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F59B6297-49F5-44AA-84F4-5803F9551E0E}" xr6:coauthVersionLast="47" xr6:coauthVersionMax="47" xr10:uidLastSave="{00000000-0000-0000-0000-000000000000}"/>
  <bookViews>
    <workbookView xWindow="-108" yWindow="-108" windowWidth="23256" windowHeight="13896" xr2:uid="{1090D3A0-F44B-49A0-9887-555882A8CEDE}"/>
  </bookViews>
  <sheets>
    <sheet name="CPI " sheetId="22" r:id="rId1"/>
    <sheet name="main Data" sheetId="2" r:id="rId2"/>
    <sheet name="Create bucket " sheetId="7" r:id="rId3"/>
    <sheet name="Main-data handing missing value" sheetId="21" r:id="rId4"/>
    <sheet name="Notes" sheetId="3" r:id="rId5"/>
    <sheet name="objective 1 " sheetId="4" r:id="rId6"/>
    <sheet name="Objective 2" sheetId="12" r:id="rId7"/>
    <sheet name="Objective 3" sheetId="13" r:id="rId8"/>
    <sheet name="Objective 4" sheetId="14" r:id="rId9"/>
    <sheet name="Objctive 5" sheetId="15" r:id="rId10"/>
    <sheet name="COMMUNICATION TABLE" sheetId="20" r:id="rId11"/>
    <sheet name="Import oil Sheet" sheetId="17" r:id="rId12"/>
  </sheets>
  <definedNames>
    <definedName name="_xlnm._FilterDatabase" localSheetId="10" hidden="1">'COMMUNICATION TABLE'!$CD$21:$CE$25</definedName>
    <definedName name="_xlnm._FilterDatabase" localSheetId="3" hidden="1">'Main-data handing missing value'!$A$3:$AI$375</definedName>
    <definedName name="ExternalData_1" localSheetId="1" hidden="1">'main Data'!$A$2:$AD$374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8" i="15" l="1"/>
  <c r="T34" i="4"/>
  <c r="T33" i="4"/>
  <c r="T32" i="4"/>
  <c r="T31" i="4"/>
  <c r="T30" i="4"/>
  <c r="T29" i="4"/>
  <c r="T28" i="4"/>
  <c r="T27" i="4"/>
  <c r="M34" i="4"/>
  <c r="M33" i="4"/>
  <c r="M32" i="4"/>
  <c r="M31" i="4"/>
  <c r="M30" i="4"/>
  <c r="M29" i="4"/>
  <c r="M28" i="4"/>
  <c r="M27" i="4"/>
  <c r="I34" i="4"/>
  <c r="I33" i="4"/>
  <c r="I32" i="4"/>
  <c r="I31" i="4"/>
  <c r="I30" i="4"/>
  <c r="I29" i="4"/>
  <c r="I28" i="4"/>
  <c r="I27" i="4"/>
  <c r="Z30" i="13"/>
  <c r="Z31" i="13"/>
  <c r="Z32" i="13"/>
  <c r="Z33" i="13"/>
  <c r="Z34" i="13"/>
  <c r="Z35" i="13"/>
  <c r="Z36" i="13"/>
  <c r="Z37" i="13"/>
  <c r="Z38" i="13"/>
  <c r="Z39" i="13"/>
  <c r="Z40" i="13"/>
  <c r="Z29" i="13"/>
  <c r="R30" i="13"/>
  <c r="R31" i="13"/>
  <c r="R32" i="13"/>
  <c r="R33" i="13"/>
  <c r="R34" i="13"/>
  <c r="R35" i="13"/>
  <c r="R36" i="13"/>
  <c r="R37" i="13"/>
  <c r="R38" i="13"/>
  <c r="R39" i="13"/>
  <c r="R40" i="13"/>
  <c r="R29" i="13"/>
  <c r="J30" i="13"/>
  <c r="J31" i="13"/>
  <c r="J32" i="13"/>
  <c r="J33" i="13"/>
  <c r="J34" i="13"/>
  <c r="J35" i="13"/>
  <c r="J36" i="13"/>
  <c r="J37" i="13"/>
  <c r="J38" i="13"/>
  <c r="J39" i="13"/>
  <c r="J40" i="13"/>
  <c r="J29" i="13"/>
  <c r="X1" i="2"/>
  <c r="Y1" i="2"/>
  <c r="Z1" i="2"/>
  <c r="AA1" i="2"/>
  <c r="AB1" i="2"/>
  <c r="AC1" i="2"/>
  <c r="AD1" i="2"/>
  <c r="R1" i="2"/>
  <c r="S1" i="2"/>
  <c r="T1" i="2"/>
  <c r="U1" i="2"/>
  <c r="V1" i="2"/>
  <c r="W1" i="2"/>
  <c r="O1" i="2"/>
  <c r="P1" i="2"/>
  <c r="Q1" i="2"/>
  <c r="K1" i="2"/>
  <c r="L1" i="2"/>
  <c r="M1" i="2"/>
  <c r="N1" i="2"/>
  <c r="F1" i="2"/>
  <c r="G1" i="2"/>
  <c r="H1" i="2"/>
  <c r="I1" i="2"/>
  <c r="J1" i="2"/>
  <c r="AF5" i="21"/>
  <c r="AF6" i="21"/>
  <c r="AF7" i="21"/>
  <c r="AF8" i="21"/>
  <c r="AF9" i="21"/>
  <c r="AF10" i="21"/>
  <c r="AF11" i="21"/>
  <c r="AF12" i="21"/>
  <c r="AF13" i="21"/>
  <c r="AF14" i="21"/>
  <c r="AF15" i="21"/>
  <c r="AF16" i="21"/>
  <c r="AF17" i="21"/>
  <c r="AF18" i="21"/>
  <c r="AF19" i="21"/>
  <c r="AF20" i="21"/>
  <c r="AF21" i="21"/>
  <c r="AF22" i="21"/>
  <c r="AF23" i="21"/>
  <c r="AF24" i="21"/>
  <c r="AF25" i="21"/>
  <c r="AF26" i="21"/>
  <c r="AF27" i="21"/>
  <c r="AF28" i="21"/>
  <c r="AF29" i="21"/>
  <c r="AF30" i="21"/>
  <c r="AF31" i="21"/>
  <c r="AF32" i="21"/>
  <c r="AF33" i="21"/>
  <c r="AF34" i="21"/>
  <c r="AF35" i="21"/>
  <c r="AF36" i="21"/>
  <c r="AF37" i="21"/>
  <c r="AF38" i="21"/>
  <c r="AF39" i="21"/>
  <c r="AF40" i="21"/>
  <c r="AF41" i="21"/>
  <c r="AF42" i="21"/>
  <c r="AF43" i="21"/>
  <c r="AF44" i="21"/>
  <c r="AF45" i="21"/>
  <c r="AF46" i="21"/>
  <c r="AF47" i="21"/>
  <c r="AF48" i="21"/>
  <c r="AF49" i="21"/>
  <c r="AF50" i="21"/>
  <c r="AF51" i="21"/>
  <c r="AF52" i="21"/>
  <c r="AF53" i="21"/>
  <c r="AF54" i="21"/>
  <c r="AF55" i="21"/>
  <c r="AF56" i="21"/>
  <c r="AF57" i="21"/>
  <c r="AF58" i="21"/>
  <c r="AF59" i="21"/>
  <c r="AF60" i="21"/>
  <c r="AF61" i="21"/>
  <c r="AF62" i="21"/>
  <c r="AF63" i="21"/>
  <c r="AF64" i="21"/>
  <c r="AF65" i="21"/>
  <c r="AF66" i="21"/>
  <c r="AF67" i="21"/>
  <c r="AF68" i="21"/>
  <c r="AF69" i="21"/>
  <c r="AF70" i="21"/>
  <c r="AF71" i="21"/>
  <c r="AF72" i="21"/>
  <c r="AF73" i="21"/>
  <c r="AF74" i="21"/>
  <c r="AF75" i="21"/>
  <c r="AF76" i="21"/>
  <c r="AF77" i="21"/>
  <c r="AF78" i="21"/>
  <c r="AF79" i="21"/>
  <c r="AF80" i="21"/>
  <c r="AF81" i="21"/>
  <c r="AF82" i="21"/>
  <c r="AF83" i="21"/>
  <c r="AF84" i="21"/>
  <c r="AF85" i="21"/>
  <c r="AF86" i="21"/>
  <c r="AF87" i="21"/>
  <c r="AF88" i="21"/>
  <c r="AF89" i="21"/>
  <c r="AF90" i="21"/>
  <c r="AF91" i="21"/>
  <c r="AF92" i="21"/>
  <c r="AF93" i="21"/>
  <c r="AF94" i="21"/>
  <c r="AF95" i="21"/>
  <c r="AF96" i="21"/>
  <c r="AF97" i="21"/>
  <c r="AF98" i="21"/>
  <c r="AF99" i="21"/>
  <c r="AF100" i="21"/>
  <c r="AF101" i="21"/>
  <c r="AF102" i="21"/>
  <c r="AF103" i="21"/>
  <c r="AF104" i="21"/>
  <c r="AF105" i="21"/>
  <c r="AF106" i="21"/>
  <c r="AF107" i="21"/>
  <c r="AF108" i="21"/>
  <c r="AF109" i="21"/>
  <c r="AF110" i="21"/>
  <c r="AF111" i="21"/>
  <c r="AF112" i="21"/>
  <c r="AF113" i="21"/>
  <c r="AF114" i="21"/>
  <c r="AF115" i="21"/>
  <c r="AF116" i="21"/>
  <c r="AF117" i="21"/>
  <c r="AF118" i="21"/>
  <c r="AF119" i="21"/>
  <c r="AF120" i="21"/>
  <c r="AF121" i="21"/>
  <c r="AF122" i="21"/>
  <c r="AF123" i="21"/>
  <c r="AF124" i="21"/>
  <c r="AF125" i="21"/>
  <c r="AF126" i="21"/>
  <c r="AF127" i="21"/>
  <c r="AF128" i="21"/>
  <c r="AF129" i="21"/>
  <c r="AF130" i="21"/>
  <c r="AF131" i="21"/>
  <c r="AF132" i="21"/>
  <c r="AF133" i="21"/>
  <c r="AF134" i="21"/>
  <c r="AF135" i="21"/>
  <c r="AF136" i="21"/>
  <c r="AF137" i="21"/>
  <c r="AF138" i="21"/>
  <c r="AF139" i="21"/>
  <c r="AF140" i="21"/>
  <c r="AF141" i="21"/>
  <c r="AF142" i="21"/>
  <c r="AF143" i="21"/>
  <c r="AF144" i="21"/>
  <c r="AF145" i="21"/>
  <c r="AF146" i="21"/>
  <c r="AF147" i="21"/>
  <c r="AF148" i="21"/>
  <c r="AF149" i="21"/>
  <c r="AF150" i="21"/>
  <c r="AF151" i="21"/>
  <c r="AF152" i="21"/>
  <c r="AF153" i="21"/>
  <c r="AF154" i="21"/>
  <c r="AF155" i="21"/>
  <c r="AF156" i="21"/>
  <c r="AF157" i="21"/>
  <c r="AF158" i="21"/>
  <c r="AF159" i="21"/>
  <c r="AF160" i="21"/>
  <c r="AF161" i="21"/>
  <c r="AF162" i="21"/>
  <c r="AF163" i="21"/>
  <c r="AF164" i="21"/>
  <c r="AF165" i="21"/>
  <c r="AF166" i="21"/>
  <c r="AF167" i="21"/>
  <c r="AF168" i="21"/>
  <c r="AF169" i="21"/>
  <c r="AF170" i="21"/>
  <c r="AF171" i="21"/>
  <c r="AF172" i="21"/>
  <c r="AF173" i="21"/>
  <c r="AF174" i="21"/>
  <c r="AF175" i="21"/>
  <c r="AF176" i="21"/>
  <c r="AF177" i="21"/>
  <c r="AF178" i="21"/>
  <c r="AF179" i="21"/>
  <c r="AF180" i="21"/>
  <c r="AF181" i="21"/>
  <c r="AF182" i="21"/>
  <c r="AF183" i="21"/>
  <c r="AF184" i="21"/>
  <c r="AF185" i="21"/>
  <c r="AF186" i="21"/>
  <c r="AF187" i="21"/>
  <c r="AF188" i="21"/>
  <c r="AF189" i="21"/>
  <c r="AF190" i="21"/>
  <c r="AF191" i="21"/>
  <c r="AF192" i="21"/>
  <c r="AF193" i="21"/>
  <c r="AF194" i="21"/>
  <c r="AF195" i="21"/>
  <c r="AF196" i="21"/>
  <c r="AF197" i="21"/>
  <c r="AF198" i="21"/>
  <c r="AF199" i="21"/>
  <c r="AF200" i="21"/>
  <c r="AF201" i="21"/>
  <c r="AF202" i="21"/>
  <c r="AF203" i="21"/>
  <c r="AF204" i="21"/>
  <c r="AF205" i="21"/>
  <c r="AF206" i="21"/>
  <c r="AF207" i="21"/>
  <c r="AF208" i="21"/>
  <c r="AF209" i="21"/>
  <c r="AF210" i="21"/>
  <c r="AF211" i="21"/>
  <c r="AF212" i="21"/>
  <c r="AF213" i="21"/>
  <c r="AF214" i="21"/>
  <c r="AF215" i="21"/>
  <c r="AF216" i="21"/>
  <c r="AF217" i="21"/>
  <c r="AF218" i="21"/>
  <c r="AF219" i="21"/>
  <c r="AF220" i="21"/>
  <c r="AF221" i="21"/>
  <c r="AF222" i="21"/>
  <c r="AF223" i="21"/>
  <c r="AF224" i="21"/>
  <c r="AF225" i="21"/>
  <c r="AF226" i="21"/>
  <c r="AF227" i="21"/>
  <c r="AF228" i="21"/>
  <c r="AF229" i="21"/>
  <c r="AF230" i="21"/>
  <c r="AF231" i="21"/>
  <c r="AF232" i="21"/>
  <c r="AF233" i="21"/>
  <c r="AF234" i="21"/>
  <c r="AF235" i="21"/>
  <c r="AF236" i="21"/>
  <c r="AF237" i="21"/>
  <c r="AF238" i="21"/>
  <c r="AF239" i="21"/>
  <c r="AF240" i="21"/>
  <c r="AF241" i="21"/>
  <c r="AF242" i="21"/>
  <c r="AF243" i="21"/>
  <c r="AF244" i="21"/>
  <c r="AF245" i="21"/>
  <c r="AF246" i="21"/>
  <c r="AF247" i="21"/>
  <c r="AF248" i="21"/>
  <c r="AF249" i="21"/>
  <c r="AF250" i="21"/>
  <c r="AF251" i="21"/>
  <c r="AF252" i="21"/>
  <c r="AF253" i="21"/>
  <c r="AF254" i="21"/>
  <c r="AF255" i="21"/>
  <c r="AF256" i="21"/>
  <c r="AF257" i="21"/>
  <c r="AF258" i="21"/>
  <c r="AF259" i="21"/>
  <c r="AF260" i="21"/>
  <c r="AF261" i="21"/>
  <c r="AF263" i="21"/>
  <c r="AF264" i="21"/>
  <c r="AF266" i="21"/>
  <c r="AF267" i="21"/>
  <c r="AF268" i="21"/>
  <c r="AF269" i="21"/>
  <c r="AF270" i="21"/>
  <c r="AF271" i="21"/>
  <c r="AF272" i="21"/>
  <c r="AF273" i="21"/>
  <c r="AF274" i="21"/>
  <c r="AF275" i="21"/>
  <c r="AF276" i="21"/>
  <c r="AF277" i="21"/>
  <c r="AF278" i="21"/>
  <c r="AF279" i="21"/>
  <c r="AF280" i="21"/>
  <c r="AF281" i="21"/>
  <c r="AF282" i="21"/>
  <c r="AF283" i="21"/>
  <c r="AF284" i="21"/>
  <c r="AF285" i="21"/>
  <c r="AF286" i="21"/>
  <c r="AF287" i="21"/>
  <c r="AF288" i="21"/>
  <c r="AF289" i="21"/>
  <c r="AF290" i="21"/>
  <c r="AF291" i="21"/>
  <c r="AF292" i="21"/>
  <c r="AF293" i="21"/>
  <c r="AF294" i="21"/>
  <c r="AF295" i="21"/>
  <c r="AF296" i="21"/>
  <c r="AF297" i="21"/>
  <c r="AF298" i="21"/>
  <c r="AF299" i="21"/>
  <c r="AF300" i="21"/>
  <c r="AF301" i="21"/>
  <c r="AF302" i="21"/>
  <c r="AF303" i="21"/>
  <c r="AF304" i="21"/>
  <c r="AF305" i="21"/>
  <c r="AF306" i="21"/>
  <c r="AF307" i="21"/>
  <c r="AF308" i="21"/>
  <c r="AF309" i="21"/>
  <c r="AF310" i="21"/>
  <c r="AF311" i="21"/>
  <c r="AF312" i="21"/>
  <c r="AF313" i="21"/>
  <c r="AF314" i="21"/>
  <c r="AF315" i="21"/>
  <c r="AF316" i="21"/>
  <c r="AF317" i="21"/>
  <c r="AF318" i="21"/>
  <c r="AF319" i="21"/>
  <c r="AF320" i="21"/>
  <c r="AF321" i="21"/>
  <c r="AF322" i="21"/>
  <c r="AF323" i="21"/>
  <c r="AF324" i="21"/>
  <c r="AF325" i="21"/>
  <c r="AF326" i="21"/>
  <c r="AF327" i="21"/>
  <c r="AF328" i="21"/>
  <c r="AF329" i="21"/>
  <c r="AF330" i="21"/>
  <c r="AF331" i="21"/>
  <c r="AF332" i="21"/>
  <c r="AF333" i="21"/>
  <c r="AF334" i="21"/>
  <c r="AF335" i="21"/>
  <c r="AF336" i="21"/>
  <c r="AF337" i="21"/>
  <c r="AF338" i="21"/>
  <c r="AF339" i="21"/>
  <c r="AF340" i="21"/>
  <c r="AF341" i="21"/>
  <c r="AF342" i="21"/>
  <c r="AF343" i="21"/>
  <c r="AF344" i="21"/>
  <c r="AF345" i="21"/>
  <c r="AF346" i="21"/>
  <c r="AF347" i="21"/>
  <c r="AF348" i="21"/>
  <c r="AF349" i="21"/>
  <c r="AF350" i="21"/>
  <c r="AF351" i="21"/>
  <c r="AF352" i="21"/>
  <c r="AF353" i="21"/>
  <c r="AF354" i="21"/>
  <c r="AF355" i="21"/>
  <c r="AF356" i="21"/>
  <c r="AF357" i="21"/>
  <c r="AF358" i="21"/>
  <c r="AF359" i="21"/>
  <c r="AF360" i="21"/>
  <c r="AF361" i="21"/>
  <c r="AF362" i="21"/>
  <c r="AF363" i="21"/>
  <c r="AF364" i="21"/>
  <c r="AF365" i="21"/>
  <c r="AF366" i="21"/>
  <c r="AF367" i="21"/>
  <c r="AF368" i="21"/>
  <c r="AF369" i="21"/>
  <c r="AF370" i="21"/>
  <c r="AF371" i="21"/>
  <c r="AF372" i="21"/>
  <c r="AF373" i="21"/>
  <c r="AF374" i="21"/>
  <c r="AF375" i="21"/>
  <c r="AF4" i="21"/>
  <c r="AC5" i="21"/>
  <c r="AC6" i="21"/>
  <c r="AC7" i="21"/>
  <c r="AC8" i="21"/>
  <c r="AC9" i="21"/>
  <c r="AC10" i="21"/>
  <c r="AC11" i="21"/>
  <c r="AC12" i="21"/>
  <c r="AC13" i="21"/>
  <c r="AC14" i="21"/>
  <c r="AC15" i="21"/>
  <c r="AC16" i="21"/>
  <c r="AC17" i="21"/>
  <c r="AC18" i="21"/>
  <c r="AC19" i="21"/>
  <c r="AC20" i="21"/>
  <c r="AC21" i="21"/>
  <c r="AC22" i="21"/>
  <c r="AC23" i="21"/>
  <c r="AC24" i="21"/>
  <c r="AC25" i="21"/>
  <c r="AC26" i="21"/>
  <c r="AC27" i="21"/>
  <c r="AC28" i="21"/>
  <c r="AC29" i="21"/>
  <c r="AC30" i="21"/>
  <c r="AC31" i="21"/>
  <c r="AC32" i="21"/>
  <c r="AC33" i="21"/>
  <c r="AC34" i="21"/>
  <c r="AC35" i="21"/>
  <c r="AC36" i="21"/>
  <c r="AC37" i="21"/>
  <c r="AC38" i="21"/>
  <c r="AC39" i="21"/>
  <c r="AC40" i="21"/>
  <c r="AC41" i="21"/>
  <c r="AC42" i="21"/>
  <c r="AC43" i="21"/>
  <c r="AC44" i="21"/>
  <c r="AC45" i="21"/>
  <c r="AC46" i="21"/>
  <c r="AC47" i="21"/>
  <c r="AC48" i="21"/>
  <c r="AC49" i="21"/>
  <c r="AC50" i="21"/>
  <c r="AC51" i="21"/>
  <c r="AC52" i="21"/>
  <c r="AC53" i="21"/>
  <c r="AC54" i="21"/>
  <c r="AC55" i="21"/>
  <c r="AC56" i="21"/>
  <c r="AC57" i="21"/>
  <c r="AC58" i="21"/>
  <c r="AC59" i="21"/>
  <c r="AC60" i="21"/>
  <c r="AC61" i="21"/>
  <c r="AC62" i="21"/>
  <c r="AC63" i="21"/>
  <c r="AC64" i="21"/>
  <c r="AC65" i="21"/>
  <c r="AC66" i="21"/>
  <c r="AC67" i="21"/>
  <c r="AC68" i="21"/>
  <c r="AC69" i="21"/>
  <c r="AC70" i="21"/>
  <c r="AC71" i="21"/>
  <c r="AC72" i="21"/>
  <c r="AC73" i="21"/>
  <c r="AC74" i="21"/>
  <c r="AC75" i="21"/>
  <c r="AC76" i="21"/>
  <c r="AC77" i="21"/>
  <c r="AC78" i="21"/>
  <c r="AC79" i="21"/>
  <c r="AC80" i="21"/>
  <c r="AC81" i="21"/>
  <c r="AC82" i="21"/>
  <c r="AC83" i="21"/>
  <c r="AC84" i="21"/>
  <c r="AC85" i="21"/>
  <c r="AC86" i="21"/>
  <c r="AC87" i="21"/>
  <c r="AC88" i="21"/>
  <c r="AC89" i="21"/>
  <c r="AC90" i="21"/>
  <c r="AC91" i="21"/>
  <c r="AC92" i="21"/>
  <c r="AC93" i="21"/>
  <c r="AC94" i="21"/>
  <c r="AC95" i="21"/>
  <c r="AC96" i="21"/>
  <c r="AC97" i="21"/>
  <c r="AC98" i="21"/>
  <c r="AC99" i="21"/>
  <c r="AC100" i="21"/>
  <c r="AC101" i="21"/>
  <c r="AC102" i="21"/>
  <c r="AC103" i="21"/>
  <c r="AC104" i="21"/>
  <c r="AC105" i="21"/>
  <c r="AC106" i="21"/>
  <c r="AC107" i="21"/>
  <c r="AC108" i="21"/>
  <c r="AC109" i="21"/>
  <c r="AC110" i="21"/>
  <c r="AC111" i="21"/>
  <c r="AC112" i="21"/>
  <c r="AC113" i="21"/>
  <c r="AC114" i="21"/>
  <c r="AC115" i="21"/>
  <c r="AC116" i="21"/>
  <c r="AC117" i="21"/>
  <c r="AC118" i="21"/>
  <c r="AC119" i="21"/>
  <c r="AC120" i="21"/>
  <c r="AC121" i="21"/>
  <c r="AC122" i="21"/>
  <c r="AC123" i="21"/>
  <c r="AC124" i="21"/>
  <c r="AC125" i="21"/>
  <c r="AC126" i="21"/>
  <c r="AC127" i="21"/>
  <c r="AC128" i="21"/>
  <c r="AC129" i="21"/>
  <c r="AC130" i="21"/>
  <c r="AC131" i="21"/>
  <c r="AC132" i="21"/>
  <c r="AC133" i="21"/>
  <c r="AC134" i="21"/>
  <c r="AC135" i="21"/>
  <c r="AC136" i="21"/>
  <c r="AC137" i="21"/>
  <c r="AC138" i="21"/>
  <c r="AC139" i="21"/>
  <c r="AC140" i="21"/>
  <c r="AC141" i="21"/>
  <c r="AC142" i="21"/>
  <c r="AC143" i="21"/>
  <c r="AC144" i="21"/>
  <c r="AC145" i="21"/>
  <c r="AC146" i="21"/>
  <c r="AC147" i="21"/>
  <c r="AC148" i="21"/>
  <c r="AC149" i="21"/>
  <c r="AC150" i="21"/>
  <c r="AC151" i="21"/>
  <c r="AC152" i="21"/>
  <c r="AC153" i="21"/>
  <c r="AC154" i="21"/>
  <c r="AC155" i="21"/>
  <c r="AC156" i="21"/>
  <c r="AC157" i="21"/>
  <c r="AC158" i="21"/>
  <c r="AC159" i="21"/>
  <c r="AC160" i="21"/>
  <c r="AC161" i="21"/>
  <c r="AC162" i="21"/>
  <c r="AC163" i="21"/>
  <c r="AC164" i="21"/>
  <c r="AC165" i="21"/>
  <c r="AC166" i="21"/>
  <c r="AC167" i="21"/>
  <c r="AC168" i="21"/>
  <c r="AC169" i="21"/>
  <c r="AC170" i="21"/>
  <c r="AC171" i="21"/>
  <c r="AC172" i="21"/>
  <c r="AC173" i="21"/>
  <c r="AC174" i="21"/>
  <c r="AC175" i="21"/>
  <c r="AC176" i="21"/>
  <c r="AC177" i="21"/>
  <c r="AC178" i="21"/>
  <c r="AC179" i="21"/>
  <c r="AC180" i="21"/>
  <c r="AC181" i="21"/>
  <c r="AC182" i="21"/>
  <c r="AC183" i="21"/>
  <c r="AC184" i="21"/>
  <c r="AC185" i="21"/>
  <c r="AC186" i="21"/>
  <c r="AC187" i="21"/>
  <c r="AC188" i="21"/>
  <c r="AC189" i="21"/>
  <c r="AC190" i="21"/>
  <c r="AC191" i="21"/>
  <c r="AC192" i="21"/>
  <c r="AC193" i="21"/>
  <c r="AC194" i="21"/>
  <c r="AC195" i="21"/>
  <c r="AC196" i="21"/>
  <c r="AC197" i="21"/>
  <c r="AC198" i="21"/>
  <c r="AC199" i="21"/>
  <c r="AC200" i="21"/>
  <c r="AC201" i="21"/>
  <c r="AC202" i="21"/>
  <c r="AC203" i="21"/>
  <c r="AC204" i="21"/>
  <c r="AC205" i="21"/>
  <c r="AC206" i="21"/>
  <c r="AC207" i="21"/>
  <c r="AC208" i="21"/>
  <c r="AC209" i="21"/>
  <c r="AC210" i="21"/>
  <c r="AC211" i="21"/>
  <c r="AC212" i="21"/>
  <c r="AC213" i="21"/>
  <c r="AC214" i="21"/>
  <c r="AC215" i="21"/>
  <c r="AC216" i="21"/>
  <c r="AC217" i="21"/>
  <c r="AC218" i="21"/>
  <c r="AC219" i="21"/>
  <c r="AC220" i="21"/>
  <c r="AC221" i="21"/>
  <c r="AC222" i="21"/>
  <c r="AC223" i="21"/>
  <c r="AC224" i="21"/>
  <c r="AC225" i="21"/>
  <c r="AC226" i="21"/>
  <c r="AC227" i="21"/>
  <c r="AC228" i="21"/>
  <c r="AC229" i="21"/>
  <c r="AC230" i="21"/>
  <c r="AC231" i="21"/>
  <c r="AC232" i="21"/>
  <c r="AC233" i="21"/>
  <c r="AC234" i="21"/>
  <c r="AC235" i="21"/>
  <c r="AC236" i="21"/>
  <c r="AC237" i="21"/>
  <c r="AC238" i="21"/>
  <c r="AC239" i="21"/>
  <c r="AC240" i="21"/>
  <c r="AC241" i="21"/>
  <c r="AC242" i="21"/>
  <c r="AC243" i="21"/>
  <c r="AC244" i="21"/>
  <c r="AC245" i="21"/>
  <c r="AC246" i="21"/>
  <c r="AC247" i="21"/>
  <c r="AC248" i="21"/>
  <c r="AC249" i="21"/>
  <c r="AC250" i="21"/>
  <c r="AC251" i="21"/>
  <c r="AC252" i="21"/>
  <c r="AC253" i="21"/>
  <c r="AC254" i="21"/>
  <c r="AC255" i="21"/>
  <c r="AC256" i="21"/>
  <c r="AC257" i="21"/>
  <c r="AC258" i="21"/>
  <c r="AC259" i="21"/>
  <c r="AC260" i="21"/>
  <c r="AC261" i="21"/>
  <c r="AC263" i="21"/>
  <c r="AC264" i="21"/>
  <c r="AC266" i="21"/>
  <c r="AC269" i="21"/>
  <c r="AC270" i="21"/>
  <c r="AC271" i="21"/>
  <c r="AC272" i="21"/>
  <c r="AC273" i="21"/>
  <c r="AC274" i="21"/>
  <c r="AC275" i="21"/>
  <c r="AC276" i="21"/>
  <c r="AC277" i="21"/>
  <c r="AC278" i="21"/>
  <c r="AC279" i="21"/>
  <c r="AC280" i="21"/>
  <c r="AC281" i="21"/>
  <c r="AC282" i="21"/>
  <c r="AC283" i="21"/>
  <c r="AC284" i="21"/>
  <c r="AC285" i="21"/>
  <c r="AC286" i="21"/>
  <c r="AC287" i="21"/>
  <c r="AC288" i="21"/>
  <c r="AC289" i="21"/>
  <c r="AC290" i="21"/>
  <c r="AC291" i="21"/>
  <c r="AC292" i="21"/>
  <c r="AC293" i="21"/>
  <c r="AC294" i="21"/>
  <c r="AC295" i="21"/>
  <c r="AC296" i="21"/>
  <c r="AC297" i="21"/>
  <c r="AC298" i="21"/>
  <c r="AC299" i="21"/>
  <c r="AC300" i="21"/>
  <c r="AC301" i="21"/>
  <c r="AC302" i="21"/>
  <c r="AC303" i="21"/>
  <c r="AC304" i="21"/>
  <c r="AC305" i="21"/>
  <c r="AC306" i="21"/>
  <c r="AC307" i="21"/>
  <c r="AC308" i="21"/>
  <c r="AC309" i="21"/>
  <c r="AC310" i="21"/>
  <c r="AC311" i="21"/>
  <c r="AC312" i="21"/>
  <c r="AC313" i="21"/>
  <c r="AC314" i="21"/>
  <c r="AC315" i="21"/>
  <c r="AC316" i="21"/>
  <c r="AC317" i="21"/>
  <c r="AC318" i="21"/>
  <c r="AC319" i="21"/>
  <c r="AC320" i="21"/>
  <c r="AC321" i="21"/>
  <c r="AC322" i="21"/>
  <c r="AC323" i="21"/>
  <c r="AC324" i="21"/>
  <c r="AC325" i="21"/>
  <c r="AC326" i="21"/>
  <c r="AC327" i="21"/>
  <c r="AC328" i="21"/>
  <c r="AC329" i="21"/>
  <c r="AC330" i="21"/>
  <c r="AC331" i="21"/>
  <c r="AC332" i="21"/>
  <c r="AC333" i="21"/>
  <c r="AC334" i="21"/>
  <c r="AC335" i="21"/>
  <c r="AC336" i="21"/>
  <c r="AC337" i="21"/>
  <c r="AC338" i="21"/>
  <c r="AC339" i="21"/>
  <c r="AC340" i="21"/>
  <c r="AC341" i="21"/>
  <c r="AC342" i="21"/>
  <c r="AC343" i="21"/>
  <c r="AC344" i="21"/>
  <c r="AC345" i="21"/>
  <c r="AC346" i="21"/>
  <c r="AC347" i="21"/>
  <c r="AC348" i="21"/>
  <c r="AC349" i="21"/>
  <c r="AC350" i="21"/>
  <c r="AC351" i="21"/>
  <c r="AC352" i="21"/>
  <c r="AC353" i="21"/>
  <c r="AC354" i="21"/>
  <c r="AC355" i="21"/>
  <c r="AC356" i="21"/>
  <c r="AC357" i="21"/>
  <c r="AC358" i="21"/>
  <c r="AC359" i="21"/>
  <c r="AC360" i="21"/>
  <c r="AC361" i="21"/>
  <c r="AC362" i="21"/>
  <c r="AC363" i="21"/>
  <c r="AC364" i="21"/>
  <c r="AC365" i="21"/>
  <c r="AC366" i="21"/>
  <c r="AC367" i="21"/>
  <c r="AC368" i="21"/>
  <c r="AC369" i="21"/>
  <c r="AC370" i="21"/>
  <c r="AC371" i="21"/>
  <c r="AC372" i="21"/>
  <c r="AC373" i="21"/>
  <c r="AC374" i="21"/>
  <c r="AC375" i="21"/>
  <c r="AC4" i="21"/>
  <c r="Y5" i="21"/>
  <c r="Y6"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1" i="21"/>
  <c r="Y62" i="21"/>
  <c r="Y63" i="21"/>
  <c r="Y64" i="21"/>
  <c r="Y65" i="21"/>
  <c r="Y66" i="21"/>
  <c r="Y67" i="21"/>
  <c r="Y68" i="21"/>
  <c r="Y69" i="21"/>
  <c r="Y70" i="21"/>
  <c r="Y71" i="21"/>
  <c r="Y72" i="21"/>
  <c r="Y73" i="21"/>
  <c r="Y74" i="21"/>
  <c r="Y75" i="21"/>
  <c r="Y76" i="21"/>
  <c r="Y77" i="21"/>
  <c r="Y78" i="21"/>
  <c r="Y79" i="21"/>
  <c r="Y80" i="21"/>
  <c r="Y81" i="21"/>
  <c r="Y82" i="21"/>
  <c r="Y83" i="21"/>
  <c r="Y84" i="21"/>
  <c r="Y85" i="21"/>
  <c r="Y86" i="21"/>
  <c r="Y87" i="21"/>
  <c r="Y88" i="21"/>
  <c r="Y89" i="21"/>
  <c r="Y90" i="21"/>
  <c r="Y91" i="21"/>
  <c r="Y92" i="21"/>
  <c r="Y93" i="21"/>
  <c r="Y94" i="21"/>
  <c r="Y95" i="21"/>
  <c r="Y96" i="21"/>
  <c r="Y97" i="21"/>
  <c r="Y98" i="21"/>
  <c r="Y99" i="21"/>
  <c r="Y100" i="21"/>
  <c r="Y101" i="21"/>
  <c r="Y102" i="21"/>
  <c r="Y103" i="21"/>
  <c r="Y104" i="21"/>
  <c r="Y105" i="21"/>
  <c r="Y106" i="21"/>
  <c r="Y107" i="21"/>
  <c r="Y108" i="21"/>
  <c r="Y109" i="21"/>
  <c r="Y110" i="21"/>
  <c r="Y111" i="21"/>
  <c r="Y112" i="21"/>
  <c r="Y113" i="21"/>
  <c r="Y114" i="21"/>
  <c r="Y115" i="21"/>
  <c r="Y116" i="21"/>
  <c r="Y117" i="21"/>
  <c r="Y118" i="21"/>
  <c r="Y119" i="21"/>
  <c r="Y120" i="21"/>
  <c r="Y121" i="21"/>
  <c r="Y122" i="21"/>
  <c r="Y123" i="21"/>
  <c r="Y124" i="21"/>
  <c r="Y125" i="21"/>
  <c r="Y126" i="21"/>
  <c r="Y127" i="21"/>
  <c r="Y128" i="21"/>
  <c r="Y129" i="21"/>
  <c r="Y130" i="21"/>
  <c r="Y131" i="21"/>
  <c r="Y132" i="21"/>
  <c r="Y133" i="21"/>
  <c r="Y134" i="21"/>
  <c r="Y135" i="21"/>
  <c r="Y136" i="21"/>
  <c r="Y137" i="21"/>
  <c r="Y138" i="21"/>
  <c r="Y139" i="21"/>
  <c r="Y140" i="21"/>
  <c r="Y141" i="21"/>
  <c r="Y142" i="21"/>
  <c r="Y143" i="21"/>
  <c r="Y144" i="21"/>
  <c r="Y145" i="21"/>
  <c r="Y146" i="21"/>
  <c r="Y147" i="21"/>
  <c r="Y148" i="21"/>
  <c r="Y149" i="21"/>
  <c r="Y150" i="21"/>
  <c r="Y151" i="21"/>
  <c r="Y152" i="21"/>
  <c r="Y153" i="21"/>
  <c r="Y154" i="21"/>
  <c r="Y155" i="21"/>
  <c r="Y156" i="21"/>
  <c r="Y157" i="21"/>
  <c r="Y158" i="21"/>
  <c r="Y159" i="21"/>
  <c r="Y160" i="21"/>
  <c r="Y161" i="21"/>
  <c r="Y162" i="21"/>
  <c r="Y163" i="21"/>
  <c r="Y164" i="21"/>
  <c r="Y165" i="21"/>
  <c r="Y166" i="21"/>
  <c r="Y167" i="21"/>
  <c r="Y168" i="21"/>
  <c r="Y169" i="21"/>
  <c r="Y170" i="21"/>
  <c r="Y171" i="21"/>
  <c r="Y172" i="21"/>
  <c r="Y173" i="21"/>
  <c r="Y174" i="21"/>
  <c r="Y175" i="21"/>
  <c r="Y176" i="21"/>
  <c r="Y177" i="21"/>
  <c r="Y178" i="21"/>
  <c r="Y179" i="21"/>
  <c r="Y180" i="21"/>
  <c r="Y181" i="21"/>
  <c r="Y182" i="21"/>
  <c r="Y183" i="21"/>
  <c r="Y184" i="21"/>
  <c r="Y185" i="21"/>
  <c r="Y186" i="21"/>
  <c r="Y187" i="21"/>
  <c r="Y188" i="21"/>
  <c r="Y189" i="21"/>
  <c r="Y190" i="21"/>
  <c r="Y191" i="21"/>
  <c r="Y192" i="21"/>
  <c r="Y193" i="21"/>
  <c r="Y194" i="21"/>
  <c r="Y195" i="21"/>
  <c r="Y196" i="21"/>
  <c r="Y197" i="21"/>
  <c r="Y198" i="21"/>
  <c r="Y199" i="21"/>
  <c r="Y200" i="21"/>
  <c r="Y201" i="21"/>
  <c r="Y202" i="21"/>
  <c r="Y203" i="21"/>
  <c r="Y204" i="21"/>
  <c r="Y205" i="21"/>
  <c r="Y206" i="21"/>
  <c r="Y207" i="21"/>
  <c r="Y208" i="21"/>
  <c r="Y209" i="21"/>
  <c r="Y210" i="21"/>
  <c r="Y211" i="21"/>
  <c r="Y212" i="21"/>
  <c r="Y213" i="21"/>
  <c r="Y214" i="21"/>
  <c r="Y215" i="21"/>
  <c r="Y216" i="21"/>
  <c r="Y217" i="21"/>
  <c r="Y218" i="21"/>
  <c r="Y219" i="21"/>
  <c r="Y220" i="21"/>
  <c r="Y221" i="21"/>
  <c r="Y222" i="21"/>
  <c r="Y223" i="21"/>
  <c r="Y224" i="21"/>
  <c r="Y225" i="21"/>
  <c r="Y226" i="21"/>
  <c r="Y227" i="21"/>
  <c r="Y228" i="21"/>
  <c r="Y229" i="21"/>
  <c r="Y230" i="21"/>
  <c r="Y231" i="21"/>
  <c r="Y232" i="21"/>
  <c r="Y233" i="21"/>
  <c r="Y234" i="21"/>
  <c r="Y235" i="21"/>
  <c r="Y236" i="21"/>
  <c r="Y237" i="21"/>
  <c r="Y238" i="21"/>
  <c r="Y239" i="21"/>
  <c r="Y240" i="21"/>
  <c r="Y241" i="21"/>
  <c r="Y242" i="21"/>
  <c r="Y243" i="21"/>
  <c r="Y244" i="21"/>
  <c r="Y245" i="21"/>
  <c r="Y246" i="21"/>
  <c r="Y247" i="21"/>
  <c r="Y248" i="21"/>
  <c r="Y249" i="21"/>
  <c r="Y250" i="21"/>
  <c r="Y251" i="21"/>
  <c r="Y252" i="21"/>
  <c r="Y253" i="21"/>
  <c r="Y254" i="21"/>
  <c r="Y255" i="21"/>
  <c r="Y256" i="21"/>
  <c r="Y257" i="21"/>
  <c r="Y258" i="21"/>
  <c r="Y259" i="21"/>
  <c r="Y260" i="21"/>
  <c r="Y261" i="21"/>
  <c r="Y263" i="21"/>
  <c r="Y264" i="21"/>
  <c r="Y265" i="21"/>
  <c r="Y266" i="21"/>
  <c r="Y267" i="21"/>
  <c r="Y268" i="21"/>
  <c r="Y269" i="21"/>
  <c r="Y270" i="21"/>
  <c r="Y271" i="21"/>
  <c r="Y272" i="21"/>
  <c r="Y273" i="21"/>
  <c r="Y274" i="21"/>
  <c r="Y275" i="21"/>
  <c r="Y276" i="21"/>
  <c r="Y277" i="21"/>
  <c r="Y278" i="21"/>
  <c r="Y279" i="21"/>
  <c r="Y280" i="21"/>
  <c r="Y281" i="21"/>
  <c r="Y282" i="21"/>
  <c r="Y283" i="21"/>
  <c r="Y284" i="21"/>
  <c r="Y285" i="21"/>
  <c r="Y286" i="21"/>
  <c r="Y287" i="21"/>
  <c r="Y288" i="21"/>
  <c r="Y289" i="21"/>
  <c r="Y290" i="21"/>
  <c r="Y291" i="21"/>
  <c r="Y292" i="21"/>
  <c r="Y293" i="21"/>
  <c r="Y294" i="21"/>
  <c r="Y295" i="21"/>
  <c r="Y296" i="21"/>
  <c r="Y297" i="21"/>
  <c r="Y298" i="21"/>
  <c r="Y299" i="21"/>
  <c r="Y300" i="21"/>
  <c r="Y301" i="21"/>
  <c r="Y302" i="21"/>
  <c r="Y303" i="21"/>
  <c r="Y304" i="21"/>
  <c r="Y305" i="21"/>
  <c r="Y306" i="21"/>
  <c r="Y307" i="21"/>
  <c r="Y308" i="21"/>
  <c r="Y309" i="21"/>
  <c r="Y310" i="21"/>
  <c r="Y311" i="21"/>
  <c r="Y312" i="21"/>
  <c r="Y313" i="21"/>
  <c r="Y314" i="21"/>
  <c r="Y315" i="21"/>
  <c r="Y316" i="21"/>
  <c r="Y317" i="21"/>
  <c r="Y318" i="21"/>
  <c r="Y319" i="21"/>
  <c r="Y320" i="21"/>
  <c r="Y321" i="21"/>
  <c r="Y322" i="21"/>
  <c r="Y323" i="21"/>
  <c r="Y324" i="21"/>
  <c r="Y325" i="21"/>
  <c r="Y326" i="21"/>
  <c r="Y327" i="21"/>
  <c r="Y328" i="21"/>
  <c r="Y329" i="21"/>
  <c r="Y330" i="21"/>
  <c r="Y331" i="21"/>
  <c r="Y332" i="21"/>
  <c r="Y333" i="21"/>
  <c r="Y334" i="21"/>
  <c r="Y335" i="21"/>
  <c r="Y336" i="21"/>
  <c r="Y337" i="21"/>
  <c r="Y338" i="21"/>
  <c r="Y339" i="21"/>
  <c r="Y340" i="21"/>
  <c r="Y341" i="21"/>
  <c r="Y342" i="21"/>
  <c r="Y343" i="21"/>
  <c r="Y344" i="21"/>
  <c r="Y345" i="21"/>
  <c r="Y346" i="21"/>
  <c r="Y347" i="21"/>
  <c r="Y348" i="21"/>
  <c r="Y349" i="21"/>
  <c r="Y350" i="21"/>
  <c r="Y351" i="21"/>
  <c r="Y352" i="21"/>
  <c r="Y353" i="21"/>
  <c r="Y354" i="21"/>
  <c r="Y355" i="21"/>
  <c r="Y356" i="21"/>
  <c r="Y357" i="21"/>
  <c r="Y358" i="21"/>
  <c r="Y359" i="21"/>
  <c r="Y360" i="21"/>
  <c r="Y361" i="21"/>
  <c r="Y362" i="21"/>
  <c r="Y363" i="21"/>
  <c r="Y364" i="21"/>
  <c r="Y365" i="21"/>
  <c r="Y366" i="21"/>
  <c r="Y367" i="21"/>
  <c r="Y368" i="21"/>
  <c r="Y369" i="21"/>
  <c r="Y370" i="21"/>
  <c r="Y371" i="21"/>
  <c r="Y372" i="21"/>
  <c r="Y373" i="21"/>
  <c r="Y374" i="21"/>
  <c r="Y375" i="21"/>
  <c r="Y4" i="21"/>
  <c r="U5" i="21"/>
  <c r="U6" i="21"/>
  <c r="U7" i="21"/>
  <c r="U8" i="21"/>
  <c r="U9" i="21"/>
  <c r="U10" i="21"/>
  <c r="U11" i="21"/>
  <c r="U12" i="21"/>
  <c r="U13" i="21"/>
  <c r="U14" i="21"/>
  <c r="U15" i="21"/>
  <c r="U16" i="21"/>
  <c r="U17" i="21"/>
  <c r="U18" i="21"/>
  <c r="U19" i="21"/>
  <c r="U20" i="21"/>
  <c r="U21" i="21"/>
  <c r="U22" i="21"/>
  <c r="U23" i="21"/>
  <c r="U24" i="21"/>
  <c r="U25" i="21"/>
  <c r="U26" i="21"/>
  <c r="U27" i="21"/>
  <c r="U28" i="21"/>
  <c r="U29" i="21"/>
  <c r="U30" i="21"/>
  <c r="U31" i="21"/>
  <c r="U32" i="21"/>
  <c r="U33" i="21"/>
  <c r="U34" i="21"/>
  <c r="U35" i="21"/>
  <c r="U36" i="21"/>
  <c r="U37" i="21"/>
  <c r="U38" i="21"/>
  <c r="U39" i="21"/>
  <c r="U40" i="21"/>
  <c r="U41" i="21"/>
  <c r="U42" i="21"/>
  <c r="U43" i="21"/>
  <c r="U44" i="21"/>
  <c r="U45" i="21"/>
  <c r="U46" i="21"/>
  <c r="U47" i="21"/>
  <c r="U48" i="21"/>
  <c r="U49" i="21"/>
  <c r="U50" i="21"/>
  <c r="U51" i="21"/>
  <c r="U52" i="21"/>
  <c r="U53" i="21"/>
  <c r="U54" i="21"/>
  <c r="U55" i="21"/>
  <c r="U56" i="21"/>
  <c r="U57" i="21"/>
  <c r="U58" i="21"/>
  <c r="U59" i="21"/>
  <c r="U60" i="21"/>
  <c r="U61" i="21"/>
  <c r="U62" i="21"/>
  <c r="U63" i="21"/>
  <c r="U64" i="21"/>
  <c r="U65" i="21"/>
  <c r="U66" i="21"/>
  <c r="U67" i="21"/>
  <c r="U68" i="21"/>
  <c r="U69" i="21"/>
  <c r="U70" i="21"/>
  <c r="U71" i="21"/>
  <c r="U72" i="21"/>
  <c r="U73" i="21"/>
  <c r="U74" i="21"/>
  <c r="U75" i="21"/>
  <c r="U76" i="21"/>
  <c r="U77" i="21"/>
  <c r="U78" i="21"/>
  <c r="U79" i="21"/>
  <c r="U80" i="21"/>
  <c r="U81" i="21"/>
  <c r="U82" i="21"/>
  <c r="U83" i="21"/>
  <c r="U84" i="21"/>
  <c r="U85" i="21"/>
  <c r="U86" i="21"/>
  <c r="U87" i="21"/>
  <c r="U88" i="21"/>
  <c r="U89" i="21"/>
  <c r="U90" i="21"/>
  <c r="U91" i="21"/>
  <c r="U92" i="21"/>
  <c r="U93" i="21"/>
  <c r="U94" i="21"/>
  <c r="U95" i="21"/>
  <c r="U96" i="21"/>
  <c r="U97" i="21"/>
  <c r="U98" i="21"/>
  <c r="U99" i="21"/>
  <c r="U100" i="21"/>
  <c r="U101" i="21"/>
  <c r="U102" i="21"/>
  <c r="U103" i="21"/>
  <c r="U104" i="21"/>
  <c r="U105" i="21"/>
  <c r="U106" i="21"/>
  <c r="U107" i="21"/>
  <c r="U108" i="21"/>
  <c r="U109" i="21"/>
  <c r="U110" i="21"/>
  <c r="U111" i="21"/>
  <c r="U112" i="21"/>
  <c r="U113" i="21"/>
  <c r="U114" i="21"/>
  <c r="U115" i="21"/>
  <c r="U116" i="21"/>
  <c r="U117" i="21"/>
  <c r="U118" i="21"/>
  <c r="U119" i="21"/>
  <c r="U120" i="21"/>
  <c r="U121" i="21"/>
  <c r="U122" i="21"/>
  <c r="U123" i="21"/>
  <c r="U124" i="21"/>
  <c r="U125" i="21"/>
  <c r="U126" i="21"/>
  <c r="U127" i="21"/>
  <c r="U128" i="21"/>
  <c r="U129" i="21"/>
  <c r="U130" i="21"/>
  <c r="U131" i="21"/>
  <c r="U132" i="21"/>
  <c r="U133" i="21"/>
  <c r="U134" i="21"/>
  <c r="U135" i="21"/>
  <c r="U136" i="21"/>
  <c r="U137" i="21"/>
  <c r="U138" i="21"/>
  <c r="U139" i="21"/>
  <c r="U140" i="21"/>
  <c r="U141" i="21"/>
  <c r="U142" i="21"/>
  <c r="U143" i="21"/>
  <c r="U144" i="21"/>
  <c r="U145" i="21"/>
  <c r="U146" i="21"/>
  <c r="U147" i="21"/>
  <c r="U148" i="21"/>
  <c r="U149" i="21"/>
  <c r="U150" i="21"/>
  <c r="U151" i="21"/>
  <c r="U152" i="21"/>
  <c r="U153" i="21"/>
  <c r="U154" i="21"/>
  <c r="U155" i="21"/>
  <c r="U156" i="21"/>
  <c r="U157" i="21"/>
  <c r="U158" i="21"/>
  <c r="U159" i="21"/>
  <c r="U160" i="21"/>
  <c r="U161" i="21"/>
  <c r="U162" i="21"/>
  <c r="U163" i="21"/>
  <c r="U164" i="21"/>
  <c r="U165" i="21"/>
  <c r="U166" i="21"/>
  <c r="U167" i="21"/>
  <c r="U168" i="21"/>
  <c r="U169" i="21"/>
  <c r="U170" i="21"/>
  <c r="U171" i="21"/>
  <c r="U172" i="21"/>
  <c r="U173" i="21"/>
  <c r="U174" i="21"/>
  <c r="U175" i="21"/>
  <c r="U176" i="21"/>
  <c r="U177" i="21"/>
  <c r="U178" i="21"/>
  <c r="U179" i="21"/>
  <c r="U180" i="21"/>
  <c r="U181" i="21"/>
  <c r="U182" i="21"/>
  <c r="U183" i="21"/>
  <c r="U184" i="21"/>
  <c r="U185" i="21"/>
  <c r="U186" i="21"/>
  <c r="U187" i="21"/>
  <c r="U188" i="21"/>
  <c r="U189" i="21"/>
  <c r="U190" i="21"/>
  <c r="U191" i="21"/>
  <c r="U192" i="21"/>
  <c r="U193" i="21"/>
  <c r="U194" i="21"/>
  <c r="U195" i="21"/>
  <c r="U196" i="21"/>
  <c r="U197" i="21"/>
  <c r="U198" i="21"/>
  <c r="U199" i="21"/>
  <c r="U200" i="21"/>
  <c r="U201" i="21"/>
  <c r="U202" i="21"/>
  <c r="U203" i="21"/>
  <c r="U204" i="21"/>
  <c r="U205" i="21"/>
  <c r="U206" i="21"/>
  <c r="U207" i="21"/>
  <c r="U208" i="21"/>
  <c r="U209" i="21"/>
  <c r="U210" i="21"/>
  <c r="U211" i="21"/>
  <c r="U212" i="21"/>
  <c r="U213" i="21"/>
  <c r="U214" i="21"/>
  <c r="U215" i="21"/>
  <c r="U216" i="21"/>
  <c r="U217" i="21"/>
  <c r="U218" i="21"/>
  <c r="U219" i="21"/>
  <c r="U220" i="21"/>
  <c r="U221" i="21"/>
  <c r="U222" i="21"/>
  <c r="U223" i="21"/>
  <c r="U224" i="21"/>
  <c r="U225" i="21"/>
  <c r="U226" i="21"/>
  <c r="U227" i="21"/>
  <c r="U228" i="21"/>
  <c r="U229" i="21"/>
  <c r="U230" i="21"/>
  <c r="U231" i="21"/>
  <c r="U232" i="21"/>
  <c r="U233" i="21"/>
  <c r="U234" i="21"/>
  <c r="U235" i="21"/>
  <c r="U236" i="21"/>
  <c r="U237" i="21"/>
  <c r="U238" i="21"/>
  <c r="U239" i="21"/>
  <c r="U240" i="21"/>
  <c r="U241" i="21"/>
  <c r="U242" i="21"/>
  <c r="U243" i="21"/>
  <c r="U244" i="21"/>
  <c r="U245" i="21"/>
  <c r="U246" i="21"/>
  <c r="U247" i="21"/>
  <c r="U248" i="21"/>
  <c r="U249" i="21"/>
  <c r="U250" i="21"/>
  <c r="U251" i="21"/>
  <c r="U252" i="21"/>
  <c r="U253" i="21"/>
  <c r="U254" i="21"/>
  <c r="U255" i="21"/>
  <c r="U256" i="21"/>
  <c r="U257" i="21"/>
  <c r="U258" i="21"/>
  <c r="U259" i="21"/>
  <c r="U260" i="21"/>
  <c r="U261" i="21"/>
  <c r="U263" i="21"/>
  <c r="U264" i="21"/>
  <c r="U266" i="21"/>
  <c r="U267" i="21"/>
  <c r="U268" i="21"/>
  <c r="U269" i="21"/>
  <c r="U270" i="21"/>
  <c r="U271" i="21"/>
  <c r="U272" i="21"/>
  <c r="U273" i="21"/>
  <c r="U274" i="21"/>
  <c r="U275" i="21"/>
  <c r="U276" i="21"/>
  <c r="U277" i="21"/>
  <c r="U278" i="21"/>
  <c r="U279" i="21"/>
  <c r="U280" i="21"/>
  <c r="U281" i="21"/>
  <c r="U282" i="21"/>
  <c r="U283" i="21"/>
  <c r="U284" i="21"/>
  <c r="U285" i="21"/>
  <c r="U286" i="21"/>
  <c r="U287" i="21"/>
  <c r="U288" i="21"/>
  <c r="U289" i="21"/>
  <c r="U290" i="21"/>
  <c r="U291" i="21"/>
  <c r="U292" i="21"/>
  <c r="U293" i="21"/>
  <c r="U294" i="21"/>
  <c r="U295" i="21"/>
  <c r="U296" i="21"/>
  <c r="U297" i="21"/>
  <c r="U298" i="21"/>
  <c r="U299" i="21"/>
  <c r="U300" i="21"/>
  <c r="U301" i="21"/>
  <c r="U302" i="21"/>
  <c r="U303" i="21"/>
  <c r="U304" i="21"/>
  <c r="U305" i="21"/>
  <c r="U306" i="21"/>
  <c r="U307" i="21"/>
  <c r="U308" i="21"/>
  <c r="U309" i="21"/>
  <c r="U310" i="21"/>
  <c r="U311" i="21"/>
  <c r="U312" i="21"/>
  <c r="U313" i="21"/>
  <c r="U314" i="21"/>
  <c r="U315" i="21"/>
  <c r="U316" i="21"/>
  <c r="U317" i="21"/>
  <c r="U318" i="21"/>
  <c r="U319" i="21"/>
  <c r="U320" i="21"/>
  <c r="U321" i="21"/>
  <c r="U322" i="21"/>
  <c r="U323" i="21"/>
  <c r="U324" i="21"/>
  <c r="U325" i="21"/>
  <c r="U326" i="21"/>
  <c r="U327" i="21"/>
  <c r="U328" i="21"/>
  <c r="U329" i="21"/>
  <c r="U330" i="21"/>
  <c r="U331" i="21"/>
  <c r="U332" i="21"/>
  <c r="U333" i="21"/>
  <c r="U334" i="21"/>
  <c r="U335" i="21"/>
  <c r="U336" i="21"/>
  <c r="U337" i="21"/>
  <c r="U338" i="21"/>
  <c r="U339" i="21"/>
  <c r="U340" i="21"/>
  <c r="U341" i="21"/>
  <c r="U342" i="21"/>
  <c r="U343" i="21"/>
  <c r="U344" i="21"/>
  <c r="U345" i="21"/>
  <c r="U346" i="21"/>
  <c r="U347" i="21"/>
  <c r="U348" i="21"/>
  <c r="U349" i="21"/>
  <c r="U350" i="21"/>
  <c r="U351" i="21"/>
  <c r="U352" i="21"/>
  <c r="U353" i="21"/>
  <c r="U354" i="21"/>
  <c r="U355" i="21"/>
  <c r="U356" i="21"/>
  <c r="U357" i="21"/>
  <c r="U358" i="21"/>
  <c r="U359" i="21"/>
  <c r="U360" i="21"/>
  <c r="U361" i="21"/>
  <c r="U362" i="21"/>
  <c r="U363" i="21"/>
  <c r="U364" i="21"/>
  <c r="U365" i="21"/>
  <c r="U366" i="21"/>
  <c r="U367" i="21"/>
  <c r="U368" i="21"/>
  <c r="U369" i="21"/>
  <c r="U370" i="21"/>
  <c r="U371" i="21"/>
  <c r="U372" i="21"/>
  <c r="U373" i="21"/>
  <c r="U374" i="21"/>
  <c r="U375" i="21"/>
  <c r="U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4" i="21"/>
  <c r="P65" i="21"/>
  <c r="P66" i="21"/>
  <c r="P67" i="21"/>
  <c r="P68" i="21"/>
  <c r="P69" i="21"/>
  <c r="P70" i="21"/>
  <c r="P71" i="21"/>
  <c r="P72" i="21"/>
  <c r="P73" i="21"/>
  <c r="P74" i="21"/>
  <c r="P75" i="21"/>
  <c r="P76" i="21"/>
  <c r="P77" i="21"/>
  <c r="P78" i="21"/>
  <c r="P79" i="21"/>
  <c r="P80" i="21"/>
  <c r="P81" i="21"/>
  <c r="P82" i="21"/>
  <c r="P83" i="21"/>
  <c r="P84" i="21"/>
  <c r="P85" i="21"/>
  <c r="P86" i="21"/>
  <c r="P87" i="21"/>
  <c r="P88" i="21"/>
  <c r="P89" i="21"/>
  <c r="P90" i="21"/>
  <c r="P91" i="21"/>
  <c r="P92" i="21"/>
  <c r="P93" i="21"/>
  <c r="P94" i="21"/>
  <c r="P95" i="21"/>
  <c r="P96" i="21"/>
  <c r="P97" i="21"/>
  <c r="P98" i="21"/>
  <c r="P99" i="21"/>
  <c r="P100" i="21"/>
  <c r="P101" i="21"/>
  <c r="P102" i="21"/>
  <c r="P103" i="21"/>
  <c r="P104" i="21"/>
  <c r="P105" i="21"/>
  <c r="P106" i="21"/>
  <c r="P107" i="21"/>
  <c r="P108" i="21"/>
  <c r="P109" i="21"/>
  <c r="P110" i="21"/>
  <c r="P111" i="21"/>
  <c r="P112" i="21"/>
  <c r="P113" i="21"/>
  <c r="P114" i="21"/>
  <c r="P115" i="21"/>
  <c r="P116" i="21"/>
  <c r="P117" i="21"/>
  <c r="P118" i="21"/>
  <c r="P119" i="21"/>
  <c r="P120" i="21"/>
  <c r="P121" i="21"/>
  <c r="P122" i="21"/>
  <c r="P123" i="21"/>
  <c r="P124" i="21"/>
  <c r="P125" i="21"/>
  <c r="P126" i="21"/>
  <c r="P127" i="21"/>
  <c r="P128" i="21"/>
  <c r="P129" i="21"/>
  <c r="P130" i="21"/>
  <c r="P131" i="21"/>
  <c r="P132" i="21"/>
  <c r="P133" i="21"/>
  <c r="P134" i="21"/>
  <c r="P135" i="21"/>
  <c r="P136" i="21"/>
  <c r="P137" i="21"/>
  <c r="P138" i="21"/>
  <c r="P139" i="21"/>
  <c r="P140" i="21"/>
  <c r="P141" i="21"/>
  <c r="P142" i="21"/>
  <c r="P143" i="21"/>
  <c r="P144" i="21"/>
  <c r="P145" i="21"/>
  <c r="P146" i="21"/>
  <c r="P147" i="21"/>
  <c r="P148" i="21"/>
  <c r="P149" i="21"/>
  <c r="P150" i="21"/>
  <c r="P151" i="21"/>
  <c r="P152" i="21"/>
  <c r="P153" i="21"/>
  <c r="P154" i="21"/>
  <c r="P155" i="21"/>
  <c r="P156" i="21"/>
  <c r="P157" i="21"/>
  <c r="P158" i="21"/>
  <c r="P159" i="21"/>
  <c r="P160" i="21"/>
  <c r="P161" i="21"/>
  <c r="P162" i="21"/>
  <c r="P163" i="21"/>
  <c r="P164" i="21"/>
  <c r="P165" i="21"/>
  <c r="P166" i="21"/>
  <c r="P167" i="21"/>
  <c r="P168" i="21"/>
  <c r="P169" i="21"/>
  <c r="P170" i="21"/>
  <c r="P171" i="21"/>
  <c r="P172" i="21"/>
  <c r="P173" i="21"/>
  <c r="P174" i="21"/>
  <c r="P175" i="21"/>
  <c r="P176" i="21"/>
  <c r="P177" i="21"/>
  <c r="P178" i="21"/>
  <c r="P179" i="21"/>
  <c r="P180" i="21"/>
  <c r="P181" i="21"/>
  <c r="P182" i="21"/>
  <c r="P183" i="21"/>
  <c r="P184" i="21"/>
  <c r="P185" i="21"/>
  <c r="P186" i="21"/>
  <c r="P187" i="21"/>
  <c r="P188" i="21"/>
  <c r="P189" i="21"/>
  <c r="P190" i="21"/>
  <c r="P191" i="21"/>
  <c r="P192" i="21"/>
  <c r="P193" i="21"/>
  <c r="P194" i="21"/>
  <c r="P195" i="21"/>
  <c r="P196" i="21"/>
  <c r="P197" i="21"/>
  <c r="P198" i="21"/>
  <c r="P199" i="21"/>
  <c r="P200" i="21"/>
  <c r="P201" i="21"/>
  <c r="P202" i="21"/>
  <c r="P203" i="21"/>
  <c r="P204" i="21"/>
  <c r="P205" i="21"/>
  <c r="P206" i="21"/>
  <c r="P207" i="21"/>
  <c r="P208" i="21"/>
  <c r="P209" i="21"/>
  <c r="P210" i="21"/>
  <c r="P211" i="21"/>
  <c r="P212" i="21"/>
  <c r="P213" i="21"/>
  <c r="P214" i="21"/>
  <c r="P215" i="21"/>
  <c r="P216" i="21"/>
  <c r="P217" i="21"/>
  <c r="P218" i="21"/>
  <c r="P219" i="21"/>
  <c r="P220" i="21"/>
  <c r="P221" i="21"/>
  <c r="P222" i="21"/>
  <c r="P223" i="21"/>
  <c r="P224" i="21"/>
  <c r="P225" i="21"/>
  <c r="P226" i="21"/>
  <c r="P227" i="21"/>
  <c r="P228" i="21"/>
  <c r="P229" i="21"/>
  <c r="P230" i="21"/>
  <c r="P231" i="21"/>
  <c r="P232" i="21"/>
  <c r="P233" i="21"/>
  <c r="P234" i="21"/>
  <c r="P235" i="21"/>
  <c r="P236" i="21"/>
  <c r="P237" i="21"/>
  <c r="P238" i="21"/>
  <c r="P239" i="21"/>
  <c r="P240" i="21"/>
  <c r="P241" i="21"/>
  <c r="P242" i="21"/>
  <c r="P243" i="21"/>
  <c r="P244" i="21"/>
  <c r="P245" i="21"/>
  <c r="P246" i="21"/>
  <c r="P247" i="21"/>
  <c r="P248" i="21"/>
  <c r="P249" i="21"/>
  <c r="P250" i="21"/>
  <c r="P251" i="21"/>
  <c r="P252" i="21"/>
  <c r="P253" i="21"/>
  <c r="P254" i="21"/>
  <c r="P255" i="21"/>
  <c r="P256" i="21"/>
  <c r="P257" i="21"/>
  <c r="P258" i="21"/>
  <c r="P259" i="21"/>
  <c r="P260" i="21"/>
  <c r="P261" i="21"/>
  <c r="P263" i="21"/>
  <c r="P264" i="21"/>
  <c r="P266" i="21"/>
  <c r="P268" i="21"/>
  <c r="P269" i="21"/>
  <c r="P270" i="21"/>
  <c r="P271" i="21"/>
  <c r="P272" i="21"/>
  <c r="P273" i="21"/>
  <c r="P274" i="21"/>
  <c r="P275" i="21"/>
  <c r="P276" i="21"/>
  <c r="P277" i="21"/>
  <c r="P278" i="21"/>
  <c r="P279" i="21"/>
  <c r="P280" i="21"/>
  <c r="P281" i="21"/>
  <c r="P282" i="21"/>
  <c r="P283" i="21"/>
  <c r="P284" i="21"/>
  <c r="P285" i="21"/>
  <c r="P286" i="21"/>
  <c r="P287" i="21"/>
  <c r="P288" i="21"/>
  <c r="P289" i="21"/>
  <c r="P290" i="21"/>
  <c r="P291" i="21"/>
  <c r="P292" i="21"/>
  <c r="P293" i="21"/>
  <c r="P294" i="21"/>
  <c r="P295" i="21"/>
  <c r="P296" i="21"/>
  <c r="P297" i="21"/>
  <c r="P298" i="21"/>
  <c r="P299" i="21"/>
  <c r="P300" i="21"/>
  <c r="P301" i="21"/>
  <c r="P302" i="21"/>
  <c r="P303" i="21"/>
  <c r="P304" i="21"/>
  <c r="P305" i="21"/>
  <c r="P306" i="21"/>
  <c r="P307" i="21"/>
  <c r="P308" i="21"/>
  <c r="P309" i="21"/>
  <c r="P310" i="21"/>
  <c r="P311" i="21"/>
  <c r="P312" i="21"/>
  <c r="P313" i="21"/>
  <c r="P314" i="21"/>
  <c r="P315" i="21"/>
  <c r="P316" i="21"/>
  <c r="P317" i="21"/>
  <c r="P318" i="21"/>
  <c r="P319" i="21"/>
  <c r="P320" i="21"/>
  <c r="P321" i="21"/>
  <c r="P322" i="21"/>
  <c r="P323" i="21"/>
  <c r="P324" i="21"/>
  <c r="P325" i="21"/>
  <c r="P326" i="21"/>
  <c r="P327" i="21"/>
  <c r="P328" i="21"/>
  <c r="P329" i="21"/>
  <c r="P330" i="21"/>
  <c r="P331" i="21"/>
  <c r="P332" i="21"/>
  <c r="P333" i="21"/>
  <c r="P334" i="21"/>
  <c r="P335" i="21"/>
  <c r="P336" i="21"/>
  <c r="P337" i="21"/>
  <c r="P338" i="21"/>
  <c r="P339" i="21"/>
  <c r="P340" i="21"/>
  <c r="P341" i="21"/>
  <c r="P342" i="21"/>
  <c r="P343" i="21"/>
  <c r="P344" i="21"/>
  <c r="P345" i="21"/>
  <c r="P346" i="21"/>
  <c r="P347" i="21"/>
  <c r="P348" i="21"/>
  <c r="P349" i="21"/>
  <c r="P350" i="21"/>
  <c r="P351" i="21"/>
  <c r="P352" i="21"/>
  <c r="P353" i="21"/>
  <c r="P354" i="21"/>
  <c r="P355" i="21"/>
  <c r="P356" i="21"/>
  <c r="P357" i="21"/>
  <c r="P358" i="21"/>
  <c r="P359" i="21"/>
  <c r="P360" i="21"/>
  <c r="P361" i="21"/>
  <c r="P362" i="21"/>
  <c r="P363" i="21"/>
  <c r="P364" i="21"/>
  <c r="P365" i="21"/>
  <c r="P366" i="21"/>
  <c r="P367" i="21"/>
  <c r="P368" i="21"/>
  <c r="P369" i="21"/>
  <c r="P370" i="21"/>
  <c r="P371" i="21"/>
  <c r="P372" i="21"/>
  <c r="P373" i="21"/>
  <c r="P374" i="21"/>
  <c r="P375" i="21"/>
  <c r="P4" i="21"/>
  <c r="AE262" i="21"/>
  <c r="AF262" i="21" s="1"/>
  <c r="AB262" i="21"/>
  <c r="AA262" i="21"/>
  <c r="T262" i="21"/>
  <c r="S262" i="21"/>
  <c r="Q265" i="21"/>
  <c r="U265" i="21" s="1"/>
  <c r="Z265" i="21"/>
  <c r="Z267" i="21" s="1"/>
  <c r="Z268" i="21" s="1"/>
  <c r="AC268" i="21" s="1"/>
  <c r="AI262" i="21"/>
  <c r="AH262" i="21"/>
  <c r="AG265" i="21"/>
  <c r="AD265" i="21"/>
  <c r="AF265" i="21" s="1"/>
  <c r="X262" i="21"/>
  <c r="W262" i="21"/>
  <c r="V262" i="21"/>
  <c r="R262" i="21"/>
  <c r="O265" i="21"/>
  <c r="N262" i="21"/>
  <c r="M265" i="21"/>
  <c r="L265" i="21"/>
  <c r="K265" i="21"/>
  <c r="J265" i="21"/>
  <c r="I265" i="21"/>
  <c r="H265" i="21"/>
  <c r="G265" i="21"/>
  <c r="F265" i="21"/>
  <c r="F267" i="21" s="1"/>
  <c r="P267" i="21" s="1"/>
  <c r="E262" i="21"/>
  <c r="D265" i="21"/>
  <c r="H64" i="15"/>
  <c r="H63" i="15"/>
  <c r="H62" i="15"/>
  <c r="H61" i="15"/>
  <c r="H60" i="15"/>
  <c r="T35" i="4" l="1"/>
  <c r="U29" i="4" s="1"/>
  <c r="M35" i="4"/>
  <c r="I35" i="4"/>
  <c r="J32" i="4" s="1"/>
  <c r="AC262" i="21"/>
  <c r="U262" i="21"/>
  <c r="P262" i="21"/>
  <c r="Y262" i="21"/>
  <c r="P265" i="21"/>
  <c r="AC267" i="21"/>
  <c r="AC265" i="21"/>
  <c r="H58" i="15"/>
  <c r="H59" i="15"/>
  <c r="H39" i="15"/>
  <c r="H40" i="15"/>
  <c r="H41" i="15"/>
  <c r="H42" i="15"/>
  <c r="H43" i="15"/>
  <c r="H44" i="15"/>
  <c r="H45" i="15"/>
  <c r="H46" i="15"/>
  <c r="H47" i="15"/>
  <c r="H48" i="15"/>
  <c r="H49" i="15"/>
  <c r="H50" i="15"/>
  <c r="H51" i="15"/>
  <c r="H52" i="15"/>
  <c r="H53" i="15"/>
  <c r="H54" i="15"/>
  <c r="H55" i="15"/>
  <c r="H56" i="15"/>
  <c r="H57" i="15"/>
  <c r="N121" i="14"/>
  <c r="N122" i="14"/>
  <c r="N123" i="14"/>
  <c r="N124" i="14"/>
  <c r="N120" i="14"/>
  <c r="H121" i="14"/>
  <c r="H122" i="14"/>
  <c r="H123" i="14"/>
  <c r="H124" i="14"/>
  <c r="H120" i="14"/>
  <c r="N107" i="14"/>
  <c r="N108" i="14"/>
  <c r="N109" i="14"/>
  <c r="N110" i="14"/>
  <c r="N106" i="14"/>
  <c r="H107" i="14"/>
  <c r="H108" i="14"/>
  <c r="H109" i="14"/>
  <c r="H110" i="14"/>
  <c r="H106" i="14"/>
  <c r="H88" i="14"/>
  <c r="H89" i="14"/>
  <c r="H90" i="14"/>
  <c r="H91" i="14"/>
  <c r="H87" i="14"/>
  <c r="N88" i="14"/>
  <c r="N89" i="14"/>
  <c r="N90" i="14"/>
  <c r="N91" i="14"/>
  <c r="N87" i="14"/>
  <c r="N71" i="14"/>
  <c r="N72" i="14"/>
  <c r="N73" i="14"/>
  <c r="N74" i="14"/>
  <c r="N70" i="14"/>
  <c r="H71" i="14"/>
  <c r="H72" i="14"/>
  <c r="H73" i="14"/>
  <c r="H74" i="14"/>
  <c r="H70" i="14"/>
  <c r="N52" i="14"/>
  <c r="N53" i="14"/>
  <c r="N54" i="14"/>
  <c r="N55" i="14"/>
  <c r="N51" i="14"/>
  <c r="H52" i="14"/>
  <c r="H53" i="14"/>
  <c r="H54" i="14"/>
  <c r="H55" i="14"/>
  <c r="H51" i="14"/>
  <c r="N38" i="14"/>
  <c r="N39" i="14"/>
  <c r="N40" i="14"/>
  <c r="N41" i="14"/>
  <c r="N37" i="14"/>
  <c r="H38" i="14"/>
  <c r="H39" i="14"/>
  <c r="H40" i="14"/>
  <c r="H41" i="14"/>
  <c r="H37" i="14"/>
  <c r="Y81" i="13"/>
  <c r="Y82" i="13"/>
  <c r="Y83" i="13"/>
  <c r="Y84" i="13"/>
  <c r="Y85" i="13"/>
  <c r="Y86" i="13"/>
  <c r="Y87" i="13"/>
  <c r="Y88" i="13"/>
  <c r="Y89" i="13"/>
  <c r="Y90" i="13"/>
  <c r="Y91" i="13"/>
  <c r="Y80" i="13"/>
  <c r="R81" i="13"/>
  <c r="R82" i="13"/>
  <c r="R83" i="13"/>
  <c r="R84" i="13"/>
  <c r="R85" i="13"/>
  <c r="R86" i="13"/>
  <c r="R87" i="13"/>
  <c r="R88" i="13"/>
  <c r="R89" i="13"/>
  <c r="R90" i="13"/>
  <c r="R91" i="13"/>
  <c r="R80" i="13"/>
  <c r="I81" i="13"/>
  <c r="I82" i="13"/>
  <c r="I83" i="13"/>
  <c r="I84" i="13"/>
  <c r="I85" i="13"/>
  <c r="I86" i="13"/>
  <c r="I87" i="13"/>
  <c r="I88" i="13"/>
  <c r="I89" i="13"/>
  <c r="I90" i="13"/>
  <c r="I91" i="13"/>
  <c r="I80" i="13"/>
  <c r="Y21" i="12"/>
  <c r="Y22" i="12"/>
  <c r="Y23" i="12"/>
  <c r="Y24" i="12"/>
  <c r="Y25" i="12"/>
  <c r="Y20" i="12"/>
  <c r="S21" i="12"/>
  <c r="S22" i="12"/>
  <c r="S23" i="12"/>
  <c r="S24" i="12"/>
  <c r="S25" i="12"/>
  <c r="S20" i="12"/>
  <c r="M21" i="12"/>
  <c r="M22" i="12"/>
  <c r="M23" i="12"/>
  <c r="M24" i="12"/>
  <c r="M25" i="12"/>
  <c r="M20" i="12"/>
  <c r="U34" i="4" l="1"/>
  <c r="U31" i="4"/>
  <c r="J28" i="4"/>
  <c r="U33" i="4"/>
  <c r="U32" i="4"/>
  <c r="J30" i="4"/>
  <c r="U30" i="4"/>
  <c r="J29" i="4"/>
  <c r="U28" i="4"/>
  <c r="J27" i="4"/>
  <c r="U27" i="4"/>
  <c r="U35" i="4" s="1"/>
  <c r="J34" i="4"/>
  <c r="N27" i="4"/>
  <c r="N31" i="4"/>
  <c r="N32" i="4"/>
  <c r="N34" i="4"/>
  <c r="N29" i="4"/>
  <c r="N28" i="4"/>
  <c r="N33" i="4"/>
  <c r="J31" i="4"/>
  <c r="N30" i="4"/>
  <c r="J33" i="4"/>
  <c r="J35" i="4" l="1"/>
  <c r="N3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8BB275-DC7D-4C34-9028-0E85173DF594}" keepAlive="1" name="Query - All_India_Index_V0 1" description="Connection to the 'All_India_Index_V0 1' query in the workbook." type="5" refreshedVersion="8" background="1" saveData="1">
    <dbPr connection="Provider=Microsoft.Mashup.OleDb.1;Data Source=$Workbook$;Location=&quot;All_India_Index_V0 1&quot;;Extended Properties=&quot;&quot;" command="SELECT * FROM [All_India_Index_V0 1]"/>
  </connection>
  <connection id="2" xr16:uid="{B546D7D6-5ED9-4808-88E0-5F14292653DD}" keepAlive="1" name="Query - Oil file - Import" description="Connection to the 'Oil file - Import' query in the workbook." type="5" refreshedVersion="0" background="1">
    <dbPr connection="Provider=Microsoft.Mashup.OleDb.1;Data Source=$Workbook$;Location=&quot;Oil file - Import&quot;;Extended Properties=&quot;&quot;" command="SELECT * FROM [Oil file - Import]"/>
  </connection>
  <connection id="3" xr16:uid="{95B2D993-AF5D-4CD1-9613-FAAE11206808}" keepAlive="1" name="Query - Sheet1" description="Connection to the 'Sheet1' query in the workbook."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<sst xmlns="http://schemas.openxmlformats.org/spreadsheetml/2006/main" count="3008" uniqueCount="316">
  <si>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</si>
  <si>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</si>
  <si>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</si>
  <si>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</si>
  <si>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</si>
  <si>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</si>
  <si>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</si>
  <si>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</si>
  <si>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</si>
  <si>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</si>
  <si>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</si>
  <si>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</si>
  <si>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</si>
  <si>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</si>
  <si>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</si>
  <si>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</si>
  <si>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</si>
  <si>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</si>
  <si>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</si>
  <si>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</si>
  <si>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</si>
  <si>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</si>
  <si>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</si>
  <si>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</si>
  <si>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</si>
  <si>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</si>
  <si>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</si>
  <si>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</si>
  <si>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</si>
  <si>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</si>
  <si>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</si>
  <si>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</si>
  <si>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</si>
  <si>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</si>
  <si>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</si>
  <si>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</si>
  <si>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</si>
  <si>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</si>
  <si>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</si>
  <si>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</si>
  <si>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</si>
  <si>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</si>
  <si>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</si>
  <si>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</si>
  <si>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</si>
  <si>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</si>
  <si>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</si>
  <si>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</si>
  <si>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</si>
  <si>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</si>
  <si>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</si>
  <si>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</si>
  <si>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</si>
  <si>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</si>
  <si>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</si>
  <si>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</si>
  <si>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</si>
  <si>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</si>
  <si>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</si>
  <si>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</si>
  <si>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</si>
  <si>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</si>
  <si>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</si>
  <si>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</si>
  <si>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</si>
  <si>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</si>
  <si>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</si>
  <si>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</si>
  <si>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</si>
  <si>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</si>
  <si>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</si>
  <si>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</si>
  <si>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</si>
  <si>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</si>
  <si>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</si>
  <si>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</si>
  <si>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</si>
  <si>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</si>
  <si>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</si>
  <si>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</si>
  <si>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</si>
  <si>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</si>
  <si>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</si>
  <si>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</si>
  <si>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</si>
  <si>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</si>
  <si>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</si>
  <si>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</si>
  <si>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</si>
  <si>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</si>
  <si>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</si>
  <si>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</si>
  <si>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</si>
  <si>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</si>
  <si>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</si>
  <si>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</si>
  <si>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</si>
  <si>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</si>
  <si>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</si>
  <si>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</si>
  <si>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</si>
  <si>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</si>
  <si>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</si>
  <si>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</si>
  <si>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</si>
  <si>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</si>
  <si>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</si>
  <si>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</si>
  <si>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</si>
  <si>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</si>
  <si>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</si>
  <si>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</si>
  <si>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</si>
  <si>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</si>
  <si>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</si>
  <si>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</si>
  <si>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</si>
  <si>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</si>
  <si>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</si>
  <si>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</si>
  <si>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</si>
  <si>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</si>
  <si>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</si>
  <si>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</si>
  <si>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</si>
  <si>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</si>
  <si>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</si>
  <si>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</si>
  <si>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</si>
  <si>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</si>
  <si>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</si>
  <si>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</si>
  <si>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</si>
  <si>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</si>
  <si>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</si>
  <si>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</si>
  <si>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</si>
  <si>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</si>
  <si>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</si>
  <si>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</si>
  <si>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</si>
  <si>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</si>
  <si>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</si>
  <si>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</si>
  <si>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</si>
  <si>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</si>
  <si>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</si>
  <si>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</si>
  <si>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</si>
  <si>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</si>
  <si>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</si>
  <si>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</si>
  <si>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</si>
  <si>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</si>
  <si>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</si>
  <si>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</si>
  <si>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</si>
  <si>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</si>
  <si>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</si>
  <si>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</si>
  <si>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</si>
  <si>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</si>
  <si>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</si>
  <si>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</si>
  <si>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</si>
  <si>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n</t>
  </si>
  <si>
    <t>Data Dicitionary</t>
  </si>
  <si>
    <t xml:space="preserve">Colum Name </t>
  </si>
  <si>
    <t>Description</t>
  </si>
  <si>
    <t>2013 To 2023</t>
  </si>
  <si>
    <t>Jan to December</t>
  </si>
  <si>
    <t xml:space="preserve">correct </t>
  </si>
  <si>
    <t>same</t>
  </si>
  <si>
    <t xml:space="preserve">Price Index  given that show Inflation  in Rural and Urban and Rural+ urban sector </t>
  </si>
  <si>
    <t>Contribution is Calculated by evaluating the underlying index values for broader category</t>
  </si>
  <si>
    <t>contribution from different broader categories are added.</t>
  </si>
  <si>
    <t>FOOD</t>
  </si>
  <si>
    <t>--------Luxury -------</t>
  </si>
  <si>
    <t xml:space="preserve">Education </t>
  </si>
  <si>
    <t xml:space="preserve">Essential </t>
  </si>
  <si>
    <t xml:space="preserve">Fuel &amp; Light   </t>
  </si>
  <si>
    <t>Energy</t>
  </si>
  <si>
    <t xml:space="preserve">Health As Health </t>
  </si>
  <si>
    <t xml:space="preserve">Miscalenious </t>
  </si>
  <si>
    <t xml:space="preserve">Sector </t>
  </si>
  <si>
    <t>Food</t>
  </si>
  <si>
    <t xml:space="preserve">Luxury </t>
  </si>
  <si>
    <t>Essential</t>
  </si>
  <si>
    <t xml:space="preserve">Energy </t>
  </si>
  <si>
    <t>Health as Health</t>
  </si>
  <si>
    <t>Miscalenious</t>
  </si>
  <si>
    <t>General Index</t>
  </si>
  <si>
    <t>clothing</t>
  </si>
  <si>
    <t xml:space="preserve">January </t>
  </si>
  <si>
    <t>Rural + Urban</t>
  </si>
  <si>
    <t xml:space="preserve"> Urban</t>
  </si>
  <si>
    <t xml:space="preserve">Rural </t>
  </si>
  <si>
    <t>Inflation</t>
  </si>
  <si>
    <t>year</t>
  </si>
  <si>
    <t>food</t>
  </si>
  <si>
    <t>YOY Inflation</t>
  </si>
  <si>
    <t>Categories Within food</t>
  </si>
  <si>
    <t>Rural Sector</t>
  </si>
  <si>
    <t>Rural + Urban  Sector</t>
  </si>
  <si>
    <t>Urban Sector</t>
  </si>
  <si>
    <t>Category</t>
  </si>
  <si>
    <t>2018-2019</t>
  </si>
  <si>
    <t>2019-2020</t>
  </si>
  <si>
    <t>Mar'2019</t>
  </si>
  <si>
    <t>Inflation Y O Y</t>
  </si>
  <si>
    <t>Mar'2018</t>
  </si>
  <si>
    <t>Feb'2019</t>
  </si>
  <si>
    <t>Rural + Urabn</t>
  </si>
  <si>
    <t>Mar' 19</t>
  </si>
  <si>
    <t>Feb'20</t>
  </si>
  <si>
    <t xml:space="preserve">Area </t>
  </si>
  <si>
    <t>2020-2021</t>
  </si>
  <si>
    <t>2021-2022</t>
  </si>
  <si>
    <t>Rural +Urban</t>
  </si>
  <si>
    <t>Feb'2020</t>
  </si>
  <si>
    <t>Mar'2020</t>
  </si>
  <si>
    <t>Feb'2021</t>
  </si>
  <si>
    <t>Mar'2021</t>
  </si>
  <si>
    <t>Feb'2022</t>
  </si>
  <si>
    <t>Mar' 18</t>
  </si>
  <si>
    <t>Feb'19</t>
  </si>
  <si>
    <t>Mar' 20</t>
  </si>
  <si>
    <t>Feb'21</t>
  </si>
  <si>
    <t>Mar' 21</t>
  </si>
  <si>
    <t>Feb'22</t>
  </si>
  <si>
    <t>urban</t>
  </si>
  <si>
    <t>Rural Inflation Y-o-Y before and covid</t>
  </si>
  <si>
    <t>Rural + urban Inflation Y-o-Y before and covid</t>
  </si>
  <si>
    <t>Urban Inflation Y-o-Y before and covid</t>
  </si>
  <si>
    <t>Objective 5</t>
  </si>
  <si>
    <t>*</t>
  </si>
  <si>
    <t>Petroleum Planning &amp; Analysis Cell</t>
  </si>
  <si>
    <t>2021-22</t>
  </si>
  <si>
    <t>(` Crore)</t>
  </si>
  <si>
    <t>Import/Export of Crude oil and Petroleum Products</t>
  </si>
  <si>
    <t>IMPORT/EXPORT</t>
  </si>
  <si>
    <t>APRIL</t>
  </si>
  <si>
    <t>MAY</t>
  </si>
  <si>
    <t>JUNE</t>
  </si>
  <si>
    <t>JULY</t>
  </si>
  <si>
    <t>AUGUST</t>
  </si>
  <si>
    <t>SEPTEMBER</t>
  </si>
  <si>
    <t>OCTOBER</t>
  </si>
  <si>
    <t>NOVEMBER</t>
  </si>
  <si>
    <t>DECEMBER</t>
  </si>
  <si>
    <t>JANUARY</t>
  </si>
  <si>
    <t>FEBRUARY</t>
  </si>
  <si>
    <t>MARCH</t>
  </si>
  <si>
    <t>TOTAL</t>
  </si>
  <si>
    <t>IMPORT^</t>
  </si>
  <si>
    <t xml:space="preserve"> CRUDE OIL</t>
  </si>
  <si>
    <t>PRODUCTS</t>
  </si>
  <si>
    <t>LPG</t>
  </si>
  <si>
    <t>MS</t>
  </si>
  <si>
    <t>Naphtha</t>
  </si>
  <si>
    <t>ATF</t>
  </si>
  <si>
    <t>SKO</t>
  </si>
  <si>
    <t>HSD</t>
  </si>
  <si>
    <t>LOBS/ Lube oil</t>
  </si>
  <si>
    <t>Fuel Oil</t>
  </si>
  <si>
    <t>Bitumen</t>
  </si>
  <si>
    <t>Petcoke</t>
  </si>
  <si>
    <t>Others&amp;</t>
  </si>
  <si>
    <t>PRODUCT IMPORT*</t>
  </si>
  <si>
    <t>TOTAL IMPORT</t>
  </si>
  <si>
    <t xml:space="preserve"> PRODUCT EXPORT @</t>
  </si>
  <si>
    <t>MS!</t>
  </si>
  <si>
    <t>Naphtha$</t>
  </si>
  <si>
    <t>ATF#</t>
  </si>
  <si>
    <t>LDO</t>
  </si>
  <si>
    <t>LOBS/ Lube Oil</t>
  </si>
  <si>
    <t>Petcoke / CBFS</t>
  </si>
  <si>
    <t>Others%</t>
  </si>
  <si>
    <t>TOTAL  PRODUCT EXPORT</t>
  </si>
  <si>
    <t>NET IMPORT</t>
  </si>
  <si>
    <t>2022-23</t>
  </si>
  <si>
    <t>Monthe</t>
  </si>
  <si>
    <t>Oil Import</t>
  </si>
  <si>
    <t xml:space="preserve">Category </t>
  </si>
  <si>
    <t>Correlation 2021- 2023 Crude Oil import</t>
  </si>
  <si>
    <t xml:space="preserve">NOTE =   How we get this Answere  take data from 2017 to 2022  According to Calender year  January </t>
  </si>
  <si>
    <r>
      <t>According  to data</t>
    </r>
    <r>
      <rPr>
        <b/>
        <sz val="14"/>
        <color rgb="FFFF0000"/>
        <rFont val="Calibri"/>
        <family val="2"/>
        <scheme val="minor"/>
      </rPr>
      <t xml:space="preserve"> hightest Inflation show in</t>
    </r>
    <r>
      <rPr>
        <b/>
        <sz val="14"/>
        <color theme="1"/>
        <rFont val="Calibri"/>
        <family val="2"/>
        <scheme val="minor"/>
      </rPr>
      <t xml:space="preserve"> chart Sector wise</t>
    </r>
  </si>
  <si>
    <t>NOTE ;</t>
  </si>
  <si>
    <t xml:space="preserve">                                                                                     STEP 2  then find out Inflation which category has highest inflation during covid 19 and after COVID 19 </t>
  </si>
  <si>
    <t xml:space="preserve">Investigated  Crude Oil Price Fluctuation have Influenced India's Inflation In year 2021 to 2023 </t>
  </si>
  <si>
    <t xml:space="preserve"> </t>
  </si>
  <si>
    <t xml:space="preserve">                                                                                                                                                                                                                                                                                    </t>
  </si>
  <si>
    <t xml:space="preserve">and identify major change in the categories              </t>
  </si>
  <si>
    <t>due to Imported Oil  with the help of  Correl</t>
  </si>
  <si>
    <t>postive</t>
  </si>
  <si>
    <t>dema</t>
  </si>
  <si>
    <t xml:space="preserve">   INSIGHT</t>
  </si>
  <si>
    <t>AVERAGE OF FOOD</t>
  </si>
  <si>
    <t>LUXURY</t>
  </si>
  <si>
    <t>CLOTHING</t>
  </si>
  <si>
    <t>ESSENTIAL</t>
  </si>
  <si>
    <t>ENERGEY</t>
  </si>
  <si>
    <r>
      <t xml:space="preserve">  </t>
    </r>
    <r>
      <rPr>
        <sz val="26"/>
        <color theme="1"/>
        <rFont val="Arial Black"/>
        <family val="2"/>
      </rPr>
      <t xml:space="preserve"> INSIGHT</t>
    </r>
  </si>
  <si>
    <t>may</t>
  </si>
  <si>
    <t xml:space="preserve"> Inflation</t>
  </si>
  <si>
    <t>Total</t>
  </si>
  <si>
    <t>Rural Percentege</t>
  </si>
  <si>
    <t xml:space="preserve">                  To December  , then  we Calculate Inflation  using formula  ( CPI END OF YEAR - CPI AT THE START</t>
  </si>
  <si>
    <t>OF THE YEAR THEN DIVIDED BY CIP START OF THE  YEAR AND INTO 100 )</t>
  </si>
  <si>
    <t xml:space="preserve">  Rural + Urban</t>
  </si>
  <si>
    <t>Percentage</t>
  </si>
  <si>
    <t>current  - previse /prvise*100</t>
  </si>
  <si>
    <r>
      <rPr>
        <b/>
        <u/>
        <sz val="11"/>
        <color theme="1"/>
        <rFont val="Calibri"/>
        <family val="2"/>
        <scheme val="minor"/>
      </rPr>
      <t xml:space="preserve">and  should  add to 100% when cotribution </t>
    </r>
    <r>
      <rPr>
        <b/>
        <sz val="11"/>
        <color theme="1"/>
        <rFont val="Calibri"/>
        <family val="2"/>
        <scheme val="minor"/>
      </rPr>
      <t>from different categories are added</t>
    </r>
  </si>
  <si>
    <r>
      <t>Which broader</t>
    </r>
    <r>
      <rPr>
        <b/>
        <u/>
        <sz val="12"/>
        <color theme="1"/>
        <rFont val="Calibri"/>
        <family val="2"/>
        <scheme val="minor"/>
      </rPr>
      <t xml:space="preserve"> category has the highest contribution towards </t>
    </r>
    <r>
      <rPr>
        <b/>
        <sz val="12"/>
        <color theme="1"/>
        <rFont val="Calibri"/>
        <family val="2"/>
        <scheme val="minor"/>
      </rPr>
      <t xml:space="preserve"> CPI Calculation</t>
    </r>
  </si>
  <si>
    <t>CPI of Y-O-Y Inflation</t>
  </si>
  <si>
    <t>and show with the help of 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</si>
</sst>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 #,##0_ ;_ * \-#,##0_ ;_ * &quot;-&quot;_ ;_ @_ "/>
    <numFmt numFmtId="43" formatCode="_ * #,##0.00_ ;_ * \-#,##0.00_ ;_ * &quot;-&quot;??_ ;_ @_ "/>
    <numFmt numFmtId="164" formatCode="0.0"/>
    <numFmt numFmtId="165" formatCode="0.0%"/>
    <numFmt numFmtId="166" formatCode="_-* #,##0_-;\-* #,##0_-;_-* &quot;-&quot;_-;_-@_-"/>
    <numFmt numFmtId="167" formatCode="_-* #,##0.00_-;\-* #,##0.00_-;_-* &quot;-&quot;??_-;_-@_-"/>
    <numFmt numFmtId="168" formatCode="mmmm"/>
    <numFmt numFmtId="169" formatCode="_ &quot;\&quot;* #,##0_ ;_ &quot;\&quot;* \-#,##0_ ;_ &quot;\&quot;* &quot;-&quot;_ ;_ @_ "/>
    <numFmt numFmtId="170" formatCode="_ &quot;\&quot;* #,##0.00_ ;_ &quot;\&quot;* \-#,##0.00_ ;_ &quot;\&quot;* &quot;-&quot;??_ ;_ @_ "/>
    <numFmt numFmtId="171" formatCode="#,##0.00&quot; F&quot;_);[Red]\(#,##0.00&quot; F&quot;\)"/>
    <numFmt numFmtId="172" formatCode="0.0000_}"/>
    <numFmt numFmtId="173" formatCode="_-* #,##0.00\ _D_M_-;\-* #,##0.00\ _D_M_-;_-* &quot;-&quot;??\ _D_M_-;_-@_-"/>
    <numFmt numFmtId="174" formatCode="&quot;$&quot;#,##0\ ;\(&quot;$&quot;#,##0\)"/>
    <numFmt numFmtId="175" formatCode="0.00_)"/>
    <numFmt numFmtId="176" formatCode="0.00_);[Red]\(0.00\)"/>
    <numFmt numFmtId="177" formatCode="&quot;Rs.&quot;#,##0.00;[Red]\-&quot;Rs.&quot;#,##0.00"/>
    <numFmt numFmtId="178" formatCode="_-&quot;Rs.&quot;* #,##0_-;\-&quot;Rs.&quot;* #,##0_-;_-&quot;Rs.&quot;* &quot;-&quot;_-;_-@_-"/>
    <numFmt numFmtId="179" formatCode="_(&quot;Rs.&quot;* #,##0.00_);_(&quot;Rs.&quot;* \(#,##0.00\);_(&quot;Rs.&quot;* &quot;-&quot;??_);_(@_)"/>
    <numFmt numFmtId="180" formatCode="_-&quot;Rs.&quot;* #,##0.00_-;\-&quot;Rs.&quot;* #,##0.00_-;_-&quot;Rs.&quot;* &quot;-&quot;??_-;_-@_-"/>
    <numFmt numFmtId="181" formatCode="mm/dd/yy"/>
    <numFmt numFmtId="182" formatCode="&quot;Rs.&quot;#,##0.00;\-&quot;Rs.&quot;#,##0.00"/>
    <numFmt numFmtId="183" formatCode="&quot;Rs.&quot;#,##0;\-&quot;Rs.&quot;#,##0"/>
    <numFmt numFmtId="184" formatCode="&quot;Rs.&quot;#,##0;[Red]\-&quot;Rs.&quot;#,##0"/>
  </numFmts>
  <fonts count="124">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7"/>
      <color rgb="FF292A31"/>
      <name val="Arial"/>
      <family val="2"/>
    </font>
    <font>
      <b/>
      <sz val="14"/>
      <color theme="1"/>
      <name val="Calibri"/>
      <family val="2"/>
      <scheme val="minor"/>
    </font>
    <font>
      <sz val="12"/>
      <color theme="1"/>
      <name val="Calibri"/>
      <family val="2"/>
      <scheme val="minor"/>
    </font>
    <font>
      <b/>
      <sz val="12"/>
      <color theme="4"/>
      <name val="Calibri"/>
      <family val="2"/>
      <scheme val="minor"/>
    </font>
    <font>
      <b/>
      <sz val="12"/>
      <color theme="9"/>
      <name val="Calibri"/>
      <family val="2"/>
      <scheme val="minor"/>
    </font>
    <font>
      <b/>
      <sz val="12"/>
      <color theme="5" tint="-0.499984740745262"/>
      <name val="Calibri"/>
      <family val="2"/>
      <scheme val="minor"/>
    </font>
    <font>
      <b/>
      <sz val="12"/>
      <color rgb="FFFF0000"/>
      <name val="Calibri"/>
      <family val="2"/>
      <scheme val="minor"/>
    </font>
    <font>
      <b/>
      <sz val="12"/>
      <color rgb="FF00B0F0"/>
      <name val="Calibri"/>
      <family val="2"/>
      <scheme val="minor"/>
    </font>
    <font>
      <b/>
      <sz val="12"/>
      <color theme="7" tint="-0.249977111117893"/>
      <name val="Calibri"/>
      <family val="2"/>
      <scheme val="minor"/>
    </font>
    <font>
      <sz val="11"/>
      <color theme="1"/>
      <name val="Calibri"/>
      <family val="2"/>
      <scheme val="minor"/>
    </font>
    <font>
      <sz val="14"/>
      <color rgb="FF595959"/>
      <name val="Calibri"/>
      <family val="2"/>
      <scheme val="minor"/>
    </font>
    <font>
      <b/>
      <sz val="14"/>
      <color rgb="FFFF0000"/>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b/>
      <sz val="11"/>
      <color theme="3"/>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0"/>
      <name val="Arial"/>
      <family val="2"/>
    </font>
    <font>
      <sz val="8"/>
      <name val="Arial"/>
      <family val="2"/>
    </font>
    <font>
      <sz val="12"/>
      <name val="Arial"/>
      <family val="2"/>
    </font>
    <font>
      <b/>
      <sz val="10"/>
      <name val="Times New Roman"/>
      <family val="1"/>
    </font>
    <font>
      <b/>
      <sz val="14"/>
      <name val="Times New Roman"/>
      <family val="1"/>
    </font>
    <font>
      <b/>
      <sz val="12"/>
      <name val="Times New Roman"/>
      <family val="1"/>
    </font>
    <font>
      <b/>
      <u/>
      <sz val="16"/>
      <name val="Times New Roman"/>
      <family val="1"/>
    </font>
    <font>
      <b/>
      <sz val="11"/>
      <name val="Times New Roman"/>
      <family val="1"/>
    </font>
    <font>
      <sz val="1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36"/>
      <name val="Arial"/>
      <family val="2"/>
    </font>
    <font>
      <sz val="12"/>
      <name val="¾©"/>
      <family val="3"/>
      <charset val="129"/>
    </font>
    <font>
      <sz val="12"/>
      <name val="¹ÙÅÁÃ¼"/>
      <family val="1"/>
      <charset val="129"/>
    </font>
    <font>
      <sz val="10"/>
      <color indexed="8"/>
      <name val="Calibri"/>
      <family val="2"/>
    </font>
    <font>
      <sz val="10"/>
      <color indexed="9"/>
      <name val="Calibri"/>
      <family val="2"/>
    </font>
    <font>
      <sz val="10"/>
      <color indexed="20"/>
      <name val="Calibri"/>
      <family val="2"/>
    </font>
    <font>
      <sz val="11"/>
      <color indexed="37"/>
      <name val="Calibri"/>
      <family val="2"/>
    </font>
    <font>
      <b/>
      <sz val="18"/>
      <color indexed="8"/>
      <name val="Footlight MT Light"/>
      <family val="1"/>
    </font>
    <font>
      <sz val="12"/>
      <name val="±¼¸²Ã¼"/>
      <family val="3"/>
      <charset val="129"/>
    </font>
    <font>
      <sz val="10"/>
      <color indexed="8"/>
      <name val="Arial"/>
      <family val="2"/>
    </font>
    <font>
      <b/>
      <sz val="10"/>
      <color indexed="52"/>
      <name val="Calibri"/>
      <family val="2"/>
    </font>
    <font>
      <b/>
      <sz val="11"/>
      <color indexed="17"/>
      <name val="Calibri"/>
      <family val="2"/>
    </font>
    <font>
      <b/>
      <sz val="10"/>
      <color indexed="9"/>
      <name val="Calibri"/>
      <family val="2"/>
    </font>
    <font>
      <u/>
      <sz val="10"/>
      <color indexed="12"/>
      <name val="Arial"/>
      <family val="2"/>
    </font>
    <font>
      <sz val="9"/>
      <name val="Times New Roman"/>
      <family val="1"/>
    </font>
    <font>
      <sz val="12"/>
      <color indexed="8"/>
      <name val="Arial"/>
      <family val="2"/>
    </font>
    <font>
      <sz val="10"/>
      <color indexed="8"/>
      <name val="Antique Olive"/>
      <family val="2"/>
    </font>
    <font>
      <sz val="10"/>
      <name val="Tahoma"/>
      <family val="2"/>
    </font>
    <font>
      <sz val="10"/>
      <color indexed="24"/>
      <name val="Arial"/>
      <family val="2"/>
    </font>
    <font>
      <sz val="10"/>
      <name val="MS Serif"/>
      <family val="1"/>
    </font>
    <font>
      <sz val="10"/>
      <color indexed="16"/>
      <name val="MS Serif"/>
      <family val="1"/>
    </font>
    <font>
      <i/>
      <sz val="10"/>
      <color indexed="23"/>
      <name val="Calibri"/>
      <family val="2"/>
    </font>
    <font>
      <sz val="16"/>
      <color indexed="8"/>
      <name val="Footlight MT Light"/>
      <family val="1"/>
    </font>
    <font>
      <sz val="10"/>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7.5"/>
      <color indexed="12"/>
      <name val="Antique Olive"/>
      <family val="2"/>
    </font>
    <font>
      <sz val="10"/>
      <color indexed="62"/>
      <name val="Calibri"/>
      <family val="2"/>
    </font>
    <font>
      <sz val="11"/>
      <color indexed="48"/>
      <name val="Calibri"/>
      <family val="2"/>
    </font>
    <font>
      <sz val="16"/>
      <name val="Times New Roman"/>
      <family val="1"/>
    </font>
    <font>
      <sz val="10"/>
      <color indexed="52"/>
      <name val="Calibri"/>
      <family val="2"/>
    </font>
    <font>
      <b/>
      <sz val="9"/>
      <name val="Helv"/>
    </font>
    <font>
      <b/>
      <sz val="10"/>
      <color indexed="8"/>
      <name val="Antique Olive"/>
      <family val="2"/>
    </font>
    <font>
      <sz val="10"/>
      <color indexed="60"/>
      <name val="Calibri"/>
      <family val="2"/>
    </font>
    <font>
      <sz val="7"/>
      <name val="Small Fonts"/>
      <family val="2"/>
    </font>
    <font>
      <b/>
      <i/>
      <sz val="16"/>
      <name val="Helv"/>
    </font>
    <font>
      <b/>
      <sz val="10"/>
      <color indexed="63"/>
      <name val="Calibri"/>
      <family val="2"/>
    </font>
    <font>
      <sz val="10"/>
      <name val="Courier"/>
      <family val="3"/>
    </font>
    <font>
      <sz val="8"/>
      <name val="Helv"/>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2"/>
      <name val="MS Sans Serif"/>
      <family val="2"/>
    </font>
    <font>
      <sz val="12"/>
      <name val="MS Sans Serif"/>
      <family val="2"/>
    </font>
    <font>
      <b/>
      <sz val="8"/>
      <color indexed="8"/>
      <name val="Helv"/>
    </font>
    <font>
      <sz val="10"/>
      <color indexed="12"/>
      <name val="Arial"/>
      <family val="2"/>
    </font>
    <font>
      <sz val="10"/>
      <color indexed="10"/>
      <name val="Calibri"/>
      <family val="2"/>
    </font>
    <font>
      <sz val="11"/>
      <color indexed="14"/>
      <name val="Calibri"/>
      <family val="2"/>
    </font>
    <font>
      <b/>
      <i/>
      <sz val="11"/>
      <name val="Times New Roman"/>
      <family val="1"/>
    </font>
    <font>
      <sz val="12"/>
      <color theme="1"/>
      <name val="Arial"/>
      <family val="2"/>
    </font>
    <font>
      <sz val="12"/>
      <color theme="1"/>
      <name val="Tahoma"/>
      <family val="2"/>
    </font>
    <font>
      <u/>
      <sz val="11"/>
      <color theme="10"/>
      <name val="Calibri"/>
      <family val="2"/>
      <scheme val="minor"/>
    </font>
    <font>
      <sz val="11"/>
      <color rgb="FF000000"/>
      <name val="Arial"/>
      <family val="2"/>
    </font>
    <font>
      <sz val="11"/>
      <color theme="1"/>
      <name val="Arial"/>
      <family val="2"/>
    </font>
    <font>
      <sz val="10"/>
      <color theme="1"/>
      <name val="Times New Roman"/>
      <family val="1"/>
    </font>
    <font>
      <sz val="11"/>
      <color theme="1"/>
      <name val="Times New Roman"/>
      <family val="1"/>
    </font>
    <font>
      <sz val="14"/>
      <color theme="1"/>
      <name val="Times New Roman"/>
      <family val="1"/>
    </font>
    <font>
      <b/>
      <sz val="14"/>
      <color theme="1"/>
      <name val="Times New Roman"/>
      <family val="1"/>
    </font>
    <font>
      <b/>
      <sz val="12"/>
      <color theme="1"/>
      <name val="Times New Roman"/>
      <family val="1"/>
    </font>
    <font>
      <sz val="8"/>
      <name val="Calibri"/>
      <family val="2"/>
      <scheme val="minor"/>
    </font>
    <font>
      <b/>
      <sz val="11"/>
      <color theme="1"/>
      <name val="Arial Black"/>
      <family val="2"/>
    </font>
    <font>
      <sz val="11"/>
      <color theme="1"/>
      <name val="Arial Black"/>
      <family val="2"/>
    </font>
    <font>
      <b/>
      <sz val="24"/>
      <color theme="1"/>
      <name val="Calibri"/>
      <family val="2"/>
      <scheme val="minor"/>
    </font>
    <font>
      <sz val="26"/>
      <color theme="1"/>
      <name val="Arial Black"/>
      <family val="2"/>
    </font>
    <font>
      <sz val="11"/>
      <color rgb="FFFF0000"/>
      <name val="Calibri"/>
      <family val="2"/>
      <scheme val="minor"/>
    </font>
    <font>
      <b/>
      <i/>
      <sz val="11"/>
      <color theme="1"/>
      <name val="Calibri"/>
      <family val="2"/>
      <scheme val="minor"/>
    </font>
    <font>
      <b/>
      <u/>
      <sz val="12"/>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02">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9"/>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54"/>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60"/>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indexed="9"/>
        <bgColor indexed="9"/>
      </patternFill>
    </fill>
    <fill>
      <patternFill patternType="solid">
        <fgColor rgb="FF92D05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right/>
      <top style="thin">
        <color indexed="8"/>
      </top>
      <bottom style="medium">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49"/>
      </bottom>
      <diagonal/>
    </border>
    <border>
      <left/>
      <right/>
      <top/>
      <bottom style="medium">
        <color indexed="58"/>
      </bottom>
      <diagonal/>
    </border>
    <border>
      <left style="medium">
        <color indexed="64"/>
      </left>
      <right/>
      <top/>
      <bottom/>
      <diagonal/>
    </border>
    <border>
      <left/>
      <right/>
      <top/>
      <bottom style="double">
        <color indexed="52"/>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62"/>
      </top>
      <bottom style="double">
        <color indexed="62"/>
      </bottom>
      <diagonal/>
    </border>
    <border>
      <left/>
      <right/>
      <top style="double">
        <color indexed="64"/>
      </top>
      <bottom/>
      <diagonal/>
    </border>
    <border>
      <left/>
      <right/>
      <top style="thin">
        <color indexed="48"/>
      </top>
      <bottom style="double">
        <color indexed="48"/>
      </bottom>
      <diagonal/>
    </border>
  </borders>
  <cellStyleXfs count="748">
    <xf numFmtId="0" fontId="0" fillId="0" borderId="0"/>
    <xf numFmtId="9" fontId="13" fillId="0" borderId="0" applyFont="0" applyFill="0" applyBorder="0" applyAlignment="0" applyProtection="0"/>
    <xf numFmtId="0" fontId="49" fillId="0" borderId="0" applyNumberFormat="0" applyFill="0" applyBorder="0" applyAlignment="0" applyProtection="0">
      <alignment vertical="top"/>
      <protection locked="0"/>
    </xf>
    <xf numFmtId="0" fontId="50" fillId="0" borderId="0"/>
    <xf numFmtId="9" fontId="51" fillId="0" borderId="0" applyFont="0" applyFill="0" applyBorder="0" applyAlignment="0" applyProtection="0"/>
    <xf numFmtId="0" fontId="23" fillId="35" borderId="0" applyNumberFormat="0" applyBorder="0" applyAlignment="0" applyProtection="0"/>
    <xf numFmtId="0" fontId="52" fillId="36" borderId="0" applyNumberFormat="0" applyBorder="0" applyAlignment="0" applyProtection="0"/>
    <xf numFmtId="0" fontId="13" fillId="17" borderId="0" applyNumberFormat="0" applyBorder="0" applyAlignment="0" applyProtection="0"/>
    <xf numFmtId="0" fontId="23" fillId="35" borderId="0" applyNumberFormat="0" applyBorder="0" applyAlignment="0" applyProtection="0"/>
    <xf numFmtId="0" fontId="13" fillId="17" borderId="0" applyNumberFormat="0" applyBorder="0" applyAlignment="0" applyProtection="0"/>
    <xf numFmtId="0" fontId="23" fillId="35" borderId="0" applyNumberFormat="0" applyBorder="0" applyAlignment="0" applyProtection="0"/>
    <xf numFmtId="0" fontId="13" fillId="17" borderId="0" applyNumberFormat="0" applyBorder="0" applyAlignment="0" applyProtection="0"/>
    <xf numFmtId="0" fontId="52" fillId="36" borderId="0" applyNumberFormat="0" applyBorder="0" applyAlignment="0" applyProtection="0"/>
    <xf numFmtId="0" fontId="23" fillId="37" borderId="0" applyNumberFormat="0" applyBorder="0" applyAlignment="0" applyProtection="0"/>
    <xf numFmtId="0" fontId="52" fillId="38" borderId="0" applyNumberFormat="0" applyBorder="0" applyAlignment="0" applyProtection="0"/>
    <xf numFmtId="0" fontId="13" fillId="20" borderId="0" applyNumberFormat="0" applyBorder="0" applyAlignment="0" applyProtection="0"/>
    <xf numFmtId="0" fontId="23" fillId="37" borderId="0" applyNumberFormat="0" applyBorder="0" applyAlignment="0" applyProtection="0"/>
    <xf numFmtId="0" fontId="13" fillId="20" borderId="0" applyNumberFormat="0" applyBorder="0" applyAlignment="0" applyProtection="0"/>
    <xf numFmtId="0" fontId="23" fillId="37" borderId="0" applyNumberFormat="0" applyBorder="0" applyAlignment="0" applyProtection="0"/>
    <xf numFmtId="0" fontId="13" fillId="20" borderId="0" applyNumberFormat="0" applyBorder="0" applyAlignment="0" applyProtection="0"/>
    <xf numFmtId="0" fontId="52" fillId="38" borderId="0" applyNumberFormat="0" applyBorder="0" applyAlignment="0" applyProtection="0"/>
    <xf numFmtId="0" fontId="23" fillId="39" borderId="0" applyNumberFormat="0" applyBorder="0" applyAlignment="0" applyProtection="0"/>
    <xf numFmtId="0" fontId="52" fillId="40" borderId="0" applyNumberFormat="0" applyBorder="0" applyAlignment="0" applyProtection="0"/>
    <xf numFmtId="0" fontId="13" fillId="23" borderId="0" applyNumberFormat="0" applyBorder="0" applyAlignment="0" applyProtection="0"/>
    <xf numFmtId="0" fontId="23" fillId="39" borderId="0" applyNumberFormat="0" applyBorder="0" applyAlignment="0" applyProtection="0"/>
    <xf numFmtId="0" fontId="13" fillId="23" borderId="0" applyNumberFormat="0" applyBorder="0" applyAlignment="0" applyProtection="0"/>
    <xf numFmtId="0" fontId="23" fillId="39" borderId="0" applyNumberFormat="0" applyBorder="0" applyAlignment="0" applyProtection="0"/>
    <xf numFmtId="0" fontId="13" fillId="23" borderId="0" applyNumberFormat="0" applyBorder="0" applyAlignment="0" applyProtection="0"/>
    <xf numFmtId="0" fontId="52" fillId="40" borderId="0" applyNumberFormat="0" applyBorder="0" applyAlignment="0" applyProtection="0"/>
    <xf numFmtId="0" fontId="23" fillId="41" borderId="0" applyNumberFormat="0" applyBorder="0" applyAlignment="0" applyProtection="0"/>
    <xf numFmtId="0" fontId="52" fillId="36" borderId="0" applyNumberFormat="0" applyBorder="0" applyAlignment="0" applyProtection="0"/>
    <xf numFmtId="0" fontId="13" fillId="26" borderId="0" applyNumberFormat="0" applyBorder="0" applyAlignment="0" applyProtection="0"/>
    <xf numFmtId="0" fontId="23" fillId="41" borderId="0" applyNumberFormat="0" applyBorder="0" applyAlignment="0" applyProtection="0"/>
    <xf numFmtId="0" fontId="13" fillId="26" borderId="0" applyNumberFormat="0" applyBorder="0" applyAlignment="0" applyProtection="0"/>
    <xf numFmtId="0" fontId="23" fillId="41" borderId="0" applyNumberFormat="0" applyBorder="0" applyAlignment="0" applyProtection="0"/>
    <xf numFmtId="0" fontId="13" fillId="26" borderId="0" applyNumberFormat="0" applyBorder="0" applyAlignment="0" applyProtection="0"/>
    <xf numFmtId="0" fontId="52" fillId="36" borderId="0" applyNumberFormat="0" applyBorder="0" applyAlignment="0" applyProtection="0"/>
    <xf numFmtId="0" fontId="23" fillId="42" borderId="0" applyNumberFormat="0" applyBorder="0" applyAlignment="0" applyProtection="0"/>
    <xf numFmtId="0" fontId="52" fillId="42" borderId="0" applyNumberFormat="0" applyBorder="0" applyAlignment="0" applyProtection="0"/>
    <xf numFmtId="0" fontId="13" fillId="29" borderId="0" applyNumberFormat="0" applyBorder="0" applyAlignment="0" applyProtection="0"/>
    <xf numFmtId="0" fontId="23" fillId="42" borderId="0" applyNumberFormat="0" applyBorder="0" applyAlignment="0" applyProtection="0"/>
    <xf numFmtId="0" fontId="13" fillId="29" borderId="0" applyNumberFormat="0" applyBorder="0" applyAlignment="0" applyProtection="0"/>
    <xf numFmtId="0" fontId="23" fillId="42" borderId="0" applyNumberFormat="0" applyBorder="0" applyAlignment="0" applyProtection="0"/>
    <xf numFmtId="0" fontId="13" fillId="29" borderId="0" applyNumberFormat="0" applyBorder="0" applyAlignment="0" applyProtection="0"/>
    <xf numFmtId="0" fontId="52" fillId="42" borderId="0" applyNumberFormat="0" applyBorder="0" applyAlignment="0" applyProtection="0"/>
    <xf numFmtId="0" fontId="23" fillId="38" borderId="0" applyNumberFormat="0" applyBorder="0" applyAlignment="0" applyProtection="0"/>
    <xf numFmtId="0" fontId="52" fillId="38" borderId="0" applyNumberFormat="0" applyBorder="0" applyAlignment="0" applyProtection="0"/>
    <xf numFmtId="0" fontId="13" fillId="32" borderId="0" applyNumberFormat="0" applyBorder="0" applyAlignment="0" applyProtection="0"/>
    <xf numFmtId="0" fontId="23" fillId="38" borderId="0" applyNumberFormat="0" applyBorder="0" applyAlignment="0" applyProtection="0"/>
    <xf numFmtId="0" fontId="13" fillId="32" borderId="0" applyNumberFormat="0" applyBorder="0" applyAlignment="0" applyProtection="0"/>
    <xf numFmtId="0" fontId="23" fillId="38" borderId="0" applyNumberFormat="0" applyBorder="0" applyAlignment="0" applyProtection="0"/>
    <xf numFmtId="0" fontId="13" fillId="32" borderId="0" applyNumberFormat="0" applyBorder="0" applyAlignment="0" applyProtection="0"/>
    <xf numFmtId="0" fontId="52" fillId="38" borderId="0" applyNumberFormat="0" applyBorder="0" applyAlignment="0" applyProtection="0"/>
    <xf numFmtId="0" fontId="23" fillId="43" borderId="0" applyNumberFormat="0" applyBorder="0" applyAlignment="0" applyProtection="0"/>
    <xf numFmtId="0" fontId="52" fillId="36" borderId="0" applyNumberFormat="0" applyBorder="0" applyAlignment="0" applyProtection="0"/>
    <xf numFmtId="0" fontId="13" fillId="18" borderId="0" applyNumberFormat="0" applyBorder="0" applyAlignment="0" applyProtection="0"/>
    <xf numFmtId="0" fontId="23" fillId="43" borderId="0" applyNumberFormat="0" applyBorder="0" applyAlignment="0" applyProtection="0"/>
    <xf numFmtId="0" fontId="13" fillId="18" borderId="0" applyNumberFormat="0" applyBorder="0" applyAlignment="0" applyProtection="0"/>
    <xf numFmtId="0" fontId="23" fillId="43" borderId="0" applyNumberFormat="0" applyBorder="0" applyAlignment="0" applyProtection="0"/>
    <xf numFmtId="0" fontId="13" fillId="18" borderId="0" applyNumberFormat="0" applyBorder="0" applyAlignment="0" applyProtection="0"/>
    <xf numFmtId="0" fontId="52" fillId="36" borderId="0" applyNumberFormat="0" applyBorder="0" applyAlignment="0" applyProtection="0"/>
    <xf numFmtId="0" fontId="23" fillId="44" borderId="0" applyNumberFormat="0" applyBorder="0" applyAlignment="0" applyProtection="0"/>
    <xf numFmtId="0" fontId="52" fillId="44" borderId="0" applyNumberFormat="0" applyBorder="0" applyAlignment="0" applyProtection="0"/>
    <xf numFmtId="0" fontId="13" fillId="21" borderId="0" applyNumberFormat="0" applyBorder="0" applyAlignment="0" applyProtection="0"/>
    <xf numFmtId="0" fontId="23" fillId="44" borderId="0" applyNumberFormat="0" applyBorder="0" applyAlignment="0" applyProtection="0"/>
    <xf numFmtId="0" fontId="13" fillId="21" borderId="0" applyNumberFormat="0" applyBorder="0" applyAlignment="0" applyProtection="0"/>
    <xf numFmtId="0" fontId="23" fillId="44" borderId="0" applyNumberFormat="0" applyBorder="0" applyAlignment="0" applyProtection="0"/>
    <xf numFmtId="0" fontId="13" fillId="21" borderId="0" applyNumberFormat="0" applyBorder="0" applyAlignment="0" applyProtection="0"/>
    <xf numFmtId="0" fontId="52" fillId="44" borderId="0" applyNumberFormat="0" applyBorder="0" applyAlignment="0" applyProtection="0"/>
    <xf numFmtId="0" fontId="23" fillId="45" borderId="0" applyNumberFormat="0" applyBorder="0" applyAlignment="0" applyProtection="0"/>
    <xf numFmtId="0" fontId="52" fillId="46" borderId="0" applyNumberFormat="0" applyBorder="0" applyAlignment="0" applyProtection="0"/>
    <xf numFmtId="0" fontId="13" fillId="24" borderId="0" applyNumberFormat="0" applyBorder="0" applyAlignment="0" applyProtection="0"/>
    <xf numFmtId="0" fontId="23" fillId="45" borderId="0" applyNumberFormat="0" applyBorder="0" applyAlignment="0" applyProtection="0"/>
    <xf numFmtId="0" fontId="13" fillId="24" borderId="0" applyNumberFormat="0" applyBorder="0" applyAlignment="0" applyProtection="0"/>
    <xf numFmtId="0" fontId="23" fillId="45" borderId="0" applyNumberFormat="0" applyBorder="0" applyAlignment="0" applyProtection="0"/>
    <xf numFmtId="0" fontId="13" fillId="24" borderId="0" applyNumberFormat="0" applyBorder="0" applyAlignment="0" applyProtection="0"/>
    <xf numFmtId="0" fontId="52" fillId="46" borderId="0" applyNumberFormat="0" applyBorder="0" applyAlignment="0" applyProtection="0"/>
    <xf numFmtId="0" fontId="23" fillId="41" borderId="0" applyNumberFormat="0" applyBorder="0" applyAlignment="0" applyProtection="0"/>
    <xf numFmtId="0" fontId="52" fillId="36" borderId="0" applyNumberFormat="0" applyBorder="0" applyAlignment="0" applyProtection="0"/>
    <xf numFmtId="0" fontId="13" fillId="27" borderId="0" applyNumberFormat="0" applyBorder="0" applyAlignment="0" applyProtection="0"/>
    <xf numFmtId="0" fontId="23" fillId="41" borderId="0" applyNumberFormat="0" applyBorder="0" applyAlignment="0" applyProtection="0"/>
    <xf numFmtId="0" fontId="13" fillId="27" borderId="0" applyNumberFormat="0" applyBorder="0" applyAlignment="0" applyProtection="0"/>
    <xf numFmtId="0" fontId="23" fillId="41" borderId="0" applyNumberFormat="0" applyBorder="0" applyAlignment="0" applyProtection="0"/>
    <xf numFmtId="0" fontId="13" fillId="27" borderId="0" applyNumberFormat="0" applyBorder="0" applyAlignment="0" applyProtection="0"/>
    <xf numFmtId="0" fontId="52" fillId="36" borderId="0" applyNumberFormat="0" applyBorder="0" applyAlignment="0" applyProtection="0"/>
    <xf numFmtId="0" fontId="23" fillId="43" borderId="0" applyNumberFormat="0" applyBorder="0" applyAlignment="0" applyProtection="0"/>
    <xf numFmtId="0" fontId="52" fillId="43" borderId="0" applyNumberFormat="0" applyBorder="0" applyAlignment="0" applyProtection="0"/>
    <xf numFmtId="0" fontId="13" fillId="30" borderId="0" applyNumberFormat="0" applyBorder="0" applyAlignment="0" applyProtection="0"/>
    <xf numFmtId="0" fontId="23" fillId="43" borderId="0" applyNumberFormat="0" applyBorder="0" applyAlignment="0" applyProtection="0"/>
    <xf numFmtId="0" fontId="13" fillId="30" borderId="0" applyNumberFormat="0" applyBorder="0" applyAlignment="0" applyProtection="0"/>
    <xf numFmtId="0" fontId="23" fillId="43" borderId="0" applyNumberFormat="0" applyBorder="0" applyAlignment="0" applyProtection="0"/>
    <xf numFmtId="0" fontId="13" fillId="30" borderId="0" applyNumberFormat="0" applyBorder="0" applyAlignment="0" applyProtection="0"/>
    <xf numFmtId="0" fontId="52" fillId="43" borderId="0" applyNumberFormat="0" applyBorder="0" applyAlignment="0" applyProtection="0"/>
    <xf numFmtId="0" fontId="23" fillId="47" borderId="0" applyNumberFormat="0" applyBorder="0" applyAlignment="0" applyProtection="0"/>
    <xf numFmtId="0" fontId="52" fillId="38" borderId="0" applyNumberFormat="0" applyBorder="0" applyAlignment="0" applyProtection="0"/>
    <xf numFmtId="0" fontId="13" fillId="33" borderId="0" applyNumberFormat="0" applyBorder="0" applyAlignment="0" applyProtection="0"/>
    <xf numFmtId="0" fontId="23" fillId="47" borderId="0" applyNumberFormat="0" applyBorder="0" applyAlignment="0" applyProtection="0"/>
    <xf numFmtId="0" fontId="13" fillId="33" borderId="0" applyNumberFormat="0" applyBorder="0" applyAlignment="0" applyProtection="0"/>
    <xf numFmtId="0" fontId="23" fillId="47" borderId="0" applyNumberFormat="0" applyBorder="0" applyAlignment="0" applyProtection="0"/>
    <xf numFmtId="0" fontId="13" fillId="33" borderId="0" applyNumberFormat="0" applyBorder="0" applyAlignment="0" applyProtection="0"/>
    <xf numFmtId="0" fontId="52" fillId="38" borderId="0" applyNumberFormat="0" applyBorder="0" applyAlignment="0" applyProtection="0"/>
    <xf numFmtId="0" fontId="33" fillId="48" borderId="0" applyNumberFormat="0" applyBorder="0" applyAlignment="0" applyProtection="0"/>
    <xf numFmtId="0" fontId="53" fillId="49" borderId="0" applyNumberFormat="0" applyBorder="0" applyAlignment="0" applyProtection="0"/>
    <xf numFmtId="0" fontId="22" fillId="19"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53" fillId="49" borderId="0" applyNumberFormat="0" applyBorder="0" applyAlignment="0" applyProtection="0"/>
    <xf numFmtId="0" fontId="33" fillId="44" borderId="0" applyNumberFormat="0" applyBorder="0" applyAlignment="0" applyProtection="0"/>
    <xf numFmtId="0" fontId="53" fillId="44" borderId="0" applyNumberFormat="0" applyBorder="0" applyAlignment="0" applyProtection="0"/>
    <xf numFmtId="0" fontId="22" fillId="22"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53" fillId="44" borderId="0" applyNumberFormat="0" applyBorder="0" applyAlignment="0" applyProtection="0"/>
    <xf numFmtId="0" fontId="33" fillId="45" borderId="0" applyNumberFormat="0" applyBorder="0" applyAlignment="0" applyProtection="0"/>
    <xf numFmtId="0" fontId="53" fillId="46" borderId="0" applyNumberFormat="0" applyBorder="0" applyAlignment="0" applyProtection="0"/>
    <xf numFmtId="0" fontId="22" fillId="25"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53" fillId="46" borderId="0" applyNumberFormat="0" applyBorder="0" applyAlignment="0" applyProtection="0"/>
    <xf numFmtId="0" fontId="33" fillId="50" borderId="0" applyNumberFormat="0" applyBorder="0" applyAlignment="0" applyProtection="0"/>
    <xf numFmtId="0" fontId="53" fillId="51" borderId="0" applyNumberFormat="0" applyBorder="0" applyAlignment="0" applyProtection="0"/>
    <xf numFmtId="0" fontId="22" fillId="28"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53" fillId="51" borderId="0" applyNumberFormat="0" applyBorder="0" applyAlignment="0" applyProtection="0"/>
    <xf numFmtId="0" fontId="33" fillId="49" borderId="0" applyNumberFormat="0" applyBorder="0" applyAlignment="0" applyProtection="0"/>
    <xf numFmtId="0" fontId="53" fillId="49" borderId="0" applyNumberFormat="0" applyBorder="0" applyAlignment="0" applyProtection="0"/>
    <xf numFmtId="0" fontId="22" fillId="31"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53" fillId="49" borderId="0" applyNumberFormat="0" applyBorder="0" applyAlignment="0" applyProtection="0"/>
    <xf numFmtId="0" fontId="33" fillId="52" borderId="0" applyNumberFormat="0" applyBorder="0" applyAlignment="0" applyProtection="0"/>
    <xf numFmtId="0" fontId="53" fillId="38" borderId="0" applyNumberFormat="0" applyBorder="0" applyAlignment="0" applyProtection="0"/>
    <xf numFmtId="0" fontId="22" fillId="34"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53" fillId="38"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33" fillId="56" borderId="0" applyNumberFormat="0" applyBorder="0" applyAlignment="0" applyProtection="0"/>
    <xf numFmtId="0" fontId="33" fillId="53" borderId="0" applyNumberFormat="0" applyBorder="0" applyAlignment="0" applyProtection="0"/>
    <xf numFmtId="0" fontId="53" fillId="49" borderId="0" applyNumberFormat="0" applyBorder="0" applyAlignment="0" applyProtection="0"/>
    <xf numFmtId="0" fontId="33" fillId="57"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53" fillId="49" borderId="0" applyNumberFormat="0" applyBorder="0" applyAlignment="0" applyProtection="0"/>
    <xf numFmtId="0" fontId="23" fillId="59" borderId="0" applyNumberFormat="0" applyBorder="0" applyAlignment="0" applyProtection="0"/>
    <xf numFmtId="0" fontId="23" fillId="60" borderId="0" applyNumberFormat="0" applyBorder="0" applyAlignment="0" applyProtection="0"/>
    <xf numFmtId="0" fontId="33" fillId="61" borderId="0" applyNumberFormat="0" applyBorder="0" applyAlignment="0" applyProtection="0"/>
    <xf numFmtId="0" fontId="33" fillId="58" borderId="0" applyNumberFormat="0" applyBorder="0" applyAlignment="0" applyProtection="0"/>
    <xf numFmtId="0" fontId="53" fillId="58" borderId="0" applyNumberFormat="0" applyBorder="0" applyAlignment="0" applyProtection="0"/>
    <xf numFmtId="0" fontId="33" fillId="62" borderId="0" applyNumberFormat="0" applyBorder="0" applyAlignment="0" applyProtection="0"/>
    <xf numFmtId="0" fontId="33" fillId="58" borderId="0" applyNumberFormat="0" applyBorder="0" applyAlignment="0" applyProtection="0"/>
    <xf numFmtId="0" fontId="33" fillId="58" borderId="0" applyNumberFormat="0" applyBorder="0" applyAlignment="0" applyProtection="0"/>
    <xf numFmtId="0" fontId="53" fillId="58" borderId="0" applyNumberFormat="0" applyBorder="0" applyAlignment="0" applyProtection="0"/>
    <xf numFmtId="0" fontId="23" fillId="64" borderId="0" applyNumberFormat="0" applyBorder="0" applyAlignment="0" applyProtection="0"/>
    <xf numFmtId="0" fontId="23" fillId="65" borderId="0" applyNumberFormat="0" applyBorder="0" applyAlignment="0" applyProtection="0"/>
    <xf numFmtId="0" fontId="33" fillId="66" borderId="0" applyNumberFormat="0" applyBorder="0" applyAlignment="0" applyProtection="0"/>
    <xf numFmtId="0" fontId="33" fillId="63" borderId="0" applyNumberFormat="0" applyBorder="0" applyAlignment="0" applyProtection="0"/>
    <xf numFmtId="0" fontId="53" fillId="63" borderId="0" applyNumberFormat="0" applyBorder="0" applyAlignment="0" applyProtection="0"/>
    <xf numFmtId="0" fontId="33" fillId="67" borderId="0" applyNumberFormat="0" applyBorder="0" applyAlignment="0" applyProtection="0"/>
    <xf numFmtId="0" fontId="33" fillId="63" borderId="0" applyNumberFormat="0" applyBorder="0" applyAlignment="0" applyProtection="0"/>
    <xf numFmtId="0" fontId="33" fillId="63" borderId="0" applyNumberFormat="0" applyBorder="0" applyAlignment="0" applyProtection="0"/>
    <xf numFmtId="0" fontId="53" fillId="63" borderId="0" applyNumberFormat="0" applyBorder="0" applyAlignment="0" applyProtection="0"/>
    <xf numFmtId="0" fontId="23" fillId="59" borderId="0" applyNumberFormat="0" applyBorder="0" applyAlignment="0" applyProtection="0"/>
    <xf numFmtId="0" fontId="23" fillId="68" borderId="0" applyNumberFormat="0" applyBorder="0" applyAlignment="0" applyProtection="0"/>
    <xf numFmtId="0" fontId="33" fillId="60" borderId="0" applyNumberFormat="0" applyBorder="0" applyAlignment="0" applyProtection="0"/>
    <xf numFmtId="0" fontId="33" fillId="50" borderId="0" applyNumberFormat="0" applyBorder="0" applyAlignment="0" applyProtection="0"/>
    <xf numFmtId="0" fontId="53" fillId="69" borderId="0" applyNumberFormat="0" applyBorder="0" applyAlignment="0" applyProtection="0"/>
    <xf numFmtId="0" fontId="33" fillId="7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53" fillId="69" borderId="0" applyNumberFormat="0" applyBorder="0" applyAlignment="0" applyProtection="0"/>
    <xf numFmtId="0" fontId="23" fillId="71" borderId="0" applyNumberFormat="0" applyBorder="0" applyAlignment="0" applyProtection="0"/>
    <xf numFmtId="0" fontId="23" fillId="72" borderId="0" applyNumberFormat="0" applyBorder="0" applyAlignment="0" applyProtection="0"/>
    <xf numFmtId="0" fontId="33" fillId="56" borderId="0" applyNumberFormat="0" applyBorder="0" applyAlignment="0" applyProtection="0"/>
    <xf numFmtId="0" fontId="33" fillId="49" borderId="0" applyNumberFormat="0" applyBorder="0" applyAlignment="0" applyProtection="0"/>
    <xf numFmtId="0" fontId="53" fillId="49" borderId="0" applyNumberFormat="0" applyBorder="0" applyAlignment="0" applyProtection="0"/>
    <xf numFmtId="0" fontId="33" fillId="56"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53" fillId="49" borderId="0" applyNumberFormat="0" applyBorder="0" applyAlignment="0" applyProtection="0"/>
    <xf numFmtId="0" fontId="23" fillId="74" borderId="0" applyNumberFormat="0" applyBorder="0" applyAlignment="0" applyProtection="0"/>
    <xf numFmtId="0" fontId="23" fillId="75" borderId="0" applyNumberFormat="0" applyBorder="0" applyAlignment="0" applyProtection="0"/>
    <xf numFmtId="0" fontId="33" fillId="76" borderId="0" applyNumberFormat="0" applyBorder="0" applyAlignment="0" applyProtection="0"/>
    <xf numFmtId="0" fontId="33" fillId="73" borderId="0" applyNumberFormat="0" applyBorder="0" applyAlignment="0" applyProtection="0"/>
    <xf numFmtId="0" fontId="53" fillId="73" borderId="0" applyNumberFormat="0" applyBorder="0" applyAlignment="0" applyProtection="0"/>
    <xf numFmtId="0" fontId="33" fillId="77" borderId="0" applyNumberFormat="0" applyBorder="0" applyAlignment="0" applyProtection="0"/>
    <xf numFmtId="0" fontId="33" fillId="73" borderId="0" applyNumberFormat="0" applyBorder="0" applyAlignment="0" applyProtection="0"/>
    <xf numFmtId="0" fontId="33" fillId="73" borderId="0" applyNumberFormat="0" applyBorder="0" applyAlignment="0" applyProtection="0"/>
    <xf numFmtId="0" fontId="53" fillId="73" borderId="0" applyNumberFormat="0" applyBorder="0" applyAlignment="0" applyProtection="0"/>
    <xf numFmtId="0" fontId="24" fillId="0" borderId="0" applyNumberFormat="0" applyFont="0" applyFill="0" applyBorder="0" applyAlignment="0">
      <protection locked="0"/>
    </xf>
    <xf numFmtId="0" fontId="24" fillId="0" borderId="0" applyNumberFormat="0" applyFont="0" applyFill="0" applyBorder="0" applyAlignment="0">
      <protection locked="0"/>
    </xf>
    <xf numFmtId="169" fontId="51" fillId="0" borderId="0" applyFont="0" applyFill="0" applyBorder="0" applyAlignment="0" applyProtection="0"/>
    <xf numFmtId="170" fontId="51" fillId="0" borderId="0" applyFont="0" applyFill="0" applyBorder="0" applyAlignment="0" applyProtection="0"/>
    <xf numFmtId="41" fontId="51" fillId="0" borderId="0" applyFont="0" applyFill="0" applyBorder="0" applyAlignment="0" applyProtection="0"/>
    <xf numFmtId="43" fontId="51" fillId="0" borderId="0" applyFont="0" applyFill="0" applyBorder="0" applyAlignment="0" applyProtection="0"/>
    <xf numFmtId="0" fontId="34" fillId="37" borderId="0" applyNumberFormat="0" applyBorder="0" applyAlignment="0" applyProtection="0"/>
    <xf numFmtId="0" fontId="54" fillId="37" borderId="0" applyNumberFormat="0" applyBorder="0" applyAlignment="0" applyProtection="0"/>
    <xf numFmtId="0" fontId="55" fillId="7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54" fillId="37" borderId="0" applyNumberFormat="0" applyBorder="0" applyAlignment="0" applyProtection="0"/>
    <xf numFmtId="0" fontId="24" fillId="43" borderId="0" applyNumberFormat="0" applyBorder="0" applyAlignment="0">
      <protection locked="0"/>
    </xf>
    <xf numFmtId="0" fontId="24" fillId="43" borderId="0" applyNumberFormat="0" applyBorder="0" applyAlignment="0">
      <protection locked="0"/>
    </xf>
    <xf numFmtId="4" fontId="56" fillId="0" borderId="14" applyFill="0">
      <alignment vertical="center"/>
      <protection locked="0"/>
    </xf>
    <xf numFmtId="0" fontId="57" fillId="0" borderId="0"/>
    <xf numFmtId="0" fontId="58" fillId="0" borderId="0" applyFill="0" applyBorder="0" applyAlignment="0"/>
    <xf numFmtId="0" fontId="58" fillId="0" borderId="0" applyFill="0" applyBorder="0" applyAlignment="0"/>
    <xf numFmtId="0" fontId="24" fillId="0" borderId="0" applyFill="0" applyBorder="0" applyAlignment="0"/>
    <xf numFmtId="0" fontId="24" fillId="0" borderId="0" applyFill="0" applyBorder="0" applyAlignment="0"/>
    <xf numFmtId="0" fontId="35" fillId="36" borderId="15" applyNumberFormat="0" applyAlignment="0" applyProtection="0"/>
    <xf numFmtId="0" fontId="59" fillId="36" borderId="15" applyNumberFormat="0" applyAlignment="0" applyProtection="0"/>
    <xf numFmtId="0" fontId="60" fillId="78" borderId="16" applyNumberFormat="0" applyAlignment="0" applyProtection="0"/>
    <xf numFmtId="0" fontId="35" fillId="36" borderId="15" applyNumberFormat="0" applyAlignment="0" applyProtection="0"/>
    <xf numFmtId="0" fontId="35" fillId="36" borderId="15" applyNumberFormat="0" applyAlignment="0" applyProtection="0"/>
    <xf numFmtId="0" fontId="59" fillId="36" borderId="15" applyNumberFormat="0" applyAlignment="0" applyProtection="0"/>
    <xf numFmtId="0" fontId="36" fillId="51" borderId="17" applyNumberFormat="0" applyAlignment="0" applyProtection="0"/>
    <xf numFmtId="0" fontId="61" fillId="51" borderId="17" applyNumberFormat="0" applyAlignment="0" applyProtection="0"/>
    <xf numFmtId="0" fontId="36" fillId="70" borderId="17" applyNumberFormat="0" applyAlignment="0" applyProtection="0"/>
    <xf numFmtId="0" fontId="36" fillId="51" borderId="17" applyNumberFormat="0" applyAlignment="0" applyProtection="0"/>
    <xf numFmtId="0" fontId="36" fillId="51" borderId="17" applyNumberFormat="0" applyAlignment="0" applyProtection="0"/>
    <xf numFmtId="0" fontId="61" fillId="51" borderId="17" applyNumberFormat="0" applyAlignment="0" applyProtection="0"/>
    <xf numFmtId="0" fontId="62" fillId="0" borderId="0" applyNumberFormat="0" applyFill="0" applyBorder="0" applyAlignment="0" applyProtection="0">
      <alignment vertical="top"/>
      <protection locked="0"/>
    </xf>
    <xf numFmtId="171" fontId="63" fillId="0" borderId="0"/>
    <xf numFmtId="171" fontId="63" fillId="0" borderId="0"/>
    <xf numFmtId="171" fontId="63" fillId="0" borderId="0"/>
    <xf numFmtId="171" fontId="63" fillId="0" borderId="0"/>
    <xf numFmtId="171" fontId="63" fillId="0" borderId="0"/>
    <xf numFmtId="171" fontId="63" fillId="0" borderId="0"/>
    <xf numFmtId="171" fontId="63" fillId="0" borderId="0"/>
    <xf numFmtId="171" fontId="63" fillId="0" borderId="0"/>
    <xf numFmtId="172" fontId="24" fillId="0" borderId="0" applyFont="0" applyFill="0" applyBorder="0" applyAlignment="0" applyProtection="0"/>
    <xf numFmtId="43" fontId="2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2"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7" fontId="6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7" fontId="103" fillId="0" borderId="0" applyFont="0" applyFill="0" applyBorder="0" applyAlignment="0" applyProtection="0"/>
    <xf numFmtId="43" fontId="104"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 fontId="65"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2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3" fillId="0" borderId="0" applyFont="0" applyFill="0" applyBorder="0" applyAlignment="0" applyProtection="0"/>
    <xf numFmtId="43" fontId="2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 fontId="65" fillId="0" borderId="0" applyFont="0" applyFill="0" applyBorder="0" applyAlignment="0" applyProtection="0"/>
    <xf numFmtId="173" fontId="2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 fontId="6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2" fontId="24" fillId="0" borderId="0" applyFont="0" applyFill="0" applyBorder="0" applyAlignment="0" applyProtection="0"/>
    <xf numFmtId="172"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2" fontId="24" fillId="0" borderId="0" applyFont="0" applyFill="0" applyBorder="0" applyAlignment="0" applyProtection="0"/>
    <xf numFmtId="172"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3" fontId="65" fillId="0" borderId="0" applyFont="0" applyFill="0" applyBorder="0" applyAlignment="0" applyProtection="0"/>
    <xf numFmtId="3" fontId="67" fillId="0" borderId="0" applyFont="0" applyFill="0" applyBorder="0" applyAlignment="0" applyProtection="0"/>
    <xf numFmtId="0" fontId="68" fillId="0" borderId="0" applyNumberFormat="0" applyAlignment="0">
      <alignment horizontal="left"/>
    </xf>
    <xf numFmtId="174" fontId="65" fillId="0" borderId="0" applyFont="0" applyFill="0" applyBorder="0" applyAlignment="0" applyProtection="0"/>
    <xf numFmtId="164" fontId="24" fillId="0" borderId="0" applyFont="0" applyFill="0" applyBorder="0" applyAlignment="0" applyProtection="0"/>
    <xf numFmtId="0" fontId="65" fillId="0" borderId="0" applyFont="0" applyFill="0" applyBorder="0" applyAlignment="0" applyProtection="0"/>
    <xf numFmtId="0" fontId="67" fillId="0" borderId="0" applyFont="0" applyFill="0" applyBorder="0" applyAlignment="0" applyProtection="0"/>
    <xf numFmtId="0" fontId="47" fillId="79" borderId="0" applyNumberFormat="0" applyBorder="0" applyAlignment="0" applyProtection="0"/>
    <xf numFmtId="0" fontId="47" fillId="80" borderId="0" applyNumberFormat="0" applyBorder="0" applyAlignment="0" applyProtection="0"/>
    <xf numFmtId="0" fontId="47" fillId="81" borderId="0" applyNumberFormat="0" applyBorder="0" applyAlignment="0" applyProtection="0"/>
    <xf numFmtId="0" fontId="69" fillId="0" borderId="0" applyNumberFormat="0" applyAlignment="0">
      <alignment horizontal="left"/>
    </xf>
    <xf numFmtId="0" fontId="37" fillId="0" borderId="0" applyNumberFormat="0" applyFill="0" applyBorder="0" applyAlignment="0" applyProtection="0"/>
    <xf numFmtId="0" fontId="70" fillId="0" borderId="0" applyNumberFormat="0" applyFill="0" applyBorder="0" applyAlignment="0" applyProtection="0"/>
    <xf numFmtId="0" fontId="21"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70" fillId="0" borderId="0" applyNumberFormat="0" applyFill="0" applyBorder="0" applyAlignment="0" applyProtection="0"/>
    <xf numFmtId="4" fontId="71" fillId="0" borderId="0" applyFill="0" applyBorder="0">
      <protection locked="0"/>
    </xf>
    <xf numFmtId="2" fontId="65" fillId="0" borderId="0" applyFont="0" applyFill="0" applyBorder="0" applyAlignment="0" applyProtection="0"/>
    <xf numFmtId="2" fontId="67" fillId="0" borderId="0" applyFont="0" applyFill="0" applyBorder="0" applyAlignment="0" applyProtection="0"/>
    <xf numFmtId="0" fontId="38" fillId="39" borderId="0" applyNumberFormat="0" applyBorder="0" applyAlignment="0" applyProtection="0"/>
    <xf numFmtId="0" fontId="72" fillId="39" borderId="0" applyNumberFormat="0" applyBorder="0" applyAlignment="0" applyProtection="0"/>
    <xf numFmtId="0" fontId="23" fillId="65"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72" fillId="39" borderId="0" applyNumberFormat="0" applyBorder="0" applyAlignment="0" applyProtection="0"/>
    <xf numFmtId="38" fontId="25" fillId="82" borderId="0" applyNumberFormat="0" applyBorder="0" applyAlignment="0" applyProtection="0"/>
    <xf numFmtId="38" fontId="25" fillId="82" borderId="0" applyNumberFormat="0" applyBorder="0" applyAlignment="0" applyProtection="0"/>
    <xf numFmtId="0" fontId="73" fillId="0" borderId="18" applyNumberFormat="0" applyAlignment="0" applyProtection="0">
      <alignment horizontal="left" vertical="center"/>
    </xf>
    <xf numFmtId="0" fontId="73" fillId="0" borderId="19">
      <alignment horizontal="left" vertical="center"/>
    </xf>
    <xf numFmtId="0" fontId="39" fillId="0" borderId="20"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4" fillId="0" borderId="21"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0" fillId="0" borderId="22"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75" fillId="0" borderId="23"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1" fillId="0" borderId="24" applyNumberFormat="0" applyFill="0" applyAlignment="0" applyProtection="0"/>
    <xf numFmtId="0" fontId="76" fillId="0" borderId="25" applyNumberFormat="0" applyFill="0" applyAlignment="0" applyProtection="0"/>
    <xf numFmtId="0" fontId="76" fillId="0" borderId="26" applyNumberFormat="0" applyFill="0" applyAlignment="0" applyProtection="0"/>
    <xf numFmtId="0" fontId="41" fillId="0" borderId="24" applyNumberFormat="0" applyFill="0" applyAlignment="0" applyProtection="0"/>
    <xf numFmtId="0" fontId="41" fillId="0" borderId="24" applyNumberFormat="0" applyFill="0" applyAlignment="0" applyProtection="0"/>
    <xf numFmtId="0" fontId="76" fillId="0" borderId="25" applyNumberFormat="0" applyFill="0" applyAlignment="0" applyProtection="0"/>
    <xf numFmtId="0" fontId="41" fillId="0" borderId="0" applyNumberFormat="0" applyFill="0" applyBorder="0" applyAlignment="0" applyProtection="0"/>
    <xf numFmtId="0" fontId="76" fillId="0" borderId="0" applyNumberFormat="0" applyFill="0" applyBorder="0" applyAlignment="0" applyProtection="0"/>
    <xf numFmtId="0" fontId="2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alignment vertical="top"/>
      <protection locked="0"/>
    </xf>
    <xf numFmtId="0" fontId="105" fillId="0" borderId="0" applyNumberFormat="0" applyFill="0" applyBorder="0" applyAlignment="0" applyProtection="0"/>
    <xf numFmtId="0" fontId="62" fillId="0" borderId="0" applyNumberFormat="0" applyFill="0" applyBorder="0" applyAlignment="0" applyProtection="0">
      <alignment vertical="top"/>
      <protection locked="0"/>
    </xf>
    <xf numFmtId="10" fontId="25" fillId="83" borderId="1" applyNumberFormat="0" applyBorder="0" applyAlignment="0" applyProtection="0"/>
    <xf numFmtId="10" fontId="25" fillId="83" borderId="1" applyNumberFormat="0" applyBorder="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42" fillId="38" borderId="15" applyNumberFormat="0" applyAlignment="0" applyProtection="0"/>
    <xf numFmtId="0" fontId="78" fillId="38" borderId="15" applyNumberFormat="0" applyAlignment="0" applyProtection="0"/>
    <xf numFmtId="0" fontId="79" fillId="75" borderId="16" applyNumberFormat="0" applyAlignment="0" applyProtection="0"/>
    <xf numFmtId="0" fontId="78" fillId="38" borderId="15" applyNumberFormat="0" applyAlignment="0" applyProtection="0"/>
    <xf numFmtId="0" fontId="78" fillId="38" borderId="15" applyNumberFormat="0" applyAlignment="0" applyProtection="0"/>
    <xf numFmtId="0" fontId="42" fillId="38" borderId="15" applyNumberFormat="0" applyAlignment="0" applyProtection="0"/>
    <xf numFmtId="0" fontId="78" fillId="38" borderId="15" applyNumberFormat="0" applyAlignment="0" applyProtection="0"/>
    <xf numFmtId="0" fontId="42"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0" fontId="78" fillId="38" borderId="15" applyNumberFormat="0" applyAlignment="0" applyProtection="0"/>
    <xf numFmtId="175" fontId="80" fillId="0" borderId="27" applyNumberFormat="0" applyFill="0" applyBorder="0">
      <alignment horizontal="left" vertical="center"/>
    </xf>
    <xf numFmtId="0" fontId="43" fillId="0" borderId="28" applyNumberFormat="0" applyFill="0" applyAlignment="0" applyProtection="0"/>
    <xf numFmtId="0" fontId="81" fillId="0" borderId="28" applyNumberFormat="0" applyFill="0" applyAlignment="0" applyProtection="0"/>
    <xf numFmtId="0" fontId="38" fillId="0" borderId="29" applyNumberFormat="0" applyFill="0" applyAlignment="0" applyProtection="0"/>
    <xf numFmtId="0" fontId="43" fillId="0" borderId="28" applyNumberFormat="0" applyFill="0" applyAlignment="0" applyProtection="0"/>
    <xf numFmtId="0" fontId="43" fillId="0" borderId="28" applyNumberFormat="0" applyFill="0" applyAlignment="0" applyProtection="0"/>
    <xf numFmtId="0" fontId="81" fillId="0" borderId="28" applyNumberFormat="0" applyFill="0" applyAlignment="0" applyProtection="0"/>
    <xf numFmtId="175" fontId="82" fillId="0" borderId="0"/>
    <xf numFmtId="164" fontId="27" fillId="0" borderId="6">
      <alignment horizontal="right"/>
    </xf>
    <xf numFmtId="176" fontId="83" fillId="0" borderId="0" applyNumberFormat="0" applyFont="0" applyBorder="0" applyAlignment="0"/>
    <xf numFmtId="0" fontId="44" fillId="46" borderId="0" applyNumberFormat="0" applyBorder="0" applyAlignment="0" applyProtection="0"/>
    <xf numFmtId="0" fontId="84" fillId="46" borderId="0" applyNumberFormat="0" applyBorder="0" applyAlignment="0" applyProtection="0"/>
    <xf numFmtId="0" fontId="38" fillId="75"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84" fillId="46" borderId="0" applyNumberFormat="0" applyBorder="0" applyAlignment="0" applyProtection="0"/>
    <xf numFmtId="37" fontId="85" fillId="0" borderId="0"/>
    <xf numFmtId="41" fontId="24" fillId="0" borderId="0"/>
    <xf numFmtId="41" fontId="24" fillId="0" borderId="0"/>
    <xf numFmtId="41" fontId="24" fillId="0" borderId="0"/>
    <xf numFmtId="41" fontId="24" fillId="0" borderId="0"/>
    <xf numFmtId="175" fontId="86" fillId="0" borderId="0"/>
    <xf numFmtId="0" fontId="26" fillId="0" borderId="0"/>
    <xf numFmtId="0" fontId="13" fillId="0" borderId="0"/>
    <xf numFmtId="0" fontId="24" fillId="0" borderId="0"/>
    <xf numFmtId="0" fontId="24" fillId="0" borderId="0"/>
    <xf numFmtId="0" fontId="13" fillId="0" borderId="0"/>
    <xf numFmtId="0" fontId="13" fillId="0" borderId="0"/>
    <xf numFmtId="0" fontId="13" fillId="0" borderId="0"/>
    <xf numFmtId="0" fontId="13" fillId="0" borderId="0"/>
    <xf numFmtId="0" fontId="13" fillId="0" borderId="0"/>
    <xf numFmtId="0" fontId="24" fillId="0" borderId="0"/>
    <xf numFmtId="0" fontId="24" fillId="0" borderId="0"/>
    <xf numFmtId="0" fontId="13" fillId="0" borderId="0"/>
    <xf numFmtId="0" fontId="13" fillId="0" borderId="0"/>
    <xf numFmtId="0" fontId="13" fillId="0" borderId="0"/>
    <xf numFmtId="0" fontId="13" fillId="0" borderId="0"/>
    <xf numFmtId="0" fontId="24" fillId="0" borderId="0"/>
    <xf numFmtId="0" fontId="24" fillId="0" borderId="0"/>
    <xf numFmtId="0" fontId="13" fillId="0" borderId="0"/>
    <xf numFmtId="0" fontId="13" fillId="0" borderId="0"/>
    <xf numFmtId="0" fontId="13" fillId="0" borderId="0"/>
    <xf numFmtId="0" fontId="13" fillId="0" borderId="0"/>
    <xf numFmtId="0" fontId="13" fillId="0" borderId="0"/>
    <xf numFmtId="0" fontId="13" fillId="0" borderId="0"/>
    <xf numFmtId="0" fontId="24" fillId="0" borderId="0"/>
    <xf numFmtId="0" fontId="24" fillId="0" borderId="0"/>
    <xf numFmtId="0" fontId="65" fillId="0" borderId="0" applyBorder="0"/>
    <xf numFmtId="0" fontId="24" fillId="0" borderId="0"/>
    <xf numFmtId="0" fontId="24" fillId="0" borderId="0"/>
    <xf numFmtId="0" fontId="24" fillId="0" borderId="0"/>
    <xf numFmtId="0" fontId="103" fillId="0" borderId="0"/>
    <xf numFmtId="0" fontId="24" fillId="0" borderId="0"/>
    <xf numFmtId="0" fontId="10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4" fillId="0" borderId="0"/>
    <xf numFmtId="0" fontId="24" fillId="0" borderId="0"/>
    <xf numFmtId="0" fontId="25" fillId="0" borderId="0"/>
    <xf numFmtId="0" fontId="24" fillId="0" borderId="0"/>
    <xf numFmtId="0" fontId="24" fillId="0" borderId="0"/>
    <xf numFmtId="0" fontId="24" fillId="0" borderId="0"/>
    <xf numFmtId="0" fontId="25" fillId="0" borderId="0"/>
    <xf numFmtId="0" fontId="25" fillId="0" borderId="0"/>
    <xf numFmtId="0" fontId="24" fillId="0" borderId="0"/>
    <xf numFmtId="0" fontId="23" fillId="0" borderId="0"/>
    <xf numFmtId="0" fontId="24" fillId="0" borderId="0"/>
    <xf numFmtId="0" fontId="26" fillId="0" borderId="0"/>
    <xf numFmtId="0" fontId="24" fillId="0" borderId="0"/>
    <xf numFmtId="0" fontId="24" fillId="0" borderId="0"/>
    <xf numFmtId="0" fontId="2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5" fillId="0" borderId="0"/>
    <xf numFmtId="0" fontId="24" fillId="0" borderId="0"/>
    <xf numFmtId="0" fontId="103" fillId="0" borderId="0"/>
    <xf numFmtId="0" fontId="13" fillId="0" borderId="0"/>
    <xf numFmtId="0" fontId="13" fillId="0" borderId="0"/>
    <xf numFmtId="0" fontId="13" fillId="0" borderId="0"/>
    <xf numFmtId="0" fontId="13" fillId="0" borderId="0"/>
    <xf numFmtId="0" fontId="25" fillId="0" borderId="0"/>
    <xf numFmtId="0" fontId="24" fillId="0" borderId="0"/>
    <xf numFmtId="0" fontId="103" fillId="0" borderId="0"/>
    <xf numFmtId="0" fontId="103" fillId="0" borderId="0"/>
    <xf numFmtId="0" fontId="24" fillId="0" borderId="0"/>
    <xf numFmtId="0" fontId="13" fillId="0" borderId="0"/>
    <xf numFmtId="0" fontId="13" fillId="0" borderId="0"/>
    <xf numFmtId="0" fontId="13" fillId="0" borderId="0"/>
    <xf numFmtId="0" fontId="13" fillId="0" borderId="0"/>
    <xf numFmtId="0" fontId="26" fillId="0" borderId="0"/>
    <xf numFmtId="0" fontId="26" fillId="0" borderId="0"/>
    <xf numFmtId="0" fontId="13" fillId="0" borderId="0"/>
    <xf numFmtId="0" fontId="1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3" fillId="0" borderId="0"/>
    <xf numFmtId="0" fontId="13" fillId="0" borderId="0"/>
    <xf numFmtId="0" fontId="65" fillId="0" borderId="0" applyBorder="0"/>
    <xf numFmtId="0" fontId="24" fillId="0" borderId="0"/>
    <xf numFmtId="0" fontId="65" fillId="0" borderId="0" applyBorder="0"/>
    <xf numFmtId="0" fontId="65" fillId="0" borderId="0" applyBorder="0"/>
    <xf numFmtId="0" fontId="24" fillId="0" borderId="0"/>
    <xf numFmtId="0" fontId="25" fillId="84" borderId="0"/>
    <xf numFmtId="0" fontId="24" fillId="0" borderId="0"/>
    <xf numFmtId="0" fontId="24" fillId="0" borderId="0"/>
    <xf numFmtId="0" fontId="24" fillId="0" borderId="0"/>
    <xf numFmtId="0" fontId="24" fillId="0" borderId="0"/>
    <xf numFmtId="0" fontId="13" fillId="0" borderId="0"/>
    <xf numFmtId="0" fontId="13" fillId="0" borderId="0"/>
    <xf numFmtId="0" fontId="13" fillId="0" borderId="0"/>
    <xf numFmtId="0" fontId="13" fillId="0" borderId="0"/>
    <xf numFmtId="0" fontId="24" fillId="0" borderId="0"/>
    <xf numFmtId="0" fontId="26" fillId="0" borderId="0"/>
    <xf numFmtId="0" fontId="2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4" fillId="0" borderId="0"/>
    <xf numFmtId="0" fontId="24" fillId="0" borderId="0"/>
    <xf numFmtId="0" fontId="24" fillId="0" borderId="0"/>
    <xf numFmtId="0" fontId="24" fillId="0" borderId="0"/>
    <xf numFmtId="0" fontId="13" fillId="0" borderId="0"/>
    <xf numFmtId="0" fontId="13" fillId="0" borderId="0"/>
    <xf numFmtId="0" fontId="13" fillId="0" borderId="0"/>
    <xf numFmtId="0" fontId="24" fillId="0" borderId="0"/>
    <xf numFmtId="0" fontId="24" fillId="0" borderId="0"/>
    <xf numFmtId="0" fontId="24" fillId="0" borderId="0"/>
    <xf numFmtId="0" fontId="24" fillId="0" borderId="0"/>
    <xf numFmtId="0" fontId="13" fillId="0" borderId="0"/>
    <xf numFmtId="0" fontId="13" fillId="0" borderId="0"/>
    <xf numFmtId="0" fontId="13" fillId="0" borderId="0"/>
    <xf numFmtId="0" fontId="13" fillId="0" borderId="0"/>
    <xf numFmtId="0" fontId="24" fillId="0" borderId="0"/>
    <xf numFmtId="0" fontId="24" fillId="0" borderId="0"/>
    <xf numFmtId="0" fontId="13" fillId="0" borderId="0"/>
    <xf numFmtId="0" fontId="13" fillId="0" borderId="0"/>
    <xf numFmtId="0" fontId="13" fillId="0" borderId="0"/>
    <xf numFmtId="0" fontId="13" fillId="0" borderId="0"/>
    <xf numFmtId="0" fontId="24" fillId="0" borderId="0"/>
    <xf numFmtId="0" fontId="106" fillId="0" borderId="0"/>
    <xf numFmtId="0" fontId="24" fillId="0" borderId="0"/>
    <xf numFmtId="0" fontId="24" fillId="0" borderId="0"/>
    <xf numFmtId="0" fontId="24" fillId="0" borderId="0"/>
    <xf numFmtId="0" fontId="24" fillId="0" borderId="0"/>
    <xf numFmtId="0" fontId="24" fillId="0" borderId="0"/>
    <xf numFmtId="0" fontId="26" fillId="0" borderId="0"/>
    <xf numFmtId="0" fontId="107" fillId="0" borderId="0"/>
    <xf numFmtId="0" fontId="24" fillId="0" borderId="0"/>
    <xf numFmtId="0" fontId="24" fillId="0" borderId="0"/>
    <xf numFmtId="0" fontId="24" fillId="0" borderId="0"/>
    <xf numFmtId="0" fontId="24" fillId="0" borderId="0"/>
    <xf numFmtId="0" fontId="26" fillId="0" borderId="0"/>
    <xf numFmtId="0" fontId="24" fillId="0" borderId="0"/>
    <xf numFmtId="0" fontId="24" fillId="0" borderId="0"/>
    <xf numFmtId="0" fontId="24" fillId="0" borderId="0"/>
    <xf numFmtId="0" fontId="26" fillId="40" borderId="30" applyNumberFormat="0" applyFont="0" applyAlignment="0" applyProtection="0"/>
    <xf numFmtId="0" fontId="24" fillId="40" borderId="30" applyNumberFormat="0" applyFont="0" applyAlignment="0" applyProtection="0"/>
    <xf numFmtId="0" fontId="24" fillId="40" borderId="30" applyNumberFormat="0" applyFont="0" applyAlignment="0" applyProtection="0"/>
    <xf numFmtId="0" fontId="13" fillId="16" borderId="13" applyNumberFormat="0" applyFont="0" applyAlignment="0" applyProtection="0"/>
    <xf numFmtId="0" fontId="24" fillId="40" borderId="30" applyNumberFormat="0" applyFont="0" applyAlignment="0" applyProtection="0"/>
    <xf numFmtId="0" fontId="24" fillId="40" borderId="30" applyNumberFormat="0" applyFont="0" applyAlignment="0" applyProtection="0"/>
    <xf numFmtId="0" fontId="25" fillId="74" borderId="16" applyNumberFormat="0" applyFont="0" applyAlignment="0" applyProtection="0"/>
    <xf numFmtId="0" fontId="24" fillId="40" borderId="30" applyNumberFormat="0" applyFont="0" applyAlignment="0" applyProtection="0"/>
    <xf numFmtId="0" fontId="24" fillId="40" borderId="30" applyNumberFormat="0" applyFont="0" applyAlignment="0" applyProtection="0"/>
    <xf numFmtId="0" fontId="13" fillId="16" borderId="13" applyNumberFormat="0" applyFont="0" applyAlignment="0" applyProtection="0"/>
    <xf numFmtId="0" fontId="24" fillId="40" borderId="31" applyNumberFormat="0" applyFont="0" applyAlignment="0" applyProtection="0"/>
    <xf numFmtId="0" fontId="45" fillId="36" borderId="32" applyNumberFormat="0" applyAlignment="0" applyProtection="0"/>
    <xf numFmtId="0" fontId="87" fillId="36" borderId="32" applyNumberFormat="0" applyAlignment="0" applyProtection="0"/>
    <xf numFmtId="0" fontId="45" fillId="78" borderId="32" applyNumberFormat="0" applyAlignment="0" applyProtection="0"/>
    <xf numFmtId="0" fontId="45" fillId="36" borderId="32" applyNumberFormat="0" applyAlignment="0" applyProtection="0"/>
    <xf numFmtId="0" fontId="45" fillId="36" borderId="32" applyNumberFormat="0" applyAlignment="0" applyProtection="0"/>
    <xf numFmtId="0" fontId="87" fillId="36" borderId="32" applyNumberFormat="0" applyAlignment="0" applyProtection="0"/>
    <xf numFmtId="177" fontId="88" fillId="0" borderId="0">
      <protection hidden="1"/>
    </xf>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10" fontId="2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0" fontId="6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9" fontId="24" fillId="0" borderId="0" applyFont="0" applyFill="0" applyBorder="0" applyAlignment="0" applyProtection="0"/>
    <xf numFmtId="9" fontId="66" fillId="0" borderId="0" applyFont="0" applyFill="0" applyBorder="0" applyAlignment="0" applyProtection="0"/>
    <xf numFmtId="9" fontId="24" fillId="0" borderId="0" applyFont="0" applyFill="0" applyBorder="0" applyAlignment="0" applyProtection="0"/>
    <xf numFmtId="10" fontId="65" fillId="0" borderId="0" applyFont="0" applyFill="0" applyBorder="0" applyAlignment="0" applyProtection="0"/>
    <xf numFmtId="10" fontId="65" fillId="0" borderId="0" applyFont="0" applyFill="0" applyBorder="0" applyAlignment="0" applyProtection="0"/>
    <xf numFmtId="9" fontId="103" fillId="0" borderId="0" applyFont="0" applyFill="0" applyBorder="0" applyAlignment="0" applyProtection="0"/>
    <xf numFmtId="9" fontId="103" fillId="0" borderId="0" applyFont="0" applyFill="0" applyBorder="0" applyAlignment="0" applyProtection="0"/>
    <xf numFmtId="9" fontId="103" fillId="0" borderId="0" applyFont="0" applyFill="0" applyBorder="0" applyAlignment="0" applyProtection="0"/>
    <xf numFmtId="9" fontId="103" fillId="0" borderId="0" applyFont="0" applyFill="0" applyBorder="0" applyAlignment="0" applyProtection="0"/>
    <xf numFmtId="9" fontId="10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178" fontId="88" fillId="0" borderId="0"/>
    <xf numFmtId="166" fontId="88" fillId="0" borderId="0"/>
    <xf numFmtId="179" fontId="88" fillId="0" borderId="0"/>
    <xf numFmtId="180" fontId="88" fillId="0" borderId="0"/>
    <xf numFmtId="181" fontId="89" fillId="0" borderId="0" applyNumberFormat="0" applyFill="0" applyBorder="0" applyAlignment="0" applyProtection="0">
      <alignment horizontal="left"/>
    </xf>
    <xf numFmtId="14" fontId="89" fillId="0" borderId="0" applyNumberFormat="0" applyFill="0" applyBorder="0" applyAlignment="0" applyProtection="0">
      <alignment horizontal="left"/>
    </xf>
    <xf numFmtId="4" fontId="25" fillId="46" borderId="16" applyNumberFormat="0" applyProtection="0">
      <alignment vertical="center"/>
    </xf>
    <xf numFmtId="4" fontId="25" fillId="46" borderId="16" applyNumberFormat="0" applyProtection="0">
      <alignment vertical="center"/>
    </xf>
    <xf numFmtId="4" fontId="25" fillId="85" borderId="16" applyNumberFormat="0" applyProtection="0">
      <alignment horizontal="left" vertical="center" indent="1"/>
    </xf>
    <xf numFmtId="0" fontId="90" fillId="46" borderId="33" applyNumberFormat="0" applyProtection="0">
      <alignment horizontal="left" vertical="top" indent="1"/>
    </xf>
    <xf numFmtId="4" fontId="25" fillId="49" borderId="16" applyNumberFormat="0" applyProtection="0">
      <alignment horizontal="left" vertical="center" indent="1"/>
    </xf>
    <xf numFmtId="4" fontId="25" fillId="37" borderId="16" applyNumberFormat="0" applyProtection="0">
      <alignment horizontal="right" vertical="center"/>
    </xf>
    <xf numFmtId="4" fontId="25" fillId="86" borderId="16" applyNumberFormat="0" applyProtection="0">
      <alignment horizontal="right" vertical="center"/>
    </xf>
    <xf numFmtId="4" fontId="25" fillId="58" borderId="34" applyNumberFormat="0" applyProtection="0">
      <alignment horizontal="right" vertical="center"/>
    </xf>
    <xf numFmtId="4" fontId="25" fillId="47" borderId="16" applyNumberFormat="0" applyProtection="0">
      <alignment horizontal="right" vertical="center"/>
    </xf>
    <xf numFmtId="4" fontId="25" fillId="52" borderId="16" applyNumberFormat="0" applyProtection="0">
      <alignment horizontal="right" vertical="center"/>
    </xf>
    <xf numFmtId="4" fontId="25" fillId="73" borderId="16" applyNumberFormat="0" applyProtection="0">
      <alignment horizontal="right" vertical="center"/>
    </xf>
    <xf numFmtId="4" fontId="25" fillId="63" borderId="16" applyNumberFormat="0" applyProtection="0">
      <alignment horizontal="right" vertical="center"/>
    </xf>
    <xf numFmtId="4" fontId="25" fillId="87" borderId="16" applyNumberFormat="0" applyProtection="0">
      <alignment horizontal="right" vertical="center"/>
    </xf>
    <xf numFmtId="4" fontId="25" fillId="45" borderId="16" applyNumberFormat="0" applyProtection="0">
      <alignment horizontal="right" vertical="center"/>
    </xf>
    <xf numFmtId="4" fontId="25" fillId="88" borderId="34" applyNumberFormat="0" applyProtection="0">
      <alignment horizontal="left" vertical="center" indent="1"/>
    </xf>
    <xf numFmtId="4" fontId="24" fillId="69" borderId="34" applyNumberFormat="0" applyProtection="0">
      <alignment horizontal="left" vertical="center" indent="1"/>
    </xf>
    <xf numFmtId="4" fontId="24" fillId="69" borderId="34" applyNumberFormat="0" applyProtection="0">
      <alignment horizontal="left" vertical="center" indent="1"/>
    </xf>
    <xf numFmtId="4" fontId="25" fillId="89" borderId="16" applyNumberFormat="0" applyProtection="0">
      <alignment horizontal="right" vertical="center"/>
    </xf>
    <xf numFmtId="4" fontId="25" fillId="90" borderId="34" applyNumberFormat="0" applyProtection="0">
      <alignment horizontal="left" vertical="center" indent="1"/>
    </xf>
    <xf numFmtId="4" fontId="25" fillId="89" borderId="34" applyNumberFormat="0" applyProtection="0">
      <alignment horizontal="left" vertical="center" indent="1"/>
    </xf>
    <xf numFmtId="0" fontId="25" fillId="36" borderId="16" applyNumberFormat="0" applyProtection="0">
      <alignment horizontal="left" vertical="center" indent="1"/>
    </xf>
    <xf numFmtId="0" fontId="25" fillId="69" borderId="33" applyNumberFormat="0" applyProtection="0">
      <alignment horizontal="left" vertical="top" indent="1"/>
    </xf>
    <xf numFmtId="0" fontId="25" fillId="91" borderId="16" applyNumberFormat="0" applyProtection="0">
      <alignment horizontal="left" vertical="center" indent="1"/>
    </xf>
    <xf numFmtId="0" fontId="25" fillId="89" borderId="33" applyNumberFormat="0" applyProtection="0">
      <alignment horizontal="left" vertical="top" indent="1"/>
    </xf>
    <xf numFmtId="0" fontId="25" fillId="43" borderId="16" applyNumberFormat="0" applyProtection="0">
      <alignment horizontal="left" vertical="center" indent="1"/>
    </xf>
    <xf numFmtId="0" fontId="25" fillId="43" borderId="33" applyNumberFormat="0" applyProtection="0">
      <alignment horizontal="left" vertical="top" indent="1"/>
    </xf>
    <xf numFmtId="0" fontId="25" fillId="90" borderId="16" applyNumberFormat="0" applyProtection="0">
      <alignment horizontal="left" vertical="center" indent="1"/>
    </xf>
    <xf numFmtId="0" fontId="25" fillId="90" borderId="33" applyNumberFormat="0" applyProtection="0">
      <alignment horizontal="left" vertical="top" indent="1"/>
    </xf>
    <xf numFmtId="0" fontId="25" fillId="92" borderId="35" applyNumberFormat="0">
      <protection locked="0"/>
    </xf>
    <xf numFmtId="0" fontId="91" fillId="69" borderId="36" applyBorder="0"/>
    <xf numFmtId="4" fontId="92" fillId="40" borderId="33" applyNumberFormat="0" applyProtection="0">
      <alignment vertical="center"/>
    </xf>
    <xf numFmtId="4" fontId="25" fillId="40" borderId="1" applyNumberFormat="0" applyProtection="0">
      <alignment vertical="center"/>
    </xf>
    <xf numFmtId="4" fontId="92" fillId="36" borderId="33" applyNumberFormat="0" applyProtection="0">
      <alignment horizontal="left" vertical="center" indent="1"/>
    </xf>
    <xf numFmtId="0" fontId="92" fillId="40" borderId="33" applyNumberFormat="0" applyProtection="0">
      <alignment horizontal="left" vertical="top" indent="1"/>
    </xf>
    <xf numFmtId="4" fontId="25" fillId="0" borderId="16" applyNumberFormat="0" applyProtection="0">
      <alignment horizontal="right" vertical="center"/>
    </xf>
    <xf numFmtId="4" fontId="25" fillId="92" borderId="16" applyNumberFormat="0" applyProtection="0">
      <alignment horizontal="right" vertical="center"/>
    </xf>
    <xf numFmtId="4" fontId="25" fillId="49" borderId="16" applyNumberFormat="0" applyProtection="0">
      <alignment horizontal="left" vertical="center" indent="1"/>
    </xf>
    <xf numFmtId="0" fontId="92" fillId="89" borderId="33" applyNumberFormat="0" applyProtection="0">
      <alignment horizontal="left" vertical="top" indent="1"/>
    </xf>
    <xf numFmtId="4" fontId="93" fillId="93" borderId="34" applyNumberFormat="0" applyProtection="0">
      <alignment horizontal="left" vertical="center" indent="1"/>
    </xf>
    <xf numFmtId="0" fontId="25" fillId="94" borderId="1"/>
    <xf numFmtId="4" fontId="94" fillId="92" borderId="16" applyNumberFormat="0" applyProtection="0">
      <alignment horizontal="right" vertical="center"/>
    </xf>
    <xf numFmtId="0" fontId="95" fillId="0" borderId="0" applyNumberFormat="0" applyFill="0" applyBorder="0" applyAlignment="0" applyProtection="0"/>
    <xf numFmtId="0" fontId="96" fillId="0" borderId="1">
      <alignment horizontal="center"/>
    </xf>
    <xf numFmtId="0" fontId="24" fillId="0" borderId="0" applyNumberFormat="0" applyFill="0" applyBorder="0" applyAlignment="0" applyProtection="0"/>
    <xf numFmtId="0" fontId="96" fillId="0" borderId="0">
      <alignment horizontal="center" vertical="center"/>
    </xf>
    <xf numFmtId="0" fontId="97" fillId="95" borderId="0" applyNumberFormat="0" applyFill="0">
      <alignment horizontal="left" vertical="center"/>
    </xf>
    <xf numFmtId="40" fontId="98" fillId="0" borderId="0" applyBorder="0">
      <alignment horizontal="right"/>
    </xf>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0" fontId="24" fillId="0" borderId="0"/>
    <xf numFmtId="0" fontId="24" fillId="0" borderId="0"/>
    <xf numFmtId="0" fontId="24" fillId="0" borderId="0"/>
    <xf numFmtId="0" fontId="24" fillId="0" borderId="0"/>
    <xf numFmtId="0" fontId="46" fillId="0" borderId="0" applyNumberFormat="0" applyFill="0" applyBorder="0" applyAlignment="0" applyProtection="0"/>
    <xf numFmtId="0" fontId="9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95" fillId="0" borderId="0" applyNumberFormat="0" applyFill="0" applyBorder="0" applyAlignment="0" applyProtection="0"/>
    <xf numFmtId="0" fontId="47" fillId="0" borderId="37" applyNumberFormat="0" applyFill="0" applyAlignment="0" applyProtection="0"/>
    <xf numFmtId="0" fontId="65" fillId="0" borderId="38" applyNumberFormat="0" applyFont="0" applyFill="0" applyAlignment="0" applyProtection="0"/>
    <xf numFmtId="0" fontId="47" fillId="0" borderId="39" applyNumberFormat="0" applyFill="0" applyAlignment="0" applyProtection="0"/>
    <xf numFmtId="0" fontId="65" fillId="0" borderId="38" applyNumberFormat="0" applyFont="0" applyFill="0" applyAlignment="0" applyProtection="0"/>
    <xf numFmtId="0" fontId="65" fillId="0" borderId="38" applyNumberFormat="0" applyFont="0" applyFill="0" applyAlignment="0" applyProtection="0"/>
    <xf numFmtId="182" fontId="88" fillId="0" borderId="34">
      <protection locked="0"/>
    </xf>
    <xf numFmtId="179" fontId="88" fillId="0" borderId="34">
      <protection locked="0"/>
    </xf>
    <xf numFmtId="49" fontId="99" fillId="0" borderId="1">
      <alignment vertical="top"/>
      <protection locked="0"/>
    </xf>
    <xf numFmtId="183" fontId="88" fillId="0" borderId="34">
      <protection locked="0"/>
    </xf>
    <xf numFmtId="184" fontId="88" fillId="0" borderId="34">
      <protection locked="0"/>
    </xf>
    <xf numFmtId="49" fontId="99" fillId="0" borderId="34" applyFill="0" applyAlignment="0">
      <alignment horizontal="left"/>
      <protection locked="0"/>
    </xf>
    <xf numFmtId="0" fontId="48" fillId="0" borderId="0" applyNumberFormat="0" applyFill="0" applyBorder="0" applyAlignment="0" applyProtection="0"/>
    <xf numFmtId="0" fontId="100" fillId="0" borderId="0" applyNumberFormat="0" applyFill="0" applyBorder="0" applyAlignment="0" applyProtection="0"/>
    <xf numFmtId="0" fontId="101"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00" fillId="0" borderId="0" applyNumberFormat="0" applyFill="0" applyBorder="0" applyAlignment="0" applyProtection="0"/>
  </cellStyleXfs>
  <cellXfs count="172">
    <xf numFmtId="0" fontId="0" fillId="0" borderId="0" xfId="0"/>
    <xf numFmtId="0" fontId="1" fillId="0" borderId="0" xfId="0" applyFont="1"/>
    <xf numFmtId="0" fontId="0" fillId="0" borderId="1" xfId="0" applyBorder="1"/>
    <xf numFmtId="0" fontId="1" fillId="3" borderId="0" xfId="0" applyFont="1" applyFill="1"/>
    <xf numFmtId="0" fontId="2" fillId="0" borderId="0" xfId="0" applyFont="1" applyAlignment="1">
      <alignment horizontal="right"/>
    </xf>
    <xf numFmtId="0" fontId="0" fillId="0" borderId="0" xfId="0" applyAlignment="1">
      <alignment horizontal="right"/>
    </xf>
    <xf numFmtId="0" fontId="3" fillId="0" borderId="0" xfId="0" applyFont="1"/>
    <xf numFmtId="0" fontId="0" fillId="4" borderId="0" xfId="0" applyFill="1"/>
    <xf numFmtId="0" fontId="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5" xfId="0" applyFont="1" applyBorder="1"/>
    <xf numFmtId="0" fontId="0" fillId="0" borderId="7" xfId="0" applyBorder="1"/>
    <xf numFmtId="0" fontId="0" fillId="0" borderId="8" xfId="0" applyBorder="1"/>
    <xf numFmtId="0" fontId="0" fillId="0" borderId="9" xfId="0" applyBorder="1"/>
    <xf numFmtId="0" fontId="5" fillId="0" borderId="0" xfId="0" applyFont="1"/>
    <xf numFmtId="0" fontId="1" fillId="0" borderId="6" xfId="0" applyFont="1" applyBorder="1"/>
    <xf numFmtId="0" fontId="2" fillId="0" borderId="10" xfId="0" applyFont="1" applyBorder="1"/>
    <xf numFmtId="0" fontId="7" fillId="0" borderId="10" xfId="0" applyFont="1" applyBorder="1"/>
    <xf numFmtId="0" fontId="8" fillId="0" borderId="10" xfId="0" applyFont="1" applyBorder="1"/>
    <xf numFmtId="0" fontId="9" fillId="0" borderId="10" xfId="0" applyFont="1" applyBorder="1"/>
    <xf numFmtId="0" fontId="10" fillId="0" borderId="10" xfId="0" applyFont="1" applyBorder="1"/>
    <xf numFmtId="0" fontId="6" fillId="0" borderId="10" xfId="0" applyFont="1" applyBorder="1"/>
    <xf numFmtId="0" fontId="2" fillId="0" borderId="11" xfId="0" applyFont="1" applyBorder="1"/>
    <xf numFmtId="0" fontId="6" fillId="0" borderId="11" xfId="0" applyFont="1" applyBorder="1"/>
    <xf numFmtId="0" fontId="8" fillId="0" borderId="11" xfId="0" applyFont="1" applyBorder="1"/>
    <xf numFmtId="0" fontId="2" fillId="8" borderId="11" xfId="0" applyFont="1" applyFill="1" applyBorder="1"/>
    <xf numFmtId="0" fontId="6" fillId="0" borderId="0" xfId="0" applyFont="1"/>
    <xf numFmtId="0" fontId="2" fillId="0" borderId="0" xfId="0" applyFont="1" applyAlignment="1">
      <alignment horizontal="left"/>
    </xf>
    <xf numFmtId="0" fontId="11" fillId="9" borderId="11" xfId="0" applyFont="1" applyFill="1" applyBorder="1"/>
    <xf numFmtId="0" fontId="12" fillId="0" borderId="10" xfId="0" applyFont="1" applyBorder="1"/>
    <xf numFmtId="0" fontId="5" fillId="10" borderId="0" xfId="0" applyFont="1" applyFill="1" applyAlignment="1">
      <alignment horizontal="center"/>
    </xf>
    <xf numFmtId="2" fontId="0" fillId="0" borderId="1" xfId="0" applyNumberFormat="1" applyBorder="1"/>
    <xf numFmtId="164" fontId="0" fillId="0" borderId="0" xfId="0" applyNumberFormat="1"/>
    <xf numFmtId="0" fontId="1" fillId="0" borderId="1" xfId="0" applyFont="1" applyBorder="1"/>
    <xf numFmtId="0" fontId="5" fillId="0" borderId="5" xfId="0" applyFont="1" applyBorder="1"/>
    <xf numFmtId="0" fontId="2" fillId="0" borderId="0" xfId="0" applyFont="1"/>
    <xf numFmtId="0" fontId="14" fillId="0" borderId="0" xfId="0" applyFont="1" applyAlignment="1">
      <alignment horizontal="center" vertical="center" readingOrder="1"/>
    </xf>
    <xf numFmtId="9" fontId="0" fillId="0" borderId="0" xfId="1" applyFont="1"/>
    <xf numFmtId="0" fontId="16" fillId="0" borderId="0" xfId="0" applyFont="1"/>
    <xf numFmtId="0" fontId="1" fillId="14" borderId="1" xfId="0" applyFont="1" applyFill="1" applyBorder="1"/>
    <xf numFmtId="164" fontId="0" fillId="0" borderId="0" xfId="1" applyNumberFormat="1" applyFont="1"/>
    <xf numFmtId="17" fontId="1" fillId="0" borderId="0" xfId="0" applyNumberFormat="1" applyFont="1"/>
    <xf numFmtId="17" fontId="18" fillId="0" borderId="0" xfId="0" applyNumberFormat="1" applyFont="1"/>
    <xf numFmtId="0" fontId="2" fillId="0" borderId="1" xfId="0" applyFont="1" applyBorder="1"/>
    <xf numFmtId="0" fontId="17" fillId="0" borderId="0" xfId="0" applyFont="1"/>
    <xf numFmtId="9" fontId="2" fillId="0" borderId="1" xfId="1" applyFont="1" applyBorder="1"/>
    <xf numFmtId="164" fontId="0" fillId="0" borderId="0" xfId="1" applyNumberFormat="1" applyFont="1" applyBorder="1"/>
    <xf numFmtId="9" fontId="0" fillId="0" borderId="0" xfId="1" applyFont="1" applyBorder="1"/>
    <xf numFmtId="0" fontId="5" fillId="15" borderId="1" xfId="0" applyFont="1" applyFill="1" applyBorder="1"/>
    <xf numFmtId="0" fontId="17" fillId="4" borderId="0" xfId="0" applyFont="1" applyFill="1"/>
    <xf numFmtId="0" fontId="19" fillId="0" borderId="0" xfId="0" applyFont="1"/>
    <xf numFmtId="168" fontId="29" fillId="96" borderId="1" xfId="543" applyNumberFormat="1" applyFont="1" applyFill="1" applyBorder="1" applyAlignment="1">
      <alignment horizontal="left" vertical="center"/>
    </xf>
    <xf numFmtId="168" fontId="29" fillId="96" borderId="1" xfId="543" applyNumberFormat="1" applyFont="1" applyFill="1" applyBorder="1" applyAlignment="1">
      <alignment horizontal="right" vertical="center"/>
    </xf>
    <xf numFmtId="0" fontId="27" fillId="0" borderId="0" xfId="544" applyFont="1"/>
    <xf numFmtId="0" fontId="30" fillId="0" borderId="0" xfId="544" applyFont="1"/>
    <xf numFmtId="0" fontId="108" fillId="0" borderId="0" xfId="506" applyFont="1"/>
    <xf numFmtId="15" fontId="110" fillId="0" borderId="0" xfId="506" applyNumberFormat="1" applyFont="1"/>
    <xf numFmtId="0" fontId="110" fillId="0" borderId="0" xfId="506" applyFont="1"/>
    <xf numFmtId="0" fontId="28" fillId="96" borderId="1" xfId="506" applyFont="1" applyFill="1" applyBorder="1" applyAlignment="1">
      <alignment horizontal="center" vertical="center" wrapText="1"/>
    </xf>
    <xf numFmtId="0" fontId="28" fillId="96" borderId="1" xfId="506" applyFont="1" applyFill="1" applyBorder="1" applyAlignment="1">
      <alignment horizontal="center" vertical="center"/>
    </xf>
    <xf numFmtId="1" fontId="27" fillId="9" borderId="1" xfId="472" applyNumberFormat="1" applyFont="1" applyFill="1" applyBorder="1" applyAlignment="1">
      <alignment horizontal="center"/>
    </xf>
    <xf numFmtId="1" fontId="32" fillId="9" borderId="1" xfId="472" applyNumberFormat="1" applyFont="1" applyFill="1" applyBorder="1" applyAlignment="1">
      <alignment horizontal="right"/>
    </xf>
    <xf numFmtId="1" fontId="31" fillId="9" borderId="1" xfId="472" applyNumberFormat="1" applyFont="1" applyFill="1" applyBorder="1" applyAlignment="1">
      <alignment horizontal="right"/>
    </xf>
    <xf numFmtId="1" fontId="31" fillId="97" borderId="1" xfId="506" applyNumberFormat="1" applyFont="1" applyFill="1" applyBorder="1" applyAlignment="1">
      <alignment horizontal="right"/>
    </xf>
    <xf numFmtId="0" fontId="111" fillId="0" borderId="0" xfId="544" quotePrefix="1" applyFont="1" applyAlignment="1">
      <alignment horizontal="center"/>
    </xf>
    <xf numFmtId="1" fontId="112" fillId="9" borderId="1" xfId="472" applyNumberFormat="1" applyFont="1" applyFill="1" applyBorder="1" applyAlignment="1">
      <alignment horizontal="left"/>
    </xf>
    <xf numFmtId="1" fontId="112" fillId="9" borderId="1" xfId="472" applyNumberFormat="1" applyFont="1" applyFill="1" applyBorder="1" applyAlignment="1">
      <alignment horizontal="center"/>
    </xf>
    <xf numFmtId="1" fontId="109" fillId="9" borderId="1" xfId="472" applyNumberFormat="1" applyFont="1" applyFill="1" applyBorder="1" applyAlignment="1">
      <alignment horizontal="right"/>
    </xf>
    <xf numFmtId="3" fontId="109" fillId="9" borderId="1" xfId="472" applyNumberFormat="1" applyFont="1" applyFill="1" applyBorder="1" applyAlignment="1">
      <alignment horizontal="right"/>
    </xf>
    <xf numFmtId="0" fontId="112" fillId="97" borderId="1" xfId="506" applyFont="1" applyFill="1" applyBorder="1"/>
    <xf numFmtId="1" fontId="112" fillId="9" borderId="1" xfId="506" applyNumberFormat="1" applyFont="1" applyFill="1" applyBorder="1" applyAlignment="1">
      <alignment horizontal="left"/>
    </xf>
    <xf numFmtId="0" fontId="112" fillId="97" borderId="1" xfId="506" applyFont="1" applyFill="1" applyBorder="1" applyAlignment="1">
      <alignment horizontal="right"/>
    </xf>
    <xf numFmtId="0" fontId="112" fillId="97" borderId="1" xfId="506" applyFont="1" applyFill="1" applyBorder="1" applyAlignment="1">
      <alignment horizontal="center"/>
    </xf>
    <xf numFmtId="1" fontId="109" fillId="9" borderId="1" xfId="507" applyNumberFormat="1" applyFont="1" applyFill="1" applyBorder="1" applyAlignment="1">
      <alignment horizontal="right"/>
    </xf>
    <xf numFmtId="3" fontId="109" fillId="9" borderId="1" xfId="507" applyNumberFormat="1" applyFont="1" applyFill="1" applyBorder="1" applyAlignment="1">
      <alignment horizontal="right"/>
    </xf>
    <xf numFmtId="9" fontId="1" fillId="0" borderId="0" xfId="1" applyFont="1"/>
    <xf numFmtId="0" fontId="114" fillId="0" borderId="0" xfId="0" applyFont="1"/>
    <xf numFmtId="0" fontId="1" fillId="0" borderId="8" xfId="0" applyFont="1" applyBorder="1"/>
    <xf numFmtId="0" fontId="5" fillId="13" borderId="1" xfId="0" applyFont="1" applyFill="1" applyBorder="1"/>
    <xf numFmtId="0" fontId="17" fillId="0" borderId="3" xfId="0" applyFont="1" applyBorder="1"/>
    <xf numFmtId="0" fontId="17" fillId="0" borderId="9" xfId="0" applyFont="1" applyBorder="1"/>
    <xf numFmtId="9" fontId="1" fillId="0" borderId="1" xfId="1" applyFont="1" applyBorder="1"/>
    <xf numFmtId="0" fontId="0" fillId="4" borderId="3" xfId="0" applyFill="1" applyBorder="1"/>
    <xf numFmtId="9" fontId="1" fillId="0" borderId="1" xfId="0" applyNumberFormat="1" applyFont="1" applyBorder="1"/>
    <xf numFmtId="0" fontId="118" fillId="0" borderId="0" xfId="0" applyFont="1"/>
    <xf numFmtId="0" fontId="1" fillId="98" borderId="1" xfId="0" applyFont="1" applyFill="1" applyBorder="1"/>
    <xf numFmtId="0" fontId="1" fillId="15" borderId="1" xfId="0" applyFont="1" applyFill="1" applyBorder="1"/>
    <xf numFmtId="0" fontId="119" fillId="15" borderId="1" xfId="0" applyFont="1" applyFill="1" applyBorder="1"/>
    <xf numFmtId="0" fontId="1" fillId="99" borderId="1" xfId="0" applyFont="1" applyFill="1" applyBorder="1"/>
    <xf numFmtId="0" fontId="1" fillId="11" borderId="1" xfId="0" applyFont="1" applyFill="1" applyBorder="1" applyAlignment="1">
      <alignment horizontal="center" vertical="center"/>
    </xf>
    <xf numFmtId="0" fontId="1" fillId="11" borderId="1" xfId="0" applyFont="1" applyFill="1" applyBorder="1" applyAlignment="1">
      <alignment horizontal="center"/>
    </xf>
    <xf numFmtId="0" fontId="1" fillId="11" borderId="1" xfId="0" applyFont="1" applyFill="1" applyBorder="1"/>
    <xf numFmtId="2" fontId="1" fillId="0" borderId="1" xfId="0" applyNumberFormat="1" applyFont="1" applyBorder="1"/>
    <xf numFmtId="165" fontId="0" fillId="0" borderId="0" xfId="1" applyNumberFormat="1" applyFont="1" applyBorder="1"/>
    <xf numFmtId="0" fontId="5" fillId="5" borderId="0" xfId="0" applyFont="1" applyFill="1" applyAlignment="1">
      <alignment horizontal="center"/>
    </xf>
    <xf numFmtId="0" fontId="0" fillId="0" borderId="1" xfId="0" applyBorder="1" applyAlignment="1">
      <alignment horizontal="center"/>
    </xf>
    <xf numFmtId="2" fontId="1" fillId="0" borderId="1" xfId="0" applyNumberFormat="1" applyFont="1" applyBorder="1" applyAlignment="1">
      <alignment horizontal="center"/>
    </xf>
    <xf numFmtId="164" fontId="0" fillId="0" borderId="1" xfId="0" applyNumberFormat="1" applyBorder="1" applyAlignment="1">
      <alignment horizontal="center"/>
    </xf>
    <xf numFmtId="2" fontId="0" fillId="0" borderId="1" xfId="1" applyNumberFormat="1" applyFont="1" applyBorder="1" applyAlignment="1">
      <alignment horizontal="center"/>
    </xf>
    <xf numFmtId="0" fontId="5" fillId="5" borderId="1" xfId="0" applyFont="1" applyFill="1" applyBorder="1" applyAlignment="1">
      <alignment horizontal="center"/>
    </xf>
    <xf numFmtId="0" fontId="5" fillId="10" borderId="1" xfId="0" applyFont="1" applyFill="1" applyBorder="1" applyAlignment="1">
      <alignment horizontal="center"/>
    </xf>
    <xf numFmtId="165" fontId="0" fillId="0" borderId="1" xfId="1" applyNumberFormat="1" applyFont="1" applyBorder="1" applyAlignment="1">
      <alignment horizontal="center"/>
    </xf>
    <xf numFmtId="0" fontId="0" fillId="0" borderId="12" xfId="0" applyBorder="1" applyAlignment="1">
      <alignment horizontal="center"/>
    </xf>
    <xf numFmtId="2" fontId="0" fillId="0" borderId="1" xfId="0" applyNumberFormat="1" applyBorder="1" applyAlignment="1">
      <alignment horizontal="center"/>
    </xf>
    <xf numFmtId="0" fontId="1" fillId="4" borderId="1" xfId="0" applyFont="1" applyFill="1" applyBorder="1" applyAlignment="1">
      <alignment horizontal="center"/>
    </xf>
    <xf numFmtId="17" fontId="1" fillId="4" borderId="1" xfId="0" applyNumberFormat="1" applyFont="1" applyFill="1" applyBorder="1" applyAlignment="1">
      <alignment horizontal="center"/>
    </xf>
    <xf numFmtId="0" fontId="1" fillId="14" borderId="1" xfId="0" applyFont="1" applyFill="1" applyBorder="1" applyAlignment="1">
      <alignment horizontal="center"/>
    </xf>
    <xf numFmtId="0" fontId="7" fillId="0" borderId="1" xfId="0" applyFont="1" applyBorder="1" applyAlignment="1">
      <alignment horizontal="center"/>
    </xf>
    <xf numFmtId="0" fontId="16" fillId="4" borderId="1" xfId="0" applyFont="1" applyFill="1" applyBorder="1" applyAlignment="1">
      <alignment horizontal="center"/>
    </xf>
    <xf numFmtId="17" fontId="16" fillId="4" borderId="1" xfId="0" applyNumberFormat="1" applyFont="1" applyFill="1" applyBorder="1" applyAlignment="1">
      <alignment horizontal="center"/>
    </xf>
    <xf numFmtId="0" fontId="16" fillId="14" borderId="1" xfId="0" applyFont="1" applyFill="1" applyBorder="1" applyAlignment="1">
      <alignment horizontal="center"/>
    </xf>
    <xf numFmtId="0" fontId="1" fillId="10" borderId="1" xfId="0" applyFont="1" applyFill="1" applyBorder="1" applyAlignment="1">
      <alignment horizontal="center"/>
    </xf>
    <xf numFmtId="0" fontId="1" fillId="10" borderId="1" xfId="0" applyFont="1" applyFill="1" applyBorder="1" applyAlignment="1">
      <alignment horizontal="center" vertical="center"/>
    </xf>
    <xf numFmtId="0" fontId="1" fillId="0" borderId="1" xfId="0" applyFont="1" applyBorder="1" applyAlignment="1">
      <alignment horizontal="center"/>
    </xf>
    <xf numFmtId="2" fontId="1" fillId="11" borderId="1" xfId="0" applyNumberFormat="1" applyFont="1" applyFill="1" applyBorder="1" applyAlignment="1">
      <alignment horizontal="center"/>
    </xf>
    <xf numFmtId="2" fontId="0" fillId="11" borderId="1" xfId="0" applyNumberFormat="1" applyFill="1" applyBorder="1" applyAlignment="1">
      <alignment horizontal="center"/>
    </xf>
    <xf numFmtId="0" fontId="5" fillId="12" borderId="1" xfId="0" applyFont="1" applyFill="1" applyBorder="1" applyAlignment="1">
      <alignment horizontal="center"/>
    </xf>
    <xf numFmtId="0" fontId="5" fillId="3" borderId="1" xfId="0" applyFont="1" applyFill="1" applyBorder="1" applyAlignment="1">
      <alignment horizontal="center"/>
    </xf>
    <xf numFmtId="9" fontId="0" fillId="0" borderId="1" xfId="1" applyFont="1" applyBorder="1" applyAlignment="1">
      <alignment horizontal="center"/>
    </xf>
    <xf numFmtId="0" fontId="2" fillId="15" borderId="1" xfId="0" applyFont="1" applyFill="1" applyBorder="1" applyAlignment="1">
      <alignment horizontal="center"/>
    </xf>
    <xf numFmtId="0" fontId="2" fillId="6" borderId="1" xfId="0" applyFont="1" applyFill="1" applyBorder="1" applyAlignment="1">
      <alignment horizontal="center"/>
    </xf>
    <xf numFmtId="0" fontId="2" fillId="0" borderId="1" xfId="0" applyFont="1" applyBorder="1" applyAlignment="1">
      <alignment horizontal="center"/>
    </xf>
    <xf numFmtId="9" fontId="2" fillId="0" borderId="1" xfId="0" applyNumberFormat="1" applyFont="1" applyBorder="1" applyAlignment="1">
      <alignment horizontal="center"/>
    </xf>
    <xf numFmtId="0" fontId="5" fillId="15" borderId="1" xfId="0" applyFont="1" applyFill="1" applyBorder="1" applyAlignment="1">
      <alignment horizontal="center"/>
    </xf>
    <xf numFmtId="17" fontId="5" fillId="15" borderId="1" xfId="0" applyNumberFormat="1" applyFont="1" applyFill="1" applyBorder="1" applyAlignment="1">
      <alignment horizontal="center"/>
    </xf>
    <xf numFmtId="164" fontId="0" fillId="0" borderId="1" xfId="1" applyNumberFormat="1" applyFont="1" applyBorder="1" applyAlignment="1">
      <alignment horizontal="center"/>
    </xf>
    <xf numFmtId="0" fontId="5" fillId="2" borderId="1" xfId="0" applyFont="1" applyFill="1" applyBorder="1" applyAlignment="1">
      <alignment horizontal="center"/>
    </xf>
    <xf numFmtId="17" fontId="5" fillId="2" borderId="1" xfId="0" applyNumberFormat="1" applyFont="1" applyFill="1" applyBorder="1" applyAlignment="1">
      <alignment horizontal="center"/>
    </xf>
    <xf numFmtId="17" fontId="5" fillId="3" borderId="1" xfId="0" applyNumberFormat="1" applyFont="1" applyFill="1" applyBorder="1" applyAlignment="1">
      <alignment horizontal="center"/>
    </xf>
    <xf numFmtId="9" fontId="2" fillId="0" borderId="1" xfId="1" applyFont="1" applyBorder="1" applyAlignment="1">
      <alignment horizontal="center"/>
    </xf>
    <xf numFmtId="9" fontId="1" fillId="0" borderId="1" xfId="1" applyFont="1" applyBorder="1" applyAlignment="1">
      <alignment horizontal="center"/>
    </xf>
    <xf numFmtId="0" fontId="5" fillId="7" borderId="1" xfId="0" applyFont="1" applyFill="1" applyBorder="1" applyAlignment="1">
      <alignment horizontal="center"/>
    </xf>
    <xf numFmtId="0" fontId="16" fillId="7" borderId="1" xfId="0" applyFont="1" applyFill="1" applyBorder="1" applyAlignment="1">
      <alignment horizontal="center"/>
    </xf>
    <xf numFmtId="10" fontId="1" fillId="0" borderId="1" xfId="1" applyNumberFormat="1" applyFont="1" applyBorder="1" applyAlignment="1">
      <alignment horizontal="center"/>
    </xf>
    <xf numFmtId="0" fontId="5" fillId="9" borderId="1" xfId="0" applyFont="1" applyFill="1" applyBorder="1" applyAlignment="1">
      <alignment horizontal="center"/>
    </xf>
    <xf numFmtId="0" fontId="2" fillId="5" borderId="0" xfId="0" applyFont="1" applyFill="1" applyAlignment="1">
      <alignment horizontal="center"/>
    </xf>
    <xf numFmtId="0" fontId="0" fillId="0" borderId="0" xfId="0" applyAlignment="1">
      <alignment horizontal="center"/>
    </xf>
    <xf numFmtId="9" fontId="2" fillId="0" borderId="0" xfId="0" applyNumberFormat="1" applyFont="1"/>
    <xf numFmtId="1" fontId="0" fillId="0" borderId="1" xfId="0" applyNumberFormat="1" applyBorder="1"/>
    <xf numFmtId="0" fontId="0" fillId="10" borderId="1" xfId="0" applyFill="1" applyBorder="1"/>
    <xf numFmtId="0" fontId="0" fillId="10" borderId="1" xfId="0" applyFill="1" applyBorder="1" applyAlignment="1">
      <alignment horizontal="right" vertical="center"/>
    </xf>
    <xf numFmtId="2" fontId="1" fillId="9" borderId="1" xfId="0" applyNumberFormat="1" applyFont="1" applyFill="1" applyBorder="1" applyAlignment="1">
      <alignment horizontal="center"/>
    </xf>
    <xf numFmtId="2" fontId="0" fillId="11" borderId="1" xfId="0" applyNumberFormat="1" applyFill="1" applyBorder="1"/>
    <xf numFmtId="2" fontId="0" fillId="9" borderId="1" xfId="0" applyNumberFormat="1" applyFill="1" applyBorder="1" applyAlignment="1">
      <alignment horizontal="center"/>
    </xf>
    <xf numFmtId="9" fontId="0" fillId="11" borderId="1" xfId="1" applyFont="1" applyFill="1" applyBorder="1" applyAlignment="1">
      <alignment horizontal="center"/>
    </xf>
    <xf numFmtId="0" fontId="121" fillId="0" borderId="0" xfId="0" applyFont="1"/>
    <xf numFmtId="2" fontId="0" fillId="11" borderId="1" xfId="1" applyNumberFormat="1" applyFont="1" applyFill="1" applyBorder="1" applyAlignment="1">
      <alignment horizontal="center"/>
    </xf>
    <xf numFmtId="2" fontId="123" fillId="100" borderId="1" xfId="1" applyNumberFormat="1" applyFont="1" applyFill="1" applyBorder="1" applyAlignment="1">
      <alignment horizontal="center"/>
    </xf>
    <xf numFmtId="165" fontId="0" fillId="101" borderId="1" xfId="1" applyNumberFormat="1" applyFont="1" applyFill="1" applyBorder="1" applyAlignment="1">
      <alignment horizontal="center"/>
    </xf>
    <xf numFmtId="165" fontId="0" fillId="100" borderId="1" xfId="1" applyNumberFormat="1" applyFont="1" applyFill="1" applyBorder="1" applyAlignment="1">
      <alignment horizontal="center"/>
    </xf>
    <xf numFmtId="9" fontId="0" fillId="100" borderId="1" xfId="1" applyFont="1" applyFill="1" applyBorder="1" applyAlignment="1">
      <alignment horizontal="center"/>
    </xf>
    <xf numFmtId="2" fontId="13" fillId="0" borderId="1" xfId="1" applyNumberFormat="1" applyFont="1" applyBorder="1" applyAlignment="1">
      <alignment horizontal="center"/>
    </xf>
    <xf numFmtId="165" fontId="1" fillId="101" borderId="1" xfId="1" applyNumberFormat="1" applyFont="1" applyFill="1" applyBorder="1" applyAlignment="1">
      <alignment horizontal="center"/>
    </xf>
    <xf numFmtId="9" fontId="2" fillId="101" borderId="1" xfId="1" applyFont="1" applyFill="1" applyBorder="1" applyAlignment="1">
      <alignment horizontal="center"/>
    </xf>
    <xf numFmtId="9" fontId="1" fillId="11" borderId="1" xfId="1" applyFont="1" applyFill="1" applyBorder="1"/>
    <xf numFmtId="0" fontId="115" fillId="5" borderId="2" xfId="0" applyFont="1" applyFill="1" applyBorder="1" applyAlignment="1">
      <alignment horizontal="center"/>
    </xf>
    <xf numFmtId="0" fontId="115" fillId="5" borderId="3" xfId="0" applyFont="1" applyFill="1" applyBorder="1" applyAlignment="1">
      <alignment horizontal="center"/>
    </xf>
    <xf numFmtId="0" fontId="115" fillId="5" borderId="4" xfId="0" applyFont="1" applyFill="1" applyBorder="1" applyAlignment="1">
      <alignment horizontal="center"/>
    </xf>
    <xf numFmtId="0" fontId="115" fillId="5" borderId="7" xfId="0" applyFont="1" applyFill="1" applyBorder="1" applyAlignment="1">
      <alignment horizontal="center"/>
    </xf>
    <xf numFmtId="0" fontId="115" fillId="5" borderId="8" xfId="0" applyFont="1" applyFill="1" applyBorder="1" applyAlignment="1">
      <alignment horizontal="center"/>
    </xf>
    <xf numFmtId="0" fontId="115" fillId="5" borderId="9" xfId="0" applyFont="1" applyFill="1" applyBorder="1" applyAlignment="1">
      <alignment horizontal="center"/>
    </xf>
    <xf numFmtId="0" fontId="116" fillId="7" borderId="10" xfId="0" applyFont="1" applyFill="1" applyBorder="1" applyAlignment="1">
      <alignment horizontal="center" vertical="center"/>
    </xf>
    <xf numFmtId="0" fontId="116" fillId="7" borderId="19" xfId="0" applyFont="1" applyFill="1" applyBorder="1" applyAlignment="1">
      <alignment horizontal="center" vertical="center"/>
    </xf>
    <xf numFmtId="0" fontId="116" fillId="7" borderId="11" xfId="0" applyFont="1" applyFill="1" applyBorder="1" applyAlignment="1">
      <alignment horizontal="center" vertical="center"/>
    </xf>
    <xf numFmtId="0" fontId="1" fillId="0" borderId="0" xfId="0" applyFont="1" applyAlignment="1">
      <alignment horizontal="center"/>
    </xf>
    <xf numFmtId="0" fontId="1" fillId="0" borderId="6" xfId="0" applyFont="1" applyBorder="1" applyAlignment="1">
      <alignment horizontal="center"/>
    </xf>
    <xf numFmtId="0" fontId="28" fillId="13" borderId="1" xfId="544" applyFont="1" applyFill="1" applyBorder="1" applyAlignment="1">
      <alignment horizontal="center" vertical="center"/>
    </xf>
    <xf numFmtId="0" fontId="102" fillId="0" borderId="0" xfId="544" applyFont="1" applyAlignment="1">
      <alignment horizontal="right"/>
    </xf>
  </cellXfs>
  <cellStyles count="748">
    <cellStyle name="µÚ¿¡ ¿À´Â ÇÏÀÌÆÛ¸µÅ©" xfId="2" xr:uid="{F465640A-0EDE-4E2D-97DC-A6888BDD84B3}"/>
    <cellStyle name="W?_BOOKSHIP_laroux_´ë¿ÜÇÑ¹®°ø¹® " xfId="3" xr:uid="{49BF216E-249E-4825-B49F-45B1062A4636}"/>
    <cellStyle name="¹éºÐÀ²_±âÅ¸" xfId="4" xr:uid="{154483A5-2EE6-45FF-98F1-E9091D20197A}"/>
    <cellStyle name="20% - Accent1 2" xfId="5" xr:uid="{5A2D870B-6447-4968-A4FC-950811E2633A}"/>
    <cellStyle name="20% - Accent1 2 2" xfId="6" xr:uid="{8B6E6A48-E8D9-4101-BFDD-50EB721D261B}"/>
    <cellStyle name="20% - Accent1 2 3" xfId="7" xr:uid="{0C36AA7F-28C9-4D06-911A-315A55EA9D91}"/>
    <cellStyle name="20% - Accent1 3" xfId="8" xr:uid="{55B64A8C-0C32-4A81-BF9F-907FC9267D81}"/>
    <cellStyle name="20% - Accent1 3 2" xfId="9" xr:uid="{3E0EAF29-6839-4BF1-BBCA-911108FAC02A}"/>
    <cellStyle name="20% - Accent1 4" xfId="10" xr:uid="{1E3514BA-CCEB-4C19-9E5D-87A9B6DEE9E7}"/>
    <cellStyle name="20% - Accent1 4 2" xfId="11" xr:uid="{2FBA272E-10B8-4B2C-A77B-BC64A299A96C}"/>
    <cellStyle name="20% - Accent1 5" xfId="12" xr:uid="{4C5B0FE7-5A7B-4543-BDB9-F347570F229B}"/>
    <cellStyle name="20% - Accent2 2" xfId="13" xr:uid="{A0892078-4450-46C2-90C2-719D086CB433}"/>
    <cellStyle name="20% - Accent2 2 2" xfId="14" xr:uid="{10243370-4929-4DCB-B7F7-AD8F29BBA469}"/>
    <cellStyle name="20% - Accent2 2 3" xfId="15" xr:uid="{5145D1E3-F124-42C6-B209-D70FBE668FC9}"/>
    <cellStyle name="20% - Accent2 3" xfId="16" xr:uid="{119231FC-CA1E-4509-AD3F-93CE59A8119E}"/>
    <cellStyle name="20% - Accent2 3 2" xfId="17" xr:uid="{5FE98A42-D80B-49DD-9D89-1C3E4FBBF600}"/>
    <cellStyle name="20% - Accent2 4" xfId="18" xr:uid="{E02F2927-E204-4B24-A502-0F753FB16647}"/>
    <cellStyle name="20% - Accent2 4 2" xfId="19" xr:uid="{48481AE0-06BE-4EDF-BBCC-45248CB963A1}"/>
    <cellStyle name="20% - Accent2 5" xfId="20" xr:uid="{C1852C83-E4C3-49F2-A1CC-B6ABFE2E6AE3}"/>
    <cellStyle name="20% - Accent3 2" xfId="21" xr:uid="{38090ED9-8AAA-463F-826A-674B855A59A8}"/>
    <cellStyle name="20% - Accent3 2 2" xfId="22" xr:uid="{FC914ABC-814A-4664-857C-8F7AF2352DD1}"/>
    <cellStyle name="20% - Accent3 2 3" xfId="23" xr:uid="{F15AF11C-1FB2-4E41-87A2-9D7BDAE5D563}"/>
    <cellStyle name="20% - Accent3 3" xfId="24" xr:uid="{6BD5A6D6-E922-4630-AAE6-E09408D365F7}"/>
    <cellStyle name="20% - Accent3 3 2" xfId="25" xr:uid="{866D642C-C515-426C-8A17-7056698218BC}"/>
    <cellStyle name="20% - Accent3 4" xfId="26" xr:uid="{95F86BBB-0BB4-4F7D-AE35-5C21DC06BF0D}"/>
    <cellStyle name="20% - Accent3 4 2" xfId="27" xr:uid="{F5067B73-A464-4F05-818D-E7CA85885876}"/>
    <cellStyle name="20% - Accent3 5" xfId="28" xr:uid="{8ABFF87A-E1FB-4C7B-9529-90F4AC9B3BF9}"/>
    <cellStyle name="20% - Accent4 2" xfId="29" xr:uid="{3E7DADB2-1508-461A-8FBF-6CA7FC2C4234}"/>
    <cellStyle name="20% - Accent4 2 2" xfId="30" xr:uid="{0A085640-D8F0-4583-93D2-C42DF28D794C}"/>
    <cellStyle name="20% - Accent4 2 3" xfId="31" xr:uid="{F19D177B-06F2-47EA-8320-C6581F35E505}"/>
    <cellStyle name="20% - Accent4 3" xfId="32" xr:uid="{B80D5FFD-3A3A-4585-A110-23DDC0A4874F}"/>
    <cellStyle name="20% - Accent4 3 2" xfId="33" xr:uid="{1ECBFB76-42B1-44AF-823B-BAFB31526020}"/>
    <cellStyle name="20% - Accent4 4" xfId="34" xr:uid="{C05FCE1C-C2E4-42C3-AD33-9715CC1C36FE}"/>
    <cellStyle name="20% - Accent4 4 2" xfId="35" xr:uid="{4780DAE7-BE3A-414E-9E40-7FA3F21AD00A}"/>
    <cellStyle name="20% - Accent4 5" xfId="36" xr:uid="{D217E24A-AAAD-420A-BD04-8A9093CA93B2}"/>
    <cellStyle name="20% - Accent5 2" xfId="37" xr:uid="{604841C2-1896-47F0-8E13-65298181D881}"/>
    <cellStyle name="20% - Accent5 2 2" xfId="38" xr:uid="{B36D83ED-D90C-4DCC-BBB5-7221B1943266}"/>
    <cellStyle name="20% - Accent5 2 3" xfId="39" xr:uid="{780DAA42-EF21-4BF3-B1F3-17F355353585}"/>
    <cellStyle name="20% - Accent5 3" xfId="40" xr:uid="{A3B11A3F-4DFC-40E1-AF1F-8B34BA783EA9}"/>
    <cellStyle name="20% - Accent5 3 2" xfId="41" xr:uid="{F441B397-9D5D-4BFD-BA3D-F74C9CF82057}"/>
    <cellStyle name="20% - Accent5 4" xfId="42" xr:uid="{722C9C20-883B-4CFF-9E4F-503097684152}"/>
    <cellStyle name="20% - Accent5 4 2" xfId="43" xr:uid="{42C75640-9204-47A1-AF26-40FD96DDC96A}"/>
    <cellStyle name="20% - Accent5 5" xfId="44" xr:uid="{305A7BC2-D722-4B40-AB51-73825F56986D}"/>
    <cellStyle name="20% - Accent6 2" xfId="45" xr:uid="{921E26F0-4F4F-40BA-AC1D-0FE24E512DC2}"/>
    <cellStyle name="20% - Accent6 2 2" xfId="46" xr:uid="{9E49789B-3612-421C-919B-8402F2637ED9}"/>
    <cellStyle name="20% - Accent6 2 3" xfId="47" xr:uid="{BF5A48DD-9ADA-450C-BEBF-B279DE0198AD}"/>
    <cellStyle name="20% - Accent6 3" xfId="48" xr:uid="{682040CC-D83B-40E1-8D51-BDE879229C55}"/>
    <cellStyle name="20% - Accent6 3 2" xfId="49" xr:uid="{80378A89-9680-4C41-9912-5EDD3AE78EE5}"/>
    <cellStyle name="20% - Accent6 4" xfId="50" xr:uid="{0CCDB77A-8E73-4DF5-AA75-2D4C6359DA11}"/>
    <cellStyle name="20% - Accent6 4 2" xfId="51" xr:uid="{B097FF70-7C43-4DE1-A9B7-BA094D180DC4}"/>
    <cellStyle name="20% - Accent6 5" xfId="52" xr:uid="{1F083AFC-2887-4FBB-948B-0B82321EE207}"/>
    <cellStyle name="40% - Accent1 2" xfId="53" xr:uid="{7D9E6CD8-F78E-473C-9F8A-2DCB6CACFC13}"/>
    <cellStyle name="40% - Accent1 2 2" xfId="54" xr:uid="{E21CB9D8-BAC0-4874-A84C-45FB128A908A}"/>
    <cellStyle name="40% - Accent1 2 3" xfId="55" xr:uid="{6B517EFE-ED2A-4B20-9049-449899808848}"/>
    <cellStyle name="40% - Accent1 3" xfId="56" xr:uid="{14346C27-2111-4A14-AB16-43A59EA8B3BA}"/>
    <cellStyle name="40% - Accent1 3 2" xfId="57" xr:uid="{8BB8F99A-6EE5-400E-B7D7-3FEC336222FB}"/>
    <cellStyle name="40% - Accent1 4" xfId="58" xr:uid="{9EF98911-4621-402B-946E-9E68608DB75D}"/>
    <cellStyle name="40% - Accent1 4 2" xfId="59" xr:uid="{9170AF9E-896B-405E-976F-E8D6FBF9BD72}"/>
    <cellStyle name="40% - Accent1 5" xfId="60" xr:uid="{27805167-5F11-4344-B66C-A56D30DD2B7A}"/>
    <cellStyle name="40% - Accent2 2" xfId="61" xr:uid="{77DB76A4-1269-4D54-9E8F-F3BFC428D2C2}"/>
    <cellStyle name="40% - Accent2 2 2" xfId="62" xr:uid="{716AED49-4D3C-4447-9B9D-D9EA804F7246}"/>
    <cellStyle name="40% - Accent2 2 3" xfId="63" xr:uid="{5CEB9E0C-F1A2-4A8B-AAF5-EB61A90E9472}"/>
    <cellStyle name="40% - Accent2 3" xfId="64" xr:uid="{FF8EDF1C-3AFC-4BEB-A7C6-AC97B29E562D}"/>
    <cellStyle name="40% - Accent2 3 2" xfId="65" xr:uid="{8B340082-E028-4F19-8ACA-D83506099C8B}"/>
    <cellStyle name="40% - Accent2 4" xfId="66" xr:uid="{87A5F2CF-559A-40A5-9C1E-6DC78CDCFD12}"/>
    <cellStyle name="40% - Accent2 4 2" xfId="67" xr:uid="{86573174-1751-4B49-827E-DFB496236711}"/>
    <cellStyle name="40% - Accent2 5" xfId="68" xr:uid="{A650238E-8B4A-4723-80B0-9C1F7675A655}"/>
    <cellStyle name="40% - Accent3 2" xfId="69" xr:uid="{109C1C3B-4416-42C7-B905-8798C5A381A2}"/>
    <cellStyle name="40% - Accent3 2 2" xfId="70" xr:uid="{D0A39EE9-CA59-46F2-ADCF-3AB7C0335851}"/>
    <cellStyle name="40% - Accent3 2 3" xfId="71" xr:uid="{C124493D-CA7B-4C0E-81A1-93791E2E7CB3}"/>
    <cellStyle name="40% - Accent3 3" xfId="72" xr:uid="{7C81F982-ACF6-4EAA-AF10-4603C9AC6C5C}"/>
    <cellStyle name="40% - Accent3 3 2" xfId="73" xr:uid="{BA28975F-4AF6-4308-8719-24959EC98FF9}"/>
    <cellStyle name="40% - Accent3 4" xfId="74" xr:uid="{D5ED98E1-8F45-42D2-8959-8CE421F00038}"/>
    <cellStyle name="40% - Accent3 4 2" xfId="75" xr:uid="{91FAE038-125A-4B22-9F25-DB99FB6A8CEE}"/>
    <cellStyle name="40% - Accent3 5" xfId="76" xr:uid="{3139BAD5-8AD3-493D-BA29-58F7343CF470}"/>
    <cellStyle name="40% - Accent4 2" xfId="77" xr:uid="{D0466C17-1447-40E7-9A34-BCD302AAD030}"/>
    <cellStyle name="40% - Accent4 2 2" xfId="78" xr:uid="{BC88BE13-B40F-4C8F-922D-E23DC7A0A38D}"/>
    <cellStyle name="40% - Accent4 2 3" xfId="79" xr:uid="{368B75C4-863A-4DD3-9305-F7388FFA047A}"/>
    <cellStyle name="40% - Accent4 3" xfId="80" xr:uid="{65D2F1BD-8B3B-4042-BF72-05494DF97314}"/>
    <cellStyle name="40% - Accent4 3 2" xfId="81" xr:uid="{DF963DAC-7B25-4E3B-A90A-170FA6D9DB1E}"/>
    <cellStyle name="40% - Accent4 4" xfId="82" xr:uid="{709FF7DF-D302-44A0-BD9A-BF79C17BC8CD}"/>
    <cellStyle name="40% - Accent4 4 2" xfId="83" xr:uid="{52793D4F-AD78-4928-AD0D-B7E2B51FC110}"/>
    <cellStyle name="40% - Accent4 5" xfId="84" xr:uid="{78F94591-6C92-4088-B3D6-F7BA837E756A}"/>
    <cellStyle name="40% - Accent5 2" xfId="85" xr:uid="{C60F8731-119A-497C-86BA-8DC960A63DDF}"/>
    <cellStyle name="40% - Accent5 2 2" xfId="86" xr:uid="{99B0A63C-98F5-4343-B6C8-0F37E5448502}"/>
    <cellStyle name="40% - Accent5 2 3" xfId="87" xr:uid="{8A6DBFFD-8C90-4DE5-B163-33B3F81C2444}"/>
    <cellStyle name="40% - Accent5 3" xfId="88" xr:uid="{9F5708EE-7631-4C7B-925D-3D8D4576BF57}"/>
    <cellStyle name="40% - Accent5 3 2" xfId="89" xr:uid="{ECA702ED-AB2D-44D1-97EC-E326A95ABD76}"/>
    <cellStyle name="40% - Accent5 4" xfId="90" xr:uid="{F3D52B6D-5EC3-48A1-8C5C-9FB899A0F0B3}"/>
    <cellStyle name="40% - Accent5 4 2" xfId="91" xr:uid="{63000826-D70E-472F-AE9F-8B2EE606D056}"/>
    <cellStyle name="40% - Accent5 5" xfId="92" xr:uid="{467ADEC4-F9F1-4528-8327-237D61A9977D}"/>
    <cellStyle name="40% - Accent6 2" xfId="93" xr:uid="{F5AC87F4-47D1-4AC2-8BEC-C638740C6537}"/>
    <cellStyle name="40% - Accent6 2 2" xfId="94" xr:uid="{3AF549A4-3B38-419D-9B1D-AE42E10DF693}"/>
    <cellStyle name="40% - Accent6 2 3" xfId="95" xr:uid="{50A8FBDE-29FD-4308-A82B-FFAE667E25F1}"/>
    <cellStyle name="40% - Accent6 3" xfId="96" xr:uid="{71D5D404-EA68-41B5-9872-FFF27F3F3560}"/>
    <cellStyle name="40% - Accent6 3 2" xfId="97" xr:uid="{858A6D7E-DE53-445E-9CD9-E87B2831ABAC}"/>
    <cellStyle name="40% - Accent6 4" xfId="98" xr:uid="{B90E795E-A6F9-4F1E-A8B2-FB178A95EF2F}"/>
    <cellStyle name="40% - Accent6 4 2" xfId="99" xr:uid="{EBA8B949-7A61-4A03-AF88-63431A389A77}"/>
    <cellStyle name="40% - Accent6 5" xfId="100" xr:uid="{7584D5C9-FE0F-4EE8-BF9D-55BB8BBAF042}"/>
    <cellStyle name="60% - Accent1 2" xfId="101" xr:uid="{C6068890-384B-4571-A976-F58DFA9AE7B9}"/>
    <cellStyle name="60% - Accent1 2 2" xfId="102" xr:uid="{A60C9D14-487D-4481-BFF2-DA807C03C3B8}"/>
    <cellStyle name="60% - Accent1 2 3" xfId="103" xr:uid="{4E48660B-A98A-4712-8663-77F612E42DD6}"/>
    <cellStyle name="60% - Accent1 3" xfId="104" xr:uid="{8CFA633F-2F96-407D-BAB5-F58B52582B25}"/>
    <cellStyle name="60% - Accent1 4" xfId="105" xr:uid="{5D99E852-281F-4615-BD42-EDCC21EFA3C0}"/>
    <cellStyle name="60% - Accent1 5" xfId="106" xr:uid="{2013B167-382E-4166-A2A0-17F7B93546A5}"/>
    <cellStyle name="60% - Accent2 2" xfId="107" xr:uid="{CE542A98-3F56-4701-9022-C87DFE11F783}"/>
    <cellStyle name="60% - Accent2 2 2" xfId="108" xr:uid="{1579851F-4DB7-4EF7-8BE5-05CC9C0305CF}"/>
    <cellStyle name="60% - Accent2 2 3" xfId="109" xr:uid="{3BBC48A5-132B-4E29-B710-B10FFE5F2B2B}"/>
    <cellStyle name="60% - Accent2 3" xfId="110" xr:uid="{0459DF98-3580-476D-A5E5-0E9BA8757782}"/>
    <cellStyle name="60% - Accent2 4" xfId="111" xr:uid="{8BAB123B-A3FB-483B-A69C-030C5F06C29F}"/>
    <cellStyle name="60% - Accent2 5" xfId="112" xr:uid="{609DB24F-DD02-4AEE-B5FC-DB0BFCF1E7B6}"/>
    <cellStyle name="60% - Accent3 2" xfId="113" xr:uid="{EEE6F5A8-CFAA-477C-9D1E-8C97A5AEF53E}"/>
    <cellStyle name="60% - Accent3 2 2" xfId="114" xr:uid="{18B5A269-9481-44DF-89FA-F365B0DB0BC3}"/>
    <cellStyle name="60% - Accent3 2 3" xfId="115" xr:uid="{24B94C2C-E25A-416C-BAE0-21365717BEE4}"/>
    <cellStyle name="60% - Accent3 3" xfId="116" xr:uid="{CE681116-77F1-4B27-8DD7-A31979F9248F}"/>
    <cellStyle name="60% - Accent3 4" xfId="117" xr:uid="{60F94492-C4EC-40EA-84B9-E75AB2106E69}"/>
    <cellStyle name="60% - Accent3 5" xfId="118" xr:uid="{C60B97A6-0D0B-4ED2-B3C3-3039F9754CE9}"/>
    <cellStyle name="60% - Accent4 2" xfId="119" xr:uid="{62FAF5EC-B009-4541-B459-7F88E9971371}"/>
    <cellStyle name="60% - Accent4 2 2" xfId="120" xr:uid="{BE34EBCA-4FB1-4226-96F4-83C6A597EA2B}"/>
    <cellStyle name="60% - Accent4 2 3" xfId="121" xr:uid="{B24E8930-78FA-40B8-9803-EAF6A60D2EFD}"/>
    <cellStyle name="60% - Accent4 3" xfId="122" xr:uid="{58B919CF-ED22-4D4A-A3ED-37D39C57814A}"/>
    <cellStyle name="60% - Accent4 4" xfId="123" xr:uid="{EB73D8DE-EBC8-47D9-9925-8F1B5B3957F1}"/>
    <cellStyle name="60% - Accent4 5" xfId="124" xr:uid="{933E204D-A146-4D17-BC93-712A37BD164F}"/>
    <cellStyle name="60% - Accent5 2" xfId="125" xr:uid="{109B29A4-44B4-40FC-A5F6-069FFDA24F43}"/>
    <cellStyle name="60% - Accent5 2 2" xfId="126" xr:uid="{AFDF124D-C7F5-4319-B3D6-765DDEBB60B5}"/>
    <cellStyle name="60% - Accent5 2 3" xfId="127" xr:uid="{E82BC581-D287-4372-A5B0-DA08FE570BF1}"/>
    <cellStyle name="60% - Accent5 3" xfId="128" xr:uid="{5DA38E9A-ADAA-4D27-8E86-F8EAE606438F}"/>
    <cellStyle name="60% - Accent5 4" xfId="129" xr:uid="{C42D8F6A-D4D0-4511-B2B7-62AFB5EF1A94}"/>
    <cellStyle name="60% - Accent5 5" xfId="130" xr:uid="{9E6F0F9C-A653-46EF-9B04-53B4FF8AA206}"/>
    <cellStyle name="60% - Accent6 2" xfId="131" xr:uid="{143C1A55-AA06-4D17-AE4D-72381692ABF3}"/>
    <cellStyle name="60% - Accent6 2 2" xfId="132" xr:uid="{1B3DE4FC-C460-44D8-ABB4-67676B08AAEF}"/>
    <cellStyle name="60% - Accent6 2 3" xfId="133" xr:uid="{230C2BB7-D184-4DF6-9DD3-50D068CBF835}"/>
    <cellStyle name="60% - Accent6 3" xfId="134" xr:uid="{BB037063-8B45-4B5D-8177-C07FCDD3EF60}"/>
    <cellStyle name="60% - Accent6 4" xfId="135" xr:uid="{40D76F14-2EC2-4565-8A5E-CC85EAE573C0}"/>
    <cellStyle name="60% - Accent6 5" xfId="136" xr:uid="{0B4FE3B9-4BCD-436F-8593-04C75425828B}"/>
    <cellStyle name="Accent1 - 20%" xfId="137" xr:uid="{1534533B-D720-4DA8-AB86-25ADE4A16401}"/>
    <cellStyle name="Accent1 - 40%" xfId="138" xr:uid="{43A694E4-3B0C-4597-9FCE-BE88C84DDEFE}"/>
    <cellStyle name="Accent1 - 60%" xfId="139" xr:uid="{E63CA63B-6143-45DA-ABF9-49572C4BD6EA}"/>
    <cellStyle name="Accent1 2" xfId="140" xr:uid="{1F9BE6EB-5058-429A-9C1D-7E1FC6457E6D}"/>
    <cellStyle name="Accent1 2 2" xfId="141" xr:uid="{76817C37-7C5D-4454-A01B-7D1E7D419D41}"/>
    <cellStyle name="Accent1 2 3" xfId="142" xr:uid="{BD129ED9-2428-4A4C-9B92-872531443F29}"/>
    <cellStyle name="Accent1 3" xfId="143" xr:uid="{C8DC358B-DE78-4C06-BEF4-9B0052CF8D9D}"/>
    <cellStyle name="Accent1 4" xfId="144" xr:uid="{FF5EE716-2CBD-4C39-8C59-3405AAC5214C}"/>
    <cellStyle name="Accent1 5" xfId="145" xr:uid="{F4726AA3-BD90-4E81-90A0-8321BDF21413}"/>
    <cellStyle name="Accent2 - 20%" xfId="146" xr:uid="{6B7623DD-5AAA-487E-B022-58186C3FD842}"/>
    <cellStyle name="Accent2 - 40%" xfId="147" xr:uid="{7D787EA0-B5C2-441D-A335-C99742094807}"/>
    <cellStyle name="Accent2 - 60%" xfId="148" xr:uid="{A96B8F59-5982-4554-BBD2-FDD1B5E0C4EA}"/>
    <cellStyle name="Accent2 2" xfId="149" xr:uid="{7CDC4E78-24A1-427C-8CE9-8A1E1C36A19E}"/>
    <cellStyle name="Accent2 2 2" xfId="150" xr:uid="{1E7C7517-F156-4D10-B1B9-CBB9630AD497}"/>
    <cellStyle name="Accent2 2 3" xfId="151" xr:uid="{B43EC2BF-F57E-45E9-A183-E12AD8CCFB60}"/>
    <cellStyle name="Accent2 3" xfId="152" xr:uid="{72A0AD42-2CAC-40CF-A4A2-03ECB6A54B50}"/>
    <cellStyle name="Accent2 4" xfId="153" xr:uid="{7AF3DEA3-7771-4706-83BB-B8943ED26698}"/>
    <cellStyle name="Accent2 5" xfId="154" xr:uid="{094E8849-3F41-4FDF-A179-AAD69EEA5F7B}"/>
    <cellStyle name="Accent3 - 20%" xfId="155" xr:uid="{FD025781-1579-4A1F-BBCC-38A0CBE4C9C0}"/>
    <cellStyle name="Accent3 - 40%" xfId="156" xr:uid="{37B1E789-632B-4920-AE7F-8E217355A738}"/>
    <cellStyle name="Accent3 - 60%" xfId="157" xr:uid="{6915197C-01C2-4E00-A257-F2D8BDD816D2}"/>
    <cellStyle name="Accent3 2" xfId="158" xr:uid="{72B364A3-23DC-4D49-8A5C-779C091736BA}"/>
    <cellStyle name="Accent3 2 2" xfId="159" xr:uid="{1F27FD66-F10C-4910-B9F5-8118FDE739AB}"/>
    <cellStyle name="Accent3 2 3" xfId="160" xr:uid="{EDEF58DD-A2B4-4230-A284-B59FCB9B2348}"/>
    <cellStyle name="Accent3 3" xfId="161" xr:uid="{BBB9AA42-C453-4983-86E9-2ADE3196CA3C}"/>
    <cellStyle name="Accent3 4" xfId="162" xr:uid="{13DAD9C3-37C1-461B-A3FE-3D2F958A14C3}"/>
    <cellStyle name="Accent3 5" xfId="163" xr:uid="{9B852ABC-5481-4EB0-B6ED-E731179F4CE7}"/>
    <cellStyle name="Accent4 - 20%" xfId="164" xr:uid="{DE54B8E3-036A-409B-B936-406DA2540DB8}"/>
    <cellStyle name="Accent4 - 40%" xfId="165" xr:uid="{D6DDB7E3-4FFE-418C-8083-67E45D7F0A35}"/>
    <cellStyle name="Accent4 - 60%" xfId="166" xr:uid="{5A5C8C03-93CA-42D7-B26D-31CB87712C87}"/>
    <cellStyle name="Accent4 2" xfId="167" xr:uid="{90040CC5-B9FD-4A74-AEB7-C5A9CB596A7C}"/>
    <cellStyle name="Accent4 2 2" xfId="168" xr:uid="{E5CC5CCD-20F5-47BE-9901-71749F1D007A}"/>
    <cellStyle name="Accent4 2 3" xfId="169" xr:uid="{1106E6C8-E330-47F0-B764-70883578F4D8}"/>
    <cellStyle name="Accent4 3" xfId="170" xr:uid="{818C91D5-09E3-4C15-AA33-F1A782C8732A}"/>
    <cellStyle name="Accent4 4" xfId="171" xr:uid="{B1EC98A7-4A71-4BA9-9EBC-003CE959D93E}"/>
    <cellStyle name="Accent4 5" xfId="172" xr:uid="{C54DC65F-965E-420A-9BE9-D7B4C9AB7F38}"/>
    <cellStyle name="Accent5 - 20%" xfId="173" xr:uid="{447E0AB2-3060-482A-9EA0-1F1D85345C10}"/>
    <cellStyle name="Accent5 - 40%" xfId="174" xr:uid="{316C0C30-CC28-4523-A1F1-136299D9F536}"/>
    <cellStyle name="Accent5 - 60%" xfId="175" xr:uid="{D5C48A0F-5946-4AA5-957C-DDA1FF57547A}"/>
    <cellStyle name="Accent5 2" xfId="176" xr:uid="{314971CB-1FFE-47C1-8BCD-CDDF2DA2266A}"/>
    <cellStyle name="Accent5 2 2" xfId="177" xr:uid="{679931BE-AC78-43D3-B071-EA12F39F5995}"/>
    <cellStyle name="Accent5 2 3" xfId="178" xr:uid="{AC349A2A-0F8E-4492-B6BD-0AACE75D2F72}"/>
    <cellStyle name="Accent5 3" xfId="179" xr:uid="{6A1E8446-0937-41A4-9841-D8BF1246AAA6}"/>
    <cellStyle name="Accent5 4" xfId="180" xr:uid="{5D563E3B-7524-4161-A328-AA9D81685C34}"/>
    <cellStyle name="Accent5 5" xfId="181" xr:uid="{4F991AE2-538B-4D60-8B92-A83EF2AFFF99}"/>
    <cellStyle name="Accent6 - 20%" xfId="182" xr:uid="{D4E7A744-0157-4D59-92E4-7EF25E40D7CC}"/>
    <cellStyle name="Accent6 - 40%" xfId="183" xr:uid="{AD265F3A-8523-471C-B810-C67CEB03D2EB}"/>
    <cellStyle name="Accent6 - 60%" xfId="184" xr:uid="{388DD76C-83D7-4D8F-B698-171B23CEF42E}"/>
    <cellStyle name="Accent6 2" xfId="185" xr:uid="{F54F0EC9-53C2-4624-A896-938A23EAFB45}"/>
    <cellStyle name="Accent6 2 2" xfId="186" xr:uid="{97A419CF-8A63-43FD-8317-A863DDE2FB70}"/>
    <cellStyle name="Accent6 2 3" xfId="187" xr:uid="{AD4DCDE4-42C9-4FEF-BF10-06D48CDE58B9}"/>
    <cellStyle name="Accent6 3" xfId="188" xr:uid="{8EF1676A-5CDE-4292-9C8C-149738B55279}"/>
    <cellStyle name="Accent6 4" xfId="189" xr:uid="{A0271B0D-BE40-43EF-8C74-0D175577F2A9}"/>
    <cellStyle name="Accent6 5" xfId="190" xr:uid="{11CE4622-F36D-44CB-8F0E-0BC25ACE01B7}"/>
    <cellStyle name="Adjustable" xfId="191" xr:uid="{9A8C061F-8E77-417A-933F-2C67D5AC0C0C}"/>
    <cellStyle name="Adjustable 2" xfId="192" xr:uid="{3FCF8DC8-39B5-4785-87F5-DADE7C07303F}"/>
    <cellStyle name="ÅëÈ­ [0]_±âÅ¸" xfId="193" xr:uid="{CCA9F039-1F12-4EA4-AC49-6B6F09FFB2B7}"/>
    <cellStyle name="ÅëÈ­_±âÅ¸" xfId="194" xr:uid="{AC9EEF03-F611-4EA1-8BEB-DD803226CC9F}"/>
    <cellStyle name="ÄÞ¸¶ [0]_±âÅ¸" xfId="195" xr:uid="{0BF503A3-0D39-4E73-8420-6C7A57299263}"/>
    <cellStyle name="ÄÞ¸¶_±âÅ¸" xfId="196" xr:uid="{7603F362-E0DE-414A-BADB-39ABC40E7452}"/>
    <cellStyle name="Bad 2" xfId="197" xr:uid="{2C7F2EAB-F734-42CE-8C25-95C97903DAE2}"/>
    <cellStyle name="Bad 2 2" xfId="198" xr:uid="{B8186A46-AFAB-4093-A576-8697D5013567}"/>
    <cellStyle name="Bad 2 3" xfId="199" xr:uid="{9345E341-96C3-4853-AE7A-E138C2882DEA}"/>
    <cellStyle name="Bad 3" xfId="200" xr:uid="{D49301D3-A091-475C-A705-81A9B8D15356}"/>
    <cellStyle name="Bad 4" xfId="201" xr:uid="{24FF6AFE-BB26-4435-994D-3AE24A4452C8}"/>
    <cellStyle name="Bad 5" xfId="202" xr:uid="{C88EFD78-791C-4CB9-9DB4-68FC44B47C2D}"/>
    <cellStyle name="Best" xfId="203" xr:uid="{5D6E99F7-5009-4531-AB6A-2B4403459B24}"/>
    <cellStyle name="Best 2" xfId="204" xr:uid="{45CA2046-F815-4A2D-8E86-802E6C1C0EB9}"/>
    <cellStyle name="BORDERS" xfId="205" xr:uid="{3FDD75E7-CF65-4BA5-B2B4-31C7940A3E9D}"/>
    <cellStyle name="Ç¥ÁØ_¿ù°£¿ä¾àº¸°í" xfId="206" xr:uid="{F76B075B-3351-4C0A-AFB1-6E00D5E6069D}"/>
    <cellStyle name="Calc Currency (0)" xfId="207" xr:uid="{48306C90-214E-4DE3-B46A-B33166808DBE}"/>
    <cellStyle name="Calc Currency (0) 2" xfId="208" xr:uid="{581A258D-F911-456C-8AFC-0871C193A89A}"/>
    <cellStyle name="Calc Currency (0) 3" xfId="209" xr:uid="{004C2960-72CD-4646-8CBA-7F95964AAA48}"/>
    <cellStyle name="Calc Currency (0) 4" xfId="210" xr:uid="{AA9FE3B9-321E-42D0-9387-6A6BEDABEC60}"/>
    <cellStyle name="Calculation 2" xfId="211" xr:uid="{13A72024-4259-41DA-8E03-09B150DE02CF}"/>
    <cellStyle name="Calculation 2 2" xfId="212" xr:uid="{8CBC9D70-3D2C-4FC0-A1D8-8DB686FE22D9}"/>
    <cellStyle name="Calculation 2 3" xfId="213" xr:uid="{0BA556FD-853A-4506-B690-BB2378803A16}"/>
    <cellStyle name="Calculation 3" xfId="214" xr:uid="{E2FF42B4-65F3-474F-B4F2-EC677B5116A2}"/>
    <cellStyle name="Calculation 4" xfId="215" xr:uid="{49766E10-5B72-4BE1-8952-3E72DDCCDE95}"/>
    <cellStyle name="Calculation 5" xfId="216" xr:uid="{CEFA6899-D26F-4450-A785-11BF86BD8344}"/>
    <cellStyle name="Check Cell 2" xfId="217" xr:uid="{F66E9F88-258F-4AB6-BB1B-EDBFBB7BCEF3}"/>
    <cellStyle name="Check Cell 2 2" xfId="218" xr:uid="{F75D4BAA-BC07-4675-B507-79A13E02F1FC}"/>
    <cellStyle name="Check Cell 2 3" xfId="219" xr:uid="{8286DB43-4DAA-4E62-AC01-F2EC25F62EA6}"/>
    <cellStyle name="Check Cell 3" xfId="220" xr:uid="{5A842F5D-8853-4EBF-8E2B-443C9B018EEA}"/>
    <cellStyle name="Check Cell 4" xfId="221" xr:uid="{2DE9B432-0427-4821-AB50-67D5EC444DA4}"/>
    <cellStyle name="Check Cell 5" xfId="222" xr:uid="{5D6C13AD-968F-4BE4-AF1F-FB0622CC9C57}"/>
    <cellStyle name="ÇÏÀÌÆÛ¸µÅ©" xfId="223" xr:uid="{DC25D3C9-CC3F-44ED-AC64-8F958EFE3E8F}"/>
    <cellStyle name="Comma  - Style1" xfId="224" xr:uid="{9D3F1537-99A3-4684-AB37-44115E432BB4}"/>
    <cellStyle name="Comma  - Style2" xfId="225" xr:uid="{71D24DD4-B23D-43A5-90F5-E09CF7679443}"/>
    <cellStyle name="Comma  - Style3" xfId="226" xr:uid="{81718944-B0E6-4DD5-AEEB-9D4DCDD81F02}"/>
    <cellStyle name="Comma  - Style4" xfId="227" xr:uid="{680C4596-B087-4EB6-BFDD-47BF9C676C0E}"/>
    <cellStyle name="Comma  - Style5" xfId="228" xr:uid="{23793680-FD0A-4B1A-9FBC-C50A80C02CA2}"/>
    <cellStyle name="Comma  - Style6" xfId="229" xr:uid="{2282B68C-98BF-4724-AB09-A2DD43136060}"/>
    <cellStyle name="Comma  - Style7" xfId="230" xr:uid="{AC250B69-F58E-4BBC-A04E-B8C4EC52A733}"/>
    <cellStyle name="Comma  - Style8" xfId="231" xr:uid="{1F5C2BB2-89D1-426D-9AF4-C1A0F82CA187}"/>
    <cellStyle name="Comma 10" xfId="232" xr:uid="{FFB97978-81FF-472A-B5D9-22975D852FA7}"/>
    <cellStyle name="Comma 10 10" xfId="233" xr:uid="{6F4871DC-71BF-4DC2-ABAC-B108AF59EACD}"/>
    <cellStyle name="Comma 10 2" xfId="234" xr:uid="{1DEA1C87-DFC1-4422-8EE5-EADE096EDF45}"/>
    <cellStyle name="Comma 10 2 2" xfId="235" xr:uid="{3E41FA4B-9795-4069-A0F0-BD15DD7A45A6}"/>
    <cellStyle name="Comma 10 2 2 2" xfId="236" xr:uid="{39F19717-941C-43D9-BB56-65E25828AB46}"/>
    <cellStyle name="Comma 10 2 3" xfId="237" xr:uid="{EC36131A-C954-448D-A105-0F6AE3EF5E86}"/>
    <cellStyle name="Comma 10 3" xfId="238" xr:uid="{FB4B3182-E03B-49E2-8B48-35B39AF57D10}"/>
    <cellStyle name="Comma 10_CRU PROC" xfId="239" xr:uid="{80FAF02C-B5B7-492C-8709-292BD2E427F4}"/>
    <cellStyle name="Comma 11" xfId="240" xr:uid="{AC18F52C-46FD-478A-B397-DE21ACC13440}"/>
    <cellStyle name="Comma 11 2" xfId="241" xr:uid="{D578188A-AFFA-4222-ABE4-0D2E3BFE055F}"/>
    <cellStyle name="Comma 12" xfId="242" xr:uid="{5E926CC3-E493-4A9B-A01C-62CAAFDCD9C3}"/>
    <cellStyle name="Comma 12 2" xfId="243" xr:uid="{31EE4FB3-1F13-44BA-A63F-AC7C54E7ED5F}"/>
    <cellStyle name="Comma 12 2 2" xfId="244" xr:uid="{EE076865-E806-4664-80D8-CFF2EB1B0DC8}"/>
    <cellStyle name="Comma 12 2 3" xfId="245" xr:uid="{6396427C-4808-462B-8946-244290364A5E}"/>
    <cellStyle name="Comma 12 3" xfId="246" xr:uid="{6926EB2A-638F-4EC8-B078-9287C15807BB}"/>
    <cellStyle name="Comma 13" xfId="247" xr:uid="{85DFEC36-3B3F-4005-BDCA-9592CC958450}"/>
    <cellStyle name="Comma 14" xfId="248" xr:uid="{5DB0C900-F430-42D9-9B10-650741D5D575}"/>
    <cellStyle name="Comma 15" xfId="249" xr:uid="{9D67DDBB-1B8F-4020-B4A1-234BD11DF32B}"/>
    <cellStyle name="Comma 16" xfId="250" xr:uid="{6078198D-E434-457B-AC8E-A9AC9F03B4D0}"/>
    <cellStyle name="Comma 17" xfId="251" xr:uid="{B8009613-4C51-4EDD-B44B-CCDA65FBFDBC}"/>
    <cellStyle name="Comma 18" xfId="252" xr:uid="{BA8F7FCA-B601-41F9-9318-8FEFA3E0A43E}"/>
    <cellStyle name="Comma 18 2" xfId="253" xr:uid="{E401E9D2-B9BB-4CF8-9B24-2A7DF258502A}"/>
    <cellStyle name="Comma 19" xfId="254" xr:uid="{84284353-BB33-4902-A69B-4527791951BB}"/>
    <cellStyle name="Comma 19 2" xfId="255" xr:uid="{F063B67F-4640-4DBA-820E-1C8D636E4086}"/>
    <cellStyle name="Comma 2" xfId="256" xr:uid="{BD4A7A67-30F4-4284-8F18-CB23EDC34E84}"/>
    <cellStyle name="Comma 2 2" xfId="257" xr:uid="{E3547F3F-341A-45C8-8ED3-4E41D667064E}"/>
    <cellStyle name="Comma 2 3" xfId="258" xr:uid="{0A00F9BA-AD87-41AE-9FC0-8F56EA8B9733}"/>
    <cellStyle name="Comma 2 3 2" xfId="259" xr:uid="{66BA45CF-C8CB-47C1-A87E-6ED156FE90F0}"/>
    <cellStyle name="Comma 2 38" xfId="260" xr:uid="{B6548759-A7F6-4382-899F-BAA545F4D1ED}"/>
    <cellStyle name="Comma 2 4" xfId="261" xr:uid="{0F958E92-5188-4580-80A9-C06CE6BA5C04}"/>
    <cellStyle name="Comma 2 4 2" xfId="262" xr:uid="{646B160F-C817-47A0-98D6-E183F9B1F55C}"/>
    <cellStyle name="Comma 2 4 2 2" xfId="263" xr:uid="{B6D5CAAE-5679-4A7A-9912-DC77F0A57831}"/>
    <cellStyle name="Comma 2 4 3" xfId="264" xr:uid="{BFD06B11-E6A7-46D9-BD2B-12CF1E5AAFD7}"/>
    <cellStyle name="Comma 2 5" xfId="265" xr:uid="{0F8FE198-F703-48CF-A6C5-392F8FC47A79}"/>
    <cellStyle name="Comma 2 6" xfId="266" xr:uid="{E17CD85A-0F82-4EF6-960A-01E214E46104}"/>
    <cellStyle name="Comma 20" xfId="267" xr:uid="{EC063211-47BE-4378-AC17-32D8C1DBDDBF}"/>
    <cellStyle name="Comma 20 2" xfId="268" xr:uid="{8500A330-3F47-4606-915A-72BE2C1D3CE2}"/>
    <cellStyle name="Comma 21" xfId="269" xr:uid="{76925374-BDBA-4FDC-ADA6-F9E91B638B09}"/>
    <cellStyle name="Comma 21 2" xfId="270" xr:uid="{DD809174-7BD7-4083-8DD5-03D0BB445F1B}"/>
    <cellStyle name="Comma 22" xfId="271" xr:uid="{1AB6BC57-6326-4007-A055-46D798C9BCB6}"/>
    <cellStyle name="Comma 22 2" xfId="272" xr:uid="{6B01EA3A-D5CD-4663-AEBB-C71F8B415A1B}"/>
    <cellStyle name="Comma 23" xfId="273" xr:uid="{EC7E776D-8218-4C9E-9BFC-2A1CEAB80EBD}"/>
    <cellStyle name="Comma 24" xfId="274" xr:uid="{13E9E53E-1660-4562-BE38-E2677EFBE3AC}"/>
    <cellStyle name="Comma 25" xfId="275" xr:uid="{E5EE2891-819F-44AE-9334-609042CB9B8F}"/>
    <cellStyle name="Comma 26" xfId="276" xr:uid="{E64D9D88-DD54-4C2E-8A80-C6B401F5B4D6}"/>
    <cellStyle name="Comma 27" xfId="277" xr:uid="{2DA59024-2F6B-4B02-8BAB-EF6E9BEBE43F}"/>
    <cellStyle name="Comma 28" xfId="278" xr:uid="{E6E3A1C3-D950-4BBF-8347-3B583F16F6B2}"/>
    <cellStyle name="Comma 29" xfId="279" xr:uid="{6378C2ED-0064-4965-A734-795810A639B7}"/>
    <cellStyle name="Comma 3" xfId="280" xr:uid="{CAFE90ED-F487-4EED-AE45-4F531F4EF94A}"/>
    <cellStyle name="Comma 3 2" xfId="281" xr:uid="{3C7CF8DC-D1E0-40BD-A731-02CE50292200}"/>
    <cellStyle name="Comma 3 2 2" xfId="282" xr:uid="{58390BF6-E3A1-4BD4-B5C8-7B0A6160DEC1}"/>
    <cellStyle name="Comma 3 3" xfId="283" xr:uid="{3A65D90E-ABBE-4051-A37E-4B7B8120EC7A}"/>
    <cellStyle name="Comma 3 4" xfId="284" xr:uid="{AA11976A-B7D9-4027-90F9-FC08FA234DCA}"/>
    <cellStyle name="Comma 30" xfId="285" xr:uid="{F30D1F3B-8FA7-4281-888D-F56FBFBB676C}"/>
    <cellStyle name="Comma 31" xfId="286" xr:uid="{800F94ED-D61A-40A8-9B07-A061DB09B200}"/>
    <cellStyle name="Comma 32" xfId="287" xr:uid="{4B719282-5E2B-4041-AB3F-779E84D0C0EA}"/>
    <cellStyle name="Comma 33" xfId="288" xr:uid="{CA49395F-4ABA-4093-A1A5-9379A8B90691}"/>
    <cellStyle name="Comma 34" xfId="289" xr:uid="{3E690401-F376-486A-872C-95B5D96BEC2E}"/>
    <cellStyle name="Comma 4" xfId="290" xr:uid="{ED3BF57D-FF8A-48D2-94C6-BF04B79B57DF}"/>
    <cellStyle name="Comma 4 2" xfId="291" xr:uid="{DBAC3F0F-74F2-4C90-9E61-65408B2B5EF7}"/>
    <cellStyle name="Comma 4 3" xfId="292" xr:uid="{9ADDA7F9-22D9-4F20-B9C9-C35EA22B352D}"/>
    <cellStyle name="Comma 5" xfId="293" xr:uid="{711955F8-8E3D-485A-AC52-787144885055}"/>
    <cellStyle name="Comma 5 2" xfId="294" xr:uid="{A3A04613-4C38-4EC6-B8D3-BD331478D428}"/>
    <cellStyle name="Comma 6" xfId="295" xr:uid="{1B330FC1-996F-4B89-82FB-1627EB8650E4}"/>
    <cellStyle name="Comma 6 2" xfId="296" xr:uid="{D89C0462-C27C-4C2C-A768-871831424C95}"/>
    <cellStyle name="Comma 6 3" xfId="297" xr:uid="{4FA72836-4518-48AD-8856-1483C0634D7E}"/>
    <cellStyle name="Comma 6_CRU PROC" xfId="298" xr:uid="{8D2BAAEB-FED6-4523-A0DF-CFC41F71FAFF}"/>
    <cellStyle name="Comma 7" xfId="299" xr:uid="{DF6F00F6-6FCB-4C49-AD66-651BD7D1F083}"/>
    <cellStyle name="Comma 7 2" xfId="300" xr:uid="{2805BE9B-89B0-44FF-A31A-F213C8FD680E}"/>
    <cellStyle name="Comma 7 3" xfId="301" xr:uid="{13A7C8D8-74BB-40BA-A243-2FB73DFC3B36}"/>
    <cellStyle name="Comma 7_CRU PROC" xfId="302" xr:uid="{B762E4FB-6496-45AB-AF1E-21B16605FB91}"/>
    <cellStyle name="Comma 8" xfId="303" xr:uid="{40F80582-E4BC-432C-93AF-9DBF6373CFA7}"/>
    <cellStyle name="Comma 8 2" xfId="304" xr:uid="{7D15B74A-16F5-42B4-A800-A995177C0531}"/>
    <cellStyle name="Comma 8 3" xfId="305" xr:uid="{AADF9F6F-B9A5-4971-AC66-3C960283A659}"/>
    <cellStyle name="Comma 8_CRU PROC" xfId="306" xr:uid="{36EFEA53-0A1A-4C6A-BCA9-DBAAA87AE164}"/>
    <cellStyle name="Comma 9" xfId="307" xr:uid="{78A607F5-FA8B-4F2D-802E-F656BE2C1010}"/>
    <cellStyle name="Comma 9 2" xfId="308" xr:uid="{A41D6C43-1B8A-4754-8993-48DBDD1F094A}"/>
    <cellStyle name="Comma 9 3" xfId="309" xr:uid="{0D6CB020-80B5-4D09-B9D8-0F5455A20717}"/>
    <cellStyle name="Comma 9_CRU PROC" xfId="310" xr:uid="{DBF3B91C-E0BC-4FA9-A828-4859788CBF3C}"/>
    <cellStyle name="Comma0" xfId="311" xr:uid="{5D15A951-1C30-4F71-88EF-6915E688BC47}"/>
    <cellStyle name="Comma0 2" xfId="312" xr:uid="{71EABF74-E3FA-4F0F-A380-FDAFCE4518FA}"/>
    <cellStyle name="Copied" xfId="313" xr:uid="{0311C4B8-BD3E-40F3-BF4B-0999F212DB15}"/>
    <cellStyle name="Currency0" xfId="314" xr:uid="{FB66125E-2A47-42C3-950E-44415E2A9BEA}"/>
    <cellStyle name="Currency0 2" xfId="315" xr:uid="{B3FCCB63-73CB-4752-8ADE-3D114D10F6EA}"/>
    <cellStyle name="Date" xfId="316" xr:uid="{A603EE8E-707C-4C72-B201-318C09387129}"/>
    <cellStyle name="Date 2" xfId="317" xr:uid="{D586EEC9-EB44-4F4C-8842-1DE0933F8A52}"/>
    <cellStyle name="Emphasis 1 2" xfId="318" xr:uid="{AE401689-D103-468A-9188-00E001C8D3E5}"/>
    <cellStyle name="Emphasis 2 2" xfId="319" xr:uid="{C850816A-C9A3-4637-9206-E7DDE07D8C74}"/>
    <cellStyle name="Emphasis 3 2" xfId="320" xr:uid="{CD7947B3-86C6-45CE-991A-C0B907371B2B}"/>
    <cellStyle name="Entered" xfId="321" xr:uid="{319DB2C8-A99A-49AE-89B1-0AF25FE9C370}"/>
    <cellStyle name="Explanatory Text 2" xfId="322" xr:uid="{411FB7C2-CD23-4B5F-938E-7968734C0728}"/>
    <cellStyle name="Explanatory Text 2 2" xfId="323" xr:uid="{C6723BB3-87C3-4033-A71E-FBB029C6A89E}"/>
    <cellStyle name="Explanatory Text 2 3" xfId="324" xr:uid="{06A614BE-B268-42BB-A3BA-23764B545118}"/>
    <cellStyle name="Explanatory Text 3" xfId="325" xr:uid="{ADE4318C-266D-42EC-978B-24B42BF42EB2}"/>
    <cellStyle name="Explanatory Text 4" xfId="326" xr:uid="{D8AD1819-E204-4F06-8B8A-96BCF893CBD9}"/>
    <cellStyle name="Explanatory Text 5" xfId="327" xr:uid="{694F45E9-C17A-42A1-B8A2-30B7A1415DEF}"/>
    <cellStyle name="FIGURES" xfId="328" xr:uid="{165FF1DB-E21F-4556-B3D9-8B3F16A75D33}"/>
    <cellStyle name="Fixed" xfId="329" xr:uid="{19353517-3C7E-4E66-AC4F-E1C2C3AE6E38}"/>
    <cellStyle name="Fixed 2" xfId="330" xr:uid="{7593B7C2-85D4-466C-83ED-82F94AFE7D6E}"/>
    <cellStyle name="Good 2" xfId="331" xr:uid="{4F59E830-499F-45C5-B88C-FDFDE9F89443}"/>
    <cellStyle name="Good 2 2" xfId="332" xr:uid="{47BC0371-2546-4CF0-88E9-93D03CE9C2BE}"/>
    <cellStyle name="Good 2 3" xfId="333" xr:uid="{88A8BDA1-5A3E-4194-9A0E-586A90D4B45E}"/>
    <cellStyle name="Good 3" xfId="334" xr:uid="{92B89635-8417-45AB-8E26-07A90ADAEE88}"/>
    <cellStyle name="Good 4" xfId="335" xr:uid="{25310D00-AF68-4F4C-95DB-C1BC4C11E714}"/>
    <cellStyle name="Good 5" xfId="336" xr:uid="{B3DEA27F-7122-48C2-BDE5-DEB1C54278CD}"/>
    <cellStyle name="Grey" xfId="337" xr:uid="{ED931DA5-F68E-4175-9444-5AEA4AF77529}"/>
    <cellStyle name="Grey 2" xfId="338" xr:uid="{E910B21C-692E-43C0-B98F-6797EADDAF4C}"/>
    <cellStyle name="Header1" xfId="339" xr:uid="{2A2C736A-525D-430C-B102-5333B5BDB09D}"/>
    <cellStyle name="Header2" xfId="340" xr:uid="{FFDC4907-E95F-4F3C-BC7B-42F96F4BAE2F}"/>
    <cellStyle name="Heading 1 2" xfId="341" xr:uid="{0F409472-FE3C-4131-BA8D-FFA46EDCA54E}"/>
    <cellStyle name="Heading 1 2 2" xfId="342" xr:uid="{75A2A2DC-D446-4DF7-B4EB-8637422C45ED}"/>
    <cellStyle name="Heading 1 2 3" xfId="343" xr:uid="{E6FA8F4B-874A-4A75-B011-B29F997E4631}"/>
    <cellStyle name="Heading 1 2 4" xfId="344" xr:uid="{E1232F90-6A3C-4B94-9EA1-402E544D8349}"/>
    <cellStyle name="Heading 1 3" xfId="345" xr:uid="{EF7307C7-6CB4-41DB-84C3-31B17F85601E}"/>
    <cellStyle name="Heading 1 3 2" xfId="346" xr:uid="{ABAE19DB-0EE6-49B4-8EBB-53EB08EB8860}"/>
    <cellStyle name="Heading 1 4" xfId="347" xr:uid="{4CA0A82D-3B78-4C13-A79A-06B41DCC9D03}"/>
    <cellStyle name="Heading 1 4 2" xfId="348" xr:uid="{FC4AF808-BE04-457A-8B67-B6BD6F68302C}"/>
    <cellStyle name="Heading 1 5" xfId="349" xr:uid="{BA2A53F3-8566-4B3F-B4CD-849B907A41E6}"/>
    <cellStyle name="Heading 1 5 2" xfId="350" xr:uid="{8D9C1C1F-7E0F-46F4-A78F-82FAEC30D6A3}"/>
    <cellStyle name="Heading 2 2" xfId="351" xr:uid="{E02794CF-1CD4-43D3-A6A3-1BB09FB1A4E5}"/>
    <cellStyle name="Heading 2 2 2" xfId="352" xr:uid="{244C568E-1143-48EE-808B-A3528759D7D1}"/>
    <cellStyle name="Heading 2 2 3" xfId="353" xr:uid="{E1B9461D-105C-4F62-B8DA-8794F12BED22}"/>
    <cellStyle name="Heading 2 2 4" xfId="354" xr:uid="{D874B5E3-AD60-49D9-9D0E-5413796794A6}"/>
    <cellStyle name="Heading 2 3" xfId="355" xr:uid="{485F574A-470A-4573-839A-561CC780AA57}"/>
    <cellStyle name="Heading 2 3 2" xfId="356" xr:uid="{EB576AA1-8EE3-4001-92D2-3BD1EB36695D}"/>
    <cellStyle name="Heading 2 4" xfId="357" xr:uid="{B790F56E-0608-4F84-A051-552725A28EB8}"/>
    <cellStyle name="Heading 2 4 2" xfId="358" xr:uid="{DFD34027-5479-4A78-88AA-2D81C1DF6C5E}"/>
    <cellStyle name="Heading 2 5" xfId="359" xr:uid="{8500F7A3-D467-41F7-BF05-21C5C05392C6}"/>
    <cellStyle name="Heading 2 5 2" xfId="360" xr:uid="{9166F28B-69F5-4E0C-AD97-0192BC7BB520}"/>
    <cellStyle name="Heading 3 2" xfId="361" xr:uid="{C6020411-149C-45D5-AD4A-27CBEA34BFF1}"/>
    <cellStyle name="Heading 3 2 2" xfId="362" xr:uid="{BAE94E7C-C609-4D1C-A203-7B7670042686}"/>
    <cellStyle name="Heading 3 2 3" xfId="363" xr:uid="{2A10CB9C-C476-42E9-B06E-ECD4D444BA98}"/>
    <cellStyle name="Heading 3 3" xfId="364" xr:uid="{F4B1BA6C-55C6-4318-8ED1-0C50F2481951}"/>
    <cellStyle name="Heading 3 4" xfId="365" xr:uid="{1B3D1D37-1D94-4BBB-9B6B-EE01B85362CC}"/>
    <cellStyle name="Heading 3 5" xfId="366" xr:uid="{EEDB7953-1F92-47A3-A732-8C511BDA823D}"/>
    <cellStyle name="Heading 4 2" xfId="367" xr:uid="{3DFB7913-CDE6-4F0F-8A79-ED3E0296B65B}"/>
    <cellStyle name="Heading 4 2 2" xfId="368" xr:uid="{B074D6F3-524E-4B22-BF18-68B50304DBDD}"/>
    <cellStyle name="Heading 4 2 3" xfId="369" xr:uid="{29672141-DE26-4890-A159-12EEF51D71E7}"/>
    <cellStyle name="Heading 4 3" xfId="370" xr:uid="{5A76B120-AFA4-4171-886B-FAFF0E564B13}"/>
    <cellStyle name="Heading 4 4" xfId="371" xr:uid="{B6FF5D2A-F7FE-4BF7-AF06-C598D26DFF07}"/>
    <cellStyle name="Heading 4 5" xfId="372" xr:uid="{5AA78E76-FD43-4DBA-9CEC-9087A4741E70}"/>
    <cellStyle name="Hyperlink 2" xfId="373" xr:uid="{EA6765DE-C3AA-4DB6-A003-F302CF9D7771}"/>
    <cellStyle name="Hyperlink 3" xfId="374" xr:uid="{2035405E-C42B-4235-B41B-D43050FA7E8B}"/>
    <cellStyle name="Hyperlink 4" xfId="375" xr:uid="{A15B74BE-765C-4EE4-900F-3A70210D1FAD}"/>
    <cellStyle name="Input [yellow]" xfId="376" xr:uid="{3323E2A9-0BAB-48A6-9366-26881006B5B0}"/>
    <cellStyle name="Input [yellow] 2" xfId="377" xr:uid="{BA67B200-80A9-4BB5-8F0F-FA176B273D07}"/>
    <cellStyle name="Input 10" xfId="378" xr:uid="{FAF36CDB-C41F-434B-8AC3-91BE03CD34D7}"/>
    <cellStyle name="Input 11" xfId="379" xr:uid="{3388E535-8D28-4A2A-B41E-6F5F6B3C2F4B}"/>
    <cellStyle name="Input 12" xfId="380" xr:uid="{74C59936-F677-4F41-AAC8-BBC6A71DE8C3}"/>
    <cellStyle name="Input 13" xfId="381" xr:uid="{EE23373B-4C37-46D2-8587-DC19B60D9F94}"/>
    <cellStyle name="Input 14" xfId="382" xr:uid="{C163BA49-7C15-44E2-AC9A-2931109A583A}"/>
    <cellStyle name="Input 15" xfId="383" xr:uid="{09A4ADCF-6B9B-4C97-BAB1-A2761C7A9B2F}"/>
    <cellStyle name="Input 16" xfId="384" xr:uid="{DEAE180F-4933-46AB-9EDD-E5646D2F501E}"/>
    <cellStyle name="Input 17" xfId="385" xr:uid="{8AF80997-AADA-4977-AB6F-6DFF98442254}"/>
    <cellStyle name="Input 18" xfId="386" xr:uid="{BE5F446D-FAED-44FA-9216-173B870314DC}"/>
    <cellStyle name="Input 19" xfId="387" xr:uid="{226BA9A8-5C9A-4A9C-9168-9A0C5F826B6F}"/>
    <cellStyle name="Input 2" xfId="388" xr:uid="{8CA98F91-344A-4B4A-B96B-CBF909A7AB63}"/>
    <cellStyle name="Input 2 2" xfId="389" xr:uid="{898D0D12-42DE-4F48-A7D9-B252ACAEAA04}"/>
    <cellStyle name="Input 2 3" xfId="390" xr:uid="{768562A5-BD58-499D-ADF2-5E296E58C57B}"/>
    <cellStyle name="Input 20" xfId="391" xr:uid="{2F385266-28E8-4647-9520-473D06A26670}"/>
    <cellStyle name="Input 21" xfId="392" xr:uid="{9908749C-57CF-4EBB-BFCF-0637CF8D25B1}"/>
    <cellStyle name="Input 3" xfId="393" xr:uid="{6BB657F0-E5E9-4D96-8EC9-CA383227ADD0}"/>
    <cellStyle name="Input 3 2" xfId="394" xr:uid="{B2A26514-6811-45FB-B39F-B84712821837}"/>
    <cellStyle name="Input 4" xfId="395" xr:uid="{F1D2FDB7-64A6-4261-B26D-57BA6D86AFE8}"/>
    <cellStyle name="Input 4 2" xfId="396" xr:uid="{F1329143-BF2B-4315-BB25-E654CAB12EB7}"/>
    <cellStyle name="Input 5" xfId="397" xr:uid="{09C68CF0-5C70-4B8B-A530-3B0F5780E99D}"/>
    <cellStyle name="Input 6" xfId="398" xr:uid="{5A1790EB-84B9-4E61-B453-B94BAFAE52E3}"/>
    <cellStyle name="Input 7" xfId="399" xr:uid="{8415DF2B-0A87-4419-AF2C-331C1822AB69}"/>
    <cellStyle name="Input 8" xfId="400" xr:uid="{B47D6D74-0C1A-42A7-BE64-6E9A004639A2}"/>
    <cellStyle name="Input 9" xfId="401" xr:uid="{5D8C0F55-A1C6-4E6E-8DE4-5FFA1CF226D0}"/>
    <cellStyle name="ITEMS" xfId="402" xr:uid="{B86F2E82-9619-4F48-B101-4C3345E0DC32}"/>
    <cellStyle name="Linked Cell 2" xfId="403" xr:uid="{7FC2F0DC-BB95-4AB7-9D40-C3F74E043761}"/>
    <cellStyle name="Linked Cell 2 2" xfId="404" xr:uid="{95E4B009-9D9C-4741-8DD8-3878696BE02C}"/>
    <cellStyle name="Linked Cell 2 3" xfId="405" xr:uid="{3F299BBB-30D9-4F50-A57E-9E9705162518}"/>
    <cellStyle name="Linked Cell 3" xfId="406" xr:uid="{34D08E67-5338-4C65-A6B0-AFFC681C7D04}"/>
    <cellStyle name="Linked Cell 4" xfId="407" xr:uid="{80CBBE3B-A322-4CAE-A4C7-044463316127}"/>
    <cellStyle name="Linked Cell 5" xfId="408" xr:uid="{B44052BF-216F-4F6F-A1A1-841D2025D121}"/>
    <cellStyle name="m1 - Style1" xfId="409" xr:uid="{077A4055-7F00-4FF3-9A3B-1AB74A4F3105}"/>
    <cellStyle name="MANKAD" xfId="410" xr:uid="{A2361508-BCD5-4F31-AB0B-20DCC75308A7}"/>
    <cellStyle name="METRO" xfId="411" xr:uid="{B8BCF4AD-1B8D-4474-B92B-6D0BEFB1E7FE}"/>
    <cellStyle name="Neutral 2" xfId="412" xr:uid="{C8D96000-1AE9-421E-8408-B85ED67287C9}"/>
    <cellStyle name="Neutral 2 2" xfId="413" xr:uid="{E0EE8B80-CE2D-4264-AB7D-7711B476372C}"/>
    <cellStyle name="Neutral 2 3" xfId="414" xr:uid="{027C6C37-954F-4857-8AB3-BB90641A1D8A}"/>
    <cellStyle name="Neutral 3" xfId="415" xr:uid="{E067A118-3F23-4613-B3AD-F0D270B533F2}"/>
    <cellStyle name="Neutral 4" xfId="416" xr:uid="{29B613FC-45E0-4F15-9880-DE39C59D52EE}"/>
    <cellStyle name="Neutral 5" xfId="417" xr:uid="{8C44FF66-423C-4189-90E4-891882960C41}"/>
    <cellStyle name="no dec" xfId="418" xr:uid="{19893A18-E83D-4449-810A-D3CFAAD120D9}"/>
    <cellStyle name="Normal" xfId="0" builtinId="0"/>
    <cellStyle name="Normal - Style1" xfId="419" xr:uid="{CED7DFC7-48C3-4829-B284-DFE4F631D97B}"/>
    <cellStyle name="Normal - Style1 2" xfId="420" xr:uid="{7C788373-BA59-49C3-9F47-EAFEF2A7633B}"/>
    <cellStyle name="Normal - Style1 2 2" xfId="421" xr:uid="{130748EA-DEB7-42F0-BF72-9A195E9AE15A}"/>
    <cellStyle name="Normal - Style1 3" xfId="422" xr:uid="{3435C9D7-38A0-4BB8-AD58-E48E69BD6E1F}"/>
    <cellStyle name="Normal - Style1 4" xfId="423" xr:uid="{D8924377-998F-44F0-BB0E-6D6D730D433F}"/>
    <cellStyle name="Normal - Style1_CRU PROC" xfId="424" xr:uid="{3672C7B8-BE91-418B-B7DA-37AFC26F6AE6}"/>
    <cellStyle name="Normal 10" xfId="425" xr:uid="{C9144CDE-4D9F-4E4E-B152-72F607C8DFE5}"/>
    <cellStyle name="Normal 10 2" xfId="426" xr:uid="{B9C181C5-BD94-40D5-8184-BBC6E366E0D1}"/>
    <cellStyle name="Normal 10 2 2" xfId="427" xr:uid="{FF4AA647-5CFA-4C7D-8464-5DE8BC6351CD}"/>
    <cellStyle name="Normal 10 3" xfId="428" xr:uid="{AB711387-0C9C-4E00-8214-22CA073B768D}"/>
    <cellStyle name="Normal 10 3 2" xfId="429" xr:uid="{F05AC5DF-C29D-403F-A590-1C6E23CF74B4}"/>
    <cellStyle name="Normal 10 4" xfId="430" xr:uid="{DB1BD8DC-8218-4202-B1AB-C036C0516AA9}"/>
    <cellStyle name="Normal 10 4 2" xfId="431" xr:uid="{D67B7FB8-5BCA-416E-ABC7-CFC68E82A92C}"/>
    <cellStyle name="Normal 10 5" xfId="432" xr:uid="{9C2927D2-34BA-48C9-AC5F-3C0982C162FF}"/>
    <cellStyle name="Normal 10_CRU PROC" xfId="433" xr:uid="{CB84C49D-DE1B-4123-8704-F41D171F5E70}"/>
    <cellStyle name="Normal 11" xfId="434" xr:uid="{0728F701-6844-48CA-BCD5-8C39CDD8E43D}"/>
    <cellStyle name="Normal 11 2" xfId="435" xr:uid="{86E917BD-52DA-4F4D-AF8E-53EC3AED6FBC}"/>
    <cellStyle name="Normal 11 2 2" xfId="436" xr:uid="{AA8741E5-30C9-44C7-9969-B6052048AB1E}"/>
    <cellStyle name="Normal 11 2 2 2" xfId="437" xr:uid="{8A5AD811-22AC-4F85-8818-5C2621875C02}"/>
    <cellStyle name="Normal 11 2 3" xfId="438" xr:uid="{1CB74EFA-FD49-4CAC-BA5F-A2C2B231D1AF}"/>
    <cellStyle name="Normal 11 2 4" xfId="439" xr:uid="{9BDE504C-BBDE-4E76-BF6E-F3092B286FFB}"/>
    <cellStyle name="Normal 11 3" xfId="440" xr:uid="{7FF24B03-231D-4CBE-9D0F-90A7C29C2C4E}"/>
    <cellStyle name="Normal 12" xfId="441" xr:uid="{2EE7A98C-8CF6-49EB-A063-30F08E371321}"/>
    <cellStyle name="Normal 12 2" xfId="442" xr:uid="{31FE8F59-A27E-4DAE-9CAE-AC73F283B113}"/>
    <cellStyle name="Normal 12 2 2" xfId="443" xr:uid="{9745D663-541B-41EB-9FAE-39A2947F8102}"/>
    <cellStyle name="Normal 12 3" xfId="444" xr:uid="{CED8060D-257F-42DB-9CFC-236F60AB7DE4}"/>
    <cellStyle name="Normal 12 3 2" xfId="445" xr:uid="{13F8D1E8-7663-4295-84CD-4FCCAA4684D0}"/>
    <cellStyle name="Normal 12 4" xfId="446" xr:uid="{2CFF9B47-8312-4C58-8685-702C8FA152DF}"/>
    <cellStyle name="Normal 12 5" xfId="447" xr:uid="{28B4432D-043C-48BF-981A-3F89D4ADB24A}"/>
    <cellStyle name="Normal 12_CRU PROC" xfId="448" xr:uid="{602F40DD-7665-4C54-B7C0-B1E096036D53}"/>
    <cellStyle name="Normal 13" xfId="449" xr:uid="{237434D2-5FC4-4972-BBDD-7A1B3075684F}"/>
    <cellStyle name="Normal 13 2" xfId="450" xr:uid="{ED61942C-6CD9-4D1E-B3F6-6633EEB8AA86}"/>
    <cellStyle name="Normal 14" xfId="451" xr:uid="{B997D5FB-FA4A-4268-A0AC-63C445CB443E}"/>
    <cellStyle name="Normal 14 2" xfId="452" xr:uid="{3D1E90E1-CDB0-4FD7-B7BE-D9381906A298}"/>
    <cellStyle name="Normal 15" xfId="453" xr:uid="{094868CD-CBED-4A52-B8D0-F00BFF35BC8E}"/>
    <cellStyle name="Normal 15 2" xfId="454" xr:uid="{F983A4F0-4CF3-4729-BC3F-8AD5200A3B5E}"/>
    <cellStyle name="Normal 16" xfId="455" xr:uid="{64BCB8C6-4593-4014-972B-D30BF16A0F95}"/>
    <cellStyle name="Normal 16 2" xfId="456" xr:uid="{17FE8C4A-156C-45BE-A279-46D73DD8F90A}"/>
    <cellStyle name="Normal 17" xfId="457" xr:uid="{F521D7B7-4C0F-460E-9636-0984E39A55F8}"/>
    <cellStyle name="Normal 17 2" xfId="458" xr:uid="{62F4A58F-D10D-4DD8-8A7D-69DDDB680378}"/>
    <cellStyle name="Normal 17 2 2" xfId="459" xr:uid="{6D56510C-3CF8-4927-8F94-6AA4FF3A8197}"/>
    <cellStyle name="Normal 17 3" xfId="460" xr:uid="{897BB596-E0AC-4AE2-8997-87341362DCAD}"/>
    <cellStyle name="Normal 18" xfId="461" xr:uid="{AF290F52-C8E0-453B-8E58-0BDD2E2B015C}"/>
    <cellStyle name="Normal 18 2" xfId="462" xr:uid="{F065B1BC-8D55-4626-914B-B2F3072E28D5}"/>
    <cellStyle name="Normal 18 2 2" xfId="463" xr:uid="{25A8804A-A407-482E-A409-DA37190139FF}"/>
    <cellStyle name="Normal 18 3" xfId="464" xr:uid="{7CF8C592-1C25-45AC-8B58-E3E9DED89A02}"/>
    <cellStyle name="Normal 19" xfId="465" xr:uid="{251D059C-6EF0-43FF-A267-3A54C51C6D37}"/>
    <cellStyle name="Normal 19 2" xfId="466" xr:uid="{AB17698E-1697-41CB-9FD1-0CF0D64A1562}"/>
    <cellStyle name="Normal 2" xfId="467" xr:uid="{7256850F-5E6A-409E-80ED-233094E12F46}"/>
    <cellStyle name="Normal 2 2" xfId="468" xr:uid="{36FE78C6-4080-471C-B963-67E20F390F43}"/>
    <cellStyle name="Normal 2 2 2" xfId="469" xr:uid="{262FCB40-2CF0-407D-99FC-542B57EDB273}"/>
    <cellStyle name="Normal 2 2 2 2" xfId="470" xr:uid="{83B8626A-B0AD-4A57-84AD-C5FC46DBE97A}"/>
    <cellStyle name="Normal 2 2 3" xfId="471" xr:uid="{19ADEEC1-61ED-47D9-8B07-6DE68B70BA0F}"/>
    <cellStyle name="Normal 2 2 3 5" xfId="472" xr:uid="{1458FF3B-D3F0-4473-BBD3-BC422089D07F}"/>
    <cellStyle name="Normal 2 2 4" xfId="473" xr:uid="{83C734A3-373C-4787-AC5D-458A92309F81}"/>
    <cellStyle name="Normal 2 2 5" xfId="474" xr:uid="{B4BB830D-88C1-4D3C-855A-FC7F630F9D94}"/>
    <cellStyle name="Normal 2 3" xfId="475" xr:uid="{A7C26108-F8CC-496C-84BE-775B7CC4FE21}"/>
    <cellStyle name="Normal 2 3 2" xfId="476" xr:uid="{75FDF7B3-03E1-4F86-B694-B6CA6E68E72D}"/>
    <cellStyle name="Normal 2 3 2 2" xfId="477" xr:uid="{ED255330-4AB3-4D54-8BB6-E2D0D6659707}"/>
    <cellStyle name="Normal 2 3 3" xfId="478" xr:uid="{5A29EF10-1D7A-48B9-9E9F-8C5051C80B06}"/>
    <cellStyle name="Normal 2 3 4" xfId="479" xr:uid="{2ECBB57C-70CE-4DAF-A691-A8DB72D3556A}"/>
    <cellStyle name="Normal 2 4" xfId="480" xr:uid="{F8C7FD03-E7A9-482B-BB80-85AE735E793A}"/>
    <cellStyle name="Normal 2 4 2" xfId="481" xr:uid="{4D691C63-E5B2-4E6A-9E53-CA5864727386}"/>
    <cellStyle name="Normal 2 4 2 2" xfId="482" xr:uid="{FB06F7F2-73E7-48FD-A681-76AAD46D22AC}"/>
    <cellStyle name="Normal 2 4 3" xfId="483" xr:uid="{9D0FFB5E-7EDA-4980-A625-8696166D82C2}"/>
    <cellStyle name="Normal 2 5" xfId="484" xr:uid="{BB50DEAC-47CD-47D3-9752-AC399F6C6B0A}"/>
    <cellStyle name="Normal 2 5 2" xfId="485" xr:uid="{79300264-C111-4FD1-94B9-DC9E648F74F8}"/>
    <cellStyle name="Normal 2 5 2 2" xfId="486" xr:uid="{257F003D-D0E7-46F8-8009-E4E98CBC7171}"/>
    <cellStyle name="Normal 2 5 3" xfId="487" xr:uid="{DF20DAAE-C44E-40C2-862B-E1FE3A2E4448}"/>
    <cellStyle name="Normal 2 5 3 2" xfId="488" xr:uid="{4B025D8B-16B8-4899-8085-4338ABA87CC0}"/>
    <cellStyle name="Normal 2 5 4" xfId="489" xr:uid="{C3297CBE-AC00-41EE-A14F-7F5CCF522D13}"/>
    <cellStyle name="Normal 2 6" xfId="490" xr:uid="{2D98EA25-CE67-4BA7-A3B6-5883EBD03C79}"/>
    <cellStyle name="Normal 2 6 2" xfId="491" xr:uid="{EE2C7533-D612-4CA1-8C65-05C8E955A22F}"/>
    <cellStyle name="Normal 2 7" xfId="492" xr:uid="{97972C46-9C83-4FB1-8EBA-9BD05CC968A0}"/>
    <cellStyle name="Normal 2 8" xfId="493" xr:uid="{77DF5D2A-B00D-4FE2-BF1A-DCDB0CFBB4D0}"/>
    <cellStyle name="Normal 2 8 2" xfId="494" xr:uid="{5AFF0CF6-AC56-4527-AB5D-FF1FA88649BE}"/>
    <cellStyle name="Normal 2 8 2 2" xfId="495" xr:uid="{56D8F1CD-B20E-4D59-B19D-BD6F6EEE104A}"/>
    <cellStyle name="Normal 2 8 3" xfId="496" xr:uid="{08DB3EEF-1280-4247-88D6-662F6171B023}"/>
    <cellStyle name="Normal 2 9" xfId="497" xr:uid="{7A9FE604-AD0F-4186-9A49-F95284C018A8}"/>
    <cellStyle name="Normal 20" xfId="498" xr:uid="{407DD0C0-BEAB-4E6F-94F2-1CADF7368EAA}"/>
    <cellStyle name="Normal 21" xfId="499" xr:uid="{350BBD5A-4876-4D4D-952A-D050292860A3}"/>
    <cellStyle name="Normal 22" xfId="500" xr:uid="{DF68A175-41AE-40CA-99D8-292CB7EEFC66}"/>
    <cellStyle name="Normal 23" xfId="501" xr:uid="{74B959B1-AE0A-4FA6-A5FE-F555B364C642}"/>
    <cellStyle name="Normal 24" xfId="502" xr:uid="{A526A6BD-04C1-40CE-A73A-4CC36CF5A56E}"/>
    <cellStyle name="Normal 24 2" xfId="503" xr:uid="{4C5214FD-C690-452C-8BA2-4D200A44A258}"/>
    <cellStyle name="Normal 25" xfId="504" xr:uid="{EDF814D5-0B31-4105-AEBB-339F567C6920}"/>
    <cellStyle name="Normal 25 2" xfId="505" xr:uid="{8F05C25B-23B6-44E9-994F-EF37E6C52DE6}"/>
    <cellStyle name="Normal 259" xfId="506" xr:uid="{5239E78E-C3FF-44DF-99A5-035E76BF79FC}"/>
    <cellStyle name="Normal 259 4" xfId="507" xr:uid="{19298123-A1ED-42DE-BC0B-2A9A7F80E800}"/>
    <cellStyle name="Normal 26" xfId="508" xr:uid="{CFAC6FE4-8510-4B50-A171-9A81D1DD0E6B}"/>
    <cellStyle name="Normal 26 2" xfId="509" xr:uid="{2248569E-FD6A-4832-8495-A58F1E36AB21}"/>
    <cellStyle name="Normal 27" xfId="510" xr:uid="{7E53941A-EEE2-434A-A645-5EA77C0645E6}"/>
    <cellStyle name="Normal 27 2" xfId="511" xr:uid="{5B57DB97-621C-455A-8CF4-0773438ED94F}"/>
    <cellStyle name="Normal 28" xfId="512" xr:uid="{3511FDFD-0EC5-4C1C-8A7E-C6A0198808FA}"/>
    <cellStyle name="Normal 28 2" xfId="513" xr:uid="{CCE71EA9-48CB-4A81-818D-EA4F7A4962E6}"/>
    <cellStyle name="Normal 29" xfId="514" xr:uid="{D9CBA2A3-00AA-43DE-9671-922C3E0734E7}"/>
    <cellStyle name="Normal 29 2" xfId="515" xr:uid="{CEFB5D17-9D2C-435E-A621-9A562CE3517F}"/>
    <cellStyle name="Normal 3" xfId="516" xr:uid="{12643109-5A07-45CB-BD65-8EE25629D67B}"/>
    <cellStyle name="Normal 3 2" xfId="517" xr:uid="{BCC72A45-4AFF-425B-A38C-BB4FFCABD976}"/>
    <cellStyle name="Normal 3 2 2" xfId="518" xr:uid="{74C0FC7D-8697-4315-8CA7-689C2E5381B5}"/>
    <cellStyle name="Normal 3 2 2 2" xfId="519" xr:uid="{C9BAB0D3-716A-43B8-BDF6-73AB1FE65FB9}"/>
    <cellStyle name="Normal 3 2 3" xfId="520" xr:uid="{16253664-4B76-4109-8024-7CE964BE1FC0}"/>
    <cellStyle name="Normal 3 2 3 2" xfId="521" xr:uid="{680A0B5C-089F-4786-8319-3F377AF4428F}"/>
    <cellStyle name="Normal 3 2 3 2 2" xfId="522" xr:uid="{4A1927A2-52C7-467F-8E20-45F0CBA82ABA}"/>
    <cellStyle name="Normal 3 3" xfId="523" xr:uid="{64CA1B37-911A-4130-8EEE-6BB650294C9F}"/>
    <cellStyle name="Normal 3 4" xfId="524" xr:uid="{7507B716-1507-47F0-B4FA-16AC7E45A54F}"/>
    <cellStyle name="Normal 3 5" xfId="525" xr:uid="{FD9C8C98-AF56-4540-98CD-BECE22985CA0}"/>
    <cellStyle name="Normal 3 6" xfId="526" xr:uid="{55989635-571E-4CAB-AFF3-A5B794F34ABC}"/>
    <cellStyle name="Normal 3 7" xfId="527" xr:uid="{B4B248AE-B87B-4EC3-B263-919512653908}"/>
    <cellStyle name="Normal 3 8" xfId="528" xr:uid="{2B61B74B-40A3-40A6-B983-0F3ED49DFAB1}"/>
    <cellStyle name="Normal 30" xfId="529" xr:uid="{B6500BFE-631F-43FB-8296-20BD6803A5C5}"/>
    <cellStyle name="Normal 30 2" xfId="530" xr:uid="{715F831B-A807-4FEF-996C-7E10DD62F5A5}"/>
    <cellStyle name="Normal 31" xfId="531" xr:uid="{C4104472-3FD3-47BA-89A2-FFE01F5F2FCD}"/>
    <cellStyle name="Normal 31 2" xfId="532" xr:uid="{7141C4EB-CF64-4928-BD63-CF3BF5267645}"/>
    <cellStyle name="Normal 32" xfId="533" xr:uid="{EBB985D1-3D1A-47B1-8194-667F3CEA193D}"/>
    <cellStyle name="Normal 32 2" xfId="534" xr:uid="{3BC3D24F-D158-4E45-BFAB-A8AE42AAB3FD}"/>
    <cellStyle name="Normal 33" xfId="535" xr:uid="{60945068-8963-4151-979E-AC436CA171B8}"/>
    <cellStyle name="Normal 33 2" xfId="536" xr:uid="{A036453F-B6D9-4E45-BE29-F557A2C7E012}"/>
    <cellStyle name="Normal 34" xfId="537" xr:uid="{AA7EF382-8656-4DEF-8D4B-066938B5BC02}"/>
    <cellStyle name="Normal 35" xfId="538" xr:uid="{67BC08B9-583D-4C18-8B60-6481B24D7087}"/>
    <cellStyle name="Normal 36" xfId="539" xr:uid="{753A9E9D-E4C3-4795-BF4F-C65A62C732EE}"/>
    <cellStyle name="Normal 37" xfId="540" xr:uid="{165CB659-4642-4B38-B81E-02B74A54DFF5}"/>
    <cellStyle name="Normal 38" xfId="541" xr:uid="{6D434187-996B-4B52-B826-307D0CF1312B}"/>
    <cellStyle name="Normal 39" xfId="542" xr:uid="{D60A79A0-7AE7-4860-82EE-1DE8159D014B}"/>
    <cellStyle name="Normal 4" xfId="543" xr:uid="{8ECB6FBF-3BAE-4453-A22A-AA3A47623BAF}"/>
    <cellStyle name="Normal 4 2" xfId="544" xr:uid="{51768AA3-4CC5-4433-AA05-BDC46F866C9C}"/>
    <cellStyle name="Normal 4 2 2" xfId="545" xr:uid="{17183A4D-A3E4-40E3-ADE5-E19DBB7CBBA4}"/>
    <cellStyle name="Normal 4 3" xfId="546" xr:uid="{54FC26D5-CE64-4591-9493-88B4F30D507C}"/>
    <cellStyle name="Normal 4 3 2" xfId="547" xr:uid="{D6235C62-02EC-44C2-92D4-FEE78B3DE266}"/>
    <cellStyle name="Normal 4 4" xfId="548" xr:uid="{50635CE6-8AB7-42D8-B2FE-E0DE6DD46EC6}"/>
    <cellStyle name="Normal 4 5" xfId="549" xr:uid="{1DB78071-0CCF-4D07-9779-113703253D20}"/>
    <cellStyle name="Normal 40" xfId="550" xr:uid="{D6F1A09E-A2BA-4BFE-A232-67684B2C05E4}"/>
    <cellStyle name="Normal 41" xfId="551" xr:uid="{4392AF5A-8546-4AF1-86CA-14E639E30123}"/>
    <cellStyle name="Normal 42" xfId="552" xr:uid="{4AF080EF-47AB-4536-A841-267544D0FACA}"/>
    <cellStyle name="Normal 43" xfId="553" xr:uid="{227C764E-3538-4AB8-837D-54D49D1EB1AB}"/>
    <cellStyle name="Normal 44" xfId="554" xr:uid="{9B33D2DE-2126-43F6-A693-11ECCB6756F6}"/>
    <cellStyle name="Normal 45" xfId="555" xr:uid="{9E74CCDD-CE8A-43B7-8D5C-8438A1E88C56}"/>
    <cellStyle name="Normal 46" xfId="556" xr:uid="{9ED9CD11-F779-472B-A9B6-3B20E82830A6}"/>
    <cellStyle name="Normal 47" xfId="557" xr:uid="{C7D5413F-6DD4-4117-9C9B-D1244205150D}"/>
    <cellStyle name="Normal 5" xfId="558" xr:uid="{B40A10F4-4888-46E8-8BF9-DE78DDF4CB1D}"/>
    <cellStyle name="Normal 5 2" xfId="559" xr:uid="{FEAEF6FF-3D55-49FD-A599-2A72C9FF13E0}"/>
    <cellStyle name="Normal 5 2 2" xfId="560" xr:uid="{FF1611DE-2387-443D-B69F-10D904FD0660}"/>
    <cellStyle name="Normal 5 2 2 2" xfId="561" xr:uid="{DC272565-5016-402F-93C1-02E5B79DF69E}"/>
    <cellStyle name="Normal 5 2 3" xfId="562" xr:uid="{E0B2B8C6-A397-47A8-8C16-54AD208A3AB6}"/>
    <cellStyle name="Normal 5 3" xfId="563" xr:uid="{A2A2088E-932C-407D-90EB-0DFF4C1B2DBF}"/>
    <cellStyle name="Normal 6" xfId="564" xr:uid="{E268DD78-5089-45BB-BA85-24076ED4C9D7}"/>
    <cellStyle name="Normal 6 2" xfId="565" xr:uid="{E1B27513-0665-4F41-866C-10258608249C}"/>
    <cellStyle name="Normal 6 2 2" xfId="566" xr:uid="{5C081C19-9042-4876-91F1-4FEA24704085}"/>
    <cellStyle name="Normal 6 2 2 2" xfId="567" xr:uid="{8397ACF4-1146-4629-8FC7-ABC7DB0D0023}"/>
    <cellStyle name="Normal 6 2 3" xfId="568" xr:uid="{3D40567A-F52B-46DF-8A64-4FE23C5908D2}"/>
    <cellStyle name="Normal 6 3" xfId="569" xr:uid="{B4DCC654-4459-479E-AB73-C8BE7DD6E5CD}"/>
    <cellStyle name="Normal 7" xfId="570" xr:uid="{DFE32CA3-BDA9-473B-A00A-BC2238BF534B}"/>
    <cellStyle name="Normal 7 2" xfId="571" xr:uid="{003BD98A-A20B-43CD-8F02-1FBF858A7BB2}"/>
    <cellStyle name="Normal 7 3" xfId="572" xr:uid="{41658693-51AB-4C51-8CB5-2DC9A44F2020}"/>
    <cellStyle name="Normal 7 4" xfId="573" xr:uid="{CD2F517A-5F72-4586-A5F3-9A97574F82B9}"/>
    <cellStyle name="Normal 7 5" xfId="574" xr:uid="{5BEE1094-73C2-4D29-A6F7-822F7A767DEC}"/>
    <cellStyle name="Normal 7_CRU PROC" xfId="575" xr:uid="{4D849488-8F9C-4FA4-9996-F64AA3209D6C}"/>
    <cellStyle name="Normal 8" xfId="576" xr:uid="{1FA0E441-FACC-40AA-9FFF-B64C820AC4B5}"/>
    <cellStyle name="Normal 8 2" xfId="577" xr:uid="{D5034607-308E-4B21-BE3E-881069D5352A}"/>
    <cellStyle name="Normal 8 2 2" xfId="578" xr:uid="{4311D7E2-B7B3-466F-89ED-B2B674F16793}"/>
    <cellStyle name="Normal 8 3" xfId="579" xr:uid="{715817A1-756D-4E7B-9C55-E193576FFFA1}"/>
    <cellStyle name="Normal 8 4" xfId="580" xr:uid="{5B2D05D6-7F48-4562-A8F1-D56B2F89E4C2}"/>
    <cellStyle name="Normal 8 5" xfId="581" xr:uid="{279220A5-F956-4868-84D7-1F315D458F12}"/>
    <cellStyle name="Normal 8 6" xfId="582" xr:uid="{1DF2C0AA-0F91-40B9-A45D-894FD08912A8}"/>
    <cellStyle name="Normal 8_CRU PROC" xfId="583" xr:uid="{E21423CF-72ED-4BA3-9F19-6DFBD3BA2136}"/>
    <cellStyle name="Normal 9" xfId="584" xr:uid="{EE60DEF8-87C2-4AD3-AD70-E4F3CE960994}"/>
    <cellStyle name="Normal 9 2" xfId="585" xr:uid="{5EB6AB58-091C-423F-9929-E3A5F362D37D}"/>
    <cellStyle name="Note 2" xfId="586" xr:uid="{918FE94E-73A6-4E7A-BFB0-819826E5FE35}"/>
    <cellStyle name="Note 2 2" xfId="587" xr:uid="{23CAA928-A948-4007-A6F9-823BC1AD4BC6}"/>
    <cellStyle name="Note 2 3" xfId="588" xr:uid="{CB93E5FB-D030-4FA1-892A-42951CFFB4DA}"/>
    <cellStyle name="Note 2 4" xfId="589" xr:uid="{B26EBB08-1BFE-4F20-BE80-A8D85C5FFE3F}"/>
    <cellStyle name="Note 3" xfId="590" xr:uid="{E8C6499C-2746-4CDB-8E50-983786B197DB}"/>
    <cellStyle name="Note 3 2" xfId="591" xr:uid="{19978BF4-AFFF-44FF-B40B-A9196467ADBF}"/>
    <cellStyle name="Note 3 3" xfId="592" xr:uid="{110470ED-F633-4082-80D8-02475E2BC864}"/>
    <cellStyle name="Note 4" xfId="593" xr:uid="{07915454-A6D8-403C-ACD1-6739E0284DB6}"/>
    <cellStyle name="Note 4 2" xfId="594" xr:uid="{2B046BF4-F211-4A3D-B9F7-4B83A8376720}"/>
    <cellStyle name="Note 4 3" xfId="595" xr:uid="{2F8EEC23-ECBB-405D-8F44-DBA6715C0012}"/>
    <cellStyle name="Note 5" xfId="596" xr:uid="{F33CE41B-600C-4A41-8645-9644AE1E39CC}"/>
    <cellStyle name="Output 2" xfId="597" xr:uid="{224AC2C2-9DFD-4687-AE90-638051945570}"/>
    <cellStyle name="Output 2 2" xfId="598" xr:uid="{CE78437F-847E-41DA-9C13-BF2045339A2A}"/>
    <cellStyle name="Output 2 3" xfId="599" xr:uid="{89DD6BA7-0A87-427E-9422-96943D8F243B}"/>
    <cellStyle name="Output 3" xfId="600" xr:uid="{016D1FB3-46FD-49C9-AB1A-10387EDB1FEE}"/>
    <cellStyle name="Output 4" xfId="601" xr:uid="{8F23DCDF-4294-4263-AB31-587490D81EBF}"/>
    <cellStyle name="Output 5" xfId="602" xr:uid="{E7219E66-B7E2-45D2-A84C-E1E11874BA6B}"/>
    <cellStyle name="P $,(0)" xfId="603" xr:uid="{03364989-37A5-43F7-9735-902D197D76AD}"/>
    <cellStyle name="Percent" xfId="1" builtinId="5"/>
    <cellStyle name="Percent [2]" xfId="604" xr:uid="{814507C2-AD41-48A4-9193-753C1BE4E5B6}"/>
    <cellStyle name="Percent [2] 2" xfId="605" xr:uid="{4803C963-EBAE-4459-A931-FED936FBF5CB}"/>
    <cellStyle name="Percent [2] 2 2" xfId="606" xr:uid="{2B3C5DCC-7EE6-45A0-850B-0F4018A7FA12}"/>
    <cellStyle name="Percent [2] 3" xfId="607" xr:uid="{8C3CDB87-A028-4BC9-8794-ED8331CB57F6}"/>
    <cellStyle name="Percent 10" xfId="608" xr:uid="{019EC35D-36B9-4FF1-9325-F04250C267FA}"/>
    <cellStyle name="Percent 10 2" xfId="609" xr:uid="{56E99316-FA8C-41A7-ACEF-D69BD6DC1A42}"/>
    <cellStyle name="Percent 10 2 2" xfId="610" xr:uid="{BDC2065F-EA1E-4CD8-A4FA-DE999A525817}"/>
    <cellStyle name="Percent 10 2 2 2" xfId="611" xr:uid="{10D0DF85-372A-4469-9424-0098F1B18747}"/>
    <cellStyle name="Percent 11" xfId="612" xr:uid="{3667C0CE-06C5-4533-86E0-6263176186DD}"/>
    <cellStyle name="Percent 12" xfId="613" xr:uid="{19233160-C780-4E55-A4E8-F4FE22FEEE8B}"/>
    <cellStyle name="Percent 12 2" xfId="614" xr:uid="{287817DA-4EBC-4DBB-B24D-70914A2FE480}"/>
    <cellStyle name="Percent 12 3" xfId="615" xr:uid="{342B0BE4-53EC-4149-ACEB-1CBC9CAAA73B}"/>
    <cellStyle name="Percent 13" xfId="616" xr:uid="{31C8C2DD-5301-4A3B-B4C0-438F974BF1F1}"/>
    <cellStyle name="Percent 14" xfId="617" xr:uid="{E20CE461-F50E-4E18-A127-5E3C846A019C}"/>
    <cellStyle name="Percent 15" xfId="618" xr:uid="{3E7B4434-22B8-4173-8789-C75E5F624AAA}"/>
    <cellStyle name="Percent 16" xfId="619" xr:uid="{085AF5CC-2B77-4253-87EA-D388B1302C35}"/>
    <cellStyle name="Percent 17" xfId="620" xr:uid="{C59D92FA-2856-4628-8CC6-399F52F4B5F9}"/>
    <cellStyle name="Percent 18" xfId="621" xr:uid="{65E4C93F-A786-4301-8FA0-2A9B0984D7A2}"/>
    <cellStyle name="Percent 19" xfId="622" xr:uid="{87DCCC1D-C4E5-431D-9531-7D263FE0AF61}"/>
    <cellStyle name="Percent 2" xfId="623" xr:uid="{2DFA96E4-4486-42AA-8B01-95450B673984}"/>
    <cellStyle name="Percent 2 2" xfId="624" xr:uid="{8DEA3002-C017-4305-A809-0D55954300DC}"/>
    <cellStyle name="Percent 2 2 2" xfId="625" xr:uid="{CD7C2C10-5078-42D8-8CE1-9E3851E7CE05}"/>
    <cellStyle name="Percent 20" xfId="626" xr:uid="{28A9BF3F-5260-4C63-9F7D-DDE1E3A60DF4}"/>
    <cellStyle name="Percent 21" xfId="627" xr:uid="{AB399656-E6C1-4807-B48F-A9CEFFCB2A46}"/>
    <cellStyle name="Percent 22" xfId="628" xr:uid="{AA2AB9E1-54EF-40D9-BC54-0E83C6EC2752}"/>
    <cellStyle name="Percent 23" xfId="629" xr:uid="{874F02E3-6449-4931-9D2D-05DA79A0396F}"/>
    <cellStyle name="Percent 24" xfId="630" xr:uid="{62EC658F-2274-4139-B18B-3813FB4E9AAA}"/>
    <cellStyle name="Percent 25" xfId="631" xr:uid="{8D44BEAD-BE24-4DD0-9EB8-D08CE966E41C}"/>
    <cellStyle name="Percent 26" xfId="632" xr:uid="{2E80D87D-F379-4D8E-AF6A-6A4F084C9F80}"/>
    <cellStyle name="Percent 27" xfId="633" xr:uid="{DD5C4039-4FDC-4B84-AB45-1649C15A9A7C}"/>
    <cellStyle name="Percent 28" xfId="634" xr:uid="{D55E06BF-E0E2-4596-98F1-A4B9D8EA6DB4}"/>
    <cellStyle name="Percent 3" xfId="635" xr:uid="{53D5F56D-E5B5-449F-BA59-FD06F8588A84}"/>
    <cellStyle name="Percent 3 2" xfId="636" xr:uid="{D9CA4A39-F829-485B-90B9-4130DBBAD6A6}"/>
    <cellStyle name="Percent 3 2 2" xfId="637" xr:uid="{706066AB-D9E7-46CD-997F-B5CADCC2F418}"/>
    <cellStyle name="Percent 3 2 2 2" xfId="638" xr:uid="{9D90E557-4FC8-4597-983C-320B266A665F}"/>
    <cellStyle name="Percent 3 2 2 2 2" xfId="639" xr:uid="{811E4DAF-E5C2-4718-B40E-C303B0F7806A}"/>
    <cellStyle name="Percent 3 2 3" xfId="640" xr:uid="{3736FB32-8BC5-40A9-AC31-A4EB565C33EA}"/>
    <cellStyle name="Percent 3 3" xfId="641" xr:uid="{3B7E6F67-8627-47EA-865C-19EA7AB1002C}"/>
    <cellStyle name="Percent 3 4" xfId="642" xr:uid="{1FD52685-C8E6-4745-A365-B5C3DF5F6E0F}"/>
    <cellStyle name="Percent 4" xfId="643" xr:uid="{2697A237-380B-4DFD-AA70-AC46FC236E5F}"/>
    <cellStyle name="Percent 4 2" xfId="644" xr:uid="{F4CB980B-DA91-4E1D-A081-88C799648F6B}"/>
    <cellStyle name="Percent 4 3" xfId="645" xr:uid="{AEB6E5C2-F0F8-4C47-9299-904F4FE8D820}"/>
    <cellStyle name="Percent 4 4" xfId="646" xr:uid="{4793183F-B0E2-4523-8278-86ADAB5A2CA5}"/>
    <cellStyle name="Percent 5" xfId="647" xr:uid="{CA0FC7A6-8A0F-4D04-87AD-63737C357140}"/>
    <cellStyle name="Percent 5 2" xfId="648" xr:uid="{C75D7365-A3A9-4A77-9325-A6944F1D213B}"/>
    <cellStyle name="Percent 5 3" xfId="649" xr:uid="{75F6C660-0A6E-4ECF-BEFF-388ECC9A5FC7}"/>
    <cellStyle name="Percent 5 4" xfId="650" xr:uid="{3ADBA628-401B-4A6C-9B79-D236D1521CA8}"/>
    <cellStyle name="Percent 6" xfId="651" xr:uid="{0959D957-AC49-4266-887A-741CF0DF6F75}"/>
    <cellStyle name="Percent 6 2" xfId="652" xr:uid="{633161E9-8C0A-4639-9204-B4E0601DA257}"/>
    <cellStyle name="Percent 6 3" xfId="653" xr:uid="{BAA71329-43A2-4395-9CDC-D864A55B0813}"/>
    <cellStyle name="Percent 7" xfId="654" xr:uid="{642DA83E-5BA8-4CBE-B30B-F4A1D9C663BA}"/>
    <cellStyle name="Percent 7 2" xfId="655" xr:uid="{09EDA135-EF41-4BD2-ADAA-B0AA32ACE829}"/>
    <cellStyle name="Percent 7 3" xfId="656" xr:uid="{764FF37F-42E4-4E02-9827-0F1FFD47AF45}"/>
    <cellStyle name="Percent 8" xfId="657" xr:uid="{7995618D-6F6D-44D3-A19D-9FBC6E0DB2CE}"/>
    <cellStyle name="Percent 8 2" xfId="658" xr:uid="{AA05452C-F1A4-4FBC-A53B-EFC0C4C6A673}"/>
    <cellStyle name="Percent 8 3" xfId="659" xr:uid="{4063E0ED-BFAB-4AFA-BCF9-0A97CD46B6A7}"/>
    <cellStyle name="Percent 9" xfId="660" xr:uid="{58F045E2-F988-4837-867A-5A2A57A02DDD}"/>
    <cellStyle name="Percent 9 2" xfId="661" xr:uid="{469CF4BC-BEA6-4F7E-9F37-9D2415DE32CA}"/>
    <cellStyle name="Percent 9 3" xfId="662" xr:uid="{DC5A7620-4F87-4165-AF47-32E89391D00E}"/>
    <cellStyle name="Prot $,(0)" xfId="663" xr:uid="{F619292B-0E0C-47DE-BB3E-AD058A67C4F7}"/>
    <cellStyle name="Prot Fixed (1)" xfId="664" xr:uid="{4AE57999-519A-4BC9-A765-B6A954235255}"/>
    <cellStyle name="Prot, (0)" xfId="665" xr:uid="{8BCF228D-73D0-4098-A19F-3A5A8675F3C5}"/>
    <cellStyle name="Prot, Fixed (2)" xfId="666" xr:uid="{D4C37EF7-C69A-48F3-8BB8-58AB2298D5F9}"/>
    <cellStyle name="RevList" xfId="667" xr:uid="{21D2FFC4-98E5-4615-98B5-0C47D3A27F97}"/>
    <cellStyle name="RevList 2" xfId="668" xr:uid="{F1B26328-309C-4302-B533-0E92B12C76AA}"/>
    <cellStyle name="SAPBEXaggData" xfId="669" xr:uid="{C180C14B-F73B-4276-AB1A-29CAE8A7758A}"/>
    <cellStyle name="SAPBEXaggDataEmph" xfId="670" xr:uid="{A52F61DA-EBD1-4CAD-BC1F-A57F5C457299}"/>
    <cellStyle name="SAPBEXaggItem" xfId="671" xr:uid="{347CD16D-D1C9-467E-8DB8-8285D8DA60E4}"/>
    <cellStyle name="SAPBEXaggItemX" xfId="672" xr:uid="{2E7F83A2-328D-4416-96BB-F19CC7525130}"/>
    <cellStyle name="SAPBEXchaText" xfId="673" xr:uid="{A1574ADE-794C-4913-8E55-1CD2FDE8BE39}"/>
    <cellStyle name="SAPBEXexcBad7" xfId="674" xr:uid="{C8894354-3AD9-4D26-8F7D-3577C827B696}"/>
    <cellStyle name="SAPBEXexcBad8" xfId="675" xr:uid="{B9C923FB-4A31-46C5-853B-46F159E4A05C}"/>
    <cellStyle name="SAPBEXexcBad9" xfId="676" xr:uid="{C292ADFD-0A74-4AE3-8CB2-FF030C5F0C64}"/>
    <cellStyle name="SAPBEXexcCritical4" xfId="677" xr:uid="{55CEB563-6818-414B-B339-2621ACC51E11}"/>
    <cellStyle name="SAPBEXexcCritical5" xfId="678" xr:uid="{F0D19316-9FB0-4C2B-A39A-476C5A13E047}"/>
    <cellStyle name="SAPBEXexcCritical6" xfId="679" xr:uid="{3A5E9C2D-56B1-485A-8CA3-B2EDABEABD42}"/>
    <cellStyle name="SAPBEXexcGood1" xfId="680" xr:uid="{42613534-6296-4F9D-953F-C6CEA0EEBAB6}"/>
    <cellStyle name="SAPBEXexcGood2" xfId="681" xr:uid="{4C27FF01-2DE9-4A68-A35B-E91F36F90DF0}"/>
    <cellStyle name="SAPBEXexcGood3" xfId="682" xr:uid="{8BB01749-8114-404B-94ED-A31AE9D62C05}"/>
    <cellStyle name="SAPBEXfilterDrill" xfId="683" xr:uid="{CA9FE610-EF66-4F30-A341-1860AC31512E}"/>
    <cellStyle name="SAPBEXfilterItem" xfId="684" xr:uid="{F135B03C-02D3-4485-8A69-4C7789BDA567}"/>
    <cellStyle name="SAPBEXfilterText" xfId="685" xr:uid="{5C4BE956-3FF1-4EB4-8A52-36D471E0729A}"/>
    <cellStyle name="SAPBEXformats" xfId="686" xr:uid="{01D43904-1EED-424D-A475-FA98855DCDC1}"/>
    <cellStyle name="SAPBEXheaderItem" xfId="687" xr:uid="{7448E145-C838-4257-BC41-E0F86EB8904F}"/>
    <cellStyle name="SAPBEXheaderText" xfId="688" xr:uid="{AAE5F3B1-E900-477F-8CA6-13EDB48C2697}"/>
    <cellStyle name="SAPBEXHLevel0" xfId="689" xr:uid="{B632417C-0918-4527-8CCD-6A5F7E7F71F9}"/>
    <cellStyle name="SAPBEXHLevel0X" xfId="690" xr:uid="{021AA5DC-434A-4992-8288-52BAF556704A}"/>
    <cellStyle name="SAPBEXHLevel1" xfId="691" xr:uid="{A42B0AA7-368C-42C9-94BA-493177116871}"/>
    <cellStyle name="SAPBEXHLevel1X" xfId="692" xr:uid="{8873813E-F65B-4361-8FBC-AE84F61D1EC0}"/>
    <cellStyle name="SAPBEXHLevel2" xfId="693" xr:uid="{DB175B5C-549A-47CB-A02A-51B85382DFBD}"/>
    <cellStyle name="SAPBEXHLevel2X" xfId="694" xr:uid="{484BE712-35E3-48B8-98A5-2F983B23E793}"/>
    <cellStyle name="SAPBEXHLevel3" xfId="695" xr:uid="{FA276A39-F922-4386-AF1A-092BCC76776A}"/>
    <cellStyle name="SAPBEXHLevel3X" xfId="696" xr:uid="{82D1E206-662F-4AFE-82B7-CBD4BB27B360}"/>
    <cellStyle name="SAPBEXinputData" xfId="697" xr:uid="{A95D062D-CB39-41FA-88AA-5EA98ADA117A}"/>
    <cellStyle name="SAPBEXItemHeader" xfId="698" xr:uid="{C7B0AD11-3DE8-49FF-8645-1C0F420DA10A}"/>
    <cellStyle name="SAPBEXresData" xfId="699" xr:uid="{2FF99C28-1FF4-47D7-A024-88D1DDD6CB4D}"/>
    <cellStyle name="SAPBEXresDataEmph" xfId="700" xr:uid="{0E0B4BBD-4FA6-491A-AAF3-45966B6141E7}"/>
    <cellStyle name="SAPBEXresItem" xfId="701" xr:uid="{7191898A-7305-4E98-9EB8-34E07B00A3E5}"/>
    <cellStyle name="SAPBEXresItemX" xfId="702" xr:uid="{8078D447-9CD4-48B3-9E8C-841D21F13882}"/>
    <cellStyle name="SAPBEXstdData" xfId="703" xr:uid="{C5115832-BB1D-4C0D-BB86-9525A4434F43}"/>
    <cellStyle name="SAPBEXstdDataEmph" xfId="704" xr:uid="{F44DC316-27D7-4FBC-A403-B0DF7FA28B3D}"/>
    <cellStyle name="SAPBEXstdItem" xfId="705" xr:uid="{83C3F6EB-5220-4356-8721-AFD2957ABF52}"/>
    <cellStyle name="SAPBEXstdItemX" xfId="706" xr:uid="{767070AE-4644-4A0E-ACD3-1881308C9A7B}"/>
    <cellStyle name="SAPBEXtitle" xfId="707" xr:uid="{E1D2280D-C6F0-42C6-A092-085AB6BE469D}"/>
    <cellStyle name="SAPBEXunassignedItem" xfId="708" xr:uid="{998F394A-870C-4AD8-8E67-F76C518EB7CA}"/>
    <cellStyle name="SAPBEXundefined" xfId="709" xr:uid="{971CDEC6-8546-4CF7-B154-874BA8E5EFFB}"/>
    <cellStyle name="Sheet Title" xfId="710" xr:uid="{D63D8517-1380-4C39-9E37-35D8784D2CBE}"/>
    <cellStyle name="style" xfId="711" xr:uid="{5AD16260-A98E-4016-BAC4-D0C042E86F92}"/>
    <cellStyle name="Style 1" xfId="712" xr:uid="{8980AB81-6026-4891-B386-925E288860BB}"/>
    <cellStyle name="style1" xfId="713" xr:uid="{1C3785C7-654B-498F-A02E-6EF63B890B83}"/>
    <cellStyle name="style2" xfId="714" xr:uid="{BB1852C6-16CF-41B0-B89D-7C238ECAF014}"/>
    <cellStyle name="Subtotal" xfId="715" xr:uid="{AAD0E8FC-38FA-4948-9940-E1660A5386CE}"/>
    <cellStyle name="þ_x001d_ð &amp;ý&amp;†ýG_x0008_ X_x000a__x0007__x0001__x0001_" xfId="716" xr:uid="{3B85CDA9-A8D7-42CE-A85D-9FA91130B864}"/>
    <cellStyle name="þ_x001d_ð &amp;ý&amp;†ýG_x0008_ X_x000a__x0007__x0001__x0001_ 2" xfId="717" xr:uid="{82A3B225-0A3A-4B99-B8FF-51213F7448D9}"/>
    <cellStyle name="þ_x001d_ð &amp;ý&amp;†ýG_x0008_ X_x000a__x0007__x0001__x0001_ 2 2" xfId="718" xr:uid="{63A89BDA-94F3-441C-8D6E-750833E80772}"/>
    <cellStyle name="þ_x001d_ð &amp;ý&amp;†ýG_x0008_ X_x000a__x0007__x0001__x0001_ 3" xfId="719" xr:uid="{B206A3E9-B350-4672-991D-D0BC113EE7FF}"/>
    <cellStyle name="þ_x001d_ð &amp;ý&amp;†ýG_x0008__x0009_X_x000a__x0007__x0001__x0001_" xfId="720" xr:uid="{5B608A92-E324-441B-8EAB-EAEF1A41790D}"/>
    <cellStyle name="þ_x001d_ð &amp;ý&amp;†ýG_x0008__x0009_X_x000a__x0007__x0001__x0001_ 2" xfId="721" xr:uid="{2E5F65CA-ECB4-440D-AFD8-9632247421E9}"/>
    <cellStyle name="þ_x001d_ð&quot;_x000c_Býò_x000c_5ýU_x0001_e_x0005_¹,_x0007__x0001__x0001_" xfId="722" xr:uid="{3DBBEF18-00AA-4C33-926F-027504CB8C63}"/>
    <cellStyle name="þ_x001d_ð&quot;_x000c_Býò_x000c_5ýU_x0001_e_x0005_¹,_x0007__x0001__x0001_ 2" xfId="723" xr:uid="{176AB086-6E34-411B-A820-5E09B61E0444}"/>
    <cellStyle name="þ_x001d_ð&quot;_x000c_Býò_x000c_5ýU_x0001_e_x0005_¹,_x0007__x0001__x0001_ 2 2" xfId="724" xr:uid="{2311E99D-F815-47E0-9D51-A6521AA55714}"/>
    <cellStyle name="þ_x001d_ð&quot;_x000c_Býò_x000c_5ýU_x0001_e_x0005_¹,_x0007__x0001__x0001_ 3" xfId="725" xr:uid="{1D9A537C-2802-40CA-B616-7D7AAD0BC405}"/>
    <cellStyle name="Title 2" xfId="726" xr:uid="{4324BE84-2040-436E-8FE2-270BE5726335}"/>
    <cellStyle name="Title 2 2" xfId="727" xr:uid="{22B2E2A5-B384-4C7A-9962-75980EFC0B7A}"/>
    <cellStyle name="Title 3" xfId="728" xr:uid="{A2306E05-AA16-4075-BE9C-74B5F8F476B5}"/>
    <cellStyle name="Title 4" xfId="729" xr:uid="{C56428F5-A6EF-4ECD-823C-FF2A86A42C2A}"/>
    <cellStyle name="Title 5" xfId="730" xr:uid="{4D5EF566-D24E-48A0-A06E-A4876BDFF522}"/>
    <cellStyle name="Total 2" xfId="731" xr:uid="{04324F4E-AB0F-4883-9B42-D208AFFF838D}"/>
    <cellStyle name="Total 2 2" xfId="732" xr:uid="{A609CAEE-1E69-4D6F-93BF-5560C442CC2A}"/>
    <cellStyle name="Total 2 3" xfId="733" xr:uid="{22020A07-B71F-48A5-9CF9-EA5AB6CF980A}"/>
    <cellStyle name="Total 3" xfId="734" xr:uid="{60DC1942-45DB-45AF-8B9E-FB50DE02A7BF}"/>
    <cellStyle name="Total 4" xfId="735" xr:uid="{37569717-6846-4177-9036-DBD0244217B9}"/>
    <cellStyle name="Unp $,(2)" xfId="736" xr:uid="{2C481E13-069A-4FA3-9E03-BDD46081D52A}"/>
    <cellStyle name="Unp Comma [0]" xfId="737" xr:uid="{3A0270F2-FDA8-48C4-BF5A-E5D0F9886F8A}"/>
    <cellStyle name="Unp comment" xfId="738" xr:uid="{CF20055D-57F0-4BEA-A8E3-229729F623B8}"/>
    <cellStyle name="Unp Fixed (1)" xfId="739" xr:uid="{96F1440B-7929-4928-A4C2-5C80061A0968}"/>
    <cellStyle name="Unp Fixed (2)" xfId="740" xr:uid="{AAF3051F-730A-42DE-8474-6A393B11C5CB}"/>
    <cellStyle name="Unprotected" xfId="741" xr:uid="{C54A9EFA-A816-4BFE-95DB-DF78B40D8868}"/>
    <cellStyle name="Warning Text 2" xfId="742" xr:uid="{B7595AFE-1642-4F58-A0DD-C90F7E34F98E}"/>
    <cellStyle name="Warning Text 2 2" xfId="743" xr:uid="{5A65F0E5-7805-4F35-93D8-D9B8936AE031}"/>
    <cellStyle name="Warning Text 2 3" xfId="744" xr:uid="{F91830D2-5526-4F60-8A01-8A1ED1961105}"/>
    <cellStyle name="Warning Text 3" xfId="745" xr:uid="{7BB17E74-48AA-4B95-9D3D-91B19556305B}"/>
    <cellStyle name="Warning Text 4" xfId="746" xr:uid="{236DA9A9-9DC0-4B46-822B-D31103EE332A}"/>
    <cellStyle name="Warning Text 5" xfId="747" xr:uid="{3FE7504E-C90B-4BAF-9374-3DB8796AAF82}"/>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Contribution of Broader categories in  Rural</a:t>
            </a:r>
          </a:p>
          <a:p>
            <a:pPr>
              <a:defRPr/>
            </a:pPr>
            <a:r>
              <a:rPr lang="en-US"/>
              <a:t>+ urban</a:t>
            </a:r>
          </a:p>
        </c:rich>
      </c:tx>
      <c:layout>
        <c:manualLayout>
          <c:xMode val="edge"/>
          <c:yMode val="edge"/>
          <c:x val="0.11435901177845147"/>
          <c:y val="2.913385284880906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'objective 1 '!$N$26</c:f>
              <c:strCache>
                <c:ptCount val="1"/>
                <c:pt idx="0">
                  <c:v>Percentage</c:v>
                </c:pt>
              </c:strCache>
            </c:strRef>
          </c:tx>
          <c:dPt>
            <c:idx val="0"/>
            <c:bubble3D val="0"/>
            <c:explosion val="14"/>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B27-4A72-B479-02C48BE44B2A}"/>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B27-4A72-B479-02C48BE44B2A}"/>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B27-4A72-B479-02C48BE44B2A}"/>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B27-4A72-B479-02C48BE44B2A}"/>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B27-4A72-B479-02C48BE44B2A}"/>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8B27-4A72-B479-02C48BE44B2A}"/>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8B27-4A72-B479-02C48BE44B2A}"/>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8B27-4A72-B479-02C48BE44B2A}"/>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 1 '!$L$27:$L$34</c:f>
              <c:strCache>
                <c:ptCount val="8"/>
                <c:pt idx="0">
                  <c:v>Food</c:v>
                </c:pt>
                <c:pt idx="1">
                  <c:v>Luxury </c:v>
                </c:pt>
                <c:pt idx="2">
                  <c:v>Clothing</c:v>
                </c:pt>
                <c:pt idx="3">
                  <c:v>Essential</c:v>
                </c:pt>
                <c:pt idx="4">
                  <c:v>Energy </c:v>
                </c:pt>
                <c:pt idx="5">
                  <c:v>Health as Health</c:v>
                </c:pt>
                <c:pt idx="6">
                  <c:v>Miscalenious</c:v>
                </c:pt>
                <c:pt idx="7">
                  <c:v>General Index</c:v>
                </c:pt>
              </c:strCache>
            </c:strRef>
          </c:cat>
          <c:val>
            <c:numRef>
              <c:f>'objective 1 '!$N$27:$N$34</c:f>
              <c:numCache>
                <c:formatCode>0.00</c:formatCode>
                <c:ptCount val="8"/>
                <c:pt idx="0">
                  <c:v>45.803903046437227</c:v>
                </c:pt>
                <c:pt idx="1">
                  <c:v>15.689473797204744</c:v>
                </c:pt>
                <c:pt idx="2">
                  <c:v>11.876596749608193</c:v>
                </c:pt>
                <c:pt idx="3">
                  <c:v>7.5634942785375356</c:v>
                </c:pt>
                <c:pt idx="4">
                  <c:v>7.4625904377509169</c:v>
                </c:pt>
                <c:pt idx="5">
                  <c:v>3.9867751561862632</c:v>
                </c:pt>
                <c:pt idx="6">
                  <c:v>3.7720861332360069</c:v>
                </c:pt>
                <c:pt idx="7">
                  <c:v>3.8450804010390942</c:v>
                </c:pt>
              </c:numCache>
            </c:numRef>
          </c:val>
          <c:extLst>
            <c:ext xmlns:c16="http://schemas.microsoft.com/office/drawing/2014/chart" uri="{C3380CC4-5D6E-409C-BE32-E72D297353CC}">
              <c16:uniqueId val="{00000000-2F01-4ACF-B08A-A064F367A6E8}"/>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3'!$Y$27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'Objective 3'!$V$28:$X$40</c15:sqref>
                  </c15:fullRef>
                  <c15:levelRef>
                    <c15:sqref>'Objective 3'!$X$28:$X$40</c15:sqref>
                  </c15:levelRef>
                </c:ext>
              </c:extLst>
              <c:f>'Objective 3'!$X$28:$X$40</c:f>
              <c:strCache>
                <c:ptCount val="13"/>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strCache>
            </c:strRef>
          </c:cat>
          <c:val>
            <c:numRef>
              <c:f>'Objective 3'!$Y$28:$Y$40</c:f>
              <c:numCache>
                <c:formatCode>0.0</c:formatCode>
                <c:ptCount val="13"/>
                <c:pt idx="0" formatCode="0.00">
                  <c:v>175.30833333333337</c:v>
                </c:pt>
                <c:pt idx="1">
                  <c:v>177.36666666666667</c:v>
                </c:pt>
                <c:pt idx="2">
                  <c:v>177.65</c:v>
                </c:pt>
                <c:pt idx="3">
                  <c:v>177.76666666666665</c:v>
                </c:pt>
                <c:pt idx="4">
                  <c:v>178.77500000000001</c:v>
                </c:pt>
                <c:pt idx="5">
                  <c:v>180.05833333333337</c:v>
                </c:pt>
                <c:pt idx="6">
                  <c:v>179.35833333333335</c:v>
                </c:pt>
                <c:pt idx="7">
                  <c:v>177.75</c:v>
                </c:pt>
                <c:pt idx="8">
                  <c:v>180.76666666666668</c:v>
                </c:pt>
                <c:pt idx="9">
                  <c:v>178.20833333333334</c:v>
                </c:pt>
                <c:pt idx="10">
                  <c:v>178.875</c:v>
                </c:pt>
                <c:pt idx="11">
                  <c:v>178.19166666666663</c:v>
                </c:pt>
                <c:pt idx="12">
                  <c:v>179.35000000000002</c:v>
                </c:pt>
              </c:numCache>
            </c:numRef>
          </c:val>
          <c:extLst>
            <c:ext xmlns:c16="http://schemas.microsoft.com/office/drawing/2014/chart" uri="{C3380CC4-5D6E-409C-BE32-E72D297353CC}">
              <c16:uniqueId val="{00000000-E672-4D39-AC4E-DAB76B14BFC1}"/>
            </c:ext>
          </c:extLst>
        </c:ser>
        <c:dLbls>
          <c:showLegendKey val="0"/>
          <c:showVal val="1"/>
          <c:showCatName val="0"/>
          <c:showSerName val="0"/>
          <c:showPercent val="0"/>
          <c:showBubbleSize val="0"/>
        </c:dLbls>
        <c:gapWidth val="219"/>
        <c:overlap val="-27"/>
        <c:axId val="1750013023"/>
        <c:axId val="1750007263"/>
      </c:barChart>
      <c:lineChart>
        <c:grouping val="standard"/>
        <c:varyColors val="0"/>
        <c:ser>
          <c:idx val="1"/>
          <c:order val="1"/>
          <c:tx>
            <c:strRef>
              <c:f>'Objective 3'!$Z$27</c:f>
              <c:strCache>
                <c:ptCount val="1"/>
                <c:pt idx="0">
                  <c:v>Inflation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'Objective 3'!$V$28:$X$40</c15:sqref>
                  </c15:fullRef>
                  <c15:levelRef>
                    <c15:sqref>'Objective 3'!$X$28:$X$40</c15:sqref>
                  </c15:levelRef>
                </c:ext>
              </c:extLst>
              <c:f>'Objective 3'!$X$28:$X$40</c:f>
              <c:strCache>
                <c:ptCount val="13"/>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strCache>
            </c:strRef>
          </c:cat>
          <c:val>
            <c:numRef>
              <c:f>'Objective 3'!$Z$28:$Z$40</c:f>
              <c:numCache>
                <c:formatCode>0.0%</c:formatCode>
                <c:ptCount val="13"/>
                <c:pt idx="1">
                  <c:v>1.1741217854256643</c:v>
                </c:pt>
                <c:pt idx="2">
                  <c:v>0.15974440894568584</c:v>
                </c:pt>
                <c:pt idx="3">
                  <c:v>6.5672201895100368E-2</c:v>
                </c:pt>
                <c:pt idx="4">
                  <c:v>0.56722295143447643</c:v>
                </c:pt>
                <c:pt idx="5">
                  <c:v>0.71784831958235762</c:v>
                </c:pt>
                <c:pt idx="6">
                  <c:v>-0.38876290091175097</c:v>
                </c:pt>
                <c:pt idx="7">
                  <c:v>-0.89671514194118762</c:v>
                </c:pt>
                <c:pt idx="8">
                  <c:v>1.6971401781528439</c:v>
                </c:pt>
                <c:pt idx="9">
                  <c:v>-1.4152683016780399</c:v>
                </c:pt>
                <c:pt idx="10">
                  <c:v>0.37409399111526237</c:v>
                </c:pt>
                <c:pt idx="11">
                  <c:v>-0.38201723736316728</c:v>
                </c:pt>
                <c:pt idx="12">
                  <c:v>0.65004910442878272</c:v>
                </c:pt>
              </c:numCache>
            </c:numRef>
          </c:val>
          <c:smooth val="0"/>
          <c:extLst>
            <c:ext xmlns:c16="http://schemas.microsoft.com/office/drawing/2014/chart" uri="{C3380CC4-5D6E-409C-BE32-E72D297353CC}">
              <c16:uniqueId val="{00000001-E672-4D39-AC4E-DAB76B14BFC1}"/>
            </c:ext>
          </c:extLst>
        </c:ser>
        <c:dLbls>
          <c:showLegendKey val="0"/>
          <c:showVal val="1"/>
          <c:showCatName val="0"/>
          <c:showSerName val="0"/>
          <c:showPercent val="0"/>
          <c:showBubbleSize val="0"/>
        </c:dLbls>
        <c:marker val="1"/>
        <c:smooth val="0"/>
        <c:axId val="1750001503"/>
        <c:axId val="1750010143"/>
      </c:lineChart>
      <c:catAx>
        <c:axId val="175001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07263"/>
        <c:crosses val="autoZero"/>
        <c:auto val="1"/>
        <c:lblAlgn val="ctr"/>
        <c:lblOffset val="100"/>
        <c:noMultiLvlLbl val="0"/>
      </c:catAx>
      <c:valAx>
        <c:axId val="1750007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13023"/>
        <c:crosses val="autoZero"/>
        <c:crossBetween val="between"/>
      </c:valAx>
      <c:valAx>
        <c:axId val="17500101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01503"/>
        <c:crosses val="max"/>
        <c:crossBetween val="between"/>
      </c:valAx>
      <c:catAx>
        <c:axId val="1750001503"/>
        <c:scaling>
          <c:orientation val="minMax"/>
        </c:scaling>
        <c:delete val="1"/>
        <c:axPos val="b"/>
        <c:numFmt formatCode="General" sourceLinked="1"/>
        <c:majorTickMark val="none"/>
        <c:minorTickMark val="none"/>
        <c:tickLblPos val="nextTo"/>
        <c:crossAx val="1750010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'Objective 3'!$I$27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'Objective 3'!$F$28:$H$40</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lvl>
                  <c:pt idx="0">
                    <c:v>Rural</c:v>
                  </c:pt>
                  <c:pt idx="1">
                    <c:v>Rural</c:v>
                  </c:pt>
                  <c:pt idx="2">
                    <c:v>Rural</c:v>
                  </c:pt>
                  <c:pt idx="3">
                    <c:v>Rural</c:v>
                  </c:pt>
                  <c:pt idx="4">
                    <c:v>Rural</c:v>
                  </c:pt>
                  <c:pt idx="5">
                    <c:v>Rural</c:v>
                  </c:pt>
                  <c:pt idx="6">
                    <c:v>Rural</c:v>
                  </c:pt>
                  <c:pt idx="7">
                    <c:v>Rural</c:v>
                  </c:pt>
                  <c:pt idx="8">
                    <c:v>Rural</c:v>
                  </c:pt>
                  <c:pt idx="9">
                    <c:v>Rural</c:v>
                  </c:pt>
                  <c:pt idx="10">
                    <c:v>Rural</c:v>
                  </c:pt>
                  <c:pt idx="11">
                    <c:v>Rural</c:v>
                  </c:pt>
                  <c:pt idx="12">
                    <c:v>Rural</c:v>
                  </c:pt>
                </c:lvl>
              </c:multiLvlStrCache>
            </c:multiLvlStrRef>
          </c:cat>
          <c:val>
            <c:numRef>
              <c:f>'Objective 3'!$I$28:$I$40</c:f>
              <c:numCache>
                <c:formatCode>0.0</c:formatCode>
                <c:ptCount val="13"/>
                <c:pt idx="0" formatCode="0.00">
                  <c:v>171.13333333333335</c:v>
                </c:pt>
                <c:pt idx="1">
                  <c:v>172.84166666666667</c:v>
                </c:pt>
                <c:pt idx="2">
                  <c:v>173.16666666666666</c:v>
                </c:pt>
                <c:pt idx="3">
                  <c:v>173.41666666666666</c:v>
                </c:pt>
                <c:pt idx="4">
                  <c:v>174.36666666666665</c:v>
                </c:pt>
                <c:pt idx="5">
                  <c:v>175.72499999999999</c:v>
                </c:pt>
                <c:pt idx="6">
                  <c:v>175.94166666666663</c:v>
                </c:pt>
                <c:pt idx="7">
                  <c:v>175.02500000000001</c:v>
                </c:pt>
                <c:pt idx="8">
                  <c:v>175.52500000000001</c:v>
                </c:pt>
                <c:pt idx="9">
                  <c:v>174.00833333333333</c:v>
                </c:pt>
                <c:pt idx="10">
                  <c:v>174.01666666666668</c:v>
                </c:pt>
                <c:pt idx="11">
                  <c:v>174.66666666666666</c:v>
                </c:pt>
                <c:pt idx="12">
                  <c:v>176.00000000000003</c:v>
                </c:pt>
              </c:numCache>
            </c:numRef>
          </c:val>
          <c:extLst>
            <c:ext xmlns:c16="http://schemas.microsoft.com/office/drawing/2014/chart" uri="{C3380CC4-5D6E-409C-BE32-E72D297353CC}">
              <c16:uniqueId val="{00000000-411C-4E14-A5CE-5993B66C80B6}"/>
            </c:ext>
          </c:extLst>
        </c:ser>
        <c:ser>
          <c:idx val="1"/>
          <c:order val="1"/>
          <c:tx>
            <c:strRef>
              <c:f>'Objective 3'!$J$27</c:f>
              <c:strCache>
                <c:ptCount val="1"/>
                <c:pt idx="0">
                  <c:v> Inflation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multiLvlStrRef>
              <c:f>'Objective 3'!$F$28:$H$40</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lvl>
                  <c:pt idx="0">
                    <c:v>Rural</c:v>
                  </c:pt>
                  <c:pt idx="1">
                    <c:v>Rural</c:v>
                  </c:pt>
                  <c:pt idx="2">
                    <c:v>Rural</c:v>
                  </c:pt>
                  <c:pt idx="3">
                    <c:v>Rural</c:v>
                  </c:pt>
                  <c:pt idx="4">
                    <c:v>Rural</c:v>
                  </c:pt>
                  <c:pt idx="5">
                    <c:v>Rural</c:v>
                  </c:pt>
                  <c:pt idx="6">
                    <c:v>Rural</c:v>
                  </c:pt>
                  <c:pt idx="7">
                    <c:v>Rural</c:v>
                  </c:pt>
                  <c:pt idx="8">
                    <c:v>Rural</c:v>
                  </c:pt>
                  <c:pt idx="9">
                    <c:v>Rural</c:v>
                  </c:pt>
                  <c:pt idx="10">
                    <c:v>Rural</c:v>
                  </c:pt>
                  <c:pt idx="11">
                    <c:v>Rural</c:v>
                  </c:pt>
                  <c:pt idx="12">
                    <c:v>Rural</c:v>
                  </c:pt>
                </c:lvl>
              </c:multiLvlStrCache>
            </c:multiLvlStrRef>
          </c:cat>
          <c:val>
            <c:numRef>
              <c:f>'Objective 3'!$J$28:$J$40</c:f>
              <c:numCache>
                <c:formatCode>0.00</c:formatCode>
                <c:ptCount val="13"/>
                <c:pt idx="1">
                  <c:v>0.99824698091155883</c:v>
                </c:pt>
                <c:pt idx="2">
                  <c:v>0.18803336386865935</c:v>
                </c:pt>
                <c:pt idx="3">
                  <c:v>0.14436958614051976</c:v>
                </c:pt>
                <c:pt idx="4">
                  <c:v>0.54781355117731212</c:v>
                </c:pt>
                <c:pt idx="5">
                  <c:v>0.77900974956988067</c:v>
                </c:pt>
                <c:pt idx="6">
                  <c:v>0.12329871484799554</c:v>
                </c:pt>
                <c:pt idx="7">
                  <c:v>-0.52100601525124557</c:v>
                </c:pt>
                <c:pt idx="8">
                  <c:v>0.28567347521782605</c:v>
                </c:pt>
                <c:pt idx="9">
                  <c:v>-0.86407444333666417</c:v>
                </c:pt>
                <c:pt idx="10">
                  <c:v>4.7890426703821711E-3</c:v>
                </c:pt>
                <c:pt idx="11">
                  <c:v>0.37352743990037962</c:v>
                </c:pt>
                <c:pt idx="12">
                  <c:v>0.7633587786259759</c:v>
                </c:pt>
              </c:numCache>
            </c:numRef>
          </c:val>
          <c:extLst>
            <c:ext xmlns:c16="http://schemas.microsoft.com/office/drawing/2014/chart" uri="{C3380CC4-5D6E-409C-BE32-E72D297353CC}">
              <c16:uniqueId val="{00000001-411C-4E14-A5CE-5993B66C80B6}"/>
            </c:ext>
          </c:extLst>
        </c:ser>
        <c:dLbls>
          <c:dLblPos val="outEnd"/>
          <c:showLegendKey val="0"/>
          <c:showVal val="1"/>
          <c:showCatName val="0"/>
          <c:showSerName val="0"/>
          <c:showPercent val="0"/>
          <c:showBubbleSize val="0"/>
        </c:dLbls>
        <c:gapWidth val="219"/>
        <c:overlap val="-27"/>
        <c:axId val="1590366560"/>
        <c:axId val="1590373280"/>
      </c:barChart>
      <c:catAx>
        <c:axId val="15903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73280"/>
        <c:crosses val="autoZero"/>
        <c:auto val="1"/>
        <c:lblAlgn val="ctr"/>
        <c:lblOffset val="100"/>
        <c:noMultiLvlLbl val="0"/>
      </c:catAx>
      <c:valAx>
        <c:axId val="1590373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6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57499721549991E-2"/>
          <c:y val="0.10935253227035106"/>
          <c:w val="0.90324825675726328"/>
          <c:h val="0.71660558328657831"/>
        </c:manualLayout>
      </c:layout>
      <c:barChart>
        <c:barDir val="col"/>
        <c:grouping val="clustered"/>
        <c:varyColors val="0"/>
        <c:ser>
          <c:idx val="0"/>
          <c:order val="0"/>
          <c:tx>
            <c:strRef>
              <c:f>'Objective 3'!$Q$27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'Objective 3'!$N$28:$P$40</c15:sqref>
                  </c15:fullRef>
                  <c15:levelRef>
                    <c15:sqref>'Objective 3'!$P$28:$P$40</c15:sqref>
                  </c15:levelRef>
                </c:ext>
              </c:extLst>
              <c:f>'Objective 3'!$P$28:$P$40</c:f>
              <c:strCache>
                <c:ptCount val="13"/>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strCache>
            </c:strRef>
          </c:cat>
          <c:val>
            <c:numRef>
              <c:f>'Objective 3'!$Q$28:$Q$40</c:f>
              <c:numCache>
                <c:formatCode>0.0</c:formatCode>
                <c:ptCount val="13"/>
                <c:pt idx="0" formatCode="General">
                  <c:v>172.65</c:v>
                </c:pt>
                <c:pt idx="1">
                  <c:v>174.5</c:v>
                </c:pt>
                <c:pt idx="2">
                  <c:v>174.82500000000002</c:v>
                </c:pt>
                <c:pt idx="3">
                  <c:v>175.03333333333333</c:v>
                </c:pt>
                <c:pt idx="4">
                  <c:v>175.95833333333334</c:v>
                </c:pt>
                <c:pt idx="5">
                  <c:v>177.28333333333333</c:v>
                </c:pt>
                <c:pt idx="6">
                  <c:v>177.19999999999996</c:v>
                </c:pt>
                <c:pt idx="7">
                  <c:v>176.03333333333333</c:v>
                </c:pt>
                <c:pt idx="8">
                  <c:v>177.79166666666666</c:v>
                </c:pt>
                <c:pt idx="9">
                  <c:v>175.57499999999996</c:v>
                </c:pt>
                <c:pt idx="10">
                  <c:v>176.77500000000001</c:v>
                </c:pt>
                <c:pt idx="11">
                  <c:v>175.56666666666669</c:v>
                </c:pt>
                <c:pt idx="12">
                  <c:v>176.39166666666668</c:v>
                </c:pt>
              </c:numCache>
            </c:numRef>
          </c:val>
          <c:extLst>
            <c:ext xmlns:c16="http://schemas.microsoft.com/office/drawing/2014/chart" uri="{C3380CC4-5D6E-409C-BE32-E72D297353CC}">
              <c16:uniqueId val="{00000000-1A69-4C3B-896E-B3B710282725}"/>
            </c:ext>
          </c:extLst>
        </c:ser>
        <c:dLbls>
          <c:showLegendKey val="0"/>
          <c:showVal val="1"/>
          <c:showCatName val="0"/>
          <c:showSerName val="0"/>
          <c:showPercent val="0"/>
          <c:showBubbleSize val="0"/>
        </c:dLbls>
        <c:gapWidth val="219"/>
        <c:overlap val="-27"/>
        <c:axId val="1589446432"/>
        <c:axId val="1589451712"/>
      </c:barChart>
      <c:lineChart>
        <c:grouping val="standard"/>
        <c:varyColors val="0"/>
        <c:ser>
          <c:idx val="1"/>
          <c:order val="1"/>
          <c:tx>
            <c:strRef>
              <c:f>'Objective 3'!$R$27</c:f>
              <c:strCache>
                <c:ptCount val="1"/>
                <c:pt idx="0">
                  <c:v>Inflation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'Objective 3'!$N$28:$P$40</c15:sqref>
                  </c15:fullRef>
                  <c15:levelRef>
                    <c15:sqref>'Objective 3'!$P$28:$P$40</c15:sqref>
                  </c15:levelRef>
                </c:ext>
              </c:extLst>
              <c:f>'Objective 3'!$P$28:$P$40</c:f>
              <c:strCache>
                <c:ptCount val="13"/>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strCache>
            </c:strRef>
          </c:cat>
          <c:val>
            <c:numRef>
              <c:f>'Objective 3'!$R$28:$R$40</c:f>
              <c:numCache>
                <c:formatCode>0.0%</c:formatCode>
                <c:ptCount val="13"/>
                <c:pt idx="1">
                  <c:v>1.0715320011584097</c:v>
                </c:pt>
                <c:pt idx="2">
                  <c:v>0.18624641833811867</c:v>
                </c:pt>
                <c:pt idx="3">
                  <c:v>0.11916678583344166</c:v>
                </c:pt>
                <c:pt idx="4">
                  <c:v>0.52847076747286881</c:v>
                </c:pt>
                <c:pt idx="5">
                  <c:v>0.75301918067723717</c:v>
                </c:pt>
                <c:pt idx="6">
                  <c:v>-4.700573469965473E-2</c:v>
                </c:pt>
                <c:pt idx="7">
                  <c:v>-0.65838976674188998</c:v>
                </c:pt>
                <c:pt idx="8">
                  <c:v>0.99886385154326407</c:v>
                </c:pt>
                <c:pt idx="9" formatCode="0%">
                  <c:v>-1.2467775955003686</c:v>
                </c:pt>
                <c:pt idx="10">
                  <c:v>0.68346860316106828</c:v>
                </c:pt>
                <c:pt idx="11">
                  <c:v>-0.6835431103568459</c:v>
                </c:pt>
                <c:pt idx="12">
                  <c:v>0.46990696791341668</c:v>
                </c:pt>
              </c:numCache>
            </c:numRef>
          </c:val>
          <c:smooth val="0"/>
          <c:extLst>
            <c:ext xmlns:c16="http://schemas.microsoft.com/office/drawing/2014/chart" uri="{C3380CC4-5D6E-409C-BE32-E72D297353CC}">
              <c16:uniqueId val="{00000001-1A69-4C3B-896E-B3B710282725}"/>
            </c:ext>
          </c:extLst>
        </c:ser>
        <c:dLbls>
          <c:showLegendKey val="0"/>
          <c:showVal val="1"/>
          <c:showCatName val="0"/>
          <c:showSerName val="0"/>
          <c:showPercent val="0"/>
          <c:showBubbleSize val="0"/>
        </c:dLbls>
        <c:marker val="1"/>
        <c:smooth val="0"/>
        <c:axId val="1589464192"/>
        <c:axId val="1589463712"/>
      </c:lineChart>
      <c:catAx>
        <c:axId val="15894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51712"/>
        <c:crosses val="autoZero"/>
        <c:auto val="1"/>
        <c:lblAlgn val="ctr"/>
        <c:lblOffset val="100"/>
        <c:noMultiLvlLbl val="0"/>
      </c:catAx>
      <c:valAx>
        <c:axId val="158945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46432"/>
        <c:crosses val="autoZero"/>
        <c:crossBetween val="between"/>
      </c:valAx>
      <c:valAx>
        <c:axId val="158946371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64192"/>
        <c:crosses val="max"/>
        <c:crossBetween val="between"/>
      </c:valAx>
      <c:catAx>
        <c:axId val="1589464192"/>
        <c:scaling>
          <c:orientation val="minMax"/>
        </c:scaling>
        <c:delete val="1"/>
        <c:axPos val="b"/>
        <c:numFmt formatCode="General" sourceLinked="1"/>
        <c:majorTickMark val="none"/>
        <c:minorTickMark val="none"/>
        <c:tickLblPos val="nextTo"/>
        <c:crossAx val="1589463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Covid-19 Pandemic affected inflation  in India.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4'!$S$52</c:f>
              <c:strCache>
                <c:ptCount val="1"/>
                <c:pt idx="0">
                  <c:v>2018-2019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'Objective 4'!$Q$53:$R$57</c:f>
              <c:multiLvlStrCache>
                <c:ptCount val="5"/>
                <c:lvl>
                  <c:pt idx="0">
                    <c:v>food</c:v>
                  </c:pt>
                  <c:pt idx="1">
                    <c:v>clothing</c:v>
                  </c:pt>
                  <c:pt idx="2">
                    <c:v>Essential</c:v>
                  </c:pt>
                  <c:pt idx="3">
                    <c:v>Energy</c:v>
                  </c:pt>
                  <c:pt idx="4">
                    <c:v>Health</c:v>
                  </c:pt>
                </c:lvl>
                <c:lvl>
                  <c:pt idx="0">
                    <c:v>Rural</c:v>
                  </c:pt>
                  <c:pt idx="1">
                    <c:v>Rural</c:v>
                  </c:pt>
                  <c:pt idx="2">
                    <c:v>Rural</c:v>
                  </c:pt>
                  <c:pt idx="3">
                    <c:v>Rural</c:v>
                  </c:pt>
                  <c:pt idx="4">
                    <c:v>Rural</c:v>
                  </c:pt>
                </c:lvl>
              </c:multiLvlStrCache>
            </c:multiLvlStrRef>
          </c:cat>
          <c:val>
            <c:numRef>
              <c:f>'Objective 4'!$S$53:$S$57</c:f>
              <c:numCache>
                <c:formatCode>0%</c:formatCode>
                <c:ptCount val="5"/>
                <c:pt idx="0">
                  <c:v>-1.7203779985461239E-2</c:v>
                </c:pt>
                <c:pt idx="1">
                  <c:v>1.362088535754824E-2</c:v>
                </c:pt>
                <c:pt idx="2">
                  <c:v>5.4502369668246606E-2</c:v>
                </c:pt>
                <c:pt idx="3">
                  <c:v>2.7320359281437171E-2</c:v>
                </c:pt>
                <c:pt idx="4">
                  <c:v>0.1</c:v>
                </c:pt>
              </c:numCache>
            </c:numRef>
          </c:val>
          <c:extLst>
            <c:ext xmlns:c16="http://schemas.microsoft.com/office/drawing/2014/chart" uri="{C3380CC4-5D6E-409C-BE32-E72D297353CC}">
              <c16:uniqueId val="{00000000-E639-4675-8A80-240299861205}"/>
            </c:ext>
          </c:extLst>
        </c:ser>
        <c:ser>
          <c:idx val="1"/>
          <c:order val="1"/>
          <c:tx>
            <c:strRef>
              <c:f>'Objective 4'!$T$52</c:f>
              <c:strCache>
                <c:ptCount val="1"/>
                <c:pt idx="0">
                  <c:v>2019-2020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'Objective 4'!$Q$53:$R$57</c:f>
              <c:multiLvlStrCache>
                <c:ptCount val="5"/>
                <c:lvl>
                  <c:pt idx="0">
                    <c:v>food</c:v>
                  </c:pt>
                  <c:pt idx="1">
                    <c:v>clothing</c:v>
                  </c:pt>
                  <c:pt idx="2">
                    <c:v>Essential</c:v>
                  </c:pt>
                  <c:pt idx="3">
                    <c:v>Energy</c:v>
                  </c:pt>
                  <c:pt idx="4">
                    <c:v>Health</c:v>
                  </c:pt>
                </c:lvl>
                <c:lvl>
                  <c:pt idx="0">
                    <c:v>Rural</c:v>
                  </c:pt>
                  <c:pt idx="1">
                    <c:v>Rural</c:v>
                  </c:pt>
                  <c:pt idx="2">
                    <c:v>Rural</c:v>
                  </c:pt>
                  <c:pt idx="3">
                    <c:v>Rural</c:v>
                  </c:pt>
                  <c:pt idx="4">
                    <c:v>Rural</c:v>
                  </c:pt>
                </c:lvl>
              </c:multiLvlStrCache>
            </c:multiLvlStrRef>
          </c:cat>
          <c:val>
            <c:numRef>
              <c:f>'Objective 4'!$T$53:$T$57</c:f>
              <c:numCache>
                <c:formatCode>0%</c:formatCode>
                <c:ptCount val="5"/>
                <c:pt idx="0">
                  <c:v>8.9850966867838111E-2</c:v>
                </c:pt>
                <c:pt idx="1">
                  <c:v>1.2975391498881458E-2</c:v>
                </c:pt>
                <c:pt idx="2">
                  <c:v>1.843110811418288E-2</c:v>
                </c:pt>
                <c:pt idx="3">
                  <c:v>4.3431053203040172E-2</c:v>
                </c:pt>
                <c:pt idx="4">
                  <c:v>3.8563829787233925E-2</c:v>
                </c:pt>
              </c:numCache>
            </c:numRef>
          </c:val>
          <c:extLst>
            <c:ext xmlns:c16="http://schemas.microsoft.com/office/drawing/2014/chart" uri="{C3380CC4-5D6E-409C-BE32-E72D297353CC}">
              <c16:uniqueId val="{00000001-E639-4675-8A80-240299861205}"/>
            </c:ext>
          </c:extLst>
        </c:ser>
        <c:ser>
          <c:idx val="2"/>
          <c:order val="2"/>
          <c:tx>
            <c:strRef>
              <c:f>'Objective 4'!$U$52</c:f>
              <c:strCache>
                <c:ptCount val="1"/>
                <c:pt idx="0">
                  <c:v>2020-2021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'Objective 4'!$Q$53:$R$57</c:f>
              <c:multiLvlStrCache>
                <c:ptCount val="5"/>
                <c:lvl>
                  <c:pt idx="0">
                    <c:v>food</c:v>
                  </c:pt>
                  <c:pt idx="1">
                    <c:v>clothing</c:v>
                  </c:pt>
                  <c:pt idx="2">
                    <c:v>Essential</c:v>
                  </c:pt>
                  <c:pt idx="3">
                    <c:v>Energy</c:v>
                  </c:pt>
                  <c:pt idx="4">
                    <c:v>Health</c:v>
                  </c:pt>
                </c:lvl>
                <c:lvl>
                  <c:pt idx="0">
                    <c:v>Rural</c:v>
                  </c:pt>
                  <c:pt idx="1">
                    <c:v>Rural</c:v>
                  </c:pt>
                  <c:pt idx="2">
                    <c:v>Rural</c:v>
                  </c:pt>
                  <c:pt idx="3">
                    <c:v>Rural</c:v>
                  </c:pt>
                  <c:pt idx="4">
                    <c:v>Rural</c:v>
                  </c:pt>
                </c:lvl>
              </c:multiLvlStrCache>
            </c:multiLvlStrRef>
          </c:cat>
          <c:val>
            <c:numRef>
              <c:f>'Objective 4'!$U$53:$U$57</c:f>
              <c:numCache>
                <c:formatCode>0%</c:formatCode>
                <c:ptCount val="5"/>
                <c:pt idx="0">
                  <c:v>6.3151895126816862E-2</c:v>
                </c:pt>
                <c:pt idx="1">
                  <c:v>3.9470782800441029E-2</c:v>
                </c:pt>
                <c:pt idx="2">
                  <c:v>1.2607830126078154E-2</c:v>
                </c:pt>
                <c:pt idx="3">
                  <c:v>5.3250345781466028E-2</c:v>
                </c:pt>
                <c:pt idx="4">
                  <c:v>4.8500319081046732E-2</c:v>
                </c:pt>
              </c:numCache>
            </c:numRef>
          </c:val>
          <c:extLst>
            <c:ext xmlns:c16="http://schemas.microsoft.com/office/drawing/2014/chart" uri="{C3380CC4-5D6E-409C-BE32-E72D297353CC}">
              <c16:uniqueId val="{00000002-E639-4675-8A80-240299861205}"/>
            </c:ext>
          </c:extLst>
        </c:ser>
        <c:ser>
          <c:idx val="3"/>
          <c:order val="3"/>
          <c:tx>
            <c:strRef>
              <c:f>'Objective 4'!$V$52</c:f>
              <c:strCache>
                <c:ptCount val="1"/>
                <c:pt idx="0">
                  <c:v>2021-2022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'Objective 4'!$Q$53:$R$57</c:f>
              <c:multiLvlStrCache>
                <c:ptCount val="5"/>
                <c:lvl>
                  <c:pt idx="0">
                    <c:v>food</c:v>
                  </c:pt>
                  <c:pt idx="1">
                    <c:v>clothing</c:v>
                  </c:pt>
                  <c:pt idx="2">
                    <c:v>Essential</c:v>
                  </c:pt>
                  <c:pt idx="3">
                    <c:v>Energy</c:v>
                  </c:pt>
                  <c:pt idx="4">
                    <c:v>Health</c:v>
                  </c:pt>
                </c:lvl>
                <c:lvl>
                  <c:pt idx="0">
                    <c:v>Rural</c:v>
                  </c:pt>
                  <c:pt idx="1">
                    <c:v>Rural</c:v>
                  </c:pt>
                  <c:pt idx="2">
                    <c:v>Rural</c:v>
                  </c:pt>
                  <c:pt idx="3">
                    <c:v>Rural</c:v>
                  </c:pt>
                  <c:pt idx="4">
                    <c:v>Rural</c:v>
                  </c:pt>
                </c:lvl>
              </c:multiLvlStrCache>
            </c:multiLvlStrRef>
          </c:cat>
          <c:val>
            <c:numRef>
              <c:f>'Objective 4'!$V$53:$V$57</c:f>
              <c:numCache>
                <c:formatCode>0%</c:formatCode>
                <c:ptCount val="5"/>
                <c:pt idx="0">
                  <c:v>6.1551659428448847E-2</c:v>
                </c:pt>
                <c:pt idx="1">
                  <c:v>9.7060689363501693E-2</c:v>
                </c:pt>
                <c:pt idx="2">
                  <c:v>3.7991266375545944E-2</c:v>
                </c:pt>
                <c:pt idx="3">
                  <c:v>6.9313374552554541E-2</c:v>
                </c:pt>
                <c:pt idx="4">
                  <c:v>6.5006075334143487E-2</c:v>
                </c:pt>
              </c:numCache>
            </c:numRef>
          </c:val>
          <c:extLst>
            <c:ext xmlns:c16="http://schemas.microsoft.com/office/drawing/2014/chart" uri="{C3380CC4-5D6E-409C-BE32-E72D297353CC}">
              <c16:uniqueId val="{00000003-E639-4675-8A80-240299861205}"/>
            </c:ext>
          </c:extLst>
        </c:ser>
        <c:dLbls>
          <c:dLblPos val="outEnd"/>
          <c:showLegendKey val="0"/>
          <c:showVal val="1"/>
          <c:showCatName val="0"/>
          <c:showSerName val="0"/>
          <c:showPercent val="0"/>
          <c:showBubbleSize val="0"/>
        </c:dLbls>
        <c:gapWidth val="444"/>
        <c:axId val="1033107263"/>
        <c:axId val="1033120223"/>
      </c:barChart>
      <c:catAx>
        <c:axId val="1033107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33120223"/>
        <c:crosses val="autoZero"/>
        <c:auto val="1"/>
        <c:lblAlgn val="ctr"/>
        <c:lblOffset val="100"/>
        <c:noMultiLvlLbl val="0"/>
      </c:catAx>
      <c:valAx>
        <c:axId val="1033120223"/>
        <c:scaling>
          <c:orientation val="minMax"/>
        </c:scaling>
        <c:delete val="1"/>
        <c:axPos val="l"/>
        <c:numFmt formatCode="0%" sourceLinked="1"/>
        <c:majorTickMark val="none"/>
        <c:minorTickMark val="none"/>
        <c:tickLblPos val="nextTo"/>
        <c:crossAx val="1033107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Covid-19 Pandemic affected inflation  in India.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4'!$AA$53</c:f>
              <c:strCache>
                <c:ptCount val="1"/>
                <c:pt idx="0">
                  <c:v>2018-2019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4'!$AA$54:$AA$58</c:f>
              <c:numCache>
                <c:formatCode>0%</c:formatCode>
                <c:ptCount val="5"/>
                <c:pt idx="0">
                  <c:v>-2.0898641588298714E-3</c:v>
                </c:pt>
                <c:pt idx="1">
                  <c:v>2.4315391879131079E-2</c:v>
                </c:pt>
                <c:pt idx="2">
                  <c:v>6.013416387158585E-2</c:v>
                </c:pt>
                <c:pt idx="3">
                  <c:v>1.8640776699029169E-2</c:v>
                </c:pt>
                <c:pt idx="4">
                  <c:v>8.4139985107967108E-2</c:v>
                </c:pt>
              </c:numCache>
            </c:numRef>
          </c:val>
          <c:extLst>
            <c:ext xmlns:c16="http://schemas.microsoft.com/office/drawing/2014/chart" uri="{C3380CC4-5D6E-409C-BE32-E72D297353CC}">
              <c16:uniqueId val="{00000000-F267-43EE-B5EF-5462E213FB58}"/>
            </c:ext>
          </c:extLst>
        </c:ser>
        <c:ser>
          <c:idx val="1"/>
          <c:order val="1"/>
          <c:tx>
            <c:strRef>
              <c:f>'Objective 4'!$AB$53</c:f>
              <c:strCache>
                <c:ptCount val="1"/>
                <c:pt idx="0">
                  <c:v>2019-2020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4'!$AB$54:$AB$58</c:f>
              <c:numCache>
                <c:formatCode>0%</c:formatCode>
                <c:ptCount val="5"/>
                <c:pt idx="0">
                  <c:v>8.9553154922661193E-2</c:v>
                </c:pt>
                <c:pt idx="1">
                  <c:v>1.7261219792865361E-2</c:v>
                </c:pt>
                <c:pt idx="2">
                  <c:v>3.2272624689686197E-2</c:v>
                </c:pt>
                <c:pt idx="3">
                  <c:v>4.9943246311010395E-2</c:v>
                </c:pt>
                <c:pt idx="4">
                  <c:v>3.761969904240766E-2</c:v>
                </c:pt>
              </c:numCache>
            </c:numRef>
          </c:val>
          <c:extLst>
            <c:ext xmlns:c16="http://schemas.microsoft.com/office/drawing/2014/chart" uri="{C3380CC4-5D6E-409C-BE32-E72D297353CC}">
              <c16:uniqueId val="{00000001-F267-43EE-B5EF-5462E213FB58}"/>
            </c:ext>
          </c:extLst>
        </c:ser>
        <c:ser>
          <c:idx val="2"/>
          <c:order val="2"/>
          <c:tx>
            <c:strRef>
              <c:f>'Objective 4'!$AC$53</c:f>
              <c:strCache>
                <c:ptCount val="1"/>
                <c:pt idx="0">
                  <c:v>2020-2021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4'!$AC$54:$AC$58</c:f>
              <c:numCache>
                <c:formatCode>0%</c:formatCode>
                <c:ptCount val="5"/>
                <c:pt idx="0">
                  <c:v>7.1132086200034195E-2</c:v>
                </c:pt>
                <c:pt idx="1">
                  <c:v>3.9512305260781082E-2</c:v>
                </c:pt>
                <c:pt idx="2">
                  <c:v>2.8884026258205724E-2</c:v>
                </c:pt>
                <c:pt idx="3">
                  <c:v>6.707317073170728E-2</c:v>
                </c:pt>
                <c:pt idx="4">
                  <c:v>5.9093893630991462E-2</c:v>
                </c:pt>
              </c:numCache>
            </c:numRef>
          </c:val>
          <c:extLst>
            <c:ext xmlns:c16="http://schemas.microsoft.com/office/drawing/2014/chart" uri="{C3380CC4-5D6E-409C-BE32-E72D297353CC}">
              <c16:uniqueId val="{00000002-F267-43EE-B5EF-5462E213FB58}"/>
            </c:ext>
          </c:extLst>
        </c:ser>
        <c:ser>
          <c:idx val="3"/>
          <c:order val="3"/>
          <c:tx>
            <c:strRef>
              <c:f>'Objective 4'!$AD$53</c:f>
              <c:strCache>
                <c:ptCount val="1"/>
                <c:pt idx="0">
                  <c:v>2021-2022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4'!$AD$54:$AD$58</c:f>
              <c:numCache>
                <c:formatCode>0%</c:formatCode>
                <c:ptCount val="5"/>
                <c:pt idx="0">
                  <c:v>6.0332465877104662E-2</c:v>
                </c:pt>
                <c:pt idx="1">
                  <c:v>8.8076173988314382E-2</c:v>
                </c:pt>
                <c:pt idx="2">
                  <c:v>4.5406322936558587E-2</c:v>
                </c:pt>
                <c:pt idx="3">
                  <c:v>6.9274113357640152E-2</c:v>
                </c:pt>
                <c:pt idx="4">
                  <c:v>6.4935064935064943E-2</c:v>
                </c:pt>
              </c:numCache>
            </c:numRef>
          </c:val>
          <c:extLst>
            <c:ext xmlns:c16="http://schemas.microsoft.com/office/drawing/2014/chart" uri="{C3380CC4-5D6E-409C-BE32-E72D297353CC}">
              <c16:uniqueId val="{00000003-F267-43EE-B5EF-5462E213FB58}"/>
            </c:ext>
          </c:extLst>
        </c:ser>
        <c:dLbls>
          <c:dLblPos val="outEnd"/>
          <c:showLegendKey val="0"/>
          <c:showVal val="1"/>
          <c:showCatName val="0"/>
          <c:showSerName val="0"/>
          <c:showPercent val="0"/>
          <c:showBubbleSize val="0"/>
        </c:dLbls>
        <c:gapWidth val="444"/>
        <c:overlap val="-90"/>
        <c:axId val="1027510255"/>
        <c:axId val="1027496815"/>
      </c:barChart>
      <c:catAx>
        <c:axId val="1027510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7496815"/>
        <c:crosses val="autoZero"/>
        <c:auto val="1"/>
        <c:lblAlgn val="ctr"/>
        <c:lblOffset val="100"/>
        <c:noMultiLvlLbl val="0"/>
      </c:catAx>
      <c:valAx>
        <c:axId val="1027496815"/>
        <c:scaling>
          <c:orientation val="minMax"/>
        </c:scaling>
        <c:delete val="1"/>
        <c:axPos val="l"/>
        <c:numFmt formatCode="0%" sourceLinked="1"/>
        <c:majorTickMark val="none"/>
        <c:minorTickMark val="none"/>
        <c:tickLblPos val="nextTo"/>
        <c:crossAx val="10275102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Covid-19 Pandemic affected inflation  in India.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4'!$AF$54:$AG$54</c:f>
              <c:strCache>
                <c:ptCount val="2"/>
                <c:pt idx="0">
                  <c:v>Urban</c:v>
                </c:pt>
                <c:pt idx="1">
                  <c:v>food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4'!$AH$53:$AK$53</c:f>
              <c:strCache>
                <c:ptCount val="4"/>
                <c:pt idx="0">
                  <c:v>2018-2019</c:v>
                </c:pt>
                <c:pt idx="1">
                  <c:v>2019-2020</c:v>
                </c:pt>
                <c:pt idx="2">
                  <c:v>2020-2021</c:v>
                </c:pt>
                <c:pt idx="3">
                  <c:v>2021-2022</c:v>
                </c:pt>
              </c:strCache>
            </c:strRef>
          </c:cat>
          <c:val>
            <c:numRef>
              <c:f>'Objective 4'!$AH$54:$AK$54</c:f>
              <c:numCache>
                <c:formatCode>0%</c:formatCode>
                <c:ptCount val="4"/>
                <c:pt idx="0">
                  <c:v>2.3154848046309882E-2</c:v>
                </c:pt>
                <c:pt idx="1">
                  <c:v>8.9553154922661193E-2</c:v>
                </c:pt>
                <c:pt idx="2">
                  <c:v>8.5022076304766117E-2</c:v>
                </c:pt>
                <c:pt idx="3">
                  <c:v>5.9044832270874821E-2</c:v>
                </c:pt>
              </c:numCache>
            </c:numRef>
          </c:val>
          <c:extLst>
            <c:ext xmlns:c16="http://schemas.microsoft.com/office/drawing/2014/chart" uri="{C3380CC4-5D6E-409C-BE32-E72D297353CC}">
              <c16:uniqueId val="{00000000-9355-44BC-B489-B30CEB7BB471}"/>
            </c:ext>
          </c:extLst>
        </c:ser>
        <c:ser>
          <c:idx val="1"/>
          <c:order val="1"/>
          <c:tx>
            <c:strRef>
              <c:f>'Objective 4'!$AF$55:$AG$55</c:f>
              <c:strCache>
                <c:ptCount val="2"/>
                <c:pt idx="0">
                  <c:v>Urban</c:v>
                </c:pt>
                <c:pt idx="1">
                  <c:v>clothing</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4'!$AH$53:$AK$53</c:f>
              <c:strCache>
                <c:ptCount val="4"/>
                <c:pt idx="0">
                  <c:v>2018-2019</c:v>
                </c:pt>
                <c:pt idx="1">
                  <c:v>2019-2020</c:v>
                </c:pt>
                <c:pt idx="2">
                  <c:v>2020-2021</c:v>
                </c:pt>
                <c:pt idx="3">
                  <c:v>2021-2022</c:v>
                </c:pt>
              </c:strCache>
            </c:strRef>
          </c:cat>
          <c:val>
            <c:numRef>
              <c:f>'Objective 4'!$AH$55:$AK$55</c:f>
              <c:numCache>
                <c:formatCode>0%</c:formatCode>
                <c:ptCount val="4"/>
                <c:pt idx="0">
                  <c:v>4.2398394380331321E-2</c:v>
                </c:pt>
                <c:pt idx="1">
                  <c:v>1.7261219792865361E-2</c:v>
                </c:pt>
                <c:pt idx="2">
                  <c:v>4.0037461952704204E-2</c:v>
                </c:pt>
                <c:pt idx="3">
                  <c:v>7.4148745519713455E-2</c:v>
                </c:pt>
              </c:numCache>
            </c:numRef>
          </c:val>
          <c:extLst>
            <c:ext xmlns:c16="http://schemas.microsoft.com/office/drawing/2014/chart" uri="{C3380CC4-5D6E-409C-BE32-E72D297353CC}">
              <c16:uniqueId val="{00000001-9355-44BC-B489-B30CEB7BB471}"/>
            </c:ext>
          </c:extLst>
        </c:ser>
        <c:ser>
          <c:idx val="2"/>
          <c:order val="2"/>
          <c:tx>
            <c:strRef>
              <c:f>'Objective 4'!$AF$56:$AG$56</c:f>
              <c:strCache>
                <c:ptCount val="2"/>
                <c:pt idx="0">
                  <c:v>Urban</c:v>
                </c:pt>
                <c:pt idx="1">
                  <c:v>Essential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4'!$AH$53:$AK$53</c:f>
              <c:strCache>
                <c:ptCount val="4"/>
                <c:pt idx="0">
                  <c:v>2018-2019</c:v>
                </c:pt>
                <c:pt idx="1">
                  <c:v>2019-2020</c:v>
                </c:pt>
                <c:pt idx="2">
                  <c:v>2020-2021</c:v>
                </c:pt>
                <c:pt idx="3">
                  <c:v>2021-2022</c:v>
                </c:pt>
              </c:strCache>
            </c:strRef>
          </c:cat>
          <c:val>
            <c:numRef>
              <c:f>'Objective 4'!$AH$56:$AK$56</c:f>
              <c:numCache>
                <c:formatCode>0%</c:formatCode>
                <c:ptCount val="4"/>
                <c:pt idx="0">
                  <c:v>5.1388212372138316E-2</c:v>
                </c:pt>
                <c:pt idx="1">
                  <c:v>3.2272624689686197E-2</c:v>
                </c:pt>
                <c:pt idx="2">
                  <c:v>3.3720410897721993E-2</c:v>
                </c:pt>
                <c:pt idx="3">
                  <c:v>4.3468904669679273E-2</c:v>
                </c:pt>
              </c:numCache>
            </c:numRef>
          </c:val>
          <c:extLst>
            <c:ext xmlns:c16="http://schemas.microsoft.com/office/drawing/2014/chart" uri="{C3380CC4-5D6E-409C-BE32-E72D297353CC}">
              <c16:uniqueId val="{00000002-9355-44BC-B489-B30CEB7BB471}"/>
            </c:ext>
          </c:extLst>
        </c:ser>
        <c:ser>
          <c:idx val="3"/>
          <c:order val="3"/>
          <c:tx>
            <c:strRef>
              <c:f>'Objective 4'!$AF$57:$AG$57</c:f>
              <c:strCache>
                <c:ptCount val="2"/>
                <c:pt idx="0">
                  <c:v>Rural +Urban</c:v>
                </c:pt>
                <c:pt idx="1">
                  <c:v>Energy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4'!$AH$53:$AK$53</c:f>
              <c:strCache>
                <c:ptCount val="4"/>
                <c:pt idx="0">
                  <c:v>2018-2019</c:v>
                </c:pt>
                <c:pt idx="1">
                  <c:v>2019-2020</c:v>
                </c:pt>
                <c:pt idx="2">
                  <c:v>2020-2021</c:v>
                </c:pt>
                <c:pt idx="3">
                  <c:v>2021-2022</c:v>
                </c:pt>
              </c:strCache>
            </c:strRef>
          </c:cat>
          <c:val>
            <c:numRef>
              <c:f>'Objective 4'!$AH$57:$AK$57</c:f>
              <c:numCache>
                <c:formatCode>0%</c:formatCode>
                <c:ptCount val="4"/>
                <c:pt idx="0">
                  <c:v>8.5995085995086932E-3</c:v>
                </c:pt>
                <c:pt idx="1">
                  <c:v>4.9943246311010395E-2</c:v>
                </c:pt>
                <c:pt idx="2">
                  <c:v>8.8721804511278285E-2</c:v>
                </c:pt>
                <c:pt idx="3">
                  <c:v>6.6104553119730264E-2</c:v>
                </c:pt>
              </c:numCache>
            </c:numRef>
          </c:val>
          <c:extLst>
            <c:ext xmlns:c16="http://schemas.microsoft.com/office/drawing/2014/chart" uri="{C3380CC4-5D6E-409C-BE32-E72D297353CC}">
              <c16:uniqueId val="{00000003-9355-44BC-B489-B30CEB7BB471}"/>
            </c:ext>
          </c:extLst>
        </c:ser>
        <c:ser>
          <c:idx val="4"/>
          <c:order val="4"/>
          <c:tx>
            <c:strRef>
              <c:f>'Objective 4'!$AF$58:$AG$58</c:f>
              <c:strCache>
                <c:ptCount val="2"/>
                <c:pt idx="0">
                  <c:v>Rural +Urban</c:v>
                </c:pt>
                <c:pt idx="1">
                  <c:v>Health</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4'!$AH$53:$AK$53</c:f>
              <c:strCache>
                <c:ptCount val="4"/>
                <c:pt idx="0">
                  <c:v>2018-2019</c:v>
                </c:pt>
                <c:pt idx="1">
                  <c:v>2019-2020</c:v>
                </c:pt>
                <c:pt idx="2">
                  <c:v>2020-2021</c:v>
                </c:pt>
                <c:pt idx="3">
                  <c:v>2021-2022</c:v>
                </c:pt>
              </c:strCache>
            </c:strRef>
          </c:cat>
          <c:val>
            <c:numRef>
              <c:f>'Objective 4'!$AH$58:$AK$58</c:f>
              <c:numCache>
                <c:formatCode>0%</c:formatCode>
                <c:ptCount val="4"/>
                <c:pt idx="0">
                  <c:v>6.1302681992337162E-2</c:v>
                </c:pt>
                <c:pt idx="1">
                  <c:v>3.761969904240766E-2</c:v>
                </c:pt>
                <c:pt idx="2">
                  <c:v>7.7931034482758704E-2</c:v>
                </c:pt>
                <c:pt idx="3">
                  <c:v>6.5646908859145842E-2</c:v>
                </c:pt>
              </c:numCache>
            </c:numRef>
          </c:val>
          <c:extLst>
            <c:ext xmlns:c16="http://schemas.microsoft.com/office/drawing/2014/chart" uri="{C3380CC4-5D6E-409C-BE32-E72D297353CC}">
              <c16:uniqueId val="{00000004-9355-44BC-B489-B30CEB7BB471}"/>
            </c:ext>
          </c:extLst>
        </c:ser>
        <c:dLbls>
          <c:dLblPos val="outEnd"/>
          <c:showLegendKey val="0"/>
          <c:showVal val="1"/>
          <c:showCatName val="0"/>
          <c:showSerName val="0"/>
          <c:showPercent val="0"/>
          <c:showBubbleSize val="0"/>
        </c:dLbls>
        <c:gapWidth val="444"/>
        <c:overlap val="-90"/>
        <c:axId val="1154539503"/>
        <c:axId val="1154553423"/>
      </c:barChart>
      <c:catAx>
        <c:axId val="1154539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54553423"/>
        <c:crosses val="autoZero"/>
        <c:auto val="1"/>
        <c:lblAlgn val="ctr"/>
        <c:lblOffset val="100"/>
        <c:noMultiLvlLbl val="0"/>
      </c:catAx>
      <c:valAx>
        <c:axId val="1154553423"/>
        <c:scaling>
          <c:orientation val="minMax"/>
        </c:scaling>
        <c:delete val="1"/>
        <c:axPos val="l"/>
        <c:numFmt formatCode="0%" sourceLinked="1"/>
        <c:majorTickMark val="none"/>
        <c:minorTickMark val="none"/>
        <c:tickLblPos val="nextTo"/>
        <c:crossAx val="1154539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'Objctive 5'!$H$37</c:f>
              <c:strCache>
                <c:ptCount val="1"/>
                <c:pt idx="0">
                  <c:v>Correlation 2021- 2023 Crude Oil import</c:v>
                </c:pt>
              </c:strCache>
            </c:strRef>
          </c:tx>
          <c:spPr>
            <a:solidFill>
              <a:schemeClr val="accent1"/>
            </a:solidFill>
            <a:ln>
              <a:noFill/>
            </a:ln>
            <a:effectLst/>
          </c:spPr>
          <c:invertIfNegative val="0"/>
          <c:cat>
            <c:strRef>
              <c:f>'Objctive 5'!$G$38:$G$64</c:f>
              <c:strCache>
                <c:ptCount val="2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pt idx="12">
                  <c:v>Non-alcoholic beverages</c:v>
                </c:pt>
                <c:pt idx="13">
                  <c:v>Pan, tobacco and intoxicants</c:v>
                </c:pt>
                <c:pt idx="14">
                  <c:v>Personal care and effects</c:v>
                </c:pt>
                <c:pt idx="15">
                  <c:v>Recreation and amusement</c:v>
                </c:pt>
                <c:pt idx="16">
                  <c:v>Clothing</c:v>
                </c:pt>
                <c:pt idx="17">
                  <c:v>Footwear</c:v>
                </c:pt>
                <c:pt idx="18">
                  <c:v>Housing</c:v>
                </c:pt>
                <c:pt idx="19">
                  <c:v>Transport and communication</c:v>
                </c:pt>
                <c:pt idx="20">
                  <c:v>Fuel and light</c:v>
                </c:pt>
                <c:pt idx="21">
                  <c:v>Health</c:v>
                </c:pt>
                <c:pt idx="22">
                  <c:v>Miscellaneous</c:v>
                </c:pt>
                <c:pt idx="23">
                  <c:v>General index</c:v>
                </c:pt>
              </c:strCache>
            </c:strRef>
          </c:cat>
          <c:val>
            <c:numRef>
              <c:f>'Objctive 5'!$H$38:$H$64</c:f>
              <c:numCache>
                <c:formatCode>0.00%</c:formatCode>
                <c:ptCount val="24"/>
                <c:pt idx="0">
                  <c:v>0.19678215424245493</c:v>
                </c:pt>
                <c:pt idx="1">
                  <c:v>0.25641764261502642</c:v>
                </c:pt>
                <c:pt idx="2">
                  <c:v>0.36882280026671049</c:v>
                </c:pt>
                <c:pt idx="3">
                  <c:v>0.50650167955579828</c:v>
                </c:pt>
                <c:pt idx="4">
                  <c:v>0.64983081052821401</c:v>
                </c:pt>
                <c:pt idx="5">
                  <c:v>0.75619210342217391</c:v>
                </c:pt>
                <c:pt idx="6">
                  <c:v>0.84198002522965409</c:v>
                </c:pt>
                <c:pt idx="7">
                  <c:v>0.91976444779114541</c:v>
                </c:pt>
                <c:pt idx="8">
                  <c:v>0.94044300246125601</c:v>
                </c:pt>
                <c:pt idx="9">
                  <c:v>0.92228781823830597</c:v>
                </c:pt>
                <c:pt idx="10">
                  <c:v>0.92488767011519302</c:v>
                </c:pt>
                <c:pt idx="11">
                  <c:v>0.8849570357889005</c:v>
                </c:pt>
                <c:pt idx="12">
                  <c:v>0.80439756335275947</c:v>
                </c:pt>
                <c:pt idx="13">
                  <c:v>0.80123287483507832</c:v>
                </c:pt>
                <c:pt idx="14">
                  <c:v>0.82543618107852057</c:v>
                </c:pt>
                <c:pt idx="15">
                  <c:v>0.86529587284589959</c:v>
                </c:pt>
                <c:pt idx="16">
                  <c:v>0.87652732655300669</c:v>
                </c:pt>
                <c:pt idx="17">
                  <c:v>0.73689162112307516</c:v>
                </c:pt>
                <c:pt idx="18">
                  <c:v>0.93070025373706755</c:v>
                </c:pt>
                <c:pt idx="19">
                  <c:v>0.61103889226910901</c:v>
                </c:pt>
                <c:pt idx="20">
                  <c:v>0.48574896900576153</c:v>
                </c:pt>
                <c:pt idx="21">
                  <c:v>0.40247830466618284</c:v>
                </c:pt>
                <c:pt idx="22">
                  <c:v>0.49834941146007772</c:v>
                </c:pt>
                <c:pt idx="23">
                  <c:v>0.49834941146007772</c:v>
                </c:pt>
              </c:numCache>
            </c:numRef>
          </c:val>
          <c:extLst>
            <c:ext xmlns:c16="http://schemas.microsoft.com/office/drawing/2014/chart" uri="{C3380CC4-5D6E-409C-BE32-E72D297353CC}">
              <c16:uniqueId val="{00000000-04E4-433C-BDFD-AAEDAAB88098}"/>
            </c:ext>
          </c:extLst>
        </c:ser>
        <c:dLbls>
          <c:showLegendKey val="0"/>
          <c:showVal val="0"/>
          <c:showCatName val="0"/>
          <c:showSerName val="0"/>
          <c:showPercent val="0"/>
          <c:showBubbleSize val="0"/>
        </c:dLbls>
        <c:gapWidth val="219"/>
        <c:overlap val="-27"/>
        <c:axId val="1709107647"/>
        <c:axId val="1709110047"/>
      </c:barChart>
      <c:catAx>
        <c:axId val="170910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10047"/>
        <c:crosses val="autoZero"/>
        <c:auto val="1"/>
        <c:lblAlgn val="ctr"/>
        <c:lblOffset val="100"/>
        <c:noMultiLvlLbl val="0"/>
      </c:catAx>
      <c:valAx>
        <c:axId val="1709110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0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r>
              <a:rPr lang="en-US" sz="1400" b="1" i="0" u="none" strike="noStrike" kern="1200" cap="all" spc="50" baseline="0">
                <a:solidFill>
                  <a:sysClr val="windowText" lastClr="000000">
                    <a:lumMod val="65000"/>
                    <a:lumOff val="35000"/>
                  </a:sysClr>
                </a:solidFill>
              </a:rPr>
              <a:t>Contribution of Broader categories in  Rural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urban</a:t>
            </a:r>
          </a:p>
        </c:rich>
      </c:tx>
      <c:layout>
        <c:manualLayout>
          <c:xMode val="edge"/>
          <c:yMode val="edge"/>
          <c:x val="0.10321061455946769"/>
          <c:y val="4.067216723854102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'objective 1 '!$N$26</c:f>
              <c:strCache>
                <c:ptCount val="1"/>
                <c:pt idx="0">
                  <c:v>Percentage</c:v>
                </c:pt>
              </c:strCache>
            </c:strRef>
          </c:tx>
          <c:dPt>
            <c:idx val="0"/>
            <c:bubble3D val="0"/>
            <c:explosion val="14"/>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302-4C37-B1B1-790FE04E1D4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302-4C37-B1B1-790FE04E1D4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302-4C37-B1B1-790FE04E1D4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302-4C37-B1B1-790FE04E1D4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302-4C37-B1B1-790FE04E1D4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302-4C37-B1B1-790FE04E1D4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302-4C37-B1B1-790FE04E1D4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302-4C37-B1B1-790FE04E1D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 1 '!$L$27:$L$34</c:f>
              <c:strCache>
                <c:ptCount val="8"/>
                <c:pt idx="0">
                  <c:v>Food</c:v>
                </c:pt>
                <c:pt idx="1">
                  <c:v>Luxury </c:v>
                </c:pt>
                <c:pt idx="2">
                  <c:v>Clothing</c:v>
                </c:pt>
                <c:pt idx="3">
                  <c:v>Essential</c:v>
                </c:pt>
                <c:pt idx="4">
                  <c:v>Energy </c:v>
                </c:pt>
                <c:pt idx="5">
                  <c:v>Health as Health</c:v>
                </c:pt>
                <c:pt idx="6">
                  <c:v>Miscalenious</c:v>
                </c:pt>
                <c:pt idx="7">
                  <c:v>General Index</c:v>
                </c:pt>
              </c:strCache>
            </c:strRef>
          </c:cat>
          <c:val>
            <c:numRef>
              <c:f>'objective 1 '!$N$27:$N$34</c:f>
              <c:numCache>
                <c:formatCode>0.00</c:formatCode>
                <c:ptCount val="8"/>
                <c:pt idx="0">
                  <c:v>45.803903046437227</c:v>
                </c:pt>
                <c:pt idx="1">
                  <c:v>15.689473797204744</c:v>
                </c:pt>
                <c:pt idx="2">
                  <c:v>11.876596749608193</c:v>
                </c:pt>
                <c:pt idx="3">
                  <c:v>7.5634942785375356</c:v>
                </c:pt>
                <c:pt idx="4">
                  <c:v>7.4625904377509169</c:v>
                </c:pt>
                <c:pt idx="5">
                  <c:v>3.9867751561862632</c:v>
                </c:pt>
                <c:pt idx="6">
                  <c:v>3.7720861332360069</c:v>
                </c:pt>
                <c:pt idx="7">
                  <c:v>3.8450804010390942</c:v>
                </c:pt>
              </c:numCache>
            </c:numRef>
          </c:val>
          <c:extLst>
            <c:ext xmlns:c16="http://schemas.microsoft.com/office/drawing/2014/chart" uri="{C3380CC4-5D6E-409C-BE32-E72D297353CC}">
              <c16:uniqueId val="{00000010-E302-4C37-B1B1-790FE04E1D4C}"/>
            </c:ext>
          </c:extLst>
        </c:ser>
        <c:dLbls>
          <c:showLegendKey val="0"/>
          <c:showVal val="1"/>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a:t>
            </a:r>
            <a:r>
              <a:rPr lang="en-IN" baseline="0"/>
              <a:t> Rural+Urban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12233021048036"/>
          <c:y val="0.21426517420392982"/>
          <c:w val="0.73670061102662254"/>
          <c:h val="0.46149841790384238"/>
        </c:manualLayout>
      </c:layout>
      <c:barChart>
        <c:barDir val="col"/>
        <c:grouping val="clustered"/>
        <c:varyColors val="0"/>
        <c:ser>
          <c:idx val="0"/>
          <c:order val="0"/>
          <c:tx>
            <c:strRef>
              <c:f>'Objective 2'!$Q$19</c:f>
              <c:strCache>
                <c:ptCount val="1"/>
                <c:pt idx="0">
                  <c:v>January </c:v>
                </c:pt>
              </c:strCache>
            </c:strRef>
          </c:tx>
          <c:spPr>
            <a:solidFill>
              <a:schemeClr val="accent1"/>
            </a:solidFill>
            <a:ln>
              <a:noFill/>
            </a:ln>
            <a:effectLst/>
          </c:spPr>
          <c:invertIfNegative val="0"/>
          <c:cat>
            <c:strRef>
              <c:extLst>
                <c:ext xmlns:c15="http://schemas.microsoft.com/office/drawing/2012/chart" uri="{02D57815-91ED-43cb-92C2-25804820EDAC}">
                  <c15:fullRef>
                    <c15:sqref>'Objective 2'!$O$20:$P$25</c15:sqref>
                  </c15:fullRef>
                  <c15:levelRef>
                    <c15:sqref>'Objective 2'!$P$20:$P$25</c15:sqref>
                  </c15:levelRef>
                </c:ext>
              </c:extLst>
              <c:f>'Objective 2'!$P$20:$P$25</c:f>
              <c:strCache>
                <c:ptCount val="6"/>
                <c:pt idx="0">
                  <c:v>2017</c:v>
                </c:pt>
                <c:pt idx="1">
                  <c:v>2018</c:v>
                </c:pt>
                <c:pt idx="2">
                  <c:v>2019</c:v>
                </c:pt>
                <c:pt idx="3">
                  <c:v>2020</c:v>
                </c:pt>
                <c:pt idx="4">
                  <c:v>2021</c:v>
                </c:pt>
                <c:pt idx="5">
                  <c:v>2022</c:v>
                </c:pt>
              </c:strCache>
            </c:strRef>
          </c:cat>
          <c:val>
            <c:numRef>
              <c:f>'Objective 2'!$Q$20:$Q$25</c:f>
              <c:numCache>
                <c:formatCode>General</c:formatCode>
                <c:ptCount val="6"/>
                <c:pt idx="0">
                  <c:v>130.30000000000001</c:v>
                </c:pt>
                <c:pt idx="1">
                  <c:v>136.9</c:v>
                </c:pt>
                <c:pt idx="2">
                  <c:v>139.6</c:v>
                </c:pt>
                <c:pt idx="3">
                  <c:v>150.19999999999999</c:v>
                </c:pt>
                <c:pt idx="4">
                  <c:v>157.30000000000001</c:v>
                </c:pt>
                <c:pt idx="5">
                  <c:v>165.7</c:v>
                </c:pt>
              </c:numCache>
            </c:numRef>
          </c:val>
          <c:extLst>
            <c:ext xmlns:c16="http://schemas.microsoft.com/office/drawing/2014/chart" uri="{C3380CC4-5D6E-409C-BE32-E72D297353CC}">
              <c16:uniqueId val="{00000000-7647-415F-B242-126F66718BB0}"/>
            </c:ext>
          </c:extLst>
        </c:ser>
        <c:ser>
          <c:idx val="1"/>
          <c:order val="1"/>
          <c:tx>
            <c:strRef>
              <c:f>'Objective 2'!$R$19</c:f>
              <c:strCache>
                <c:ptCount val="1"/>
                <c:pt idx="0">
                  <c:v>December</c:v>
                </c:pt>
              </c:strCache>
            </c:strRef>
          </c:tx>
          <c:spPr>
            <a:solidFill>
              <a:schemeClr val="accent2"/>
            </a:solidFill>
            <a:ln>
              <a:noFill/>
            </a:ln>
            <a:effectLst/>
          </c:spPr>
          <c:invertIfNegative val="0"/>
          <c:cat>
            <c:strRef>
              <c:extLst>
                <c:ext xmlns:c15="http://schemas.microsoft.com/office/drawing/2012/chart" uri="{02D57815-91ED-43cb-92C2-25804820EDAC}">
                  <c15:fullRef>
                    <c15:sqref>'Objective 2'!$O$20:$P$25</c15:sqref>
                  </c15:fullRef>
                  <c15:levelRef>
                    <c15:sqref>'Objective 2'!$P$20:$P$25</c15:sqref>
                  </c15:levelRef>
                </c:ext>
              </c:extLst>
              <c:f>'Objective 2'!$P$20:$P$25</c:f>
              <c:strCache>
                <c:ptCount val="6"/>
                <c:pt idx="0">
                  <c:v>2017</c:v>
                </c:pt>
                <c:pt idx="1">
                  <c:v>2018</c:v>
                </c:pt>
                <c:pt idx="2">
                  <c:v>2019</c:v>
                </c:pt>
                <c:pt idx="3">
                  <c:v>2020</c:v>
                </c:pt>
                <c:pt idx="4">
                  <c:v>2021</c:v>
                </c:pt>
                <c:pt idx="5">
                  <c:v>2022</c:v>
                </c:pt>
              </c:strCache>
            </c:strRef>
          </c:cat>
          <c:val>
            <c:numRef>
              <c:f>'Objective 2'!$R$20:$R$25</c:f>
              <c:numCache>
                <c:formatCode>General</c:formatCode>
                <c:ptCount val="6"/>
                <c:pt idx="0">
                  <c:v>137.19999999999999</c:v>
                </c:pt>
                <c:pt idx="1">
                  <c:v>140.1</c:v>
                </c:pt>
                <c:pt idx="2">
                  <c:v>150.4</c:v>
                </c:pt>
                <c:pt idx="3">
                  <c:v>158.9</c:v>
                </c:pt>
                <c:pt idx="4">
                  <c:v>166.2</c:v>
                </c:pt>
                <c:pt idx="5">
                  <c:v>175.7</c:v>
                </c:pt>
              </c:numCache>
            </c:numRef>
          </c:val>
          <c:extLst>
            <c:ext xmlns:c16="http://schemas.microsoft.com/office/drawing/2014/chart" uri="{C3380CC4-5D6E-409C-BE32-E72D297353CC}">
              <c16:uniqueId val="{00000001-7647-415F-B242-126F66718BB0}"/>
            </c:ext>
          </c:extLst>
        </c:ser>
        <c:dLbls>
          <c:showLegendKey val="0"/>
          <c:showVal val="0"/>
          <c:showCatName val="0"/>
          <c:showSerName val="0"/>
          <c:showPercent val="0"/>
          <c:showBubbleSize val="0"/>
        </c:dLbls>
        <c:gapWidth val="219"/>
        <c:overlap val="-27"/>
        <c:axId val="1017132976"/>
        <c:axId val="1017138256"/>
      </c:barChart>
      <c:lineChart>
        <c:grouping val="standard"/>
        <c:varyColors val="0"/>
        <c:ser>
          <c:idx val="2"/>
          <c:order val="2"/>
          <c:tx>
            <c:strRef>
              <c:f>'Objective 2'!$S$19</c:f>
              <c:strCache>
                <c:ptCount val="1"/>
                <c:pt idx="0">
                  <c:v>CPI of Y-O-Y Inflation</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'Objective 2'!$O$20:$P$25</c15:sqref>
                  </c15:fullRef>
                  <c15:levelRef>
                    <c15:sqref>'Objective 2'!$P$20:$P$25</c15:sqref>
                  </c15:levelRef>
                </c:ext>
              </c:extLst>
              <c:f>'Objective 2'!$P$20:$P$25</c:f>
              <c:strCache>
                <c:ptCount val="6"/>
                <c:pt idx="0">
                  <c:v>2017</c:v>
                </c:pt>
                <c:pt idx="1">
                  <c:v>2018</c:v>
                </c:pt>
                <c:pt idx="2">
                  <c:v>2019</c:v>
                </c:pt>
                <c:pt idx="3">
                  <c:v>2020</c:v>
                </c:pt>
                <c:pt idx="4">
                  <c:v>2021</c:v>
                </c:pt>
                <c:pt idx="5">
                  <c:v>2022</c:v>
                </c:pt>
              </c:strCache>
            </c:strRef>
          </c:cat>
          <c:val>
            <c:numRef>
              <c:f>'Objective 2'!$S$20:$S$25</c:f>
              <c:numCache>
                <c:formatCode>0%</c:formatCode>
                <c:ptCount val="6"/>
                <c:pt idx="0">
                  <c:v>5.295471987720627E-2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2-7647-415F-B242-126F66718BB0}"/>
            </c:ext>
          </c:extLst>
        </c:ser>
        <c:dLbls>
          <c:showLegendKey val="0"/>
          <c:showVal val="0"/>
          <c:showCatName val="0"/>
          <c:showSerName val="0"/>
          <c:showPercent val="0"/>
          <c:showBubbleSize val="0"/>
        </c:dLbls>
        <c:marker val="1"/>
        <c:smooth val="0"/>
        <c:axId val="1017146416"/>
        <c:axId val="1017142096"/>
      </c:lineChart>
      <c:catAx>
        <c:axId val="101713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8256"/>
        <c:crosses val="autoZero"/>
        <c:auto val="1"/>
        <c:lblAlgn val="ctr"/>
        <c:lblOffset val="100"/>
        <c:noMultiLvlLbl val="0"/>
      </c:catAx>
      <c:valAx>
        <c:axId val="10171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2976"/>
        <c:crosses val="autoZero"/>
        <c:crossBetween val="between"/>
      </c:valAx>
      <c:valAx>
        <c:axId val="101714209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6416"/>
        <c:crosses val="max"/>
        <c:crossBetween val="between"/>
      </c:valAx>
      <c:catAx>
        <c:axId val="1017146416"/>
        <c:scaling>
          <c:orientation val="minMax"/>
        </c:scaling>
        <c:delete val="1"/>
        <c:axPos val="b"/>
        <c:numFmt formatCode="General" sourceLinked="1"/>
        <c:majorTickMark val="none"/>
        <c:minorTickMark val="none"/>
        <c:tickLblPos val="nextTo"/>
        <c:crossAx val="10171420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SPICS</a:t>
            </a:r>
            <a:r>
              <a:rPr lang="en-US" baseline="0"/>
              <a:t>  Contribution is most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3'!$P$79</c:f>
              <c:strCache>
                <c:ptCount val="1"/>
                <c:pt idx="0">
                  <c:v>Jun-22</c:v>
                </c:pt>
              </c:strCache>
            </c:strRef>
          </c:tx>
          <c:spPr>
            <a:solidFill>
              <a:schemeClr val="accent1"/>
            </a:solidFill>
            <a:ln>
              <a:noFill/>
            </a:ln>
            <a:effectLst/>
          </c:spPr>
          <c:invertIfNegative val="0"/>
          <c:cat>
            <c:strRef>
              <c:f>'Objective 3'!$O$80:$O$91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3'!$P$80:$P$91</c:f>
              <c:numCache>
                <c:formatCode>General</c:formatCode>
                <c:ptCount val="12"/>
                <c:pt idx="0">
                  <c:v>155</c:v>
                </c:pt>
                <c:pt idx="1">
                  <c:v>219.4</c:v>
                </c:pt>
                <c:pt idx="2">
                  <c:v>170.8</c:v>
                </c:pt>
                <c:pt idx="3">
                  <c:v>165.8</c:v>
                </c:pt>
                <c:pt idx="4">
                  <c:v>200.9</c:v>
                </c:pt>
                <c:pt idx="5">
                  <c:v>169.7</c:v>
                </c:pt>
                <c:pt idx="6">
                  <c:v>182.3</c:v>
                </c:pt>
                <c:pt idx="7">
                  <c:v>164.3</c:v>
                </c:pt>
                <c:pt idx="8">
                  <c:v>119.9</c:v>
                </c:pt>
                <c:pt idx="9">
                  <c:v>187.1</c:v>
                </c:pt>
                <c:pt idx="10">
                  <c:v>183.9</c:v>
                </c:pt>
                <c:pt idx="11">
                  <c:v>174.9</c:v>
                </c:pt>
              </c:numCache>
            </c:numRef>
          </c:val>
          <c:extLst>
            <c:ext xmlns:c16="http://schemas.microsoft.com/office/drawing/2014/chart" uri="{C3380CC4-5D6E-409C-BE32-E72D297353CC}">
              <c16:uniqueId val="{00000000-7615-4EAA-A3D2-441F0B0B8E6D}"/>
            </c:ext>
          </c:extLst>
        </c:ser>
        <c:ser>
          <c:idx val="1"/>
          <c:order val="1"/>
          <c:tx>
            <c:strRef>
              <c:f>'Objective 3'!$Q$79</c:f>
              <c:strCache>
                <c:ptCount val="1"/>
                <c:pt idx="0">
                  <c:v>May-23</c:v>
                </c:pt>
              </c:strCache>
            </c:strRef>
          </c:tx>
          <c:spPr>
            <a:solidFill>
              <a:schemeClr val="accent2"/>
            </a:solidFill>
            <a:ln>
              <a:noFill/>
            </a:ln>
            <a:effectLst/>
          </c:spPr>
          <c:invertIfNegative val="0"/>
          <c:cat>
            <c:strRef>
              <c:f>'Objective 3'!$O$80:$O$91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3'!$Q$80:$Q$91</c:f>
              <c:numCache>
                <c:formatCode>General</c:formatCode>
                <c:ptCount val="12"/>
                <c:pt idx="0">
                  <c:v>173.7</c:v>
                </c:pt>
                <c:pt idx="1">
                  <c:v>214.3</c:v>
                </c:pt>
                <c:pt idx="2">
                  <c:v>173.2</c:v>
                </c:pt>
                <c:pt idx="3">
                  <c:v>179.5</c:v>
                </c:pt>
                <c:pt idx="4">
                  <c:v>170</c:v>
                </c:pt>
                <c:pt idx="5">
                  <c:v>172.2</c:v>
                </c:pt>
                <c:pt idx="6">
                  <c:v>161</c:v>
                </c:pt>
                <c:pt idx="7">
                  <c:v>175.6</c:v>
                </c:pt>
                <c:pt idx="8">
                  <c:v>122.7</c:v>
                </c:pt>
                <c:pt idx="9">
                  <c:v>218</c:v>
                </c:pt>
                <c:pt idx="10">
                  <c:v>194.2</c:v>
                </c:pt>
                <c:pt idx="11">
                  <c:v>179.1</c:v>
                </c:pt>
              </c:numCache>
            </c:numRef>
          </c:val>
          <c:extLst>
            <c:ext xmlns:c16="http://schemas.microsoft.com/office/drawing/2014/chart" uri="{C3380CC4-5D6E-409C-BE32-E72D297353CC}">
              <c16:uniqueId val="{00000001-7615-4EAA-A3D2-441F0B0B8E6D}"/>
            </c:ext>
          </c:extLst>
        </c:ser>
        <c:dLbls>
          <c:showLegendKey val="0"/>
          <c:showVal val="0"/>
          <c:showCatName val="0"/>
          <c:showSerName val="0"/>
          <c:showPercent val="0"/>
          <c:showBubbleSize val="0"/>
        </c:dLbls>
        <c:gapWidth val="219"/>
        <c:overlap val="-27"/>
        <c:axId val="182083647"/>
        <c:axId val="182059167"/>
      </c:barChart>
      <c:lineChart>
        <c:grouping val="standard"/>
        <c:varyColors val="0"/>
        <c:ser>
          <c:idx val="2"/>
          <c:order val="2"/>
          <c:tx>
            <c:strRef>
              <c:f>'Objective 3'!$R$79</c:f>
              <c:strCache>
                <c:ptCount val="1"/>
                <c:pt idx="0">
                  <c:v>YOY Inflation</c:v>
                </c:pt>
              </c:strCache>
            </c:strRef>
          </c:tx>
          <c:spPr>
            <a:ln w="28575" cap="rnd">
              <a:solidFill>
                <a:schemeClr val="accent3"/>
              </a:solidFill>
              <a:round/>
            </a:ln>
            <a:effectLst/>
          </c:spPr>
          <c:marker>
            <c:symbol val="none"/>
          </c:marker>
          <c:cat>
            <c:strRef>
              <c:f>'Objective 3'!$O$80:$O$91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3'!$R$80:$R$91</c:f>
              <c:numCache>
                <c:formatCode>0.0%</c:formatCode>
                <c:ptCount val="12"/>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5.6008700380641561E-2</c:v>
                </c:pt>
                <c:pt idx="11">
                  <c:v>2.4013722126929607E-2</c:v>
                </c:pt>
              </c:numCache>
            </c:numRef>
          </c:val>
          <c:smooth val="0"/>
          <c:extLst>
            <c:ext xmlns:c16="http://schemas.microsoft.com/office/drawing/2014/chart" uri="{C3380CC4-5D6E-409C-BE32-E72D297353CC}">
              <c16:uniqueId val="{00000002-7615-4EAA-A3D2-441F0B0B8E6D}"/>
            </c:ext>
          </c:extLst>
        </c:ser>
        <c:dLbls>
          <c:showLegendKey val="0"/>
          <c:showVal val="0"/>
          <c:showCatName val="0"/>
          <c:showSerName val="0"/>
          <c:showPercent val="0"/>
          <c:showBubbleSize val="0"/>
        </c:dLbls>
        <c:marker val="1"/>
        <c:smooth val="0"/>
        <c:axId val="182074527"/>
        <c:axId val="182074047"/>
      </c:lineChart>
      <c:catAx>
        <c:axId val="1820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9167"/>
        <c:crosses val="autoZero"/>
        <c:auto val="1"/>
        <c:lblAlgn val="ctr"/>
        <c:lblOffset val="100"/>
        <c:noMultiLvlLbl val="0"/>
      </c:catAx>
      <c:valAx>
        <c:axId val="18205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3647"/>
        <c:crosses val="autoZero"/>
        <c:crossBetween val="between"/>
      </c:valAx>
      <c:valAx>
        <c:axId val="182074047"/>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4527"/>
        <c:crosses val="max"/>
        <c:crossBetween val="between"/>
      </c:valAx>
      <c:catAx>
        <c:axId val="182074527"/>
        <c:scaling>
          <c:orientation val="minMax"/>
        </c:scaling>
        <c:delete val="1"/>
        <c:axPos val="b"/>
        <c:numFmt formatCode="General" sourceLinked="1"/>
        <c:majorTickMark val="none"/>
        <c:minorTickMark val="none"/>
        <c:tickLblPos val="nextTo"/>
        <c:crossAx val="1820740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cap="all" spc="50" baseline="0">
                <a:solidFill>
                  <a:sysClr val="windowText" lastClr="000000">
                    <a:lumMod val="65000"/>
                    <a:lumOff val="35000"/>
                  </a:sysClr>
                </a:solidFill>
              </a:rPr>
              <a:t>Contribution of Broader categories in   urban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 1 '!$U$26</c:f>
              <c:strCache>
                <c:ptCount val="1"/>
                <c:pt idx="0">
                  <c:v>Percentage</c:v>
                </c:pt>
              </c:strCache>
            </c:strRef>
          </c:tx>
          <c:dPt>
            <c:idx val="0"/>
            <c:bubble3D val="0"/>
            <c:explosion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51-40F7-A552-3B2C35F40F3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51-40F7-A552-3B2C35F40F3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51-40F7-A552-3B2C35F40F3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51-40F7-A552-3B2C35F40F3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51-40F7-A552-3B2C35F40F3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851-40F7-A552-3B2C35F40F3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851-40F7-A552-3B2C35F40F3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851-40F7-A552-3B2C35F40F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'!$S$27:$S$34</c:f>
              <c:strCache>
                <c:ptCount val="8"/>
                <c:pt idx="0">
                  <c:v>Food</c:v>
                </c:pt>
                <c:pt idx="1">
                  <c:v>Luxury </c:v>
                </c:pt>
                <c:pt idx="2">
                  <c:v>Clothing</c:v>
                </c:pt>
                <c:pt idx="3">
                  <c:v>Essential</c:v>
                </c:pt>
                <c:pt idx="4">
                  <c:v>Energy </c:v>
                </c:pt>
                <c:pt idx="5">
                  <c:v>Health as Health</c:v>
                </c:pt>
                <c:pt idx="6">
                  <c:v>Miscalenious</c:v>
                </c:pt>
                <c:pt idx="7">
                  <c:v>General Index</c:v>
                </c:pt>
              </c:strCache>
            </c:strRef>
          </c:cat>
          <c:val>
            <c:numRef>
              <c:f>'objective 1 '!$U$27:$U$34</c:f>
              <c:numCache>
                <c:formatCode>0.00</c:formatCode>
                <c:ptCount val="8"/>
                <c:pt idx="0">
                  <c:v>46.71476257133628</c:v>
                </c:pt>
                <c:pt idx="1">
                  <c:v>15.611069236567246</c:v>
                </c:pt>
                <c:pt idx="2">
                  <c:v>11.385808118875849</c:v>
                </c:pt>
                <c:pt idx="3">
                  <c:v>7.4275869494993003</c:v>
                </c:pt>
                <c:pt idx="4">
                  <c:v>7.4038979218262098</c:v>
                </c:pt>
                <c:pt idx="5">
                  <c:v>3.9237644018520506</c:v>
                </c:pt>
                <c:pt idx="6">
                  <c:v>3.695488317002261</c:v>
                </c:pt>
                <c:pt idx="7">
                  <c:v>3.8376224830408097</c:v>
                </c:pt>
              </c:numCache>
            </c:numRef>
          </c:val>
          <c:extLst>
            <c:ext xmlns:c16="http://schemas.microsoft.com/office/drawing/2014/chart" uri="{C3380CC4-5D6E-409C-BE32-E72D297353CC}">
              <c16:uniqueId val="{00000000-7957-47CF-B2E6-ED4DDDA01EB5}"/>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7950152838761429E-2"/>
          <c:y val="0.85935468259971703"/>
          <c:w val="0.89766553064635535"/>
          <c:h val="0.109254128985072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Covid-19 Pandemic affected inflation  in India.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4'!$AA$53</c:f>
              <c:strCache>
                <c:ptCount val="1"/>
                <c:pt idx="0">
                  <c:v>2018-2019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4'!$AA$54:$AA$58</c:f>
              <c:numCache>
                <c:formatCode>0%</c:formatCode>
                <c:ptCount val="5"/>
                <c:pt idx="0">
                  <c:v>-2.0898641588298714E-3</c:v>
                </c:pt>
                <c:pt idx="1">
                  <c:v>2.4315391879131079E-2</c:v>
                </c:pt>
                <c:pt idx="2">
                  <c:v>6.013416387158585E-2</c:v>
                </c:pt>
                <c:pt idx="3">
                  <c:v>1.8640776699029169E-2</c:v>
                </c:pt>
                <c:pt idx="4">
                  <c:v>8.4139985107967108E-2</c:v>
                </c:pt>
              </c:numCache>
            </c:numRef>
          </c:val>
          <c:extLst>
            <c:ext xmlns:c16="http://schemas.microsoft.com/office/drawing/2014/chart" uri="{C3380CC4-5D6E-409C-BE32-E72D297353CC}">
              <c16:uniqueId val="{00000000-97A2-4A15-A1C4-10B457F249B1}"/>
            </c:ext>
          </c:extLst>
        </c:ser>
        <c:ser>
          <c:idx val="1"/>
          <c:order val="1"/>
          <c:tx>
            <c:strRef>
              <c:f>'Objective 4'!$AB$53</c:f>
              <c:strCache>
                <c:ptCount val="1"/>
                <c:pt idx="0">
                  <c:v>2019-2020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4'!$AB$54:$AB$58</c:f>
              <c:numCache>
                <c:formatCode>0%</c:formatCode>
                <c:ptCount val="5"/>
                <c:pt idx="0">
                  <c:v>8.9553154922661193E-2</c:v>
                </c:pt>
                <c:pt idx="1">
                  <c:v>1.7261219792865361E-2</c:v>
                </c:pt>
                <c:pt idx="2">
                  <c:v>3.2272624689686197E-2</c:v>
                </c:pt>
                <c:pt idx="3">
                  <c:v>4.9943246311010395E-2</c:v>
                </c:pt>
                <c:pt idx="4">
                  <c:v>3.761969904240766E-2</c:v>
                </c:pt>
              </c:numCache>
            </c:numRef>
          </c:val>
          <c:extLst>
            <c:ext xmlns:c16="http://schemas.microsoft.com/office/drawing/2014/chart" uri="{C3380CC4-5D6E-409C-BE32-E72D297353CC}">
              <c16:uniqueId val="{00000001-97A2-4A15-A1C4-10B457F249B1}"/>
            </c:ext>
          </c:extLst>
        </c:ser>
        <c:ser>
          <c:idx val="2"/>
          <c:order val="2"/>
          <c:tx>
            <c:strRef>
              <c:f>'Objective 4'!$AC$53</c:f>
              <c:strCache>
                <c:ptCount val="1"/>
                <c:pt idx="0">
                  <c:v>2020-2021</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4'!$AC$54:$AC$58</c:f>
              <c:numCache>
                <c:formatCode>0%</c:formatCode>
                <c:ptCount val="5"/>
                <c:pt idx="0">
                  <c:v>7.1132086200034195E-2</c:v>
                </c:pt>
                <c:pt idx="1">
                  <c:v>3.9512305260781082E-2</c:v>
                </c:pt>
                <c:pt idx="2">
                  <c:v>2.8884026258205724E-2</c:v>
                </c:pt>
                <c:pt idx="3">
                  <c:v>6.707317073170728E-2</c:v>
                </c:pt>
                <c:pt idx="4">
                  <c:v>5.9093893630991462E-2</c:v>
                </c:pt>
              </c:numCache>
            </c:numRef>
          </c:val>
          <c:extLst>
            <c:ext xmlns:c16="http://schemas.microsoft.com/office/drawing/2014/chart" uri="{C3380CC4-5D6E-409C-BE32-E72D297353CC}">
              <c16:uniqueId val="{00000002-97A2-4A15-A1C4-10B457F249B1}"/>
            </c:ext>
          </c:extLst>
        </c:ser>
        <c:ser>
          <c:idx val="3"/>
          <c:order val="3"/>
          <c:tx>
            <c:strRef>
              <c:f>'Objective 4'!$AD$53</c:f>
              <c:strCache>
                <c:ptCount val="1"/>
                <c:pt idx="0">
                  <c:v>2021-2022</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'Objective 4'!$Y$54:$Z$58</c15:sqref>
                  </c15:fullRef>
                  <c15:levelRef>
                    <c15:sqref>'Objective 4'!$Z$54:$Z$58</c15:sqref>
                  </c15:levelRef>
                </c:ext>
              </c:extLst>
              <c:f>'Objective 4'!$Z$54:$Z$58</c:f>
              <c:strCache>
                <c:ptCount val="5"/>
                <c:pt idx="0">
                  <c:v>food</c:v>
                </c:pt>
                <c:pt idx="1">
                  <c:v>clothing</c:v>
                </c:pt>
                <c:pt idx="2">
                  <c:v>Essential</c:v>
                </c:pt>
                <c:pt idx="3">
                  <c:v>Energy</c:v>
                </c:pt>
                <c:pt idx="4">
                  <c:v>Health</c:v>
                </c:pt>
              </c:strCache>
            </c:strRef>
          </c:cat>
          <c:val>
            <c:numRef>
              <c:f>'Objective 4'!$AD$54:$AD$58</c:f>
              <c:numCache>
                <c:formatCode>0%</c:formatCode>
                <c:ptCount val="5"/>
                <c:pt idx="0">
                  <c:v>6.0332465877104662E-2</c:v>
                </c:pt>
                <c:pt idx="1">
                  <c:v>8.8076173988314382E-2</c:v>
                </c:pt>
                <c:pt idx="2">
                  <c:v>4.5406322936558587E-2</c:v>
                </c:pt>
                <c:pt idx="3">
                  <c:v>6.9274113357640152E-2</c:v>
                </c:pt>
                <c:pt idx="4">
                  <c:v>6.4935064935064943E-2</c:v>
                </c:pt>
              </c:numCache>
            </c:numRef>
          </c:val>
          <c:extLst>
            <c:ext xmlns:c16="http://schemas.microsoft.com/office/drawing/2014/chart" uri="{C3380CC4-5D6E-409C-BE32-E72D297353CC}">
              <c16:uniqueId val="{00000003-97A2-4A15-A1C4-10B457F249B1}"/>
            </c:ext>
          </c:extLst>
        </c:ser>
        <c:dLbls>
          <c:dLblPos val="outEnd"/>
          <c:showLegendKey val="0"/>
          <c:showVal val="1"/>
          <c:showCatName val="0"/>
          <c:showSerName val="0"/>
          <c:showPercent val="0"/>
          <c:showBubbleSize val="0"/>
        </c:dLbls>
        <c:gapWidth val="444"/>
        <c:overlap val="-90"/>
        <c:axId val="1027510255"/>
        <c:axId val="1027496815"/>
      </c:barChart>
      <c:catAx>
        <c:axId val="1027510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7496815"/>
        <c:crosses val="autoZero"/>
        <c:auto val="1"/>
        <c:lblAlgn val="ctr"/>
        <c:lblOffset val="100"/>
        <c:noMultiLvlLbl val="0"/>
      </c:catAx>
      <c:valAx>
        <c:axId val="1027496815"/>
        <c:scaling>
          <c:orientation val="minMax"/>
        </c:scaling>
        <c:delete val="1"/>
        <c:axPos val="l"/>
        <c:numFmt formatCode="0%" sourceLinked="1"/>
        <c:majorTickMark val="none"/>
        <c:minorTickMark val="none"/>
        <c:tickLblPos val="nextTo"/>
        <c:crossAx val="10275102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'Objctive 5'!$H$37</c:f>
              <c:strCache>
                <c:ptCount val="1"/>
                <c:pt idx="0">
                  <c:v>Correlation 2021- 2023 Crude Oil import</c:v>
                </c:pt>
              </c:strCache>
            </c:strRef>
          </c:tx>
          <c:spPr>
            <a:solidFill>
              <a:schemeClr val="accent1"/>
            </a:solidFill>
            <a:ln>
              <a:noFill/>
            </a:ln>
            <a:effectLst/>
          </c:spPr>
          <c:invertIfNegative val="0"/>
          <c:cat>
            <c:strRef>
              <c:f>'Objctive 5'!$G$38:$G$64</c:f>
              <c:strCache>
                <c:ptCount val="2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pt idx="12">
                  <c:v>Non-alcoholic beverages</c:v>
                </c:pt>
                <c:pt idx="13">
                  <c:v>Pan, tobacco and intoxicants</c:v>
                </c:pt>
                <c:pt idx="14">
                  <c:v>Personal care and effects</c:v>
                </c:pt>
                <c:pt idx="15">
                  <c:v>Recreation and amusement</c:v>
                </c:pt>
                <c:pt idx="16">
                  <c:v>Clothing</c:v>
                </c:pt>
                <c:pt idx="17">
                  <c:v>Footwear</c:v>
                </c:pt>
                <c:pt idx="18">
                  <c:v>Housing</c:v>
                </c:pt>
                <c:pt idx="19">
                  <c:v>Transport and communication</c:v>
                </c:pt>
                <c:pt idx="20">
                  <c:v>Fuel and light</c:v>
                </c:pt>
                <c:pt idx="21">
                  <c:v>Health</c:v>
                </c:pt>
                <c:pt idx="22">
                  <c:v>Miscellaneous</c:v>
                </c:pt>
                <c:pt idx="23">
                  <c:v>General index</c:v>
                </c:pt>
              </c:strCache>
            </c:strRef>
          </c:cat>
          <c:val>
            <c:numRef>
              <c:f>'Objctive 5'!$H$38:$H$64</c:f>
              <c:numCache>
                <c:formatCode>0.00%</c:formatCode>
                <c:ptCount val="24"/>
                <c:pt idx="0">
                  <c:v>0.19678215424245493</c:v>
                </c:pt>
                <c:pt idx="1">
                  <c:v>0.25641764261502642</c:v>
                </c:pt>
                <c:pt idx="2">
                  <c:v>0.36882280026671049</c:v>
                </c:pt>
                <c:pt idx="3">
                  <c:v>0.50650167955579828</c:v>
                </c:pt>
                <c:pt idx="4">
                  <c:v>0.64983081052821401</c:v>
                </c:pt>
                <c:pt idx="5">
                  <c:v>0.75619210342217391</c:v>
                </c:pt>
                <c:pt idx="6">
                  <c:v>0.84198002522965409</c:v>
                </c:pt>
                <c:pt idx="7">
                  <c:v>0.91976444779114541</c:v>
                </c:pt>
                <c:pt idx="8">
                  <c:v>0.94044300246125601</c:v>
                </c:pt>
                <c:pt idx="9">
                  <c:v>0.92228781823830597</c:v>
                </c:pt>
                <c:pt idx="10">
                  <c:v>0.92488767011519302</c:v>
                </c:pt>
                <c:pt idx="11">
                  <c:v>0.8849570357889005</c:v>
                </c:pt>
                <c:pt idx="12">
                  <c:v>0.80439756335275947</c:v>
                </c:pt>
                <c:pt idx="13">
                  <c:v>0.80123287483507832</c:v>
                </c:pt>
                <c:pt idx="14">
                  <c:v>0.82543618107852057</c:v>
                </c:pt>
                <c:pt idx="15">
                  <c:v>0.86529587284589959</c:v>
                </c:pt>
                <c:pt idx="16">
                  <c:v>0.87652732655300669</c:v>
                </c:pt>
                <c:pt idx="17">
                  <c:v>0.73689162112307516</c:v>
                </c:pt>
                <c:pt idx="18">
                  <c:v>0.93070025373706755</c:v>
                </c:pt>
                <c:pt idx="19">
                  <c:v>0.61103889226910901</c:v>
                </c:pt>
                <c:pt idx="20">
                  <c:v>0.48574896900576153</c:v>
                </c:pt>
                <c:pt idx="21">
                  <c:v>0.40247830466618284</c:v>
                </c:pt>
                <c:pt idx="22">
                  <c:v>0.49834941146007772</c:v>
                </c:pt>
                <c:pt idx="23">
                  <c:v>0.49834941146007772</c:v>
                </c:pt>
              </c:numCache>
            </c:numRef>
          </c:val>
          <c:extLst>
            <c:ext xmlns:c16="http://schemas.microsoft.com/office/drawing/2014/chart" uri="{C3380CC4-5D6E-409C-BE32-E72D297353CC}">
              <c16:uniqueId val="{00000000-DAF8-4761-A729-BF87D29A9057}"/>
            </c:ext>
          </c:extLst>
        </c:ser>
        <c:dLbls>
          <c:showLegendKey val="0"/>
          <c:showVal val="0"/>
          <c:showCatName val="0"/>
          <c:showSerName val="0"/>
          <c:showPercent val="0"/>
          <c:showBubbleSize val="0"/>
        </c:dLbls>
        <c:gapWidth val="219"/>
        <c:overlap val="-27"/>
        <c:axId val="1709107647"/>
        <c:axId val="1709110047"/>
      </c:barChart>
      <c:catAx>
        <c:axId val="170910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10047"/>
        <c:crosses val="autoZero"/>
        <c:auto val="1"/>
        <c:lblAlgn val="ctr"/>
        <c:lblOffset val="100"/>
        <c:noMultiLvlLbl val="0"/>
      </c:catAx>
      <c:valAx>
        <c:axId val="1709110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0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3'!$Q$27</c:f>
              <c:strCache>
                <c:ptCount val="1"/>
                <c:pt idx="0">
                  <c:v>Food</c:v>
                </c:pt>
              </c:strCache>
            </c:strRef>
          </c:tx>
          <c:spPr>
            <a:solidFill>
              <a:schemeClr val="accent1"/>
            </a:solidFill>
            <a:ln>
              <a:noFill/>
            </a:ln>
            <a:effectLst/>
          </c:spPr>
          <c:invertIfNegative val="0"/>
          <c:cat>
            <c:strRef>
              <c:extLst>
                <c:ext xmlns:c15="http://schemas.microsoft.com/office/drawing/2012/chart" uri="{02D57815-91ED-43cb-92C2-25804820EDAC}">
                  <c15:fullRef>
                    <c15:sqref>'Objective 3'!$N$28:$P$40</c15:sqref>
                  </c15:fullRef>
                  <c15:levelRef>
                    <c15:sqref>'Objective 3'!$P$28:$P$40</c15:sqref>
                  </c15:levelRef>
                </c:ext>
              </c:extLst>
              <c:f>'Objective 3'!$P$28:$P$40</c:f>
              <c:strCache>
                <c:ptCount val="13"/>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strCache>
            </c:strRef>
          </c:cat>
          <c:val>
            <c:numRef>
              <c:f>'Objective 3'!$Q$28:$Q$40</c:f>
              <c:numCache>
                <c:formatCode>0.0</c:formatCode>
                <c:ptCount val="13"/>
                <c:pt idx="0" formatCode="General">
                  <c:v>172.65</c:v>
                </c:pt>
                <c:pt idx="1">
                  <c:v>174.5</c:v>
                </c:pt>
                <c:pt idx="2">
                  <c:v>174.82500000000002</c:v>
                </c:pt>
                <c:pt idx="3">
                  <c:v>175.03333333333333</c:v>
                </c:pt>
                <c:pt idx="4">
                  <c:v>175.95833333333334</c:v>
                </c:pt>
                <c:pt idx="5">
                  <c:v>177.28333333333333</c:v>
                </c:pt>
                <c:pt idx="6">
                  <c:v>177.19999999999996</c:v>
                </c:pt>
                <c:pt idx="7">
                  <c:v>176.03333333333333</c:v>
                </c:pt>
                <c:pt idx="8">
                  <c:v>177.79166666666666</c:v>
                </c:pt>
                <c:pt idx="9">
                  <c:v>175.57499999999996</c:v>
                </c:pt>
                <c:pt idx="10">
                  <c:v>176.77500000000001</c:v>
                </c:pt>
                <c:pt idx="11">
                  <c:v>175.56666666666669</c:v>
                </c:pt>
                <c:pt idx="12">
                  <c:v>176.39166666666668</c:v>
                </c:pt>
              </c:numCache>
            </c:numRef>
          </c:val>
          <c:extLst>
            <c:ext xmlns:c16="http://schemas.microsoft.com/office/drawing/2014/chart" uri="{C3380CC4-5D6E-409C-BE32-E72D297353CC}">
              <c16:uniqueId val="{00000000-7E51-4BCB-A269-D9A5B5525CAC}"/>
            </c:ext>
          </c:extLst>
        </c:ser>
        <c:dLbls>
          <c:showLegendKey val="0"/>
          <c:showVal val="0"/>
          <c:showCatName val="0"/>
          <c:showSerName val="0"/>
          <c:showPercent val="0"/>
          <c:showBubbleSize val="0"/>
        </c:dLbls>
        <c:gapWidth val="219"/>
        <c:overlap val="-27"/>
        <c:axId val="1749999103"/>
        <c:axId val="1750006303"/>
      </c:barChart>
      <c:lineChart>
        <c:grouping val="standard"/>
        <c:varyColors val="0"/>
        <c:ser>
          <c:idx val="1"/>
          <c:order val="1"/>
          <c:tx>
            <c:strRef>
              <c:f>'Objective 3'!$R$27</c:f>
              <c:strCache>
                <c:ptCount val="1"/>
                <c:pt idx="0">
                  <c:v>Inflation</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'Objective 3'!$N$28:$P$40</c15:sqref>
                  </c15:fullRef>
                  <c15:levelRef>
                    <c15:sqref>'Objective 3'!$P$28:$P$40</c15:sqref>
                  </c15:levelRef>
                </c:ext>
              </c:extLst>
              <c:f>'Objective 3'!$P$28:$P$40</c:f>
              <c:strCache>
                <c:ptCount val="13"/>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strCache>
            </c:strRef>
          </c:cat>
          <c:val>
            <c:numRef>
              <c:f>'Objective 3'!$R$28:$R$40</c:f>
              <c:numCache>
                <c:formatCode>0.0%</c:formatCode>
                <c:ptCount val="13"/>
                <c:pt idx="1">
                  <c:v>1.0715320011584097</c:v>
                </c:pt>
                <c:pt idx="2">
                  <c:v>0.18624641833811867</c:v>
                </c:pt>
                <c:pt idx="3">
                  <c:v>0.11916678583344166</c:v>
                </c:pt>
                <c:pt idx="4">
                  <c:v>0.52847076747286881</c:v>
                </c:pt>
                <c:pt idx="5">
                  <c:v>0.75301918067723717</c:v>
                </c:pt>
                <c:pt idx="6">
                  <c:v>-4.700573469965473E-2</c:v>
                </c:pt>
                <c:pt idx="7">
                  <c:v>-0.65838976674188998</c:v>
                </c:pt>
                <c:pt idx="8">
                  <c:v>0.99886385154326407</c:v>
                </c:pt>
                <c:pt idx="9" formatCode="0%">
                  <c:v>-1.2467775955003686</c:v>
                </c:pt>
                <c:pt idx="10">
                  <c:v>0.68346860316106828</c:v>
                </c:pt>
                <c:pt idx="11">
                  <c:v>-0.6835431103568459</c:v>
                </c:pt>
                <c:pt idx="12">
                  <c:v>0.46990696791341668</c:v>
                </c:pt>
              </c:numCache>
            </c:numRef>
          </c:val>
          <c:smooth val="0"/>
          <c:extLst>
            <c:ext xmlns:c16="http://schemas.microsoft.com/office/drawing/2014/chart" uri="{C3380CC4-5D6E-409C-BE32-E72D297353CC}">
              <c16:uniqueId val="{00000001-7E51-4BCB-A269-D9A5B5525CAC}"/>
            </c:ext>
          </c:extLst>
        </c:ser>
        <c:dLbls>
          <c:showLegendKey val="0"/>
          <c:showVal val="0"/>
          <c:showCatName val="0"/>
          <c:showSerName val="0"/>
          <c:showPercent val="0"/>
          <c:showBubbleSize val="0"/>
        </c:dLbls>
        <c:marker val="1"/>
        <c:smooth val="0"/>
        <c:axId val="1750008223"/>
        <c:axId val="1750011583"/>
      </c:lineChart>
      <c:catAx>
        <c:axId val="174999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06303"/>
        <c:crosses val="autoZero"/>
        <c:auto val="1"/>
        <c:lblAlgn val="ctr"/>
        <c:lblOffset val="100"/>
        <c:noMultiLvlLbl val="0"/>
      </c:catAx>
      <c:valAx>
        <c:axId val="17500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99103"/>
        <c:crosses val="autoZero"/>
        <c:crossBetween val="between"/>
      </c:valAx>
      <c:valAx>
        <c:axId val="17500115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08223"/>
        <c:crosses val="max"/>
        <c:crossBetween val="between"/>
      </c:valAx>
      <c:catAx>
        <c:axId val="1750008223"/>
        <c:scaling>
          <c:orientation val="minMax"/>
        </c:scaling>
        <c:delete val="1"/>
        <c:axPos val="b"/>
        <c:numFmt formatCode="General" sourceLinked="1"/>
        <c:majorTickMark val="none"/>
        <c:minorTickMark val="none"/>
        <c:tickLblPos val="nextTo"/>
        <c:crossAx val="17500115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OF BROADER CATEGORIES</a:t>
            </a:r>
          </a:p>
          <a:p>
            <a:pPr>
              <a:defRPr/>
            </a:pPr>
            <a:r>
              <a:rPr lang="en-US"/>
              <a:t>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 1 '!$I$26</c:f>
              <c:strCache>
                <c:ptCount val="1"/>
                <c:pt idx="0">
                  <c:v>Rural</c:v>
                </c:pt>
              </c:strCache>
            </c:strRef>
          </c:tx>
          <c:explosion val="3"/>
          <c:dPt>
            <c:idx val="0"/>
            <c:bubble3D val="0"/>
            <c:explosion val="10"/>
            <c:spPr>
              <a:solidFill>
                <a:schemeClr val="accent1"/>
              </a:solidFill>
              <a:ln w="19050">
                <a:solidFill>
                  <a:schemeClr val="lt1"/>
                </a:solidFill>
              </a:ln>
              <a:effectLst/>
            </c:spPr>
            <c:extLst>
              <c:ext xmlns:c16="http://schemas.microsoft.com/office/drawing/2014/chart" uri="{C3380CC4-5D6E-409C-BE32-E72D297353CC}">
                <c16:uniqueId val="{00000002-4923-4031-AD0D-DDB998AB01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75-4A42-83A8-F044E0BB3D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75-4A42-83A8-F044E0BB3D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75-4A42-83A8-F044E0BB3D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75-4A42-83A8-F044E0BB3D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375-4A42-83A8-F044E0BB3D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375-4A42-83A8-F044E0BB3D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375-4A42-83A8-F044E0BB3D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375-4A42-83A8-F044E0BB3D7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 1 '!$H$27:$H$35</c:f>
              <c:strCache>
                <c:ptCount val="9"/>
                <c:pt idx="0">
                  <c:v>Food</c:v>
                </c:pt>
                <c:pt idx="1">
                  <c:v>Luxury </c:v>
                </c:pt>
                <c:pt idx="2">
                  <c:v>Clothing</c:v>
                </c:pt>
                <c:pt idx="3">
                  <c:v>Essential</c:v>
                </c:pt>
                <c:pt idx="4">
                  <c:v>Energy </c:v>
                </c:pt>
                <c:pt idx="5">
                  <c:v>Health as Health</c:v>
                </c:pt>
                <c:pt idx="6">
                  <c:v>Miscalenious</c:v>
                </c:pt>
                <c:pt idx="7">
                  <c:v>General Index</c:v>
                </c:pt>
                <c:pt idx="8">
                  <c:v>Total</c:v>
                </c:pt>
              </c:strCache>
            </c:strRef>
          </c:cat>
          <c:val>
            <c:numRef>
              <c:f>'objective 1 '!$I$27:$I$35</c:f>
              <c:numCache>
                <c:formatCode>0</c:formatCode>
                <c:ptCount val="9"/>
                <c:pt idx="0">
                  <c:v>1034.4000000000001</c:v>
                </c:pt>
                <c:pt idx="1">
                  <c:v>737.3</c:v>
                </c:pt>
                <c:pt idx="2">
                  <c:v>569.90000000000009</c:v>
                </c:pt>
                <c:pt idx="3">
                  <c:v>535.70000000000005</c:v>
                </c:pt>
                <c:pt idx="4">
                  <c:v>352.2</c:v>
                </c:pt>
                <c:pt idx="5">
                  <c:v>187.8</c:v>
                </c:pt>
                <c:pt idx="6">
                  <c:v>179.5</c:v>
                </c:pt>
                <c:pt idx="7">
                  <c:v>179.8</c:v>
                </c:pt>
                <c:pt idx="8">
                  <c:v>3776.6000000000004</c:v>
                </c:pt>
              </c:numCache>
            </c:numRef>
          </c:val>
          <c:extLst>
            <c:ext xmlns:c16="http://schemas.microsoft.com/office/drawing/2014/chart" uri="{C3380CC4-5D6E-409C-BE32-E72D297353CC}">
              <c16:uniqueId val="{00000000-4923-4031-AD0D-DDB998AB01D4}"/>
            </c:ext>
          </c:extLst>
        </c:ser>
        <c:ser>
          <c:idx val="1"/>
          <c:order val="1"/>
          <c:tx>
            <c:strRef>
              <c:f>'objective 1 '!$J$26</c:f>
              <c:strCache>
                <c:ptCount val="1"/>
                <c:pt idx="0">
                  <c:v>Rural Percentege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9375-4A42-83A8-F044E0BB3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9375-4A42-83A8-F044E0BB3D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9375-4A42-83A8-F044E0BB3D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9375-4A42-83A8-F044E0BB3D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9375-4A42-83A8-F044E0BB3D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9375-4A42-83A8-F044E0BB3D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9375-4A42-83A8-F044E0BB3D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9375-4A42-83A8-F044E0BB3D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9375-4A42-83A8-F044E0BB3D72}"/>
              </c:ext>
            </c:extLst>
          </c:dPt>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 1 '!$H$27:$H$35</c:f>
              <c:strCache>
                <c:ptCount val="9"/>
                <c:pt idx="0">
                  <c:v>Food</c:v>
                </c:pt>
                <c:pt idx="1">
                  <c:v>Luxury </c:v>
                </c:pt>
                <c:pt idx="2">
                  <c:v>Clothing</c:v>
                </c:pt>
                <c:pt idx="3">
                  <c:v>Essential</c:v>
                </c:pt>
                <c:pt idx="4">
                  <c:v>Energy </c:v>
                </c:pt>
                <c:pt idx="5">
                  <c:v>Health as Health</c:v>
                </c:pt>
                <c:pt idx="6">
                  <c:v>Miscalenious</c:v>
                </c:pt>
                <c:pt idx="7">
                  <c:v>General Index</c:v>
                </c:pt>
                <c:pt idx="8">
                  <c:v>Total</c:v>
                </c:pt>
              </c:strCache>
            </c:strRef>
          </c:cat>
          <c:val>
            <c:numRef>
              <c:f>'objective 1 '!$J$27:$J$35</c:f>
              <c:numCache>
                <c:formatCode>0.00</c:formatCode>
                <c:ptCount val="9"/>
                <c:pt idx="0">
                  <c:v>27.389715617221839</c:v>
                </c:pt>
                <c:pt idx="1">
                  <c:v>19.522851241857751</c:v>
                </c:pt>
                <c:pt idx="2">
                  <c:v>15.09029285600805</c:v>
                </c:pt>
                <c:pt idx="3">
                  <c:v>14.184716411587143</c:v>
                </c:pt>
                <c:pt idx="4">
                  <c:v>9.3258486469311013</c:v>
                </c:pt>
                <c:pt idx="5">
                  <c:v>4.9727267912937565</c:v>
                </c:pt>
                <c:pt idx="6">
                  <c:v>4.7529523910395586</c:v>
                </c:pt>
                <c:pt idx="7">
                  <c:v>4.7608960440607948</c:v>
                </c:pt>
                <c:pt idx="8">
                  <c:v>100</c:v>
                </c:pt>
              </c:numCache>
            </c:numRef>
          </c:val>
          <c:extLst>
            <c:ext xmlns:c16="http://schemas.microsoft.com/office/drawing/2014/chart" uri="{C3380CC4-5D6E-409C-BE32-E72D297353CC}">
              <c16:uniqueId val="{00000001-4923-4031-AD0D-DDB998AB01D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 Rural</a:t>
            </a:r>
            <a:r>
              <a:rPr lang="en-IN" baseline="0"/>
              <a:t>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2'!$K$19</c:f>
              <c:strCache>
                <c:ptCount val="1"/>
                <c:pt idx="0">
                  <c:v>January </c:v>
                </c:pt>
              </c:strCache>
            </c:strRef>
          </c:tx>
          <c:spPr>
            <a:solidFill>
              <a:schemeClr val="accent1"/>
            </a:solidFill>
            <a:ln>
              <a:noFill/>
            </a:ln>
            <a:effectLst/>
          </c:spPr>
          <c:invertIfNegative val="0"/>
          <c:cat>
            <c:multiLvlStrRef>
              <c:f>'Objective 2'!$I$20:$J$25</c:f>
              <c:multiLvlStrCache>
                <c:ptCount val="6"/>
                <c:lvl>
                  <c:pt idx="0">
                    <c:v>2017</c:v>
                  </c:pt>
                  <c:pt idx="1">
                    <c:v>2018</c:v>
                  </c:pt>
                  <c:pt idx="2">
                    <c:v>2019</c:v>
                  </c:pt>
                  <c:pt idx="3">
                    <c:v>2020</c:v>
                  </c:pt>
                  <c:pt idx="4">
                    <c:v>2021</c:v>
                  </c:pt>
                  <c:pt idx="5">
                    <c:v>2022</c:v>
                  </c:pt>
                </c:lvl>
                <c:lvl>
                  <c:pt idx="0">
                    <c:v>Rural </c:v>
                  </c:pt>
                  <c:pt idx="1">
                    <c:v>Rural </c:v>
                  </c:pt>
                  <c:pt idx="2">
                    <c:v>Rural </c:v>
                  </c:pt>
                  <c:pt idx="3">
                    <c:v>Rural </c:v>
                  </c:pt>
                  <c:pt idx="4">
                    <c:v>Rural </c:v>
                  </c:pt>
                  <c:pt idx="5">
                    <c:v>Rural </c:v>
                  </c:pt>
                </c:lvl>
              </c:multiLvlStrCache>
            </c:multiLvlStrRef>
          </c:cat>
          <c:val>
            <c:numRef>
              <c:f>'Objective 2'!$K$20:$K$25</c:f>
              <c:numCache>
                <c:formatCode>General</c:formatCode>
                <c:ptCount val="6"/>
                <c:pt idx="0">
                  <c:v>132.4</c:v>
                </c:pt>
                <c:pt idx="1">
                  <c:v>139.30000000000001</c:v>
                </c:pt>
                <c:pt idx="2">
                  <c:v>141</c:v>
                </c:pt>
                <c:pt idx="3">
                  <c:v>151.9</c:v>
                </c:pt>
                <c:pt idx="4">
                  <c:v>158.5</c:v>
                </c:pt>
                <c:pt idx="5">
                  <c:v>166.4</c:v>
                </c:pt>
              </c:numCache>
            </c:numRef>
          </c:val>
          <c:extLst>
            <c:ext xmlns:c16="http://schemas.microsoft.com/office/drawing/2014/chart" uri="{C3380CC4-5D6E-409C-BE32-E72D297353CC}">
              <c16:uniqueId val="{00000000-B914-47C5-B551-17F7BCA6798E}"/>
            </c:ext>
          </c:extLst>
        </c:ser>
        <c:ser>
          <c:idx val="1"/>
          <c:order val="1"/>
          <c:tx>
            <c:strRef>
              <c:f>'Objective 2'!$L$19</c:f>
              <c:strCache>
                <c:ptCount val="1"/>
                <c:pt idx="0">
                  <c:v>December</c:v>
                </c:pt>
              </c:strCache>
            </c:strRef>
          </c:tx>
          <c:spPr>
            <a:solidFill>
              <a:schemeClr val="accent2"/>
            </a:solidFill>
            <a:ln>
              <a:noFill/>
            </a:ln>
            <a:effectLst/>
          </c:spPr>
          <c:invertIfNegative val="0"/>
          <c:cat>
            <c:multiLvlStrRef>
              <c:f>'Objective 2'!$I$20:$J$25</c:f>
              <c:multiLvlStrCache>
                <c:ptCount val="6"/>
                <c:lvl>
                  <c:pt idx="0">
                    <c:v>2017</c:v>
                  </c:pt>
                  <c:pt idx="1">
                    <c:v>2018</c:v>
                  </c:pt>
                  <c:pt idx="2">
                    <c:v>2019</c:v>
                  </c:pt>
                  <c:pt idx="3">
                    <c:v>2020</c:v>
                  </c:pt>
                  <c:pt idx="4">
                    <c:v>2021</c:v>
                  </c:pt>
                  <c:pt idx="5">
                    <c:v>2022</c:v>
                  </c:pt>
                </c:lvl>
                <c:lvl>
                  <c:pt idx="0">
                    <c:v>Rural </c:v>
                  </c:pt>
                  <c:pt idx="1">
                    <c:v>Rural </c:v>
                  </c:pt>
                  <c:pt idx="2">
                    <c:v>Rural </c:v>
                  </c:pt>
                  <c:pt idx="3">
                    <c:v>Rural </c:v>
                  </c:pt>
                  <c:pt idx="4">
                    <c:v>Rural </c:v>
                  </c:pt>
                  <c:pt idx="5">
                    <c:v>Rural </c:v>
                  </c:pt>
                </c:lvl>
              </c:multiLvlStrCache>
            </c:multiLvlStrRef>
          </c:cat>
          <c:val>
            <c:numRef>
              <c:f>'Objective 2'!$L$20:$L$25</c:f>
              <c:numCache>
                <c:formatCode>General</c:formatCode>
                <c:ptCount val="6"/>
                <c:pt idx="0">
                  <c:v>139.80000000000001</c:v>
                </c:pt>
                <c:pt idx="1">
                  <c:v>141.9</c:v>
                </c:pt>
                <c:pt idx="2">
                  <c:v>152.30000000000001</c:v>
                </c:pt>
                <c:pt idx="3">
                  <c:v>160.69999999999999</c:v>
                </c:pt>
                <c:pt idx="4">
                  <c:v>167</c:v>
                </c:pt>
                <c:pt idx="5">
                  <c:v>177.1</c:v>
                </c:pt>
              </c:numCache>
            </c:numRef>
          </c:val>
          <c:extLst>
            <c:ext xmlns:c16="http://schemas.microsoft.com/office/drawing/2014/chart" uri="{C3380CC4-5D6E-409C-BE32-E72D297353CC}">
              <c16:uniqueId val="{00000001-B914-47C5-B551-17F7BCA6798E}"/>
            </c:ext>
          </c:extLst>
        </c:ser>
        <c:dLbls>
          <c:showLegendKey val="0"/>
          <c:showVal val="0"/>
          <c:showCatName val="0"/>
          <c:showSerName val="0"/>
          <c:showPercent val="0"/>
          <c:showBubbleSize val="0"/>
        </c:dLbls>
        <c:gapWidth val="219"/>
        <c:overlap val="-27"/>
        <c:axId val="1017174256"/>
        <c:axId val="1017160816"/>
      </c:barChart>
      <c:lineChart>
        <c:grouping val="standard"/>
        <c:varyColors val="0"/>
        <c:ser>
          <c:idx val="2"/>
          <c:order val="2"/>
          <c:tx>
            <c:strRef>
              <c:f>'Objective 2'!$M$19</c:f>
              <c:strCache>
                <c:ptCount val="1"/>
                <c:pt idx="0">
                  <c:v>CPI of Y-O-Y Inflation</c:v>
                </c:pt>
              </c:strCache>
            </c:strRef>
          </c:tx>
          <c:spPr>
            <a:ln w="28575" cap="rnd">
              <a:solidFill>
                <a:schemeClr val="accent3"/>
              </a:solidFill>
              <a:round/>
            </a:ln>
            <a:effectLst/>
          </c:spPr>
          <c:marker>
            <c:symbol val="none"/>
          </c:marker>
          <c:cat>
            <c:multiLvlStrRef>
              <c:f>'Objective 2'!$I$20:$J$25</c:f>
              <c:multiLvlStrCache>
                <c:ptCount val="6"/>
                <c:lvl>
                  <c:pt idx="0">
                    <c:v>2017</c:v>
                  </c:pt>
                  <c:pt idx="1">
                    <c:v>2018</c:v>
                  </c:pt>
                  <c:pt idx="2">
                    <c:v>2019</c:v>
                  </c:pt>
                  <c:pt idx="3">
                    <c:v>2020</c:v>
                  </c:pt>
                  <c:pt idx="4">
                    <c:v>2021</c:v>
                  </c:pt>
                  <c:pt idx="5">
                    <c:v>2022</c:v>
                  </c:pt>
                </c:lvl>
                <c:lvl>
                  <c:pt idx="0">
                    <c:v>Rural </c:v>
                  </c:pt>
                  <c:pt idx="1">
                    <c:v>Rural </c:v>
                  </c:pt>
                  <c:pt idx="2">
                    <c:v>Rural </c:v>
                  </c:pt>
                  <c:pt idx="3">
                    <c:v>Rural </c:v>
                  </c:pt>
                  <c:pt idx="4">
                    <c:v>Rural </c:v>
                  </c:pt>
                  <c:pt idx="5">
                    <c:v>Rural </c:v>
                  </c:pt>
                </c:lvl>
              </c:multiLvlStrCache>
            </c:multiLvlStrRef>
          </c:cat>
          <c:val>
            <c:numRef>
              <c:f>'Objective 2'!$M$20:$M$25</c:f>
              <c:numCache>
                <c:formatCode>0%</c:formatCode>
                <c:ptCount val="6"/>
                <c:pt idx="0">
                  <c:v>5.5891238670694905E-2</c:v>
                </c:pt>
                <c:pt idx="1">
                  <c:v>1.8664752333094E-2</c:v>
                </c:pt>
                <c:pt idx="2">
                  <c:v>8.014184397163128E-2</c:v>
                </c:pt>
                <c:pt idx="3">
                  <c:v>5.7932850559578558E-2</c:v>
                </c:pt>
                <c:pt idx="4">
                  <c:v>5.362776025236593E-2</c:v>
                </c:pt>
                <c:pt idx="5">
                  <c:v>6.430288461538454E-2</c:v>
                </c:pt>
              </c:numCache>
            </c:numRef>
          </c:val>
          <c:smooth val="0"/>
          <c:extLst>
            <c:ext xmlns:c16="http://schemas.microsoft.com/office/drawing/2014/chart" uri="{C3380CC4-5D6E-409C-BE32-E72D297353CC}">
              <c16:uniqueId val="{00000002-B914-47C5-B551-17F7BCA6798E}"/>
            </c:ext>
          </c:extLst>
        </c:ser>
        <c:dLbls>
          <c:showLegendKey val="0"/>
          <c:showVal val="0"/>
          <c:showCatName val="0"/>
          <c:showSerName val="0"/>
          <c:showPercent val="0"/>
          <c:showBubbleSize val="0"/>
        </c:dLbls>
        <c:marker val="1"/>
        <c:smooth val="0"/>
        <c:axId val="1017166096"/>
        <c:axId val="1017160336"/>
      </c:lineChart>
      <c:catAx>
        <c:axId val="101717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0816"/>
        <c:crosses val="autoZero"/>
        <c:auto val="1"/>
        <c:lblAlgn val="ctr"/>
        <c:lblOffset val="100"/>
        <c:noMultiLvlLbl val="0"/>
      </c:catAx>
      <c:valAx>
        <c:axId val="101716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74256"/>
        <c:crosses val="autoZero"/>
        <c:crossBetween val="between"/>
      </c:valAx>
      <c:valAx>
        <c:axId val="10171603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6096"/>
        <c:crosses val="max"/>
        <c:crossBetween val="between"/>
      </c:valAx>
      <c:catAx>
        <c:axId val="1017166096"/>
        <c:scaling>
          <c:orientation val="minMax"/>
        </c:scaling>
        <c:delete val="1"/>
        <c:axPos val="b"/>
        <c:numFmt formatCode="General" sourceLinked="1"/>
        <c:majorTickMark val="none"/>
        <c:minorTickMark val="none"/>
        <c:tickLblPos val="nextTo"/>
        <c:crossAx val="1017160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a:t>
            </a:r>
            <a:r>
              <a:rPr lang="en-IN" baseline="0"/>
              <a:t> Rural+Urban Inflation</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2'!$Q$19</c:f>
              <c:strCache>
                <c:ptCount val="1"/>
                <c:pt idx="0">
                  <c:v>January </c:v>
                </c:pt>
              </c:strCache>
            </c:strRef>
          </c:tx>
          <c:spPr>
            <a:solidFill>
              <a:schemeClr val="accent1"/>
            </a:solidFill>
            <a:ln>
              <a:noFill/>
            </a:ln>
            <a:effectLst/>
          </c:spPr>
          <c:invertIfNegative val="0"/>
          <c:cat>
            <c:strRef>
              <c:extLst>
                <c:ext xmlns:c15="http://schemas.microsoft.com/office/drawing/2012/chart" uri="{02D57815-91ED-43cb-92C2-25804820EDAC}">
                  <c15:fullRef>
                    <c15:sqref>'Objective 2'!$O$20:$P$25</c15:sqref>
                  </c15:fullRef>
                  <c15:levelRef>
                    <c15:sqref>'Objective 2'!$P$20:$P$25</c15:sqref>
                  </c15:levelRef>
                </c:ext>
              </c:extLst>
              <c:f>'Objective 2'!$P$20:$P$25</c:f>
              <c:strCache>
                <c:ptCount val="6"/>
                <c:pt idx="0">
                  <c:v>2017</c:v>
                </c:pt>
                <c:pt idx="1">
                  <c:v>2018</c:v>
                </c:pt>
                <c:pt idx="2">
                  <c:v>2019</c:v>
                </c:pt>
                <c:pt idx="3">
                  <c:v>2020</c:v>
                </c:pt>
                <c:pt idx="4">
                  <c:v>2021</c:v>
                </c:pt>
                <c:pt idx="5">
                  <c:v>2022</c:v>
                </c:pt>
              </c:strCache>
            </c:strRef>
          </c:cat>
          <c:val>
            <c:numRef>
              <c:f>'Objective 2'!$Q$20:$Q$25</c:f>
              <c:numCache>
                <c:formatCode>General</c:formatCode>
                <c:ptCount val="6"/>
                <c:pt idx="0">
                  <c:v>130.30000000000001</c:v>
                </c:pt>
                <c:pt idx="1">
                  <c:v>136.9</c:v>
                </c:pt>
                <c:pt idx="2">
                  <c:v>139.6</c:v>
                </c:pt>
                <c:pt idx="3">
                  <c:v>150.19999999999999</c:v>
                </c:pt>
                <c:pt idx="4">
                  <c:v>157.30000000000001</c:v>
                </c:pt>
                <c:pt idx="5">
                  <c:v>165.7</c:v>
                </c:pt>
              </c:numCache>
            </c:numRef>
          </c:val>
          <c:extLst>
            <c:ext xmlns:c16="http://schemas.microsoft.com/office/drawing/2014/chart" uri="{C3380CC4-5D6E-409C-BE32-E72D297353CC}">
              <c16:uniqueId val="{00000000-AB6A-4402-BE0B-60BCB53BFBEA}"/>
            </c:ext>
          </c:extLst>
        </c:ser>
        <c:ser>
          <c:idx val="1"/>
          <c:order val="1"/>
          <c:tx>
            <c:strRef>
              <c:f>'Objective 2'!$R$19</c:f>
              <c:strCache>
                <c:ptCount val="1"/>
                <c:pt idx="0">
                  <c:v>December</c:v>
                </c:pt>
              </c:strCache>
            </c:strRef>
          </c:tx>
          <c:spPr>
            <a:solidFill>
              <a:schemeClr val="accent2"/>
            </a:solidFill>
            <a:ln>
              <a:noFill/>
            </a:ln>
            <a:effectLst/>
          </c:spPr>
          <c:invertIfNegative val="0"/>
          <c:cat>
            <c:strRef>
              <c:extLst>
                <c:ext xmlns:c15="http://schemas.microsoft.com/office/drawing/2012/chart" uri="{02D57815-91ED-43cb-92C2-25804820EDAC}">
                  <c15:fullRef>
                    <c15:sqref>'Objective 2'!$O$20:$P$25</c15:sqref>
                  </c15:fullRef>
                  <c15:levelRef>
                    <c15:sqref>'Objective 2'!$P$20:$P$25</c15:sqref>
                  </c15:levelRef>
                </c:ext>
              </c:extLst>
              <c:f>'Objective 2'!$P$20:$P$25</c:f>
              <c:strCache>
                <c:ptCount val="6"/>
                <c:pt idx="0">
                  <c:v>2017</c:v>
                </c:pt>
                <c:pt idx="1">
                  <c:v>2018</c:v>
                </c:pt>
                <c:pt idx="2">
                  <c:v>2019</c:v>
                </c:pt>
                <c:pt idx="3">
                  <c:v>2020</c:v>
                </c:pt>
                <c:pt idx="4">
                  <c:v>2021</c:v>
                </c:pt>
                <c:pt idx="5">
                  <c:v>2022</c:v>
                </c:pt>
              </c:strCache>
            </c:strRef>
          </c:cat>
          <c:val>
            <c:numRef>
              <c:f>'Objective 2'!$R$20:$R$25</c:f>
              <c:numCache>
                <c:formatCode>General</c:formatCode>
                <c:ptCount val="6"/>
                <c:pt idx="0">
                  <c:v>137.19999999999999</c:v>
                </c:pt>
                <c:pt idx="1">
                  <c:v>140.1</c:v>
                </c:pt>
                <c:pt idx="2">
                  <c:v>150.4</c:v>
                </c:pt>
                <c:pt idx="3">
                  <c:v>158.9</c:v>
                </c:pt>
                <c:pt idx="4">
                  <c:v>166.2</c:v>
                </c:pt>
                <c:pt idx="5">
                  <c:v>175.7</c:v>
                </c:pt>
              </c:numCache>
            </c:numRef>
          </c:val>
          <c:extLst>
            <c:ext xmlns:c16="http://schemas.microsoft.com/office/drawing/2014/chart" uri="{C3380CC4-5D6E-409C-BE32-E72D297353CC}">
              <c16:uniqueId val="{00000001-AB6A-4402-BE0B-60BCB53BFBEA}"/>
            </c:ext>
          </c:extLst>
        </c:ser>
        <c:dLbls>
          <c:showLegendKey val="0"/>
          <c:showVal val="0"/>
          <c:showCatName val="0"/>
          <c:showSerName val="0"/>
          <c:showPercent val="0"/>
          <c:showBubbleSize val="0"/>
        </c:dLbls>
        <c:gapWidth val="219"/>
        <c:overlap val="-27"/>
        <c:axId val="1017132976"/>
        <c:axId val="1017138256"/>
      </c:barChart>
      <c:lineChart>
        <c:grouping val="standard"/>
        <c:varyColors val="0"/>
        <c:ser>
          <c:idx val="2"/>
          <c:order val="2"/>
          <c:tx>
            <c:strRef>
              <c:f>'Objective 2'!$S$19</c:f>
              <c:strCache>
                <c:ptCount val="1"/>
                <c:pt idx="0">
                  <c:v>CPI of Y-O-Y Inflation</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'Objective 2'!$O$20:$P$25</c15:sqref>
                  </c15:fullRef>
                  <c15:levelRef>
                    <c15:sqref>'Objective 2'!$P$20:$P$25</c15:sqref>
                  </c15:levelRef>
                </c:ext>
              </c:extLst>
              <c:f>'Objective 2'!$P$20:$P$25</c:f>
              <c:strCache>
                <c:ptCount val="6"/>
                <c:pt idx="0">
                  <c:v>2017</c:v>
                </c:pt>
                <c:pt idx="1">
                  <c:v>2018</c:v>
                </c:pt>
                <c:pt idx="2">
                  <c:v>2019</c:v>
                </c:pt>
                <c:pt idx="3">
                  <c:v>2020</c:v>
                </c:pt>
                <c:pt idx="4">
                  <c:v>2021</c:v>
                </c:pt>
                <c:pt idx="5">
                  <c:v>2022</c:v>
                </c:pt>
              </c:strCache>
            </c:strRef>
          </c:cat>
          <c:val>
            <c:numRef>
              <c:f>'Objective 2'!$S$20:$S$25</c:f>
              <c:numCache>
                <c:formatCode>0%</c:formatCode>
                <c:ptCount val="6"/>
                <c:pt idx="0">
                  <c:v>5.295471987720627E-2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2-AB6A-4402-BE0B-60BCB53BFBEA}"/>
            </c:ext>
          </c:extLst>
        </c:ser>
        <c:dLbls>
          <c:showLegendKey val="0"/>
          <c:showVal val="0"/>
          <c:showCatName val="0"/>
          <c:showSerName val="0"/>
          <c:showPercent val="0"/>
          <c:showBubbleSize val="0"/>
        </c:dLbls>
        <c:marker val="1"/>
        <c:smooth val="0"/>
        <c:axId val="1017146416"/>
        <c:axId val="1017142096"/>
      </c:lineChart>
      <c:catAx>
        <c:axId val="101713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8256"/>
        <c:crosses val="autoZero"/>
        <c:auto val="1"/>
        <c:lblAlgn val="ctr"/>
        <c:lblOffset val="100"/>
        <c:noMultiLvlLbl val="0"/>
      </c:catAx>
      <c:valAx>
        <c:axId val="10171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2976"/>
        <c:crosses val="autoZero"/>
        <c:crossBetween val="between"/>
      </c:valAx>
      <c:valAx>
        <c:axId val="101714209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6416"/>
        <c:crosses val="max"/>
        <c:crossBetween val="between"/>
      </c:valAx>
      <c:catAx>
        <c:axId val="1017146416"/>
        <c:scaling>
          <c:orientation val="minMax"/>
        </c:scaling>
        <c:delete val="1"/>
        <c:axPos val="b"/>
        <c:numFmt formatCode="General" sourceLinked="1"/>
        <c:majorTickMark val="none"/>
        <c:minorTickMark val="none"/>
        <c:tickLblPos val="nextTo"/>
        <c:crossAx val="10171420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a:t>
            </a:r>
            <a:r>
              <a:rPr lang="en-US" baseline="0"/>
              <a:t> urban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2'!$W$19</c:f>
              <c:strCache>
                <c:ptCount val="1"/>
                <c:pt idx="0">
                  <c:v>January </c:v>
                </c:pt>
              </c:strCache>
            </c:strRef>
          </c:tx>
          <c:spPr>
            <a:solidFill>
              <a:schemeClr val="accent1"/>
            </a:solidFill>
            <a:ln>
              <a:noFill/>
            </a:ln>
            <a:effectLst/>
          </c:spPr>
          <c:invertIfNegative val="0"/>
          <c:cat>
            <c:multiLvlStrRef>
              <c:f>'Objective 2'!$U$20:$V$25</c:f>
              <c:multiLvlStrCache>
                <c:ptCount val="6"/>
                <c:lvl>
                  <c:pt idx="0">
                    <c:v>2017</c:v>
                  </c:pt>
                  <c:pt idx="1">
                    <c:v>2018</c:v>
                  </c:pt>
                  <c:pt idx="2">
                    <c:v>2019</c:v>
                  </c:pt>
                  <c:pt idx="3">
                    <c:v>2020</c:v>
                  </c:pt>
                  <c:pt idx="4">
                    <c:v>2021</c:v>
                  </c:pt>
                  <c:pt idx="5">
                    <c:v>2022</c:v>
                  </c:pt>
                </c:lvl>
                <c:lvl>
                  <c:pt idx="0">
                    <c:v> Urban</c:v>
                  </c:pt>
                  <c:pt idx="1">
                    <c:v> Urban</c:v>
                  </c:pt>
                  <c:pt idx="2">
                    <c:v> Urban</c:v>
                  </c:pt>
                  <c:pt idx="3">
                    <c:v> Urban</c:v>
                  </c:pt>
                  <c:pt idx="4">
                    <c:v> Urban</c:v>
                  </c:pt>
                  <c:pt idx="5">
                    <c:v> Urban</c:v>
                  </c:pt>
                </c:lvl>
              </c:multiLvlStrCache>
            </c:multiLvlStrRef>
          </c:cat>
          <c:val>
            <c:numRef>
              <c:f>'Objective 2'!$W$20:$W$25</c:f>
              <c:numCache>
                <c:formatCode>General</c:formatCode>
                <c:ptCount val="6"/>
                <c:pt idx="0">
                  <c:v>127.8</c:v>
                </c:pt>
                <c:pt idx="1">
                  <c:v>134.1</c:v>
                </c:pt>
                <c:pt idx="2">
                  <c:v>138</c:v>
                </c:pt>
                <c:pt idx="3">
                  <c:v>148.19999999999999</c:v>
                </c:pt>
                <c:pt idx="4">
                  <c:v>156</c:v>
                </c:pt>
                <c:pt idx="5">
                  <c:v>165</c:v>
                </c:pt>
              </c:numCache>
            </c:numRef>
          </c:val>
          <c:extLst>
            <c:ext xmlns:c16="http://schemas.microsoft.com/office/drawing/2014/chart" uri="{C3380CC4-5D6E-409C-BE32-E72D297353CC}">
              <c16:uniqueId val="{00000000-EEB8-4A3C-BD5C-F049C738F36F}"/>
            </c:ext>
          </c:extLst>
        </c:ser>
        <c:ser>
          <c:idx val="1"/>
          <c:order val="1"/>
          <c:tx>
            <c:strRef>
              <c:f>'Objective 2'!$X$19</c:f>
              <c:strCache>
                <c:ptCount val="1"/>
                <c:pt idx="0">
                  <c:v>December</c:v>
                </c:pt>
              </c:strCache>
            </c:strRef>
          </c:tx>
          <c:spPr>
            <a:solidFill>
              <a:schemeClr val="accent2"/>
            </a:solidFill>
            <a:ln>
              <a:noFill/>
            </a:ln>
            <a:effectLst/>
          </c:spPr>
          <c:invertIfNegative val="0"/>
          <c:cat>
            <c:multiLvlStrRef>
              <c:f>'Objective 2'!$U$20:$V$25</c:f>
              <c:multiLvlStrCache>
                <c:ptCount val="6"/>
                <c:lvl>
                  <c:pt idx="0">
                    <c:v>2017</c:v>
                  </c:pt>
                  <c:pt idx="1">
                    <c:v>2018</c:v>
                  </c:pt>
                  <c:pt idx="2">
                    <c:v>2019</c:v>
                  </c:pt>
                  <c:pt idx="3">
                    <c:v>2020</c:v>
                  </c:pt>
                  <c:pt idx="4">
                    <c:v>2021</c:v>
                  </c:pt>
                  <c:pt idx="5">
                    <c:v>2022</c:v>
                  </c:pt>
                </c:lvl>
                <c:lvl>
                  <c:pt idx="0">
                    <c:v> Urban</c:v>
                  </c:pt>
                  <c:pt idx="1">
                    <c:v> Urban</c:v>
                  </c:pt>
                  <c:pt idx="2">
                    <c:v> Urban</c:v>
                  </c:pt>
                  <c:pt idx="3">
                    <c:v> Urban</c:v>
                  </c:pt>
                  <c:pt idx="4">
                    <c:v> Urban</c:v>
                  </c:pt>
                  <c:pt idx="5">
                    <c:v> Urban</c:v>
                  </c:pt>
                </c:lvl>
              </c:multiLvlStrCache>
            </c:multiLvlStrRef>
          </c:cat>
          <c:val>
            <c:numRef>
              <c:f>'Objective 2'!$X$20:$X$25</c:f>
              <c:numCache>
                <c:formatCode>General</c:formatCode>
                <c:ptCount val="6"/>
                <c:pt idx="0">
                  <c:v>134.1</c:v>
                </c:pt>
                <c:pt idx="1">
                  <c:v>138</c:v>
                </c:pt>
                <c:pt idx="2">
                  <c:v>148.30000000000001</c:v>
                </c:pt>
                <c:pt idx="3">
                  <c:v>156.9</c:v>
                </c:pt>
                <c:pt idx="4">
                  <c:v>165.2</c:v>
                </c:pt>
                <c:pt idx="5">
                  <c:v>174.1</c:v>
                </c:pt>
              </c:numCache>
            </c:numRef>
          </c:val>
          <c:extLst>
            <c:ext xmlns:c16="http://schemas.microsoft.com/office/drawing/2014/chart" uri="{C3380CC4-5D6E-409C-BE32-E72D297353CC}">
              <c16:uniqueId val="{00000001-EEB8-4A3C-BD5C-F049C738F36F}"/>
            </c:ext>
          </c:extLst>
        </c:ser>
        <c:dLbls>
          <c:showLegendKey val="0"/>
          <c:showVal val="0"/>
          <c:showCatName val="0"/>
          <c:showSerName val="0"/>
          <c:showPercent val="0"/>
          <c:showBubbleSize val="0"/>
        </c:dLbls>
        <c:gapWidth val="219"/>
        <c:overlap val="-27"/>
        <c:axId val="1017134416"/>
        <c:axId val="1017139216"/>
      </c:barChart>
      <c:lineChart>
        <c:grouping val="standard"/>
        <c:varyColors val="0"/>
        <c:ser>
          <c:idx val="2"/>
          <c:order val="2"/>
          <c:tx>
            <c:strRef>
              <c:f>'Objective 2'!$Y$19</c:f>
              <c:strCache>
                <c:ptCount val="1"/>
                <c:pt idx="0">
                  <c:v>CPI of Y-O-Y Inflation</c:v>
                </c:pt>
              </c:strCache>
            </c:strRef>
          </c:tx>
          <c:spPr>
            <a:ln w="28575" cap="rnd">
              <a:solidFill>
                <a:schemeClr val="accent3"/>
              </a:solidFill>
              <a:round/>
            </a:ln>
            <a:effectLst/>
          </c:spPr>
          <c:marker>
            <c:symbol val="none"/>
          </c:marker>
          <c:cat>
            <c:multiLvlStrRef>
              <c:f>'Objective 2'!$U$20:$V$25</c:f>
              <c:multiLvlStrCache>
                <c:ptCount val="6"/>
                <c:lvl>
                  <c:pt idx="0">
                    <c:v>2017</c:v>
                  </c:pt>
                  <c:pt idx="1">
                    <c:v>2018</c:v>
                  </c:pt>
                  <c:pt idx="2">
                    <c:v>2019</c:v>
                  </c:pt>
                  <c:pt idx="3">
                    <c:v>2020</c:v>
                  </c:pt>
                  <c:pt idx="4">
                    <c:v>2021</c:v>
                  </c:pt>
                  <c:pt idx="5">
                    <c:v>2022</c:v>
                  </c:pt>
                </c:lvl>
                <c:lvl>
                  <c:pt idx="0">
                    <c:v> Urban</c:v>
                  </c:pt>
                  <c:pt idx="1">
                    <c:v> Urban</c:v>
                  </c:pt>
                  <c:pt idx="2">
                    <c:v> Urban</c:v>
                  </c:pt>
                  <c:pt idx="3">
                    <c:v> Urban</c:v>
                  </c:pt>
                  <c:pt idx="4">
                    <c:v> Urban</c:v>
                  </c:pt>
                  <c:pt idx="5">
                    <c:v> Urban</c:v>
                  </c:pt>
                </c:lvl>
              </c:multiLvlStrCache>
            </c:multiLvlStrRef>
          </c:cat>
          <c:val>
            <c:numRef>
              <c:f>'Objective 2'!$Y$20:$Y$25</c:f>
              <c:numCache>
                <c:formatCode>0%</c:formatCode>
                <c:ptCount val="6"/>
                <c:pt idx="0">
                  <c:v>4.92957746478873E-2</c:v>
                </c:pt>
                <c:pt idx="1">
                  <c:v>2.9082774049217046E-2</c:v>
                </c:pt>
                <c:pt idx="2">
                  <c:v>7.4637681159420377E-2</c:v>
                </c:pt>
                <c:pt idx="3">
                  <c:v>5.8704453441295663E-2</c:v>
                </c:pt>
                <c:pt idx="4">
                  <c:v>5.8974358974358904E-2</c:v>
                </c:pt>
                <c:pt idx="5">
                  <c:v>5.5151515151515118E-2</c:v>
                </c:pt>
              </c:numCache>
            </c:numRef>
          </c:val>
          <c:smooth val="0"/>
          <c:extLst>
            <c:ext xmlns:c16="http://schemas.microsoft.com/office/drawing/2014/chart" uri="{C3380CC4-5D6E-409C-BE32-E72D297353CC}">
              <c16:uniqueId val="{00000002-EEB8-4A3C-BD5C-F049C738F36F}"/>
            </c:ext>
          </c:extLst>
        </c:ser>
        <c:dLbls>
          <c:showLegendKey val="0"/>
          <c:showVal val="0"/>
          <c:showCatName val="0"/>
          <c:showSerName val="0"/>
          <c:showPercent val="0"/>
          <c:showBubbleSize val="0"/>
        </c:dLbls>
        <c:marker val="1"/>
        <c:smooth val="0"/>
        <c:axId val="1017142576"/>
        <c:axId val="1017129616"/>
      </c:lineChart>
      <c:catAx>
        <c:axId val="101713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9216"/>
        <c:crosses val="autoZero"/>
        <c:auto val="1"/>
        <c:lblAlgn val="ctr"/>
        <c:lblOffset val="100"/>
        <c:noMultiLvlLbl val="0"/>
      </c:catAx>
      <c:valAx>
        <c:axId val="10171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4416"/>
        <c:crosses val="autoZero"/>
        <c:crossBetween val="between"/>
      </c:valAx>
      <c:valAx>
        <c:axId val="10171296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2576"/>
        <c:crosses val="max"/>
        <c:crossBetween val="between"/>
      </c:valAx>
      <c:catAx>
        <c:axId val="1017142576"/>
        <c:scaling>
          <c:orientation val="minMax"/>
        </c:scaling>
        <c:delete val="1"/>
        <c:axPos val="b"/>
        <c:numFmt formatCode="General" sourceLinked="1"/>
        <c:majorTickMark val="none"/>
        <c:minorTickMark val="none"/>
        <c:tickLblPos val="nextTo"/>
        <c:crossAx val="1017129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3'!$G$79</c:f>
              <c:strCache>
                <c:ptCount val="1"/>
                <c:pt idx="0">
                  <c:v>Jun-22</c:v>
                </c:pt>
              </c:strCache>
            </c:strRef>
          </c:tx>
          <c:spPr>
            <a:solidFill>
              <a:schemeClr val="accent1"/>
            </a:solidFill>
            <a:ln>
              <a:noFill/>
            </a:ln>
            <a:effectLst/>
          </c:spPr>
          <c:invertIfNegative val="0"/>
          <c:cat>
            <c:strRef>
              <c:f>'Objective 3'!$F$80:$F$91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3'!$G$80:$G$91</c:f>
              <c:numCache>
                <c:formatCode>General</c:formatCode>
                <c:ptCount val="12"/>
                <c:pt idx="0">
                  <c:v>153.80000000000001</c:v>
                </c:pt>
                <c:pt idx="1">
                  <c:v>217.2</c:v>
                </c:pt>
                <c:pt idx="2">
                  <c:v>169.6</c:v>
                </c:pt>
                <c:pt idx="3">
                  <c:v>165.4</c:v>
                </c:pt>
                <c:pt idx="4">
                  <c:v>208.1</c:v>
                </c:pt>
                <c:pt idx="5">
                  <c:v>165.8</c:v>
                </c:pt>
                <c:pt idx="6">
                  <c:v>167.3</c:v>
                </c:pt>
                <c:pt idx="7">
                  <c:v>164.6</c:v>
                </c:pt>
                <c:pt idx="8">
                  <c:v>119.1</c:v>
                </c:pt>
                <c:pt idx="9">
                  <c:v>188.9</c:v>
                </c:pt>
                <c:pt idx="10">
                  <c:v>181.9</c:v>
                </c:pt>
                <c:pt idx="11">
                  <c:v>172.4</c:v>
                </c:pt>
              </c:numCache>
            </c:numRef>
          </c:val>
          <c:extLst>
            <c:ext xmlns:c16="http://schemas.microsoft.com/office/drawing/2014/chart" uri="{C3380CC4-5D6E-409C-BE32-E72D297353CC}">
              <c16:uniqueId val="{00000000-A5F3-417B-80AD-376B7717E8D1}"/>
            </c:ext>
          </c:extLst>
        </c:ser>
        <c:ser>
          <c:idx val="1"/>
          <c:order val="1"/>
          <c:tx>
            <c:strRef>
              <c:f>'Objective 3'!$H$79</c:f>
              <c:strCache>
                <c:ptCount val="1"/>
                <c:pt idx="0">
                  <c:v>May-23</c:v>
                </c:pt>
              </c:strCache>
            </c:strRef>
          </c:tx>
          <c:spPr>
            <a:solidFill>
              <a:schemeClr val="accent2"/>
            </a:solidFill>
            <a:ln>
              <a:noFill/>
            </a:ln>
            <a:effectLst/>
          </c:spPr>
          <c:invertIfNegative val="0"/>
          <c:cat>
            <c:strRef>
              <c:f>'Objective 3'!$F$80:$F$91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3'!$H$80:$H$91</c:f>
              <c:numCache>
                <c:formatCode>General</c:formatCode>
                <c:ptCount val="12"/>
                <c:pt idx="0">
                  <c:v>173.2</c:v>
                </c:pt>
                <c:pt idx="1">
                  <c:v>211.5</c:v>
                </c:pt>
                <c:pt idx="2">
                  <c:v>171</c:v>
                </c:pt>
                <c:pt idx="3">
                  <c:v>179.6</c:v>
                </c:pt>
                <c:pt idx="4">
                  <c:v>173.3</c:v>
                </c:pt>
                <c:pt idx="5">
                  <c:v>169</c:v>
                </c:pt>
                <c:pt idx="6">
                  <c:v>148.69999999999999</c:v>
                </c:pt>
                <c:pt idx="7">
                  <c:v>174.9</c:v>
                </c:pt>
                <c:pt idx="8">
                  <c:v>121.9</c:v>
                </c:pt>
                <c:pt idx="9">
                  <c:v>221</c:v>
                </c:pt>
                <c:pt idx="10">
                  <c:v>191.1</c:v>
                </c:pt>
                <c:pt idx="11">
                  <c:v>176.8</c:v>
                </c:pt>
              </c:numCache>
            </c:numRef>
          </c:val>
          <c:extLst>
            <c:ext xmlns:c16="http://schemas.microsoft.com/office/drawing/2014/chart" uri="{C3380CC4-5D6E-409C-BE32-E72D297353CC}">
              <c16:uniqueId val="{00000001-A5F3-417B-80AD-376B7717E8D1}"/>
            </c:ext>
          </c:extLst>
        </c:ser>
        <c:dLbls>
          <c:showLegendKey val="0"/>
          <c:showVal val="0"/>
          <c:showCatName val="0"/>
          <c:showSerName val="0"/>
          <c:showPercent val="0"/>
          <c:showBubbleSize val="0"/>
        </c:dLbls>
        <c:gapWidth val="219"/>
        <c:overlap val="-27"/>
        <c:axId val="56361631"/>
        <c:axId val="56375071"/>
      </c:barChart>
      <c:lineChart>
        <c:grouping val="standard"/>
        <c:varyColors val="0"/>
        <c:ser>
          <c:idx val="2"/>
          <c:order val="2"/>
          <c:tx>
            <c:strRef>
              <c:f>'Objective 3'!$I$79</c:f>
              <c:strCache>
                <c:ptCount val="1"/>
                <c:pt idx="0">
                  <c:v>YOY Inflation</c:v>
                </c:pt>
              </c:strCache>
            </c:strRef>
          </c:tx>
          <c:spPr>
            <a:ln w="28575" cap="rnd">
              <a:solidFill>
                <a:schemeClr val="accent3"/>
              </a:solidFill>
              <a:round/>
            </a:ln>
            <a:effectLst/>
          </c:spPr>
          <c:marker>
            <c:symbol val="none"/>
          </c:marker>
          <c:cat>
            <c:strRef>
              <c:f>'Objective 3'!$F$80:$F$91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3'!$I$80:$I$91</c:f>
              <c:numCache>
                <c:formatCode>0.0%</c:formatCode>
                <c:ptCount val="12"/>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5.0577240241891086E-2</c:v>
                </c:pt>
                <c:pt idx="11">
                  <c:v>2.5522041763341101E-2</c:v>
                </c:pt>
              </c:numCache>
            </c:numRef>
          </c:val>
          <c:smooth val="0"/>
          <c:extLst>
            <c:ext xmlns:c16="http://schemas.microsoft.com/office/drawing/2014/chart" uri="{C3380CC4-5D6E-409C-BE32-E72D297353CC}">
              <c16:uniqueId val="{00000002-A5F3-417B-80AD-376B7717E8D1}"/>
            </c:ext>
          </c:extLst>
        </c:ser>
        <c:dLbls>
          <c:showLegendKey val="0"/>
          <c:showVal val="0"/>
          <c:showCatName val="0"/>
          <c:showSerName val="0"/>
          <c:showPercent val="0"/>
          <c:showBubbleSize val="0"/>
        </c:dLbls>
        <c:marker val="1"/>
        <c:smooth val="0"/>
        <c:axId val="56376031"/>
        <c:axId val="56377471"/>
      </c:lineChart>
      <c:catAx>
        <c:axId val="563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5071"/>
        <c:crosses val="autoZero"/>
        <c:auto val="1"/>
        <c:lblAlgn val="ctr"/>
        <c:lblOffset val="100"/>
        <c:noMultiLvlLbl val="0"/>
      </c:catAx>
      <c:valAx>
        <c:axId val="5637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1631"/>
        <c:crosses val="autoZero"/>
        <c:crossBetween val="between"/>
      </c:valAx>
      <c:valAx>
        <c:axId val="563774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6031"/>
        <c:crosses val="max"/>
        <c:crossBetween val="between"/>
      </c:valAx>
      <c:catAx>
        <c:axId val="56376031"/>
        <c:scaling>
          <c:orientation val="minMax"/>
        </c:scaling>
        <c:delete val="1"/>
        <c:axPos val="b"/>
        <c:numFmt formatCode="General" sourceLinked="1"/>
        <c:majorTickMark val="none"/>
        <c:minorTickMark val="none"/>
        <c:tickLblPos val="nextTo"/>
        <c:crossAx val="56377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Y-O-Y INFLATION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IN"/>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'Objective 3'!$P$79</c:f>
              <c:strCache>
                <c:ptCount val="1"/>
                <c:pt idx="0">
                  <c:v>Jun-22</c:v>
                </c:pt>
              </c:strCache>
            </c:strRef>
          </c:tx>
          <c:spPr>
            <a:solidFill>
              <a:schemeClr val="accent1"/>
            </a:solidFill>
            <a:ln>
              <a:noFill/>
            </a:ln>
            <a:effectLst/>
          </c:spPr>
          <c:invertIfNegative val="0"/>
          <c:cat>
            <c:strRef>
              <c:f>'Objective 3'!$O$80:$O$91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3'!$P$80:$P$91</c:f>
              <c:numCache>
                <c:formatCode>General</c:formatCode>
                <c:ptCount val="12"/>
                <c:pt idx="0">
                  <c:v>155</c:v>
                </c:pt>
                <c:pt idx="1">
                  <c:v>219.4</c:v>
                </c:pt>
                <c:pt idx="2">
                  <c:v>170.8</c:v>
                </c:pt>
                <c:pt idx="3">
                  <c:v>165.8</c:v>
                </c:pt>
                <c:pt idx="4">
                  <c:v>200.9</c:v>
                </c:pt>
                <c:pt idx="5">
                  <c:v>169.7</c:v>
                </c:pt>
                <c:pt idx="6">
                  <c:v>182.3</c:v>
                </c:pt>
                <c:pt idx="7">
                  <c:v>164.3</c:v>
                </c:pt>
                <c:pt idx="8">
                  <c:v>119.9</c:v>
                </c:pt>
                <c:pt idx="9">
                  <c:v>187.1</c:v>
                </c:pt>
                <c:pt idx="10">
                  <c:v>183.9</c:v>
                </c:pt>
                <c:pt idx="11">
                  <c:v>174.9</c:v>
                </c:pt>
              </c:numCache>
            </c:numRef>
          </c:val>
          <c:extLst>
            <c:ext xmlns:c16="http://schemas.microsoft.com/office/drawing/2014/chart" uri="{C3380CC4-5D6E-409C-BE32-E72D297353CC}">
              <c16:uniqueId val="{00000000-ACD2-4F67-8CD3-F361471D4072}"/>
            </c:ext>
          </c:extLst>
        </c:ser>
        <c:ser>
          <c:idx val="1"/>
          <c:order val="1"/>
          <c:tx>
            <c:strRef>
              <c:f>'Objective 3'!$Q$79</c:f>
              <c:strCache>
                <c:ptCount val="1"/>
                <c:pt idx="0">
                  <c:v>May-23</c:v>
                </c:pt>
              </c:strCache>
            </c:strRef>
          </c:tx>
          <c:spPr>
            <a:solidFill>
              <a:schemeClr val="accent2"/>
            </a:solidFill>
            <a:ln>
              <a:noFill/>
            </a:ln>
            <a:effectLst/>
          </c:spPr>
          <c:invertIfNegative val="0"/>
          <c:cat>
            <c:strRef>
              <c:f>'Objective 3'!$O$80:$O$91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3'!$Q$80:$Q$91</c:f>
              <c:numCache>
                <c:formatCode>General</c:formatCode>
                <c:ptCount val="12"/>
                <c:pt idx="0">
                  <c:v>173.7</c:v>
                </c:pt>
                <c:pt idx="1">
                  <c:v>214.3</c:v>
                </c:pt>
                <c:pt idx="2">
                  <c:v>173.2</c:v>
                </c:pt>
                <c:pt idx="3">
                  <c:v>179.5</c:v>
                </c:pt>
                <c:pt idx="4">
                  <c:v>170</c:v>
                </c:pt>
                <c:pt idx="5">
                  <c:v>172.2</c:v>
                </c:pt>
                <c:pt idx="6">
                  <c:v>161</c:v>
                </c:pt>
                <c:pt idx="7">
                  <c:v>175.6</c:v>
                </c:pt>
                <c:pt idx="8">
                  <c:v>122.7</c:v>
                </c:pt>
                <c:pt idx="9">
                  <c:v>218</c:v>
                </c:pt>
                <c:pt idx="10">
                  <c:v>194.2</c:v>
                </c:pt>
                <c:pt idx="11">
                  <c:v>179.1</c:v>
                </c:pt>
              </c:numCache>
            </c:numRef>
          </c:val>
          <c:extLst>
            <c:ext xmlns:c16="http://schemas.microsoft.com/office/drawing/2014/chart" uri="{C3380CC4-5D6E-409C-BE32-E72D297353CC}">
              <c16:uniqueId val="{00000001-ACD2-4F67-8CD3-F361471D4072}"/>
            </c:ext>
          </c:extLst>
        </c:ser>
        <c:dLbls>
          <c:showLegendKey val="0"/>
          <c:showVal val="0"/>
          <c:showCatName val="0"/>
          <c:showSerName val="0"/>
          <c:showPercent val="0"/>
          <c:showBubbleSize val="0"/>
        </c:dLbls>
        <c:gapWidth val="219"/>
        <c:overlap val="-27"/>
        <c:axId val="182083647"/>
        <c:axId val="182059167"/>
      </c:barChart>
      <c:lineChart>
        <c:grouping val="standard"/>
        <c:varyColors val="0"/>
        <c:ser>
          <c:idx val="2"/>
          <c:order val="2"/>
          <c:tx>
            <c:strRef>
              <c:f>'Objective 3'!$R$79</c:f>
              <c:strCache>
                <c:ptCount val="1"/>
                <c:pt idx="0">
                  <c:v>YOY Inflation</c:v>
                </c:pt>
              </c:strCache>
            </c:strRef>
          </c:tx>
          <c:spPr>
            <a:ln w="28575" cap="rnd">
              <a:solidFill>
                <a:schemeClr val="accent3"/>
              </a:solidFill>
              <a:round/>
            </a:ln>
            <a:effectLst/>
          </c:spPr>
          <c:marker>
            <c:symbol val="none"/>
          </c:marker>
          <c:cat>
            <c:strRef>
              <c:f>'Objective 3'!$O$80:$O$91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3'!$R$80:$R$91</c:f>
              <c:numCache>
                <c:formatCode>0.0%</c:formatCode>
                <c:ptCount val="12"/>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5.6008700380641561E-2</c:v>
                </c:pt>
                <c:pt idx="11">
                  <c:v>2.4013722126929607E-2</c:v>
                </c:pt>
              </c:numCache>
            </c:numRef>
          </c:val>
          <c:smooth val="0"/>
          <c:extLst>
            <c:ext xmlns:c16="http://schemas.microsoft.com/office/drawing/2014/chart" uri="{C3380CC4-5D6E-409C-BE32-E72D297353CC}">
              <c16:uniqueId val="{00000002-ACD2-4F67-8CD3-F361471D4072}"/>
            </c:ext>
          </c:extLst>
        </c:ser>
        <c:dLbls>
          <c:showLegendKey val="0"/>
          <c:showVal val="0"/>
          <c:showCatName val="0"/>
          <c:showSerName val="0"/>
          <c:showPercent val="0"/>
          <c:showBubbleSize val="0"/>
        </c:dLbls>
        <c:marker val="1"/>
        <c:smooth val="0"/>
        <c:axId val="182074527"/>
        <c:axId val="182074047"/>
      </c:lineChart>
      <c:catAx>
        <c:axId val="1820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9167"/>
        <c:crosses val="autoZero"/>
        <c:auto val="1"/>
        <c:lblAlgn val="ctr"/>
        <c:lblOffset val="100"/>
        <c:noMultiLvlLbl val="0"/>
      </c:catAx>
      <c:valAx>
        <c:axId val="18205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3647"/>
        <c:crosses val="autoZero"/>
        <c:crossBetween val="between"/>
      </c:valAx>
      <c:valAx>
        <c:axId val="182074047"/>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74527"/>
        <c:crosses val="max"/>
        <c:crossBetween val="between"/>
      </c:valAx>
      <c:catAx>
        <c:axId val="182074527"/>
        <c:scaling>
          <c:orientation val="minMax"/>
        </c:scaling>
        <c:delete val="1"/>
        <c:axPos val="b"/>
        <c:numFmt formatCode="General" sourceLinked="1"/>
        <c:majorTickMark val="none"/>
        <c:minorTickMark val="none"/>
        <c:tickLblPos val="nextTo"/>
        <c:crossAx val="1820740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Y-O-Y INFLATION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'Objective 3'!$W$79</c:f>
              <c:strCache>
                <c:ptCount val="1"/>
                <c:pt idx="0">
                  <c:v>Jun-22</c:v>
                </c:pt>
              </c:strCache>
            </c:strRef>
          </c:tx>
          <c:spPr>
            <a:solidFill>
              <a:schemeClr val="accent1"/>
            </a:solidFill>
            <a:ln>
              <a:noFill/>
            </a:ln>
            <a:effectLst/>
          </c:spPr>
          <c:invertIfNegative val="0"/>
          <c:cat>
            <c:strRef>
              <c:f>'Objective 3'!$V$80:$V$91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3'!$W$80:$W$91</c:f>
              <c:numCache>
                <c:formatCode>General</c:formatCode>
                <c:ptCount val="12"/>
                <c:pt idx="0">
                  <c:v>157.5</c:v>
                </c:pt>
                <c:pt idx="1">
                  <c:v>223.4</c:v>
                </c:pt>
                <c:pt idx="2">
                  <c:v>172.8</c:v>
                </c:pt>
                <c:pt idx="3">
                  <c:v>166.4</c:v>
                </c:pt>
                <c:pt idx="4">
                  <c:v>188.6</c:v>
                </c:pt>
                <c:pt idx="5">
                  <c:v>174.1</c:v>
                </c:pt>
                <c:pt idx="6">
                  <c:v>211.5</c:v>
                </c:pt>
                <c:pt idx="7">
                  <c:v>163.6</c:v>
                </c:pt>
                <c:pt idx="8">
                  <c:v>121.4</c:v>
                </c:pt>
                <c:pt idx="9">
                  <c:v>183.5</c:v>
                </c:pt>
                <c:pt idx="10">
                  <c:v>186.3</c:v>
                </c:pt>
                <c:pt idx="11">
                  <c:v>179.3</c:v>
                </c:pt>
              </c:numCache>
            </c:numRef>
          </c:val>
          <c:extLst>
            <c:ext xmlns:c16="http://schemas.microsoft.com/office/drawing/2014/chart" uri="{C3380CC4-5D6E-409C-BE32-E72D297353CC}">
              <c16:uniqueId val="{00000000-AF63-4219-88AC-CA46435F4B2C}"/>
            </c:ext>
          </c:extLst>
        </c:ser>
        <c:ser>
          <c:idx val="1"/>
          <c:order val="1"/>
          <c:tx>
            <c:strRef>
              <c:f>'Objective 3'!$X$79</c:f>
              <c:strCache>
                <c:ptCount val="1"/>
                <c:pt idx="0">
                  <c:v>May-23</c:v>
                </c:pt>
              </c:strCache>
            </c:strRef>
          </c:tx>
          <c:spPr>
            <a:solidFill>
              <a:schemeClr val="accent2"/>
            </a:solidFill>
            <a:ln>
              <a:noFill/>
            </a:ln>
            <a:effectLst/>
          </c:spPr>
          <c:invertIfNegative val="0"/>
          <c:cat>
            <c:strRef>
              <c:f>'Objective 3'!$V$80:$V$91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3'!$X$80:$X$91</c:f>
              <c:numCache>
                <c:formatCode>General</c:formatCode>
                <c:ptCount val="12"/>
                <c:pt idx="0">
                  <c:v>174.7</c:v>
                </c:pt>
                <c:pt idx="1">
                  <c:v>219.4</c:v>
                </c:pt>
                <c:pt idx="2">
                  <c:v>176.7</c:v>
                </c:pt>
                <c:pt idx="3">
                  <c:v>179.4</c:v>
                </c:pt>
                <c:pt idx="4">
                  <c:v>164.4</c:v>
                </c:pt>
                <c:pt idx="5">
                  <c:v>175.8</c:v>
                </c:pt>
                <c:pt idx="6">
                  <c:v>185</c:v>
                </c:pt>
                <c:pt idx="7">
                  <c:v>176.9</c:v>
                </c:pt>
                <c:pt idx="8">
                  <c:v>124.2</c:v>
                </c:pt>
                <c:pt idx="9">
                  <c:v>211.9</c:v>
                </c:pt>
                <c:pt idx="10">
                  <c:v>197.7</c:v>
                </c:pt>
                <c:pt idx="11">
                  <c:v>183.1</c:v>
                </c:pt>
              </c:numCache>
            </c:numRef>
          </c:val>
          <c:extLst>
            <c:ext xmlns:c16="http://schemas.microsoft.com/office/drawing/2014/chart" uri="{C3380CC4-5D6E-409C-BE32-E72D297353CC}">
              <c16:uniqueId val="{00000001-AF63-4219-88AC-CA46435F4B2C}"/>
            </c:ext>
          </c:extLst>
        </c:ser>
        <c:dLbls>
          <c:showLegendKey val="0"/>
          <c:showVal val="0"/>
          <c:showCatName val="0"/>
          <c:showSerName val="0"/>
          <c:showPercent val="0"/>
          <c:showBubbleSize val="0"/>
        </c:dLbls>
        <c:gapWidth val="219"/>
        <c:overlap val="-27"/>
        <c:axId val="58636527"/>
        <c:axId val="58647567"/>
      </c:barChart>
      <c:lineChart>
        <c:grouping val="standard"/>
        <c:varyColors val="0"/>
        <c:ser>
          <c:idx val="2"/>
          <c:order val="2"/>
          <c:tx>
            <c:strRef>
              <c:f>'Objective 3'!$Y$79</c:f>
              <c:strCache>
                <c:ptCount val="1"/>
                <c:pt idx="0">
                  <c:v>YOY Inflation</c:v>
                </c:pt>
              </c:strCache>
            </c:strRef>
          </c:tx>
          <c:spPr>
            <a:ln w="28575" cap="rnd">
              <a:solidFill>
                <a:schemeClr val="accent3"/>
              </a:solidFill>
              <a:round/>
            </a:ln>
            <a:effectLst/>
          </c:spPr>
          <c:marker>
            <c:symbol val="none"/>
          </c:marker>
          <c:cat>
            <c:strRef>
              <c:f>'Objective 3'!$V$80:$V$91</c:f>
              <c:strCache>
                <c:ptCount val="12"/>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pt idx="11">
                  <c:v>Food and beverages</c:v>
                </c:pt>
              </c:strCache>
            </c:strRef>
          </c:cat>
          <c:val>
            <c:numRef>
              <c:f>'Objective 3'!$Y$80:$Y$91</c:f>
              <c:numCache>
                <c:formatCode>0.0%</c:formatCode>
                <c:ptCount val="12"/>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6.119162640901759E-2</c:v>
                </c:pt>
                <c:pt idx="11">
                  <c:v>2.1193530395984286E-2</c:v>
                </c:pt>
              </c:numCache>
            </c:numRef>
          </c:val>
          <c:smooth val="0"/>
          <c:extLst>
            <c:ext xmlns:c16="http://schemas.microsoft.com/office/drawing/2014/chart" uri="{C3380CC4-5D6E-409C-BE32-E72D297353CC}">
              <c16:uniqueId val="{00000002-AF63-4219-88AC-CA46435F4B2C}"/>
            </c:ext>
          </c:extLst>
        </c:ser>
        <c:dLbls>
          <c:showLegendKey val="0"/>
          <c:showVal val="0"/>
          <c:showCatName val="0"/>
          <c:showSerName val="0"/>
          <c:showPercent val="0"/>
          <c:showBubbleSize val="0"/>
        </c:dLbls>
        <c:marker val="1"/>
        <c:smooth val="0"/>
        <c:axId val="58654287"/>
        <c:axId val="58652367"/>
      </c:lineChart>
      <c:catAx>
        <c:axId val="5863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7567"/>
        <c:crosses val="autoZero"/>
        <c:auto val="1"/>
        <c:lblAlgn val="ctr"/>
        <c:lblOffset val="100"/>
        <c:noMultiLvlLbl val="0"/>
      </c:catAx>
      <c:valAx>
        <c:axId val="5864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527"/>
        <c:crosses val="autoZero"/>
        <c:crossBetween val="between"/>
      </c:valAx>
      <c:valAx>
        <c:axId val="58652367"/>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4287"/>
        <c:crosses val="max"/>
        <c:crossBetween val="between"/>
      </c:valAx>
      <c:catAx>
        <c:axId val="58654287"/>
        <c:scaling>
          <c:orientation val="minMax"/>
        </c:scaling>
        <c:delete val="1"/>
        <c:axPos val="b"/>
        <c:numFmt formatCode="General" sourceLinked="1"/>
        <c:majorTickMark val="none"/>
        <c:minorTickMark val="none"/>
        <c:tickLblPos val="nextTo"/>
        <c:crossAx val="58652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2.xml"/><Relationship Id="rId3" Type="http://schemas.openxmlformats.org/officeDocument/2006/relationships/image" Target="../media/image7.svg"/><Relationship Id="rId7" Type="http://schemas.openxmlformats.org/officeDocument/2006/relationships/chart" Target="../charts/chart19.xml"/><Relationship Id="rId12" Type="http://schemas.openxmlformats.org/officeDocument/2006/relationships/chart" Target="../charts/chart21.xml"/><Relationship Id="rId2" Type="http://schemas.openxmlformats.org/officeDocument/2006/relationships/image" Target="../media/image6.png"/><Relationship Id="rId1" Type="http://schemas.openxmlformats.org/officeDocument/2006/relationships/chart" Target="../charts/chart17.xml"/><Relationship Id="rId6" Type="http://schemas.openxmlformats.org/officeDocument/2006/relationships/chart" Target="../charts/chart18.xml"/><Relationship Id="rId11" Type="http://schemas.openxmlformats.org/officeDocument/2006/relationships/image" Target="../media/image10.emf"/><Relationship Id="rId5" Type="http://schemas.openxmlformats.org/officeDocument/2006/relationships/image" Target="../media/image5.svg"/><Relationship Id="rId10" Type="http://schemas.openxmlformats.org/officeDocument/2006/relationships/image" Target="../media/image9.emf"/><Relationship Id="rId4" Type="http://schemas.openxmlformats.org/officeDocument/2006/relationships/image" Target="../media/image4.png"/><Relationship Id="rId9"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434341</xdr:colOff>
      <xdr:row>0</xdr:row>
      <xdr:rowOff>135062</xdr:rowOff>
    </xdr:from>
    <xdr:to>
      <xdr:col>15</xdr:col>
      <xdr:colOff>91440</xdr:colOff>
      <xdr:row>20</xdr:row>
      <xdr:rowOff>117174</xdr:rowOff>
    </xdr:to>
    <xdr:pic>
      <xdr:nvPicPr>
        <xdr:cNvPr id="13" name="Picture 12">
          <a:extLst>
            <a:ext uri="{FF2B5EF4-FFF2-40B4-BE49-F238E27FC236}">
              <a16:creationId xmlns:a16="http://schemas.microsoft.com/office/drawing/2014/main" id="{4C7C800E-7B86-06B9-3DF3-60EA396FE1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11141" y="135062"/>
          <a:ext cx="3924299" cy="3639712"/>
        </a:xfrm>
        <a:prstGeom prst="rect">
          <a:avLst/>
        </a:prstGeom>
      </xdr:spPr>
    </xdr:pic>
    <xdr:clientData/>
  </xdr:twoCellAnchor>
  <xdr:twoCellAnchor editAs="oneCell">
    <xdr:from>
      <xdr:col>15</xdr:col>
      <xdr:colOff>53340</xdr:colOff>
      <xdr:row>0</xdr:row>
      <xdr:rowOff>0</xdr:rowOff>
    </xdr:from>
    <xdr:to>
      <xdr:col>22</xdr:col>
      <xdr:colOff>556260</xdr:colOff>
      <xdr:row>23</xdr:row>
      <xdr:rowOff>83820</xdr:rowOff>
    </xdr:to>
    <xdr:pic>
      <xdr:nvPicPr>
        <xdr:cNvPr id="17" name="Picture 16">
          <a:extLst>
            <a:ext uri="{FF2B5EF4-FFF2-40B4-BE49-F238E27FC236}">
              <a16:creationId xmlns:a16="http://schemas.microsoft.com/office/drawing/2014/main" id="{B4F0E6A3-4C85-60DB-9760-AA91AB0F02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97340" y="0"/>
          <a:ext cx="4770120" cy="4290060"/>
        </a:xfrm>
        <a:prstGeom prst="rect">
          <a:avLst/>
        </a:prstGeom>
      </xdr:spPr>
    </xdr:pic>
    <xdr:clientData/>
  </xdr:twoCellAnchor>
  <xdr:twoCellAnchor editAs="oneCell">
    <xdr:from>
      <xdr:col>0</xdr:col>
      <xdr:colOff>175260</xdr:colOff>
      <xdr:row>1</xdr:row>
      <xdr:rowOff>144780</xdr:rowOff>
    </xdr:from>
    <xdr:to>
      <xdr:col>8</xdr:col>
      <xdr:colOff>7620</xdr:colOff>
      <xdr:row>17</xdr:row>
      <xdr:rowOff>50312</xdr:rowOff>
    </xdr:to>
    <xdr:pic>
      <xdr:nvPicPr>
        <xdr:cNvPr id="2" name="Picture 1">
          <a:extLst>
            <a:ext uri="{FF2B5EF4-FFF2-40B4-BE49-F238E27FC236}">
              <a16:creationId xmlns:a16="http://schemas.microsoft.com/office/drawing/2014/main" id="{4E066294-0E55-C488-4292-F844B09B66FF}"/>
            </a:ext>
          </a:extLst>
        </xdr:cNvPr>
        <xdr:cNvPicPr>
          <a:picLocks noChangeAspect="1"/>
        </xdr:cNvPicPr>
      </xdr:nvPicPr>
      <xdr:blipFill>
        <a:blip xmlns:r="http://schemas.openxmlformats.org/officeDocument/2006/relationships" r:embed="rId3"/>
        <a:stretch>
          <a:fillRect/>
        </a:stretch>
      </xdr:blipFill>
      <xdr:spPr>
        <a:xfrm>
          <a:off x="175260" y="327660"/>
          <a:ext cx="4709160" cy="2831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83820</xdr:colOff>
      <xdr:row>5</xdr:row>
      <xdr:rowOff>106680</xdr:rowOff>
    </xdr:from>
    <xdr:to>
      <xdr:col>2</xdr:col>
      <xdr:colOff>464820</xdr:colOff>
      <xdr:row>16</xdr:row>
      <xdr:rowOff>22860</xdr:rowOff>
    </xdr:to>
    <xdr:sp macro="" textlink="">
      <xdr:nvSpPr>
        <xdr:cNvPr id="2" name="Right Brace 1">
          <a:extLst>
            <a:ext uri="{FF2B5EF4-FFF2-40B4-BE49-F238E27FC236}">
              <a16:creationId xmlns:a16="http://schemas.microsoft.com/office/drawing/2014/main" id="{DF743FD7-BBFB-BD59-1B93-50DB5FC814E7}"/>
            </a:ext>
          </a:extLst>
        </xdr:cNvPr>
        <xdr:cNvSpPr/>
      </xdr:nvSpPr>
      <xdr:spPr>
        <a:xfrm>
          <a:off x="2773680" y="1066800"/>
          <a:ext cx="990600" cy="1927860"/>
        </a:xfrm>
        <a:prstGeom prst="righ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n-IN" sz="1100" b="1" kern="1200"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xdr:col>
      <xdr:colOff>99060</xdr:colOff>
      <xdr:row>17</xdr:row>
      <xdr:rowOff>114300</xdr:rowOff>
    </xdr:from>
    <xdr:to>
      <xdr:col>1</xdr:col>
      <xdr:colOff>548640</xdr:colOff>
      <xdr:row>20</xdr:row>
      <xdr:rowOff>160020</xdr:rowOff>
    </xdr:to>
    <xdr:sp macro="" textlink="">
      <xdr:nvSpPr>
        <xdr:cNvPr id="3" name="Right Brace 2">
          <a:extLst>
            <a:ext uri="{FF2B5EF4-FFF2-40B4-BE49-F238E27FC236}">
              <a16:creationId xmlns:a16="http://schemas.microsoft.com/office/drawing/2014/main" id="{9AA7BE90-E2E2-14BD-DA79-4CEE58A9CBF9}"/>
            </a:ext>
          </a:extLst>
        </xdr:cNvPr>
        <xdr:cNvSpPr/>
      </xdr:nvSpPr>
      <xdr:spPr>
        <a:xfrm>
          <a:off x="2788920" y="3268980"/>
          <a:ext cx="449580" cy="594360"/>
        </a:xfrm>
        <a:prstGeom prst="righ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IN" sz="1100" kern="1200"/>
        </a:p>
      </xdr:txBody>
    </xdr:sp>
    <xdr:clientData/>
  </xdr:twoCellAnchor>
  <xdr:twoCellAnchor>
    <xdr:from>
      <xdr:col>1</xdr:col>
      <xdr:colOff>106680</xdr:colOff>
      <xdr:row>24</xdr:row>
      <xdr:rowOff>129540</xdr:rowOff>
    </xdr:from>
    <xdr:to>
      <xdr:col>2</xdr:col>
      <xdr:colOff>198120</xdr:colOff>
      <xdr:row>26</xdr:row>
      <xdr:rowOff>144780</xdr:rowOff>
    </xdr:to>
    <xdr:cxnSp macro="">
      <xdr:nvCxnSpPr>
        <xdr:cNvPr id="5" name="Connector: Elbow 4">
          <a:extLst>
            <a:ext uri="{FF2B5EF4-FFF2-40B4-BE49-F238E27FC236}">
              <a16:creationId xmlns:a16="http://schemas.microsoft.com/office/drawing/2014/main" id="{021523E2-1E3D-C50D-8DF4-AF38206E357F}"/>
            </a:ext>
          </a:extLst>
        </xdr:cNvPr>
        <xdr:cNvCxnSpPr/>
      </xdr:nvCxnSpPr>
      <xdr:spPr>
        <a:xfrm>
          <a:off x="2796540" y="4015740"/>
          <a:ext cx="701040" cy="381000"/>
        </a:xfrm>
        <a:prstGeom prst="bentConnector3">
          <a:avLst/>
        </a:prstGeom>
        <a:ln>
          <a:headEnd type="triangle"/>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243840</xdr:colOff>
      <xdr:row>27</xdr:row>
      <xdr:rowOff>137160</xdr:rowOff>
    </xdr:from>
    <xdr:to>
      <xdr:col>2</xdr:col>
      <xdr:colOff>304800</xdr:colOff>
      <xdr:row>28</xdr:row>
      <xdr:rowOff>160020</xdr:rowOff>
    </xdr:to>
    <xdr:cxnSp macro="">
      <xdr:nvCxnSpPr>
        <xdr:cNvPr id="8" name="Connector: Curved 7">
          <a:extLst>
            <a:ext uri="{FF2B5EF4-FFF2-40B4-BE49-F238E27FC236}">
              <a16:creationId xmlns:a16="http://schemas.microsoft.com/office/drawing/2014/main" id="{80D24EF2-9E7C-9422-D8D8-E6E06042E728}"/>
            </a:ext>
          </a:extLst>
        </xdr:cNvPr>
        <xdr:cNvCxnSpPr/>
      </xdr:nvCxnSpPr>
      <xdr:spPr>
        <a:xfrm>
          <a:off x="2933700" y="4572000"/>
          <a:ext cx="670560" cy="205740"/>
        </a:xfrm>
        <a:prstGeom prst="curvedConnector3">
          <a:avLst/>
        </a:prstGeom>
        <a:ln>
          <a:headEnd type="triangle"/>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53340</xdr:colOff>
      <xdr:row>30</xdr:row>
      <xdr:rowOff>38100</xdr:rowOff>
    </xdr:from>
    <xdr:to>
      <xdr:col>2</xdr:col>
      <xdr:colOff>967740</xdr:colOff>
      <xdr:row>30</xdr:row>
      <xdr:rowOff>68580</xdr:rowOff>
    </xdr:to>
    <xdr:cxnSp macro="">
      <xdr:nvCxnSpPr>
        <xdr:cNvPr id="10" name="Straight Arrow Connector 9">
          <a:extLst>
            <a:ext uri="{FF2B5EF4-FFF2-40B4-BE49-F238E27FC236}">
              <a16:creationId xmlns:a16="http://schemas.microsoft.com/office/drawing/2014/main" id="{90195EF7-8130-6B05-EA45-713B3C9CB669}"/>
            </a:ext>
          </a:extLst>
        </xdr:cNvPr>
        <xdr:cNvCxnSpPr/>
      </xdr:nvCxnSpPr>
      <xdr:spPr>
        <a:xfrm>
          <a:off x="2743200" y="5021580"/>
          <a:ext cx="1524000" cy="304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91440</xdr:colOff>
      <xdr:row>31</xdr:row>
      <xdr:rowOff>129540</xdr:rowOff>
    </xdr:from>
    <xdr:to>
      <xdr:col>2</xdr:col>
      <xdr:colOff>937260</xdr:colOff>
      <xdr:row>31</xdr:row>
      <xdr:rowOff>144780</xdr:rowOff>
    </xdr:to>
    <xdr:cxnSp macro="">
      <xdr:nvCxnSpPr>
        <xdr:cNvPr id="12" name="Straight Arrow Connector 11">
          <a:extLst>
            <a:ext uri="{FF2B5EF4-FFF2-40B4-BE49-F238E27FC236}">
              <a16:creationId xmlns:a16="http://schemas.microsoft.com/office/drawing/2014/main" id="{486E1BF1-5536-416E-0E65-6E89EA3E4B6E}"/>
            </a:ext>
          </a:extLst>
        </xdr:cNvPr>
        <xdr:cNvCxnSpPr/>
      </xdr:nvCxnSpPr>
      <xdr:spPr>
        <a:xfrm flipV="1">
          <a:off x="2781300" y="5295900"/>
          <a:ext cx="1455420" cy="15240"/>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144780</xdr:colOff>
      <xdr:row>2</xdr:row>
      <xdr:rowOff>99060</xdr:rowOff>
    </xdr:from>
    <xdr:to>
      <xdr:col>2</xdr:col>
      <xdr:colOff>792480</xdr:colOff>
      <xdr:row>2</xdr:row>
      <xdr:rowOff>106680</xdr:rowOff>
    </xdr:to>
    <xdr:cxnSp macro="">
      <xdr:nvCxnSpPr>
        <xdr:cNvPr id="14" name="Straight Arrow Connector 13">
          <a:extLst>
            <a:ext uri="{FF2B5EF4-FFF2-40B4-BE49-F238E27FC236}">
              <a16:creationId xmlns:a16="http://schemas.microsoft.com/office/drawing/2014/main" id="{5F31CA14-16B7-F624-A04B-88C55CEDCC04}"/>
            </a:ext>
          </a:extLst>
        </xdr:cNvPr>
        <xdr:cNvCxnSpPr/>
      </xdr:nvCxnSpPr>
      <xdr:spPr>
        <a:xfrm flipV="1">
          <a:off x="2834640" y="464820"/>
          <a:ext cx="1257300" cy="7620"/>
        </a:xfrm>
        <a:prstGeom prst="straightConnector1">
          <a:avLst/>
        </a:prstGeom>
        <a:ln>
          <a:headEnd type="triangle"/>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160020</xdr:colOff>
      <xdr:row>3</xdr:row>
      <xdr:rowOff>91440</xdr:rowOff>
    </xdr:from>
    <xdr:to>
      <xdr:col>2</xdr:col>
      <xdr:colOff>723900</xdr:colOff>
      <xdr:row>3</xdr:row>
      <xdr:rowOff>106680</xdr:rowOff>
    </xdr:to>
    <xdr:cxnSp macro="">
      <xdr:nvCxnSpPr>
        <xdr:cNvPr id="16" name="Straight Arrow Connector 15">
          <a:extLst>
            <a:ext uri="{FF2B5EF4-FFF2-40B4-BE49-F238E27FC236}">
              <a16:creationId xmlns:a16="http://schemas.microsoft.com/office/drawing/2014/main" id="{5E8D23C6-23A9-10F5-75DC-685981E20580}"/>
            </a:ext>
          </a:extLst>
        </xdr:cNvPr>
        <xdr:cNvCxnSpPr/>
      </xdr:nvCxnSpPr>
      <xdr:spPr>
        <a:xfrm>
          <a:off x="2849880" y="655320"/>
          <a:ext cx="1173480" cy="1524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205740</xdr:colOff>
      <xdr:row>32</xdr:row>
      <xdr:rowOff>121920</xdr:rowOff>
    </xdr:from>
    <xdr:to>
      <xdr:col>2</xdr:col>
      <xdr:colOff>990600</xdr:colOff>
      <xdr:row>32</xdr:row>
      <xdr:rowOff>129540</xdr:rowOff>
    </xdr:to>
    <xdr:cxnSp macro="">
      <xdr:nvCxnSpPr>
        <xdr:cNvPr id="20" name="Straight Arrow Connector 19">
          <a:extLst>
            <a:ext uri="{FF2B5EF4-FFF2-40B4-BE49-F238E27FC236}">
              <a16:creationId xmlns:a16="http://schemas.microsoft.com/office/drawing/2014/main" id="{8248FF20-6DCF-BE38-8D2D-BC1029E21C7A}"/>
            </a:ext>
          </a:extLst>
        </xdr:cNvPr>
        <xdr:cNvCxnSpPr/>
      </xdr:nvCxnSpPr>
      <xdr:spPr>
        <a:xfrm flipV="1">
          <a:off x="2895600" y="5836920"/>
          <a:ext cx="1394460" cy="7620"/>
        </a:xfrm>
        <a:prstGeom prst="straightConnector1">
          <a:avLst/>
        </a:prstGeom>
        <a:ln>
          <a:headEnd type="triangle"/>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228600</xdr:colOff>
      <xdr:row>21</xdr:row>
      <xdr:rowOff>106680</xdr:rowOff>
    </xdr:from>
    <xdr:to>
      <xdr:col>2</xdr:col>
      <xdr:colOff>312420</xdr:colOff>
      <xdr:row>23</xdr:row>
      <xdr:rowOff>144780</xdr:rowOff>
    </xdr:to>
    <xdr:cxnSp macro="">
      <xdr:nvCxnSpPr>
        <xdr:cNvPr id="6" name="Connector: Curved 5">
          <a:extLst>
            <a:ext uri="{FF2B5EF4-FFF2-40B4-BE49-F238E27FC236}">
              <a16:creationId xmlns:a16="http://schemas.microsoft.com/office/drawing/2014/main" id="{1BAFAD97-9282-9E9D-7C92-B989875D555B}"/>
            </a:ext>
          </a:extLst>
        </xdr:cNvPr>
        <xdr:cNvCxnSpPr/>
      </xdr:nvCxnSpPr>
      <xdr:spPr>
        <a:xfrm>
          <a:off x="2918460" y="4236720"/>
          <a:ext cx="693420" cy="434340"/>
        </a:xfrm>
        <a:prstGeom prst="curvedConnector3">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89170</xdr:colOff>
      <xdr:row>3</xdr:row>
      <xdr:rowOff>56745</xdr:rowOff>
    </xdr:from>
    <xdr:to>
      <xdr:col>16</xdr:col>
      <xdr:colOff>1378085</xdr:colOff>
      <xdr:row>24</xdr:row>
      <xdr:rowOff>102220</xdr:rowOff>
    </xdr:to>
    <xdr:sp macro="" textlink="">
      <xdr:nvSpPr>
        <xdr:cNvPr id="2" name="Rectangle: Rounded Corners 1">
          <a:extLst>
            <a:ext uri="{FF2B5EF4-FFF2-40B4-BE49-F238E27FC236}">
              <a16:creationId xmlns:a16="http://schemas.microsoft.com/office/drawing/2014/main" id="{589ED8D0-61CE-0106-6C5A-10AFA4F295CE}"/>
            </a:ext>
          </a:extLst>
        </xdr:cNvPr>
        <xdr:cNvSpPr/>
      </xdr:nvSpPr>
      <xdr:spPr>
        <a:xfrm>
          <a:off x="5878511" y="614306"/>
          <a:ext cx="11640964" cy="3957694"/>
        </a:xfrm>
        <a:prstGeom prst="roundRect">
          <a:avLst/>
        </a:prstGeom>
        <a:solidFill>
          <a:schemeClr val="accent5">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kern="1200"/>
            <a:t>         </a:t>
          </a:r>
        </a:p>
        <a:p>
          <a:pPr algn="l"/>
          <a:endParaRPr lang="en-IN" sz="1100" kern="1200"/>
        </a:p>
        <a:p>
          <a:pPr algn="l"/>
          <a:endParaRPr lang="en-IN" sz="1100" kern="1200"/>
        </a:p>
        <a:p>
          <a:pPr algn="l"/>
          <a:endParaRPr lang="en-IN" sz="1100" kern="1200"/>
        </a:p>
        <a:p>
          <a:pPr algn="l"/>
          <a:r>
            <a:rPr lang="en-IN" sz="1100" kern="1200"/>
            <a:t>  </a:t>
          </a:r>
          <a:r>
            <a:rPr lang="en-IN" sz="1600" b="0" i="0" u="none" strike="noStrike">
              <a:solidFill>
                <a:schemeClr val="dk1"/>
              </a:solidFill>
              <a:effectLst/>
              <a:latin typeface="+mn-lt"/>
              <a:ea typeface="+mn-ea"/>
              <a:cs typeface="+mn-cs"/>
            </a:rPr>
            <a:t>1</a:t>
          </a:r>
          <a:r>
            <a:rPr lang="en-IN" sz="1600"/>
            <a:t> </a:t>
          </a:r>
          <a:r>
            <a:rPr lang="en-IN" sz="1600" b="1" i="0" u="none" strike="noStrike">
              <a:solidFill>
                <a:schemeClr val="dk1"/>
              </a:solidFill>
              <a:effectLst/>
              <a:latin typeface="+mn-lt"/>
              <a:ea typeface="+mn-ea"/>
              <a:cs typeface="+mn-cs"/>
            </a:rPr>
            <a:t>For Handling Missing Values, I have Caculated a </a:t>
          </a:r>
          <a:r>
            <a:rPr lang="en-IN" sz="1600" b="1" i="1" u="sng" strike="noStrike">
              <a:solidFill>
                <a:srgbClr val="FF0000"/>
              </a:solidFill>
              <a:effectLst/>
              <a:latin typeface="+mn-lt"/>
              <a:ea typeface="+mn-ea"/>
              <a:cs typeface="+mn-cs"/>
            </a:rPr>
            <a:t>Moving-Average of  </a:t>
          </a:r>
          <a:r>
            <a:rPr lang="en-IN" sz="1600" b="1" i="0" u="none" strike="noStrike">
              <a:solidFill>
                <a:schemeClr val="dk1"/>
              </a:solidFill>
              <a:effectLst/>
              <a:latin typeface="+mn-lt"/>
              <a:ea typeface="+mn-ea"/>
              <a:cs typeface="+mn-cs"/>
            </a:rPr>
            <a:t>all columns </a:t>
          </a:r>
        </a:p>
        <a:p>
          <a:pPr algn="l"/>
          <a:r>
            <a:rPr lang="en-IN" sz="1600" b="1" i="0" u="none" strike="noStrike">
              <a:solidFill>
                <a:schemeClr val="dk1"/>
              </a:solidFill>
              <a:effectLst/>
              <a:latin typeface="+mn-lt"/>
              <a:ea typeface="+mn-ea"/>
              <a:cs typeface="+mn-cs"/>
            </a:rPr>
            <a:t> there are any missing values based in sectors </a:t>
          </a:r>
          <a:r>
            <a:rPr lang="en-IN" sz="1600"/>
            <a:t> </a:t>
          </a:r>
          <a:r>
            <a:rPr lang="en-IN" sz="1600" b="0" i="0" u="none" strike="noStrike">
              <a:solidFill>
                <a:schemeClr val="dk1"/>
              </a:solidFill>
              <a:effectLst/>
              <a:latin typeface="+mn-lt"/>
              <a:ea typeface="+mn-ea"/>
              <a:cs typeface="+mn-cs"/>
            </a:rPr>
            <a:t> </a:t>
          </a:r>
          <a:r>
            <a:rPr lang="en-IN" sz="1600"/>
            <a:t> </a:t>
          </a:r>
          <a:r>
            <a:rPr lang="en-IN" sz="1600" b="1" i="0" u="none" strike="noStrike">
              <a:solidFill>
                <a:schemeClr val="dk1"/>
              </a:solidFill>
              <a:effectLst/>
              <a:latin typeface="+mn-lt"/>
              <a:ea typeface="+mn-ea"/>
              <a:cs typeface="+mn-cs"/>
            </a:rPr>
            <a:t>Example : Rural + Urban  </a:t>
          </a:r>
        </a:p>
        <a:p>
          <a:pPr algn="l"/>
          <a:endParaRPr lang="en-IN" sz="1600" b="1" i="0" u="none" strike="noStrike">
            <a:solidFill>
              <a:schemeClr val="dk1"/>
            </a:solidFill>
            <a:effectLst/>
            <a:latin typeface="+mn-lt"/>
            <a:ea typeface="+mn-ea"/>
            <a:cs typeface="+mn-cs"/>
          </a:endParaRPr>
        </a:p>
        <a:p>
          <a:pPr algn="l"/>
          <a:r>
            <a:rPr lang="en-IN" sz="1600" b="1" i="0" u="none" strike="noStrike">
              <a:solidFill>
                <a:schemeClr val="dk1"/>
              </a:solidFill>
              <a:effectLst/>
              <a:latin typeface="+mn-lt"/>
              <a:ea typeface="+mn-ea"/>
              <a:cs typeface="+mn-cs"/>
            </a:rPr>
            <a:t>NOTE =  THERE</a:t>
          </a:r>
          <a:r>
            <a:rPr lang="en-IN" sz="1600" b="1" i="0" u="none" strike="noStrike" baseline="0">
              <a:solidFill>
                <a:schemeClr val="dk1"/>
              </a:solidFill>
              <a:effectLst/>
              <a:latin typeface="+mn-lt"/>
              <a:ea typeface="+mn-ea"/>
              <a:cs typeface="+mn-cs"/>
            </a:rPr>
            <a:t> ARE MISSING  VALUES WHICH I  HIGHLIGHTS</a:t>
          </a:r>
        </a:p>
        <a:p>
          <a:pPr algn="l"/>
          <a:endParaRPr lang="en-IN" sz="1600" b="1" i="0" u="none" strike="noStrike">
            <a:solidFill>
              <a:schemeClr val="dk1"/>
            </a:solidFill>
            <a:effectLst/>
            <a:latin typeface="+mn-lt"/>
            <a:ea typeface="+mn-ea"/>
            <a:cs typeface="+mn-cs"/>
          </a:endParaRPr>
        </a:p>
        <a:p>
          <a:pPr algn="l"/>
          <a:endParaRPr lang="en-IN" sz="1600" b="1" i="0" u="none" strike="noStrike">
            <a:solidFill>
              <a:schemeClr val="dk1"/>
            </a:solidFill>
            <a:effectLst/>
            <a:latin typeface="+mn-lt"/>
            <a:ea typeface="+mn-ea"/>
            <a:cs typeface="+mn-cs"/>
          </a:endParaRPr>
        </a:p>
        <a:p>
          <a:pPr algn="l"/>
          <a:r>
            <a:rPr lang="en-IN" sz="1600"/>
            <a:t> </a:t>
          </a:r>
          <a:r>
            <a:rPr lang="en-IN" sz="1600" b="0" i="0" u="none" strike="noStrike">
              <a:solidFill>
                <a:schemeClr val="dk1"/>
              </a:solidFill>
              <a:effectLst/>
              <a:latin typeface="+mn-lt"/>
              <a:ea typeface="+mn-ea"/>
              <a:cs typeface="+mn-cs"/>
            </a:rPr>
            <a:t> </a:t>
          </a:r>
          <a:r>
            <a:rPr lang="en-IN" sz="1600"/>
            <a:t> </a:t>
          </a:r>
          <a:r>
            <a:rPr lang="en-IN" sz="1600" b="0" i="0" u="none" strike="noStrike">
              <a:solidFill>
                <a:schemeClr val="dk1"/>
              </a:solidFill>
              <a:effectLst/>
              <a:latin typeface="+mn-lt"/>
              <a:ea typeface="+mn-ea"/>
              <a:cs typeface="+mn-cs"/>
            </a:rPr>
            <a:t>2</a:t>
          </a:r>
          <a:r>
            <a:rPr lang="en-IN" sz="1600"/>
            <a:t> </a:t>
          </a:r>
          <a:r>
            <a:rPr lang="en-IN" sz="1600" b="1" i="0" u="none" strike="noStrike">
              <a:solidFill>
                <a:schemeClr val="dk1"/>
              </a:solidFill>
              <a:effectLst/>
              <a:latin typeface="+mn-lt"/>
              <a:ea typeface="+mn-ea"/>
              <a:cs typeface="+mn-cs"/>
            </a:rPr>
            <a:t>But in Housing there are NA value. So for handing these NA value we </a:t>
          </a:r>
          <a:r>
            <a:rPr lang="en-IN" sz="1600" b="1" i="0" u="none" strike="noStrike" baseline="0">
              <a:solidFill>
                <a:schemeClr val="dk1"/>
              </a:solidFill>
              <a:effectLst/>
              <a:latin typeface="+mn-lt"/>
              <a:ea typeface="+mn-ea"/>
              <a:cs typeface="+mn-cs"/>
            </a:rPr>
            <a:t> have seen  there is pattern that i followed  and some  that are give </a:t>
          </a:r>
          <a:r>
            <a:rPr lang="en-IN" sz="1600" b="1" i="0" u="none" strike="noStrike">
              <a:solidFill>
                <a:schemeClr val="dk1"/>
              </a:solidFill>
              <a:effectLst/>
              <a:latin typeface="+mn-lt"/>
              <a:ea typeface="+mn-ea"/>
              <a:cs typeface="+mn-cs"/>
            </a:rPr>
            <a:t> of the column instead </a:t>
          </a:r>
          <a:r>
            <a:rPr lang="en-IN" sz="1600"/>
            <a:t> </a:t>
          </a:r>
          <a:r>
            <a:rPr lang="en-IN" sz="1600" b="1" i="0" u="none" strike="noStrike">
              <a:solidFill>
                <a:schemeClr val="dk1"/>
              </a:solidFill>
              <a:effectLst/>
              <a:latin typeface="+mn-lt"/>
              <a:ea typeface="+mn-ea"/>
              <a:cs typeface="+mn-cs"/>
            </a:rPr>
            <a:t>of  looking it sector wise. </a:t>
          </a:r>
          <a:r>
            <a:rPr lang="en-IN" sz="1600"/>
            <a:t> </a:t>
          </a:r>
          <a:r>
            <a:rPr lang="en-IN" sz="1600" b="0" i="0" u="none" strike="noStrike">
              <a:solidFill>
                <a:schemeClr val="dk1"/>
              </a:solidFill>
              <a:effectLst/>
              <a:latin typeface="+mn-lt"/>
              <a:ea typeface="+mn-ea"/>
              <a:cs typeface="+mn-cs"/>
            </a:rPr>
            <a:t> </a:t>
          </a:r>
          <a:r>
            <a:rPr lang="en-IN" sz="1600"/>
            <a:t> </a:t>
          </a:r>
        </a:p>
        <a:p>
          <a:pPr algn="l"/>
          <a:r>
            <a:rPr lang="en-IN" sz="1600" kern="1200"/>
            <a:t>                                    </a:t>
          </a:r>
        </a:p>
      </xdr:txBody>
    </xdr:sp>
    <xdr:clientData/>
  </xdr:twoCellAnchor>
  <xdr:twoCellAnchor>
    <xdr:from>
      <xdr:col>10</xdr:col>
      <xdr:colOff>1548319</xdr:colOff>
      <xdr:row>3</xdr:row>
      <xdr:rowOff>162128</xdr:rowOff>
    </xdr:from>
    <xdr:to>
      <xdr:col>13</xdr:col>
      <xdr:colOff>980873</xdr:colOff>
      <xdr:row>6</xdr:row>
      <xdr:rowOff>32426</xdr:rowOff>
    </xdr:to>
    <xdr:sp macro="" textlink="">
      <xdr:nvSpPr>
        <xdr:cNvPr id="3" name="Rectangle: Rounded Corners 2">
          <a:extLst>
            <a:ext uri="{FF2B5EF4-FFF2-40B4-BE49-F238E27FC236}">
              <a16:creationId xmlns:a16="http://schemas.microsoft.com/office/drawing/2014/main" id="{6C4A69CC-27DE-BD29-B626-070E9430144A}"/>
            </a:ext>
          </a:extLst>
        </xdr:cNvPr>
        <xdr:cNvSpPr/>
      </xdr:nvSpPr>
      <xdr:spPr>
        <a:xfrm>
          <a:off x="9306128" y="721468"/>
          <a:ext cx="3785681" cy="437745"/>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i="0" u="none" strike="noStrike">
              <a:solidFill>
                <a:schemeClr val="dk1"/>
              </a:solidFill>
              <a:effectLst/>
              <a:latin typeface="+mn-lt"/>
              <a:ea typeface="+mn-ea"/>
              <a:cs typeface="+mn-cs"/>
            </a:rPr>
            <a:t>                        Handling missing values</a:t>
          </a:r>
          <a:r>
            <a:rPr lang="en-IN" sz="1600"/>
            <a:t> </a:t>
          </a:r>
          <a:endParaRPr lang="en-IN" sz="1600" kern="1200"/>
        </a:p>
      </xdr:txBody>
    </xdr:sp>
    <xdr:clientData/>
  </xdr:twoCellAnchor>
  <xdr:twoCellAnchor>
    <xdr:from>
      <xdr:col>1</xdr:col>
      <xdr:colOff>356886</xdr:colOff>
      <xdr:row>2</xdr:row>
      <xdr:rowOff>9646</xdr:rowOff>
    </xdr:from>
    <xdr:to>
      <xdr:col>6</xdr:col>
      <xdr:colOff>77165</xdr:colOff>
      <xdr:row>10</xdr:row>
      <xdr:rowOff>38583</xdr:rowOff>
    </xdr:to>
    <xdr:sp macro="" textlink="">
      <xdr:nvSpPr>
        <xdr:cNvPr id="4" name="Rectangle: Rounded Corners 3">
          <a:extLst>
            <a:ext uri="{FF2B5EF4-FFF2-40B4-BE49-F238E27FC236}">
              <a16:creationId xmlns:a16="http://schemas.microsoft.com/office/drawing/2014/main" id="{218384AB-0C0A-AA4C-8428-6601356B1AC6}"/>
            </a:ext>
          </a:extLst>
        </xdr:cNvPr>
        <xdr:cNvSpPr/>
      </xdr:nvSpPr>
      <xdr:spPr>
        <a:xfrm>
          <a:off x="964557" y="376178"/>
          <a:ext cx="2758633" cy="151435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endParaRPr lang="en-IN" sz="1100" kern="1200"/>
        </a:p>
        <a:p>
          <a:pPr algn="l"/>
          <a:r>
            <a:rPr lang="en-IN" sz="1600" b="1" kern="1200"/>
            <a:t>PASSWORD</a:t>
          </a:r>
          <a:r>
            <a:rPr lang="en-IN" sz="1600" b="1" kern="1200" baseline="0"/>
            <a:t> 123</a:t>
          </a:r>
          <a:endParaRPr lang="en-IN" sz="1600" b="1" kern="1200"/>
        </a:p>
      </xdr:txBody>
    </xdr:sp>
    <xdr:clientData/>
  </xdr:twoCellAnchor>
  <xdr:twoCellAnchor>
    <xdr:from>
      <xdr:col>2</xdr:col>
      <xdr:colOff>424404</xdr:colOff>
      <xdr:row>2</xdr:row>
      <xdr:rowOff>125392</xdr:rowOff>
    </xdr:from>
    <xdr:to>
      <xdr:col>4</xdr:col>
      <xdr:colOff>578733</xdr:colOff>
      <xdr:row>4</xdr:row>
      <xdr:rowOff>173621</xdr:rowOff>
    </xdr:to>
    <xdr:sp macro="" textlink="">
      <xdr:nvSpPr>
        <xdr:cNvPr id="5" name="Oval 4">
          <a:extLst>
            <a:ext uri="{FF2B5EF4-FFF2-40B4-BE49-F238E27FC236}">
              <a16:creationId xmlns:a16="http://schemas.microsoft.com/office/drawing/2014/main" id="{C1885080-D762-ADA1-97E4-8FE68C7F0496}"/>
            </a:ext>
          </a:extLst>
        </xdr:cNvPr>
        <xdr:cNvSpPr/>
      </xdr:nvSpPr>
      <xdr:spPr>
        <a:xfrm>
          <a:off x="1639746" y="491924"/>
          <a:ext cx="1369671" cy="43405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kern="1200" cap="none" spc="0">
              <a:ln w="6600">
                <a:solidFill>
                  <a:schemeClr val="accent2"/>
                </a:solidFill>
                <a:prstDash val="solid"/>
              </a:ln>
              <a:solidFill>
                <a:srgbClr val="FFFFFF"/>
              </a:solidFill>
              <a:effectLst>
                <a:outerShdw dist="38100" dir="2700000" algn="tl" rotWithShape="0">
                  <a:schemeClr val="accent2"/>
                </a:outerShdw>
              </a:effectLst>
            </a:rPr>
            <a:t>NOTES</a:t>
          </a:r>
        </a:p>
      </xdr:txBody>
    </xdr:sp>
    <xdr:clientData/>
  </xdr:twoCellAnchor>
  <xdr:twoCellAnchor>
    <xdr:from>
      <xdr:col>0</xdr:col>
      <xdr:colOff>569090</xdr:colOff>
      <xdr:row>15</xdr:row>
      <xdr:rowOff>115749</xdr:rowOff>
    </xdr:from>
    <xdr:to>
      <xdr:col>5</xdr:col>
      <xdr:colOff>559445</xdr:colOff>
      <xdr:row>21</xdr:row>
      <xdr:rowOff>106102</xdr:rowOff>
    </xdr:to>
    <xdr:sp macro="" textlink="">
      <xdr:nvSpPr>
        <xdr:cNvPr id="6" name="Rectangle: Rounded Corners 5">
          <a:extLst>
            <a:ext uri="{FF2B5EF4-FFF2-40B4-BE49-F238E27FC236}">
              <a16:creationId xmlns:a16="http://schemas.microsoft.com/office/drawing/2014/main" id="{3151EF6C-59CD-59DB-0CCD-89DBE622DCAA}"/>
            </a:ext>
          </a:extLst>
        </xdr:cNvPr>
        <xdr:cNvSpPr/>
      </xdr:nvSpPr>
      <xdr:spPr>
        <a:xfrm>
          <a:off x="569090" y="2884027"/>
          <a:ext cx="3028709" cy="108994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rgbClr val="FF0000"/>
              </a:solidFill>
              <a:effectLst/>
              <a:latin typeface="+mn-lt"/>
              <a:ea typeface="+mn-ea"/>
              <a:cs typeface="+mn-cs"/>
            </a:rPr>
            <a:t>Correction in data </a:t>
          </a:r>
          <a:r>
            <a:rPr lang="en-IN" sz="1100" b="1" i="0" u="none" strike="noStrike" baseline="0">
              <a:solidFill>
                <a:srgbClr val="FF0000"/>
              </a:solidFill>
              <a:effectLst/>
              <a:latin typeface="+mn-lt"/>
              <a:ea typeface="+mn-ea"/>
              <a:cs typeface="+mn-cs"/>
            </a:rPr>
            <a:t>  </a:t>
          </a:r>
        </a:p>
        <a:p>
          <a:pPr algn="l"/>
          <a:r>
            <a:rPr lang="en-IN" sz="1100" b="1" i="0" u="none" strike="noStrike">
              <a:solidFill>
                <a:schemeClr val="dk1"/>
              </a:solidFill>
              <a:effectLst/>
              <a:latin typeface="+mn-lt"/>
              <a:ea typeface="+mn-ea"/>
              <a:cs typeface="+mn-cs"/>
            </a:rPr>
            <a:t> </a:t>
          </a:r>
          <a:r>
            <a:rPr lang="en-IN"/>
            <a:t> </a:t>
          </a:r>
          <a:r>
            <a:rPr lang="en-IN" sz="1200" b="1" i="0" u="none" strike="noStrike">
              <a:solidFill>
                <a:schemeClr val="dk1"/>
              </a:solidFill>
              <a:effectLst/>
              <a:latin typeface="+mn-lt"/>
              <a:ea typeface="+mn-ea"/>
              <a:cs typeface="+mn-cs"/>
            </a:rPr>
            <a:t>Colum Name      </a:t>
          </a:r>
          <a:r>
            <a:rPr lang="en-IN" sz="1200" b="1"/>
            <a:t> </a:t>
          </a:r>
          <a:r>
            <a:rPr lang="en-IN" sz="1200" b="1" i="0" u="none" strike="noStrike">
              <a:solidFill>
                <a:schemeClr val="dk1"/>
              </a:solidFill>
              <a:effectLst/>
              <a:latin typeface="+mn-lt"/>
              <a:ea typeface="+mn-ea"/>
              <a:cs typeface="+mn-cs"/>
            </a:rPr>
            <a:t>In correct </a:t>
          </a:r>
          <a:r>
            <a:rPr lang="en-IN" sz="1200" b="1"/>
            <a:t>   </a:t>
          </a:r>
          <a:r>
            <a:rPr lang="en-IN" sz="1200" b="1" i="0" u="none" strike="noStrike">
              <a:solidFill>
                <a:schemeClr val="dk1"/>
              </a:solidFill>
              <a:effectLst/>
              <a:latin typeface="+mn-lt"/>
              <a:ea typeface="+mn-ea"/>
              <a:cs typeface="+mn-cs"/>
            </a:rPr>
            <a:t>correct</a:t>
          </a:r>
          <a:r>
            <a:rPr lang="en-IN" sz="1200" b="1"/>
            <a:t>   </a:t>
          </a:r>
        </a:p>
        <a:p>
          <a:pPr algn="l"/>
          <a:r>
            <a:rPr lang="en-IN" sz="1200" b="1" i="0" u="none" strike="noStrike">
              <a:solidFill>
                <a:schemeClr val="dk1"/>
              </a:solidFill>
              <a:effectLst/>
              <a:latin typeface="+mn-lt"/>
              <a:ea typeface="+mn-ea"/>
              <a:cs typeface="+mn-cs"/>
            </a:rPr>
            <a:t>            Month</a:t>
          </a:r>
          <a:r>
            <a:rPr lang="en-IN" sz="1200" b="1"/>
            <a:t>          </a:t>
          </a:r>
          <a:r>
            <a:rPr lang="en-IN" sz="1200" b="1" i="0" u="none" strike="noStrike">
              <a:solidFill>
                <a:schemeClr val="dk1"/>
              </a:solidFill>
              <a:effectLst/>
              <a:latin typeface="+mn-lt"/>
              <a:ea typeface="+mn-ea"/>
              <a:cs typeface="+mn-cs"/>
            </a:rPr>
            <a:t>Marcrh </a:t>
          </a:r>
          <a:r>
            <a:rPr lang="en-IN" sz="1200" b="1"/>
            <a:t> </a:t>
          </a:r>
          <a:r>
            <a:rPr lang="en-IN" sz="1200" b="1" i="0" u="none" strike="noStrike">
              <a:solidFill>
                <a:schemeClr val="dk1"/>
              </a:solidFill>
              <a:effectLst/>
              <a:latin typeface="+mn-lt"/>
              <a:ea typeface="+mn-ea"/>
              <a:cs typeface="+mn-cs"/>
            </a:rPr>
            <a:t>  </a:t>
          </a:r>
          <a:r>
            <a:rPr lang="en-IN" sz="1200" b="1"/>
            <a:t> </a:t>
          </a:r>
          <a:r>
            <a:rPr lang="en-IN" sz="1200" b="1" i="0" u="none" strike="noStrike">
              <a:solidFill>
                <a:schemeClr val="dk1"/>
              </a:solidFill>
              <a:effectLst/>
              <a:latin typeface="+mn-lt"/>
              <a:ea typeface="+mn-ea"/>
              <a:cs typeface="+mn-cs"/>
            </a:rPr>
            <a:t>March</a:t>
          </a:r>
          <a:r>
            <a:rPr lang="en-IN" sz="1200" b="1"/>
            <a:t> </a:t>
          </a:r>
          <a:endParaRPr lang="en-IN" sz="1200" b="1"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557443</xdr:colOff>
      <xdr:row>36</xdr:row>
      <xdr:rowOff>27459</xdr:rowOff>
    </xdr:from>
    <xdr:to>
      <xdr:col>14</xdr:col>
      <xdr:colOff>487406</xdr:colOff>
      <xdr:row>53</xdr:row>
      <xdr:rowOff>178487</xdr:rowOff>
    </xdr:to>
    <xdr:graphicFrame macro="">
      <xdr:nvGraphicFramePr>
        <xdr:cNvPr id="3" name="Chart 2">
          <a:extLst>
            <a:ext uri="{FF2B5EF4-FFF2-40B4-BE49-F238E27FC236}">
              <a16:creationId xmlns:a16="http://schemas.microsoft.com/office/drawing/2014/main" id="{AE9782AD-3C03-92F1-32E6-C3497BFA8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75515</xdr:colOff>
      <xdr:row>35</xdr:row>
      <xdr:rowOff>212810</xdr:rowOff>
    </xdr:from>
    <xdr:to>
      <xdr:col>22</xdr:col>
      <xdr:colOff>27461</xdr:colOff>
      <xdr:row>54</xdr:row>
      <xdr:rowOff>13421</xdr:rowOff>
    </xdr:to>
    <xdr:graphicFrame macro="">
      <xdr:nvGraphicFramePr>
        <xdr:cNvPr id="4" name="Chart 3">
          <a:extLst>
            <a:ext uri="{FF2B5EF4-FFF2-40B4-BE49-F238E27FC236}">
              <a16:creationId xmlns:a16="http://schemas.microsoft.com/office/drawing/2014/main" id="{B60EEF1F-084E-1A91-118D-68B3E311A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343245</xdr:colOff>
      <xdr:row>21</xdr:row>
      <xdr:rowOff>89243</xdr:rowOff>
    </xdr:from>
    <xdr:to>
      <xdr:col>4</xdr:col>
      <xdr:colOff>562920</xdr:colOff>
      <xdr:row>31</xdr:row>
      <xdr:rowOff>48054</xdr:rowOff>
    </xdr:to>
    <xdr:sp macro="" textlink="">
      <xdr:nvSpPr>
        <xdr:cNvPr id="6" name="Rectangle: Rounded Corners 5">
          <a:extLst>
            <a:ext uri="{FF2B5EF4-FFF2-40B4-BE49-F238E27FC236}">
              <a16:creationId xmlns:a16="http://schemas.microsoft.com/office/drawing/2014/main" id="{CD69B85B-0B63-BEC0-80B7-1EBF1E5CBFE5}"/>
            </a:ext>
          </a:extLst>
        </xdr:cNvPr>
        <xdr:cNvSpPr/>
      </xdr:nvSpPr>
      <xdr:spPr>
        <a:xfrm>
          <a:off x="343245" y="5018216"/>
          <a:ext cx="2443891" cy="181232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cap="none" spc="0">
              <a:ln w="12700">
                <a:solidFill>
                  <a:schemeClr val="accent5"/>
                </a:solidFill>
                <a:prstDash val="solid"/>
              </a:ln>
              <a:pattFill prst="ltDnDiag">
                <a:fgClr>
                  <a:schemeClr val="accent5">
                    <a:lumMod val="60000"/>
                    <a:lumOff val="40000"/>
                  </a:schemeClr>
                </a:fgClr>
                <a:bgClr>
                  <a:schemeClr val="bg1"/>
                </a:bgClr>
              </a:pattFill>
              <a:effectLst/>
              <a:latin typeface="+mn-lt"/>
              <a:ea typeface="+mn-ea"/>
              <a:cs typeface="+mn-cs"/>
            </a:rPr>
            <a:t>                     INSIGHTS</a:t>
          </a:r>
        </a:p>
        <a:p>
          <a:pPr algn="l"/>
          <a:endParaRPr lang="en-IN" sz="1100" b="1" kern="1200" cap="none" spc="0">
            <a:ln w="12700">
              <a:solidFill>
                <a:schemeClr val="accent5"/>
              </a:solidFill>
              <a:prstDash val="solid"/>
            </a:ln>
            <a:pattFill prst="ltDnDiag">
              <a:fgClr>
                <a:schemeClr val="accent5">
                  <a:lumMod val="60000"/>
                  <a:lumOff val="40000"/>
                </a:schemeClr>
              </a:fgClr>
              <a:bgClr>
                <a:schemeClr val="bg1"/>
              </a:bgClr>
            </a:patt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i="0" cap="none" spc="0">
              <a:ln w="12700">
                <a:solidFill>
                  <a:schemeClr val="accent5"/>
                </a:solidFill>
                <a:prstDash val="solid"/>
              </a:ln>
              <a:solidFill>
                <a:srgbClr val="FF0000"/>
              </a:solidFill>
              <a:effectLst/>
              <a:latin typeface="+mn-lt"/>
              <a:ea typeface="+mn-ea"/>
              <a:cs typeface="+mn-cs"/>
            </a:rPr>
            <a:t>   Food  has  the  highist Inflation</a:t>
          </a:r>
          <a:r>
            <a:rPr lang="en-IN" sz="1100" b="1" cap="none" spc="0">
              <a:ln w="12700">
                <a:solidFill>
                  <a:schemeClr val="accent5"/>
                </a:solidFill>
                <a:prstDash val="solid"/>
              </a:ln>
              <a:solidFill>
                <a:srgbClr val="FF0000"/>
              </a:solidFill>
              <a:effectLst/>
              <a:latin typeface="+mn-lt"/>
              <a:ea typeface="+mn-ea"/>
              <a:cs typeface="+mn-cs"/>
            </a:rPr>
            <a:t> </a:t>
          </a:r>
          <a:r>
            <a:rPr lang="en-IN" sz="1100" b="1" i="0" cap="none" spc="0">
              <a:ln w="12700">
                <a:solidFill>
                  <a:schemeClr val="accent5"/>
                </a:solidFill>
                <a:prstDash val="solid"/>
              </a:ln>
              <a:solidFill>
                <a:srgbClr val="FF0000"/>
              </a:solidFill>
              <a:effectLst/>
              <a:latin typeface="+mn-lt"/>
              <a:ea typeface="+mn-ea"/>
              <a:cs typeface="+mn-cs"/>
            </a:rPr>
            <a:t> </a:t>
          </a:r>
          <a:r>
            <a:rPr lang="en-IN" sz="1100" b="1" cap="none" spc="0">
              <a:ln w="12700">
                <a:solidFill>
                  <a:schemeClr val="accent5"/>
                </a:solidFill>
                <a:prstDash val="solid"/>
              </a:ln>
              <a:solidFill>
                <a:srgbClr val="FF0000"/>
              </a:solidFill>
              <a:effectLst/>
              <a:latin typeface="+mn-lt"/>
              <a:ea typeface="+mn-ea"/>
              <a:cs typeface="+mn-cs"/>
            </a:rPr>
            <a:t> </a:t>
          </a:r>
          <a:r>
            <a:rPr lang="en-IN" sz="1100" b="1" i="0" cap="none" spc="0">
              <a:ln w="12700">
                <a:solidFill>
                  <a:schemeClr val="accent5"/>
                </a:solidFill>
                <a:prstDash val="solid"/>
              </a:ln>
              <a:solidFill>
                <a:srgbClr val="FF0000"/>
              </a:solidFill>
              <a:effectLst/>
              <a:latin typeface="+mn-lt"/>
              <a:ea typeface="+mn-ea"/>
              <a:cs typeface="+mn-cs"/>
            </a:rPr>
            <a:t> </a:t>
          </a:r>
          <a:r>
            <a:rPr lang="en-IN" sz="1100" b="1" cap="none" spc="0">
              <a:ln w="12700">
                <a:solidFill>
                  <a:schemeClr val="accent5"/>
                </a:solidFill>
                <a:prstDash val="solid"/>
              </a:ln>
              <a:solidFill>
                <a:srgbClr val="FF0000"/>
              </a:solidFill>
              <a:effectLst/>
              <a:latin typeface="+mn-lt"/>
              <a:ea typeface="+mn-ea"/>
              <a:cs typeface="+mn-cs"/>
            </a:rPr>
            <a:t> </a:t>
          </a:r>
          <a:endParaRPr lang="en-IN" b="1" cap="none" spc="0">
            <a:ln w="12700">
              <a:solidFill>
                <a:schemeClr val="accent5"/>
              </a:solidFill>
              <a:prstDash val="solid"/>
            </a:ln>
            <a:solidFill>
              <a:srgbClr val="FF0000"/>
            </a:solidFill>
            <a:effectLst/>
          </a:endParaRPr>
        </a:p>
        <a:p>
          <a:pPr algn="l"/>
          <a:endParaRPr lang="en-IN" sz="1100" b="1" kern="1200"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twoCellAnchor>
  <xdr:twoCellAnchor editAs="oneCell">
    <xdr:from>
      <xdr:col>0</xdr:col>
      <xdr:colOff>597244</xdr:colOff>
      <xdr:row>25</xdr:row>
      <xdr:rowOff>130433</xdr:rowOff>
    </xdr:from>
    <xdr:to>
      <xdr:col>2</xdr:col>
      <xdr:colOff>348607</xdr:colOff>
      <xdr:row>29</xdr:row>
      <xdr:rowOff>157894</xdr:rowOff>
    </xdr:to>
    <xdr:pic>
      <xdr:nvPicPr>
        <xdr:cNvPr id="7" name="Graphic 6" descr="Bar chart with solid fill">
          <a:extLst>
            <a:ext uri="{FF2B5EF4-FFF2-40B4-BE49-F238E27FC236}">
              <a16:creationId xmlns:a16="http://schemas.microsoft.com/office/drawing/2014/main" id="{D2609843-F63B-4FC1-876E-BBFCC5976C1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7244" y="5800811"/>
          <a:ext cx="753633" cy="768866"/>
        </a:xfrm>
        <a:prstGeom prst="rect">
          <a:avLst/>
        </a:prstGeom>
      </xdr:spPr>
    </xdr:pic>
    <xdr:clientData/>
  </xdr:twoCellAnchor>
  <xdr:twoCellAnchor editAs="oneCell">
    <xdr:from>
      <xdr:col>2</xdr:col>
      <xdr:colOff>598309</xdr:colOff>
      <xdr:row>24</xdr:row>
      <xdr:rowOff>174457</xdr:rowOff>
    </xdr:from>
    <xdr:to>
      <xdr:col>4</xdr:col>
      <xdr:colOff>247137</xdr:colOff>
      <xdr:row>29</xdr:row>
      <xdr:rowOff>141900</xdr:rowOff>
    </xdr:to>
    <xdr:pic>
      <xdr:nvPicPr>
        <xdr:cNvPr id="9" name="Graphic 8" descr="Burger and drink with solid fill">
          <a:extLst>
            <a:ext uri="{FF2B5EF4-FFF2-40B4-BE49-F238E27FC236}">
              <a16:creationId xmlns:a16="http://schemas.microsoft.com/office/drawing/2014/main" id="{C6555125-8FBE-4001-8202-CC59D063723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00579" y="5659484"/>
          <a:ext cx="870774" cy="894200"/>
        </a:xfrm>
        <a:prstGeom prst="rect">
          <a:avLst/>
        </a:prstGeom>
      </xdr:spPr>
    </xdr:pic>
    <xdr:clientData/>
  </xdr:twoCellAnchor>
  <xdr:twoCellAnchor>
    <xdr:from>
      <xdr:col>0</xdr:col>
      <xdr:colOff>96109</xdr:colOff>
      <xdr:row>31</xdr:row>
      <xdr:rowOff>137299</xdr:rowOff>
    </xdr:from>
    <xdr:to>
      <xdr:col>5</xdr:col>
      <xdr:colOff>576650</xdr:colOff>
      <xdr:row>34</xdr:row>
      <xdr:rowOff>130432</xdr:rowOff>
    </xdr:to>
    <xdr:sp macro="" textlink="">
      <xdr:nvSpPr>
        <xdr:cNvPr id="12" name="Rectangle 11">
          <a:extLst>
            <a:ext uri="{FF2B5EF4-FFF2-40B4-BE49-F238E27FC236}">
              <a16:creationId xmlns:a16="http://schemas.microsoft.com/office/drawing/2014/main" id="{537BCD32-FEDC-C4A6-8907-32F941486C85}"/>
            </a:ext>
          </a:extLst>
        </xdr:cNvPr>
        <xdr:cNvSpPr/>
      </xdr:nvSpPr>
      <xdr:spPr>
        <a:xfrm>
          <a:off x="96109" y="6919785"/>
          <a:ext cx="3315730" cy="54918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NOTE =  TO Solve Objective First Create bucket then </a:t>
          </a:r>
        </a:p>
        <a:p>
          <a:pPr algn="l"/>
          <a:r>
            <a:rPr lang="en-IN" sz="1100" b="1" kern="1200"/>
            <a:t>                Take Aveerage  and fil Missing Value </a:t>
          </a:r>
        </a:p>
      </xdr:txBody>
    </xdr:sp>
    <xdr:clientData/>
  </xdr:twoCellAnchor>
  <xdr:twoCellAnchor>
    <xdr:from>
      <xdr:col>7</xdr:col>
      <xdr:colOff>501137</xdr:colOff>
      <xdr:row>1</xdr:row>
      <xdr:rowOff>27461</xdr:rowOff>
    </xdr:from>
    <xdr:to>
      <xdr:col>11</xdr:col>
      <xdr:colOff>446217</xdr:colOff>
      <xdr:row>4</xdr:row>
      <xdr:rowOff>34326</xdr:rowOff>
    </xdr:to>
    <xdr:sp macro="" textlink="">
      <xdr:nvSpPr>
        <xdr:cNvPr id="13" name="Rectangle: Rounded Corners 12">
          <a:extLst>
            <a:ext uri="{FF2B5EF4-FFF2-40B4-BE49-F238E27FC236}">
              <a16:creationId xmlns:a16="http://schemas.microsoft.com/office/drawing/2014/main" id="{8081A7A3-2589-EACB-26A7-6B2BDE9C2279}"/>
            </a:ext>
          </a:extLst>
        </xdr:cNvPr>
        <xdr:cNvSpPr/>
      </xdr:nvSpPr>
      <xdr:spPr>
        <a:xfrm>
          <a:off x="4558272" y="212812"/>
          <a:ext cx="4393513" cy="562919"/>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OBJECTIVE 1</a:t>
          </a:r>
        </a:p>
      </xdr:txBody>
    </xdr:sp>
    <xdr:clientData/>
  </xdr:twoCellAnchor>
  <xdr:twoCellAnchor>
    <xdr:from>
      <xdr:col>4</xdr:col>
      <xdr:colOff>102973</xdr:colOff>
      <xdr:row>6</xdr:row>
      <xdr:rowOff>185351</xdr:rowOff>
    </xdr:from>
    <xdr:to>
      <xdr:col>13</xdr:col>
      <xdr:colOff>1146432</xdr:colOff>
      <xdr:row>14</xdr:row>
      <xdr:rowOff>109838</xdr:rowOff>
    </xdr:to>
    <xdr:sp macro="" textlink="">
      <xdr:nvSpPr>
        <xdr:cNvPr id="14" name="Rectangle: Rounded Corners 13">
          <a:extLst>
            <a:ext uri="{FF2B5EF4-FFF2-40B4-BE49-F238E27FC236}">
              <a16:creationId xmlns:a16="http://schemas.microsoft.com/office/drawing/2014/main" id="{B47CD66B-6A7D-B937-549E-40AD54227415}"/>
            </a:ext>
          </a:extLst>
        </xdr:cNvPr>
        <xdr:cNvSpPr/>
      </xdr:nvSpPr>
      <xdr:spPr>
        <a:xfrm>
          <a:off x="2327189" y="1297459"/>
          <a:ext cx="8876270" cy="140729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Based On the lastest months's data, identify the contribution of different broader       categortis</a:t>
          </a:r>
          <a:r>
            <a:rPr lang="en-IN" sz="1600"/>
            <a:t> </a:t>
          </a:r>
          <a:r>
            <a:rPr lang="en-IN" sz="1600" b="1" i="0" u="none" strike="noStrike">
              <a:solidFill>
                <a:schemeClr val="dk1"/>
              </a:solidFill>
              <a:effectLst/>
              <a:latin typeface="+mn-lt"/>
              <a:ea typeface="+mn-ea"/>
              <a:cs typeface="+mn-cs"/>
            </a:rPr>
            <a:t> </a:t>
          </a:r>
          <a:r>
            <a:rPr lang="en-IN" sz="1600"/>
            <a:t> </a:t>
          </a:r>
          <a:r>
            <a:rPr lang="en-IN" sz="1600" b="1" i="0" u="none" strike="noStrike">
              <a:solidFill>
                <a:schemeClr val="dk1"/>
              </a:solidFill>
              <a:effectLst/>
              <a:latin typeface="+mn-lt"/>
              <a:ea typeface="+mn-ea"/>
              <a:cs typeface="+mn-cs"/>
            </a:rPr>
            <a:t>(Food, engergy, Transportation,     education, etc) </a:t>
          </a:r>
          <a:r>
            <a:rPr lang="en-IN" sz="1600" b="1" i="0" u="sng" strike="noStrike">
              <a:solidFill>
                <a:schemeClr val="dk1"/>
              </a:solidFill>
              <a:effectLst/>
              <a:latin typeface="+mn-lt"/>
              <a:ea typeface="+mn-ea"/>
              <a:cs typeface="+mn-cs"/>
            </a:rPr>
            <a:t>towards the CPI basket</a:t>
          </a:r>
          <a:r>
            <a:rPr lang="en-IN" sz="1600" b="1" i="0" u="none" strike="noStrike">
              <a:solidFill>
                <a:schemeClr val="dk1"/>
              </a:solidFill>
              <a:effectLst/>
              <a:latin typeface="+mn-lt"/>
              <a:ea typeface="+mn-ea"/>
              <a:cs typeface="+mn-cs"/>
            </a:rPr>
            <a:t>. Broader categories (buckets) can be created by combining similar</a:t>
          </a:r>
          <a:r>
            <a:rPr lang="en-IN" sz="1600"/>
            <a:t> </a:t>
          </a:r>
          <a:r>
            <a:rPr lang="en-IN" sz="1600" b="1" i="0" u="none" strike="noStrike">
              <a:solidFill>
                <a:schemeClr val="dk1"/>
              </a:solidFill>
              <a:effectLst/>
              <a:latin typeface="+mn-lt"/>
              <a:ea typeface="+mn-ea"/>
              <a:cs typeface="+mn-cs"/>
            </a:rPr>
            <a:t>categories into one Bucket; Ex ; Meals, Beverages, Cereals,Can be clubbed to Create " Food' Category, etc</a:t>
          </a:r>
          <a:r>
            <a:rPr lang="en-IN" sz="1600"/>
            <a:t> </a:t>
          </a:r>
          <a:r>
            <a:rPr lang="en-IN" sz="1600" b="1" i="0" u="none" strike="noStrike">
              <a:solidFill>
                <a:schemeClr val="dk1"/>
              </a:solidFill>
              <a:effectLst/>
              <a:latin typeface="+mn-lt"/>
              <a:ea typeface="+mn-ea"/>
              <a:cs typeface="+mn-cs"/>
            </a:rPr>
            <a:t> </a:t>
          </a:r>
          <a:r>
            <a:rPr lang="en-IN" sz="1600"/>
            <a:t> </a:t>
          </a:r>
          <a:endParaRPr lang="en-IN" sz="1100" kern="1200"/>
        </a:p>
      </xdr:txBody>
    </xdr:sp>
    <xdr:clientData/>
  </xdr:twoCellAnchor>
  <xdr:twoCellAnchor>
    <xdr:from>
      <xdr:col>5</xdr:col>
      <xdr:colOff>0</xdr:colOff>
      <xdr:row>38</xdr:row>
      <xdr:rowOff>38100</xdr:rowOff>
    </xdr:from>
    <xdr:to>
      <xdr:col>10</xdr:col>
      <xdr:colOff>222250</xdr:colOff>
      <xdr:row>56</xdr:row>
      <xdr:rowOff>69850</xdr:rowOff>
    </xdr:to>
    <xdr:graphicFrame macro="">
      <xdr:nvGraphicFramePr>
        <xdr:cNvPr id="5" name="Chart 4">
          <a:extLst>
            <a:ext uri="{FF2B5EF4-FFF2-40B4-BE49-F238E27FC236}">
              <a16:creationId xmlns:a16="http://schemas.microsoft.com/office/drawing/2014/main" id="{1E51E256-06ED-20F7-ADDB-527C9708C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563880</xdr:colOff>
      <xdr:row>27</xdr:row>
      <xdr:rowOff>3810</xdr:rowOff>
    </xdr:from>
    <xdr:to>
      <xdr:col>12</xdr:col>
      <xdr:colOff>556260</xdr:colOff>
      <xdr:row>42</xdr:row>
      <xdr:rowOff>3810</xdr:rowOff>
    </xdr:to>
    <xdr:graphicFrame macro="">
      <xdr:nvGraphicFramePr>
        <xdr:cNvPr id="2" name="Chart 1">
          <a:extLst>
            <a:ext uri="{FF2B5EF4-FFF2-40B4-BE49-F238E27FC236}">
              <a16:creationId xmlns:a16="http://schemas.microsoft.com/office/drawing/2014/main" id="{4B209421-4A71-1C58-E97D-55F1A51A5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27</xdr:row>
      <xdr:rowOff>49530</xdr:rowOff>
    </xdr:from>
    <xdr:to>
      <xdr:col>18</xdr:col>
      <xdr:colOff>670560</xdr:colOff>
      <xdr:row>42</xdr:row>
      <xdr:rowOff>49530</xdr:rowOff>
    </xdr:to>
    <xdr:graphicFrame macro="">
      <xdr:nvGraphicFramePr>
        <xdr:cNvPr id="3" name="Chart 2">
          <a:extLst>
            <a:ext uri="{FF2B5EF4-FFF2-40B4-BE49-F238E27FC236}">
              <a16:creationId xmlns:a16="http://schemas.microsoft.com/office/drawing/2014/main" id="{5BE1FBDE-5771-C4A1-3341-93A30E8F4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388620</xdr:colOff>
      <xdr:row>27</xdr:row>
      <xdr:rowOff>57150</xdr:rowOff>
    </xdr:from>
    <xdr:to>
      <xdr:col>24</xdr:col>
      <xdr:colOff>609600</xdr:colOff>
      <xdr:row>42</xdr:row>
      <xdr:rowOff>57150</xdr:rowOff>
    </xdr:to>
    <xdr:graphicFrame macro="">
      <xdr:nvGraphicFramePr>
        <xdr:cNvPr id="4" name="Chart 3">
          <a:extLst>
            <a:ext uri="{FF2B5EF4-FFF2-40B4-BE49-F238E27FC236}">
              <a16:creationId xmlns:a16="http://schemas.microsoft.com/office/drawing/2014/main" id="{7A3D3520-8C84-2488-DFF9-A55AE818A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161636</xdr:colOff>
      <xdr:row>1</xdr:row>
      <xdr:rowOff>121531</xdr:rowOff>
    </xdr:from>
    <xdr:to>
      <xdr:col>22</xdr:col>
      <xdr:colOff>744581</xdr:colOff>
      <xdr:row>14</xdr:row>
      <xdr:rowOff>162446</xdr:rowOff>
    </xdr:to>
    <xdr:sp macro="" textlink="">
      <xdr:nvSpPr>
        <xdr:cNvPr id="6" name="Rectangle: Rounded Corners 5">
          <a:extLst>
            <a:ext uri="{FF2B5EF4-FFF2-40B4-BE49-F238E27FC236}">
              <a16:creationId xmlns:a16="http://schemas.microsoft.com/office/drawing/2014/main" id="{C243D4DF-37FD-05C3-E0DC-006A98AA4917}"/>
            </a:ext>
          </a:extLst>
        </xdr:cNvPr>
        <xdr:cNvSpPr/>
      </xdr:nvSpPr>
      <xdr:spPr>
        <a:xfrm>
          <a:off x="10201320" y="308689"/>
          <a:ext cx="11758945" cy="25809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endParaRPr lang="en-IN" sz="1100" kern="1200"/>
        </a:p>
        <a:p>
          <a:pPr algn="l"/>
          <a:endParaRPr lang="en-IN" sz="1800" b="1" kern="1200"/>
        </a:p>
        <a:p>
          <a:pPr algn="l"/>
          <a:r>
            <a:rPr lang="en-IN" sz="1800" b="1" i="0" u="none" strike="noStrike">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A trend of Y-o-Y increase in CPI ( rural + urban) </a:t>
          </a:r>
          <a:r>
            <a:rPr lang="en-IN" sz="1800" b="1" i="0" u="sng" strike="noStrike">
              <a:solidFill>
                <a:srgbClr val="FF0000"/>
              </a:solidFill>
              <a:effectLst/>
              <a:latin typeface="+mn-lt"/>
              <a:ea typeface="+mn-ea"/>
              <a:cs typeface="+mn-cs"/>
            </a:rPr>
            <a:t>inflation starting 2017 for the </a:t>
          </a:r>
          <a:r>
            <a:rPr lang="en-IN" sz="1800" b="1" i="0" u="none" strike="noStrike">
              <a:solidFill>
                <a:schemeClr val="dk1"/>
              </a:solidFill>
              <a:effectLst/>
              <a:latin typeface="+mn-lt"/>
              <a:ea typeface="+mn-ea"/>
              <a:cs typeface="+mn-cs"/>
            </a:rPr>
            <a:t>entire basket of product combined</a:t>
          </a:r>
          <a:r>
            <a:rPr lang="en-IN" sz="1800" b="1"/>
            <a:t> </a:t>
          </a:r>
          <a:r>
            <a:rPr lang="en-IN" sz="1800" b="1" i="0" u="none" strike="noStrike">
              <a:solidFill>
                <a:schemeClr val="dk1"/>
              </a:solidFill>
              <a:effectLst/>
              <a:latin typeface="+mn-lt"/>
              <a:ea typeface="+mn-ea"/>
              <a:cs typeface="+mn-cs"/>
            </a:rPr>
            <a:t> </a:t>
          </a:r>
        </a:p>
        <a:p>
          <a:pPr algn="l"/>
          <a:r>
            <a:rPr lang="en-IN" sz="1800" b="1"/>
            <a:t> </a:t>
          </a:r>
          <a:r>
            <a:rPr lang="en-IN" sz="1800" b="1" i="0" u="none" strike="noStrike">
              <a:solidFill>
                <a:schemeClr val="dk1"/>
              </a:solidFill>
              <a:effectLst/>
              <a:latin typeface="+mn-lt"/>
              <a:ea typeface="+mn-ea"/>
              <a:cs typeface="+mn-cs"/>
            </a:rPr>
            <a:t>1</a:t>
          </a:r>
          <a:r>
            <a:rPr lang="en-IN" sz="1800" b="1"/>
            <a:t> </a:t>
          </a:r>
          <a:r>
            <a:rPr lang="en-IN" sz="1800" b="1" i="0" u="none" strike="noStrike">
              <a:solidFill>
                <a:schemeClr val="dk1"/>
              </a:solidFill>
              <a:effectLst/>
              <a:latin typeface="+mn-lt"/>
              <a:ea typeface="+mn-ea"/>
              <a:cs typeface="+mn-cs"/>
            </a:rPr>
            <a:t>Create a graph depicting the </a:t>
          </a:r>
          <a:r>
            <a:rPr lang="en-IN" sz="1800" b="1" i="0" u="sng" strike="noStrike">
              <a:solidFill>
                <a:srgbClr val="FF0000"/>
              </a:solidFill>
              <a:effectLst/>
              <a:latin typeface="+mn-lt"/>
              <a:ea typeface="+mn-ea"/>
              <a:cs typeface="+mn-cs"/>
            </a:rPr>
            <a:t>growth rate Y-o-y and identify the </a:t>
          </a:r>
          <a:r>
            <a:rPr lang="en-IN" sz="1800" b="1" i="0" u="none" strike="noStrike">
              <a:solidFill>
                <a:schemeClr val="dk1"/>
              </a:solidFill>
              <a:effectLst/>
              <a:latin typeface="+mn-lt"/>
              <a:ea typeface="+mn-ea"/>
              <a:cs typeface="+mn-cs"/>
            </a:rPr>
            <a:t>year with </a:t>
          </a:r>
          <a:r>
            <a:rPr lang="en-IN" sz="1800" b="1" i="0" u="sng" strike="noStrike">
              <a:solidFill>
                <a:schemeClr val="dk1"/>
              </a:solidFill>
              <a:effectLst/>
              <a:latin typeface="+mn-lt"/>
              <a:ea typeface="+mn-ea"/>
              <a:cs typeface="+mn-cs"/>
            </a:rPr>
            <a:t>highest inflation </a:t>
          </a:r>
          <a:r>
            <a:rPr lang="en-IN" sz="1800" b="1" i="0" u="none" strike="noStrike">
              <a:solidFill>
                <a:schemeClr val="dk1"/>
              </a:solidFill>
              <a:effectLst/>
              <a:latin typeface="+mn-lt"/>
              <a:ea typeface="+mn-ea"/>
              <a:cs typeface="+mn-cs"/>
            </a:rPr>
            <a:t>rate</a:t>
          </a:r>
          <a:r>
            <a:rPr lang="en-IN" sz="1800" b="1"/>
            <a:t> </a:t>
          </a:r>
          <a:r>
            <a:rPr lang="en-IN" sz="1800" b="1" i="0" u="none" strike="noStrike">
              <a:solidFill>
                <a:schemeClr val="dk1"/>
              </a:solidFill>
              <a:effectLst/>
              <a:latin typeface="+mn-lt"/>
              <a:ea typeface="+mn-ea"/>
              <a:cs typeface="+mn-cs"/>
            </a:rPr>
            <a:t> </a:t>
          </a:r>
          <a:r>
            <a:rPr lang="en-IN" sz="1800" b="1"/>
            <a:t> </a:t>
          </a:r>
        </a:p>
        <a:p>
          <a:pPr algn="l"/>
          <a:r>
            <a:rPr lang="en-IN" sz="1800" b="1" i="0" u="none" strike="noStrike">
              <a:solidFill>
                <a:schemeClr val="dk1"/>
              </a:solidFill>
              <a:effectLst/>
              <a:latin typeface="+mn-lt"/>
              <a:ea typeface="+mn-ea"/>
              <a:cs typeface="+mn-cs"/>
            </a:rPr>
            <a:t>2</a:t>
          </a:r>
          <a:r>
            <a:rPr lang="en-IN" sz="1800" b="1"/>
            <a:t> </a:t>
          </a:r>
          <a:r>
            <a:rPr lang="en-IN" sz="1800" b="1" i="0" u="none" strike="noStrike">
              <a:solidFill>
                <a:schemeClr val="dk1"/>
              </a:solidFill>
              <a:effectLst/>
              <a:latin typeface="+mn-lt"/>
              <a:ea typeface="+mn-ea"/>
              <a:cs typeface="+mn-cs"/>
            </a:rPr>
            <a:t>Highlight </a:t>
          </a:r>
          <a:r>
            <a:rPr lang="en-IN" sz="1800" b="1" i="0" u="sng" strike="noStrike">
              <a:solidFill>
                <a:schemeClr val="dk1"/>
              </a:solidFill>
              <a:effectLst/>
              <a:latin typeface="+mn-lt"/>
              <a:ea typeface="+mn-ea"/>
              <a:cs typeface="+mn-cs"/>
            </a:rPr>
            <a:t>the reason why the </a:t>
          </a:r>
          <a:r>
            <a:rPr lang="en-IN" sz="1800" b="1" i="0" u="none" strike="noStrike">
              <a:solidFill>
                <a:schemeClr val="dk1"/>
              </a:solidFill>
              <a:effectLst/>
              <a:latin typeface="+mn-lt"/>
              <a:ea typeface="+mn-ea"/>
              <a:cs typeface="+mn-cs"/>
            </a:rPr>
            <a:t>year has the highest inflation (based on  research)</a:t>
          </a:r>
          <a:r>
            <a:rPr lang="en-IN" sz="1800" b="1"/>
            <a:t> </a:t>
          </a:r>
          <a:endParaRPr lang="en-IN" sz="1800" b="1" kern="1200"/>
        </a:p>
        <a:p>
          <a:pPr algn="l"/>
          <a:endParaRPr lang="en-IN" sz="1100" kern="1200"/>
        </a:p>
        <a:p>
          <a:pPr algn="l"/>
          <a:r>
            <a:rPr lang="en-IN" sz="1100" kern="1200"/>
            <a:t> </a:t>
          </a:r>
        </a:p>
      </xdr:txBody>
    </xdr:sp>
    <xdr:clientData/>
  </xdr:twoCellAnchor>
  <xdr:twoCellAnchor>
    <xdr:from>
      <xdr:col>15</xdr:col>
      <xdr:colOff>572410</xdr:colOff>
      <xdr:row>2</xdr:row>
      <xdr:rowOff>110999</xdr:rowOff>
    </xdr:from>
    <xdr:to>
      <xdr:col>18</xdr:col>
      <xdr:colOff>1523594</xdr:colOff>
      <xdr:row>6</xdr:row>
      <xdr:rowOff>187969</xdr:rowOff>
    </xdr:to>
    <xdr:sp macro="" textlink="">
      <xdr:nvSpPr>
        <xdr:cNvPr id="7" name="Rectangle: Rounded Corners 6">
          <a:extLst>
            <a:ext uri="{FF2B5EF4-FFF2-40B4-BE49-F238E27FC236}">
              <a16:creationId xmlns:a16="http://schemas.microsoft.com/office/drawing/2014/main" id="{FF997B97-3C4F-A30D-C2B3-CFD007046E7D}"/>
            </a:ext>
          </a:extLst>
        </xdr:cNvPr>
        <xdr:cNvSpPr/>
      </xdr:nvSpPr>
      <xdr:spPr>
        <a:xfrm>
          <a:off x="13860621" y="485315"/>
          <a:ext cx="4106131" cy="825601"/>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b="1" kern="1200"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Objective 2</a:t>
          </a:r>
        </a:p>
      </xdr:txBody>
    </xdr:sp>
    <xdr:clientData/>
  </xdr:twoCellAnchor>
  <xdr:twoCellAnchor>
    <xdr:from>
      <xdr:col>6</xdr:col>
      <xdr:colOff>250784</xdr:colOff>
      <xdr:row>45</xdr:row>
      <xdr:rowOff>28937</xdr:rowOff>
    </xdr:from>
    <xdr:to>
      <xdr:col>18</xdr:col>
      <xdr:colOff>221847</xdr:colOff>
      <xdr:row>82</xdr:row>
      <xdr:rowOff>96455</xdr:rowOff>
    </xdr:to>
    <xdr:sp macro="" textlink="">
      <xdr:nvSpPr>
        <xdr:cNvPr id="5" name="Rectangle: Rounded Corners 4">
          <a:extLst>
            <a:ext uri="{FF2B5EF4-FFF2-40B4-BE49-F238E27FC236}">
              <a16:creationId xmlns:a16="http://schemas.microsoft.com/office/drawing/2014/main" id="{009BEAD0-9577-02E3-0B4F-B1A5F377B6D9}"/>
            </a:ext>
          </a:extLst>
        </xdr:cNvPr>
        <xdr:cNvSpPr/>
      </xdr:nvSpPr>
      <xdr:spPr>
        <a:xfrm>
          <a:off x="3896809" y="8468810"/>
          <a:ext cx="12220937" cy="68869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IN" sz="3600" b="1" i="0">
              <a:solidFill>
                <a:schemeClr val="dk1"/>
              </a:solidFill>
              <a:effectLst/>
              <a:latin typeface="+mn-lt"/>
              <a:ea typeface="+mn-ea"/>
              <a:cs typeface="+mn-cs"/>
            </a:rPr>
            <a:t>                                                                                                                      </a:t>
          </a:r>
          <a:r>
            <a:rPr lang="en-IN" sz="3200" b="1" i="0">
              <a:solidFill>
                <a:schemeClr val="dk1"/>
              </a:solidFill>
              <a:effectLst/>
              <a:latin typeface="+mn-lt"/>
              <a:ea typeface="+mn-ea"/>
              <a:cs typeface="+mn-cs"/>
            </a:rPr>
            <a:t>2</a:t>
          </a:r>
          <a:r>
            <a:rPr lang="en-IN" sz="3200" b="1">
              <a:solidFill>
                <a:schemeClr val="dk1"/>
              </a:solidFill>
              <a:effectLst/>
              <a:latin typeface="+mn-lt"/>
              <a:ea typeface="+mn-ea"/>
              <a:cs typeface="+mn-cs"/>
            </a:rPr>
            <a:t> </a:t>
          </a:r>
          <a:r>
            <a:rPr lang="en-IN" sz="3200" b="1" i="0">
              <a:solidFill>
                <a:schemeClr val="dk1"/>
              </a:solidFill>
              <a:effectLst/>
              <a:latin typeface="+mn-lt"/>
              <a:ea typeface="+mn-ea"/>
              <a:cs typeface="+mn-cs"/>
            </a:rPr>
            <a:t>Highlight </a:t>
          </a:r>
          <a:r>
            <a:rPr lang="en-IN" sz="3200" b="1" i="0" u="sng">
              <a:solidFill>
                <a:schemeClr val="dk1"/>
              </a:solidFill>
              <a:effectLst/>
              <a:latin typeface="+mn-lt"/>
              <a:ea typeface="+mn-ea"/>
              <a:cs typeface="+mn-cs"/>
            </a:rPr>
            <a:t>the reason why the year has the highest </a:t>
          </a:r>
          <a:r>
            <a:rPr lang="en-IN" sz="3200" b="1" i="0">
              <a:solidFill>
                <a:schemeClr val="dk1"/>
              </a:solidFill>
              <a:effectLst/>
              <a:latin typeface="+mn-lt"/>
              <a:ea typeface="+mn-ea"/>
              <a:cs typeface="+mn-cs"/>
            </a:rPr>
            <a:t>inflation</a:t>
          </a:r>
          <a:endParaRPr lang="en-IN" sz="3200"/>
        </a:p>
        <a:p>
          <a:endParaRPr lang="en-IN"/>
        </a:p>
        <a:p>
          <a:endParaRPr lang="en-IN"/>
        </a:p>
        <a:p>
          <a:endParaRPr lang="en-IN"/>
        </a:p>
        <a:p>
          <a:r>
            <a:rPr lang="en-IN" sz="1400" b="1"/>
            <a:t>The inflation rate in 2019 was influenced by a variety of factors, both domestic and global. Inflation, which refers to the rate at which prices for goods and services rise, typically occurs due to a combination of the following factors:</a:t>
          </a:r>
        </a:p>
        <a:p>
          <a:endParaRPr lang="en-IN"/>
        </a:p>
        <a:p>
          <a:endParaRPr lang="en-IN"/>
        </a:p>
        <a:p>
          <a:r>
            <a:rPr lang="en-IN" sz="1800" b="1">
              <a:solidFill>
                <a:srgbClr val="FF0000"/>
              </a:solidFill>
            </a:rPr>
            <a:t>Monetary Policy</a:t>
          </a:r>
          <a:r>
            <a:rPr lang="en-IN" sz="1800">
              <a:solidFill>
                <a:srgbClr val="FF0000"/>
              </a:solidFill>
            </a:rPr>
            <a:t>: </a:t>
          </a:r>
          <a:r>
            <a:rPr lang="en-IN" sz="1200" b="1"/>
            <a:t>Central banks, like the Federal Reserve in the U.S. or the European Central Bank, influence inflation by adjusting interest rates. In 2019, many central banks kept interest rates low to stimulate economic growth. Low-interest rates can increase spending and investment, potentially leading to higher demand and price increases.</a:t>
          </a:r>
        </a:p>
        <a:p>
          <a:endParaRPr lang="en-IN"/>
        </a:p>
        <a:p>
          <a:r>
            <a:rPr lang="en-IN" sz="1800" b="1">
              <a:solidFill>
                <a:srgbClr val="FF0000"/>
              </a:solidFill>
            </a:rPr>
            <a:t>Global Economic Conditions</a:t>
          </a:r>
          <a:r>
            <a:rPr lang="en-IN" sz="1200" b="1"/>
            <a:t>: The global economy in 2019 was affected by trade tensions, particularly between the U.S. and China. The trade war led to higher tariffs on goods, which increased the cost of imports and, in turn, contributed to inflation in some regions.</a:t>
          </a:r>
        </a:p>
        <a:p>
          <a:endParaRPr lang="en-IN" sz="1200" b="1"/>
        </a:p>
        <a:p>
          <a:r>
            <a:rPr lang="en-IN" sz="2000" b="1" u="sng">
              <a:solidFill>
                <a:srgbClr val="FF0000"/>
              </a:solidFill>
            </a:rPr>
            <a:t>Supply Chain Disruptions</a:t>
          </a:r>
          <a:r>
            <a:rPr lang="en-IN" sz="1200" b="1"/>
            <a:t>: Various factors, including natural disasters, geopolitical events, and changes in production, can disrupt supply chains. These disruptions can lead to shortages of goods, driving up prices.</a:t>
          </a:r>
        </a:p>
        <a:p>
          <a:endParaRPr lang="en-IN"/>
        </a:p>
        <a:p>
          <a:r>
            <a:rPr lang="en-IN" sz="1800" b="1" u="sng">
              <a:solidFill>
                <a:srgbClr val="FF0000"/>
              </a:solidFill>
            </a:rPr>
            <a:t>Labor Market Conditions</a:t>
          </a:r>
          <a:r>
            <a:rPr lang="en-IN" sz="2000" b="1" u="sng">
              <a:solidFill>
                <a:srgbClr val="FF0000"/>
              </a:solidFill>
            </a:rPr>
            <a:t>: </a:t>
          </a:r>
          <a:r>
            <a:rPr lang="en-IN" sz="1200" b="1"/>
            <a:t>If unemployment is low and wages are rising, consumers tend to have more money to spend, which increases demand for goods and services. In turn, this can drive prices higher.</a:t>
          </a:r>
          <a:endParaRPr lang="en-IN" b="1"/>
        </a:p>
        <a:p>
          <a:r>
            <a:rPr lang="en-IN" sz="2400" b="1" u="sng">
              <a:solidFill>
                <a:srgbClr val="FF0000"/>
              </a:solidFill>
            </a:rPr>
            <a:t>Commodity Prices</a:t>
          </a:r>
          <a:r>
            <a:rPr lang="en-IN" sz="2400" u="sng">
              <a:solidFill>
                <a:srgbClr val="FF0000"/>
              </a:solidFill>
            </a:rPr>
            <a:t>: </a:t>
          </a:r>
          <a:r>
            <a:rPr lang="en-IN" sz="1200" b="1"/>
            <a:t>The prices of raw materials like oil, metals, and agricultural products can directly impact inflation. In 2019, fluctuations in oil prices and other commodities influenced inflation in different countries.</a:t>
          </a:r>
        </a:p>
        <a:p>
          <a:endParaRPr lang="en-IN"/>
        </a:p>
        <a:p>
          <a:r>
            <a:rPr lang="en-IN" sz="2000" b="1">
              <a:solidFill>
                <a:srgbClr val="FF0000"/>
              </a:solidFill>
            </a:rPr>
            <a:t>Currency Fluctuations</a:t>
          </a:r>
          <a:r>
            <a:rPr lang="en-IN" sz="2400" b="1">
              <a:solidFill>
                <a:srgbClr val="FF0000"/>
              </a:solidFill>
            </a:rPr>
            <a:t>: </a:t>
          </a:r>
          <a:r>
            <a:rPr lang="en-IN" sz="1200" b="1"/>
            <a:t>Exchange rates can also play a role. A weaker currency can increase the cost of imported goods, leading to higher prices domestically.</a:t>
          </a:r>
        </a:p>
        <a:p>
          <a:r>
            <a:rPr lang="en-IN" sz="1200" b="1"/>
            <a:t>In the U.S., the inflation rate in 2019 was relatively low compared to historical standards, hovering around 2% for most of the year. However, in some countries, inflation was higher due to the aforementioned factors.</a:t>
          </a:r>
        </a:p>
        <a:p>
          <a:pPr algn="l"/>
          <a:endParaRPr lang="en-IN"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xdr:colOff>
      <xdr:row>93</xdr:row>
      <xdr:rowOff>82378</xdr:rowOff>
    </xdr:from>
    <xdr:to>
      <xdr:col>10</xdr:col>
      <xdr:colOff>216244</xdr:colOff>
      <xdr:row>110</xdr:row>
      <xdr:rowOff>144161</xdr:rowOff>
    </xdr:to>
    <xdr:graphicFrame macro="">
      <xdr:nvGraphicFramePr>
        <xdr:cNvPr id="5" name="Chart 4">
          <a:extLst>
            <a:ext uri="{FF2B5EF4-FFF2-40B4-BE49-F238E27FC236}">
              <a16:creationId xmlns:a16="http://schemas.microsoft.com/office/drawing/2014/main" id="{84B19F57-4EBE-A7F7-54BA-01378837B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13728</xdr:colOff>
      <xdr:row>93</xdr:row>
      <xdr:rowOff>99376</xdr:rowOff>
    </xdr:from>
    <xdr:to>
      <xdr:col>18</xdr:col>
      <xdr:colOff>153152</xdr:colOff>
      <xdr:row>111</xdr:row>
      <xdr:rowOff>140565</xdr:rowOff>
    </xdr:to>
    <xdr:graphicFrame macro="">
      <xdr:nvGraphicFramePr>
        <xdr:cNvPr id="6" name="Chart 5">
          <a:extLst>
            <a:ext uri="{FF2B5EF4-FFF2-40B4-BE49-F238E27FC236}">
              <a16:creationId xmlns:a16="http://schemas.microsoft.com/office/drawing/2014/main" id="{41CCDF13-DF35-4D3F-0C8D-3695BFBD3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30891</xdr:colOff>
      <xdr:row>94</xdr:row>
      <xdr:rowOff>61783</xdr:rowOff>
    </xdr:from>
    <xdr:to>
      <xdr:col>25</xdr:col>
      <xdr:colOff>51485</xdr:colOff>
      <xdr:row>113</xdr:row>
      <xdr:rowOff>164756</xdr:rowOff>
    </xdr:to>
    <xdr:graphicFrame macro="">
      <xdr:nvGraphicFramePr>
        <xdr:cNvPr id="7" name="Chart 6">
          <a:extLst>
            <a:ext uri="{FF2B5EF4-FFF2-40B4-BE49-F238E27FC236}">
              <a16:creationId xmlns:a16="http://schemas.microsoft.com/office/drawing/2014/main" id="{E682393E-4CAC-3206-45E1-729264925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1025443</xdr:colOff>
      <xdr:row>7</xdr:row>
      <xdr:rowOff>114950</xdr:rowOff>
    </xdr:from>
    <xdr:to>
      <xdr:col>19</xdr:col>
      <xdr:colOff>951359</xdr:colOff>
      <xdr:row>23</xdr:row>
      <xdr:rowOff>140676</xdr:rowOff>
    </xdr:to>
    <xdr:sp macro="" textlink="">
      <xdr:nvSpPr>
        <xdr:cNvPr id="8" name="Rectangle: Rounded Corners 7">
          <a:extLst>
            <a:ext uri="{FF2B5EF4-FFF2-40B4-BE49-F238E27FC236}">
              <a16:creationId xmlns:a16="http://schemas.microsoft.com/office/drawing/2014/main" id="{F046BDB5-A751-4AE7-207C-69A519016C6B}"/>
            </a:ext>
          </a:extLst>
        </xdr:cNvPr>
        <xdr:cNvSpPr/>
      </xdr:nvSpPr>
      <xdr:spPr>
        <a:xfrm>
          <a:off x="11060397" y="1427935"/>
          <a:ext cx="15458993" cy="330818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b="0" i="0" u="none" strike="noStrike">
              <a:solidFill>
                <a:schemeClr val="dk1"/>
              </a:solidFill>
              <a:effectLst/>
              <a:latin typeface="+mn-lt"/>
              <a:ea typeface="+mn-ea"/>
              <a:cs typeface="+mn-cs"/>
            </a:rPr>
            <a:t>*</a:t>
          </a:r>
          <a:r>
            <a:rPr lang="en-IN" sz="2400" b="0" i="0" u="none" strike="noStrike" baseline="0">
              <a:solidFill>
                <a:schemeClr val="dk1"/>
              </a:solidFill>
              <a:effectLst/>
              <a:latin typeface="+mn-lt"/>
              <a:ea typeface="+mn-ea"/>
              <a:cs typeface="+mn-cs"/>
            </a:rPr>
            <a:t> </a:t>
          </a:r>
          <a:r>
            <a:rPr lang="en-IN" sz="2400"/>
            <a:t> </a:t>
          </a:r>
          <a:r>
            <a:rPr lang="en-IN" sz="2400" b="1" i="0" u="none" strike="noStrike">
              <a:solidFill>
                <a:schemeClr val="dk1"/>
              </a:solidFill>
              <a:effectLst/>
              <a:latin typeface="+mn-lt"/>
              <a:ea typeface="+mn-ea"/>
              <a:cs typeface="+mn-cs"/>
            </a:rPr>
            <a:t>With India's </a:t>
          </a:r>
          <a:r>
            <a:rPr lang="en-IN" sz="2400" b="1" i="0" u="sng" strike="noStrike">
              <a:solidFill>
                <a:schemeClr val="dk1"/>
              </a:solidFill>
              <a:effectLst/>
              <a:latin typeface="+mn-lt"/>
              <a:ea typeface="+mn-ea"/>
              <a:cs typeface="+mn-cs"/>
            </a:rPr>
            <a:t>retail inflation reacing a </a:t>
          </a:r>
          <a:r>
            <a:rPr lang="en-IN" sz="2400" b="1" i="0" u="none" strike="noStrike">
              <a:solidFill>
                <a:schemeClr val="dk1"/>
              </a:solidFill>
              <a:effectLst/>
              <a:latin typeface="+mn-lt"/>
              <a:ea typeface="+mn-ea"/>
              <a:cs typeface="+mn-cs"/>
            </a:rPr>
            <a:t>3 month high of 5.55% in </a:t>
          </a:r>
          <a:r>
            <a:rPr lang="en-IN" sz="2400" b="1" i="0" u="sng" strike="noStrike">
              <a:solidFill>
                <a:srgbClr val="FFC000"/>
              </a:solidFill>
              <a:effectLst/>
              <a:latin typeface="+mn-lt"/>
              <a:ea typeface="+mn-ea"/>
              <a:cs typeface="+mn-cs"/>
            </a:rPr>
            <a:t>November 2023, largely due to a sharp rise in food  prices</a:t>
          </a:r>
          <a:r>
            <a:rPr lang="en-IN" sz="2400" b="1" i="0" u="sng" strike="noStrike">
              <a:solidFill>
                <a:schemeClr val="dk1"/>
              </a:solidFill>
              <a:effectLst/>
              <a:latin typeface="+mn-lt"/>
              <a:ea typeface="+mn-ea"/>
              <a:cs typeface="+mn-cs"/>
            </a:rPr>
            <a:t>.</a:t>
          </a:r>
          <a:r>
            <a:rPr lang="en-IN" sz="2400" b="1" i="0" u="none" strike="noStrike">
              <a:solidFill>
                <a:schemeClr val="dk1"/>
              </a:solidFill>
              <a:effectLst/>
              <a:latin typeface="+mn-lt"/>
              <a:ea typeface="+mn-ea"/>
              <a:cs typeface="+mn-cs"/>
            </a:rPr>
            <a:t> </a:t>
          </a:r>
          <a:r>
            <a:rPr lang="en-IN" sz="2400"/>
            <a:t> </a:t>
          </a:r>
          <a:r>
            <a:rPr lang="en-IN" sz="2400" b="1" i="0" u="none" strike="noStrike">
              <a:solidFill>
                <a:schemeClr val="dk1"/>
              </a:solidFill>
              <a:effectLst/>
              <a:latin typeface="+mn-lt"/>
              <a:ea typeface="+mn-ea"/>
              <a:cs typeface="+mn-cs"/>
            </a:rPr>
            <a:t>  Analyze the following for 12 months ending May'23  Change.  </a:t>
          </a:r>
        </a:p>
        <a:p>
          <a:pPr algn="l"/>
          <a:r>
            <a:rPr lang="en-IN" sz="2400" b="1" i="0" u="none" strike="noStrike">
              <a:solidFill>
                <a:schemeClr val="dk1"/>
              </a:solidFill>
              <a:effectLst/>
              <a:latin typeface="+mn-lt"/>
              <a:ea typeface="+mn-ea"/>
              <a:cs typeface="+mn-cs"/>
            </a:rPr>
            <a:t>*   Highlight month with highest and lowest food inflation</a:t>
          </a:r>
          <a:r>
            <a:rPr lang="en-IN" sz="2400"/>
            <a:t> </a:t>
          </a:r>
        </a:p>
        <a:p>
          <a:pPr algn="l"/>
          <a:endParaRPr lang="en-IN" sz="2400"/>
        </a:p>
        <a:p>
          <a:pPr algn="l"/>
          <a:r>
            <a:rPr lang="en-IN" sz="1800" b="1" i="0" u="none" strike="noStrike">
              <a:solidFill>
                <a:schemeClr val="dk1"/>
              </a:solidFill>
              <a:effectLst/>
              <a:latin typeface="+mn-lt"/>
              <a:ea typeface="+mn-ea"/>
              <a:cs typeface="+mn-cs"/>
            </a:rPr>
            <a:t>2</a:t>
          </a:r>
          <a:r>
            <a:rPr lang="en-IN" sz="4000"/>
            <a:t> </a:t>
          </a:r>
          <a:r>
            <a:rPr lang="en-IN" sz="1800" b="1" i="0" u="none" strike="noStrike">
              <a:solidFill>
                <a:schemeClr val="dk1"/>
              </a:solidFill>
              <a:effectLst/>
              <a:latin typeface="+mn-lt"/>
              <a:ea typeface="+mn-ea"/>
              <a:cs typeface="+mn-cs"/>
            </a:rPr>
            <a:t>Identify the absolute change in inflation </a:t>
          </a:r>
          <a:r>
            <a:rPr lang="en-IN" sz="1800" b="1" i="0" u="sng" strike="noStrike">
              <a:solidFill>
                <a:schemeClr val="dk1"/>
              </a:solidFill>
              <a:effectLst/>
              <a:latin typeface="+mn-lt"/>
              <a:ea typeface="+mn-ea"/>
              <a:cs typeface="+mn-cs"/>
            </a:rPr>
            <a:t>over the same 12 month period </a:t>
          </a:r>
          <a:r>
            <a:rPr lang="en-IN" sz="1800" b="1" i="0" u="none" strike="noStrike">
              <a:solidFill>
                <a:schemeClr val="dk1"/>
              </a:solidFill>
              <a:effectLst/>
              <a:latin typeface="+mn-lt"/>
              <a:ea typeface="+mn-ea"/>
              <a:cs typeface="+mn-cs"/>
            </a:rPr>
            <a:t>and identify the </a:t>
          </a:r>
          <a:r>
            <a:rPr lang="en-IN" sz="1800" b="1" i="0" u="sng" strike="noStrike">
              <a:solidFill>
                <a:schemeClr val="dk1"/>
              </a:solidFill>
              <a:effectLst/>
              <a:latin typeface="+mn-lt"/>
              <a:ea typeface="+mn-ea"/>
              <a:cs typeface="+mn-cs"/>
            </a:rPr>
            <a:t>biggest  individual category contribution </a:t>
          </a:r>
          <a:r>
            <a:rPr lang="en-IN" sz="1800" b="1" i="0" u="none" strike="noStrike">
              <a:solidFill>
                <a:schemeClr val="dk1"/>
              </a:solidFill>
              <a:effectLst/>
              <a:latin typeface="+mn-lt"/>
              <a:ea typeface="+mn-ea"/>
              <a:cs typeface="+mn-cs"/>
            </a:rPr>
            <a:t>( only </a:t>
          </a:r>
        </a:p>
        <a:p>
          <a:pPr algn="l"/>
          <a:r>
            <a:rPr lang="en-IN" sz="1100" b="1" i="0">
              <a:solidFill>
                <a:schemeClr val="dk1"/>
              </a:solidFill>
              <a:effectLst/>
              <a:latin typeface="+mn-lt"/>
              <a:ea typeface="+mn-ea"/>
              <a:cs typeface="+mn-cs"/>
            </a:rPr>
            <a:t>        </a:t>
          </a:r>
          <a:r>
            <a:rPr lang="en-IN" sz="1800" b="1" i="0">
              <a:solidFill>
                <a:schemeClr val="dk1"/>
              </a:solidFill>
              <a:effectLst/>
              <a:latin typeface="+mn-lt"/>
              <a:ea typeface="+mn-ea"/>
              <a:cs typeface="+mn-cs"/>
            </a:rPr>
            <a:t>within broader food category) towards Inflation</a:t>
          </a:r>
          <a:r>
            <a:rPr lang="en-IN" sz="1800">
              <a:solidFill>
                <a:schemeClr val="dk1"/>
              </a:solidFill>
              <a:effectLst/>
              <a:latin typeface="+mn-lt"/>
              <a:ea typeface="+mn-ea"/>
              <a:cs typeface="+mn-cs"/>
            </a:rPr>
            <a:t> </a:t>
          </a:r>
          <a:endParaRPr lang="en-IN" sz="3600"/>
        </a:p>
        <a:p>
          <a:pPr algn="l"/>
          <a:r>
            <a:rPr lang="en-IN" sz="2400" b="1" i="0" u="none" strike="noStrike">
              <a:solidFill>
                <a:schemeClr val="dk1"/>
              </a:solidFill>
              <a:effectLst/>
              <a:latin typeface="+mn-lt"/>
              <a:ea typeface="+mn-ea"/>
              <a:cs typeface="+mn-cs"/>
            </a:rPr>
            <a:t> </a:t>
          </a:r>
          <a:r>
            <a:rPr lang="en-IN" sz="2400"/>
            <a:t> </a:t>
          </a:r>
          <a:endParaRPr lang="en-IN" sz="2400" kern="1200"/>
        </a:p>
      </xdr:txBody>
    </xdr:sp>
    <xdr:clientData/>
  </xdr:twoCellAnchor>
  <xdr:twoCellAnchor>
    <xdr:from>
      <xdr:col>13</xdr:col>
      <xdr:colOff>90691</xdr:colOff>
      <xdr:row>1</xdr:row>
      <xdr:rowOff>162170</xdr:rowOff>
    </xdr:from>
    <xdr:to>
      <xdr:col>14</xdr:col>
      <xdr:colOff>2379786</xdr:colOff>
      <xdr:row>6</xdr:row>
      <xdr:rowOff>56337</xdr:rowOff>
    </xdr:to>
    <xdr:sp macro="" textlink="">
      <xdr:nvSpPr>
        <xdr:cNvPr id="10" name="Rectangle: Rounded Corners 9">
          <a:extLst>
            <a:ext uri="{FF2B5EF4-FFF2-40B4-BE49-F238E27FC236}">
              <a16:creationId xmlns:a16="http://schemas.microsoft.com/office/drawing/2014/main" id="{808702D1-2882-0035-FE57-6D1D59C65C2A}"/>
            </a:ext>
          </a:extLst>
        </xdr:cNvPr>
        <xdr:cNvSpPr/>
      </xdr:nvSpPr>
      <xdr:spPr>
        <a:xfrm>
          <a:off x="17569799" y="349739"/>
          <a:ext cx="3473125" cy="832013"/>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b="1" kern="1200">
              <a:solidFill>
                <a:srgbClr val="FF0000"/>
              </a:solidFill>
            </a:rPr>
            <a:t>OBJECTIVE</a:t>
          </a:r>
          <a:r>
            <a:rPr lang="en-IN" sz="4400" b="1" kern="1200" baseline="0">
              <a:solidFill>
                <a:srgbClr val="FF0000"/>
              </a:solidFill>
            </a:rPr>
            <a:t> 3</a:t>
          </a:r>
          <a:endParaRPr lang="en-IN" sz="4400" b="1" kern="1200">
            <a:solidFill>
              <a:srgbClr val="FF0000"/>
            </a:solidFill>
          </a:endParaRPr>
        </a:p>
      </xdr:txBody>
    </xdr:sp>
    <xdr:clientData/>
  </xdr:twoCellAnchor>
  <xdr:twoCellAnchor>
    <xdr:from>
      <xdr:col>2</xdr:col>
      <xdr:colOff>252305</xdr:colOff>
      <xdr:row>12</xdr:row>
      <xdr:rowOff>144463</xdr:rowOff>
    </xdr:from>
    <xdr:to>
      <xdr:col>5</xdr:col>
      <xdr:colOff>2568486</xdr:colOff>
      <xdr:row>20</xdr:row>
      <xdr:rowOff>119707</xdr:rowOff>
    </xdr:to>
    <xdr:sp macro="" textlink="">
      <xdr:nvSpPr>
        <xdr:cNvPr id="9" name="Rectangle: Rounded Corners 8">
          <a:extLst>
            <a:ext uri="{FF2B5EF4-FFF2-40B4-BE49-F238E27FC236}">
              <a16:creationId xmlns:a16="http://schemas.microsoft.com/office/drawing/2014/main" id="{37B50C14-ACF4-32E8-541D-BB7DD3B4991E}"/>
            </a:ext>
          </a:extLst>
        </xdr:cNvPr>
        <xdr:cNvSpPr/>
      </xdr:nvSpPr>
      <xdr:spPr>
        <a:xfrm>
          <a:off x="1486019" y="2321606"/>
          <a:ext cx="6071753" cy="164438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r>
            <a:rPr lang="en-IN" sz="1100" b="0" i="0" u="none" strike="noStrike">
              <a:solidFill>
                <a:schemeClr val="dk1"/>
              </a:solidFill>
              <a:effectLst/>
              <a:latin typeface="+mn-lt"/>
              <a:ea typeface="+mn-ea"/>
              <a:cs typeface="+mn-cs"/>
            </a:rPr>
            <a:t>As a Objective 1 Demand  we calculate  MOM as per Objective requied </a:t>
          </a:r>
          <a:r>
            <a:rPr lang="en-IN"/>
            <a:t> </a:t>
          </a:r>
        </a:p>
        <a:p>
          <a:pPr algn="l"/>
          <a:r>
            <a:rPr lang="en-IN" sz="1100" b="0" i="0" u="none" strike="noStrike">
              <a:solidFill>
                <a:schemeClr val="dk1"/>
              </a:solidFill>
              <a:effectLst/>
              <a:latin typeface="+mn-lt"/>
              <a:ea typeface="+mn-ea"/>
              <a:cs typeface="+mn-cs"/>
            </a:rPr>
            <a:t>  We took 12 Month Data  and june  2022  to May 2023 </a:t>
          </a:r>
        </a:p>
        <a:p>
          <a:pPr algn="l"/>
          <a:r>
            <a:rPr lang="en-IN" sz="1100" b="0"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According to that highest </a:t>
          </a:r>
          <a:r>
            <a:rPr lang="en-IN" sz="1100" b="1" i="0" u="none" strike="noStrike">
              <a:solidFill>
                <a:srgbClr val="FF0000"/>
              </a:solidFill>
              <a:effectLst/>
              <a:latin typeface="+mn-lt"/>
              <a:ea typeface="+mn-ea"/>
              <a:cs typeface="+mn-cs"/>
            </a:rPr>
            <a:t>Inflation in june 2022</a:t>
          </a:r>
          <a:r>
            <a:rPr lang="en-IN">
              <a:solidFill>
                <a:srgbClr val="FF0000"/>
              </a:solidFill>
            </a:rPr>
            <a:t> </a:t>
          </a:r>
          <a:r>
            <a:rPr lang="en-IN" sz="1100" b="1" i="0" u="none" strike="noStrike">
              <a:solidFill>
                <a:srgbClr val="FF0000"/>
              </a:solidFill>
              <a:effectLst/>
              <a:latin typeface="+mn-lt"/>
              <a:ea typeface="+mn-ea"/>
              <a:cs typeface="+mn-cs"/>
            </a:rPr>
            <a:t>And February  2023 is the Lowest Inflation</a:t>
          </a:r>
          <a:r>
            <a:rPr lang="en-IN">
              <a:solidFill>
                <a:srgbClr val="FF0000"/>
              </a:solidFill>
            </a:rPr>
            <a:t> </a:t>
          </a:r>
          <a:endParaRPr lang="en-IN" sz="1100" kern="1200">
            <a:solidFill>
              <a:srgbClr val="FF0000"/>
            </a:solidFill>
          </a:endParaRPr>
        </a:p>
        <a:p>
          <a:pPr algn="l"/>
          <a:endParaRPr lang="en-IN" sz="1100" kern="1200"/>
        </a:p>
      </xdr:txBody>
    </xdr:sp>
    <xdr:clientData/>
  </xdr:twoCellAnchor>
  <xdr:twoCellAnchor>
    <xdr:from>
      <xdr:col>4</xdr:col>
      <xdr:colOff>290115</xdr:colOff>
      <xdr:row>12</xdr:row>
      <xdr:rowOff>85458</xdr:rowOff>
    </xdr:from>
    <xdr:to>
      <xdr:col>5</xdr:col>
      <xdr:colOff>761661</xdr:colOff>
      <xdr:row>14</xdr:row>
      <xdr:rowOff>168372</xdr:rowOff>
    </xdr:to>
    <xdr:sp macro="" textlink="">
      <xdr:nvSpPr>
        <xdr:cNvPr id="11" name="Rectangle 10">
          <a:extLst>
            <a:ext uri="{FF2B5EF4-FFF2-40B4-BE49-F238E27FC236}">
              <a16:creationId xmlns:a16="http://schemas.microsoft.com/office/drawing/2014/main" id="{6366A429-7C5E-79D3-8CE7-346C6380B15A}"/>
            </a:ext>
          </a:extLst>
        </xdr:cNvPr>
        <xdr:cNvSpPr/>
      </xdr:nvSpPr>
      <xdr:spPr>
        <a:xfrm>
          <a:off x="2757544" y="2262601"/>
          <a:ext cx="2993403" cy="500200"/>
        </a:xfrm>
        <a:prstGeom prst="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INSIGHT  1</a:t>
          </a:r>
        </a:p>
      </xdr:txBody>
    </xdr:sp>
    <xdr:clientData/>
  </xdr:twoCellAnchor>
  <xdr:twoCellAnchor>
    <xdr:from>
      <xdr:col>1</xdr:col>
      <xdr:colOff>223641</xdr:colOff>
      <xdr:row>63</xdr:row>
      <xdr:rowOff>82213</xdr:rowOff>
    </xdr:from>
    <xdr:to>
      <xdr:col>8</xdr:col>
      <xdr:colOff>105555</xdr:colOff>
      <xdr:row>74</xdr:row>
      <xdr:rowOff>87219</xdr:rowOff>
    </xdr:to>
    <xdr:sp macro="" textlink="">
      <xdr:nvSpPr>
        <xdr:cNvPr id="12" name="Rectangle: Rounded Corners 11">
          <a:extLst>
            <a:ext uri="{FF2B5EF4-FFF2-40B4-BE49-F238E27FC236}">
              <a16:creationId xmlns:a16="http://schemas.microsoft.com/office/drawing/2014/main" id="{628EAF40-1EAB-720D-A2C3-A10DF40AB9F6}"/>
            </a:ext>
          </a:extLst>
        </xdr:cNvPr>
        <xdr:cNvSpPr/>
      </xdr:nvSpPr>
      <xdr:spPr>
        <a:xfrm>
          <a:off x="833241" y="11817013"/>
          <a:ext cx="9303005" cy="19862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r>
            <a:rPr lang="en-IN" sz="1100" b="1"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As Per Objective 2 Identify the absolute change in inflation over the same </a:t>
          </a:r>
          <a:r>
            <a:rPr lang="en-IN" sz="1100" b="1" i="0" u="sng" strike="noStrike">
              <a:solidFill>
                <a:schemeClr val="dk1"/>
              </a:solidFill>
              <a:effectLst/>
              <a:latin typeface="+mn-lt"/>
              <a:ea typeface="+mn-ea"/>
              <a:cs typeface="+mn-cs"/>
            </a:rPr>
            <a:t>12 month period and SPICES the biggest</a:t>
          </a:r>
        </a:p>
        <a:p>
          <a:pPr algn="l"/>
          <a:r>
            <a:rPr lang="en-IN" sz="1100" b="1"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 </a:t>
          </a:r>
        </a:p>
        <a:p>
          <a:pPr algn="l"/>
          <a:r>
            <a:rPr lang="en-IN"/>
            <a:t> </a:t>
          </a:r>
          <a:r>
            <a:rPr lang="en-IN" sz="1100" b="1" i="0" u="none" strike="noStrike">
              <a:solidFill>
                <a:schemeClr val="dk1"/>
              </a:solidFill>
              <a:effectLst/>
              <a:latin typeface="+mn-lt"/>
              <a:ea typeface="+mn-ea"/>
              <a:cs typeface="+mn-cs"/>
            </a:rPr>
            <a:t> individual category contribution ( only within broader food category) towards inflaton</a:t>
          </a:r>
        </a:p>
        <a:p>
          <a:pPr algn="l"/>
          <a:endParaRPr lang="en-IN" sz="1100" b="1" i="0" u="none" strike="noStrike">
            <a:solidFill>
              <a:schemeClr val="dk1"/>
            </a:solidFill>
            <a:effectLst/>
            <a:latin typeface="+mn-lt"/>
            <a:ea typeface="+mn-ea"/>
            <a:cs typeface="+mn-cs"/>
          </a:endParaRPr>
        </a:p>
        <a:p>
          <a:pPr algn="l"/>
          <a:r>
            <a:rPr lang="en-IN"/>
            <a:t> </a:t>
          </a:r>
          <a:r>
            <a:rPr lang="en-IN" sz="1100" b="0"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Note  = To Solve </a:t>
          </a:r>
          <a:r>
            <a:rPr lang="en-IN" sz="1100" b="1" i="0" u="sng" strike="noStrike">
              <a:solidFill>
                <a:srgbClr val="FF0000"/>
              </a:solidFill>
              <a:effectLst/>
              <a:latin typeface="+mn-lt"/>
              <a:ea typeface="+mn-ea"/>
              <a:cs typeface="+mn-cs"/>
            </a:rPr>
            <a:t>this Objective  we took  data Jun-22 to May-23  then Find out Inflation </a:t>
          </a:r>
          <a:r>
            <a:rPr lang="en-IN" u="sng">
              <a:solidFill>
                <a:srgbClr val="FF0000"/>
              </a:solidFill>
            </a:rPr>
            <a:t> </a:t>
          </a:r>
          <a:r>
            <a:rPr lang="en-IN" sz="1100" b="0" i="0" u="sng" strike="noStrike">
              <a:solidFill>
                <a:srgbClr val="FF0000"/>
              </a:solidFill>
              <a:effectLst/>
              <a:latin typeface="+mn-lt"/>
              <a:ea typeface="+mn-ea"/>
              <a:cs typeface="+mn-cs"/>
            </a:rPr>
            <a:t> </a:t>
          </a:r>
          <a:r>
            <a:rPr lang="en-IN" u="sng">
              <a:solidFill>
                <a:srgbClr val="FF0000"/>
              </a:solidFill>
            </a:rPr>
            <a:t> </a:t>
          </a:r>
          <a:r>
            <a:rPr lang="en-IN" sz="1100" b="0" i="0" u="sng" strike="noStrike">
              <a:solidFill>
                <a:srgbClr val="FF0000"/>
              </a:solidFill>
              <a:effectLst/>
              <a:latin typeface="+mn-lt"/>
              <a:ea typeface="+mn-ea"/>
              <a:cs typeface="+mn-cs"/>
            </a:rPr>
            <a:t> </a:t>
          </a:r>
          <a:r>
            <a:rPr lang="en-IN" u="sng">
              <a:solidFill>
                <a:srgbClr val="FF0000"/>
              </a:solidFill>
            </a:rPr>
            <a:t> </a:t>
          </a:r>
          <a:r>
            <a:rPr lang="en-IN" sz="1100" b="0" i="0" u="sng" strike="noStrike">
              <a:solidFill>
                <a:srgbClr val="FF0000"/>
              </a:solidFill>
              <a:effectLst/>
              <a:latin typeface="+mn-lt"/>
              <a:ea typeface="+mn-ea"/>
              <a:cs typeface="+mn-cs"/>
            </a:rPr>
            <a:t> </a:t>
          </a:r>
          <a:r>
            <a:rPr lang="en-IN" u="sng">
              <a:solidFill>
                <a:srgbClr val="FF0000"/>
              </a:solidFill>
            </a:rPr>
            <a:t> </a:t>
          </a:r>
          <a:endParaRPr lang="en-IN" sz="1100" u="sng" kern="1200">
            <a:solidFill>
              <a:srgbClr val="FF0000"/>
            </a:solidFill>
          </a:endParaRPr>
        </a:p>
        <a:p>
          <a:pPr algn="l"/>
          <a:endParaRPr lang="en-IN" sz="1100" kern="1200"/>
        </a:p>
      </xdr:txBody>
    </xdr:sp>
    <xdr:clientData/>
  </xdr:twoCellAnchor>
  <xdr:twoCellAnchor>
    <xdr:from>
      <xdr:col>4</xdr:col>
      <xdr:colOff>565565</xdr:colOff>
      <xdr:row>61</xdr:row>
      <xdr:rowOff>51189</xdr:rowOff>
    </xdr:from>
    <xdr:to>
      <xdr:col>5</xdr:col>
      <xdr:colOff>1091188</xdr:colOff>
      <xdr:row>63</xdr:row>
      <xdr:rowOff>112441</xdr:rowOff>
    </xdr:to>
    <xdr:sp macro="" textlink="">
      <xdr:nvSpPr>
        <xdr:cNvPr id="13" name="Rectangle: Rounded Corners 12">
          <a:extLst>
            <a:ext uri="{FF2B5EF4-FFF2-40B4-BE49-F238E27FC236}">
              <a16:creationId xmlns:a16="http://schemas.microsoft.com/office/drawing/2014/main" id="{5B4236A2-EAAF-0002-C684-B4A9702B6D49}"/>
            </a:ext>
          </a:extLst>
        </xdr:cNvPr>
        <xdr:cNvSpPr/>
      </xdr:nvSpPr>
      <xdr:spPr>
        <a:xfrm>
          <a:off x="3003965" y="11425771"/>
          <a:ext cx="3047150" cy="42147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1" kern="1200" cap="none" spc="0">
              <a:ln w="6600">
                <a:solidFill>
                  <a:schemeClr val="accent2"/>
                </a:solidFill>
                <a:prstDash val="solid"/>
              </a:ln>
              <a:solidFill>
                <a:srgbClr val="FFFFFF"/>
              </a:solidFill>
              <a:effectLst>
                <a:outerShdw dist="38100" dir="2700000" algn="tl" rotWithShape="0">
                  <a:schemeClr val="accent2"/>
                </a:outerShdw>
              </a:effectLst>
            </a:rPr>
            <a:t>            INSIGHT 2</a:t>
          </a:r>
        </a:p>
      </xdr:txBody>
    </xdr:sp>
    <xdr:clientData/>
  </xdr:twoCellAnchor>
  <xdr:twoCellAnchor>
    <xdr:from>
      <xdr:col>21</xdr:col>
      <xdr:colOff>816428</xdr:colOff>
      <xdr:row>43</xdr:row>
      <xdr:rowOff>63501</xdr:rowOff>
    </xdr:from>
    <xdr:to>
      <xdr:col>25</xdr:col>
      <xdr:colOff>825500</xdr:colOff>
      <xdr:row>65</xdr:row>
      <xdr:rowOff>115455</xdr:rowOff>
    </xdr:to>
    <xdr:graphicFrame macro="">
      <xdr:nvGraphicFramePr>
        <xdr:cNvPr id="16" name="Chart 15">
          <a:extLst>
            <a:ext uri="{FF2B5EF4-FFF2-40B4-BE49-F238E27FC236}">
              <a16:creationId xmlns:a16="http://schemas.microsoft.com/office/drawing/2014/main" id="{B4A679ED-35F1-8AAF-5EB9-691C128E7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1271953</xdr:colOff>
      <xdr:row>45</xdr:row>
      <xdr:rowOff>5860</xdr:rowOff>
    </xdr:from>
    <xdr:to>
      <xdr:col>8</xdr:col>
      <xdr:colOff>767861</xdr:colOff>
      <xdr:row>59</xdr:row>
      <xdr:rowOff>123091</xdr:rowOff>
    </xdr:to>
    <xdr:graphicFrame macro="">
      <xdr:nvGraphicFramePr>
        <xdr:cNvPr id="2" name="Chart 1">
          <a:extLst>
            <a:ext uri="{FF2B5EF4-FFF2-40B4-BE49-F238E27FC236}">
              <a16:creationId xmlns:a16="http://schemas.microsoft.com/office/drawing/2014/main" id="{5CE08827-6ACC-0876-3570-3A277E0F1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508000</xdr:colOff>
      <xdr:row>44</xdr:row>
      <xdr:rowOff>60035</xdr:rowOff>
    </xdr:from>
    <xdr:to>
      <xdr:col>18</xdr:col>
      <xdr:colOff>600363</xdr:colOff>
      <xdr:row>64</xdr:row>
      <xdr:rowOff>92363</xdr:rowOff>
    </xdr:to>
    <xdr:graphicFrame macro="">
      <xdr:nvGraphicFramePr>
        <xdr:cNvPr id="3" name="Chart 2">
          <a:extLst>
            <a:ext uri="{FF2B5EF4-FFF2-40B4-BE49-F238E27FC236}">
              <a16:creationId xmlns:a16="http://schemas.microsoft.com/office/drawing/2014/main" id="{30AF457D-3046-06A0-5B0E-1AD697A4A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221673</xdr:colOff>
      <xdr:row>65</xdr:row>
      <xdr:rowOff>13855</xdr:rowOff>
    </xdr:from>
    <xdr:to>
      <xdr:col>14</xdr:col>
      <xdr:colOff>2299854</xdr:colOff>
      <xdr:row>74</xdr:row>
      <xdr:rowOff>55418</xdr:rowOff>
    </xdr:to>
    <xdr:sp macro="" textlink="">
      <xdr:nvSpPr>
        <xdr:cNvPr id="17" name="Rectangle: Rounded Corners 16">
          <a:extLst>
            <a:ext uri="{FF2B5EF4-FFF2-40B4-BE49-F238E27FC236}">
              <a16:creationId xmlns:a16="http://schemas.microsoft.com/office/drawing/2014/main" id="{C45CF0F1-F07A-9408-1C29-9AF86AA9F602}"/>
            </a:ext>
          </a:extLst>
        </xdr:cNvPr>
        <xdr:cNvSpPr/>
      </xdr:nvSpPr>
      <xdr:spPr>
        <a:xfrm>
          <a:off x="11679382" y="12108873"/>
          <a:ext cx="9254836" cy="166254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IN" sz="1100" b="1" i="0" baseline="0">
              <a:solidFill>
                <a:schemeClr val="dk1"/>
              </a:solidFill>
              <a:effectLst/>
              <a:latin typeface="+mn-lt"/>
              <a:ea typeface="+mn-ea"/>
              <a:cs typeface="+mn-cs"/>
            </a:rPr>
            <a:t>                                                                                     </a:t>
          </a:r>
          <a:r>
            <a:rPr lang="en-IN" sz="2400" b="1" i="0" baseline="0">
              <a:solidFill>
                <a:srgbClr val="FF0000"/>
              </a:solidFill>
              <a:effectLst/>
              <a:latin typeface="+mn-lt"/>
              <a:ea typeface="+mn-ea"/>
              <a:cs typeface="+mn-cs"/>
            </a:rPr>
            <a:t>OBJECTIVE </a:t>
          </a:r>
          <a:endParaRPr lang="en-IN" sz="2400" b="1" i="0">
            <a:solidFill>
              <a:srgbClr val="FF0000"/>
            </a:solidFill>
            <a:effectLst/>
            <a:latin typeface="+mn-lt"/>
            <a:ea typeface="+mn-ea"/>
            <a:cs typeface="+mn-cs"/>
          </a:endParaRPr>
        </a:p>
        <a:p>
          <a:endParaRPr lang="en-IN" sz="1100" b="1" i="0">
            <a:solidFill>
              <a:schemeClr val="dk1"/>
            </a:solidFill>
            <a:effectLst/>
            <a:latin typeface="+mn-lt"/>
            <a:ea typeface="+mn-ea"/>
            <a:cs typeface="+mn-cs"/>
          </a:endParaRPr>
        </a:p>
        <a:p>
          <a:r>
            <a:rPr lang="en-IN" sz="1100" b="1" i="0">
              <a:solidFill>
                <a:schemeClr val="dk1"/>
              </a:solidFill>
              <a:effectLst/>
              <a:latin typeface="+mn-lt"/>
              <a:ea typeface="+mn-ea"/>
              <a:cs typeface="+mn-cs"/>
            </a:rPr>
            <a:t>2</a:t>
          </a:r>
          <a:r>
            <a:rPr lang="en-IN" sz="1100" b="1" i="0" baseline="0">
              <a:solidFill>
                <a:schemeClr val="dk1"/>
              </a:solidFill>
              <a:effectLst/>
              <a:latin typeface="+mn-lt"/>
              <a:ea typeface="+mn-ea"/>
              <a:cs typeface="+mn-cs"/>
            </a:rPr>
            <a:t> </a:t>
          </a:r>
          <a:r>
            <a:rPr lang="en-IN" sz="1100">
              <a:solidFill>
                <a:schemeClr val="dk1"/>
              </a:solidFill>
              <a:effectLst/>
              <a:latin typeface="+mn-lt"/>
              <a:ea typeface="+mn-ea"/>
              <a:cs typeface="+mn-cs"/>
            </a:rPr>
            <a:t> </a:t>
          </a:r>
          <a:r>
            <a:rPr lang="en-IN" sz="1200" b="1" i="0">
              <a:solidFill>
                <a:schemeClr val="dk1"/>
              </a:solidFill>
              <a:effectLst/>
              <a:latin typeface="+mn-lt"/>
              <a:ea typeface="+mn-ea"/>
              <a:cs typeface="+mn-cs"/>
            </a:rPr>
            <a:t>Identify the absolute change in inflation </a:t>
          </a:r>
          <a:r>
            <a:rPr lang="en-IN" sz="1200" b="1" i="0" u="sng">
              <a:solidFill>
                <a:schemeClr val="dk1"/>
              </a:solidFill>
              <a:effectLst/>
              <a:latin typeface="+mn-lt"/>
              <a:ea typeface="+mn-ea"/>
              <a:cs typeface="+mn-cs"/>
            </a:rPr>
            <a:t>over the same 12 month period </a:t>
          </a:r>
          <a:r>
            <a:rPr lang="en-IN" sz="1200" b="1" i="0">
              <a:solidFill>
                <a:schemeClr val="dk1"/>
              </a:solidFill>
              <a:effectLst/>
              <a:latin typeface="+mn-lt"/>
              <a:ea typeface="+mn-ea"/>
              <a:cs typeface="+mn-cs"/>
            </a:rPr>
            <a:t>and identify the </a:t>
          </a:r>
          <a:r>
            <a:rPr lang="en-IN" sz="1200" b="1" i="0" u="sng">
              <a:solidFill>
                <a:schemeClr val="dk1"/>
              </a:solidFill>
              <a:effectLst/>
              <a:latin typeface="+mn-lt"/>
              <a:ea typeface="+mn-ea"/>
              <a:cs typeface="+mn-cs"/>
            </a:rPr>
            <a:t>biggest  individual category contribution </a:t>
          </a:r>
          <a:r>
            <a:rPr lang="en-IN" sz="1200" b="1" i="0">
              <a:solidFill>
                <a:schemeClr val="dk1"/>
              </a:solidFill>
              <a:effectLst/>
              <a:latin typeface="+mn-lt"/>
              <a:ea typeface="+mn-ea"/>
              <a:cs typeface="+mn-cs"/>
            </a:rPr>
            <a:t>( only </a:t>
          </a:r>
          <a:endParaRPr lang="en-IN" sz="1200">
            <a:effectLst/>
          </a:endParaRPr>
        </a:p>
        <a:p>
          <a:r>
            <a:rPr lang="en-IN" sz="1200" b="1" i="0">
              <a:solidFill>
                <a:schemeClr val="dk1"/>
              </a:solidFill>
              <a:effectLst/>
              <a:latin typeface="+mn-lt"/>
              <a:ea typeface="+mn-ea"/>
              <a:cs typeface="+mn-cs"/>
            </a:rPr>
            <a:t>        within broader food category) towards inflaton</a:t>
          </a:r>
          <a:endParaRPr lang="en-IN" sz="12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225779</xdr:colOff>
      <xdr:row>64</xdr:row>
      <xdr:rowOff>112889</xdr:rowOff>
    </xdr:from>
    <xdr:to>
      <xdr:col>21</xdr:col>
      <xdr:colOff>865482</xdr:colOff>
      <xdr:row>82</xdr:row>
      <xdr:rowOff>56445</xdr:rowOff>
    </xdr:to>
    <xdr:graphicFrame macro="">
      <xdr:nvGraphicFramePr>
        <xdr:cNvPr id="2" name="Chart 1">
          <a:extLst>
            <a:ext uri="{FF2B5EF4-FFF2-40B4-BE49-F238E27FC236}">
              <a16:creationId xmlns:a16="http://schemas.microsoft.com/office/drawing/2014/main" id="{C92A09A8-D457-E520-1E32-F125AAE93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582706</xdr:colOff>
      <xdr:row>65</xdr:row>
      <xdr:rowOff>118423</xdr:rowOff>
    </xdr:from>
    <xdr:to>
      <xdr:col>29</xdr:col>
      <xdr:colOff>516855</xdr:colOff>
      <xdr:row>82</xdr:row>
      <xdr:rowOff>146645</xdr:rowOff>
    </xdr:to>
    <xdr:graphicFrame macro="">
      <xdr:nvGraphicFramePr>
        <xdr:cNvPr id="3" name="Chart 2">
          <a:extLst>
            <a:ext uri="{FF2B5EF4-FFF2-40B4-BE49-F238E27FC236}">
              <a16:creationId xmlns:a16="http://schemas.microsoft.com/office/drawing/2014/main" id="{79D9DB97-0680-0829-AB2B-57419CA13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423333</xdr:colOff>
      <xdr:row>64</xdr:row>
      <xdr:rowOff>37629</xdr:rowOff>
    </xdr:from>
    <xdr:to>
      <xdr:col>36</xdr:col>
      <xdr:colOff>790222</xdr:colOff>
      <xdr:row>82</xdr:row>
      <xdr:rowOff>28222</xdr:rowOff>
    </xdr:to>
    <xdr:graphicFrame macro="">
      <xdr:nvGraphicFramePr>
        <xdr:cNvPr id="4" name="Chart 3">
          <a:extLst>
            <a:ext uri="{FF2B5EF4-FFF2-40B4-BE49-F238E27FC236}">
              <a16:creationId xmlns:a16="http://schemas.microsoft.com/office/drawing/2014/main" id="{14BF7E6E-F85A-9D2E-C5F7-8CD0B7099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970933</xdr:colOff>
      <xdr:row>30</xdr:row>
      <xdr:rowOff>12291</xdr:rowOff>
    </xdr:from>
    <xdr:to>
      <xdr:col>9</xdr:col>
      <xdr:colOff>589934</xdr:colOff>
      <xdr:row>35</xdr:row>
      <xdr:rowOff>98323</xdr:rowOff>
    </xdr:to>
    <xdr:sp macro="" textlink="">
      <xdr:nvSpPr>
        <xdr:cNvPr id="6" name="Left Brace 5">
          <a:extLst>
            <a:ext uri="{FF2B5EF4-FFF2-40B4-BE49-F238E27FC236}">
              <a16:creationId xmlns:a16="http://schemas.microsoft.com/office/drawing/2014/main" id="{BE38AB95-C371-29F6-44A6-C29BF026C3BB}"/>
            </a:ext>
          </a:extLst>
        </xdr:cNvPr>
        <xdr:cNvSpPr/>
      </xdr:nvSpPr>
      <xdr:spPr>
        <a:xfrm rot="5400000">
          <a:off x="6624482" y="-1388807"/>
          <a:ext cx="1265903" cy="6919453"/>
        </a:xfrm>
        <a:prstGeom prst="leftBrace">
          <a:avLst>
            <a:gd name="adj1" fmla="val 8333"/>
            <a:gd name="adj2" fmla="val 5052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kern="1200"/>
        </a:p>
      </xdr:txBody>
    </xdr:sp>
    <xdr:clientData/>
  </xdr:twoCellAnchor>
  <xdr:twoCellAnchor>
    <xdr:from>
      <xdr:col>3</xdr:col>
      <xdr:colOff>1020098</xdr:colOff>
      <xdr:row>61</xdr:row>
      <xdr:rowOff>12290</xdr:rowOff>
    </xdr:from>
    <xdr:to>
      <xdr:col>9</xdr:col>
      <xdr:colOff>639099</xdr:colOff>
      <xdr:row>67</xdr:row>
      <xdr:rowOff>172064</xdr:rowOff>
    </xdr:to>
    <xdr:sp macro="" textlink="">
      <xdr:nvSpPr>
        <xdr:cNvPr id="7" name="Left Brace 6">
          <a:extLst>
            <a:ext uri="{FF2B5EF4-FFF2-40B4-BE49-F238E27FC236}">
              <a16:creationId xmlns:a16="http://schemas.microsoft.com/office/drawing/2014/main" id="{62C0D582-35A6-40D3-9D02-A4C2B9DBCA7F}"/>
            </a:ext>
          </a:extLst>
        </xdr:cNvPr>
        <xdr:cNvSpPr/>
      </xdr:nvSpPr>
      <xdr:spPr>
        <a:xfrm rot="5400000">
          <a:off x="6686384" y="5249531"/>
          <a:ext cx="1240429" cy="6920347"/>
        </a:xfrm>
        <a:prstGeom prst="leftBrace">
          <a:avLst>
            <a:gd name="adj1" fmla="val 8333"/>
            <a:gd name="adj2" fmla="val 5032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kern="1200"/>
        </a:p>
      </xdr:txBody>
    </xdr:sp>
    <xdr:clientData/>
  </xdr:twoCellAnchor>
  <xdr:twoCellAnchor>
    <xdr:from>
      <xdr:col>3</xdr:col>
      <xdr:colOff>1038087</xdr:colOff>
      <xdr:row>97</xdr:row>
      <xdr:rowOff>0</xdr:rowOff>
    </xdr:from>
    <xdr:to>
      <xdr:col>9</xdr:col>
      <xdr:colOff>657088</xdr:colOff>
      <xdr:row>103</xdr:row>
      <xdr:rowOff>159774</xdr:rowOff>
    </xdr:to>
    <xdr:sp macro="" textlink="">
      <xdr:nvSpPr>
        <xdr:cNvPr id="8" name="Left Brace 7">
          <a:extLst>
            <a:ext uri="{FF2B5EF4-FFF2-40B4-BE49-F238E27FC236}">
              <a16:creationId xmlns:a16="http://schemas.microsoft.com/office/drawing/2014/main" id="{67D04C0A-F48F-4CCC-BE1F-43AD4809CA94}"/>
            </a:ext>
          </a:extLst>
        </xdr:cNvPr>
        <xdr:cNvSpPr/>
      </xdr:nvSpPr>
      <xdr:spPr>
        <a:xfrm rot="5400000">
          <a:off x="6670439" y="11485039"/>
          <a:ext cx="1286209" cy="6896654"/>
        </a:xfrm>
        <a:prstGeom prst="leftBrace">
          <a:avLst>
            <a:gd name="adj1" fmla="val 8333"/>
            <a:gd name="adj2" fmla="val 5032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kern="1200"/>
        </a:p>
      </xdr:txBody>
    </xdr:sp>
    <xdr:clientData/>
  </xdr:twoCellAnchor>
  <xdr:twoCellAnchor>
    <xdr:from>
      <xdr:col>4</xdr:col>
      <xdr:colOff>1063451</xdr:colOff>
      <xdr:row>27</xdr:row>
      <xdr:rowOff>192594</xdr:rowOff>
    </xdr:from>
    <xdr:to>
      <xdr:col>8</xdr:col>
      <xdr:colOff>695011</xdr:colOff>
      <xdr:row>30</xdr:row>
      <xdr:rowOff>167473</xdr:rowOff>
    </xdr:to>
    <xdr:sp macro="" textlink="">
      <xdr:nvSpPr>
        <xdr:cNvPr id="5" name="Rectangle: Rounded Corners 4">
          <a:extLst>
            <a:ext uri="{FF2B5EF4-FFF2-40B4-BE49-F238E27FC236}">
              <a16:creationId xmlns:a16="http://schemas.microsoft.com/office/drawing/2014/main" id="{FABF8894-B375-225C-AB6E-9B1B57C2FDD5}"/>
            </a:ext>
          </a:extLst>
        </xdr:cNvPr>
        <xdr:cNvSpPr/>
      </xdr:nvSpPr>
      <xdr:spPr>
        <a:xfrm>
          <a:off x="5133033" y="1214176"/>
          <a:ext cx="4036088" cy="828989"/>
        </a:xfrm>
        <a:prstGeom prst="round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000" b="1" kern="1200"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SECTOR  RURAL</a:t>
          </a:r>
        </a:p>
      </xdr:txBody>
    </xdr:sp>
    <xdr:clientData/>
  </xdr:twoCellAnchor>
  <xdr:twoCellAnchor>
    <xdr:from>
      <xdr:col>4</xdr:col>
      <xdr:colOff>803869</xdr:colOff>
      <xdr:row>58</xdr:row>
      <xdr:rowOff>133978</xdr:rowOff>
    </xdr:from>
    <xdr:to>
      <xdr:col>8</xdr:col>
      <xdr:colOff>1004835</xdr:colOff>
      <xdr:row>61</xdr:row>
      <xdr:rowOff>125604</xdr:rowOff>
    </xdr:to>
    <xdr:sp macro="" textlink="">
      <xdr:nvSpPr>
        <xdr:cNvPr id="10" name="Rectangle: Rounded Corners 9">
          <a:extLst>
            <a:ext uri="{FF2B5EF4-FFF2-40B4-BE49-F238E27FC236}">
              <a16:creationId xmlns:a16="http://schemas.microsoft.com/office/drawing/2014/main" id="{950F4C62-B5CA-0D92-9B46-0A4DCCEABBFC}"/>
            </a:ext>
          </a:extLst>
        </xdr:cNvPr>
        <xdr:cNvSpPr/>
      </xdr:nvSpPr>
      <xdr:spPr>
        <a:xfrm>
          <a:off x="4873451" y="7820967"/>
          <a:ext cx="4605494" cy="594527"/>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kern="1200">
              <a:solidFill>
                <a:srgbClr val="FF0000"/>
              </a:solidFill>
            </a:rPr>
            <a:t>  SECTOR RURAL + URABN</a:t>
          </a:r>
        </a:p>
      </xdr:txBody>
    </xdr:sp>
    <xdr:clientData/>
  </xdr:twoCellAnchor>
  <xdr:twoCellAnchor>
    <xdr:from>
      <xdr:col>4</xdr:col>
      <xdr:colOff>301451</xdr:colOff>
      <xdr:row>93</xdr:row>
      <xdr:rowOff>33494</xdr:rowOff>
    </xdr:from>
    <xdr:to>
      <xdr:col>9</xdr:col>
      <xdr:colOff>167473</xdr:colOff>
      <xdr:row>98</xdr:row>
      <xdr:rowOff>78441</xdr:rowOff>
    </xdr:to>
    <xdr:sp macro="" textlink="">
      <xdr:nvSpPr>
        <xdr:cNvPr id="11" name="Rectangle: Rounded Corners 10">
          <a:extLst>
            <a:ext uri="{FF2B5EF4-FFF2-40B4-BE49-F238E27FC236}">
              <a16:creationId xmlns:a16="http://schemas.microsoft.com/office/drawing/2014/main" id="{56F1DB2B-E849-B9C7-1F30-ED8C830F528A}"/>
            </a:ext>
          </a:extLst>
        </xdr:cNvPr>
        <xdr:cNvSpPr/>
      </xdr:nvSpPr>
      <xdr:spPr>
        <a:xfrm>
          <a:off x="4380392" y="17649141"/>
          <a:ext cx="5917199" cy="941418"/>
        </a:xfrm>
        <a:prstGeom prst="roundRect">
          <a:avLst/>
        </a:prstGeom>
        <a:solidFill>
          <a:schemeClr val="accent1">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kern="1200">
              <a:solidFill>
                <a:srgbClr val="FF0000"/>
              </a:solidFill>
            </a:rPr>
            <a:t>SECTOR  URABN</a:t>
          </a:r>
        </a:p>
      </xdr:txBody>
    </xdr:sp>
    <xdr:clientData/>
  </xdr:twoCellAnchor>
  <xdr:twoCellAnchor>
    <xdr:from>
      <xdr:col>16</xdr:col>
      <xdr:colOff>455840</xdr:colOff>
      <xdr:row>20</xdr:row>
      <xdr:rowOff>16224</xdr:rowOff>
    </xdr:from>
    <xdr:to>
      <xdr:col>27</xdr:col>
      <xdr:colOff>272841</xdr:colOff>
      <xdr:row>37</xdr:row>
      <xdr:rowOff>179858</xdr:rowOff>
    </xdr:to>
    <xdr:sp macro="" textlink="">
      <xdr:nvSpPr>
        <xdr:cNvPr id="12" name="Rectangle: Rounded Corners 11">
          <a:extLst>
            <a:ext uri="{FF2B5EF4-FFF2-40B4-BE49-F238E27FC236}">
              <a16:creationId xmlns:a16="http://schemas.microsoft.com/office/drawing/2014/main" id="{D8748583-75DD-9E3F-40EB-EA3EAF51F22B}"/>
            </a:ext>
          </a:extLst>
        </xdr:cNvPr>
        <xdr:cNvSpPr/>
      </xdr:nvSpPr>
      <xdr:spPr>
        <a:xfrm>
          <a:off x="17727840" y="3826224"/>
          <a:ext cx="11231126" cy="356088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endParaRPr lang="en-IN" sz="1600" b="1" kern="1200"/>
        </a:p>
        <a:p>
          <a:pPr algn="l"/>
          <a:endParaRPr lang="en-IN" sz="1600" b="1" kern="1200"/>
        </a:p>
        <a:p>
          <a:pPr algn="l"/>
          <a:endParaRPr lang="en-IN" sz="1600" b="1" kern="1200"/>
        </a:p>
        <a:p>
          <a:pPr algn="l"/>
          <a:endParaRPr lang="en-IN" sz="1600" b="1" kern="1200"/>
        </a:p>
        <a:p>
          <a:pPr algn="l"/>
          <a:r>
            <a:rPr lang="en-IN" sz="1600" b="1" i="0" u="none" strike="noStrike">
              <a:solidFill>
                <a:schemeClr val="dk1"/>
              </a:solidFill>
              <a:effectLst/>
              <a:latin typeface="+mn-lt"/>
              <a:ea typeface="+mn-ea"/>
              <a:cs typeface="+mn-cs"/>
            </a:rPr>
            <a:t>Investigate how  the onset and progression of the Covid-19 Pandemic affected inflation ration in India.Analyze the Impact of key pandemic milestone  </a:t>
          </a:r>
        </a:p>
        <a:p>
          <a:pPr algn="l"/>
          <a:r>
            <a:rPr lang="en-IN" sz="1600" b="1"/>
            <a:t> </a:t>
          </a:r>
          <a:r>
            <a:rPr lang="en-IN" sz="1600" b="1" i="0" u="none" strike="noStrike">
              <a:solidFill>
                <a:schemeClr val="dk1"/>
              </a:solidFill>
              <a:effectLst/>
              <a:latin typeface="+mn-lt"/>
              <a:ea typeface="+mn-ea"/>
              <a:cs typeface="+mn-cs"/>
            </a:rPr>
            <a:t> </a:t>
          </a:r>
          <a:r>
            <a:rPr lang="en-IN" sz="1600" b="1"/>
            <a:t> </a:t>
          </a:r>
          <a:r>
            <a:rPr lang="en-IN" sz="1600" b="1" i="0" u="none" strike="noStrike">
              <a:solidFill>
                <a:schemeClr val="dk1"/>
              </a:solidFill>
              <a:effectLst/>
              <a:latin typeface="+mn-lt"/>
              <a:ea typeface="+mn-ea"/>
              <a:cs typeface="+mn-cs"/>
            </a:rPr>
            <a:t>(first lockdown) on the CPI inflation % specially focus on categories</a:t>
          </a:r>
          <a:r>
            <a:rPr lang="en-IN" sz="1600" b="1" i="0" u="sng" strike="noStrike">
              <a:solidFill>
                <a:schemeClr val="dk1"/>
              </a:solidFill>
              <a:effectLst/>
              <a:latin typeface="+mn-lt"/>
              <a:ea typeface="+mn-ea"/>
              <a:cs typeface="+mn-cs"/>
            </a:rPr>
            <a:t> like healthcare, food, and essential servilces.</a:t>
          </a:r>
          <a:r>
            <a:rPr lang="en-IN" sz="1600" b="1"/>
            <a:t> </a:t>
          </a:r>
          <a:r>
            <a:rPr lang="en-IN" sz="1600" b="1" i="0" u="none" strike="noStrike">
              <a:solidFill>
                <a:schemeClr val="dk1"/>
              </a:solidFill>
              <a:effectLst/>
              <a:latin typeface="+mn-lt"/>
              <a:ea typeface="+mn-ea"/>
              <a:cs typeface="+mn-cs"/>
            </a:rPr>
            <a:t> </a:t>
          </a:r>
          <a:r>
            <a:rPr lang="en-IN" sz="1600" b="1"/>
            <a:t> </a:t>
          </a:r>
        </a:p>
        <a:p>
          <a:pPr algn="l"/>
          <a:endParaRPr lang="en-IN"/>
        </a:p>
        <a:p>
          <a:pPr algn="l"/>
          <a:endParaRPr lang="en-IN" sz="1400"/>
        </a:p>
        <a:p>
          <a:pPr algn="l"/>
          <a:r>
            <a:rPr lang="en-IN" sz="1400" b="0" i="0" u="none" strike="noStrike">
              <a:solidFill>
                <a:schemeClr val="dk1"/>
              </a:solidFill>
              <a:effectLst/>
              <a:latin typeface="+mn-lt"/>
              <a:ea typeface="+mn-ea"/>
              <a:cs typeface="+mn-cs"/>
            </a:rPr>
            <a:t> </a:t>
          </a:r>
          <a:r>
            <a:rPr lang="en-IN" sz="1400"/>
            <a:t> </a:t>
          </a:r>
          <a:r>
            <a:rPr lang="en-IN" sz="1400" b="1" i="0" u="none" strike="noStrike">
              <a:solidFill>
                <a:schemeClr val="dk1"/>
              </a:solidFill>
              <a:effectLst/>
              <a:latin typeface="+mn-lt"/>
              <a:ea typeface="+mn-ea"/>
              <a:cs typeface="+mn-cs"/>
            </a:rPr>
            <a:t>HINT;</a:t>
          </a:r>
          <a:r>
            <a:rPr lang="en-IN" sz="1400"/>
            <a:t> </a:t>
          </a:r>
          <a:r>
            <a:rPr lang="en-IN" sz="1400" b="1" i="0" u="none" strike="noStrike">
              <a:solidFill>
                <a:schemeClr val="dk1"/>
              </a:solidFill>
              <a:effectLst/>
              <a:latin typeface="+mn-lt"/>
              <a:ea typeface="+mn-ea"/>
              <a:cs typeface="+mn-cs"/>
            </a:rPr>
            <a:t>you can consider</a:t>
          </a:r>
          <a:r>
            <a:rPr lang="en-IN" sz="1400" b="1" i="0" u="sng" strike="noStrike">
              <a:solidFill>
                <a:schemeClr val="dk1"/>
              </a:solidFill>
              <a:effectLst/>
              <a:latin typeface="+mn-lt"/>
              <a:ea typeface="+mn-ea"/>
              <a:cs typeface="+mn-cs"/>
            </a:rPr>
            <a:t> MAR'20 as the onset of covid, and can</a:t>
          </a:r>
          <a:r>
            <a:rPr lang="en-IN" sz="1400" b="1" i="0" u="none" strike="noStrike">
              <a:solidFill>
                <a:schemeClr val="dk1"/>
              </a:solidFill>
              <a:effectLst/>
              <a:latin typeface="+mn-lt"/>
              <a:ea typeface="+mn-ea"/>
              <a:cs typeface="+mn-cs"/>
            </a:rPr>
            <a:t> compare the  inflation trend before and after Mar' 20  to see if there is a change in inflation % before and after .</a:t>
          </a:r>
          <a:r>
            <a:rPr lang="en-IN" sz="1400"/>
            <a:t> </a:t>
          </a:r>
          <a:endParaRPr lang="en-IN" sz="1400" kern="1200"/>
        </a:p>
        <a:p>
          <a:pPr algn="l"/>
          <a:endParaRPr lang="en-IN" sz="1100" kern="1200"/>
        </a:p>
      </xdr:txBody>
    </xdr:sp>
    <xdr:clientData/>
  </xdr:twoCellAnchor>
  <xdr:twoCellAnchor>
    <xdr:from>
      <xdr:col>19</xdr:col>
      <xdr:colOff>353262</xdr:colOff>
      <xdr:row>20</xdr:row>
      <xdr:rowOff>163985</xdr:rowOff>
    </xdr:from>
    <xdr:to>
      <xdr:col>24</xdr:col>
      <xdr:colOff>715771</xdr:colOff>
      <xdr:row>26</xdr:row>
      <xdr:rowOff>15352</xdr:rowOff>
    </xdr:to>
    <xdr:sp macro="" textlink="">
      <xdr:nvSpPr>
        <xdr:cNvPr id="13" name="Rectangle: Rounded Corners 12">
          <a:extLst>
            <a:ext uri="{FF2B5EF4-FFF2-40B4-BE49-F238E27FC236}">
              <a16:creationId xmlns:a16="http://schemas.microsoft.com/office/drawing/2014/main" id="{81E6D575-CEEA-FB29-86A0-DB04F93FE3F9}"/>
            </a:ext>
          </a:extLst>
        </xdr:cNvPr>
        <xdr:cNvSpPr/>
      </xdr:nvSpPr>
      <xdr:spPr>
        <a:xfrm>
          <a:off x="20324012" y="3973985"/>
          <a:ext cx="5648884" cy="994367"/>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kern="1200"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Objective 4</a:t>
          </a:r>
        </a:p>
      </xdr:txBody>
    </xdr:sp>
    <xdr:clientData/>
  </xdr:twoCellAnchor>
  <xdr:twoCellAnchor>
    <xdr:from>
      <xdr:col>28</xdr:col>
      <xdr:colOff>762001</xdr:colOff>
      <xdr:row>25</xdr:row>
      <xdr:rowOff>77931</xdr:rowOff>
    </xdr:from>
    <xdr:to>
      <xdr:col>42</xdr:col>
      <xdr:colOff>40107</xdr:colOff>
      <xdr:row>42</xdr:row>
      <xdr:rowOff>149087</xdr:rowOff>
    </xdr:to>
    <xdr:sp macro="" textlink="">
      <xdr:nvSpPr>
        <xdr:cNvPr id="14" name="Rectangle: Rounded Corners 13">
          <a:extLst>
            <a:ext uri="{FF2B5EF4-FFF2-40B4-BE49-F238E27FC236}">
              <a16:creationId xmlns:a16="http://schemas.microsoft.com/office/drawing/2014/main" id="{79B87FBA-346B-647C-3868-2766E2354CF0}"/>
            </a:ext>
          </a:extLst>
        </xdr:cNvPr>
        <xdr:cNvSpPr/>
      </xdr:nvSpPr>
      <xdr:spPr>
        <a:xfrm>
          <a:off x="30540159" y="4589773"/>
          <a:ext cx="12693316" cy="332970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endParaRPr lang="en-IN" sz="1100" kern="1200"/>
        </a:p>
        <a:p>
          <a:pPr algn="l"/>
          <a:endParaRPr lang="en-IN" sz="1100" kern="1200"/>
        </a:p>
        <a:p>
          <a:pPr algn="l"/>
          <a:endParaRPr lang="en-IN" sz="1100" kern="1200"/>
        </a:p>
        <a:p>
          <a:pPr algn="l"/>
          <a:r>
            <a:rPr lang="en-IN" sz="1100" b="0" i="0" u="none" strike="noStrike">
              <a:solidFill>
                <a:schemeClr val="dk1"/>
              </a:solidFill>
              <a:effectLst/>
              <a:latin typeface="+mn-lt"/>
              <a:ea typeface="+mn-ea"/>
              <a:cs typeface="+mn-cs"/>
            </a:rPr>
            <a:t> </a:t>
          </a:r>
          <a:r>
            <a:rPr lang="en-IN"/>
            <a:t> </a:t>
          </a:r>
          <a:r>
            <a:rPr lang="en-IN" sz="1800" b="1" i="0" u="none" strike="noStrike">
              <a:solidFill>
                <a:schemeClr val="dk1"/>
              </a:solidFill>
              <a:effectLst/>
              <a:latin typeface="+mn-lt"/>
              <a:ea typeface="+mn-ea"/>
              <a:cs typeface="+mn-cs"/>
            </a:rPr>
            <a:t>NOTE ;</a:t>
          </a:r>
          <a:r>
            <a:rPr lang="en-IN" sz="1800" b="1"/>
            <a:t> </a:t>
          </a:r>
          <a:r>
            <a:rPr lang="en-IN" sz="1800" b="1" i="0" u="none" strike="noStrike">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Investigated  That  During  the Covid-19 Pandemic  Food  is the one of them  .</a:t>
          </a:r>
          <a:r>
            <a:rPr lang="en-IN" sz="1800" b="1"/>
            <a:t> </a:t>
          </a:r>
          <a:r>
            <a:rPr lang="en-IN" sz="1800" b="1" i="0" u="none" strike="noStrike">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Where we have see highest Inflation 2019 To 2020</a:t>
          </a:r>
        </a:p>
        <a:p>
          <a:pPr algn="l"/>
          <a:endParaRPr lang="en-IN" sz="1800" b="1"/>
        </a:p>
        <a:p>
          <a:pPr algn="l"/>
          <a:r>
            <a:rPr lang="en-IN" sz="1800" b="1"/>
            <a:t> </a:t>
          </a:r>
          <a:r>
            <a:rPr lang="en-IN" sz="1800" b="1" i="0" u="none" strike="noStrike">
              <a:solidFill>
                <a:schemeClr val="dk1"/>
              </a:solidFill>
              <a:effectLst/>
              <a:latin typeface="+mn-lt"/>
              <a:ea typeface="+mn-ea"/>
              <a:cs typeface="+mn-cs"/>
            </a:rPr>
            <a:t>Note 2 </a:t>
          </a:r>
          <a:r>
            <a:rPr lang="en-IN" sz="1800" b="1"/>
            <a:t> </a:t>
          </a:r>
          <a:r>
            <a:rPr lang="en-IN" sz="1800" b="1" i="0" u="none" strike="noStrike">
              <a:solidFill>
                <a:schemeClr val="dk1"/>
              </a:solidFill>
              <a:effectLst/>
              <a:latin typeface="+mn-lt"/>
              <a:ea typeface="+mn-ea"/>
              <a:cs typeface="+mn-cs"/>
            </a:rPr>
            <a:t> this solution  Get  after completing some step  1   we collect data for 2 year</a:t>
          </a:r>
        </a:p>
        <a:p>
          <a:pPr algn="l"/>
          <a:endParaRPr lang="en-IN" sz="1800" b="1" i="0" u="none" strike="noStrike">
            <a:solidFill>
              <a:schemeClr val="dk1"/>
            </a:solidFill>
            <a:effectLst/>
            <a:latin typeface="+mn-lt"/>
            <a:ea typeface="+mn-ea"/>
            <a:cs typeface="+mn-cs"/>
          </a:endParaRPr>
        </a:p>
        <a:p>
          <a:pPr algn="l"/>
          <a:r>
            <a:rPr lang="en-IN" sz="1800" b="1" i="0">
              <a:solidFill>
                <a:schemeClr val="dk1"/>
              </a:solidFill>
              <a:effectLst/>
              <a:latin typeface="+mn-lt"/>
              <a:ea typeface="+mn-ea"/>
              <a:cs typeface="+mn-cs"/>
            </a:rPr>
            <a:t>STEP 2  then find out Inflation which category has highest inflation during covid 19 and after COVID 19 </a:t>
          </a:r>
          <a:r>
            <a:rPr lang="en-IN" sz="1800" b="1">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 </a:t>
          </a:r>
          <a:r>
            <a:rPr lang="en-IN" sz="1800" b="1"/>
            <a:t> </a:t>
          </a:r>
          <a:r>
            <a:rPr lang="en-IN" sz="1800" b="1" i="0" u="none" strike="noStrike">
              <a:solidFill>
                <a:schemeClr val="dk1"/>
              </a:solidFill>
              <a:effectLst/>
              <a:latin typeface="+mn-lt"/>
              <a:ea typeface="+mn-ea"/>
              <a:cs typeface="+mn-cs"/>
            </a:rPr>
            <a:t>                                                                                     </a:t>
          </a:r>
          <a:endParaRPr lang="en-IN" sz="1800" b="1" kern="1200"/>
        </a:p>
      </xdr:txBody>
    </xdr:sp>
    <xdr:clientData/>
  </xdr:twoCellAnchor>
  <xdr:twoCellAnchor>
    <xdr:from>
      <xdr:col>32</xdr:col>
      <xdr:colOff>43297</xdr:colOff>
      <xdr:row>25</xdr:row>
      <xdr:rowOff>121228</xdr:rowOff>
    </xdr:from>
    <xdr:to>
      <xdr:col>35</xdr:col>
      <xdr:colOff>787978</xdr:colOff>
      <xdr:row>29</xdr:row>
      <xdr:rowOff>164523</xdr:rowOff>
    </xdr:to>
    <xdr:sp macro="" textlink="">
      <xdr:nvSpPr>
        <xdr:cNvPr id="15" name="Rectangle: Rounded Corners 14">
          <a:extLst>
            <a:ext uri="{FF2B5EF4-FFF2-40B4-BE49-F238E27FC236}">
              <a16:creationId xmlns:a16="http://schemas.microsoft.com/office/drawing/2014/main" id="{61DA96A5-8E27-3969-75EA-628EA0C19354}"/>
            </a:ext>
          </a:extLst>
        </xdr:cNvPr>
        <xdr:cNvSpPr/>
      </xdr:nvSpPr>
      <xdr:spPr>
        <a:xfrm>
          <a:off x="34653683" y="4667251"/>
          <a:ext cx="3645477" cy="90920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kern="1200">
              <a:solidFill>
                <a:srgbClr val="FF0000"/>
              </a:solidFill>
            </a:rPr>
            <a:t>   INSIGHT</a:t>
          </a:r>
        </a:p>
        <a:p>
          <a:pPr algn="l"/>
          <a:r>
            <a:rPr lang="en-IN" sz="1100" kern="1200"/>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1281182</xdr:colOff>
      <xdr:row>46</xdr:row>
      <xdr:rowOff>58333</xdr:rowOff>
    </xdr:from>
    <xdr:to>
      <xdr:col>17</xdr:col>
      <xdr:colOff>1604212</xdr:colOff>
      <xdr:row>64</xdr:row>
      <xdr:rowOff>160421</xdr:rowOff>
    </xdr:to>
    <xdr:graphicFrame macro="">
      <xdr:nvGraphicFramePr>
        <xdr:cNvPr id="2" name="Chart 1">
          <a:extLst>
            <a:ext uri="{FF2B5EF4-FFF2-40B4-BE49-F238E27FC236}">
              <a16:creationId xmlns:a16="http://schemas.microsoft.com/office/drawing/2014/main" id="{EB10C141-EB44-97FC-0C1B-4283C1A7B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52716</xdr:colOff>
      <xdr:row>3</xdr:row>
      <xdr:rowOff>95848</xdr:rowOff>
    </xdr:from>
    <xdr:to>
      <xdr:col>9</xdr:col>
      <xdr:colOff>1128346</xdr:colOff>
      <xdr:row>31</xdr:row>
      <xdr:rowOff>131885</xdr:rowOff>
    </xdr:to>
    <xdr:sp macro="" textlink="">
      <xdr:nvSpPr>
        <xdr:cNvPr id="3" name="Rectangle: Rounded Corners 2">
          <a:extLst>
            <a:ext uri="{FF2B5EF4-FFF2-40B4-BE49-F238E27FC236}">
              <a16:creationId xmlns:a16="http://schemas.microsoft.com/office/drawing/2014/main" id="{9875DE32-8C23-066F-3A84-53B417F6595A}"/>
            </a:ext>
          </a:extLst>
        </xdr:cNvPr>
        <xdr:cNvSpPr/>
      </xdr:nvSpPr>
      <xdr:spPr>
        <a:xfrm>
          <a:off x="3979947" y="623386"/>
          <a:ext cx="13677937" cy="566311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a:p>
          <a:pPr algn="l"/>
          <a:endParaRPr lang="en-IN" sz="1100" kern="1200"/>
        </a:p>
        <a:p>
          <a:pPr algn="l"/>
          <a:endParaRPr lang="en-IN" sz="1100" kern="1200"/>
        </a:p>
        <a:p>
          <a:pPr algn="l"/>
          <a:endParaRPr lang="en-IN" sz="1100" kern="1200"/>
        </a:p>
        <a:p>
          <a:pPr algn="l"/>
          <a:endParaRPr lang="en-IN" sz="1100" kern="1200"/>
        </a:p>
        <a:p>
          <a:pPr algn="l"/>
          <a:endParaRPr lang="en-IN" sz="1100" kern="1200"/>
        </a:p>
        <a:p>
          <a:pPr algn="l"/>
          <a:r>
            <a:rPr lang="en-IN" sz="2800" b="1" i="0" u="none" strike="noStrike">
              <a:solidFill>
                <a:schemeClr val="dk1"/>
              </a:solidFill>
              <a:effectLst/>
              <a:latin typeface="+mn-lt"/>
              <a:ea typeface="+mn-ea"/>
              <a:cs typeface="+mn-cs"/>
            </a:rPr>
            <a:t>Investigate how major global economic events (like imported crude oil price fluctuation)</a:t>
          </a:r>
          <a:r>
            <a:rPr lang="en-IN" sz="2800" b="1"/>
            <a:t> </a:t>
          </a:r>
          <a:r>
            <a:rPr lang="en-IN" sz="2800" b="1" i="0" u="none" strike="noStrike">
              <a:solidFill>
                <a:schemeClr val="dk1"/>
              </a:solidFill>
              <a:effectLst/>
              <a:latin typeface="+mn-lt"/>
              <a:ea typeface="+mn-ea"/>
              <a:cs typeface="+mn-cs"/>
            </a:rPr>
            <a:t>have influenced India's Inflation. This can include an analysis of imported goods and their</a:t>
          </a:r>
          <a:r>
            <a:rPr lang="en-IN" sz="2800" b="1"/>
            <a:t> </a:t>
          </a:r>
          <a:r>
            <a:rPr lang="en-IN" sz="2800" b="1" i="0" u="none" strike="noStrike">
              <a:solidFill>
                <a:schemeClr val="dk1"/>
              </a:solidFill>
              <a:effectLst/>
              <a:latin typeface="+mn-lt"/>
              <a:ea typeface="+mn-ea"/>
              <a:cs typeface="+mn-cs"/>
            </a:rPr>
            <a:t>price trends.   </a:t>
          </a:r>
        </a:p>
        <a:p>
          <a:pPr algn="l"/>
          <a:r>
            <a:rPr lang="en-IN" sz="2800" b="1"/>
            <a:t> </a:t>
          </a:r>
          <a:r>
            <a:rPr lang="en-IN" sz="2800" b="1" i="0" u="none" strike="noStrike">
              <a:solidFill>
                <a:schemeClr val="dk1"/>
              </a:solidFill>
              <a:effectLst/>
              <a:latin typeface="+mn-lt"/>
              <a:ea typeface="+mn-ea"/>
              <a:cs typeface="+mn-cs"/>
            </a:rPr>
            <a:t>For the purpose of this analysis, focus only on the imported oil price fluctuations for</a:t>
          </a:r>
          <a:r>
            <a:rPr lang="en-IN" sz="2800" b="1"/>
            <a:t> </a:t>
          </a:r>
          <a:r>
            <a:rPr lang="en-IN" sz="2800" b="1" i="0" u="none" strike="noStrike">
              <a:solidFill>
                <a:schemeClr val="dk1"/>
              </a:solidFill>
              <a:effectLst/>
              <a:latin typeface="+mn-lt"/>
              <a:ea typeface="+mn-ea"/>
              <a:cs typeface="+mn-cs"/>
            </a:rPr>
            <a:t>year 2021 to 2023 (Month-on- month)</a:t>
          </a:r>
          <a:r>
            <a:rPr lang="en-IN" sz="2800" b="1"/>
            <a:t> </a:t>
          </a:r>
          <a:r>
            <a:rPr lang="en-IN" sz="2800" b="1" i="0" u="none" strike="noStrike">
              <a:solidFill>
                <a:schemeClr val="dk1"/>
              </a:solidFill>
              <a:effectLst/>
              <a:latin typeface="+mn-lt"/>
              <a:ea typeface="+mn-ea"/>
              <a:cs typeface="+mn-cs"/>
            </a:rPr>
            <a:t>Identify trends in oil price change with change in inflation price of all the categories and </a:t>
          </a:r>
          <a:r>
            <a:rPr lang="en-IN" sz="2800" b="1"/>
            <a:t> </a:t>
          </a:r>
          <a:r>
            <a:rPr lang="en-IN" sz="2800" b="1" i="0" u="none" strike="noStrike">
              <a:solidFill>
                <a:schemeClr val="dk1"/>
              </a:solidFill>
              <a:effectLst/>
              <a:latin typeface="+mn-lt"/>
              <a:ea typeface="+mn-ea"/>
              <a:cs typeface="+mn-cs"/>
            </a:rPr>
            <a:t>identify category whose inflation prices strongly </a:t>
          </a:r>
          <a:r>
            <a:rPr lang="en-IN" sz="2800" b="1" i="0" u="sng" strike="noStrike">
              <a:solidFill>
                <a:schemeClr val="dk1"/>
              </a:solidFill>
              <a:effectLst/>
              <a:latin typeface="+mn-lt"/>
              <a:ea typeface="+mn-ea"/>
              <a:cs typeface="+mn-cs"/>
            </a:rPr>
            <a:t>change with  fluctuations in imported oil</a:t>
          </a:r>
          <a:r>
            <a:rPr lang="en-IN" sz="2800" b="1" u="sng"/>
            <a:t> </a:t>
          </a:r>
          <a:r>
            <a:rPr lang="en-IN" sz="2800" b="1" i="0" u="sng" strike="noStrike">
              <a:solidFill>
                <a:schemeClr val="dk1"/>
              </a:solidFill>
              <a:effectLst/>
              <a:latin typeface="+mn-lt"/>
              <a:ea typeface="+mn-ea"/>
              <a:cs typeface="+mn-cs"/>
            </a:rPr>
            <a:t>price </a:t>
          </a:r>
          <a:r>
            <a:rPr lang="en-IN" sz="2800" b="1" i="0" u="none" strike="noStrike">
              <a:solidFill>
                <a:schemeClr val="dk1"/>
              </a:solidFill>
              <a:effectLst/>
              <a:latin typeface="+mn-lt"/>
              <a:ea typeface="+mn-ea"/>
              <a:cs typeface="+mn-cs"/>
            </a:rPr>
            <a:t>( Hint: you can use = correl function)</a:t>
          </a:r>
          <a:r>
            <a:rPr lang="en-IN" sz="2800" b="1"/>
            <a:t> </a:t>
          </a:r>
          <a:r>
            <a:rPr lang="en-IN" sz="2800" b="1" i="0" u="none" strike="noStrike">
              <a:solidFill>
                <a:schemeClr val="dk1"/>
              </a:solidFill>
              <a:effectLst/>
              <a:latin typeface="+mn-lt"/>
              <a:ea typeface="+mn-ea"/>
              <a:cs typeface="+mn-cs"/>
            </a:rPr>
            <a:t> </a:t>
          </a:r>
          <a:r>
            <a:rPr lang="en-IN" sz="2800" b="1"/>
            <a:t> </a:t>
          </a:r>
          <a:endParaRPr lang="en-IN" sz="2800" b="1" kern="1200"/>
        </a:p>
        <a:p>
          <a:pPr algn="l"/>
          <a:endParaRPr lang="en-IN" sz="1100" kern="1200"/>
        </a:p>
      </xdr:txBody>
    </xdr:sp>
    <xdr:clientData/>
  </xdr:twoCellAnchor>
  <xdr:twoCellAnchor>
    <xdr:from>
      <xdr:col>5</xdr:col>
      <xdr:colOff>2271346</xdr:colOff>
      <xdr:row>4</xdr:row>
      <xdr:rowOff>117231</xdr:rowOff>
    </xdr:from>
    <xdr:to>
      <xdr:col>7</xdr:col>
      <xdr:colOff>586154</xdr:colOff>
      <xdr:row>9</xdr:row>
      <xdr:rowOff>161193</xdr:rowOff>
    </xdr:to>
    <xdr:sp macro="" textlink="">
      <xdr:nvSpPr>
        <xdr:cNvPr id="4" name="Rectangle: Rounded Corners 3">
          <a:extLst>
            <a:ext uri="{FF2B5EF4-FFF2-40B4-BE49-F238E27FC236}">
              <a16:creationId xmlns:a16="http://schemas.microsoft.com/office/drawing/2014/main" id="{C2801D25-A3A8-DF91-5E94-59DAE2D7284E}"/>
            </a:ext>
          </a:extLst>
        </xdr:cNvPr>
        <xdr:cNvSpPr/>
      </xdr:nvSpPr>
      <xdr:spPr>
        <a:xfrm>
          <a:off x="7546731" y="820616"/>
          <a:ext cx="5143500" cy="923192"/>
        </a:xfrm>
        <a:prstGeom prst="roundRect">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kern="1200"/>
            <a:t>   Objective 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411480</xdr:colOff>
      <xdr:row>7</xdr:row>
      <xdr:rowOff>167640</xdr:rowOff>
    </xdr:from>
    <xdr:to>
      <xdr:col>11</xdr:col>
      <xdr:colOff>53340</xdr:colOff>
      <xdr:row>12</xdr:row>
      <xdr:rowOff>106680</xdr:rowOff>
    </xdr:to>
    <xdr:sp macro="" textlink="">
      <xdr:nvSpPr>
        <xdr:cNvPr id="2" name="Rectangle: Rounded Corners 1">
          <a:extLst>
            <a:ext uri="{FF2B5EF4-FFF2-40B4-BE49-F238E27FC236}">
              <a16:creationId xmlns:a16="http://schemas.microsoft.com/office/drawing/2014/main" id="{F5AC2D06-64BA-D22D-9B77-11B35176B02F}"/>
            </a:ext>
          </a:extLst>
        </xdr:cNvPr>
        <xdr:cNvSpPr/>
      </xdr:nvSpPr>
      <xdr:spPr>
        <a:xfrm>
          <a:off x="411480" y="716280"/>
          <a:ext cx="5737860" cy="853440"/>
        </a:xfrm>
        <a:prstGeom prst="roundRect">
          <a:avLst/>
        </a:prstGeom>
        <a:solidFill>
          <a:schemeClr val="accent5">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u="sng" kern="1200"/>
            <a:t>Food</a:t>
          </a:r>
          <a:r>
            <a:rPr lang="en-IN" sz="1800" b="1" u="sng" kern="1200" baseline="0"/>
            <a:t> and becerages </a:t>
          </a:r>
          <a:r>
            <a:rPr lang="en-IN" sz="1800" b="1" kern="1200" baseline="0"/>
            <a:t>has the hightest contribution towards CPI In all 3 sectors.</a:t>
          </a:r>
          <a:endParaRPr lang="en-IN" sz="1800" b="1" kern="1200"/>
        </a:p>
      </xdr:txBody>
    </xdr:sp>
    <xdr:clientData/>
  </xdr:twoCellAnchor>
  <xdr:twoCellAnchor>
    <xdr:from>
      <xdr:col>1</xdr:col>
      <xdr:colOff>472440</xdr:colOff>
      <xdr:row>14</xdr:row>
      <xdr:rowOff>38100</xdr:rowOff>
    </xdr:from>
    <xdr:to>
      <xdr:col>10</xdr:col>
      <xdr:colOff>571500</xdr:colOff>
      <xdr:row>22</xdr:row>
      <xdr:rowOff>152400</xdr:rowOff>
    </xdr:to>
    <xdr:sp macro="" textlink="">
      <xdr:nvSpPr>
        <xdr:cNvPr id="3" name="Rectangle 2">
          <a:extLst>
            <a:ext uri="{FF2B5EF4-FFF2-40B4-BE49-F238E27FC236}">
              <a16:creationId xmlns:a16="http://schemas.microsoft.com/office/drawing/2014/main" id="{63E58EF0-6F81-9666-5A35-C8D99C8B18B6}"/>
            </a:ext>
          </a:extLst>
        </xdr:cNvPr>
        <xdr:cNvSpPr/>
      </xdr:nvSpPr>
      <xdr:spPr>
        <a:xfrm>
          <a:off x="472440" y="1866900"/>
          <a:ext cx="5585460" cy="15773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kern="1200"/>
            <a:t>Analyzed</a:t>
          </a:r>
          <a:r>
            <a:rPr lang="en-IN" sz="1400" b="1" kern="1200" baseline="0"/>
            <a:t> the broader categories based on their contribution towards the CPI Calculation in </a:t>
          </a:r>
          <a:r>
            <a:rPr lang="en-IN" sz="1400" b="1" u="sng" baseline="0">
              <a:solidFill>
                <a:schemeClr val="dk1"/>
              </a:solidFill>
              <a:effectLst/>
              <a:latin typeface="+mn-lt"/>
              <a:ea typeface="+mn-ea"/>
              <a:cs typeface="+mn-cs"/>
            </a:rPr>
            <a:t>created buckets of Individual </a:t>
          </a:r>
          <a:r>
            <a:rPr lang="en-IN" sz="1400" b="1" baseline="0">
              <a:solidFill>
                <a:schemeClr val="dk1"/>
              </a:solidFill>
              <a:effectLst/>
              <a:latin typeface="+mn-lt"/>
              <a:ea typeface="+mn-ea"/>
              <a:cs typeface="+mn-cs"/>
            </a:rPr>
            <a:t>categories to do so.</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baseline="0">
            <a:solidFill>
              <a:schemeClr val="dk1"/>
            </a:solidFill>
            <a:effectLst/>
            <a:latin typeface="+mn-lt"/>
            <a:ea typeface="+mn-ea"/>
            <a:cs typeface="+mn-cs"/>
          </a:endParaRPr>
        </a:p>
        <a:p>
          <a:r>
            <a:rPr lang="en-IN" sz="1200" b="1">
              <a:solidFill>
                <a:schemeClr val="dk1"/>
              </a:solidFill>
              <a:effectLst/>
              <a:latin typeface="+mn-lt"/>
              <a:ea typeface="+mn-ea"/>
              <a:cs typeface="+mn-cs"/>
            </a:rPr>
            <a:t>Out of all broader categories,</a:t>
          </a:r>
          <a:r>
            <a:rPr lang="en-IN" sz="1200" b="1" baseline="0">
              <a:solidFill>
                <a:schemeClr val="dk1"/>
              </a:solidFill>
              <a:effectLst/>
              <a:latin typeface="+mn-lt"/>
              <a:ea typeface="+mn-ea"/>
              <a:cs typeface="+mn-cs"/>
            </a:rPr>
            <a:t> </a:t>
          </a:r>
          <a:r>
            <a:rPr lang="en-IN" sz="1200" b="1" u="sng" baseline="0">
              <a:solidFill>
                <a:srgbClr val="FF0000"/>
              </a:solidFill>
              <a:effectLst/>
              <a:latin typeface="+mn-lt"/>
              <a:ea typeface="+mn-ea"/>
              <a:cs typeface="+mn-cs"/>
            </a:rPr>
            <a:t>Food and Beverages has  the highest </a:t>
          </a:r>
          <a:r>
            <a:rPr lang="en-IN" sz="1200" b="1" baseline="0">
              <a:solidFill>
                <a:schemeClr val="dk1"/>
              </a:solidFill>
              <a:effectLst/>
              <a:latin typeface="+mn-lt"/>
              <a:ea typeface="+mn-ea"/>
              <a:cs typeface="+mn-cs"/>
            </a:rPr>
            <a:t>contribution in CPI </a:t>
          </a:r>
          <a:endParaRPr lang="en-IN" sz="2000" b="1">
            <a:effectLst/>
          </a:endParaRPr>
        </a:p>
        <a:p>
          <a:r>
            <a:rPr lang="en-IN" sz="1200" b="1" baseline="0">
              <a:solidFill>
                <a:schemeClr val="dk1"/>
              </a:solidFill>
              <a:effectLst/>
              <a:latin typeface="+mn-lt"/>
              <a:ea typeface="+mn-ea"/>
              <a:cs typeface="+mn-cs"/>
            </a:rPr>
            <a:t>Calculation  </a:t>
          </a:r>
          <a:endParaRPr lang="en-IN" sz="20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a:effectLst/>
          </a:endParaRPr>
        </a:p>
        <a:p>
          <a:pPr algn="l"/>
          <a:endParaRPr lang="en-IN" sz="1400" kern="1200" baseline="0"/>
        </a:p>
      </xdr:txBody>
    </xdr:sp>
    <xdr:clientData/>
  </xdr:twoCellAnchor>
  <xdr:twoCellAnchor>
    <xdr:from>
      <xdr:col>1</xdr:col>
      <xdr:colOff>457200</xdr:colOff>
      <xdr:row>23</xdr:row>
      <xdr:rowOff>68580</xdr:rowOff>
    </xdr:from>
    <xdr:to>
      <xdr:col>11</xdr:col>
      <xdr:colOff>22860</xdr:colOff>
      <xdr:row>41</xdr:row>
      <xdr:rowOff>175260</xdr:rowOff>
    </xdr:to>
    <xdr:sp macro="" textlink="">
      <xdr:nvSpPr>
        <xdr:cNvPr id="4" name="Rectangle: Rounded Corners 3">
          <a:extLst>
            <a:ext uri="{FF2B5EF4-FFF2-40B4-BE49-F238E27FC236}">
              <a16:creationId xmlns:a16="http://schemas.microsoft.com/office/drawing/2014/main" id="{F719940B-044F-D4D3-E0EE-494D743C27B0}"/>
            </a:ext>
          </a:extLst>
        </xdr:cNvPr>
        <xdr:cNvSpPr/>
      </xdr:nvSpPr>
      <xdr:spPr>
        <a:xfrm>
          <a:off x="457200" y="3543300"/>
          <a:ext cx="5661660" cy="33985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2</xdr:col>
      <xdr:colOff>342901</xdr:colOff>
      <xdr:row>24</xdr:row>
      <xdr:rowOff>45720</xdr:rowOff>
    </xdr:from>
    <xdr:to>
      <xdr:col>10</xdr:col>
      <xdr:colOff>22861</xdr:colOff>
      <xdr:row>40</xdr:row>
      <xdr:rowOff>144780</xdr:rowOff>
    </xdr:to>
    <xdr:graphicFrame macro="">
      <xdr:nvGraphicFramePr>
        <xdr:cNvPr id="5" name="Chart 4">
          <a:extLst>
            <a:ext uri="{FF2B5EF4-FFF2-40B4-BE49-F238E27FC236}">
              <a16:creationId xmlns:a16="http://schemas.microsoft.com/office/drawing/2014/main" id="{CD8D30C6-92E5-4070-A91D-2274EDB22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12</xdr:row>
      <xdr:rowOff>152400</xdr:rowOff>
    </xdr:from>
    <xdr:to>
      <xdr:col>4</xdr:col>
      <xdr:colOff>167640</xdr:colOff>
      <xdr:row>14</xdr:row>
      <xdr:rowOff>121920</xdr:rowOff>
    </xdr:to>
    <xdr:sp macro="" textlink="">
      <xdr:nvSpPr>
        <xdr:cNvPr id="6" name="Rectangle: Rounded Corners 5">
          <a:extLst>
            <a:ext uri="{FF2B5EF4-FFF2-40B4-BE49-F238E27FC236}">
              <a16:creationId xmlns:a16="http://schemas.microsoft.com/office/drawing/2014/main" id="{66CA25BD-56DA-E7AE-BD65-69E0266EE72C}"/>
            </a:ext>
          </a:extLst>
        </xdr:cNvPr>
        <xdr:cNvSpPr/>
      </xdr:nvSpPr>
      <xdr:spPr>
        <a:xfrm>
          <a:off x="647700" y="1615440"/>
          <a:ext cx="1348740" cy="335280"/>
        </a:xfrm>
        <a:prstGeom prst="roundRect">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kern="1200">
              <a:solidFill>
                <a:srgbClr val="FF0000"/>
              </a:solidFill>
            </a:rPr>
            <a:t>KEY</a:t>
          </a:r>
          <a:r>
            <a:rPr lang="en-IN" sz="1400" b="1" kern="1200" baseline="0">
              <a:solidFill>
                <a:srgbClr val="FF0000"/>
              </a:solidFill>
            </a:rPr>
            <a:t> INSIGHTS</a:t>
          </a:r>
          <a:endParaRPr lang="en-IN" sz="1400" b="1" kern="1200">
            <a:solidFill>
              <a:srgbClr val="FF0000"/>
            </a:solidFill>
          </a:endParaRPr>
        </a:p>
      </xdr:txBody>
    </xdr:sp>
    <xdr:clientData/>
  </xdr:twoCellAnchor>
  <xdr:twoCellAnchor editAs="oneCell">
    <xdr:from>
      <xdr:col>5</xdr:col>
      <xdr:colOff>91440</xdr:colOff>
      <xdr:row>19</xdr:row>
      <xdr:rowOff>9758</xdr:rowOff>
    </xdr:from>
    <xdr:to>
      <xdr:col>6</xdr:col>
      <xdr:colOff>106680</xdr:colOff>
      <xdr:row>22</xdr:row>
      <xdr:rowOff>89931</xdr:rowOff>
    </xdr:to>
    <xdr:pic>
      <xdr:nvPicPr>
        <xdr:cNvPr id="9" name="Graphic 8" descr="Burger and drink with solid fill">
          <a:extLst>
            <a:ext uri="{FF2B5EF4-FFF2-40B4-BE49-F238E27FC236}">
              <a16:creationId xmlns:a16="http://schemas.microsoft.com/office/drawing/2014/main" id="{4B28146A-CCBE-4426-BB98-82756FEBB46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29840" y="2752958"/>
          <a:ext cx="624840" cy="628814"/>
        </a:xfrm>
        <a:prstGeom prst="rect">
          <a:avLst/>
        </a:prstGeom>
      </xdr:spPr>
    </xdr:pic>
    <xdr:clientData/>
  </xdr:twoCellAnchor>
  <xdr:twoCellAnchor editAs="oneCell">
    <xdr:from>
      <xdr:col>3</xdr:col>
      <xdr:colOff>563880</xdr:colOff>
      <xdr:row>19</xdr:row>
      <xdr:rowOff>49463</xdr:rowOff>
    </xdr:from>
    <xdr:to>
      <xdr:col>5</xdr:col>
      <xdr:colOff>370</xdr:colOff>
      <xdr:row>22</xdr:row>
      <xdr:rowOff>127107</xdr:rowOff>
    </xdr:to>
    <xdr:pic>
      <xdr:nvPicPr>
        <xdr:cNvPr id="10" name="Graphic 9" descr="Bar chart with solid fill">
          <a:extLst>
            <a:ext uri="{FF2B5EF4-FFF2-40B4-BE49-F238E27FC236}">
              <a16:creationId xmlns:a16="http://schemas.microsoft.com/office/drawing/2014/main" id="{CF9E99EA-3808-4B30-98BE-FF8D6EBF5ED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783080" y="2792663"/>
          <a:ext cx="655689" cy="626285"/>
        </a:xfrm>
        <a:prstGeom prst="rect">
          <a:avLst/>
        </a:prstGeom>
      </xdr:spPr>
    </xdr:pic>
    <xdr:clientData/>
  </xdr:twoCellAnchor>
  <xdr:twoCellAnchor>
    <xdr:from>
      <xdr:col>2</xdr:col>
      <xdr:colOff>76200</xdr:colOff>
      <xdr:row>42</xdr:row>
      <xdr:rowOff>144780</xdr:rowOff>
    </xdr:from>
    <xdr:to>
      <xdr:col>10</xdr:col>
      <xdr:colOff>259080</xdr:colOff>
      <xdr:row>46</xdr:row>
      <xdr:rowOff>160020</xdr:rowOff>
    </xdr:to>
    <xdr:sp macro="" textlink="">
      <xdr:nvSpPr>
        <xdr:cNvPr id="11" name="Rectangle: Rounded Corners 10">
          <a:extLst>
            <a:ext uri="{FF2B5EF4-FFF2-40B4-BE49-F238E27FC236}">
              <a16:creationId xmlns:a16="http://schemas.microsoft.com/office/drawing/2014/main" id="{B83272B7-6142-06D9-97C5-5F4A9618F2DB}"/>
            </a:ext>
          </a:extLst>
        </xdr:cNvPr>
        <xdr:cNvSpPr/>
      </xdr:nvSpPr>
      <xdr:spPr>
        <a:xfrm>
          <a:off x="685800" y="7094220"/>
          <a:ext cx="5059680" cy="746760"/>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1" kern="1200"/>
            <a:t>Data</a:t>
          </a:r>
          <a:r>
            <a:rPr lang="en-IN" sz="1200" b="1" kern="1200" baseline="0"/>
            <a:t> Source - CPI Inflation Index </a:t>
          </a:r>
          <a:r>
            <a:rPr lang="en-IN" sz="1200" b="1" u="sng" kern="1200" baseline="0"/>
            <a:t>from GOI Website</a:t>
          </a:r>
        </a:p>
        <a:p>
          <a:pPr algn="l"/>
          <a:r>
            <a:rPr lang="en-IN" sz="1200" b="1" kern="1200" baseline="0"/>
            <a:t>Date Time - January 2013 to may 2023</a:t>
          </a:r>
        </a:p>
        <a:p>
          <a:pPr marL="0" marR="0" lvl="0" indent="0" algn="l" defTabSz="914400" eaLnBrk="1" fontAlgn="auto" latinLnBrk="0" hangingPunct="1">
            <a:lnSpc>
              <a:spcPct val="100000"/>
            </a:lnSpc>
            <a:spcBef>
              <a:spcPts val="0"/>
            </a:spcBef>
            <a:spcAft>
              <a:spcPts val="0"/>
            </a:spcAft>
            <a:buClrTx/>
            <a:buSzTx/>
            <a:buFontTx/>
            <a:buNone/>
            <a:tabLst/>
            <a:defRPr/>
          </a:pPr>
          <a:r>
            <a:rPr lang="en-IN" sz="1200" b="1" kern="1200" baseline="0"/>
            <a:t>Data SIZE - </a:t>
          </a:r>
          <a:r>
            <a:rPr lang="en-IN" sz="1200" b="1" u="sng" kern="1200" baseline="0"/>
            <a:t>372 entries, equitable </a:t>
          </a:r>
          <a:r>
            <a:rPr lang="en-IN" sz="1200" b="1" kern="1200" baseline="0"/>
            <a:t>distribution in all 3</a:t>
          </a:r>
          <a:r>
            <a:rPr lang="en-IN" sz="1050" kern="1200" baseline="0"/>
            <a:t> </a:t>
          </a:r>
          <a:r>
            <a:rPr lang="en-IN" sz="1200" b="1" baseline="0">
              <a:solidFill>
                <a:schemeClr val="dk1"/>
              </a:solidFill>
              <a:effectLst/>
              <a:latin typeface="+mn-lt"/>
              <a:ea typeface="+mn-ea"/>
              <a:cs typeface="+mn-cs"/>
            </a:rPr>
            <a:t>sectors</a:t>
          </a:r>
          <a:endParaRPr lang="en-IN" sz="1100" b="1">
            <a:effectLst/>
          </a:endParaRPr>
        </a:p>
        <a:p>
          <a:pPr algn="l"/>
          <a:endParaRPr lang="en-IN" sz="1050" kern="1200" baseline="0"/>
        </a:p>
      </xdr:txBody>
    </xdr:sp>
    <xdr:clientData/>
  </xdr:twoCellAnchor>
  <xdr:twoCellAnchor>
    <xdr:from>
      <xdr:col>4</xdr:col>
      <xdr:colOff>38100</xdr:colOff>
      <xdr:row>4</xdr:row>
      <xdr:rowOff>144780</xdr:rowOff>
    </xdr:from>
    <xdr:to>
      <xdr:col>7</xdr:col>
      <xdr:colOff>541020</xdr:colOff>
      <xdr:row>7</xdr:row>
      <xdr:rowOff>83820</xdr:rowOff>
    </xdr:to>
    <xdr:sp macro="" textlink="">
      <xdr:nvSpPr>
        <xdr:cNvPr id="14" name="Rectangle: Rounded Corners 13">
          <a:extLst>
            <a:ext uri="{FF2B5EF4-FFF2-40B4-BE49-F238E27FC236}">
              <a16:creationId xmlns:a16="http://schemas.microsoft.com/office/drawing/2014/main" id="{3A2FB716-5518-600E-2F8C-121072A63A77}"/>
            </a:ext>
          </a:extLst>
        </xdr:cNvPr>
        <xdr:cNvSpPr/>
      </xdr:nvSpPr>
      <xdr:spPr>
        <a:xfrm>
          <a:off x="1866900" y="144780"/>
          <a:ext cx="2331720" cy="487680"/>
        </a:xfrm>
        <a:prstGeom prst="roundRect">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b="1" kern="1200" cap="none" spc="0">
              <a:ln w="6600">
                <a:solidFill>
                  <a:schemeClr val="accent2"/>
                </a:solidFill>
                <a:prstDash val="solid"/>
              </a:ln>
              <a:solidFill>
                <a:srgbClr val="FFFFFF"/>
              </a:solidFill>
              <a:effectLst>
                <a:outerShdw dist="38100" dir="2700000" algn="tl" rotWithShape="0">
                  <a:schemeClr val="accent2"/>
                </a:outerShdw>
              </a:effectLst>
            </a:rPr>
            <a:t>    OBJECTIVE</a:t>
          </a:r>
          <a:r>
            <a:rPr lang="en-IN" sz="2400" b="1" kern="1200" cap="none" spc="0" baseline="0">
              <a:ln w="6600">
                <a:solidFill>
                  <a:schemeClr val="accent2"/>
                </a:solidFill>
                <a:prstDash val="solid"/>
              </a:ln>
              <a:solidFill>
                <a:srgbClr val="FFFFFF"/>
              </a:solidFill>
              <a:effectLst>
                <a:outerShdw dist="38100" dir="2700000" algn="tl" rotWithShape="0">
                  <a:schemeClr val="accent2"/>
                </a:outerShdw>
              </a:effectLst>
            </a:rPr>
            <a:t> 1</a:t>
          </a:r>
          <a:endParaRPr lang="en-IN" sz="2400" b="1" kern="1200"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13</xdr:col>
      <xdr:colOff>0</xdr:colOff>
      <xdr:row>3</xdr:row>
      <xdr:rowOff>119272</xdr:rowOff>
    </xdr:from>
    <xdr:to>
      <xdr:col>26</xdr:col>
      <xdr:colOff>146807</xdr:colOff>
      <xdr:row>51</xdr:row>
      <xdr:rowOff>48937</xdr:rowOff>
    </xdr:to>
    <xdr:sp macro="" textlink="">
      <xdr:nvSpPr>
        <xdr:cNvPr id="15" name="Rectangle: Rounded Corners 14">
          <a:extLst>
            <a:ext uri="{FF2B5EF4-FFF2-40B4-BE49-F238E27FC236}">
              <a16:creationId xmlns:a16="http://schemas.microsoft.com/office/drawing/2014/main" id="{5ABB8AA1-F9BB-DCEF-50B9-6E1A08798AB6}"/>
            </a:ext>
          </a:extLst>
        </xdr:cNvPr>
        <xdr:cNvSpPr/>
      </xdr:nvSpPr>
      <xdr:spPr>
        <a:xfrm>
          <a:off x="7906624" y="664556"/>
          <a:ext cx="8053431" cy="865421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16</xdr:col>
      <xdr:colOff>463825</xdr:colOff>
      <xdr:row>4</xdr:row>
      <xdr:rowOff>152400</xdr:rowOff>
    </xdr:from>
    <xdr:to>
      <xdr:col>22</xdr:col>
      <xdr:colOff>417443</xdr:colOff>
      <xdr:row>10</xdr:row>
      <xdr:rowOff>46383</xdr:rowOff>
    </xdr:to>
    <xdr:sp macro="" textlink="">
      <xdr:nvSpPr>
        <xdr:cNvPr id="16" name="Oval 15">
          <a:extLst>
            <a:ext uri="{FF2B5EF4-FFF2-40B4-BE49-F238E27FC236}">
              <a16:creationId xmlns:a16="http://schemas.microsoft.com/office/drawing/2014/main" id="{B6939BAD-B6B4-937D-3218-B896B76F892A}"/>
            </a:ext>
          </a:extLst>
        </xdr:cNvPr>
        <xdr:cNvSpPr/>
      </xdr:nvSpPr>
      <xdr:spPr>
        <a:xfrm>
          <a:off x="10217425" y="894522"/>
          <a:ext cx="3611218" cy="1007165"/>
        </a:xfrm>
        <a:prstGeom prst="ellipse">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600" b="1" kern="1200" cap="none" spc="50">
              <a:ln w="9525" cmpd="sng">
                <a:solidFill>
                  <a:schemeClr val="accent1"/>
                </a:solidFill>
                <a:prstDash val="solid"/>
              </a:ln>
              <a:solidFill>
                <a:srgbClr val="70AD47">
                  <a:tint val="1000"/>
                </a:srgbClr>
              </a:solidFill>
              <a:effectLst>
                <a:glow rad="38100">
                  <a:schemeClr val="accent1">
                    <a:alpha val="40000"/>
                  </a:schemeClr>
                </a:glow>
              </a:effectLst>
            </a:rPr>
            <a:t>OBECTIVE</a:t>
          </a:r>
          <a:r>
            <a:rPr lang="en-IN" sz="3600" b="1" kern="1200" cap="none" spc="50" baseline="0">
              <a:ln w="9525" cmpd="sng">
                <a:solidFill>
                  <a:schemeClr val="accent1"/>
                </a:solidFill>
                <a:prstDash val="solid"/>
              </a:ln>
              <a:solidFill>
                <a:srgbClr val="70AD47">
                  <a:tint val="1000"/>
                </a:srgbClr>
              </a:solidFill>
              <a:effectLst>
                <a:glow rad="38100">
                  <a:schemeClr val="accent1">
                    <a:alpha val="40000"/>
                  </a:schemeClr>
                </a:glow>
              </a:effectLst>
            </a:rPr>
            <a:t> 2 </a:t>
          </a:r>
          <a:endParaRPr lang="en-IN" sz="3600" b="1" kern="1200"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15</xdr:col>
      <xdr:colOff>152398</xdr:colOff>
      <xdr:row>11</xdr:row>
      <xdr:rowOff>1</xdr:rowOff>
    </xdr:from>
    <xdr:to>
      <xdr:col>24</xdr:col>
      <xdr:colOff>178903</xdr:colOff>
      <xdr:row>15</xdr:row>
      <xdr:rowOff>145774</xdr:rowOff>
    </xdr:to>
    <xdr:sp macro="" textlink="">
      <xdr:nvSpPr>
        <xdr:cNvPr id="17" name="Rectangle: Rounded Corners 16">
          <a:extLst>
            <a:ext uri="{FF2B5EF4-FFF2-40B4-BE49-F238E27FC236}">
              <a16:creationId xmlns:a16="http://schemas.microsoft.com/office/drawing/2014/main" id="{7C6F114B-3A60-270F-384F-4BDE0A801C05}"/>
            </a:ext>
          </a:extLst>
        </xdr:cNvPr>
        <xdr:cNvSpPr/>
      </xdr:nvSpPr>
      <xdr:spPr>
        <a:xfrm>
          <a:off x="9296398" y="2040836"/>
          <a:ext cx="5512905" cy="88789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kern="1200"/>
            <a:t>The</a:t>
          </a:r>
          <a:r>
            <a:rPr lang="en-IN" sz="1400" b="1" kern="1200" baseline="0"/>
            <a:t> Year 2019 has the highest Inflation rate due to Soaring Food prices, particularly onions, driven by unseasonal rains, Supply disruption, and volatile crude Oil Prices, alongside a weaker rupee increasing Import</a:t>
          </a:r>
          <a:endParaRPr lang="en-IN" sz="1400" b="1" kern="1200"/>
        </a:p>
      </xdr:txBody>
    </xdr:sp>
    <xdr:clientData/>
  </xdr:twoCellAnchor>
  <xdr:twoCellAnchor>
    <xdr:from>
      <xdr:col>15</xdr:col>
      <xdr:colOff>139148</xdr:colOff>
      <xdr:row>16</xdr:row>
      <xdr:rowOff>152400</xdr:rowOff>
    </xdr:from>
    <xdr:to>
      <xdr:col>24</xdr:col>
      <xdr:colOff>271669</xdr:colOff>
      <xdr:row>19</xdr:row>
      <xdr:rowOff>99393</xdr:rowOff>
    </xdr:to>
    <xdr:sp macro="" textlink="">
      <xdr:nvSpPr>
        <xdr:cNvPr id="19" name="Rectangle 18">
          <a:extLst>
            <a:ext uri="{FF2B5EF4-FFF2-40B4-BE49-F238E27FC236}">
              <a16:creationId xmlns:a16="http://schemas.microsoft.com/office/drawing/2014/main" id="{CC54AEC7-B35E-902D-52AD-DD3C103453F4}"/>
            </a:ext>
          </a:extLst>
        </xdr:cNvPr>
        <xdr:cNvSpPr/>
      </xdr:nvSpPr>
      <xdr:spPr>
        <a:xfrm>
          <a:off x="9283148" y="3120887"/>
          <a:ext cx="5618921" cy="5035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kern="1200"/>
            <a:t>Identified</a:t>
          </a:r>
          <a:r>
            <a:rPr lang="en-IN" sz="1200" b="1" kern="1200" baseline="0"/>
            <a:t> the year with highest Inflation rate by calculating the annual Inflation rate and reason </a:t>
          </a:r>
          <a:r>
            <a:rPr lang="en-IN" sz="1100" b="1" baseline="0">
              <a:solidFill>
                <a:schemeClr val="dk1"/>
              </a:solidFill>
              <a:effectLst/>
              <a:latin typeface="+mn-lt"/>
              <a:ea typeface="+mn-ea"/>
              <a:cs typeface="+mn-cs"/>
            </a:rPr>
            <a:t>by doing primary research</a:t>
          </a:r>
          <a:endParaRPr lang="en-IN" sz="1200">
            <a:effectLst/>
          </a:endParaRPr>
        </a:p>
        <a:p>
          <a:pPr algn="l"/>
          <a:endParaRPr lang="en-IN" sz="1200" b="1" kern="1200" baseline="0"/>
        </a:p>
        <a:p>
          <a:pPr algn="l"/>
          <a:r>
            <a:rPr lang="en-IN" sz="1200" b="1" kern="1200" baseline="0"/>
            <a:t>by doing primary research</a:t>
          </a:r>
        </a:p>
        <a:p>
          <a:pPr algn="l"/>
          <a:endParaRPr lang="en-IN" sz="1100" kern="1200" baseline="0"/>
        </a:p>
        <a:p>
          <a:pPr algn="l"/>
          <a:endParaRPr lang="en-IN" sz="1100" kern="1200"/>
        </a:p>
      </xdr:txBody>
    </xdr:sp>
    <xdr:clientData/>
  </xdr:twoCellAnchor>
  <xdr:twoCellAnchor>
    <xdr:from>
      <xdr:col>14</xdr:col>
      <xdr:colOff>245164</xdr:colOff>
      <xdr:row>21</xdr:row>
      <xdr:rowOff>172278</xdr:rowOff>
    </xdr:from>
    <xdr:to>
      <xdr:col>25</xdr:col>
      <xdr:colOff>33130</xdr:colOff>
      <xdr:row>42</xdr:row>
      <xdr:rowOff>112644</xdr:rowOff>
    </xdr:to>
    <xdr:sp macro="" textlink="">
      <xdr:nvSpPr>
        <xdr:cNvPr id="21" name="Rectangle: Rounded Corners 20">
          <a:extLst>
            <a:ext uri="{FF2B5EF4-FFF2-40B4-BE49-F238E27FC236}">
              <a16:creationId xmlns:a16="http://schemas.microsoft.com/office/drawing/2014/main" id="{B7F581CD-234F-87D1-BEAF-BB4F6E9420EF}"/>
            </a:ext>
          </a:extLst>
        </xdr:cNvPr>
        <xdr:cNvSpPr/>
      </xdr:nvSpPr>
      <xdr:spPr>
        <a:xfrm>
          <a:off x="8779564" y="4068417"/>
          <a:ext cx="6493566" cy="383650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400" b="0" kern="1200"/>
            <a:t>*</a:t>
          </a:r>
          <a:r>
            <a:rPr lang="en-IN" sz="2400" b="0" kern="1200" baseline="0"/>
            <a:t> </a:t>
          </a:r>
          <a:r>
            <a:rPr lang="en-IN" sz="1400" b="1" kern="1200"/>
            <a:t>The</a:t>
          </a:r>
          <a:r>
            <a:rPr lang="en-IN" sz="1400" b="1" kern="1200" baseline="0"/>
            <a:t> year </a:t>
          </a:r>
          <a:r>
            <a:rPr lang="en-IN" sz="1400" b="1" u="sng" kern="1200" baseline="0">
              <a:solidFill>
                <a:srgbClr val="FF0000"/>
              </a:solidFill>
            </a:rPr>
            <a:t>2019 has the highest Inflation rate</a:t>
          </a:r>
        </a:p>
        <a:p>
          <a:pPr algn="l"/>
          <a:r>
            <a:rPr lang="en-IN" sz="1400" b="1" u="none" kern="1200" baseline="0">
              <a:solidFill>
                <a:srgbClr val="FF0000"/>
              </a:solidFill>
            </a:rPr>
            <a:t>                                     </a:t>
          </a:r>
          <a:r>
            <a:rPr lang="en-IN" sz="2000" b="1" u="none">
              <a:solidFill>
                <a:schemeClr val="dk1"/>
              </a:solidFill>
              <a:effectLst/>
              <a:latin typeface="+mn-lt"/>
              <a:ea typeface="+mn-ea"/>
              <a:cs typeface="+mn-cs"/>
            </a:rPr>
            <a:t>REASON</a:t>
          </a:r>
          <a:endParaRPr lang="en-IN" sz="1800" b="1" u="none" kern="1200" baseline="0">
            <a:solidFill>
              <a:srgbClr val="FF0000"/>
            </a:solidFill>
          </a:endParaRPr>
        </a:p>
        <a:p>
          <a:pPr algn="l"/>
          <a:r>
            <a:rPr lang="en-IN" sz="1100" b="1" i="0" u="none" strike="noStrike">
              <a:solidFill>
                <a:schemeClr val="dk1"/>
              </a:solidFill>
              <a:effectLst/>
              <a:latin typeface="+mn-lt"/>
              <a:ea typeface="+mn-ea"/>
              <a:cs typeface="+mn-cs"/>
            </a:rPr>
            <a:t>1. Supply Chain Disruptions (COVID-19 Pandemic)</a:t>
          </a:r>
        </a:p>
        <a:p>
          <a:pPr algn="l"/>
          <a:r>
            <a:rPr lang="en-IN" sz="1100" b="1" i="0" u="sng" strike="noStrike">
              <a:solidFill>
                <a:schemeClr val="dk1"/>
              </a:solidFill>
              <a:effectLst/>
              <a:latin typeface="+mn-lt"/>
              <a:ea typeface="+mn-ea"/>
              <a:cs typeface="+mn-cs"/>
            </a:rPr>
            <a:t> </a:t>
          </a:r>
          <a:r>
            <a:rPr lang="en-IN" b="1" u="sng"/>
            <a:t> </a:t>
          </a:r>
          <a:r>
            <a:rPr lang="en-IN" sz="1100" b="1" i="0" u="sng" strike="noStrike">
              <a:solidFill>
                <a:schemeClr val="dk1"/>
              </a:solidFill>
              <a:effectLst/>
              <a:latin typeface="+mn-lt"/>
              <a:ea typeface="+mn-ea"/>
              <a:cs typeface="+mn-cs"/>
            </a:rPr>
            <a:t>2. Rising Fuel Prices</a:t>
          </a:r>
        </a:p>
        <a:p>
          <a:pPr algn="l"/>
          <a:r>
            <a:rPr lang="en-IN"/>
            <a:t> </a:t>
          </a:r>
          <a:r>
            <a:rPr lang="en-IN" sz="1100" b="1" i="0" u="none" strike="noStrike">
              <a:solidFill>
                <a:schemeClr val="dk1"/>
              </a:solidFill>
              <a:effectLst/>
              <a:latin typeface="+mn-lt"/>
              <a:ea typeface="+mn-ea"/>
              <a:cs typeface="+mn-cs"/>
            </a:rPr>
            <a:t>(</a:t>
          </a:r>
          <a:r>
            <a:rPr lang="en-IN" sz="900" b="1" i="0" u="none" strike="noStrike">
              <a:solidFill>
                <a:schemeClr val="dk1"/>
              </a:solidFill>
              <a:effectLst/>
              <a:latin typeface="+mn-lt"/>
              <a:ea typeface="+mn-ea"/>
              <a:cs typeface="+mn-cs"/>
            </a:rPr>
            <a:t>i)  Global Crude Oil Prices: Between 2017 and 2022, global oil prices fluctuated, </a:t>
          </a:r>
        </a:p>
        <a:p>
          <a:pPr algn="l"/>
          <a:r>
            <a:rPr lang="en-IN" sz="900"/>
            <a:t> </a:t>
          </a:r>
          <a:r>
            <a:rPr lang="en-IN" sz="900" b="1" i="0" u="none" strike="noStrike">
              <a:solidFill>
                <a:schemeClr val="dk1"/>
              </a:solidFill>
              <a:effectLst/>
              <a:latin typeface="+mn-lt"/>
              <a:ea typeface="+mn-ea"/>
              <a:cs typeface="+mn-cs"/>
            </a:rPr>
            <a:t>(ii) Fuel Price Hike: Government taxes on fuel, as well as the depreciation of the rupee, contributed to rising fuel prices,</a:t>
          </a:r>
          <a:r>
            <a:rPr lang="en-IN" sz="900"/>
            <a:t> </a:t>
          </a:r>
        </a:p>
        <a:p>
          <a:pPr algn="l"/>
          <a:r>
            <a:rPr lang="en-IN" sz="900"/>
            <a:t> </a:t>
          </a:r>
          <a:endParaRPr lang="en-IN" sz="900" b="1" i="0" u="none" strike="noStrike">
            <a:solidFill>
              <a:schemeClr val="dk1"/>
            </a:solidFill>
            <a:effectLst/>
            <a:latin typeface="+mn-lt"/>
            <a:ea typeface="+mn-ea"/>
            <a:cs typeface="+mn-cs"/>
          </a:endParaRPr>
        </a:p>
        <a:p>
          <a:pPr algn="l"/>
          <a:r>
            <a:rPr lang="en-IN" sz="1100" b="1" i="0" u="sng" strike="noStrike" baseline="0">
              <a:solidFill>
                <a:schemeClr val="dk1"/>
              </a:solidFill>
              <a:effectLst/>
              <a:latin typeface="+mn-lt"/>
              <a:ea typeface="+mn-ea"/>
              <a:cs typeface="+mn-cs"/>
            </a:rPr>
            <a:t>  </a:t>
          </a:r>
          <a:r>
            <a:rPr lang="en-IN" sz="1100" b="1" i="0" u="sng" strike="noStrike">
              <a:solidFill>
                <a:schemeClr val="dk1"/>
              </a:solidFill>
              <a:effectLst/>
              <a:latin typeface="+mn-lt"/>
              <a:ea typeface="+mn-ea"/>
              <a:cs typeface="+mn-cs"/>
            </a:rPr>
            <a:t>3. Increase in Food Prices (Agricultural Distress</a:t>
          </a:r>
        </a:p>
        <a:p>
          <a:pPr algn="l"/>
          <a:r>
            <a:rPr lang="en-IN" sz="1100" b="1" i="0" u="none" strike="noStrike">
              <a:solidFill>
                <a:schemeClr val="dk1"/>
              </a:solidFill>
              <a:effectLst/>
              <a:latin typeface="+mn-lt"/>
              <a:ea typeface="+mn-ea"/>
              <a:cs typeface="+mn-cs"/>
            </a:rPr>
            <a:t>(i</a:t>
          </a:r>
          <a:r>
            <a:rPr lang="en-IN" sz="700" b="1" i="0" u="none" strike="noStrike">
              <a:solidFill>
                <a:schemeClr val="dk1"/>
              </a:solidFill>
              <a:effectLst/>
              <a:latin typeface="+mn-lt"/>
              <a:ea typeface="+mn-ea"/>
              <a:cs typeface="+mn-cs"/>
            </a:rPr>
            <a:t>) </a:t>
          </a:r>
          <a:r>
            <a:rPr lang="en-IN" sz="1050" b="1" i="0" u="none" strike="noStrike">
              <a:solidFill>
                <a:schemeClr val="dk1"/>
              </a:solidFill>
              <a:effectLst/>
              <a:latin typeface="+mn-lt"/>
              <a:ea typeface="+mn-ea"/>
              <a:cs typeface="+mn-cs"/>
            </a:rPr>
            <a:t>Poor Monsoon and Crop Failures:</a:t>
          </a:r>
        </a:p>
        <a:p>
          <a:pPr algn="l"/>
          <a:r>
            <a:rPr lang="en-IN" sz="700" b="1" i="0" u="none" strike="noStrike">
              <a:solidFill>
                <a:schemeClr val="dk1"/>
              </a:solidFill>
              <a:effectLst/>
              <a:latin typeface="+mn-lt"/>
              <a:ea typeface="+mn-ea"/>
              <a:cs typeface="+mn-cs"/>
            </a:rPr>
            <a:t> </a:t>
          </a:r>
          <a:r>
            <a:rPr lang="en-IN" sz="1000" b="1" i="0" u="none" strike="noStrike">
              <a:solidFill>
                <a:schemeClr val="dk1"/>
              </a:solidFill>
              <a:effectLst/>
              <a:latin typeface="+mn-lt"/>
              <a:ea typeface="+mn-ea"/>
              <a:cs typeface="+mn-cs"/>
            </a:rPr>
            <a:t>Between 2017 and 2022, India experienced</a:t>
          </a:r>
        </a:p>
        <a:p>
          <a:pPr algn="l"/>
          <a:r>
            <a:rPr lang="en-IN" sz="1000" b="1" i="0" u="none" strike="noStrike">
              <a:solidFill>
                <a:schemeClr val="dk1"/>
              </a:solidFill>
              <a:effectLst/>
              <a:latin typeface="+mn-lt"/>
              <a:ea typeface="+mn-ea"/>
              <a:cs typeface="+mn-cs"/>
            </a:rPr>
            <a:t> several agricultural challenges, </a:t>
          </a:r>
          <a:r>
            <a:rPr lang="en-IN" sz="1100"/>
            <a:t> </a:t>
          </a:r>
          <a:r>
            <a:rPr lang="en-IN" sz="1000" b="1" i="0" u="none" strike="noStrike">
              <a:solidFill>
                <a:schemeClr val="dk1"/>
              </a:solidFill>
              <a:effectLst/>
              <a:latin typeface="+mn-lt"/>
              <a:ea typeface="+mn-ea"/>
              <a:cs typeface="+mn-cs"/>
            </a:rPr>
            <a:t>including poor</a:t>
          </a:r>
        </a:p>
        <a:p>
          <a:pPr algn="l"/>
          <a:r>
            <a:rPr lang="en-IN" sz="700" b="1" i="0" u="none" strike="noStrike">
              <a:solidFill>
                <a:schemeClr val="dk1"/>
              </a:solidFill>
              <a:effectLst/>
              <a:latin typeface="+mn-lt"/>
              <a:ea typeface="+mn-ea"/>
              <a:cs typeface="+mn-cs"/>
            </a:rPr>
            <a:t> </a:t>
          </a:r>
          <a:r>
            <a:rPr lang="en-IN" sz="1000" b="1" i="0" u="none" strike="noStrike">
              <a:solidFill>
                <a:schemeClr val="dk1"/>
              </a:solidFill>
              <a:effectLst/>
              <a:latin typeface="+mn-lt"/>
              <a:ea typeface="+mn-ea"/>
              <a:cs typeface="+mn-cs"/>
            </a:rPr>
            <a:t>monsoon seasons in some years, floods, and droughts,</a:t>
          </a:r>
        </a:p>
        <a:p>
          <a:pPr algn="l"/>
          <a:r>
            <a:rPr lang="en-IN" sz="1000" b="1" i="0" u="none" strike="noStrike">
              <a:solidFill>
                <a:schemeClr val="dk1"/>
              </a:solidFill>
              <a:effectLst/>
              <a:latin typeface="+mn-lt"/>
              <a:ea typeface="+mn-ea"/>
              <a:cs typeface="+mn-cs"/>
            </a:rPr>
            <a:t> leading to a decline in crop yields. </a:t>
          </a:r>
          <a:r>
            <a:rPr lang="en-IN" sz="1100"/>
            <a:t> </a:t>
          </a:r>
          <a:endParaRPr lang="en-IN" sz="4400" b="1" u="sng" kern="1200">
            <a:solidFill>
              <a:sysClr val="windowText" lastClr="000000"/>
            </a:solidFill>
          </a:endParaRPr>
        </a:p>
      </xdr:txBody>
    </xdr:sp>
    <xdr:clientData/>
  </xdr:twoCellAnchor>
  <xdr:twoCellAnchor>
    <xdr:from>
      <xdr:col>15</xdr:col>
      <xdr:colOff>172277</xdr:colOff>
      <xdr:row>20</xdr:row>
      <xdr:rowOff>39757</xdr:rowOff>
    </xdr:from>
    <xdr:to>
      <xdr:col>17</xdr:col>
      <xdr:colOff>397565</xdr:colOff>
      <xdr:row>21</xdr:row>
      <xdr:rowOff>152401</xdr:rowOff>
    </xdr:to>
    <xdr:sp macro="" textlink="">
      <xdr:nvSpPr>
        <xdr:cNvPr id="22" name="Rectangle 21">
          <a:extLst>
            <a:ext uri="{FF2B5EF4-FFF2-40B4-BE49-F238E27FC236}">
              <a16:creationId xmlns:a16="http://schemas.microsoft.com/office/drawing/2014/main" id="{4C87CA5C-173F-F1D8-F1E9-73A8AF04060E}"/>
            </a:ext>
          </a:extLst>
        </xdr:cNvPr>
        <xdr:cNvSpPr/>
      </xdr:nvSpPr>
      <xdr:spPr>
        <a:xfrm>
          <a:off x="9316277" y="3750366"/>
          <a:ext cx="1444488" cy="298174"/>
        </a:xfrm>
        <a:prstGeom prst="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rgbClr val="FF0000"/>
              </a:solidFill>
            </a:rPr>
            <a:t>KEY</a:t>
          </a:r>
          <a:r>
            <a:rPr lang="en-IN" sz="1600" b="1" kern="1200" baseline="0">
              <a:solidFill>
                <a:srgbClr val="FF0000"/>
              </a:solidFill>
            </a:rPr>
            <a:t> INSIGHTS</a:t>
          </a:r>
          <a:endParaRPr lang="en-IN" sz="1600" b="1" kern="1200">
            <a:solidFill>
              <a:srgbClr val="FF0000"/>
            </a:solidFill>
          </a:endParaRPr>
        </a:p>
      </xdr:txBody>
    </xdr:sp>
    <xdr:clientData/>
  </xdr:twoCellAnchor>
  <xdr:twoCellAnchor>
    <xdr:from>
      <xdr:col>16</xdr:col>
      <xdr:colOff>583095</xdr:colOff>
      <xdr:row>24</xdr:row>
      <xdr:rowOff>165653</xdr:rowOff>
    </xdr:from>
    <xdr:to>
      <xdr:col>19</xdr:col>
      <xdr:colOff>152399</xdr:colOff>
      <xdr:row>26</xdr:row>
      <xdr:rowOff>125896</xdr:rowOff>
    </xdr:to>
    <xdr:sp macro="" textlink="">
      <xdr:nvSpPr>
        <xdr:cNvPr id="23" name="Rectangle: Rounded Corners 22">
          <a:extLst>
            <a:ext uri="{FF2B5EF4-FFF2-40B4-BE49-F238E27FC236}">
              <a16:creationId xmlns:a16="http://schemas.microsoft.com/office/drawing/2014/main" id="{910B12E6-1386-F584-8F13-6493EBD49C77}"/>
            </a:ext>
          </a:extLst>
        </xdr:cNvPr>
        <xdr:cNvSpPr/>
      </xdr:nvSpPr>
      <xdr:spPr>
        <a:xfrm>
          <a:off x="10336695" y="4618383"/>
          <a:ext cx="1398104" cy="331304"/>
        </a:xfrm>
        <a:prstGeom prst="round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384314</xdr:colOff>
      <xdr:row>30</xdr:row>
      <xdr:rowOff>139149</xdr:rowOff>
    </xdr:from>
    <xdr:to>
      <xdr:col>24</xdr:col>
      <xdr:colOff>284922</xdr:colOff>
      <xdr:row>42</xdr:row>
      <xdr:rowOff>19880</xdr:rowOff>
    </xdr:to>
    <xdr:graphicFrame macro="">
      <xdr:nvGraphicFramePr>
        <xdr:cNvPr id="25" name="Chart 24">
          <a:extLst>
            <a:ext uri="{FF2B5EF4-FFF2-40B4-BE49-F238E27FC236}">
              <a16:creationId xmlns:a16="http://schemas.microsoft.com/office/drawing/2014/main" id="{B7EB585F-9B26-4C8A-8596-6FDF5BACC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125834</xdr:colOff>
      <xdr:row>43</xdr:row>
      <xdr:rowOff>146806</xdr:rowOff>
    </xdr:from>
    <xdr:to>
      <xdr:col>24</xdr:col>
      <xdr:colOff>83890</xdr:colOff>
      <xdr:row>46</xdr:row>
      <xdr:rowOff>153797</xdr:rowOff>
    </xdr:to>
    <xdr:sp macro="" textlink="">
      <xdr:nvSpPr>
        <xdr:cNvPr id="26" name="Rectangle 25">
          <a:extLst>
            <a:ext uri="{FF2B5EF4-FFF2-40B4-BE49-F238E27FC236}">
              <a16:creationId xmlns:a16="http://schemas.microsoft.com/office/drawing/2014/main" id="{463E1204-83DC-B26E-F49C-8CFD7341800A}"/>
            </a:ext>
          </a:extLst>
        </xdr:cNvPr>
        <xdr:cNvSpPr/>
      </xdr:nvSpPr>
      <xdr:spPr>
        <a:xfrm>
          <a:off x="9248862" y="7962549"/>
          <a:ext cx="5431872" cy="552276"/>
        </a:xfrm>
        <a:prstGeom prst="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IN" sz="1400" b="1">
              <a:solidFill>
                <a:schemeClr val="dk1"/>
              </a:solidFill>
              <a:effectLst/>
              <a:latin typeface="+mn-lt"/>
              <a:ea typeface="+mn-ea"/>
              <a:cs typeface="+mn-cs"/>
            </a:rPr>
            <a:t>Data</a:t>
          </a:r>
          <a:r>
            <a:rPr lang="en-IN" sz="1400" b="1" baseline="0">
              <a:solidFill>
                <a:schemeClr val="dk1"/>
              </a:solidFill>
              <a:effectLst/>
              <a:latin typeface="+mn-lt"/>
              <a:ea typeface="+mn-ea"/>
              <a:cs typeface="+mn-cs"/>
            </a:rPr>
            <a:t> Source - CPI Inflation Index </a:t>
          </a:r>
          <a:r>
            <a:rPr lang="en-IN" sz="1400" b="1" u="sng" baseline="0">
              <a:solidFill>
                <a:schemeClr val="dk1"/>
              </a:solidFill>
              <a:effectLst/>
              <a:latin typeface="+mn-lt"/>
              <a:ea typeface="+mn-ea"/>
              <a:cs typeface="+mn-cs"/>
            </a:rPr>
            <a:t>from GOI Website</a:t>
          </a:r>
          <a:endParaRPr lang="en-IN" sz="1400">
            <a:effectLst/>
          </a:endParaRPr>
        </a:p>
        <a:p>
          <a:r>
            <a:rPr lang="en-IN" sz="1400" b="1" baseline="0">
              <a:solidFill>
                <a:schemeClr val="dk1"/>
              </a:solidFill>
              <a:effectLst/>
              <a:latin typeface="+mn-lt"/>
              <a:ea typeface="+mn-ea"/>
              <a:cs typeface="+mn-cs"/>
            </a:rPr>
            <a:t>Date Time - JANUARY 2017 TO  DECEMBER 2022</a:t>
          </a:r>
          <a:endParaRPr lang="en-IN" sz="1400" b="0" baseline="0">
            <a:solidFill>
              <a:schemeClr val="dk1"/>
            </a:solidFill>
            <a:effectLst/>
            <a:latin typeface="+mn-lt"/>
            <a:ea typeface="+mn-ea"/>
            <a:cs typeface="+mn-cs"/>
          </a:endParaRPr>
        </a:p>
        <a:p>
          <a:endParaRPr lang="en-IN">
            <a:effectLst/>
          </a:endParaRPr>
        </a:p>
        <a:p>
          <a:pPr algn="l"/>
          <a:endParaRPr lang="en-IN" sz="1100" kern="1200"/>
        </a:p>
      </xdr:txBody>
    </xdr:sp>
    <xdr:clientData/>
  </xdr:twoCellAnchor>
  <xdr:twoCellAnchor>
    <xdr:from>
      <xdr:col>28</xdr:col>
      <xdr:colOff>412459</xdr:colOff>
      <xdr:row>4</xdr:row>
      <xdr:rowOff>41945</xdr:rowOff>
    </xdr:from>
    <xdr:to>
      <xdr:col>43</xdr:col>
      <xdr:colOff>328568</xdr:colOff>
      <xdr:row>53</xdr:row>
      <xdr:rowOff>145915</xdr:rowOff>
    </xdr:to>
    <xdr:sp macro="" textlink="">
      <xdr:nvSpPr>
        <xdr:cNvPr id="27" name="Rectangle: Rounded Corners 26">
          <a:extLst>
            <a:ext uri="{FF2B5EF4-FFF2-40B4-BE49-F238E27FC236}">
              <a16:creationId xmlns:a16="http://schemas.microsoft.com/office/drawing/2014/main" id="{B002770C-2758-90C6-C900-540EA9C665CD}"/>
            </a:ext>
          </a:extLst>
        </xdr:cNvPr>
        <xdr:cNvSpPr/>
      </xdr:nvSpPr>
      <xdr:spPr>
        <a:xfrm>
          <a:off x="17435863" y="787732"/>
          <a:ext cx="9035790" cy="923986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32</xdr:col>
      <xdr:colOff>447412</xdr:colOff>
      <xdr:row>5</xdr:row>
      <xdr:rowOff>104863</xdr:rowOff>
    </xdr:from>
    <xdr:to>
      <xdr:col>38</xdr:col>
      <xdr:colOff>209724</xdr:colOff>
      <xdr:row>9</xdr:row>
      <xdr:rowOff>69908</xdr:rowOff>
    </xdr:to>
    <xdr:sp macro="" textlink="">
      <xdr:nvSpPr>
        <xdr:cNvPr id="28" name="Rectangle: Rounded Corners 27">
          <a:extLst>
            <a:ext uri="{FF2B5EF4-FFF2-40B4-BE49-F238E27FC236}">
              <a16:creationId xmlns:a16="http://schemas.microsoft.com/office/drawing/2014/main" id="{14C1B38B-3B99-F6E0-7444-32B0D6C690D6}"/>
            </a:ext>
          </a:extLst>
        </xdr:cNvPr>
        <xdr:cNvSpPr/>
      </xdr:nvSpPr>
      <xdr:spPr>
        <a:xfrm>
          <a:off x="19909871" y="1013670"/>
          <a:ext cx="3411523" cy="692091"/>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b="1" kern="1200"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OBJECTIVE 3</a:t>
          </a:r>
        </a:p>
      </xdr:txBody>
    </xdr:sp>
    <xdr:clientData/>
  </xdr:twoCellAnchor>
  <xdr:twoCellAnchor>
    <xdr:from>
      <xdr:col>29</xdr:col>
      <xdr:colOff>300606</xdr:colOff>
      <xdr:row>12</xdr:row>
      <xdr:rowOff>6991</xdr:rowOff>
    </xdr:from>
    <xdr:to>
      <xdr:col>42</xdr:col>
      <xdr:colOff>258661</xdr:colOff>
      <xdr:row>16</xdr:row>
      <xdr:rowOff>34956</xdr:rowOff>
    </xdr:to>
    <xdr:sp macro="" textlink="">
      <xdr:nvSpPr>
        <xdr:cNvPr id="29" name="Rectangle 28">
          <a:extLst>
            <a:ext uri="{FF2B5EF4-FFF2-40B4-BE49-F238E27FC236}">
              <a16:creationId xmlns:a16="http://schemas.microsoft.com/office/drawing/2014/main" id="{21CCA24F-1DA7-4701-6D9F-8A5843D4FDC7}"/>
            </a:ext>
          </a:extLst>
        </xdr:cNvPr>
        <xdr:cNvSpPr/>
      </xdr:nvSpPr>
      <xdr:spPr>
        <a:xfrm>
          <a:off x="17938459" y="2188129"/>
          <a:ext cx="7864679" cy="75501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kern="1200"/>
            <a:t>Highest</a:t>
          </a:r>
          <a:r>
            <a:rPr lang="en-IN" sz="1400" b="1" kern="1200" baseline="0"/>
            <a:t> food Inflation can be seen in june 2022 and Lowest Food Inflation in February of to 2023  </a:t>
          </a:r>
        </a:p>
        <a:p>
          <a:pPr algn="l"/>
          <a:r>
            <a:rPr lang="en-IN" sz="1400" b="1" kern="1200" baseline="0"/>
            <a:t>and SPICES Contributed most towards the Inflation</a:t>
          </a:r>
          <a:endParaRPr lang="en-IN" sz="1400" b="1" kern="1200"/>
        </a:p>
      </xdr:txBody>
    </xdr:sp>
    <xdr:clientData/>
  </xdr:twoCellAnchor>
  <xdr:twoCellAnchor>
    <xdr:from>
      <xdr:col>29</xdr:col>
      <xdr:colOff>251670</xdr:colOff>
      <xdr:row>18</xdr:row>
      <xdr:rowOff>55927</xdr:rowOff>
    </xdr:from>
    <xdr:to>
      <xdr:col>42</xdr:col>
      <xdr:colOff>286624</xdr:colOff>
      <xdr:row>22</xdr:row>
      <xdr:rowOff>111854</xdr:rowOff>
    </xdr:to>
    <xdr:sp macro="" textlink="">
      <xdr:nvSpPr>
        <xdr:cNvPr id="30" name="Rectangle: Rounded Corners 29">
          <a:extLst>
            <a:ext uri="{FF2B5EF4-FFF2-40B4-BE49-F238E27FC236}">
              <a16:creationId xmlns:a16="http://schemas.microsoft.com/office/drawing/2014/main" id="{5AE2CACA-BD29-FF09-F2CD-3778B9200BF2}"/>
            </a:ext>
          </a:extLst>
        </xdr:cNvPr>
        <xdr:cNvSpPr/>
      </xdr:nvSpPr>
      <xdr:spPr>
        <a:xfrm>
          <a:off x="17889523" y="3327633"/>
          <a:ext cx="7941578" cy="78297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kern="1200"/>
            <a:t>Highest and lowest Inflation month</a:t>
          </a:r>
          <a:r>
            <a:rPr lang="en-IN" sz="1200" b="1" kern="1200" baseline="0"/>
            <a:t> Analyzed by calculating the monthly Inflation Rate,Used Charts to Identity which individual </a:t>
          </a:r>
          <a:r>
            <a:rPr lang="en-IN" sz="1100" b="1" baseline="0">
              <a:solidFill>
                <a:schemeClr val="dk1"/>
              </a:solidFill>
              <a:effectLst/>
              <a:latin typeface="+mn-lt"/>
              <a:ea typeface="+mn-ea"/>
              <a:cs typeface="+mn-cs"/>
            </a:rPr>
            <a:t>category contribution most towards the inflation.</a:t>
          </a:r>
          <a:endParaRPr lang="en-IN" sz="1200">
            <a:effectLst/>
          </a:endParaRPr>
        </a:p>
        <a:p>
          <a:pPr algn="l"/>
          <a:endParaRPr lang="en-IN" sz="1200" b="1" kern="1200" baseline="0"/>
        </a:p>
      </xdr:txBody>
    </xdr:sp>
    <xdr:clientData/>
  </xdr:twoCellAnchor>
  <xdr:twoCellAnchor>
    <xdr:from>
      <xdr:col>29</xdr:col>
      <xdr:colOff>76899</xdr:colOff>
      <xdr:row>25</xdr:row>
      <xdr:rowOff>83890</xdr:rowOff>
    </xdr:from>
    <xdr:to>
      <xdr:col>35</xdr:col>
      <xdr:colOff>321578</xdr:colOff>
      <xdr:row>28</xdr:row>
      <xdr:rowOff>160789</xdr:rowOff>
    </xdr:to>
    <xdr:sp macro="" textlink="">
      <xdr:nvSpPr>
        <xdr:cNvPr id="31" name="Rectangle: Rounded Corners 30">
          <a:extLst>
            <a:ext uri="{FF2B5EF4-FFF2-40B4-BE49-F238E27FC236}">
              <a16:creationId xmlns:a16="http://schemas.microsoft.com/office/drawing/2014/main" id="{A26EF1EB-14B0-81A9-5F9B-D8637A976028}"/>
            </a:ext>
          </a:extLst>
        </xdr:cNvPr>
        <xdr:cNvSpPr/>
      </xdr:nvSpPr>
      <xdr:spPr>
        <a:xfrm>
          <a:off x="17714752" y="4627927"/>
          <a:ext cx="3893890" cy="62218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kern="1200"/>
            <a:t>* Hightest</a:t>
          </a:r>
          <a:r>
            <a:rPr lang="en-IN" sz="1400" b="1" kern="1200" baseline="0"/>
            <a:t> food inflation can be seen in jun 2022</a:t>
          </a:r>
        </a:p>
        <a:p>
          <a:pPr algn="l"/>
          <a:r>
            <a:rPr lang="en-IN" sz="1400" b="1" kern="1200" baseline="0"/>
            <a:t>*Lowest food inflation can be seen in feb 2023</a:t>
          </a:r>
          <a:endParaRPr lang="en-IN" sz="1400" b="1" kern="1200"/>
        </a:p>
      </xdr:txBody>
    </xdr:sp>
    <xdr:clientData/>
  </xdr:twoCellAnchor>
  <xdr:twoCellAnchor>
    <xdr:from>
      <xdr:col>29</xdr:col>
      <xdr:colOff>202733</xdr:colOff>
      <xdr:row>23</xdr:row>
      <xdr:rowOff>125837</xdr:rowOff>
    </xdr:from>
    <xdr:to>
      <xdr:col>32</xdr:col>
      <xdr:colOff>41944</xdr:colOff>
      <xdr:row>25</xdr:row>
      <xdr:rowOff>83890</xdr:rowOff>
    </xdr:to>
    <xdr:sp macro="" textlink="">
      <xdr:nvSpPr>
        <xdr:cNvPr id="32" name="Rectangle 31">
          <a:extLst>
            <a:ext uri="{FF2B5EF4-FFF2-40B4-BE49-F238E27FC236}">
              <a16:creationId xmlns:a16="http://schemas.microsoft.com/office/drawing/2014/main" id="{53E7F3A3-D27F-C3AA-B24D-C32DF987C0F5}"/>
            </a:ext>
          </a:extLst>
        </xdr:cNvPr>
        <xdr:cNvSpPr/>
      </xdr:nvSpPr>
      <xdr:spPr>
        <a:xfrm>
          <a:off x="17840586" y="4306351"/>
          <a:ext cx="1663817" cy="321576"/>
        </a:xfrm>
        <a:prstGeom prst="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kern="1200"/>
            <a:t>KEY</a:t>
          </a:r>
          <a:r>
            <a:rPr lang="en-IN" sz="1800" b="1" kern="1200" baseline="0"/>
            <a:t> INSIGHTS</a:t>
          </a:r>
          <a:endParaRPr lang="en-IN" sz="1800" b="1" kern="1200"/>
        </a:p>
      </xdr:txBody>
    </xdr:sp>
    <xdr:clientData/>
  </xdr:twoCellAnchor>
  <xdr:twoCellAnchor>
    <xdr:from>
      <xdr:col>36</xdr:col>
      <xdr:colOff>111854</xdr:colOff>
      <xdr:row>25</xdr:row>
      <xdr:rowOff>55927</xdr:rowOff>
    </xdr:from>
    <xdr:to>
      <xdr:col>42</xdr:col>
      <xdr:colOff>167780</xdr:colOff>
      <xdr:row>28</xdr:row>
      <xdr:rowOff>167780</xdr:rowOff>
    </xdr:to>
    <xdr:sp macro="" textlink="">
      <xdr:nvSpPr>
        <xdr:cNvPr id="33" name="Rectangle 32">
          <a:extLst>
            <a:ext uri="{FF2B5EF4-FFF2-40B4-BE49-F238E27FC236}">
              <a16:creationId xmlns:a16="http://schemas.microsoft.com/office/drawing/2014/main" id="{5ED8CF60-D95E-357B-795D-07B95278C665}"/>
            </a:ext>
          </a:extLst>
        </xdr:cNvPr>
        <xdr:cNvSpPr/>
      </xdr:nvSpPr>
      <xdr:spPr>
        <a:xfrm>
          <a:off x="22007120" y="4599964"/>
          <a:ext cx="3705137" cy="6571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kern="1200"/>
            <a:t>*OUT</a:t>
          </a:r>
          <a:r>
            <a:rPr lang="en-IN" sz="1400" b="1" kern="1200" baseline="0"/>
            <a:t> at Individual category SPICS Contribution </a:t>
          </a:r>
        </a:p>
        <a:p>
          <a:pPr algn="l"/>
          <a:r>
            <a:rPr lang="en-IN" sz="1400" b="1" kern="1200" baseline="0"/>
            <a:t>most Inflation</a:t>
          </a:r>
          <a:endParaRPr lang="en-IN" sz="1400" b="1" kern="1200"/>
        </a:p>
      </xdr:txBody>
    </xdr:sp>
    <xdr:clientData/>
  </xdr:twoCellAnchor>
  <xdr:twoCellAnchor>
    <xdr:from>
      <xdr:col>36</xdr:col>
      <xdr:colOff>167779</xdr:colOff>
      <xdr:row>23</xdr:row>
      <xdr:rowOff>132826</xdr:rowOff>
    </xdr:from>
    <xdr:to>
      <xdr:col>38</xdr:col>
      <xdr:colOff>363522</xdr:colOff>
      <xdr:row>25</xdr:row>
      <xdr:rowOff>62918</xdr:rowOff>
    </xdr:to>
    <xdr:sp macro="" textlink="">
      <xdr:nvSpPr>
        <xdr:cNvPr id="34" name="Rectangle 33">
          <a:extLst>
            <a:ext uri="{FF2B5EF4-FFF2-40B4-BE49-F238E27FC236}">
              <a16:creationId xmlns:a16="http://schemas.microsoft.com/office/drawing/2014/main" id="{D0CCCB58-446E-6A5F-9718-13AB11A55BBE}"/>
            </a:ext>
          </a:extLst>
        </xdr:cNvPr>
        <xdr:cNvSpPr/>
      </xdr:nvSpPr>
      <xdr:spPr>
        <a:xfrm>
          <a:off x="22063045" y="4313340"/>
          <a:ext cx="1412147" cy="293615"/>
        </a:xfrm>
        <a:prstGeom prst="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a:solidFill>
                <a:sysClr val="windowText" lastClr="000000"/>
              </a:solidFill>
            </a:rPr>
            <a:t>KEY</a:t>
          </a:r>
          <a:r>
            <a:rPr lang="en-IN" sz="1600" b="1" kern="1200" baseline="0">
              <a:solidFill>
                <a:sysClr val="windowText" lastClr="000000"/>
              </a:solidFill>
            </a:rPr>
            <a:t> INSIGHTS</a:t>
          </a:r>
          <a:endParaRPr lang="en-IN" sz="1600" b="1" kern="1200">
            <a:solidFill>
              <a:sysClr val="windowText" lastClr="000000"/>
            </a:solidFill>
          </a:endParaRPr>
        </a:p>
      </xdr:txBody>
    </xdr:sp>
    <xdr:clientData/>
  </xdr:twoCellAnchor>
  <xdr:twoCellAnchor>
    <xdr:from>
      <xdr:col>36</xdr:col>
      <xdr:colOff>194552</xdr:colOff>
      <xdr:row>30</xdr:row>
      <xdr:rowOff>56745</xdr:rowOff>
    </xdr:from>
    <xdr:to>
      <xdr:col>42</xdr:col>
      <xdr:colOff>445851</xdr:colOff>
      <xdr:row>43</xdr:row>
      <xdr:rowOff>182746</xdr:rowOff>
    </xdr:to>
    <xdr:graphicFrame macro="">
      <xdr:nvGraphicFramePr>
        <xdr:cNvPr id="35" name="Chart 34">
          <a:extLst>
            <a:ext uri="{FF2B5EF4-FFF2-40B4-BE49-F238E27FC236}">
              <a16:creationId xmlns:a16="http://schemas.microsoft.com/office/drawing/2014/main" id="{EAEF9CB9-1AFD-43EF-95FA-C62523EC4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32427</xdr:colOff>
      <xdr:row>46</xdr:row>
      <xdr:rowOff>32426</xdr:rowOff>
    </xdr:from>
    <xdr:to>
      <xdr:col>40</xdr:col>
      <xdr:colOff>299936</xdr:colOff>
      <xdr:row>51</xdr:row>
      <xdr:rowOff>121596</xdr:rowOff>
    </xdr:to>
    <xdr:sp macro="" textlink="">
      <xdr:nvSpPr>
        <xdr:cNvPr id="36" name="Rectangle 35">
          <a:extLst>
            <a:ext uri="{FF2B5EF4-FFF2-40B4-BE49-F238E27FC236}">
              <a16:creationId xmlns:a16="http://schemas.microsoft.com/office/drawing/2014/main" id="{B8ECD635-5C0B-0CD2-3EE0-CD7E3E0435CB}"/>
            </a:ext>
          </a:extLst>
        </xdr:cNvPr>
        <xdr:cNvSpPr/>
      </xdr:nvSpPr>
      <xdr:spPr>
        <a:xfrm>
          <a:off x="18879767" y="8608979"/>
          <a:ext cx="5739318" cy="1021404"/>
        </a:xfrm>
        <a:prstGeom prst="rect">
          <a:avLst/>
        </a:prstGeom>
        <a:solidFill>
          <a:schemeClr val="accent5">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t> </a:t>
          </a:r>
          <a:r>
            <a:rPr lang="en-IN" sz="1600" b="1" i="0" u="none" strike="noStrike">
              <a:solidFill>
                <a:schemeClr val="dk1"/>
              </a:solidFill>
              <a:effectLst/>
              <a:latin typeface="+mn-lt"/>
              <a:ea typeface="+mn-ea"/>
              <a:cs typeface="+mn-cs"/>
            </a:rPr>
            <a:t>                  </a:t>
          </a:r>
        </a:p>
        <a:p>
          <a:pPr algn="l"/>
          <a:r>
            <a:rPr lang="en-IN" sz="1600" b="1" i="0" u="none" strike="noStrike">
              <a:solidFill>
                <a:schemeClr val="dk1"/>
              </a:solidFill>
              <a:effectLst/>
              <a:latin typeface="+mn-lt"/>
              <a:ea typeface="+mn-ea"/>
              <a:cs typeface="+mn-cs"/>
            </a:rPr>
            <a:t> Note  = To Solve this Objective  we took  data Jun-22 to </a:t>
          </a:r>
        </a:p>
        <a:p>
          <a:pPr algn="l"/>
          <a:r>
            <a:rPr lang="en-IN" sz="1600" b="1" i="0" u="none" strike="noStrike">
              <a:solidFill>
                <a:schemeClr val="dk1"/>
              </a:solidFill>
              <a:effectLst/>
              <a:latin typeface="+mn-lt"/>
              <a:ea typeface="+mn-ea"/>
              <a:cs typeface="+mn-cs"/>
            </a:rPr>
            <a:t>                   </a:t>
          </a:r>
          <a:r>
            <a:rPr lang="en-IN" sz="1600" b="1" i="0">
              <a:solidFill>
                <a:schemeClr val="dk1"/>
              </a:solidFill>
              <a:effectLst/>
              <a:latin typeface="+mn-lt"/>
              <a:ea typeface="+mn-ea"/>
              <a:cs typeface="+mn-cs"/>
            </a:rPr>
            <a:t>May-23  then Find out Inflation </a:t>
          </a:r>
          <a:r>
            <a:rPr lang="en-IN" sz="1600">
              <a:solidFill>
                <a:schemeClr val="dk1"/>
              </a:solidFill>
              <a:effectLst/>
              <a:latin typeface="+mn-lt"/>
              <a:ea typeface="+mn-ea"/>
              <a:cs typeface="+mn-cs"/>
            </a:rPr>
            <a:t> </a:t>
          </a:r>
          <a:r>
            <a:rPr lang="en-IN" sz="1600" b="0" i="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1600" b="0" i="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1600" b="0" i="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2400" b="1" i="0" u="none" strike="noStrike">
              <a:solidFill>
                <a:schemeClr val="dk1"/>
              </a:solidFill>
              <a:effectLst/>
              <a:latin typeface="+mn-lt"/>
              <a:ea typeface="+mn-ea"/>
              <a:cs typeface="+mn-cs"/>
            </a:rPr>
            <a:t>   </a:t>
          </a:r>
          <a:endParaRPr lang="en-IN" sz="1600" kern="1200"/>
        </a:p>
      </xdr:txBody>
    </xdr:sp>
    <xdr:clientData/>
  </xdr:twoCellAnchor>
  <xdr:twoCellAnchor>
    <xdr:from>
      <xdr:col>44</xdr:col>
      <xdr:colOff>416779</xdr:colOff>
      <xdr:row>3</xdr:row>
      <xdr:rowOff>29816</xdr:rowOff>
    </xdr:from>
    <xdr:to>
      <xdr:col>59</xdr:col>
      <xdr:colOff>351930</xdr:colOff>
      <xdr:row>54</xdr:row>
      <xdr:rowOff>166414</xdr:rowOff>
    </xdr:to>
    <xdr:sp macro="" textlink="">
      <xdr:nvSpPr>
        <xdr:cNvPr id="37" name="Rectangle: Rounded Corners 36">
          <a:extLst>
            <a:ext uri="{FF2B5EF4-FFF2-40B4-BE49-F238E27FC236}">
              <a16:creationId xmlns:a16="http://schemas.microsoft.com/office/drawing/2014/main" id="{18E97BAE-417E-2162-D205-8D894F780F01}"/>
            </a:ext>
          </a:extLst>
        </xdr:cNvPr>
        <xdr:cNvSpPr/>
      </xdr:nvSpPr>
      <xdr:spPr>
        <a:xfrm>
          <a:off x="27393331" y="581609"/>
          <a:ext cx="9131702" cy="991997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47</xdr:col>
      <xdr:colOff>486384</xdr:colOff>
      <xdr:row>5</xdr:row>
      <xdr:rowOff>113489</xdr:rowOff>
    </xdr:from>
    <xdr:to>
      <xdr:col>56</xdr:col>
      <xdr:colOff>40532</xdr:colOff>
      <xdr:row>10</xdr:row>
      <xdr:rowOff>186446</xdr:rowOff>
    </xdr:to>
    <xdr:sp macro="" textlink="">
      <xdr:nvSpPr>
        <xdr:cNvPr id="39" name="Rectangle: Rounded Corners 38">
          <a:extLst>
            <a:ext uri="{FF2B5EF4-FFF2-40B4-BE49-F238E27FC236}">
              <a16:creationId xmlns:a16="http://schemas.microsoft.com/office/drawing/2014/main" id="{1E332C09-7327-625C-2E38-E7A4864AEAC6}"/>
            </a:ext>
          </a:extLst>
        </xdr:cNvPr>
        <xdr:cNvSpPr/>
      </xdr:nvSpPr>
      <xdr:spPr>
        <a:xfrm>
          <a:off x="29061384" y="1045723"/>
          <a:ext cx="5025957" cy="1005191"/>
        </a:xfrm>
        <a:prstGeom prst="roundRect">
          <a:avLst/>
        </a:prstGeom>
        <a:solidFill>
          <a:schemeClr val="accent3">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0" kern="1200" cap="none" spc="0">
              <a:ln w="0"/>
              <a:solidFill>
                <a:schemeClr val="accent1"/>
              </a:solidFill>
              <a:effectLst>
                <a:outerShdw blurRad="38100" dist="25400" dir="5400000" algn="ctr" rotWithShape="0">
                  <a:srgbClr val="6E747A">
                    <a:alpha val="43000"/>
                  </a:srgbClr>
                </a:outerShdw>
              </a:effectLst>
            </a:rPr>
            <a:t>OBJECTIVE</a:t>
          </a:r>
          <a:r>
            <a:rPr lang="en-IN" sz="5400" b="0" kern="1200" cap="none" spc="0" baseline="0">
              <a:ln w="0"/>
              <a:solidFill>
                <a:schemeClr val="accent1"/>
              </a:solidFill>
              <a:effectLst>
                <a:outerShdw blurRad="38100" dist="25400" dir="5400000" algn="ctr" rotWithShape="0">
                  <a:srgbClr val="6E747A">
                    <a:alpha val="43000"/>
                  </a:srgbClr>
                </a:outerShdw>
              </a:effectLst>
            </a:rPr>
            <a:t> 4</a:t>
          </a:r>
          <a:endParaRPr lang="en-IN" sz="5400" b="0" kern="120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45</xdr:col>
      <xdr:colOff>516759</xdr:colOff>
      <xdr:row>12</xdr:row>
      <xdr:rowOff>157656</xdr:rowOff>
    </xdr:from>
    <xdr:to>
      <xdr:col>59</xdr:col>
      <xdr:colOff>140138</xdr:colOff>
      <xdr:row>19</xdr:row>
      <xdr:rowOff>12262</xdr:rowOff>
    </xdr:to>
    <xdr:sp macro="" textlink="">
      <xdr:nvSpPr>
        <xdr:cNvPr id="7" name="Rectangle 6">
          <a:extLst>
            <a:ext uri="{FF2B5EF4-FFF2-40B4-BE49-F238E27FC236}">
              <a16:creationId xmlns:a16="http://schemas.microsoft.com/office/drawing/2014/main" id="{65311C18-9AC8-EE40-CBE4-2927EBCDECEE}"/>
            </a:ext>
          </a:extLst>
        </xdr:cNvPr>
        <xdr:cNvSpPr/>
      </xdr:nvSpPr>
      <xdr:spPr>
        <a:xfrm>
          <a:off x="28106414" y="2364828"/>
          <a:ext cx="8206827" cy="11421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dk1"/>
              </a:solidFill>
              <a:effectLst/>
              <a:latin typeface="+mn-lt"/>
              <a:ea typeface="+mn-ea"/>
              <a:cs typeface="+mn-cs"/>
            </a:rPr>
            <a:t>Investigate how  the onset and progression of the Covid-19 Pandemic affected inflation ration in India.  </a:t>
          </a:r>
          <a:r>
            <a:rPr lang="en-IN"/>
            <a:t> </a:t>
          </a:r>
          <a:r>
            <a:rPr lang="en-IN" sz="1100" b="1" i="0" u="none" strike="noStrike">
              <a:solidFill>
                <a:schemeClr val="dk1"/>
              </a:solidFill>
              <a:effectLst/>
              <a:latin typeface="+mn-lt"/>
              <a:ea typeface="+mn-ea"/>
              <a:cs typeface="+mn-cs"/>
            </a:rPr>
            <a:t>Analyze the Impact of key pandemic milestone</a:t>
          </a:r>
          <a:r>
            <a:rPr lang="en-IN"/>
            <a:t> </a:t>
          </a:r>
          <a:r>
            <a:rPr lang="en-IN" sz="1100" b="1" i="0" u="none" strike="noStrike">
              <a:solidFill>
                <a:schemeClr val="dk1"/>
              </a:solidFill>
              <a:effectLst/>
              <a:latin typeface="+mn-lt"/>
              <a:ea typeface="+mn-ea"/>
              <a:cs typeface="+mn-cs"/>
            </a:rPr>
            <a:t>(first lockdown) on the CPI inflation % specially focus on categories</a:t>
          </a:r>
          <a:r>
            <a:rPr lang="en-IN" sz="1100" b="1" i="0" u="sng" strike="noStrike">
              <a:solidFill>
                <a:schemeClr val="dk1"/>
              </a:solidFill>
              <a:effectLst/>
              <a:latin typeface="+mn-lt"/>
              <a:ea typeface="+mn-ea"/>
              <a:cs typeface="+mn-cs"/>
            </a:rPr>
            <a:t> like healthcare, food, and essential servilces. </a:t>
          </a:r>
        </a:p>
        <a:p>
          <a:pPr algn="l"/>
          <a:endParaRPr lang="en-IN" sz="1100" b="1" i="0" u="sng" strike="noStrike">
            <a:solidFill>
              <a:schemeClr val="dk1"/>
            </a:solidFill>
            <a:effectLst/>
            <a:latin typeface="+mn-lt"/>
            <a:ea typeface="+mn-ea"/>
            <a:cs typeface="+mn-cs"/>
          </a:endParaRPr>
        </a:p>
        <a:p>
          <a:pPr algn="l"/>
          <a:r>
            <a:rPr lang="en-IN"/>
            <a:t> </a:t>
          </a:r>
          <a:r>
            <a:rPr lang="en-IN" sz="1100" b="1" i="0" u="none" strike="noStrike">
              <a:solidFill>
                <a:schemeClr val="dk1"/>
              </a:solidFill>
              <a:effectLst/>
              <a:latin typeface="+mn-lt"/>
              <a:ea typeface="+mn-ea"/>
              <a:cs typeface="+mn-cs"/>
            </a:rPr>
            <a:t>HINT;</a:t>
          </a:r>
          <a:r>
            <a:rPr lang="en-IN"/>
            <a:t> </a:t>
          </a:r>
          <a:r>
            <a:rPr lang="en-IN" sz="1100" b="1" i="0" u="none" strike="noStrike">
              <a:solidFill>
                <a:schemeClr val="dk1"/>
              </a:solidFill>
              <a:effectLst/>
              <a:latin typeface="+mn-lt"/>
              <a:ea typeface="+mn-ea"/>
              <a:cs typeface="+mn-cs"/>
            </a:rPr>
            <a:t>you can consider</a:t>
          </a:r>
          <a:r>
            <a:rPr lang="en-IN" sz="1100" b="1" i="0" u="sng" strike="noStrike">
              <a:solidFill>
                <a:schemeClr val="dk1"/>
              </a:solidFill>
              <a:effectLst/>
              <a:latin typeface="+mn-lt"/>
              <a:ea typeface="+mn-ea"/>
              <a:cs typeface="+mn-cs"/>
            </a:rPr>
            <a:t> MAR'20 as the onset of covid, and can</a:t>
          </a:r>
          <a:r>
            <a:rPr lang="en-IN" sz="1100" b="1" i="0" u="none" strike="noStrike">
              <a:solidFill>
                <a:schemeClr val="dk1"/>
              </a:solidFill>
              <a:effectLst/>
              <a:latin typeface="+mn-lt"/>
              <a:ea typeface="+mn-ea"/>
              <a:cs typeface="+mn-cs"/>
            </a:rPr>
            <a:t> compare the  inflation trend before and </a:t>
          </a:r>
          <a:r>
            <a:rPr lang="en-IN"/>
            <a:t> </a:t>
          </a:r>
          <a:r>
            <a:rPr lang="en-IN" sz="1100" b="0" i="0" u="none" strike="noStrike">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after Mar' 20  to see if there is a change in inflation % before and after .</a:t>
          </a:r>
          <a:r>
            <a:rPr lang="en-IN"/>
            <a:t> </a:t>
          </a:r>
          <a:r>
            <a:rPr lang="en-IN" sz="1100" b="0" i="0" u="none" strike="noStrike">
              <a:solidFill>
                <a:schemeClr val="dk1"/>
              </a:solidFill>
              <a:effectLst/>
              <a:latin typeface="+mn-lt"/>
              <a:ea typeface="+mn-ea"/>
              <a:cs typeface="+mn-cs"/>
            </a:rPr>
            <a:t> </a:t>
          </a:r>
          <a:r>
            <a:rPr lang="en-IN"/>
            <a:t>  </a:t>
          </a:r>
          <a:endParaRPr lang="en-IN" sz="1100" kern="1200"/>
        </a:p>
      </xdr:txBody>
    </xdr:sp>
    <xdr:clientData/>
  </xdr:twoCellAnchor>
  <xdr:twoCellAnchor>
    <xdr:from>
      <xdr:col>46</xdr:col>
      <xdr:colOff>87585</xdr:colOff>
      <xdr:row>20</xdr:row>
      <xdr:rowOff>140137</xdr:rowOff>
    </xdr:from>
    <xdr:to>
      <xdr:col>58</xdr:col>
      <xdr:colOff>324069</xdr:colOff>
      <xdr:row>33</xdr:row>
      <xdr:rowOff>78827</xdr:rowOff>
    </xdr:to>
    <xdr:sp macro="" textlink="">
      <xdr:nvSpPr>
        <xdr:cNvPr id="12" name="Rectangle: Rounded Corners 11">
          <a:extLst>
            <a:ext uri="{FF2B5EF4-FFF2-40B4-BE49-F238E27FC236}">
              <a16:creationId xmlns:a16="http://schemas.microsoft.com/office/drawing/2014/main" id="{D3EE9DC3-F778-E587-6D78-9599F6B3DA1C}"/>
            </a:ext>
          </a:extLst>
        </xdr:cNvPr>
        <xdr:cNvSpPr/>
      </xdr:nvSpPr>
      <xdr:spPr>
        <a:xfrm>
          <a:off x="28290344" y="3818758"/>
          <a:ext cx="7593725" cy="2329793"/>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a:t>            </a:t>
          </a:r>
          <a:r>
            <a:rPr lang="en-IN" sz="1100" b="1" i="0" u="none" strike="noStrike">
              <a:solidFill>
                <a:schemeClr val="dk1"/>
              </a:solidFill>
              <a:effectLst/>
              <a:latin typeface="+mn-lt"/>
              <a:ea typeface="+mn-ea"/>
              <a:cs typeface="+mn-cs"/>
            </a:rPr>
            <a:t>Investigated  That  During  the </a:t>
          </a:r>
          <a:r>
            <a:rPr lang="en-IN" sz="1100" b="1" i="0" u="sng" strike="noStrike">
              <a:solidFill>
                <a:schemeClr val="dk1"/>
              </a:solidFill>
              <a:effectLst/>
              <a:latin typeface="+mn-lt"/>
              <a:ea typeface="+mn-ea"/>
              <a:cs typeface="+mn-cs"/>
            </a:rPr>
            <a:t>Covid-19 Pandemic  </a:t>
          </a:r>
          <a:r>
            <a:rPr lang="en-IN" sz="1100" b="1" i="0" u="none" strike="noStrike">
              <a:solidFill>
                <a:srgbClr val="FF0000"/>
              </a:solidFill>
              <a:effectLst/>
              <a:latin typeface="+mn-lt"/>
              <a:ea typeface="+mn-ea"/>
              <a:cs typeface="+mn-cs"/>
            </a:rPr>
            <a:t>Food  is the one of them  .</a:t>
          </a:r>
          <a:r>
            <a:rPr lang="en-IN" sz="1100">
              <a:solidFill>
                <a:srgbClr val="FF0000"/>
              </a:solidFill>
            </a:rPr>
            <a:t> </a:t>
          </a:r>
          <a:r>
            <a:rPr lang="en-IN" sz="1100" b="0" i="0" u="none" strike="noStrike">
              <a:solidFill>
                <a:srgbClr val="FF0000"/>
              </a:solidFill>
              <a:effectLst/>
              <a:latin typeface="+mn-lt"/>
              <a:ea typeface="+mn-ea"/>
              <a:cs typeface="+mn-cs"/>
            </a:rPr>
            <a:t> </a:t>
          </a:r>
          <a:r>
            <a:rPr lang="en-IN" sz="1100">
              <a:solidFill>
                <a:srgbClr val="FF0000"/>
              </a:solidFill>
            </a:rPr>
            <a:t> </a:t>
          </a:r>
          <a:r>
            <a:rPr lang="en-IN" sz="1100" b="1" i="0" u="none" strike="noStrike">
              <a:solidFill>
                <a:srgbClr val="FF0000"/>
              </a:solidFill>
              <a:effectLst/>
              <a:latin typeface="+mn-lt"/>
              <a:ea typeface="+mn-ea"/>
              <a:cs typeface="+mn-cs"/>
            </a:rPr>
            <a:t>Where we have see </a:t>
          </a:r>
          <a:r>
            <a:rPr lang="en-IN" sz="1100" b="1" i="0" u="sng" strike="noStrike">
              <a:solidFill>
                <a:srgbClr val="FF0000"/>
              </a:solidFill>
              <a:effectLst/>
              <a:latin typeface="+mn-lt"/>
              <a:ea typeface="+mn-ea"/>
              <a:cs typeface="+mn-cs"/>
            </a:rPr>
            <a:t>highest Inflation                           </a:t>
          </a:r>
          <a:endParaRPr lang="en-IN" sz="1400" b="1" i="0" u="sng" strike="noStrike">
            <a:solidFill>
              <a:srgbClr val="FF0000"/>
            </a:solidFill>
            <a:effectLst/>
            <a:latin typeface="+mn-lt"/>
            <a:ea typeface="+mn-ea"/>
            <a:cs typeface="+mn-cs"/>
          </a:endParaRPr>
        </a:p>
        <a:p>
          <a:pPr algn="l"/>
          <a:r>
            <a:rPr lang="en-IN" sz="1400" b="1" i="0" u="sng" strike="noStrike">
              <a:solidFill>
                <a:srgbClr val="FF0000"/>
              </a:solidFill>
              <a:effectLst/>
              <a:latin typeface="+mn-lt"/>
              <a:ea typeface="+mn-ea"/>
              <a:cs typeface="+mn-cs"/>
            </a:rPr>
            <a:t>              2019 </a:t>
          </a:r>
          <a:r>
            <a:rPr lang="en-IN" sz="1400" b="1" i="0" u="none" strike="noStrike">
              <a:solidFill>
                <a:srgbClr val="FF0000"/>
              </a:solidFill>
              <a:effectLst/>
              <a:latin typeface="+mn-lt"/>
              <a:ea typeface="+mn-ea"/>
              <a:cs typeface="+mn-cs"/>
            </a:rPr>
            <a:t>To 2020</a:t>
          </a:r>
          <a:r>
            <a:rPr lang="en-IN" sz="1400">
              <a:solidFill>
                <a:srgbClr val="FF0000"/>
              </a:solidFill>
            </a:rPr>
            <a:t> </a:t>
          </a:r>
          <a:r>
            <a:rPr lang="en-IN" sz="1400" b="0" i="0" u="none" strike="noStrike">
              <a:solidFill>
                <a:srgbClr val="FF0000"/>
              </a:solidFill>
              <a:effectLst/>
              <a:latin typeface="+mn-lt"/>
              <a:ea typeface="+mn-ea"/>
              <a:cs typeface="+mn-cs"/>
            </a:rPr>
            <a:t> </a:t>
          </a:r>
          <a:r>
            <a:rPr lang="en-IN" sz="1400">
              <a:solidFill>
                <a:srgbClr val="FF0000"/>
              </a:solidFill>
            </a:rPr>
            <a:t>  </a:t>
          </a:r>
        </a:p>
        <a:p>
          <a:pPr algn="l"/>
          <a:endParaRPr lang="en-IN" sz="1100" b="0" i="0" u="none" strike="noStrike">
            <a:solidFill>
              <a:schemeClr val="dk1"/>
            </a:solidFill>
            <a:effectLst/>
            <a:latin typeface="+mn-lt"/>
            <a:ea typeface="+mn-ea"/>
            <a:cs typeface="+mn-cs"/>
          </a:endParaRPr>
        </a:p>
        <a:p>
          <a:pPr algn="l"/>
          <a:r>
            <a:rPr lang="en-IN" sz="1100" b="0" i="0" u="none" strike="noStrike">
              <a:solidFill>
                <a:schemeClr val="dk1"/>
              </a:solidFill>
              <a:effectLst/>
              <a:latin typeface="+mn-lt"/>
              <a:ea typeface="+mn-ea"/>
              <a:cs typeface="+mn-cs"/>
            </a:rPr>
            <a:t>               </a:t>
          </a:r>
          <a:r>
            <a:rPr lang="en-IN" sz="1100" b="1" i="0" u="none" strike="noStrike">
              <a:solidFill>
                <a:schemeClr val="dk1"/>
              </a:solidFill>
              <a:effectLst/>
              <a:latin typeface="+mn-lt"/>
              <a:ea typeface="+mn-ea"/>
              <a:cs typeface="+mn-cs"/>
            </a:rPr>
            <a:t>How</a:t>
          </a:r>
          <a:r>
            <a:rPr lang="en-IN" sz="1100" b="1" i="0" u="none" strike="noStrike" baseline="0">
              <a:solidFill>
                <a:schemeClr val="dk1"/>
              </a:solidFill>
              <a:effectLst/>
              <a:latin typeface="+mn-lt"/>
              <a:ea typeface="+mn-ea"/>
              <a:cs typeface="+mn-cs"/>
            </a:rPr>
            <a:t> we calculated  this        </a:t>
          </a:r>
          <a:r>
            <a:rPr lang="en-IN" sz="1100" b="1" i="0" u="none" strike="noStrike">
              <a:solidFill>
                <a:schemeClr val="dk1"/>
              </a:solidFill>
              <a:effectLst/>
              <a:latin typeface="+mn-lt"/>
              <a:ea typeface="+mn-ea"/>
              <a:cs typeface="+mn-cs"/>
            </a:rPr>
            <a:t> step  1   we collect data for 2 YEAR   </a:t>
          </a:r>
        </a:p>
        <a:p>
          <a:pPr algn="l"/>
          <a:r>
            <a:rPr lang="en-IN"/>
            <a:t> </a:t>
          </a:r>
          <a:r>
            <a:rPr lang="en-IN" sz="1100" b="1" i="0" u="none" strike="noStrike">
              <a:solidFill>
                <a:schemeClr val="dk1"/>
              </a:solidFill>
              <a:effectLst/>
              <a:latin typeface="+mn-lt"/>
              <a:ea typeface="+mn-ea"/>
              <a:cs typeface="+mn-cs"/>
            </a:rPr>
            <a:t>             then find out Inflation which category </a:t>
          </a:r>
          <a:r>
            <a:rPr lang="en-IN" sz="1100" b="1" i="0" u="sng" strike="noStrike">
              <a:solidFill>
                <a:schemeClr val="dk1"/>
              </a:solidFill>
              <a:effectLst/>
              <a:latin typeface="+mn-lt"/>
              <a:ea typeface="+mn-ea"/>
              <a:cs typeface="+mn-cs"/>
            </a:rPr>
            <a:t>has highest inflation during covid </a:t>
          </a:r>
          <a:r>
            <a:rPr lang="en-IN" sz="1100" b="1" i="0" u="none" strike="noStrike">
              <a:solidFill>
                <a:schemeClr val="dk1"/>
              </a:solidFill>
              <a:effectLst/>
              <a:latin typeface="+mn-lt"/>
              <a:ea typeface="+mn-ea"/>
              <a:cs typeface="+mn-cs"/>
            </a:rPr>
            <a:t>19 and after COVID 19</a:t>
          </a:r>
        </a:p>
        <a:p>
          <a:pPr algn="l"/>
          <a:endParaRPr lang="en-IN" sz="1100" b="1" i="0" u="none" strike="noStrike">
            <a:solidFill>
              <a:schemeClr val="dk1"/>
            </a:solidFill>
            <a:effectLst/>
            <a:latin typeface="+mn-lt"/>
            <a:ea typeface="+mn-ea"/>
            <a:cs typeface="+mn-cs"/>
          </a:endParaRPr>
        </a:p>
        <a:p>
          <a:r>
            <a:rPr lang="en-IN" sz="1100" b="1" i="0" u="none" strike="noStrike">
              <a:solidFill>
                <a:schemeClr val="dk1"/>
              </a:solidFill>
              <a:effectLst/>
              <a:latin typeface="+mn-lt"/>
              <a:ea typeface="+mn-ea"/>
              <a:cs typeface="+mn-cs"/>
            </a:rPr>
            <a:t>Fromula</a:t>
          </a:r>
          <a:r>
            <a:rPr lang="en-IN" sz="1100" b="1" i="0" u="none" strike="noStrike" baseline="0">
              <a:solidFill>
                <a:schemeClr val="dk1"/>
              </a:solidFill>
              <a:effectLst/>
              <a:latin typeface="+mn-lt"/>
              <a:ea typeface="+mn-ea"/>
              <a:cs typeface="+mn-cs"/>
            </a:rPr>
            <a:t> we used in this </a:t>
          </a:r>
          <a:r>
            <a:rPr lang="en-IN" sz="1100" b="1" i="0">
              <a:solidFill>
                <a:schemeClr val="dk1"/>
              </a:solidFill>
              <a:effectLst/>
              <a:latin typeface="+mn-lt"/>
              <a:ea typeface="+mn-ea"/>
              <a:cs typeface="+mn-cs"/>
            </a:rPr>
            <a:t>Inflation = (CPI </a:t>
          </a:r>
          <a:r>
            <a:rPr lang="en-IN" sz="1100" b="1" i="0" baseline="-25000">
              <a:solidFill>
                <a:schemeClr val="dk1"/>
              </a:solidFill>
              <a:effectLst/>
              <a:latin typeface="+mn-lt"/>
              <a:ea typeface="+mn-ea"/>
              <a:cs typeface="+mn-cs"/>
            </a:rPr>
            <a:t>x+1</a:t>
          </a:r>
          <a:r>
            <a:rPr lang="en-IN" sz="1100" b="1" i="0">
              <a:solidFill>
                <a:schemeClr val="dk1"/>
              </a:solidFill>
              <a:effectLst/>
              <a:latin typeface="+mn-lt"/>
              <a:ea typeface="+mn-ea"/>
              <a:cs typeface="+mn-cs"/>
            </a:rPr>
            <a:t> – CPI </a:t>
          </a:r>
          <a:r>
            <a:rPr lang="en-IN" sz="1100" b="1" i="0" baseline="-25000">
              <a:solidFill>
                <a:schemeClr val="dk1"/>
              </a:solidFill>
              <a:effectLst/>
              <a:latin typeface="+mn-lt"/>
              <a:ea typeface="+mn-ea"/>
              <a:cs typeface="+mn-cs"/>
            </a:rPr>
            <a:t>x</a:t>
          </a:r>
          <a:r>
            <a:rPr lang="en-IN" sz="1100" b="1" i="0">
              <a:solidFill>
                <a:schemeClr val="dk1"/>
              </a:solidFill>
              <a:effectLst/>
              <a:latin typeface="+mn-lt"/>
              <a:ea typeface="+mn-ea"/>
              <a:cs typeface="+mn-cs"/>
            </a:rPr>
            <a:t>) / CPI </a:t>
          </a:r>
          <a:r>
            <a:rPr lang="en-IN" sz="1100" b="1" i="0" baseline="-25000">
              <a:solidFill>
                <a:schemeClr val="dk1"/>
              </a:solidFill>
              <a:effectLst/>
              <a:latin typeface="+mn-lt"/>
              <a:ea typeface="+mn-ea"/>
              <a:cs typeface="+mn-cs"/>
            </a:rPr>
            <a:t>x</a:t>
          </a:r>
        </a:p>
        <a:p>
          <a:r>
            <a:rPr lang="en-IN" sz="1800" b="1" i="0" baseline="-25000">
              <a:solidFill>
                <a:schemeClr val="dk1"/>
              </a:solidFill>
              <a:effectLst/>
              <a:latin typeface="+mn-lt"/>
              <a:ea typeface="+mn-ea"/>
              <a:cs typeface="+mn-cs"/>
            </a:rPr>
            <a:t>Example</a:t>
          </a:r>
          <a:r>
            <a:rPr lang="en-IN" sz="1800" b="1" i="0" baseline="0">
              <a:solidFill>
                <a:schemeClr val="dk1"/>
              </a:solidFill>
              <a:effectLst/>
              <a:latin typeface="+mn-lt"/>
              <a:ea typeface="+mn-ea"/>
              <a:cs typeface="+mn-cs"/>
            </a:rPr>
            <a:t> </a:t>
          </a:r>
          <a:endParaRPr lang="en-IN" sz="1800" b="0" i="0">
            <a:solidFill>
              <a:schemeClr val="dk1"/>
            </a:solidFill>
            <a:effectLst/>
            <a:latin typeface="+mn-lt"/>
            <a:ea typeface="+mn-ea"/>
            <a:cs typeface="+mn-cs"/>
          </a:endParaRPr>
        </a:p>
        <a:p>
          <a:r>
            <a:rPr lang="en-IN" sz="1100" b="0" i="0">
              <a:solidFill>
                <a:schemeClr val="dk1"/>
              </a:solidFill>
              <a:effectLst/>
              <a:latin typeface="+mn-lt"/>
              <a:ea typeface="+mn-ea"/>
              <a:cs typeface="+mn-cs"/>
            </a:rPr>
            <a:t>                  Inflation = (158 – 150) / 150.</a:t>
          </a:r>
        </a:p>
        <a:p>
          <a:r>
            <a:rPr lang="en-IN" sz="1100" b="0" i="0">
              <a:solidFill>
                <a:schemeClr val="dk1"/>
              </a:solidFill>
              <a:effectLst/>
              <a:latin typeface="+mn-lt"/>
              <a:ea typeface="+mn-ea"/>
              <a:cs typeface="+mn-cs"/>
            </a:rPr>
            <a:t>                    Inflation = 5.33%</a:t>
          </a:r>
        </a:p>
        <a:p>
          <a:pPr algn="l"/>
          <a:r>
            <a:rPr lang="en-IN" sz="1100" b="1" i="0" u="none" strike="noStrike">
              <a:solidFill>
                <a:schemeClr val="dk1"/>
              </a:solidFill>
              <a:effectLst/>
              <a:latin typeface="+mn-lt"/>
              <a:ea typeface="+mn-ea"/>
              <a:cs typeface="+mn-cs"/>
            </a:rPr>
            <a:t> </a:t>
          </a:r>
          <a:r>
            <a:rPr lang="en-IN"/>
            <a:t> </a:t>
          </a:r>
          <a:endParaRPr lang="en-IN" sz="1100" kern="1200"/>
        </a:p>
      </xdr:txBody>
    </xdr:sp>
    <xdr:clientData/>
  </xdr:twoCellAnchor>
  <xdr:twoCellAnchor>
    <xdr:from>
      <xdr:col>46</xdr:col>
      <xdr:colOff>429173</xdr:colOff>
      <xdr:row>18</xdr:row>
      <xdr:rowOff>175172</xdr:rowOff>
    </xdr:from>
    <xdr:to>
      <xdr:col>49</xdr:col>
      <xdr:colOff>122622</xdr:colOff>
      <xdr:row>21</xdr:row>
      <xdr:rowOff>35034</xdr:rowOff>
    </xdr:to>
    <xdr:sp macro="" textlink="">
      <xdr:nvSpPr>
        <xdr:cNvPr id="13" name="Rectangle: Rounded Corners 12">
          <a:extLst>
            <a:ext uri="{FF2B5EF4-FFF2-40B4-BE49-F238E27FC236}">
              <a16:creationId xmlns:a16="http://schemas.microsoft.com/office/drawing/2014/main" id="{2171292F-F8DA-AD6B-D3ED-BCBA10744C02}"/>
            </a:ext>
          </a:extLst>
        </xdr:cNvPr>
        <xdr:cNvSpPr/>
      </xdr:nvSpPr>
      <xdr:spPr>
        <a:xfrm>
          <a:off x="28631932" y="3485931"/>
          <a:ext cx="1532759" cy="411655"/>
        </a:xfrm>
        <a:prstGeom prst="roundRect">
          <a:avLst/>
        </a:prstGeom>
        <a:solidFill>
          <a:schemeClr val="accent2"/>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1800" b="1" kern="1200"/>
            <a:t>KEY INSIGHTS</a:t>
          </a:r>
        </a:p>
      </xdr:txBody>
    </xdr:sp>
    <xdr:clientData/>
  </xdr:twoCellAnchor>
  <xdr:twoCellAnchor>
    <xdr:from>
      <xdr:col>46</xdr:col>
      <xdr:colOff>210207</xdr:colOff>
      <xdr:row>23</xdr:row>
      <xdr:rowOff>35034</xdr:rowOff>
    </xdr:from>
    <xdr:to>
      <xdr:col>46</xdr:col>
      <xdr:colOff>578069</xdr:colOff>
      <xdr:row>24</xdr:row>
      <xdr:rowOff>8758</xdr:rowOff>
    </xdr:to>
    <xdr:sp macro="" textlink="">
      <xdr:nvSpPr>
        <xdr:cNvPr id="20" name="Arrow: Right 19">
          <a:extLst>
            <a:ext uri="{FF2B5EF4-FFF2-40B4-BE49-F238E27FC236}">
              <a16:creationId xmlns:a16="http://schemas.microsoft.com/office/drawing/2014/main" id="{09A38A5A-EDCE-EC27-7CB4-DE5B5C666085}"/>
            </a:ext>
          </a:extLst>
        </xdr:cNvPr>
        <xdr:cNvSpPr/>
      </xdr:nvSpPr>
      <xdr:spPr>
        <a:xfrm>
          <a:off x="28412966" y="4265448"/>
          <a:ext cx="367862" cy="1576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kern="1200"/>
        </a:p>
      </xdr:txBody>
    </xdr:sp>
    <xdr:clientData/>
  </xdr:twoCellAnchor>
  <xdr:twoCellAnchor>
    <xdr:from>
      <xdr:col>46</xdr:col>
      <xdr:colOff>131379</xdr:colOff>
      <xdr:row>25</xdr:row>
      <xdr:rowOff>166413</xdr:rowOff>
    </xdr:from>
    <xdr:to>
      <xdr:col>46</xdr:col>
      <xdr:colOff>560551</xdr:colOff>
      <xdr:row>25</xdr:row>
      <xdr:rowOff>341586</xdr:rowOff>
    </xdr:to>
    <xdr:sp macro="" textlink="">
      <xdr:nvSpPr>
        <xdr:cNvPr id="24" name="Arrow: Right 23">
          <a:extLst>
            <a:ext uri="{FF2B5EF4-FFF2-40B4-BE49-F238E27FC236}">
              <a16:creationId xmlns:a16="http://schemas.microsoft.com/office/drawing/2014/main" id="{8A02CA45-A242-CA30-C290-2AE7DBED5B28}"/>
            </a:ext>
          </a:extLst>
        </xdr:cNvPr>
        <xdr:cNvSpPr/>
      </xdr:nvSpPr>
      <xdr:spPr>
        <a:xfrm>
          <a:off x="28334138" y="4764689"/>
          <a:ext cx="429172" cy="17517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kern="1200"/>
        </a:p>
      </xdr:txBody>
    </xdr:sp>
    <xdr:clientData/>
  </xdr:twoCellAnchor>
  <xdr:twoCellAnchor>
    <xdr:from>
      <xdr:col>47</xdr:col>
      <xdr:colOff>591952</xdr:colOff>
      <xdr:row>33</xdr:row>
      <xdr:rowOff>152436</xdr:rowOff>
    </xdr:from>
    <xdr:to>
      <xdr:col>57</xdr:col>
      <xdr:colOff>30517</xdr:colOff>
      <xdr:row>51</xdr:row>
      <xdr:rowOff>43505</xdr:rowOff>
    </xdr:to>
    <xdr:graphicFrame macro="">
      <xdr:nvGraphicFramePr>
        <xdr:cNvPr id="38" name="Chart 37">
          <a:extLst>
            <a:ext uri="{FF2B5EF4-FFF2-40B4-BE49-F238E27FC236}">
              <a16:creationId xmlns:a16="http://schemas.microsoft.com/office/drawing/2014/main" id="{8FA4CD73-5DF2-438F-BF2B-EA8F88F3F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60</xdr:col>
      <xdr:colOff>148896</xdr:colOff>
      <xdr:row>3</xdr:row>
      <xdr:rowOff>96346</xdr:rowOff>
    </xdr:from>
    <xdr:to>
      <xdr:col>77</xdr:col>
      <xdr:colOff>61310</xdr:colOff>
      <xdr:row>65</xdr:row>
      <xdr:rowOff>157655</xdr:rowOff>
    </xdr:to>
    <xdr:sp macro="" textlink="">
      <xdr:nvSpPr>
        <xdr:cNvPr id="40" name="Rectangle: Rounded Corners 39">
          <a:extLst>
            <a:ext uri="{FF2B5EF4-FFF2-40B4-BE49-F238E27FC236}">
              <a16:creationId xmlns:a16="http://schemas.microsoft.com/office/drawing/2014/main" id="{90A26310-49D2-1CAC-A58D-544C8FC6BE15}"/>
            </a:ext>
          </a:extLst>
        </xdr:cNvPr>
        <xdr:cNvSpPr/>
      </xdr:nvSpPr>
      <xdr:spPr>
        <a:xfrm>
          <a:off x="36935103" y="648139"/>
          <a:ext cx="10335173" cy="11543861"/>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kern="1200"/>
        </a:p>
      </xdr:txBody>
    </xdr:sp>
    <xdr:clientData/>
  </xdr:twoCellAnchor>
  <xdr:twoCellAnchor>
    <xdr:from>
      <xdr:col>63</xdr:col>
      <xdr:colOff>472966</xdr:colOff>
      <xdr:row>6</xdr:row>
      <xdr:rowOff>122621</xdr:rowOff>
    </xdr:from>
    <xdr:to>
      <xdr:col>73</xdr:col>
      <xdr:colOff>254000</xdr:colOff>
      <xdr:row>13</xdr:row>
      <xdr:rowOff>140139</xdr:rowOff>
    </xdr:to>
    <xdr:sp macro="" textlink="">
      <xdr:nvSpPr>
        <xdr:cNvPr id="41" name="Rectangle: Rounded Corners 40">
          <a:extLst>
            <a:ext uri="{FF2B5EF4-FFF2-40B4-BE49-F238E27FC236}">
              <a16:creationId xmlns:a16="http://schemas.microsoft.com/office/drawing/2014/main" id="{17F2DEB9-3C05-5CF3-D3FD-45A0E4341755}"/>
            </a:ext>
          </a:extLst>
        </xdr:cNvPr>
        <xdr:cNvSpPr/>
      </xdr:nvSpPr>
      <xdr:spPr>
        <a:xfrm>
          <a:off x="39098483" y="1226207"/>
          <a:ext cx="5912069" cy="1305035"/>
        </a:xfrm>
        <a:prstGeom prst="round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6600" b="1" kern="1200" cap="none" spc="0">
              <a:ln w="6600">
                <a:solidFill>
                  <a:schemeClr val="accent2"/>
                </a:solidFill>
                <a:prstDash val="solid"/>
              </a:ln>
              <a:solidFill>
                <a:srgbClr val="FFFFFF"/>
              </a:solidFill>
              <a:effectLst>
                <a:outerShdw dist="38100" dir="2700000" algn="tl" rotWithShape="0">
                  <a:schemeClr val="accent2"/>
                </a:outerShdw>
              </a:effectLst>
            </a:rPr>
            <a:t>   OBJECTIVE 5</a:t>
          </a:r>
        </a:p>
      </xdr:txBody>
    </xdr:sp>
    <xdr:clientData/>
  </xdr:twoCellAnchor>
  <xdr:twoCellAnchor>
    <xdr:from>
      <xdr:col>61</xdr:col>
      <xdr:colOff>604345</xdr:colOff>
      <xdr:row>19</xdr:row>
      <xdr:rowOff>122621</xdr:rowOff>
    </xdr:from>
    <xdr:to>
      <xdr:col>75</xdr:col>
      <xdr:colOff>0</xdr:colOff>
      <xdr:row>24</xdr:row>
      <xdr:rowOff>35035</xdr:rowOff>
    </xdr:to>
    <xdr:sp macro="" textlink="">
      <xdr:nvSpPr>
        <xdr:cNvPr id="42" name="Rectangle 41">
          <a:extLst>
            <a:ext uri="{FF2B5EF4-FFF2-40B4-BE49-F238E27FC236}">
              <a16:creationId xmlns:a16="http://schemas.microsoft.com/office/drawing/2014/main" id="{7B3ADBB3-3A91-C2FE-DDF7-6C4DD2AAD00A}"/>
            </a:ext>
          </a:extLst>
        </xdr:cNvPr>
        <xdr:cNvSpPr/>
      </xdr:nvSpPr>
      <xdr:spPr>
        <a:xfrm>
          <a:off x="38003655" y="3617311"/>
          <a:ext cx="7979104" cy="910896"/>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1600" b="1" kern="1200"/>
            <a:t>Analyed trand in Inflation</a:t>
          </a:r>
          <a:r>
            <a:rPr lang="en-IN" sz="1600" b="1" kern="1200" baseline="0"/>
            <a:t> price of all cetegory an /imported oill price by Correlations  </a:t>
          </a:r>
        </a:p>
        <a:p>
          <a:pPr algn="l"/>
          <a:r>
            <a:rPr lang="en-IN" sz="1600" b="1" kern="1200" baseline="0"/>
            <a:t> We found that </a:t>
          </a:r>
          <a:r>
            <a:rPr lang="en-IN" sz="1600" b="1" u="sng" kern="1200" baseline="0">
              <a:solidFill>
                <a:srgbClr val="FF0000"/>
              </a:solidFill>
            </a:rPr>
            <a:t>sugar and confectionery has highest </a:t>
          </a:r>
          <a:r>
            <a:rPr lang="en-IN" sz="1600" b="1" kern="1200" baseline="0"/>
            <a:t> effect and </a:t>
          </a:r>
          <a:r>
            <a:rPr lang="en-IN" sz="1600" b="1" u="sng" kern="1200" baseline="0">
              <a:solidFill>
                <a:schemeClr val="accent6"/>
              </a:solidFill>
            </a:rPr>
            <a:t>Cereals and products has lowest  effect </a:t>
          </a:r>
          <a:endParaRPr lang="en-IN" sz="1600" b="1" u="sng" kern="1200">
            <a:solidFill>
              <a:schemeClr val="accent6"/>
            </a:solidFill>
          </a:endParaRPr>
        </a:p>
      </xdr:txBody>
    </xdr:sp>
    <xdr:clientData/>
  </xdr:twoCellAnchor>
  <xdr:twoCellAnchor editAs="oneCell">
    <xdr:from>
      <xdr:col>61</xdr:col>
      <xdr:colOff>528033</xdr:colOff>
      <xdr:row>24</xdr:row>
      <xdr:rowOff>61312</xdr:rowOff>
    </xdr:from>
    <xdr:to>
      <xdr:col>69</xdr:col>
      <xdr:colOff>166414</xdr:colOff>
      <xdr:row>31</xdr:row>
      <xdr:rowOff>175172</xdr:rowOff>
    </xdr:to>
    <xdr:pic>
      <xdr:nvPicPr>
        <xdr:cNvPr id="43" name="Picture 42">
          <a:extLst>
            <a:ext uri="{FF2B5EF4-FFF2-40B4-BE49-F238E27FC236}">
              <a16:creationId xmlns:a16="http://schemas.microsoft.com/office/drawing/2014/main" id="{413887E2-101A-561D-6FD5-72DF03041DA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7927343" y="4554484"/>
          <a:ext cx="4543209" cy="14013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69</xdr:col>
      <xdr:colOff>280276</xdr:colOff>
      <xdr:row>24</xdr:row>
      <xdr:rowOff>140138</xdr:rowOff>
    </xdr:from>
    <xdr:to>
      <xdr:col>75</xdr:col>
      <xdr:colOff>330066</xdr:colOff>
      <xdr:row>31</xdr:row>
      <xdr:rowOff>43792</xdr:rowOff>
    </xdr:to>
    <xdr:pic>
      <xdr:nvPicPr>
        <xdr:cNvPr id="45" name="Picture 44">
          <a:extLst>
            <a:ext uri="{FF2B5EF4-FFF2-40B4-BE49-F238E27FC236}">
              <a16:creationId xmlns:a16="http://schemas.microsoft.com/office/drawing/2014/main" id="{9F1E2B13-73C3-37E8-54FE-7303B258CB3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2584414" y="4633310"/>
          <a:ext cx="3728411" cy="1191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63</xdr:col>
      <xdr:colOff>105104</xdr:colOff>
      <xdr:row>17</xdr:row>
      <xdr:rowOff>8760</xdr:rowOff>
    </xdr:from>
    <xdr:to>
      <xdr:col>65</xdr:col>
      <xdr:colOff>437931</xdr:colOff>
      <xdr:row>19</xdr:row>
      <xdr:rowOff>131380</xdr:rowOff>
    </xdr:to>
    <xdr:sp macro="" textlink="">
      <xdr:nvSpPr>
        <xdr:cNvPr id="46" name="Rectangle: Rounded Corners 45">
          <a:extLst>
            <a:ext uri="{FF2B5EF4-FFF2-40B4-BE49-F238E27FC236}">
              <a16:creationId xmlns:a16="http://schemas.microsoft.com/office/drawing/2014/main" id="{05B4EA5D-91C1-FF96-2396-A9EF12BF9AAF}"/>
            </a:ext>
          </a:extLst>
        </xdr:cNvPr>
        <xdr:cNvSpPr/>
      </xdr:nvSpPr>
      <xdr:spPr>
        <a:xfrm>
          <a:off x="38730621" y="3135588"/>
          <a:ext cx="1559034" cy="490482"/>
        </a:xfrm>
        <a:prstGeom prst="roundRect">
          <a:avLst/>
        </a:prstGeom>
        <a:solidFill>
          <a:schemeClr val="accent5">
            <a:lumMod val="60000"/>
            <a:lumOff val="40000"/>
          </a:schemeClr>
        </a:solidFill>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1600" b="1" kern="1200"/>
            <a:t>KEY INSIGHITS</a:t>
          </a:r>
        </a:p>
      </xdr:txBody>
    </xdr:sp>
    <xdr:clientData/>
  </xdr:twoCellAnchor>
  <xdr:twoCellAnchor>
    <xdr:from>
      <xdr:col>61</xdr:col>
      <xdr:colOff>332828</xdr:colOff>
      <xdr:row>33</xdr:row>
      <xdr:rowOff>35034</xdr:rowOff>
    </xdr:from>
    <xdr:to>
      <xdr:col>76</xdr:col>
      <xdr:colOff>481724</xdr:colOff>
      <xdr:row>36</xdr:row>
      <xdr:rowOff>96345</xdr:rowOff>
    </xdr:to>
    <xdr:sp macro="" textlink="">
      <xdr:nvSpPr>
        <xdr:cNvPr id="48" name="Rectangle: Rounded Corners 47">
          <a:extLst>
            <a:ext uri="{FF2B5EF4-FFF2-40B4-BE49-F238E27FC236}">
              <a16:creationId xmlns:a16="http://schemas.microsoft.com/office/drawing/2014/main" id="{C9EB23D5-C8B7-00EC-D85A-9E881F76A391}"/>
            </a:ext>
          </a:extLst>
        </xdr:cNvPr>
        <xdr:cNvSpPr/>
      </xdr:nvSpPr>
      <xdr:spPr>
        <a:xfrm>
          <a:off x="37732138" y="6183586"/>
          <a:ext cx="9345448" cy="613104"/>
        </a:xfrm>
        <a:prstGeom prst="round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IN" sz="2000" b="1" kern="1200">
              <a:solidFill>
                <a:srgbClr val="0070C0"/>
              </a:solidFill>
            </a:rPr>
            <a:t>CORRELATION</a:t>
          </a:r>
          <a:r>
            <a:rPr lang="en-IN" sz="2000" b="1" kern="1200" baseline="0">
              <a:solidFill>
                <a:srgbClr val="0070C0"/>
              </a:solidFill>
            </a:rPr>
            <a:t> OF IMPROTED OILL  AND ALL OTHER CETEGORY  AND THERE EFFECT </a:t>
          </a:r>
          <a:endParaRPr lang="en-IN" sz="2000" b="1" kern="1200">
            <a:solidFill>
              <a:srgbClr val="0070C0"/>
            </a:solidFill>
          </a:endParaRPr>
        </a:p>
      </xdr:txBody>
    </xdr:sp>
    <xdr:clientData/>
  </xdr:twoCellAnchor>
  <xdr:twoCellAnchor editAs="oneCell">
    <xdr:from>
      <xdr:col>60</xdr:col>
      <xdr:colOff>560551</xdr:colOff>
      <xdr:row>37</xdr:row>
      <xdr:rowOff>87586</xdr:rowOff>
    </xdr:from>
    <xdr:to>
      <xdr:col>69</xdr:col>
      <xdr:colOff>525517</xdr:colOff>
      <xdr:row>58</xdr:row>
      <xdr:rowOff>76249</xdr:rowOff>
    </xdr:to>
    <xdr:pic>
      <xdr:nvPicPr>
        <xdr:cNvPr id="49" name="Picture 48">
          <a:extLst>
            <a:ext uri="{FF2B5EF4-FFF2-40B4-BE49-F238E27FC236}">
              <a16:creationId xmlns:a16="http://schemas.microsoft.com/office/drawing/2014/main" id="{6BE51664-476A-676A-E4E3-6000A0BFFD0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46758" y="7085724"/>
          <a:ext cx="5482897" cy="3851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70</xdr:col>
      <xdr:colOff>297793</xdr:colOff>
      <xdr:row>38</xdr:row>
      <xdr:rowOff>166414</xdr:rowOff>
    </xdr:from>
    <xdr:to>
      <xdr:col>76</xdr:col>
      <xdr:colOff>297793</xdr:colOff>
      <xdr:row>54</xdr:row>
      <xdr:rowOff>171430</xdr:rowOff>
    </xdr:to>
    <xdr:graphicFrame macro="">
      <xdr:nvGraphicFramePr>
        <xdr:cNvPr id="51" name="Chart 50">
          <a:extLst>
            <a:ext uri="{FF2B5EF4-FFF2-40B4-BE49-F238E27FC236}">
              <a16:creationId xmlns:a16="http://schemas.microsoft.com/office/drawing/2014/main" id="{6EE628B5-4FA5-4894-8BF3-2AA1B1DEC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16934</xdr:colOff>
      <xdr:row>29</xdr:row>
      <xdr:rowOff>152401</xdr:rowOff>
    </xdr:from>
    <xdr:to>
      <xdr:col>36</xdr:col>
      <xdr:colOff>33868</xdr:colOff>
      <xdr:row>45</xdr:row>
      <xdr:rowOff>75624</xdr:rowOff>
    </xdr:to>
    <xdr:graphicFrame macro="">
      <xdr:nvGraphicFramePr>
        <xdr:cNvPr id="8" name="Chart 7">
          <a:extLst>
            <a:ext uri="{FF2B5EF4-FFF2-40B4-BE49-F238E27FC236}">
              <a16:creationId xmlns:a16="http://schemas.microsoft.com/office/drawing/2014/main" id="{7508B4DB-FF63-4516-AD69-0E1785C8B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399C042-B840-42F8-8F34-258B5D4DB462}"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1BA8B2-C603-43C9-BE29-BE03796D09BF}" name="All_India_Index_V0_1" displayName="All_India_Index_V0_1" ref="A2:AD374" tableType="queryTable" totalsRowShown="0">
  <autoFilter ref="A2:AD374" xr:uid="{C91BA8B2-C603-43C9-BE29-BE03796D09BF}"/>
  <tableColumns count="30">
    <tableColumn id="1" xr3:uid="{07E95478-C6B3-4B5B-ADAA-D7666845C6DE}" uniqueName="1" name="Sector" queryTableFieldId="1" dataDxfId="2"/>
    <tableColumn id="2" xr3:uid="{DC893F70-1AAB-4E09-A64B-34E931F59295}" uniqueName="2" name="Year" queryTableFieldId="2"/>
    <tableColumn id="3" xr3:uid="{ADCA5097-5C9A-420D-94E6-BFDE7740B32A}" uniqueName="3" name="Month" queryTableFieldId="3" dataDxfId="1"/>
    <tableColumn id="4" xr3:uid="{1F1C2811-0539-4DCE-B514-BFB965D89411}" uniqueName="4" name="Cereals and products" queryTableFieldId="4"/>
    <tableColumn id="5" xr3:uid="{568C2C3A-E92D-4DC5-BE60-304FDDB49E68}" uniqueName="5" name="Meat and fish" queryTableFieldId="5"/>
    <tableColumn id="6" xr3:uid="{5FF624C2-CAEF-4CBF-B141-B45DCAEBB1C3}" uniqueName="6" name="Egg" queryTableFieldId="6"/>
    <tableColumn id="7" xr3:uid="{D3B0E481-0C94-4E0D-A6CD-3E80792AF825}" uniqueName="7" name="Milk and products" queryTableFieldId="7"/>
    <tableColumn id="8" xr3:uid="{66C6DF9F-EBAE-4AEA-B9EB-0A46A5F87EFF}" uniqueName="8" name="Oils and fats" queryTableFieldId="8"/>
    <tableColumn id="9" xr3:uid="{17DA6296-D777-40EE-8701-BD64C61FDB3E}" uniqueName="9" name="Fruits" queryTableFieldId="9"/>
    <tableColumn id="10" xr3:uid="{F7A4F854-3CDF-47F7-9D87-CE7054E95F0B}" uniqueName="10" name="Vegetables" queryTableFieldId="10"/>
    <tableColumn id="11" xr3:uid="{640A91AA-4621-471F-9C2A-5126F7F1D995}" uniqueName="11" name="Pulses and products" queryTableFieldId="11"/>
    <tableColumn id="12" xr3:uid="{873C0879-1005-4B3C-81B2-D78A47558BE3}" uniqueName="12" name="Sugar and Confectionery" queryTableFieldId="12"/>
    <tableColumn id="13" xr3:uid="{EF821C98-0892-40F0-98A8-63873D9EDD4F}" uniqueName="13" name="Spices" queryTableFieldId="13"/>
    <tableColumn id="14" xr3:uid="{FFFEE25C-7007-4D2D-B40C-D5B71779D8D8}" uniqueName="14" name="Non-alcoholic beverages" queryTableFieldId="14"/>
    <tableColumn id="15" xr3:uid="{357C9080-CC4C-4C52-880B-AF98C9E9C8D1}" uniqueName="15" name="Prepared meals, snacks, sweets etc." queryTableFieldId="15"/>
    <tableColumn id="16" xr3:uid="{B06E1E1A-CF93-41EE-AC3C-2BE48DE50E1E}" uniqueName="16" name="Food and beverages" queryTableFieldId="16"/>
    <tableColumn id="17" xr3:uid="{F32E6A4F-F37F-4FCB-893E-D36480BFB93E}" uniqueName="17" name="Pan, tobacco and intoxicants" queryTableFieldId="17"/>
    <tableColumn id="18" xr3:uid="{6341B986-B7AB-4E44-98C2-CF300981DC5C}" uniqueName="18" name="Clothing" queryTableFieldId="18"/>
    <tableColumn id="19" xr3:uid="{A2612267-755D-4541-A3CF-54ED87312A9B}" uniqueName="19" name="Footwear" queryTableFieldId="19"/>
    <tableColumn id="20" xr3:uid="{7163D00F-7C7F-4C4F-994B-8948E3BF27D6}" uniqueName="20" name="Clothing and footwear" queryTableFieldId="20"/>
    <tableColumn id="21" xr3:uid="{86ACD965-8208-4E10-8EE0-702DC6514179}" uniqueName="21" name="Housing" queryTableFieldId="21" dataDxfId="0"/>
    <tableColumn id="22" xr3:uid="{EA8C62FB-EBCE-4C5A-8503-B810D25E7800}" uniqueName="22" name="Fuel and light" queryTableFieldId="22"/>
    <tableColumn id="23" xr3:uid="{B623211B-1E6C-4D9C-9845-E979105C6709}" uniqueName="23" name="Household goods and services" queryTableFieldId="23"/>
    <tableColumn id="24" xr3:uid="{8B51340D-11B7-437B-A15D-5FF30AE3D505}" uniqueName="24" name="Health" queryTableFieldId="24"/>
    <tableColumn id="25" xr3:uid="{65FFD65E-F11E-4875-B370-C838E9BC93FC}" uniqueName="25" name="Transport and communication" queryTableFieldId="25"/>
    <tableColumn id="26" xr3:uid="{C47860F4-EAB7-4772-B10E-311C7A966921}" uniqueName="26" name="Recreation and amusement" queryTableFieldId="26"/>
    <tableColumn id="27" xr3:uid="{F54E33D8-4CB9-48F8-BFCC-530CF0D0047D}" uniqueName="27" name="Education" queryTableFieldId="27"/>
    <tableColumn id="28" xr3:uid="{75A49230-4A89-443C-8058-D8C569E98ADC}" uniqueName="28" name="Personal care and effects" queryTableFieldId="28"/>
    <tableColumn id="29" xr3:uid="{533C5CE9-547B-409E-A3EC-786F6270EC4C}" uniqueName="29" name="Miscellaneous" queryTableFieldId="29"/>
    <tableColumn id="30" xr3:uid="{72D6538A-DACE-443D-9C95-EDA1B50B37A6}" uniqueName="30" name="General index" queryTableField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kern="12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E9484-E251-48AD-AFA8-1D25B929A13A}">
  <dimension ref="A1"/>
  <sheetViews>
    <sheetView showGridLines="0" tabSelected="1" zoomScaleNormal="100" workbookViewId="0">
      <selection activeCell="E21" sqref="E21"/>
    </sheetView>
  </sheetViews>
  <sheetFormatPr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87B1-AF72-4DF8-A5FC-AC190234D1AD}">
  <dimension ref="B10:AP96"/>
  <sheetViews>
    <sheetView showGridLines="0" topLeftCell="D1" zoomScale="52" zoomScaleNormal="115" workbookViewId="0">
      <selection activeCell="I40" sqref="I40"/>
    </sheetView>
  </sheetViews>
  <sheetFormatPr defaultRowHeight="14.4"/>
  <cols>
    <col min="3" max="5" width="19.5546875" customWidth="1"/>
    <col min="6" max="6" width="43.33203125" customWidth="1"/>
    <col min="7" max="7" width="56.21875" customWidth="1"/>
    <col min="8" max="8" width="44.5546875" bestFit="1" customWidth="1"/>
    <col min="9" max="9" width="19.77734375" customWidth="1"/>
    <col min="10" max="10" width="24.88671875" customWidth="1"/>
    <col min="11" max="11" width="19.77734375" customWidth="1"/>
    <col min="12" max="12" width="11.44140625" customWidth="1"/>
    <col min="13" max="13" width="22" customWidth="1"/>
    <col min="14" max="14" width="21.109375" customWidth="1"/>
    <col min="15" max="15" width="12.5546875" customWidth="1"/>
    <col min="16" max="16" width="14.5546875" customWidth="1"/>
    <col min="17" max="17" width="23" customWidth="1"/>
    <col min="18" max="18" width="29.88671875" customWidth="1"/>
    <col min="19" max="19" width="14.44140625" customWidth="1"/>
    <col min="21" max="21" width="24.77734375" customWidth="1"/>
    <col min="22" max="22" width="27.88671875" customWidth="1"/>
    <col min="23" max="23" width="33.44140625" customWidth="1"/>
    <col min="24" max="24" width="32.5546875" customWidth="1"/>
    <col min="25" max="25" width="33.33203125" customWidth="1"/>
    <col min="26" max="26" width="14.44140625" customWidth="1"/>
    <col min="27" max="27" width="14" customWidth="1"/>
    <col min="28" max="28" width="29.77734375" customWidth="1"/>
    <col min="29" max="29" width="14.5546875" customWidth="1"/>
    <col min="30" max="30" width="33.21875" customWidth="1"/>
    <col min="31" max="31" width="19.33203125" customWidth="1"/>
    <col min="32" max="32" width="34.77734375" customWidth="1"/>
    <col min="33" max="33" width="22.6640625" customWidth="1"/>
    <col min="34" max="34" width="14.109375" customWidth="1"/>
    <col min="35" max="35" width="18.109375" customWidth="1"/>
    <col min="36" max="36" width="27" customWidth="1"/>
    <col min="37" max="37" width="18.44140625" customWidth="1"/>
    <col min="40" max="40" width="10.33203125" customWidth="1"/>
    <col min="41" max="41" width="19.77734375" customWidth="1"/>
    <col min="42" max="42" width="18.5546875" customWidth="1"/>
    <col min="43" max="43" width="16" customWidth="1"/>
    <col min="44" max="44" width="11.21875" customWidth="1"/>
    <col min="45" max="45" width="12.5546875" customWidth="1"/>
    <col min="46" max="46" width="13.5546875" customWidth="1"/>
    <col min="48" max="48" width="18.44140625" customWidth="1"/>
    <col min="49" max="49" width="18.21875" customWidth="1"/>
    <col min="51" max="51" width="14.88671875" customWidth="1"/>
  </cols>
  <sheetData>
    <row r="10" spans="13:15" ht="18">
      <c r="M10" s="18"/>
      <c r="N10" s="18"/>
      <c r="O10" s="18"/>
    </row>
    <row r="11" spans="13:15" ht="18">
      <c r="M11" s="18"/>
      <c r="N11" s="18"/>
      <c r="O11" s="18"/>
    </row>
    <row r="12" spans="13:15" ht="18">
      <c r="M12" s="18"/>
      <c r="N12" s="18"/>
      <c r="O12" s="18"/>
    </row>
    <row r="13" spans="13:15" ht="18">
      <c r="M13" s="54"/>
      <c r="N13" s="54"/>
      <c r="O13" s="54"/>
    </row>
    <row r="15" spans="13:15">
      <c r="M15" s="1"/>
      <c r="N15" s="1"/>
      <c r="O15" s="1"/>
    </row>
    <row r="16" spans="13:15">
      <c r="M16" s="1"/>
      <c r="N16" s="1"/>
      <c r="O16" s="1"/>
    </row>
    <row r="17" spans="2:17">
      <c r="M17" s="1"/>
      <c r="N17" s="1"/>
      <c r="O17" s="1"/>
    </row>
    <row r="18" spans="2:17">
      <c r="M18" s="1"/>
      <c r="N18" s="1"/>
      <c r="O18" s="1"/>
    </row>
    <row r="19" spans="2:17">
      <c r="M19" s="1"/>
      <c r="N19" s="1"/>
      <c r="O19" s="1"/>
    </row>
    <row r="20" spans="2:17" ht="23.4">
      <c r="F20" s="9"/>
      <c r="G20" s="83" t="s">
        <v>234</v>
      </c>
      <c r="H20" s="11"/>
      <c r="M20" s="81"/>
      <c r="N20" s="81"/>
      <c r="O20" s="81"/>
    </row>
    <row r="21" spans="2:17" ht="23.4">
      <c r="F21" s="15"/>
      <c r="G21" s="16"/>
      <c r="H21" s="84"/>
      <c r="I21" s="48"/>
      <c r="K21" s="48"/>
    </row>
    <row r="22" spans="2:17" ht="18">
      <c r="K22" s="18"/>
      <c r="L22" s="18"/>
      <c r="M22" s="18"/>
      <c r="N22" s="18"/>
      <c r="O22" s="18"/>
      <c r="P22" s="54"/>
      <c r="Q22" s="54"/>
    </row>
    <row r="23" spans="2:17" ht="18">
      <c r="K23" s="18"/>
      <c r="L23" s="18"/>
      <c r="M23" s="18"/>
      <c r="N23" s="18"/>
      <c r="O23" s="18"/>
      <c r="P23" s="54"/>
      <c r="Q23" s="54"/>
    </row>
    <row r="24" spans="2:17" ht="18">
      <c r="K24" s="18"/>
      <c r="L24" s="18"/>
      <c r="M24" s="18"/>
      <c r="N24" s="18"/>
      <c r="O24" s="18"/>
      <c r="P24" s="54"/>
      <c r="Q24" s="54"/>
    </row>
    <row r="25" spans="2:17" ht="18">
      <c r="B25" s="1" t="s">
        <v>235</v>
      </c>
      <c r="K25" s="54"/>
      <c r="L25" s="54"/>
      <c r="M25" s="54"/>
      <c r="N25" s="54"/>
      <c r="O25" s="54"/>
      <c r="P25" s="54"/>
      <c r="Q25" s="54"/>
    </row>
    <row r="26" spans="2:17">
      <c r="B26" s="1"/>
    </row>
    <row r="27" spans="2:17">
      <c r="B27" s="1"/>
      <c r="K27" s="1"/>
      <c r="L27" s="1"/>
      <c r="M27" s="1"/>
      <c r="N27" s="1"/>
      <c r="O27" s="1"/>
      <c r="P27" s="1"/>
    </row>
    <row r="28" spans="2:17">
      <c r="B28" s="1" t="s">
        <v>235</v>
      </c>
      <c r="K28" s="1"/>
      <c r="L28" s="1"/>
      <c r="M28" s="1"/>
      <c r="N28" s="1"/>
      <c r="O28" s="1"/>
      <c r="P28" s="1"/>
    </row>
    <row r="29" spans="2:17">
      <c r="B29" s="1"/>
      <c r="K29" s="1"/>
      <c r="L29" s="1"/>
      <c r="M29" s="1"/>
      <c r="N29" s="1"/>
      <c r="O29" s="1"/>
      <c r="P29" s="1"/>
    </row>
    <row r="30" spans="2:17">
      <c r="B30" s="1"/>
      <c r="K30" s="1"/>
      <c r="L30" s="1"/>
      <c r="M30" s="1"/>
      <c r="N30" s="1"/>
      <c r="O30" s="1"/>
      <c r="P30" s="1"/>
    </row>
    <row r="31" spans="2:17">
      <c r="B31" s="1"/>
      <c r="K31" s="1"/>
      <c r="L31" s="1"/>
      <c r="M31" s="1"/>
      <c r="N31" s="1"/>
      <c r="O31" s="1"/>
      <c r="P31" s="1"/>
    </row>
    <row r="32" spans="2:17">
      <c r="K32" s="1"/>
      <c r="L32" s="1"/>
      <c r="M32" s="1"/>
      <c r="N32" s="1"/>
      <c r="O32" s="1"/>
      <c r="P32" s="1"/>
    </row>
    <row r="33" spans="2:19">
      <c r="J33" s="1"/>
      <c r="K33" s="1"/>
      <c r="L33" s="1"/>
      <c r="M33" s="1"/>
      <c r="N33" s="1"/>
      <c r="O33" s="1"/>
      <c r="P33" s="1"/>
    </row>
    <row r="34" spans="2:19">
      <c r="G34" s="1"/>
      <c r="H34" s="1"/>
      <c r="I34" s="1"/>
      <c r="J34" s="1"/>
      <c r="K34" s="1"/>
      <c r="L34" s="1"/>
      <c r="M34" s="1"/>
      <c r="N34" s="1"/>
      <c r="O34" s="1"/>
      <c r="P34" s="1"/>
    </row>
    <row r="35" spans="2:19">
      <c r="G35" s="1"/>
      <c r="H35" s="1"/>
      <c r="I35" s="1"/>
      <c r="J35" s="1"/>
      <c r="K35" s="1"/>
      <c r="L35" s="1"/>
      <c r="M35" s="1"/>
      <c r="N35" s="1"/>
      <c r="O35" s="1"/>
      <c r="P35" s="1"/>
    </row>
    <row r="36" spans="2:19">
      <c r="G36" s="1"/>
      <c r="H36" s="1"/>
      <c r="I36" s="1"/>
      <c r="J36" s="1"/>
      <c r="K36" s="1"/>
      <c r="L36" s="1"/>
      <c r="M36" s="1"/>
      <c r="N36" s="1"/>
      <c r="O36" s="1"/>
      <c r="P36" s="1"/>
    </row>
    <row r="37" spans="2:19" ht="31.2">
      <c r="F37" s="135" t="s">
        <v>0</v>
      </c>
      <c r="G37" s="136" t="s">
        <v>283</v>
      </c>
      <c r="H37" s="135" t="s">
        <v>284</v>
      </c>
      <c r="I37" s="1"/>
      <c r="J37" s="1"/>
      <c r="K37" s="9"/>
      <c r="L37" s="10"/>
      <c r="M37" s="10"/>
      <c r="N37" s="165" t="s">
        <v>296</v>
      </c>
      <c r="O37" s="166"/>
      <c r="P37" s="167"/>
      <c r="Q37" s="10"/>
      <c r="R37" s="10"/>
      <c r="S37" s="11"/>
    </row>
    <row r="38" spans="2:19">
      <c r="F38" s="117" t="s">
        <v>35</v>
      </c>
      <c r="G38" s="99" t="s">
        <v>3</v>
      </c>
      <c r="H38" s="137">
        <f>CORREL($AP$73:$AP$96,J71:J94)</f>
        <v>0.19678215424245493</v>
      </c>
      <c r="I38" s="1"/>
      <c r="J38" s="1"/>
      <c r="K38" s="12"/>
      <c r="S38" s="13"/>
    </row>
    <row r="39" spans="2:19" ht="17.399999999999999">
      <c r="F39" s="117" t="s">
        <v>35</v>
      </c>
      <c r="G39" s="99" t="s">
        <v>4</v>
      </c>
      <c r="H39" s="137">
        <f t="shared" ref="H39:H59" si="0">CORREL($AP$73:$AP$96,J72:J95)</f>
        <v>0.25641764261502642</v>
      </c>
      <c r="I39" s="1"/>
      <c r="J39" s="1"/>
      <c r="K39" s="12"/>
      <c r="M39" s="80" t="s">
        <v>287</v>
      </c>
      <c r="S39" s="13"/>
    </row>
    <row r="40" spans="2:19" ht="21">
      <c r="B40">
        <v>-1</v>
      </c>
      <c r="C40" t="s">
        <v>295</v>
      </c>
      <c r="F40" s="117" t="s">
        <v>35</v>
      </c>
      <c r="G40" s="99" t="s">
        <v>5</v>
      </c>
      <c r="H40" s="137">
        <f t="shared" si="0"/>
        <v>0.36882280026671049</v>
      </c>
      <c r="I40" s="1"/>
      <c r="J40" s="1"/>
      <c r="K40" s="12"/>
      <c r="M40" s="42" t="s">
        <v>289</v>
      </c>
      <c r="N40" s="42"/>
      <c r="O40" s="42"/>
      <c r="P40" s="42"/>
      <c r="Q40" s="42"/>
      <c r="S40" s="13"/>
    </row>
    <row r="41" spans="2:19" ht="21">
      <c r="B41">
        <v>1</v>
      </c>
      <c r="C41" t="s">
        <v>294</v>
      </c>
      <c r="F41" s="117" t="s">
        <v>35</v>
      </c>
      <c r="G41" s="99" t="s">
        <v>6</v>
      </c>
      <c r="H41" s="137">
        <f t="shared" si="0"/>
        <v>0.50650167955579828</v>
      </c>
      <c r="I41" s="1"/>
      <c r="J41" s="1"/>
      <c r="K41" s="12"/>
      <c r="M41" s="42" t="s">
        <v>292</v>
      </c>
      <c r="N41" s="42"/>
      <c r="O41" s="42"/>
      <c r="P41" s="42"/>
      <c r="S41" s="13"/>
    </row>
    <row r="42" spans="2:19">
      <c r="F42" s="117" t="s">
        <v>35</v>
      </c>
      <c r="G42" s="99" t="s">
        <v>7</v>
      </c>
      <c r="H42" s="137">
        <f t="shared" si="0"/>
        <v>0.64983081052821401</v>
      </c>
      <c r="I42" s="1"/>
      <c r="J42" s="1"/>
      <c r="K42" s="12"/>
      <c r="M42" s="1" t="s">
        <v>293</v>
      </c>
      <c r="S42" s="13"/>
    </row>
    <row r="43" spans="2:19">
      <c r="F43" s="117" t="s">
        <v>35</v>
      </c>
      <c r="G43" s="99" t="s">
        <v>8</v>
      </c>
      <c r="H43" s="137">
        <f t="shared" si="0"/>
        <v>0.75619210342217391</v>
      </c>
      <c r="I43" s="1"/>
      <c r="J43" s="1"/>
      <c r="K43" s="14"/>
      <c r="L43" s="1" t="s">
        <v>290</v>
      </c>
      <c r="M43" s="1"/>
      <c r="N43" s="1"/>
      <c r="O43" s="1"/>
      <c r="P43" s="1"/>
      <c r="Q43" s="1"/>
      <c r="R43" s="1"/>
      <c r="S43" s="19"/>
    </row>
    <row r="44" spans="2:19" ht="14.4" customHeight="1">
      <c r="F44" s="117" t="s">
        <v>35</v>
      </c>
      <c r="G44" s="99" t="s">
        <v>9</v>
      </c>
      <c r="H44" s="137">
        <f t="shared" si="0"/>
        <v>0.84198002522965409</v>
      </c>
      <c r="I44" s="1"/>
      <c r="J44" s="1"/>
      <c r="K44" s="14" t="s">
        <v>291</v>
      </c>
      <c r="L44" s="1" t="s">
        <v>288</v>
      </c>
      <c r="M44" s="168" t="s">
        <v>315</v>
      </c>
      <c r="N44" s="168"/>
      <c r="O44" s="168"/>
      <c r="P44" s="168"/>
      <c r="Q44" s="168"/>
      <c r="R44" s="168"/>
      <c r="S44" s="169"/>
    </row>
    <row r="45" spans="2:19">
      <c r="F45" s="117" t="s">
        <v>35</v>
      </c>
      <c r="G45" s="99" t="s">
        <v>10</v>
      </c>
      <c r="H45" s="137">
        <f t="shared" si="0"/>
        <v>0.91976444779114541</v>
      </c>
      <c r="I45" s="1"/>
      <c r="J45" s="1"/>
      <c r="K45" s="15"/>
      <c r="L45" s="16"/>
      <c r="M45" s="16"/>
      <c r="N45" s="16"/>
      <c r="O45" s="16"/>
      <c r="P45" s="16"/>
      <c r="Q45" s="16"/>
      <c r="R45" s="16"/>
      <c r="S45" s="17"/>
    </row>
    <row r="46" spans="2:19">
      <c r="F46" s="117" t="s">
        <v>35</v>
      </c>
      <c r="G46" s="99" t="s">
        <v>11</v>
      </c>
      <c r="H46" s="137">
        <f t="shared" si="0"/>
        <v>0.94044300246125601</v>
      </c>
      <c r="I46" s="1"/>
      <c r="J46" s="1"/>
      <c r="K46" s="1"/>
      <c r="L46" s="1"/>
      <c r="M46" s="1"/>
      <c r="N46" s="1"/>
      <c r="O46" s="1"/>
      <c r="P46" s="1"/>
    </row>
    <row r="47" spans="2:19">
      <c r="F47" s="117" t="s">
        <v>35</v>
      </c>
      <c r="G47" s="99" t="s">
        <v>12</v>
      </c>
      <c r="H47" s="137">
        <f t="shared" si="0"/>
        <v>0.92228781823830597</v>
      </c>
      <c r="I47" s="1"/>
      <c r="J47" s="1"/>
      <c r="K47" s="1"/>
      <c r="L47" s="1"/>
      <c r="M47" s="1"/>
      <c r="N47" s="1"/>
      <c r="O47" s="1"/>
      <c r="P47" s="1"/>
    </row>
    <row r="48" spans="2:19">
      <c r="F48" s="117" t="s">
        <v>35</v>
      </c>
      <c r="G48" s="99" t="s">
        <v>14</v>
      </c>
      <c r="H48" s="137">
        <f t="shared" si="0"/>
        <v>0.92488767011519302</v>
      </c>
      <c r="I48" s="1"/>
      <c r="J48" s="1"/>
      <c r="K48" s="1"/>
      <c r="L48" s="1"/>
      <c r="M48" s="1"/>
      <c r="N48" s="1"/>
      <c r="O48" s="1"/>
      <c r="P48" s="1"/>
    </row>
    <row r="49" spans="6:16">
      <c r="F49" s="117" t="s">
        <v>35</v>
      </c>
      <c r="G49" s="99" t="s">
        <v>15</v>
      </c>
      <c r="H49" s="137">
        <f t="shared" si="0"/>
        <v>0.8849570357889005</v>
      </c>
      <c r="I49" s="1"/>
      <c r="J49" s="1"/>
      <c r="K49" s="1"/>
      <c r="L49" s="1"/>
      <c r="M49" s="1"/>
      <c r="N49" s="1"/>
      <c r="O49" s="1"/>
      <c r="P49" s="1"/>
    </row>
    <row r="50" spans="6:16">
      <c r="F50" s="117" t="s">
        <v>35</v>
      </c>
      <c r="G50" s="99" t="s">
        <v>13</v>
      </c>
      <c r="H50" s="137">
        <f t="shared" si="0"/>
        <v>0.80439756335275947</v>
      </c>
      <c r="I50" s="1"/>
      <c r="J50" s="1"/>
      <c r="K50" s="1"/>
      <c r="L50" s="1"/>
      <c r="M50" s="1"/>
      <c r="N50" s="1"/>
      <c r="O50" s="1"/>
      <c r="P50" s="1"/>
    </row>
    <row r="51" spans="6:16">
      <c r="F51" s="117" t="s">
        <v>35</v>
      </c>
      <c r="G51" s="99" t="s">
        <v>16</v>
      </c>
      <c r="H51" s="137">
        <f t="shared" si="0"/>
        <v>0.80123287483507832</v>
      </c>
      <c r="I51" s="1"/>
      <c r="J51" s="1"/>
      <c r="K51" s="1"/>
      <c r="L51" s="1"/>
      <c r="M51" s="1"/>
      <c r="N51" s="1"/>
      <c r="O51" s="1"/>
      <c r="P51" s="1"/>
    </row>
    <row r="52" spans="6:16">
      <c r="F52" s="117" t="s">
        <v>35</v>
      </c>
      <c r="G52" s="99" t="s">
        <v>27</v>
      </c>
      <c r="H52" s="137">
        <f t="shared" si="0"/>
        <v>0.82543618107852057</v>
      </c>
      <c r="I52" s="1"/>
      <c r="J52" s="1"/>
      <c r="K52" s="1"/>
      <c r="L52" s="1"/>
      <c r="M52" s="1"/>
      <c r="N52" s="1"/>
      <c r="O52" s="1"/>
      <c r="P52" s="1"/>
    </row>
    <row r="53" spans="6:16">
      <c r="F53" s="117" t="s">
        <v>35</v>
      </c>
      <c r="G53" s="99" t="s">
        <v>25</v>
      </c>
      <c r="H53" s="137">
        <f t="shared" si="0"/>
        <v>0.86529587284589959</v>
      </c>
      <c r="I53" s="1"/>
      <c r="J53" s="1"/>
      <c r="K53" s="1"/>
      <c r="L53" s="1"/>
      <c r="M53" s="1"/>
      <c r="N53" s="1"/>
      <c r="O53" s="1"/>
      <c r="P53" s="1"/>
    </row>
    <row r="54" spans="6:16" ht="24" customHeight="1">
      <c r="F54" s="117" t="s">
        <v>35</v>
      </c>
      <c r="G54" s="99" t="s">
        <v>17</v>
      </c>
      <c r="H54" s="137">
        <f t="shared" si="0"/>
        <v>0.87652732655300669</v>
      </c>
      <c r="I54" s="1"/>
      <c r="J54" s="1"/>
      <c r="K54" s="1"/>
      <c r="L54" s="1"/>
      <c r="M54" s="1"/>
      <c r="N54" s="1"/>
      <c r="O54" s="1"/>
      <c r="P54" s="1"/>
    </row>
    <row r="55" spans="6:16" ht="21" customHeight="1">
      <c r="F55" s="117" t="s">
        <v>35</v>
      </c>
      <c r="G55" s="99" t="s">
        <v>18</v>
      </c>
      <c r="H55" s="137">
        <f t="shared" si="0"/>
        <v>0.73689162112307516</v>
      </c>
      <c r="I55" s="1"/>
      <c r="J55" s="1"/>
      <c r="K55" s="1"/>
      <c r="L55" s="1"/>
      <c r="M55" s="1"/>
      <c r="N55" s="1"/>
      <c r="O55" s="1"/>
      <c r="P55" s="1"/>
    </row>
    <row r="56" spans="6:16" hidden="1">
      <c r="F56" s="117" t="s">
        <v>35</v>
      </c>
      <c r="G56" s="99" t="s">
        <v>19</v>
      </c>
      <c r="H56" s="137">
        <f t="shared" si="0"/>
        <v>0.81940857176341775</v>
      </c>
      <c r="I56" s="1"/>
      <c r="J56" s="1"/>
      <c r="K56" s="1"/>
      <c r="L56" s="1"/>
      <c r="M56" s="1"/>
      <c r="N56" s="1"/>
      <c r="O56" s="1"/>
      <c r="P56" s="1"/>
    </row>
    <row r="57" spans="6:16" ht="23.4" customHeight="1">
      <c r="F57" s="117" t="s">
        <v>35</v>
      </c>
      <c r="G57" s="99" t="s">
        <v>20</v>
      </c>
      <c r="H57" s="137">
        <f t="shared" si="0"/>
        <v>0.93070025373706755</v>
      </c>
      <c r="I57" s="1"/>
      <c r="J57" s="1"/>
      <c r="K57" s="1"/>
      <c r="L57" s="1"/>
      <c r="M57" s="1"/>
      <c r="N57" s="1"/>
      <c r="O57" s="1"/>
      <c r="P57" s="1"/>
    </row>
    <row r="58" spans="6:16" hidden="1">
      <c r="F58" s="117" t="s">
        <v>35</v>
      </c>
      <c r="G58" s="99" t="s">
        <v>22</v>
      </c>
      <c r="H58" s="137">
        <f t="shared" si="0"/>
        <v>0.85843423503700034</v>
      </c>
      <c r="I58" s="1"/>
      <c r="J58" s="1"/>
      <c r="K58" s="1"/>
      <c r="L58" s="1"/>
      <c r="M58" s="1"/>
      <c r="N58" s="1"/>
      <c r="O58" s="1"/>
      <c r="P58" s="1"/>
    </row>
    <row r="59" spans="6:16" hidden="1">
      <c r="F59" s="117" t="s">
        <v>35</v>
      </c>
      <c r="G59" s="99" t="s">
        <v>26</v>
      </c>
      <c r="H59" s="137">
        <f t="shared" si="0"/>
        <v>0.81250493512281463</v>
      </c>
      <c r="I59" s="1"/>
      <c r="J59" s="1"/>
      <c r="K59" s="1"/>
      <c r="L59" s="1"/>
      <c r="M59" s="1"/>
      <c r="N59" s="1"/>
      <c r="O59" s="1"/>
      <c r="P59" s="1"/>
    </row>
    <row r="60" spans="6:16">
      <c r="F60" s="117" t="s">
        <v>35</v>
      </c>
      <c r="G60" s="99" t="s">
        <v>24</v>
      </c>
      <c r="H60" s="137">
        <f>CORREL(AF71:AF94,AK71:AK94)</f>
        <v>0.61103889226910901</v>
      </c>
      <c r="I60" s="79"/>
      <c r="J60" s="1"/>
      <c r="K60" s="1"/>
      <c r="L60" s="1"/>
      <c r="M60" s="1"/>
      <c r="N60" s="1"/>
      <c r="O60" s="1"/>
      <c r="P60" s="1"/>
    </row>
    <row r="61" spans="6:16">
      <c r="F61" s="117" t="s">
        <v>35</v>
      </c>
      <c r="G61" s="99" t="s">
        <v>21</v>
      </c>
      <c r="H61" s="137">
        <f>CORREL(AG71:AG94,AK71:AK94)</f>
        <v>0.48574896900576153</v>
      </c>
      <c r="I61" s="79"/>
      <c r="J61" s="1"/>
      <c r="K61" s="1"/>
      <c r="L61" s="1"/>
      <c r="M61" s="1"/>
      <c r="N61" s="1"/>
      <c r="O61" s="1"/>
      <c r="P61" s="1"/>
    </row>
    <row r="62" spans="6:16">
      <c r="F62" s="117" t="s">
        <v>35</v>
      </c>
      <c r="G62" s="99" t="s">
        <v>23</v>
      </c>
      <c r="H62" s="137">
        <f>CORREL(AH71:AH94,AK71:AK94)</f>
        <v>0.40247830466618284</v>
      </c>
      <c r="I62" s="79"/>
      <c r="J62" s="1"/>
      <c r="K62" s="1"/>
      <c r="L62" s="1"/>
      <c r="M62" s="1"/>
      <c r="N62" s="1"/>
      <c r="O62" s="1"/>
      <c r="P62" s="1"/>
    </row>
    <row r="63" spans="6:16">
      <c r="F63" s="117" t="s">
        <v>35</v>
      </c>
      <c r="G63" s="99" t="s">
        <v>28</v>
      </c>
      <c r="H63" s="137">
        <f>CORREL(AJ71:AJ94,AK71:AK94)</f>
        <v>0.49834941146007772</v>
      </c>
      <c r="I63" s="79"/>
      <c r="J63" s="1"/>
      <c r="K63" s="1"/>
      <c r="L63" s="1"/>
      <c r="M63" s="1"/>
      <c r="N63" s="1"/>
      <c r="O63" s="1"/>
      <c r="P63" s="1"/>
    </row>
    <row r="64" spans="6:16" ht="18" customHeight="1">
      <c r="F64" s="117" t="s">
        <v>35</v>
      </c>
      <c r="G64" s="138" t="s">
        <v>29</v>
      </c>
      <c r="H64" s="137">
        <f>CORREL(AJ71:AJ94,AK71:AK94)</f>
        <v>0.49834941146007772</v>
      </c>
      <c r="I64" s="79"/>
      <c r="J64" s="1"/>
      <c r="K64" s="1"/>
      <c r="L64" s="1"/>
      <c r="M64" s="1"/>
      <c r="N64" s="1"/>
      <c r="O64" s="1"/>
      <c r="P64" s="1"/>
    </row>
    <row r="65" spans="6:42">
      <c r="G65" s="1"/>
      <c r="H65" s="1"/>
      <c r="I65" s="1"/>
      <c r="J65" s="1"/>
      <c r="K65" s="1"/>
      <c r="L65" s="1"/>
      <c r="M65" s="1"/>
      <c r="N65" s="1"/>
      <c r="O65" s="1"/>
      <c r="P65" s="1"/>
    </row>
    <row r="66" spans="6:42">
      <c r="G66" s="1"/>
      <c r="H66" s="1"/>
      <c r="I66" s="1"/>
      <c r="J66" s="1"/>
      <c r="K66" s="1"/>
      <c r="L66" s="1"/>
      <c r="M66" s="1"/>
      <c r="N66" s="1"/>
      <c r="O66" s="1"/>
      <c r="P66" s="1"/>
    </row>
    <row r="67" spans="6:42">
      <c r="G67" s="1"/>
      <c r="H67" s="1"/>
      <c r="I67" s="1"/>
      <c r="J67" s="1"/>
      <c r="K67" s="1"/>
      <c r="L67" s="1"/>
      <c r="M67" s="1"/>
      <c r="N67" s="1"/>
      <c r="O67" s="1"/>
      <c r="P67" s="1"/>
    </row>
    <row r="68" spans="6:42">
      <c r="G68" s="1"/>
      <c r="H68" s="1"/>
      <c r="I68" s="1"/>
      <c r="J68" s="1"/>
      <c r="K68" s="1"/>
      <c r="L68" s="1"/>
      <c r="M68" s="1"/>
      <c r="N68" s="1"/>
      <c r="O68" s="1"/>
      <c r="P68" s="1"/>
    </row>
    <row r="70" spans="6:42" ht="18">
      <c r="F70" s="139" t="s">
        <v>0</v>
      </c>
      <c r="G70" s="98" t="s">
        <v>198</v>
      </c>
      <c r="H70" s="98" t="s">
        <v>281</v>
      </c>
      <c r="I70" s="98"/>
      <c r="J70" s="98" t="s">
        <v>3</v>
      </c>
      <c r="K70" s="98" t="s">
        <v>4</v>
      </c>
      <c r="L70" s="98" t="s">
        <v>5</v>
      </c>
      <c r="M70" s="98" t="s">
        <v>6</v>
      </c>
      <c r="N70" s="98" t="s">
        <v>7</v>
      </c>
      <c r="O70" s="98" t="s">
        <v>8</v>
      </c>
      <c r="P70" s="98" t="s">
        <v>9</v>
      </c>
      <c r="Q70" s="98" t="s">
        <v>10</v>
      </c>
      <c r="R70" s="98" t="s">
        <v>11</v>
      </c>
      <c r="S70" s="98" t="s">
        <v>12</v>
      </c>
      <c r="T70" s="98" t="s">
        <v>14</v>
      </c>
      <c r="U70" s="98" t="s">
        <v>15</v>
      </c>
      <c r="V70" s="98" t="s">
        <v>13</v>
      </c>
      <c r="W70" s="98" t="s">
        <v>16</v>
      </c>
      <c r="X70" s="98" t="s">
        <v>27</v>
      </c>
      <c r="Y70" s="98" t="s">
        <v>25</v>
      </c>
      <c r="Z70" s="98" t="s">
        <v>17</v>
      </c>
      <c r="AA70" s="98" t="s">
        <v>18</v>
      </c>
      <c r="AB70" s="98" t="s">
        <v>19</v>
      </c>
      <c r="AC70" s="98" t="s">
        <v>20</v>
      </c>
      <c r="AD70" s="98" t="s">
        <v>22</v>
      </c>
      <c r="AE70" s="98" t="s">
        <v>26</v>
      </c>
      <c r="AF70" s="98" t="s">
        <v>24</v>
      </c>
      <c r="AG70" s="98" t="s">
        <v>21</v>
      </c>
      <c r="AH70" s="98" t="s">
        <v>23</v>
      </c>
      <c r="AI70" s="98" t="s">
        <v>28</v>
      </c>
      <c r="AJ70" s="98" t="s">
        <v>29</v>
      </c>
      <c r="AK70" s="103" t="s">
        <v>282</v>
      </c>
    </row>
    <row r="71" spans="6:42">
      <c r="F71" s="99" t="s">
        <v>35</v>
      </c>
      <c r="G71" s="99">
        <v>2021</v>
      </c>
      <c r="H71" s="99" t="s">
        <v>39</v>
      </c>
      <c r="I71" s="99"/>
      <c r="J71" s="99">
        <v>144.30000000000001</v>
      </c>
      <c r="K71" s="99">
        <v>198</v>
      </c>
      <c r="L71" s="99">
        <v>164.6</v>
      </c>
      <c r="M71" s="99">
        <v>155.4</v>
      </c>
      <c r="N71" s="99">
        <v>170.1</v>
      </c>
      <c r="O71" s="99">
        <v>164.4</v>
      </c>
      <c r="P71" s="99">
        <v>144.1</v>
      </c>
      <c r="Q71" s="99">
        <v>161.69999999999999</v>
      </c>
      <c r="R71" s="99">
        <v>113.1</v>
      </c>
      <c r="S71" s="99">
        <v>163.9</v>
      </c>
      <c r="T71" s="99">
        <v>168.9</v>
      </c>
      <c r="U71" s="99">
        <v>158</v>
      </c>
      <c r="V71" s="99">
        <v>157.6</v>
      </c>
      <c r="W71" s="99">
        <v>188.8</v>
      </c>
      <c r="X71" s="99">
        <v>155.4</v>
      </c>
      <c r="Y71" s="99">
        <v>153.19999999999999</v>
      </c>
      <c r="Z71" s="99">
        <v>158.80000000000001</v>
      </c>
      <c r="AA71" s="99">
        <v>148.5</v>
      </c>
      <c r="AB71" s="99">
        <v>157.30000000000001</v>
      </c>
      <c r="AC71" s="99">
        <v>161.4</v>
      </c>
      <c r="AD71" s="99">
        <v>151.80000000000001</v>
      </c>
      <c r="AE71" s="99">
        <v>160.30000000000001</v>
      </c>
      <c r="AF71" s="99">
        <v>146.6</v>
      </c>
      <c r="AG71" s="99">
        <v>155.6</v>
      </c>
      <c r="AH71" s="99">
        <v>162.30000000000001</v>
      </c>
      <c r="AI71" s="99">
        <v>154.4</v>
      </c>
      <c r="AJ71" s="99">
        <v>157.80000000000001</v>
      </c>
      <c r="AK71" s="107">
        <v>63.396976500000008</v>
      </c>
    </row>
    <row r="72" spans="6:42" ht="18">
      <c r="F72" s="99" t="s">
        <v>35</v>
      </c>
      <c r="G72" s="99">
        <v>2021</v>
      </c>
      <c r="H72" s="99" t="s">
        <v>41</v>
      </c>
      <c r="I72" s="99"/>
      <c r="J72" s="99">
        <v>146.30000000000001</v>
      </c>
      <c r="K72" s="99">
        <v>200.5</v>
      </c>
      <c r="L72" s="99">
        <v>170.3</v>
      </c>
      <c r="M72" s="99">
        <v>156.1</v>
      </c>
      <c r="N72" s="99">
        <v>178.7</v>
      </c>
      <c r="O72" s="99">
        <v>167.1</v>
      </c>
      <c r="P72" s="99">
        <v>147.9</v>
      </c>
      <c r="Q72" s="99">
        <v>165.4</v>
      </c>
      <c r="R72" s="99">
        <v>114.8</v>
      </c>
      <c r="S72" s="99">
        <v>168.2</v>
      </c>
      <c r="T72" s="99">
        <v>170.4</v>
      </c>
      <c r="U72" s="99">
        <v>160.69999999999999</v>
      </c>
      <c r="V72" s="99">
        <v>159.30000000000001</v>
      </c>
      <c r="W72" s="99">
        <v>191.9</v>
      </c>
      <c r="X72" s="99">
        <v>158.6</v>
      </c>
      <c r="Y72" s="99">
        <v>155.80000000000001</v>
      </c>
      <c r="Z72" s="99">
        <v>161.80000000000001</v>
      </c>
      <c r="AA72" s="99">
        <v>152.1</v>
      </c>
      <c r="AB72" s="99">
        <v>160.4</v>
      </c>
      <c r="AC72" s="99">
        <v>161.6</v>
      </c>
      <c r="AD72" s="99">
        <v>154.69999999999999</v>
      </c>
      <c r="AE72" s="99">
        <v>161.19999999999999</v>
      </c>
      <c r="AF72" s="99">
        <v>148.9</v>
      </c>
      <c r="AG72" s="99">
        <v>159.4</v>
      </c>
      <c r="AH72" s="99">
        <v>165.8</v>
      </c>
      <c r="AI72" s="99">
        <v>156.80000000000001</v>
      </c>
      <c r="AJ72" s="99">
        <v>160.4</v>
      </c>
      <c r="AK72" s="107">
        <v>66.953084852941174</v>
      </c>
      <c r="AN72" s="55" t="s">
        <v>1</v>
      </c>
      <c r="AO72" s="56" t="s">
        <v>281</v>
      </c>
      <c r="AP72" s="82" t="s">
        <v>282</v>
      </c>
    </row>
    <row r="73" spans="6:42">
      <c r="F73" s="99" t="s">
        <v>35</v>
      </c>
      <c r="G73" s="99">
        <v>2021</v>
      </c>
      <c r="H73" s="99" t="s">
        <v>42</v>
      </c>
      <c r="I73" s="99"/>
      <c r="J73" s="99">
        <v>146.69999999999999</v>
      </c>
      <c r="K73" s="99">
        <v>202</v>
      </c>
      <c r="L73" s="99">
        <v>180.7</v>
      </c>
      <c r="M73" s="99">
        <v>156.19999999999999</v>
      </c>
      <c r="N73" s="99">
        <v>183.7</v>
      </c>
      <c r="O73" s="99">
        <v>164.6</v>
      </c>
      <c r="P73" s="99">
        <v>155.4</v>
      </c>
      <c r="Q73" s="99">
        <v>166</v>
      </c>
      <c r="R73" s="99">
        <v>115.1</v>
      </c>
      <c r="S73" s="99">
        <v>168.5</v>
      </c>
      <c r="T73" s="99">
        <v>172.4</v>
      </c>
      <c r="U73" s="99">
        <v>162.6</v>
      </c>
      <c r="V73" s="99">
        <v>160</v>
      </c>
      <c r="W73" s="99">
        <v>190.8</v>
      </c>
      <c r="X73" s="99">
        <v>158.80000000000001</v>
      </c>
      <c r="Y73" s="99">
        <v>154.9</v>
      </c>
      <c r="Z73" s="99">
        <v>162.19999999999999</v>
      </c>
      <c r="AA73" s="99">
        <v>151.80000000000001</v>
      </c>
      <c r="AB73" s="99">
        <v>160.69999999999999</v>
      </c>
      <c r="AC73" s="99">
        <v>160.5</v>
      </c>
      <c r="AD73" s="99">
        <v>154.80000000000001</v>
      </c>
      <c r="AE73" s="99">
        <v>161.69999999999999</v>
      </c>
      <c r="AF73" s="99">
        <v>150.69999999999999</v>
      </c>
      <c r="AG73" s="99">
        <v>159.80000000000001</v>
      </c>
      <c r="AH73" s="99">
        <v>166.3</v>
      </c>
      <c r="AI73" s="99">
        <v>157.6</v>
      </c>
      <c r="AJ73" s="99">
        <v>161.30000000000001</v>
      </c>
      <c r="AK73" s="107">
        <v>71.982647477272721</v>
      </c>
      <c r="AN73" s="2">
        <v>2021</v>
      </c>
      <c r="AO73" s="2" t="s">
        <v>39</v>
      </c>
      <c r="AP73" s="35">
        <v>63.396976500000008</v>
      </c>
    </row>
    <row r="74" spans="6:42">
      <c r="F74" s="99" t="s">
        <v>35</v>
      </c>
      <c r="G74" s="99">
        <v>2021</v>
      </c>
      <c r="H74" s="99" t="s">
        <v>44</v>
      </c>
      <c r="I74" s="99"/>
      <c r="J74" s="99">
        <v>146.4</v>
      </c>
      <c r="K74" s="99">
        <v>206.8</v>
      </c>
      <c r="L74" s="99">
        <v>182.2</v>
      </c>
      <c r="M74" s="99">
        <v>157.5</v>
      </c>
      <c r="N74" s="99">
        <v>182.1</v>
      </c>
      <c r="O74" s="99">
        <v>163.9</v>
      </c>
      <c r="P74" s="99">
        <v>164.2</v>
      </c>
      <c r="Q74" s="99">
        <v>164</v>
      </c>
      <c r="R74" s="99">
        <v>114.5</v>
      </c>
      <c r="S74" s="99">
        <v>168.3</v>
      </c>
      <c r="T74" s="99">
        <v>172.2</v>
      </c>
      <c r="U74" s="99">
        <v>164</v>
      </c>
      <c r="V74" s="99">
        <v>160.9</v>
      </c>
      <c r="W74" s="99">
        <v>191.2</v>
      </c>
      <c r="X74" s="99">
        <v>160.1</v>
      </c>
      <c r="Y74" s="99">
        <v>155.30000000000001</v>
      </c>
      <c r="Z74" s="99">
        <v>162.80000000000001</v>
      </c>
      <c r="AA74" s="99">
        <v>153.1</v>
      </c>
      <c r="AB74" s="99">
        <v>161.4</v>
      </c>
      <c r="AC74" s="140">
        <v>161.5</v>
      </c>
      <c r="AD74" s="99">
        <v>155.80000000000001</v>
      </c>
      <c r="AE74" s="99">
        <v>163.19999999999999</v>
      </c>
      <c r="AF74" s="99">
        <v>153.1</v>
      </c>
      <c r="AG74" s="99">
        <v>160.69999999999999</v>
      </c>
      <c r="AH74" s="99">
        <v>167</v>
      </c>
      <c r="AI74" s="99">
        <v>159</v>
      </c>
      <c r="AJ74" s="99">
        <v>162.5</v>
      </c>
      <c r="AK74" s="107">
        <v>73.539060523809511</v>
      </c>
      <c r="AN74" s="2">
        <v>2021</v>
      </c>
      <c r="AO74" s="2" t="s">
        <v>41</v>
      </c>
      <c r="AP74" s="35">
        <v>66.953084852941174</v>
      </c>
    </row>
    <row r="75" spans="6:42">
      <c r="F75" s="99" t="s">
        <v>35</v>
      </c>
      <c r="G75" s="99">
        <v>2021</v>
      </c>
      <c r="H75" s="99" t="s">
        <v>46</v>
      </c>
      <c r="I75" s="99"/>
      <c r="J75" s="99">
        <v>146.6</v>
      </c>
      <c r="K75" s="99">
        <v>204</v>
      </c>
      <c r="L75" s="99">
        <v>172.8</v>
      </c>
      <c r="M75" s="99">
        <v>158.4</v>
      </c>
      <c r="N75" s="99">
        <v>188</v>
      </c>
      <c r="O75" s="99">
        <v>156.80000000000001</v>
      </c>
      <c r="P75" s="99">
        <v>162.19999999999999</v>
      </c>
      <c r="Q75" s="99">
        <v>164.1</v>
      </c>
      <c r="R75" s="99">
        <v>119.7</v>
      </c>
      <c r="S75" s="99">
        <v>168.8</v>
      </c>
      <c r="T75" s="99">
        <v>173.9</v>
      </c>
      <c r="U75" s="99">
        <v>164</v>
      </c>
      <c r="V75" s="99">
        <v>162.69999999999999</v>
      </c>
      <c r="W75" s="99">
        <v>192.1</v>
      </c>
      <c r="X75" s="99">
        <v>160</v>
      </c>
      <c r="Y75" s="99">
        <v>157.6</v>
      </c>
      <c r="Z75" s="99">
        <v>164.5</v>
      </c>
      <c r="AA75" s="99">
        <v>155.30000000000001</v>
      </c>
      <c r="AB75" s="99">
        <v>163.19999999999999</v>
      </c>
      <c r="AC75" s="99">
        <v>162.1</v>
      </c>
      <c r="AD75" s="99">
        <v>157.5</v>
      </c>
      <c r="AE75" s="99">
        <v>163.80000000000001</v>
      </c>
      <c r="AF75" s="99">
        <v>154</v>
      </c>
      <c r="AG75" s="99">
        <v>162.6</v>
      </c>
      <c r="AH75" s="99">
        <v>168.4</v>
      </c>
      <c r="AI75" s="99">
        <v>160</v>
      </c>
      <c r="AJ75" s="99">
        <v>163.19999999999999</v>
      </c>
      <c r="AK75" s="107">
        <v>69.804724424999989</v>
      </c>
      <c r="AN75" s="2">
        <v>2021</v>
      </c>
      <c r="AO75" s="2" t="s">
        <v>42</v>
      </c>
      <c r="AP75" s="35">
        <v>71.982647477272721</v>
      </c>
    </row>
    <row r="76" spans="6:42">
      <c r="F76" s="99" t="s">
        <v>35</v>
      </c>
      <c r="G76" s="99">
        <v>2021</v>
      </c>
      <c r="H76" s="99" t="s">
        <v>48</v>
      </c>
      <c r="I76" s="99"/>
      <c r="J76" s="99">
        <v>146.6</v>
      </c>
      <c r="K76" s="99">
        <v>204</v>
      </c>
      <c r="L76" s="99">
        <v>172.8</v>
      </c>
      <c r="M76" s="99">
        <v>158.4</v>
      </c>
      <c r="N76" s="99">
        <v>188</v>
      </c>
      <c r="O76" s="99">
        <v>156.69999999999999</v>
      </c>
      <c r="P76" s="99">
        <v>162.30000000000001</v>
      </c>
      <c r="Q76" s="99">
        <v>164.1</v>
      </c>
      <c r="R76" s="99">
        <v>119.7</v>
      </c>
      <c r="S76" s="99">
        <v>168.8</v>
      </c>
      <c r="T76" s="99">
        <v>173.9</v>
      </c>
      <c r="U76" s="99">
        <v>164</v>
      </c>
      <c r="V76" s="99">
        <v>162.69999999999999</v>
      </c>
      <c r="W76" s="99">
        <v>192.1</v>
      </c>
      <c r="X76" s="99">
        <v>160</v>
      </c>
      <c r="Y76" s="99">
        <v>157.69999999999999</v>
      </c>
      <c r="Z76" s="99">
        <v>164.6</v>
      </c>
      <c r="AA76" s="99">
        <v>155.30000000000001</v>
      </c>
      <c r="AB76" s="99">
        <v>163.30000000000001</v>
      </c>
      <c r="AC76" s="140">
        <v>162.1</v>
      </c>
      <c r="AD76" s="99">
        <v>157.5</v>
      </c>
      <c r="AE76" s="99">
        <v>163.69999999999999</v>
      </c>
      <c r="AF76" s="99">
        <v>154</v>
      </c>
      <c r="AG76" s="99">
        <v>162.6</v>
      </c>
      <c r="AH76" s="99">
        <v>168.4</v>
      </c>
      <c r="AI76" s="99">
        <v>160</v>
      </c>
      <c r="AJ76" s="99">
        <v>163.19999999999999</v>
      </c>
      <c r="AK76" s="107">
        <v>73.130738295454549</v>
      </c>
      <c r="AN76" s="2">
        <v>2021</v>
      </c>
      <c r="AO76" s="2" t="s">
        <v>44</v>
      </c>
      <c r="AP76" s="35">
        <v>73.539060523809511</v>
      </c>
    </row>
    <row r="77" spans="6:42">
      <c r="F77" s="99" t="s">
        <v>35</v>
      </c>
      <c r="G77" s="99">
        <v>2021</v>
      </c>
      <c r="H77" s="99" t="s">
        <v>50</v>
      </c>
      <c r="I77" s="99"/>
      <c r="J77" s="99">
        <v>147.4</v>
      </c>
      <c r="K77" s="99">
        <v>204.6</v>
      </c>
      <c r="L77" s="99">
        <v>171.2</v>
      </c>
      <c r="M77" s="99">
        <v>158.69999999999999</v>
      </c>
      <c r="N77" s="99">
        <v>190.6</v>
      </c>
      <c r="O77" s="99">
        <v>155.69999999999999</v>
      </c>
      <c r="P77" s="99">
        <v>185.3</v>
      </c>
      <c r="Q77" s="99">
        <v>165.2</v>
      </c>
      <c r="R77" s="99">
        <v>121.9</v>
      </c>
      <c r="S77" s="99">
        <v>169.3</v>
      </c>
      <c r="T77" s="99">
        <v>174.7</v>
      </c>
      <c r="U77" s="99">
        <v>167.7</v>
      </c>
      <c r="V77" s="99">
        <v>163.19999999999999</v>
      </c>
      <c r="W77" s="99">
        <v>192.7</v>
      </c>
      <c r="X77" s="99">
        <v>160.80000000000001</v>
      </c>
      <c r="Y77" s="99">
        <v>158.6</v>
      </c>
      <c r="Z77" s="99">
        <v>165.7</v>
      </c>
      <c r="AA77" s="99">
        <v>156.30000000000001</v>
      </c>
      <c r="AB77" s="99">
        <v>164.3</v>
      </c>
      <c r="AC77" s="140">
        <v>163.6</v>
      </c>
      <c r="AD77" s="99">
        <v>158.4</v>
      </c>
      <c r="AE77" s="99">
        <v>163.9</v>
      </c>
      <c r="AF77" s="99">
        <v>155.69999999999999</v>
      </c>
      <c r="AG77" s="99">
        <v>164.2</v>
      </c>
      <c r="AH77" s="99">
        <v>169.1</v>
      </c>
      <c r="AI77" s="99">
        <v>161</v>
      </c>
      <c r="AJ77" s="99">
        <v>165.5</v>
      </c>
      <c r="AK77" s="107">
        <v>82.107393785714294</v>
      </c>
      <c r="AN77" s="2">
        <v>2021</v>
      </c>
      <c r="AO77" s="2" t="s">
        <v>46</v>
      </c>
      <c r="AP77" s="35">
        <v>69.804724424999989</v>
      </c>
    </row>
    <row r="78" spans="6:42">
      <c r="F78" s="99" t="s">
        <v>35</v>
      </c>
      <c r="G78" s="99">
        <v>2021</v>
      </c>
      <c r="H78" s="99" t="s">
        <v>53</v>
      </c>
      <c r="I78" s="99"/>
      <c r="J78" s="99">
        <v>148.19999999999999</v>
      </c>
      <c r="K78" s="99">
        <v>201.6</v>
      </c>
      <c r="L78" s="99">
        <v>173</v>
      </c>
      <c r="M78" s="99">
        <v>159.30000000000001</v>
      </c>
      <c r="N78" s="99">
        <v>190.1</v>
      </c>
      <c r="O78" s="99">
        <v>156.5</v>
      </c>
      <c r="P78" s="99">
        <v>199.2</v>
      </c>
      <c r="Q78" s="99">
        <v>165.3</v>
      </c>
      <c r="R78" s="99">
        <v>122.4</v>
      </c>
      <c r="S78" s="99">
        <v>169.6</v>
      </c>
      <c r="T78" s="99">
        <v>175.5</v>
      </c>
      <c r="U78" s="99">
        <v>169.7</v>
      </c>
      <c r="V78" s="99">
        <v>163.69999999999999</v>
      </c>
      <c r="W78" s="99">
        <v>192.9</v>
      </c>
      <c r="X78" s="99">
        <v>162.19999999999999</v>
      </c>
      <c r="Y78" s="99">
        <v>159.80000000000001</v>
      </c>
      <c r="Z78" s="99">
        <v>167.2</v>
      </c>
      <c r="AA78" s="99">
        <v>157.4</v>
      </c>
      <c r="AB78" s="99">
        <v>165.8</v>
      </c>
      <c r="AC78" s="99">
        <v>164.2</v>
      </c>
      <c r="AD78" s="99">
        <v>159.30000000000001</v>
      </c>
      <c r="AE78" s="99">
        <v>164.3</v>
      </c>
      <c r="AF78" s="99">
        <v>154.80000000000001</v>
      </c>
      <c r="AG78" s="99">
        <v>163.9</v>
      </c>
      <c r="AH78" s="99">
        <v>169.9</v>
      </c>
      <c r="AI78" s="99">
        <v>161.4</v>
      </c>
      <c r="AJ78" s="99">
        <v>166.7</v>
      </c>
      <c r="AK78" s="107">
        <v>80.637301023809528</v>
      </c>
      <c r="AN78" s="2">
        <v>2021</v>
      </c>
      <c r="AO78" s="2" t="s">
        <v>48</v>
      </c>
      <c r="AP78" s="35">
        <v>73.130738295454549</v>
      </c>
    </row>
    <row r="79" spans="6:42">
      <c r="F79" s="99" t="s">
        <v>35</v>
      </c>
      <c r="G79" s="99">
        <v>2021</v>
      </c>
      <c r="H79" s="99" t="s">
        <v>55</v>
      </c>
      <c r="I79" s="99"/>
      <c r="J79" s="99">
        <v>148.69999999999999</v>
      </c>
      <c r="K79" s="99">
        <v>198.8</v>
      </c>
      <c r="L79" s="99">
        <v>177.9</v>
      </c>
      <c r="M79" s="99">
        <v>159.9</v>
      </c>
      <c r="N79" s="99">
        <v>187.6</v>
      </c>
      <c r="O79" s="99">
        <v>154.9</v>
      </c>
      <c r="P79" s="99">
        <v>188.3</v>
      </c>
      <c r="Q79" s="99">
        <v>164.4</v>
      </c>
      <c r="R79" s="99">
        <v>121</v>
      </c>
      <c r="S79" s="99">
        <v>170.5</v>
      </c>
      <c r="T79" s="99">
        <v>176.5</v>
      </c>
      <c r="U79" s="99">
        <v>168.2</v>
      </c>
      <c r="V79" s="99">
        <v>164.2</v>
      </c>
      <c r="W79" s="99">
        <v>192.4</v>
      </c>
      <c r="X79" s="99">
        <v>162.6</v>
      </c>
      <c r="Y79" s="99">
        <v>160.6</v>
      </c>
      <c r="Z79" s="99">
        <v>168.5</v>
      </c>
      <c r="AA79" s="99">
        <v>158.69999999999999</v>
      </c>
      <c r="AB79" s="99">
        <v>167</v>
      </c>
      <c r="AC79" s="99">
        <v>163.4</v>
      </c>
      <c r="AD79" s="99">
        <v>160.19999999999999</v>
      </c>
      <c r="AE79" s="99">
        <v>164.4</v>
      </c>
      <c r="AF79" s="99">
        <v>155.69999999999999</v>
      </c>
      <c r="AG79" s="99">
        <v>164.1</v>
      </c>
      <c r="AH79" s="99">
        <v>170.6</v>
      </c>
      <c r="AI79" s="99">
        <v>162</v>
      </c>
      <c r="AJ79" s="99">
        <v>166.2</v>
      </c>
      <c r="AK79" s="107">
        <v>73.298823523809531</v>
      </c>
      <c r="AN79" s="2">
        <v>2021</v>
      </c>
      <c r="AO79" s="2" t="s">
        <v>50</v>
      </c>
      <c r="AP79" s="35">
        <v>82.107393785714294</v>
      </c>
    </row>
    <row r="80" spans="6:42">
      <c r="F80" s="99" t="s">
        <v>35</v>
      </c>
      <c r="G80" s="99">
        <v>2022</v>
      </c>
      <c r="H80" s="99" t="s">
        <v>31</v>
      </c>
      <c r="I80" s="99"/>
      <c r="J80" s="99">
        <v>149.5</v>
      </c>
      <c r="K80" s="99">
        <v>198.7</v>
      </c>
      <c r="L80" s="99">
        <v>178.8</v>
      </c>
      <c r="M80" s="99">
        <v>160.5</v>
      </c>
      <c r="N80" s="99">
        <v>184.7</v>
      </c>
      <c r="O80" s="99">
        <v>153.69999999999999</v>
      </c>
      <c r="P80" s="99">
        <v>174.3</v>
      </c>
      <c r="Q80" s="99">
        <v>163.9</v>
      </c>
      <c r="R80" s="99">
        <v>120</v>
      </c>
      <c r="S80" s="99">
        <v>172.1</v>
      </c>
      <c r="T80" s="99">
        <v>177.3</v>
      </c>
      <c r="U80" s="99">
        <v>166.4</v>
      </c>
      <c r="V80" s="99">
        <v>164.3</v>
      </c>
      <c r="W80" s="99">
        <v>192.2</v>
      </c>
      <c r="X80" s="99">
        <v>163</v>
      </c>
      <c r="Y80" s="99">
        <v>161.19999999999999</v>
      </c>
      <c r="Z80" s="99">
        <v>169.9</v>
      </c>
      <c r="AA80" s="99">
        <v>160.69999999999999</v>
      </c>
      <c r="AB80" s="99">
        <v>168.5</v>
      </c>
      <c r="AC80" s="99">
        <v>164.5</v>
      </c>
      <c r="AD80" s="99">
        <v>161.1</v>
      </c>
      <c r="AE80" s="99">
        <v>164.7</v>
      </c>
      <c r="AF80" s="99">
        <v>156.5</v>
      </c>
      <c r="AG80" s="99">
        <v>164.2</v>
      </c>
      <c r="AH80" s="99">
        <v>171.4</v>
      </c>
      <c r="AI80" s="99">
        <v>162.69999999999999</v>
      </c>
      <c r="AJ80" s="99">
        <v>165.7</v>
      </c>
      <c r="AK80" s="107">
        <v>84.666318799999985</v>
      </c>
      <c r="AN80" s="2">
        <v>2021</v>
      </c>
      <c r="AO80" s="2" t="s">
        <v>53</v>
      </c>
      <c r="AP80" s="35">
        <v>80.637301023809528</v>
      </c>
    </row>
    <row r="81" spans="6:42">
      <c r="F81" s="99" t="s">
        <v>35</v>
      </c>
      <c r="G81" s="99">
        <v>2022</v>
      </c>
      <c r="H81" s="99" t="s">
        <v>36</v>
      </c>
      <c r="I81" s="99"/>
      <c r="J81" s="99">
        <v>150</v>
      </c>
      <c r="K81" s="99">
        <v>200.6</v>
      </c>
      <c r="L81" s="99">
        <v>175.8</v>
      </c>
      <c r="M81" s="99">
        <v>160.69999999999999</v>
      </c>
      <c r="N81" s="99">
        <v>184.9</v>
      </c>
      <c r="O81" s="99">
        <v>153.69999999999999</v>
      </c>
      <c r="P81" s="99">
        <v>169.7</v>
      </c>
      <c r="Q81" s="99">
        <v>163.69999999999999</v>
      </c>
      <c r="R81" s="99">
        <v>118.9</v>
      </c>
      <c r="S81" s="99">
        <v>174.3</v>
      </c>
      <c r="T81" s="99">
        <v>178</v>
      </c>
      <c r="U81" s="99">
        <v>166.2</v>
      </c>
      <c r="V81" s="99">
        <v>164.7</v>
      </c>
      <c r="W81" s="99">
        <v>192.8</v>
      </c>
      <c r="X81" s="99">
        <v>164.4</v>
      </c>
      <c r="Y81" s="99">
        <v>162.1</v>
      </c>
      <c r="Z81" s="99">
        <v>170.8</v>
      </c>
      <c r="AA81" s="99">
        <v>162.4</v>
      </c>
      <c r="AB81" s="99">
        <v>169.6</v>
      </c>
      <c r="AC81" s="140">
        <v>165.5</v>
      </c>
      <c r="AD81" s="99">
        <v>161.80000000000001</v>
      </c>
      <c r="AE81" s="99">
        <v>165.4</v>
      </c>
      <c r="AF81" s="99">
        <v>156.9</v>
      </c>
      <c r="AG81" s="99">
        <v>165.7</v>
      </c>
      <c r="AH81" s="99">
        <v>172.2</v>
      </c>
      <c r="AI81" s="99">
        <v>163.5</v>
      </c>
      <c r="AJ81" s="99">
        <v>166.1</v>
      </c>
      <c r="AK81" s="107">
        <v>94.067715194444446</v>
      </c>
      <c r="AN81" s="2">
        <v>2021</v>
      </c>
      <c r="AO81" s="2" t="s">
        <v>55</v>
      </c>
      <c r="AP81" s="35">
        <v>73.298823523809531</v>
      </c>
    </row>
    <row r="82" spans="6:42">
      <c r="F82" s="99" t="s">
        <v>35</v>
      </c>
      <c r="G82" s="99">
        <v>2022</v>
      </c>
      <c r="H82" s="99" t="s">
        <v>38</v>
      </c>
      <c r="I82" s="99"/>
      <c r="J82" s="99">
        <v>151.30000000000001</v>
      </c>
      <c r="K82" s="99">
        <v>210.7</v>
      </c>
      <c r="L82" s="99">
        <v>167.8</v>
      </c>
      <c r="M82" s="99">
        <v>162.19999999999999</v>
      </c>
      <c r="N82" s="99">
        <v>194.6</v>
      </c>
      <c r="O82" s="99">
        <v>157.6</v>
      </c>
      <c r="P82" s="99">
        <v>166.9</v>
      </c>
      <c r="Q82" s="99">
        <v>163.9</v>
      </c>
      <c r="R82" s="99">
        <v>118.8</v>
      </c>
      <c r="S82" s="99">
        <v>177.4</v>
      </c>
      <c r="T82" s="99">
        <v>179.3</v>
      </c>
      <c r="U82" s="99">
        <v>168.4</v>
      </c>
      <c r="V82" s="99">
        <v>165.3</v>
      </c>
      <c r="W82" s="99">
        <v>193.7</v>
      </c>
      <c r="X82" s="99">
        <v>167.2</v>
      </c>
      <c r="Y82" s="99">
        <v>163.30000000000001</v>
      </c>
      <c r="Z82" s="99">
        <v>172.1</v>
      </c>
      <c r="AA82" s="99">
        <v>164.6</v>
      </c>
      <c r="AB82" s="99">
        <v>171.1</v>
      </c>
      <c r="AC82" s="99">
        <v>165.3</v>
      </c>
      <c r="AD82" s="99">
        <v>162.80000000000001</v>
      </c>
      <c r="AE82" s="99">
        <v>166</v>
      </c>
      <c r="AF82" s="99">
        <v>157.9</v>
      </c>
      <c r="AG82" s="99">
        <v>167.2</v>
      </c>
      <c r="AH82" s="99">
        <v>173</v>
      </c>
      <c r="AI82" s="99">
        <v>164.6</v>
      </c>
      <c r="AJ82" s="99">
        <v>167.7</v>
      </c>
      <c r="AK82" s="107">
        <v>112.87479254347826</v>
      </c>
      <c r="AN82" s="2">
        <v>2022</v>
      </c>
      <c r="AO82" s="2" t="s">
        <v>31</v>
      </c>
      <c r="AP82" s="35">
        <v>84.666318799999985</v>
      </c>
    </row>
    <row r="83" spans="6:42">
      <c r="F83" s="99" t="s">
        <v>35</v>
      </c>
      <c r="G83" s="99">
        <v>2022</v>
      </c>
      <c r="H83" s="99" t="s">
        <v>39</v>
      </c>
      <c r="I83" s="99"/>
      <c r="J83" s="99">
        <v>152.9</v>
      </c>
      <c r="K83" s="99">
        <v>211.8</v>
      </c>
      <c r="L83" s="99">
        <v>164.5</v>
      </c>
      <c r="M83" s="99">
        <v>163.9</v>
      </c>
      <c r="N83" s="99">
        <v>199.5</v>
      </c>
      <c r="O83" s="99">
        <v>172.6</v>
      </c>
      <c r="P83" s="99">
        <v>166.2</v>
      </c>
      <c r="Q83" s="99">
        <v>164.7</v>
      </c>
      <c r="R83" s="99">
        <v>119</v>
      </c>
      <c r="S83" s="99">
        <v>181.3</v>
      </c>
      <c r="T83" s="99">
        <v>180.9</v>
      </c>
      <c r="U83" s="99">
        <v>170.8</v>
      </c>
      <c r="V83" s="99">
        <v>166.2</v>
      </c>
      <c r="W83" s="99">
        <v>193.9</v>
      </c>
      <c r="X83" s="99">
        <v>168.8</v>
      </c>
      <c r="Y83" s="99">
        <v>164.4</v>
      </c>
      <c r="Z83" s="99">
        <v>173.9</v>
      </c>
      <c r="AA83" s="99">
        <v>166.5</v>
      </c>
      <c r="AB83" s="99">
        <v>172.8</v>
      </c>
      <c r="AC83" s="140">
        <v>167</v>
      </c>
      <c r="AD83" s="99">
        <v>164</v>
      </c>
      <c r="AE83" s="99">
        <v>166.9</v>
      </c>
      <c r="AF83" s="99">
        <v>162.6</v>
      </c>
      <c r="AG83" s="99">
        <v>172.2</v>
      </c>
      <c r="AH83" s="99">
        <v>174</v>
      </c>
      <c r="AI83" s="99">
        <v>166.8</v>
      </c>
      <c r="AJ83" s="99">
        <v>170.1</v>
      </c>
      <c r="AK83" s="107">
        <v>102.96599786842103</v>
      </c>
      <c r="AN83" s="2">
        <v>2022</v>
      </c>
      <c r="AO83" s="2" t="s">
        <v>36</v>
      </c>
      <c r="AP83" s="35">
        <v>94.067715194444446</v>
      </c>
    </row>
    <row r="84" spans="6:42">
      <c r="F84" s="99" t="s">
        <v>35</v>
      </c>
      <c r="G84" s="99">
        <v>2022</v>
      </c>
      <c r="H84" s="99" t="s">
        <v>41</v>
      </c>
      <c r="I84" s="99"/>
      <c r="J84" s="99">
        <v>154.1</v>
      </c>
      <c r="K84" s="99">
        <v>217</v>
      </c>
      <c r="L84" s="99">
        <v>162.4</v>
      </c>
      <c r="M84" s="99">
        <v>164.9</v>
      </c>
      <c r="N84" s="99">
        <v>202.4</v>
      </c>
      <c r="O84" s="99">
        <v>171</v>
      </c>
      <c r="P84" s="99">
        <v>174.9</v>
      </c>
      <c r="Q84" s="99">
        <v>164.7</v>
      </c>
      <c r="R84" s="99">
        <v>119.7</v>
      </c>
      <c r="S84" s="99">
        <v>184.9</v>
      </c>
      <c r="T84" s="99">
        <v>182.5</v>
      </c>
      <c r="U84" s="99">
        <v>173.3</v>
      </c>
      <c r="V84" s="99">
        <v>167.1</v>
      </c>
      <c r="W84" s="99">
        <v>194.1</v>
      </c>
      <c r="X84" s="99">
        <v>168.4</v>
      </c>
      <c r="Y84" s="99">
        <v>165.1</v>
      </c>
      <c r="Z84" s="99">
        <v>175.6</v>
      </c>
      <c r="AA84" s="99">
        <v>168.4</v>
      </c>
      <c r="AB84" s="99">
        <v>174.6</v>
      </c>
      <c r="AC84" s="99">
        <v>167.5</v>
      </c>
      <c r="AD84" s="99">
        <v>165.2</v>
      </c>
      <c r="AE84" s="99">
        <v>167.9</v>
      </c>
      <c r="AF84" s="99">
        <v>163</v>
      </c>
      <c r="AG84" s="99">
        <v>174.6</v>
      </c>
      <c r="AH84" s="99">
        <v>174.8</v>
      </c>
      <c r="AI84" s="99">
        <v>167.5</v>
      </c>
      <c r="AJ84" s="99">
        <v>171.7</v>
      </c>
      <c r="AK84" s="107">
        <v>109.50503773684208</v>
      </c>
      <c r="AN84" s="2">
        <v>2022</v>
      </c>
      <c r="AO84" s="2" t="s">
        <v>38</v>
      </c>
      <c r="AP84" s="35">
        <v>112.87479254347826</v>
      </c>
    </row>
    <row r="85" spans="6:42">
      <c r="F85" s="99" t="s">
        <v>35</v>
      </c>
      <c r="G85" s="99">
        <v>2022</v>
      </c>
      <c r="H85" s="99" t="s">
        <v>42</v>
      </c>
      <c r="I85" s="99"/>
      <c r="J85" s="99">
        <v>155</v>
      </c>
      <c r="K85" s="99">
        <v>219.4</v>
      </c>
      <c r="L85" s="99">
        <v>170.8</v>
      </c>
      <c r="M85" s="99">
        <v>165.8</v>
      </c>
      <c r="N85" s="99">
        <v>200.9</v>
      </c>
      <c r="O85" s="99">
        <v>169.7</v>
      </c>
      <c r="P85" s="99">
        <v>182.3</v>
      </c>
      <c r="Q85" s="99">
        <v>164.3</v>
      </c>
      <c r="R85" s="99">
        <v>119.9</v>
      </c>
      <c r="S85" s="99">
        <v>187.1</v>
      </c>
      <c r="T85" s="99">
        <v>183.9</v>
      </c>
      <c r="U85" s="99">
        <v>174.9</v>
      </c>
      <c r="V85" s="99">
        <v>167.9</v>
      </c>
      <c r="W85" s="99">
        <v>194.3</v>
      </c>
      <c r="X85" s="99">
        <v>169.4</v>
      </c>
      <c r="Y85" s="99">
        <v>165.8</v>
      </c>
      <c r="Z85" s="99">
        <v>177.1</v>
      </c>
      <c r="AA85" s="99">
        <v>169.9</v>
      </c>
      <c r="AB85" s="99">
        <v>176</v>
      </c>
      <c r="AC85" s="99">
        <v>166.8</v>
      </c>
      <c r="AD85" s="99">
        <v>166.4</v>
      </c>
      <c r="AE85" s="99">
        <v>169</v>
      </c>
      <c r="AF85" s="99">
        <v>161.1</v>
      </c>
      <c r="AG85" s="99">
        <v>176</v>
      </c>
      <c r="AH85" s="99">
        <v>175.4</v>
      </c>
      <c r="AI85" s="99">
        <v>167.5</v>
      </c>
      <c r="AJ85" s="99">
        <v>172.6</v>
      </c>
      <c r="AK85" s="107">
        <v>116.01138504999999</v>
      </c>
      <c r="AN85" s="2">
        <v>2022</v>
      </c>
      <c r="AO85" s="2" t="s">
        <v>39</v>
      </c>
      <c r="AP85" s="35">
        <v>102.96599786842103</v>
      </c>
    </row>
    <row r="86" spans="6:42">
      <c r="F86" s="99" t="s">
        <v>35</v>
      </c>
      <c r="G86" s="99">
        <v>2022</v>
      </c>
      <c r="H86" s="99" t="s">
        <v>44</v>
      </c>
      <c r="I86" s="99"/>
      <c r="J86" s="99">
        <v>156.5</v>
      </c>
      <c r="K86" s="99">
        <v>213</v>
      </c>
      <c r="L86" s="99">
        <v>175.2</v>
      </c>
      <c r="M86" s="99">
        <v>166.6</v>
      </c>
      <c r="N86" s="99">
        <v>195.8</v>
      </c>
      <c r="O86" s="99">
        <v>174.2</v>
      </c>
      <c r="P86" s="99">
        <v>182.1</v>
      </c>
      <c r="Q86" s="99">
        <v>164.3</v>
      </c>
      <c r="R86" s="99">
        <v>120</v>
      </c>
      <c r="S86" s="99">
        <v>190</v>
      </c>
      <c r="T86" s="99">
        <v>185.2</v>
      </c>
      <c r="U86" s="99">
        <v>175</v>
      </c>
      <c r="V86" s="99">
        <v>168.4</v>
      </c>
      <c r="W86" s="99">
        <v>194.6</v>
      </c>
      <c r="X86" s="99">
        <v>169.7</v>
      </c>
      <c r="Y86" s="99">
        <v>166.3</v>
      </c>
      <c r="Z86" s="99">
        <v>178.3</v>
      </c>
      <c r="AA86" s="99">
        <v>171.3</v>
      </c>
      <c r="AB86" s="99">
        <v>177.3</v>
      </c>
      <c r="AC86" s="99">
        <v>167.8</v>
      </c>
      <c r="AD86" s="99">
        <v>167.4</v>
      </c>
      <c r="AE86" s="99">
        <v>171.4</v>
      </c>
      <c r="AF86" s="99">
        <v>161.6</v>
      </c>
      <c r="AG86" s="99">
        <v>179.6</v>
      </c>
      <c r="AH86" s="99">
        <v>176.1</v>
      </c>
      <c r="AI86" s="99">
        <v>168.4</v>
      </c>
      <c r="AJ86" s="99">
        <v>173.4</v>
      </c>
      <c r="AK86" s="107">
        <v>105.49124737500001</v>
      </c>
      <c r="AN86" s="2">
        <v>2022</v>
      </c>
      <c r="AO86" s="2" t="s">
        <v>41</v>
      </c>
      <c r="AP86" s="35">
        <v>109.50503773684208</v>
      </c>
    </row>
    <row r="87" spans="6:42">
      <c r="F87" s="99" t="s">
        <v>35</v>
      </c>
      <c r="G87" s="99">
        <v>2022</v>
      </c>
      <c r="H87" s="99" t="s">
        <v>46</v>
      </c>
      <c r="I87" s="99"/>
      <c r="J87" s="99">
        <v>160.30000000000001</v>
      </c>
      <c r="K87" s="99">
        <v>206.5</v>
      </c>
      <c r="L87" s="99">
        <v>169.2</v>
      </c>
      <c r="M87" s="99">
        <v>168.1</v>
      </c>
      <c r="N87" s="99">
        <v>192.4</v>
      </c>
      <c r="O87" s="99">
        <v>172.9</v>
      </c>
      <c r="P87" s="99">
        <v>186.7</v>
      </c>
      <c r="Q87" s="99">
        <v>167.2</v>
      </c>
      <c r="R87" s="99">
        <v>120.9</v>
      </c>
      <c r="S87" s="99">
        <v>193.6</v>
      </c>
      <c r="T87" s="99">
        <v>186.3</v>
      </c>
      <c r="U87" s="99">
        <v>176.3</v>
      </c>
      <c r="V87" s="99">
        <v>168.8</v>
      </c>
      <c r="W87" s="99">
        <v>195</v>
      </c>
      <c r="X87" s="99">
        <v>171.2</v>
      </c>
      <c r="Y87" s="99">
        <v>166.9</v>
      </c>
      <c r="Z87" s="99">
        <v>179.5</v>
      </c>
      <c r="AA87" s="99">
        <v>172.7</v>
      </c>
      <c r="AB87" s="99">
        <v>178.5</v>
      </c>
      <c r="AC87" s="99">
        <v>169</v>
      </c>
      <c r="AD87" s="99">
        <v>168.5</v>
      </c>
      <c r="AE87" s="99">
        <v>172.3</v>
      </c>
      <c r="AF87" s="99">
        <v>161.9</v>
      </c>
      <c r="AG87" s="99">
        <v>178.8</v>
      </c>
      <c r="AH87" s="99">
        <v>176.8</v>
      </c>
      <c r="AI87" s="99">
        <v>169.1</v>
      </c>
      <c r="AJ87" s="99">
        <v>174.3</v>
      </c>
      <c r="AK87" s="107">
        <v>97.404465428571427</v>
      </c>
      <c r="AN87" s="2">
        <v>2022</v>
      </c>
      <c r="AO87" s="2" t="s">
        <v>42</v>
      </c>
      <c r="AP87" s="35">
        <v>116.01138504999999</v>
      </c>
    </row>
    <row r="88" spans="6:42">
      <c r="F88" s="99" t="s">
        <v>35</v>
      </c>
      <c r="G88" s="99">
        <v>2022</v>
      </c>
      <c r="H88" s="99" t="s">
        <v>48</v>
      </c>
      <c r="I88" s="99"/>
      <c r="J88" s="99">
        <v>163.5</v>
      </c>
      <c r="K88" s="99">
        <v>209.2</v>
      </c>
      <c r="L88" s="99">
        <v>169.7</v>
      </c>
      <c r="M88" s="99">
        <v>169.7</v>
      </c>
      <c r="N88" s="99">
        <v>188.7</v>
      </c>
      <c r="O88" s="99">
        <v>165.7</v>
      </c>
      <c r="P88" s="99">
        <v>191.8</v>
      </c>
      <c r="Q88" s="99">
        <v>169.1</v>
      </c>
      <c r="R88" s="99">
        <v>121.6</v>
      </c>
      <c r="S88" s="99">
        <v>197.3</v>
      </c>
      <c r="T88" s="99">
        <v>187.4</v>
      </c>
      <c r="U88" s="99">
        <v>177.8</v>
      </c>
      <c r="V88" s="99">
        <v>169.4</v>
      </c>
      <c r="W88" s="99">
        <v>195.9</v>
      </c>
      <c r="X88" s="99">
        <v>170.9</v>
      </c>
      <c r="Y88" s="99">
        <v>167.6</v>
      </c>
      <c r="Z88" s="99">
        <v>180.9</v>
      </c>
      <c r="AA88" s="99">
        <v>174.3</v>
      </c>
      <c r="AB88" s="99">
        <v>179.9</v>
      </c>
      <c r="AC88" s="99">
        <v>169.5</v>
      </c>
      <c r="AD88" s="99">
        <v>169.5</v>
      </c>
      <c r="AE88" s="99">
        <v>173.1</v>
      </c>
      <c r="AF88" s="99">
        <v>162.30000000000001</v>
      </c>
      <c r="AG88" s="99">
        <v>179.5</v>
      </c>
      <c r="AH88" s="99">
        <v>177.8</v>
      </c>
      <c r="AI88" s="99">
        <v>169.7</v>
      </c>
      <c r="AJ88" s="99">
        <v>175.3</v>
      </c>
      <c r="AK88" s="107">
        <v>90.706344809523813</v>
      </c>
      <c r="AN88" s="2">
        <v>2022</v>
      </c>
      <c r="AO88" s="2" t="s">
        <v>44</v>
      </c>
      <c r="AP88" s="35">
        <v>105.49124737500001</v>
      </c>
    </row>
    <row r="89" spans="6:42">
      <c r="F89" s="99" t="s">
        <v>35</v>
      </c>
      <c r="G89" s="99">
        <v>2022</v>
      </c>
      <c r="H89" s="99" t="s">
        <v>50</v>
      </c>
      <c r="I89" s="99"/>
      <c r="J89" s="99">
        <v>165.2</v>
      </c>
      <c r="K89" s="99">
        <v>210.9</v>
      </c>
      <c r="L89" s="99">
        <v>170.9</v>
      </c>
      <c r="M89" s="99">
        <v>170.9</v>
      </c>
      <c r="N89" s="99">
        <v>186.5</v>
      </c>
      <c r="O89" s="99">
        <v>163.80000000000001</v>
      </c>
      <c r="P89" s="99">
        <v>199.7</v>
      </c>
      <c r="Q89" s="99">
        <v>169.8</v>
      </c>
      <c r="R89" s="99">
        <v>121.9</v>
      </c>
      <c r="S89" s="99">
        <v>199.9</v>
      </c>
      <c r="T89" s="99">
        <v>188.3</v>
      </c>
      <c r="U89" s="99">
        <v>179.6</v>
      </c>
      <c r="V89" s="99">
        <v>169.9</v>
      </c>
      <c r="W89" s="99">
        <v>196.3</v>
      </c>
      <c r="X89" s="99">
        <v>172.1</v>
      </c>
      <c r="Y89" s="99">
        <v>168.2</v>
      </c>
      <c r="Z89" s="99">
        <v>181.9</v>
      </c>
      <c r="AA89" s="99">
        <v>175.3</v>
      </c>
      <c r="AB89" s="99">
        <v>181</v>
      </c>
      <c r="AC89" s="99">
        <v>171.2</v>
      </c>
      <c r="AD89" s="99">
        <v>170.4</v>
      </c>
      <c r="AE89" s="99">
        <v>173.4</v>
      </c>
      <c r="AF89" s="99">
        <v>162.9</v>
      </c>
      <c r="AG89" s="99">
        <v>180.5</v>
      </c>
      <c r="AH89" s="99">
        <v>178.7</v>
      </c>
      <c r="AI89" s="99">
        <v>170.5</v>
      </c>
      <c r="AJ89" s="99">
        <v>176.7</v>
      </c>
      <c r="AK89" s="107">
        <v>91.698948700000003</v>
      </c>
      <c r="AN89" s="2">
        <v>2022</v>
      </c>
      <c r="AO89" s="2" t="s">
        <v>46</v>
      </c>
      <c r="AP89" s="35">
        <v>97.404465428571427</v>
      </c>
    </row>
    <row r="90" spans="6:42">
      <c r="F90" s="99" t="s">
        <v>35</v>
      </c>
      <c r="G90" s="99">
        <v>2022</v>
      </c>
      <c r="H90" s="99" t="s">
        <v>53</v>
      </c>
      <c r="I90" s="99"/>
      <c r="J90" s="99">
        <v>167.4</v>
      </c>
      <c r="K90" s="99">
        <v>209.4</v>
      </c>
      <c r="L90" s="99">
        <v>181.4</v>
      </c>
      <c r="M90" s="99">
        <v>172.3</v>
      </c>
      <c r="N90" s="99">
        <v>188.9</v>
      </c>
      <c r="O90" s="99">
        <v>160.69999999999999</v>
      </c>
      <c r="P90" s="99">
        <v>183.1</v>
      </c>
      <c r="Q90" s="99">
        <v>170.5</v>
      </c>
      <c r="R90" s="99">
        <v>122.1</v>
      </c>
      <c r="S90" s="99">
        <v>202.8</v>
      </c>
      <c r="T90" s="99">
        <v>189.5</v>
      </c>
      <c r="U90" s="99">
        <v>178.3</v>
      </c>
      <c r="V90" s="99">
        <v>170.4</v>
      </c>
      <c r="W90" s="99">
        <v>196.9</v>
      </c>
      <c r="X90" s="99">
        <v>173.6</v>
      </c>
      <c r="Y90" s="99">
        <v>168.5</v>
      </c>
      <c r="Z90" s="99">
        <v>183.1</v>
      </c>
      <c r="AA90" s="99">
        <v>176.2</v>
      </c>
      <c r="AB90" s="99">
        <v>182.1</v>
      </c>
      <c r="AC90" s="99">
        <v>171.8</v>
      </c>
      <c r="AD90" s="99">
        <v>171.4</v>
      </c>
      <c r="AE90" s="99">
        <v>173.7</v>
      </c>
      <c r="AF90" s="99">
        <v>163</v>
      </c>
      <c r="AG90" s="99">
        <v>181.3</v>
      </c>
      <c r="AH90" s="99">
        <v>179.8</v>
      </c>
      <c r="AI90" s="99">
        <v>171.1</v>
      </c>
      <c r="AJ90" s="99">
        <v>176.5</v>
      </c>
      <c r="AK90" s="107">
        <v>87.552266068181822</v>
      </c>
      <c r="AN90" s="2">
        <v>2022</v>
      </c>
      <c r="AO90" s="2" t="s">
        <v>48</v>
      </c>
      <c r="AP90" s="35">
        <v>90.706344809523813</v>
      </c>
    </row>
    <row r="91" spans="6:42">
      <c r="F91" s="99" t="s">
        <v>35</v>
      </c>
      <c r="G91" s="99">
        <v>2022</v>
      </c>
      <c r="H91" s="99" t="s">
        <v>55</v>
      </c>
      <c r="I91" s="99"/>
      <c r="J91" s="99">
        <v>169.2</v>
      </c>
      <c r="K91" s="99">
        <v>209</v>
      </c>
      <c r="L91" s="99">
        <v>190.2</v>
      </c>
      <c r="M91" s="99">
        <v>173.6</v>
      </c>
      <c r="N91" s="99">
        <v>188.5</v>
      </c>
      <c r="O91" s="99">
        <v>158</v>
      </c>
      <c r="P91" s="99">
        <v>159.9</v>
      </c>
      <c r="Q91" s="99">
        <v>170.8</v>
      </c>
      <c r="R91" s="99">
        <v>121.8</v>
      </c>
      <c r="S91" s="99">
        <v>205.2</v>
      </c>
      <c r="T91" s="99">
        <v>190.3</v>
      </c>
      <c r="U91" s="99">
        <v>175.9</v>
      </c>
      <c r="V91" s="99">
        <v>171</v>
      </c>
      <c r="W91" s="99">
        <v>197.3</v>
      </c>
      <c r="X91" s="99">
        <v>175.8</v>
      </c>
      <c r="Y91" s="99">
        <v>168.9</v>
      </c>
      <c r="Z91" s="99">
        <v>184</v>
      </c>
      <c r="AA91" s="99">
        <v>177</v>
      </c>
      <c r="AB91" s="99">
        <v>183</v>
      </c>
      <c r="AC91" s="99">
        <v>170.7</v>
      </c>
      <c r="AD91" s="99">
        <v>172.1</v>
      </c>
      <c r="AE91" s="99">
        <v>174.1</v>
      </c>
      <c r="AF91" s="99">
        <v>163.4</v>
      </c>
      <c r="AG91" s="99">
        <v>182</v>
      </c>
      <c r="AH91" s="99">
        <v>181.1</v>
      </c>
      <c r="AI91" s="99">
        <v>172</v>
      </c>
      <c r="AJ91" s="99">
        <v>175.7</v>
      </c>
      <c r="AK91" s="107">
        <v>78.100942275000008</v>
      </c>
      <c r="AN91" s="2">
        <v>2022</v>
      </c>
      <c r="AO91" s="2" t="s">
        <v>50</v>
      </c>
      <c r="AP91" s="35">
        <v>91.698948700000003</v>
      </c>
    </row>
    <row r="92" spans="6:42">
      <c r="F92" s="99" t="s">
        <v>35</v>
      </c>
      <c r="G92" s="99">
        <v>2023</v>
      </c>
      <c r="H92" s="99" t="s">
        <v>31</v>
      </c>
      <c r="I92" s="99"/>
      <c r="J92" s="99">
        <v>173.8</v>
      </c>
      <c r="K92" s="99">
        <v>210.7</v>
      </c>
      <c r="L92" s="99">
        <v>194.5</v>
      </c>
      <c r="M92" s="99">
        <v>174.6</v>
      </c>
      <c r="N92" s="99">
        <v>187.2</v>
      </c>
      <c r="O92" s="99">
        <v>158.30000000000001</v>
      </c>
      <c r="P92" s="99">
        <v>153.9</v>
      </c>
      <c r="Q92" s="99">
        <v>170.9</v>
      </c>
      <c r="R92" s="99">
        <v>121.1</v>
      </c>
      <c r="S92" s="99">
        <v>208.4</v>
      </c>
      <c r="T92" s="99">
        <v>191.2</v>
      </c>
      <c r="U92" s="99">
        <v>176.7</v>
      </c>
      <c r="V92" s="99">
        <v>171.4</v>
      </c>
      <c r="W92" s="99">
        <v>198.2</v>
      </c>
      <c r="X92" s="99">
        <v>178.6</v>
      </c>
      <c r="Y92" s="99">
        <v>169.5</v>
      </c>
      <c r="Z92" s="99">
        <v>184.9</v>
      </c>
      <c r="AA92" s="99">
        <v>177.6</v>
      </c>
      <c r="AB92" s="99">
        <v>183.8</v>
      </c>
      <c r="AC92" s="99">
        <v>172.1</v>
      </c>
      <c r="AD92" s="99">
        <v>172.9</v>
      </c>
      <c r="AE92" s="99">
        <v>174.3</v>
      </c>
      <c r="AF92" s="99">
        <v>163.6</v>
      </c>
      <c r="AG92" s="99">
        <v>182</v>
      </c>
      <c r="AH92" s="99">
        <v>182.3</v>
      </c>
      <c r="AI92" s="99">
        <v>172.8</v>
      </c>
      <c r="AJ92" s="99">
        <v>176.5</v>
      </c>
      <c r="AK92" s="107">
        <v>79.216541545454547</v>
      </c>
      <c r="AN92" s="2">
        <v>2022</v>
      </c>
      <c r="AO92" s="2" t="s">
        <v>53</v>
      </c>
      <c r="AP92" s="35">
        <v>87.552266068181822</v>
      </c>
    </row>
    <row r="93" spans="6:42">
      <c r="F93" s="99" t="s">
        <v>35</v>
      </c>
      <c r="G93" s="99">
        <v>2023</v>
      </c>
      <c r="H93" s="99" t="s">
        <v>36</v>
      </c>
      <c r="I93" s="99"/>
      <c r="J93" s="99">
        <v>174.4</v>
      </c>
      <c r="K93" s="99">
        <v>207.7</v>
      </c>
      <c r="L93" s="99">
        <v>175.2</v>
      </c>
      <c r="M93" s="99">
        <v>177.3</v>
      </c>
      <c r="N93" s="99">
        <v>179.3</v>
      </c>
      <c r="O93" s="99">
        <v>169.5</v>
      </c>
      <c r="P93" s="99">
        <v>152.69999999999999</v>
      </c>
      <c r="Q93" s="99">
        <v>171</v>
      </c>
      <c r="R93" s="99">
        <v>120</v>
      </c>
      <c r="S93" s="99">
        <v>209.7</v>
      </c>
      <c r="T93" s="99">
        <v>193</v>
      </c>
      <c r="U93" s="99">
        <v>177</v>
      </c>
      <c r="V93" s="99">
        <v>172.3</v>
      </c>
      <c r="W93" s="99">
        <v>199.5</v>
      </c>
      <c r="X93" s="99">
        <v>181</v>
      </c>
      <c r="Y93" s="99">
        <v>170.3</v>
      </c>
      <c r="Z93" s="99">
        <v>186.2</v>
      </c>
      <c r="AA93" s="99">
        <v>178.7</v>
      </c>
      <c r="AB93" s="99">
        <v>185.1</v>
      </c>
      <c r="AC93" s="99">
        <v>173.5</v>
      </c>
      <c r="AD93" s="99">
        <v>174.2</v>
      </c>
      <c r="AE93" s="99">
        <v>175</v>
      </c>
      <c r="AF93" s="99">
        <v>164.2</v>
      </c>
      <c r="AG93" s="99">
        <v>182.1</v>
      </c>
      <c r="AH93" s="99">
        <v>184.4</v>
      </c>
      <c r="AI93" s="99">
        <v>174.1</v>
      </c>
      <c r="AJ93" s="99">
        <v>177.2</v>
      </c>
      <c r="AK93" s="107">
        <v>81.621881399999992</v>
      </c>
      <c r="AN93" s="2">
        <v>2022</v>
      </c>
      <c r="AO93" s="2" t="s">
        <v>55</v>
      </c>
      <c r="AP93" s="35">
        <v>78.100942275000008</v>
      </c>
    </row>
    <row r="94" spans="6:42">
      <c r="F94" s="99" t="s">
        <v>35</v>
      </c>
      <c r="G94" s="99">
        <v>2023</v>
      </c>
      <c r="H94" s="99" t="s">
        <v>38</v>
      </c>
      <c r="I94" s="99"/>
      <c r="J94" s="99">
        <v>174.4</v>
      </c>
      <c r="K94" s="99">
        <v>207.7</v>
      </c>
      <c r="L94" s="99">
        <v>175.2</v>
      </c>
      <c r="M94" s="99">
        <v>177.3</v>
      </c>
      <c r="N94" s="99">
        <v>179.2</v>
      </c>
      <c r="O94" s="99">
        <v>169.5</v>
      </c>
      <c r="P94" s="99">
        <v>152.80000000000001</v>
      </c>
      <c r="Q94" s="99">
        <v>171.1</v>
      </c>
      <c r="R94" s="99">
        <v>120</v>
      </c>
      <c r="S94" s="99">
        <v>209.7</v>
      </c>
      <c r="T94" s="99">
        <v>193</v>
      </c>
      <c r="U94" s="99">
        <v>177</v>
      </c>
      <c r="V94" s="99">
        <v>172.3</v>
      </c>
      <c r="W94" s="99">
        <v>199.5</v>
      </c>
      <c r="X94" s="99">
        <v>181</v>
      </c>
      <c r="Y94" s="99">
        <v>170.3</v>
      </c>
      <c r="Z94" s="99">
        <v>186.1</v>
      </c>
      <c r="AA94" s="99">
        <v>178.7</v>
      </c>
      <c r="AB94" s="99">
        <v>185.1</v>
      </c>
      <c r="AC94" s="99">
        <v>173.5</v>
      </c>
      <c r="AD94" s="99">
        <v>174.2</v>
      </c>
      <c r="AE94" s="99">
        <v>175</v>
      </c>
      <c r="AF94" s="99">
        <v>164.2</v>
      </c>
      <c r="AG94" s="99">
        <v>181.9</v>
      </c>
      <c r="AH94" s="99">
        <v>184.4</v>
      </c>
      <c r="AI94" s="99">
        <v>174.1</v>
      </c>
      <c r="AJ94" s="99">
        <v>177.2</v>
      </c>
      <c r="AK94" s="107">
        <v>84.486883150000011</v>
      </c>
      <c r="AN94" s="2">
        <v>2023</v>
      </c>
      <c r="AO94" s="2" t="s">
        <v>31</v>
      </c>
      <c r="AP94" s="35">
        <v>79.216541545454547</v>
      </c>
    </row>
    <row r="95" spans="6:42">
      <c r="AN95" s="2">
        <v>2023</v>
      </c>
      <c r="AO95" s="2" t="s">
        <v>36</v>
      </c>
      <c r="AP95" s="35">
        <v>81.621881399999992</v>
      </c>
    </row>
    <row r="96" spans="6:42">
      <c r="AN96" s="2">
        <v>2023</v>
      </c>
      <c r="AO96" s="2" t="s">
        <v>38</v>
      </c>
      <c r="AP96" s="35">
        <v>84.486883150000011</v>
      </c>
    </row>
  </sheetData>
  <mergeCells count="2">
    <mergeCell ref="N37:P37"/>
    <mergeCell ref="M44:S44"/>
  </mergeCells>
  <phoneticPr fontId="113" type="noConversion"/>
  <conditionalFormatting sqref="H38:H64">
    <cfRule type="iconSet" priority="1">
      <iconSet iconSet="5Rating">
        <cfvo type="percent" val="0"/>
        <cfvo type="percent" val="20"/>
        <cfvo type="percent" val="40"/>
        <cfvo type="percent" val="60"/>
        <cfvo type="percent" val="80"/>
      </iconSet>
    </cfRule>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7295-A03D-45A8-AD97-4EBE78CE2247}">
  <dimension ref="B5:AD50"/>
  <sheetViews>
    <sheetView showGridLines="0" topLeftCell="AN13" zoomScale="75" workbookViewId="0">
      <selection activeCell="AB26" sqref="AB26"/>
    </sheetView>
  </sheetViews>
  <sheetFormatPr defaultRowHeight="14.4"/>
  <cols>
    <col min="82" max="82" width="18.88671875" customWidth="1"/>
    <col min="83" max="83" width="34" customWidth="1"/>
    <col min="84" max="84" width="56.44140625" customWidth="1"/>
  </cols>
  <sheetData>
    <row r="5" spans="2:30">
      <c r="B5" s="9"/>
      <c r="C5" s="10"/>
      <c r="D5" s="10"/>
      <c r="E5" s="10"/>
      <c r="F5" s="10"/>
      <c r="G5" s="10"/>
      <c r="H5" s="10"/>
      <c r="I5" s="10"/>
      <c r="J5" s="10"/>
      <c r="K5" s="10"/>
      <c r="L5" s="11"/>
    </row>
    <row r="6" spans="2:30">
      <c r="B6" s="12"/>
      <c r="L6" s="13"/>
    </row>
    <row r="7" spans="2:30">
      <c r="B7" s="12"/>
      <c r="L7" s="13"/>
    </row>
    <row r="8" spans="2:30">
      <c r="B8" s="12"/>
      <c r="L8" s="13"/>
    </row>
    <row r="9" spans="2:30">
      <c r="B9" s="12"/>
      <c r="L9" s="13"/>
    </row>
    <row r="10" spans="2:30">
      <c r="B10" s="12"/>
      <c r="L10" s="13"/>
    </row>
    <row r="11" spans="2:30">
      <c r="B11" s="12"/>
      <c r="L11" s="13"/>
    </row>
    <row r="12" spans="2:30">
      <c r="B12" s="12"/>
      <c r="L12" s="13"/>
    </row>
    <row r="13" spans="2:30">
      <c r="B13" s="12"/>
      <c r="L13" s="13"/>
    </row>
    <row r="14" spans="2:30">
      <c r="B14" s="12"/>
      <c r="L14" s="13"/>
      <c r="AD14" s="6"/>
    </row>
    <row r="15" spans="2:30">
      <c r="B15" s="12"/>
      <c r="L15" s="13"/>
    </row>
    <row r="16" spans="2:30">
      <c r="B16" s="12"/>
      <c r="L16" s="13"/>
    </row>
    <row r="17" spans="2:12">
      <c r="B17" s="12"/>
      <c r="L17" s="13"/>
    </row>
    <row r="18" spans="2:12">
      <c r="B18" s="12"/>
      <c r="L18" s="13"/>
    </row>
    <row r="19" spans="2:12">
      <c r="B19" s="12"/>
      <c r="L19" s="13"/>
    </row>
    <row r="20" spans="2:12">
      <c r="B20" s="12"/>
      <c r="L20" s="13"/>
    </row>
    <row r="21" spans="2:12">
      <c r="B21" s="12"/>
      <c r="L21" s="13"/>
    </row>
    <row r="22" spans="2:12">
      <c r="B22" s="12"/>
      <c r="L22" s="13"/>
    </row>
    <row r="23" spans="2:12">
      <c r="B23" s="12"/>
      <c r="L23" s="13"/>
    </row>
    <row r="24" spans="2:12">
      <c r="B24" s="12"/>
      <c r="L24" s="13"/>
    </row>
    <row r="25" spans="2:12">
      <c r="B25" s="12"/>
      <c r="L25" s="13"/>
    </row>
    <row r="26" spans="2:12">
      <c r="B26" s="12"/>
      <c r="L26" s="13"/>
    </row>
    <row r="27" spans="2:12">
      <c r="B27" s="12"/>
      <c r="L27" s="13"/>
    </row>
    <row r="28" spans="2:12">
      <c r="B28" s="12"/>
      <c r="L28" s="13"/>
    </row>
    <row r="29" spans="2:12">
      <c r="B29" s="12"/>
      <c r="L29" s="13"/>
    </row>
    <row r="30" spans="2:12">
      <c r="B30" s="12"/>
      <c r="L30" s="13"/>
    </row>
    <row r="31" spans="2:12">
      <c r="B31" s="12"/>
      <c r="L31" s="13"/>
    </row>
    <row r="32" spans="2:12">
      <c r="B32" s="12"/>
      <c r="L32" s="13"/>
    </row>
    <row r="33" spans="2:12">
      <c r="B33" s="12"/>
      <c r="L33" s="13"/>
    </row>
    <row r="34" spans="2:12">
      <c r="B34" s="12"/>
      <c r="L34" s="13"/>
    </row>
    <row r="35" spans="2:12">
      <c r="B35" s="12"/>
      <c r="L35" s="13"/>
    </row>
    <row r="36" spans="2:12">
      <c r="B36" s="12"/>
      <c r="L36" s="13"/>
    </row>
    <row r="37" spans="2:12">
      <c r="B37" s="12"/>
      <c r="L37" s="13"/>
    </row>
    <row r="38" spans="2:12">
      <c r="B38" s="12"/>
      <c r="L38" s="13"/>
    </row>
    <row r="39" spans="2:12">
      <c r="B39" s="12"/>
      <c r="L39" s="13"/>
    </row>
    <row r="40" spans="2:12">
      <c r="B40" s="12"/>
      <c r="L40" s="13"/>
    </row>
    <row r="41" spans="2:12">
      <c r="B41" s="12"/>
      <c r="L41" s="13"/>
    </row>
    <row r="42" spans="2:12">
      <c r="B42" s="12"/>
      <c r="L42" s="13"/>
    </row>
    <row r="43" spans="2:12">
      <c r="B43" s="12"/>
      <c r="L43" s="13"/>
    </row>
    <row r="44" spans="2:12">
      <c r="B44" s="12"/>
      <c r="L44" s="13"/>
    </row>
    <row r="45" spans="2:12">
      <c r="B45" s="12"/>
      <c r="L45" s="13"/>
    </row>
    <row r="46" spans="2:12">
      <c r="B46" s="12"/>
      <c r="L46" s="13"/>
    </row>
    <row r="47" spans="2:12">
      <c r="B47" s="12"/>
      <c r="L47" s="13"/>
    </row>
    <row r="48" spans="2:12">
      <c r="B48" s="12"/>
      <c r="L48" s="13"/>
    </row>
    <row r="49" spans="2:12">
      <c r="B49" s="12"/>
      <c r="L49" s="13"/>
    </row>
    <row r="50" spans="2:12">
      <c r="B50" s="15"/>
      <c r="C50" s="16"/>
      <c r="D50" s="16"/>
      <c r="E50" s="16"/>
      <c r="F50" s="16"/>
      <c r="G50" s="16"/>
      <c r="H50" s="16"/>
      <c r="I50" s="16"/>
      <c r="J50" s="16"/>
      <c r="K50" s="16"/>
      <c r="L50" s="1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8ECE4-D56C-4FD2-A5C3-CD76193B77B5}">
  <dimension ref="C5:P85"/>
  <sheetViews>
    <sheetView topLeftCell="A5" zoomScale="55" workbookViewId="0">
      <selection activeCell="A47" sqref="A47"/>
    </sheetView>
  </sheetViews>
  <sheetFormatPr defaultRowHeight="14.4"/>
  <cols>
    <col min="2" max="2" width="2.44140625" customWidth="1"/>
    <col min="3" max="3" width="45.21875" customWidth="1"/>
    <col min="4" max="4" width="15" customWidth="1"/>
    <col min="5" max="5" width="38.5546875" customWidth="1"/>
    <col min="6" max="6" width="35.5546875" customWidth="1"/>
    <col min="7" max="7" width="22.44140625" customWidth="1"/>
    <col min="8" max="8" width="19.33203125" customWidth="1"/>
    <col min="9" max="9" width="21.44140625" customWidth="1"/>
    <col min="10" max="10" width="22.21875" customWidth="1"/>
    <col min="11" max="11" width="23" customWidth="1"/>
    <col min="12" max="12" width="19.21875" customWidth="1"/>
    <col min="13" max="13" width="21.88671875" customWidth="1"/>
    <col min="14" max="14" width="19.44140625" customWidth="1"/>
    <col min="15" max="15" width="17.5546875" customWidth="1"/>
    <col min="16" max="16" width="19.6640625" customWidth="1"/>
  </cols>
  <sheetData>
    <row r="5" spans="3:16" ht="20.399999999999999">
      <c r="C5" s="57"/>
      <c r="D5" s="59"/>
      <c r="E5" s="59"/>
      <c r="F5" s="59"/>
      <c r="G5" s="58" t="s">
        <v>236</v>
      </c>
      <c r="H5" s="59"/>
      <c r="I5" s="59"/>
      <c r="J5" s="59"/>
      <c r="K5" s="59"/>
      <c r="L5" s="59"/>
      <c r="M5" s="59"/>
      <c r="N5" s="59"/>
      <c r="O5" s="59"/>
      <c r="P5" s="59"/>
    </row>
    <row r="6" spans="3:16">
      <c r="C6" s="57"/>
      <c r="D6" s="59"/>
      <c r="E6" s="59"/>
      <c r="F6" s="59"/>
      <c r="G6" s="59"/>
      <c r="H6" s="59"/>
      <c r="I6" s="59"/>
      <c r="J6" s="59"/>
      <c r="K6" s="59"/>
      <c r="L6" s="59"/>
      <c r="M6" s="59"/>
      <c r="N6" s="59"/>
      <c r="O6" s="59"/>
      <c r="P6" s="59"/>
    </row>
    <row r="7" spans="3:16" ht="18">
      <c r="C7" s="68" t="s">
        <v>237</v>
      </c>
      <c r="D7" s="60"/>
      <c r="E7" s="61"/>
      <c r="F7" s="61"/>
      <c r="G7" s="61"/>
      <c r="H7" s="61"/>
      <c r="I7" s="61"/>
      <c r="J7" s="61"/>
      <c r="K7" s="61"/>
      <c r="L7" s="61"/>
      <c r="M7" s="61"/>
      <c r="N7" s="61"/>
      <c r="O7" s="61"/>
      <c r="P7" s="61"/>
    </row>
    <row r="8" spans="3:16">
      <c r="C8" s="171" t="s">
        <v>238</v>
      </c>
      <c r="D8" s="171"/>
      <c r="E8" s="171"/>
      <c r="F8" s="171"/>
      <c r="G8" s="171"/>
      <c r="H8" s="171"/>
      <c r="I8" s="171"/>
      <c r="J8" s="171"/>
      <c r="K8" s="171"/>
      <c r="L8" s="171"/>
      <c r="M8" s="171"/>
      <c r="N8" s="171"/>
      <c r="O8" s="171"/>
      <c r="P8" s="171"/>
    </row>
    <row r="9" spans="3:16" ht="17.399999999999999">
      <c r="C9" s="170" t="s">
        <v>239</v>
      </c>
      <c r="D9" s="170"/>
      <c r="E9" s="170"/>
      <c r="F9" s="170"/>
      <c r="G9" s="170"/>
      <c r="H9" s="170"/>
      <c r="I9" s="170"/>
      <c r="J9" s="170"/>
      <c r="K9" s="170"/>
      <c r="L9" s="170"/>
      <c r="M9" s="170"/>
      <c r="N9" s="170"/>
      <c r="O9" s="170"/>
      <c r="P9" s="170"/>
    </row>
    <row r="10" spans="3:16" ht="17.399999999999999">
      <c r="C10" s="62" t="s">
        <v>240</v>
      </c>
      <c r="D10" s="63" t="s">
        <v>241</v>
      </c>
      <c r="E10" s="63" t="s">
        <v>242</v>
      </c>
      <c r="F10" s="63" t="s">
        <v>243</v>
      </c>
      <c r="G10" s="63" t="s">
        <v>244</v>
      </c>
      <c r="H10" s="63" t="s">
        <v>245</v>
      </c>
      <c r="I10" s="63" t="s">
        <v>246</v>
      </c>
      <c r="J10" s="63" t="s">
        <v>247</v>
      </c>
      <c r="K10" s="63" t="s">
        <v>248</v>
      </c>
      <c r="L10" s="63" t="s">
        <v>249</v>
      </c>
      <c r="M10" s="63" t="s">
        <v>250</v>
      </c>
      <c r="N10" s="63" t="s">
        <v>251</v>
      </c>
      <c r="O10" s="63" t="s">
        <v>252</v>
      </c>
      <c r="P10" s="63" t="s">
        <v>253</v>
      </c>
    </row>
    <row r="11" spans="3:16" ht="15.6">
      <c r="C11" s="69" t="s">
        <v>254</v>
      </c>
      <c r="D11" s="64"/>
      <c r="E11" s="64"/>
      <c r="F11" s="64"/>
      <c r="G11" s="64"/>
      <c r="H11" s="64"/>
      <c r="I11" s="64"/>
      <c r="J11" s="64"/>
      <c r="K11" s="64"/>
      <c r="L11" s="64"/>
      <c r="M11" s="64"/>
      <c r="N11" s="64"/>
      <c r="O11" s="64"/>
      <c r="P11" s="64"/>
    </row>
    <row r="12" spans="3:16" ht="15.6">
      <c r="C12" s="70" t="s">
        <v>255</v>
      </c>
      <c r="D12" s="65">
        <v>63309.498622749867</v>
      </c>
      <c r="E12" s="65">
        <v>60800.383481587211</v>
      </c>
      <c r="F12" s="65">
        <v>61073.298999169296</v>
      </c>
      <c r="G12" s="65">
        <v>59460.950438057756</v>
      </c>
      <c r="H12" s="65">
        <v>67310.659830633638</v>
      </c>
      <c r="I12" s="65">
        <v>69109.876194440018</v>
      </c>
      <c r="J12" s="65">
        <v>72054.19693085934</v>
      </c>
      <c r="K12" s="65">
        <v>79009.388695268004</v>
      </c>
      <c r="L12" s="65">
        <v>81771.141778992853</v>
      </c>
      <c r="M12" s="65">
        <v>86692.515382787504</v>
      </c>
      <c r="N12" s="65">
        <v>87441.416368947481</v>
      </c>
      <c r="O12" s="65">
        <v>113228.86524779514</v>
      </c>
      <c r="P12" s="66">
        <v>901262.19197128818</v>
      </c>
    </row>
    <row r="13" spans="3:16" ht="15.6">
      <c r="C13" s="70" t="s">
        <v>256</v>
      </c>
      <c r="D13" s="65"/>
      <c r="E13" s="65"/>
      <c r="F13" s="65"/>
      <c r="G13" s="65"/>
      <c r="H13" s="65"/>
      <c r="I13" s="65"/>
      <c r="J13" s="65"/>
      <c r="K13" s="65"/>
      <c r="L13" s="65"/>
      <c r="M13" s="65"/>
      <c r="N13" s="65"/>
      <c r="O13" s="65"/>
      <c r="P13" s="66"/>
    </row>
    <row r="14" spans="3:16">
      <c r="C14" s="71" t="s">
        <v>257</v>
      </c>
      <c r="D14" s="65">
        <v>4331.0805045535817</v>
      </c>
      <c r="E14" s="65">
        <v>3901.8497085357071</v>
      </c>
      <c r="F14" s="65">
        <v>5595.704520158647</v>
      </c>
      <c r="G14" s="65">
        <v>6495.7335331540489</v>
      </c>
      <c r="H14" s="65">
        <v>8248.4288123209008</v>
      </c>
      <c r="I14" s="65">
        <v>7704.7650736206797</v>
      </c>
      <c r="J14" s="65">
        <v>9772.1868439781229</v>
      </c>
      <c r="K14" s="65">
        <v>10281.785349314856</v>
      </c>
      <c r="L14" s="65">
        <v>9846.5423623025563</v>
      </c>
      <c r="M14" s="65">
        <v>7748.1723591628743</v>
      </c>
      <c r="N14" s="65">
        <v>7419.0823997762782</v>
      </c>
      <c r="O14" s="65">
        <v>10123.066217309477</v>
      </c>
      <c r="P14" s="66">
        <v>91468.397684187716</v>
      </c>
    </row>
    <row r="15" spans="3:16">
      <c r="C15" s="72" t="s">
        <v>258</v>
      </c>
      <c r="D15" s="65">
        <v>349.4550366345606</v>
      </c>
      <c r="E15" s="65">
        <v>0</v>
      </c>
      <c r="F15" s="65">
        <v>0</v>
      </c>
      <c r="G15" s="65">
        <v>0.14789540000000001</v>
      </c>
      <c r="H15" s="65">
        <v>0</v>
      </c>
      <c r="I15" s="65">
        <v>592.97964412445003</v>
      </c>
      <c r="J15" s="65">
        <v>2753.5997885095185</v>
      </c>
      <c r="K15" s="65">
        <v>198.40835123955645</v>
      </c>
      <c r="L15" s="65">
        <v>0.13733629999999999</v>
      </c>
      <c r="M15" s="65">
        <v>0</v>
      </c>
      <c r="N15" s="65">
        <v>7.4936600000000006E-2</v>
      </c>
      <c r="O15" s="65">
        <v>0</v>
      </c>
      <c r="P15" s="66">
        <v>3894.802988808085</v>
      </c>
    </row>
    <row r="16" spans="3:16">
      <c r="C16" s="71" t="s">
        <v>259</v>
      </c>
      <c r="D16" s="65">
        <v>169.3745448352459</v>
      </c>
      <c r="E16" s="65">
        <v>179.870949</v>
      </c>
      <c r="F16" s="65">
        <v>184.24156441702931</v>
      </c>
      <c r="G16" s="65">
        <v>0</v>
      </c>
      <c r="H16" s="65">
        <v>0</v>
      </c>
      <c r="I16" s="65">
        <v>0</v>
      </c>
      <c r="J16" s="65">
        <v>0</v>
      </c>
      <c r="K16" s="65">
        <v>121.39173630000001</v>
      </c>
      <c r="L16" s="65">
        <v>0</v>
      </c>
      <c r="M16" s="65">
        <v>0</v>
      </c>
      <c r="N16" s="65">
        <v>0</v>
      </c>
      <c r="O16" s="65">
        <v>843.91668989999994</v>
      </c>
      <c r="P16" s="66">
        <v>1498.7954844522751</v>
      </c>
    </row>
    <row r="17" spans="3:16">
      <c r="C17" s="71" t="s">
        <v>260</v>
      </c>
      <c r="D17" s="65">
        <v>0</v>
      </c>
      <c r="E17" s="65">
        <v>0</v>
      </c>
      <c r="F17" s="65">
        <v>0</v>
      </c>
      <c r="G17" s="65">
        <v>0</v>
      </c>
      <c r="H17" s="65">
        <v>0</v>
      </c>
      <c r="I17" s="65">
        <v>0</v>
      </c>
      <c r="J17" s="65">
        <v>0</v>
      </c>
      <c r="K17" s="65">
        <v>0</v>
      </c>
      <c r="L17" s="65">
        <v>0</v>
      </c>
      <c r="M17" s="65">
        <v>0</v>
      </c>
      <c r="N17" s="65">
        <v>0</v>
      </c>
      <c r="O17" s="65">
        <v>0</v>
      </c>
      <c r="P17" s="66">
        <v>0</v>
      </c>
    </row>
    <row r="18" spans="3:16">
      <c r="C18" s="72" t="s">
        <v>261</v>
      </c>
      <c r="D18" s="65">
        <v>0</v>
      </c>
      <c r="E18" s="65">
        <v>0</v>
      </c>
      <c r="F18" s="65">
        <v>0</v>
      </c>
      <c r="G18" s="65">
        <v>0</v>
      </c>
      <c r="H18" s="65">
        <v>0</v>
      </c>
      <c r="I18" s="65">
        <v>0</v>
      </c>
      <c r="J18" s="65">
        <v>0</v>
      </c>
      <c r="K18" s="65">
        <v>0</v>
      </c>
      <c r="L18" s="65">
        <v>0</v>
      </c>
      <c r="M18" s="65">
        <v>0</v>
      </c>
      <c r="N18" s="65">
        <v>0</v>
      </c>
      <c r="O18" s="65">
        <v>0</v>
      </c>
      <c r="P18" s="66">
        <v>0</v>
      </c>
    </row>
    <row r="19" spans="3:16">
      <c r="C19" s="71" t="s">
        <v>262</v>
      </c>
      <c r="D19" s="65">
        <v>10.8569897</v>
      </c>
      <c r="E19" s="65">
        <v>19.542610300000003</v>
      </c>
      <c r="F19" s="65">
        <v>6.5960564000000002</v>
      </c>
      <c r="G19" s="65">
        <v>4.8623181000000004</v>
      </c>
      <c r="H19" s="65">
        <v>20.7515882</v>
      </c>
      <c r="I19" s="65">
        <v>21.584827699999998</v>
      </c>
      <c r="J19" s="65">
        <v>10.921708600000001</v>
      </c>
      <c r="K19" s="65">
        <v>35.7928821</v>
      </c>
      <c r="L19" s="65">
        <v>30.897298999999997</v>
      </c>
      <c r="M19" s="65">
        <v>17.471872600000001</v>
      </c>
      <c r="N19" s="65">
        <v>35.573634900000002</v>
      </c>
      <c r="O19" s="65">
        <v>38.134251599999999</v>
      </c>
      <c r="P19" s="66">
        <v>252.98603920000002</v>
      </c>
    </row>
    <row r="20" spans="3:16">
      <c r="C20" s="71" t="s">
        <v>263</v>
      </c>
      <c r="D20" s="65">
        <v>1866.1582330269998</v>
      </c>
      <c r="E20" s="65">
        <v>1665.0693524753249</v>
      </c>
      <c r="F20" s="65">
        <v>1332.6023745</v>
      </c>
      <c r="G20" s="65">
        <v>1368.84348327055</v>
      </c>
      <c r="H20" s="65">
        <v>1584.2582096367328</v>
      </c>
      <c r="I20" s="65">
        <v>1559.2016386314169</v>
      </c>
      <c r="J20" s="65">
        <v>2181.2363866461196</v>
      </c>
      <c r="K20" s="65">
        <v>1442.3871379244001</v>
      </c>
      <c r="L20" s="65">
        <v>2130.4848044455671</v>
      </c>
      <c r="M20" s="65">
        <v>1053.875039</v>
      </c>
      <c r="N20" s="65">
        <v>1459.0109165000001</v>
      </c>
      <c r="O20" s="65">
        <v>2061.1262651000002</v>
      </c>
      <c r="P20" s="66">
        <v>19704.253841157111</v>
      </c>
    </row>
    <row r="21" spans="3:16">
      <c r="C21" s="71" t="s">
        <v>264</v>
      </c>
      <c r="D21" s="65">
        <v>2288.4191319281085</v>
      </c>
      <c r="E21" s="65">
        <v>1770.472859400174</v>
      </c>
      <c r="F21" s="65">
        <v>1770.7152182333036</v>
      </c>
      <c r="G21" s="65">
        <v>3191.2333356598238</v>
      </c>
      <c r="H21" s="65">
        <v>2269.8730316273113</v>
      </c>
      <c r="I21" s="65">
        <v>1392.653815630355</v>
      </c>
      <c r="J21" s="65">
        <v>2786.0343695399292</v>
      </c>
      <c r="K21" s="65">
        <v>2071.8881447993331</v>
      </c>
      <c r="L21" s="65">
        <v>3041.794156568681</v>
      </c>
      <c r="M21" s="65">
        <v>2976.1114047939245</v>
      </c>
      <c r="N21" s="65">
        <v>3784.2554105473382</v>
      </c>
      <c r="O21" s="65">
        <v>5471.3310131703438</v>
      </c>
      <c r="P21" s="66">
        <v>32814.78189189863</v>
      </c>
    </row>
    <row r="22" spans="3:16">
      <c r="C22" s="71" t="s">
        <v>265</v>
      </c>
      <c r="D22" s="65">
        <v>844.60629867400007</v>
      </c>
      <c r="E22" s="65">
        <v>680.32935089999989</v>
      </c>
      <c r="F22" s="65">
        <v>537.62193709999997</v>
      </c>
      <c r="G22" s="65">
        <v>406.94049250000006</v>
      </c>
      <c r="H22" s="65">
        <v>303.7964078</v>
      </c>
      <c r="I22" s="65">
        <v>405.42638069999998</v>
      </c>
      <c r="J22" s="65">
        <v>524.57537400000001</v>
      </c>
      <c r="K22" s="65">
        <v>635.58945960000005</v>
      </c>
      <c r="L22" s="65">
        <v>838.66889880000008</v>
      </c>
      <c r="M22" s="65">
        <v>738.91371020000008</v>
      </c>
      <c r="N22" s="65">
        <v>744.02557439999998</v>
      </c>
      <c r="O22" s="65">
        <v>1017.5288219</v>
      </c>
      <c r="P22" s="66">
        <v>7678.022706574</v>
      </c>
    </row>
    <row r="23" spans="3:16">
      <c r="C23" s="71" t="s">
        <v>266</v>
      </c>
      <c r="D23" s="65">
        <v>62.365735700000002</v>
      </c>
      <c r="E23" s="65">
        <v>347.47160120000001</v>
      </c>
      <c r="F23" s="65">
        <v>352.19205570000003</v>
      </c>
      <c r="G23" s="65">
        <v>618.59161559999995</v>
      </c>
      <c r="H23" s="65">
        <v>299.97308129999999</v>
      </c>
      <c r="I23" s="65">
        <v>360.67321450000003</v>
      </c>
      <c r="J23" s="65">
        <v>595.86901400000011</v>
      </c>
      <c r="K23" s="65">
        <v>717.38930750000009</v>
      </c>
      <c r="L23" s="65">
        <v>1775.9366044999997</v>
      </c>
      <c r="M23" s="65">
        <v>1478.84619</v>
      </c>
      <c r="N23" s="65">
        <v>866.01488240000003</v>
      </c>
      <c r="O23" s="65">
        <v>727.93527269999993</v>
      </c>
      <c r="P23" s="66">
        <v>8203.2585750999988</v>
      </c>
    </row>
    <row r="24" spans="3:16">
      <c r="C24" s="71" t="s">
        <v>267</v>
      </c>
      <c r="D24" s="65">
        <v>975.83005848740117</v>
      </c>
      <c r="E24" s="65">
        <v>681.40746086502554</v>
      </c>
      <c r="F24" s="65">
        <v>826.37618810959998</v>
      </c>
      <c r="G24" s="65">
        <v>1313.1363583684201</v>
      </c>
      <c r="H24" s="65">
        <v>945.27455147540536</v>
      </c>
      <c r="I24" s="65">
        <v>1888.0131172297019</v>
      </c>
      <c r="J24" s="65">
        <v>792.89357942084951</v>
      </c>
      <c r="K24" s="65">
        <v>591.43079914600003</v>
      </c>
      <c r="L24" s="65">
        <v>944.92476746126067</v>
      </c>
      <c r="M24" s="65">
        <v>1122.3829191537041</v>
      </c>
      <c r="N24" s="65">
        <v>568.2339096431499</v>
      </c>
      <c r="O24" s="65">
        <v>669.57355550250008</v>
      </c>
      <c r="P24" s="66">
        <v>11319.477264863019</v>
      </c>
    </row>
    <row r="25" spans="3:16" ht="15.6">
      <c r="C25" s="76" t="s">
        <v>268</v>
      </c>
      <c r="D25" s="67">
        <v>10898.146533539897</v>
      </c>
      <c r="E25" s="67">
        <v>9246.0138926762338</v>
      </c>
      <c r="F25" s="67">
        <v>10606.049914618579</v>
      </c>
      <c r="G25" s="67">
        <v>13399.489032052843</v>
      </c>
      <c r="H25" s="67">
        <v>13672.355682360352</v>
      </c>
      <c r="I25" s="67">
        <v>13925.297712136608</v>
      </c>
      <c r="J25" s="67">
        <v>19417.31706469454</v>
      </c>
      <c r="K25" s="67">
        <v>16096.063167924145</v>
      </c>
      <c r="L25" s="67">
        <v>18609.386229378066</v>
      </c>
      <c r="M25" s="67">
        <v>15135.773494910503</v>
      </c>
      <c r="N25" s="67">
        <v>14876.271664766766</v>
      </c>
      <c r="O25" s="67">
        <v>20952.612087182319</v>
      </c>
      <c r="P25" s="67">
        <v>176834.77647624083</v>
      </c>
    </row>
    <row r="26" spans="3:16" ht="15.6">
      <c r="C26" s="73" t="s">
        <v>269</v>
      </c>
      <c r="D26" s="67">
        <v>74207.645156289771</v>
      </c>
      <c r="E26" s="67">
        <v>70046.397374263441</v>
      </c>
      <c r="F26" s="67">
        <v>71679.348913787879</v>
      </c>
      <c r="G26" s="67">
        <v>72860.439470110607</v>
      </c>
      <c r="H26" s="67">
        <v>80983.015512993996</v>
      </c>
      <c r="I26" s="67">
        <v>83035.173906576631</v>
      </c>
      <c r="J26" s="67">
        <v>91471.513995553876</v>
      </c>
      <c r="K26" s="67">
        <v>95105.451863192153</v>
      </c>
      <c r="L26" s="67">
        <v>100380.52800837092</v>
      </c>
      <c r="M26" s="67">
        <v>101828.28887769801</v>
      </c>
      <c r="N26" s="67">
        <v>102317.68803371425</v>
      </c>
      <c r="O26" s="67">
        <v>134181.47733497745</v>
      </c>
      <c r="P26" s="67">
        <v>1078096.968447529</v>
      </c>
    </row>
    <row r="27" spans="3:16" ht="15.6">
      <c r="C27" s="74" t="s">
        <v>270</v>
      </c>
      <c r="D27" s="65"/>
      <c r="E27" s="65"/>
      <c r="F27" s="65"/>
      <c r="G27" s="65"/>
      <c r="H27" s="65"/>
      <c r="I27" s="65"/>
      <c r="J27" s="65"/>
      <c r="K27" s="65"/>
      <c r="L27" s="65"/>
      <c r="M27" s="65"/>
      <c r="N27" s="65"/>
      <c r="O27" s="65"/>
      <c r="P27" s="66"/>
    </row>
    <row r="28" spans="3:16">
      <c r="C28" s="77" t="s">
        <v>257</v>
      </c>
      <c r="D28" s="65">
        <v>232.1362244</v>
      </c>
      <c r="E28" s="65">
        <v>247.8726825</v>
      </c>
      <c r="F28" s="65">
        <v>174.2045129</v>
      </c>
      <c r="G28" s="65">
        <v>164.31052339999999</v>
      </c>
      <c r="H28" s="65">
        <v>242.75606210000001</v>
      </c>
      <c r="I28" s="65">
        <v>263.90850289999997</v>
      </c>
      <c r="J28" s="65">
        <v>265.21134849999999</v>
      </c>
      <c r="K28" s="65">
        <v>326.87478720000001</v>
      </c>
      <c r="L28" s="65">
        <v>377.79334549999999</v>
      </c>
      <c r="M28" s="65">
        <v>349.24289379999999</v>
      </c>
      <c r="N28" s="65">
        <v>302.89777729999997</v>
      </c>
      <c r="O28" s="65">
        <v>266.37377809999998</v>
      </c>
      <c r="P28" s="66">
        <v>3213.5824386000004</v>
      </c>
    </row>
    <row r="29" spans="3:16">
      <c r="C29" s="78" t="s">
        <v>271</v>
      </c>
      <c r="D29" s="65">
        <v>4405.4636600250005</v>
      </c>
      <c r="E29" s="65">
        <v>6512.2124041550569</v>
      </c>
      <c r="F29" s="65">
        <v>5894.791507827048</v>
      </c>
      <c r="G29" s="65">
        <v>5486.9030957477071</v>
      </c>
      <c r="H29" s="65">
        <v>4714.7809591060004</v>
      </c>
      <c r="I29" s="65">
        <v>4648.2508255323673</v>
      </c>
      <c r="J29" s="65">
        <v>6265.8855519873969</v>
      </c>
      <c r="K29" s="65">
        <v>6181.9330105634999</v>
      </c>
      <c r="L29" s="65">
        <v>7997.3763941067664</v>
      </c>
      <c r="M29" s="65">
        <v>7040.819287014001</v>
      </c>
      <c r="N29" s="65">
        <v>8675.3499360199712</v>
      </c>
      <c r="O29" s="65">
        <v>13824.841046345849</v>
      </c>
      <c r="P29" s="66">
        <v>81648.607678430679</v>
      </c>
    </row>
    <row r="30" spans="3:16">
      <c r="C30" s="77" t="s">
        <v>272</v>
      </c>
      <c r="D30" s="65">
        <v>1936.3570467834807</v>
      </c>
      <c r="E30" s="65">
        <v>2184.3757235447501</v>
      </c>
      <c r="F30" s="65">
        <v>2867.2175609455999</v>
      </c>
      <c r="G30" s="65">
        <v>2410.0106215043625</v>
      </c>
      <c r="H30" s="65">
        <v>3074.6301026091796</v>
      </c>
      <c r="I30" s="65">
        <v>3259.2608494491869</v>
      </c>
      <c r="J30" s="65">
        <v>3027.843072690383</v>
      </c>
      <c r="K30" s="65">
        <v>3413.5411311686003</v>
      </c>
      <c r="L30" s="65">
        <v>3457.3273850072305</v>
      </c>
      <c r="M30" s="65">
        <v>2885.8880146904798</v>
      </c>
      <c r="N30" s="65">
        <v>2792.9086558151998</v>
      </c>
      <c r="O30" s="65">
        <v>5921.9597127919988</v>
      </c>
      <c r="P30" s="66">
        <v>37231.319877000453</v>
      </c>
    </row>
    <row r="31" spans="3:16">
      <c r="C31" s="77" t="s">
        <v>273</v>
      </c>
      <c r="D31" s="65">
        <v>1054.046287482</v>
      </c>
      <c r="E31" s="65">
        <v>1700.809281238</v>
      </c>
      <c r="F31" s="65">
        <v>2085.9260185996818</v>
      </c>
      <c r="G31" s="65">
        <v>1521.1799402474192</v>
      </c>
      <c r="H31" s="65">
        <v>1389.7582930160002</v>
      </c>
      <c r="I31" s="65">
        <v>1281.2574352668096</v>
      </c>
      <c r="J31" s="65">
        <v>2439.0396655186005</v>
      </c>
      <c r="K31" s="65">
        <v>2905.1334746368002</v>
      </c>
      <c r="L31" s="65">
        <v>2768.224577091416</v>
      </c>
      <c r="M31" s="65">
        <v>2525.3479926999998</v>
      </c>
      <c r="N31" s="65">
        <v>2627.921983832</v>
      </c>
      <c r="O31" s="65">
        <v>4813.0825066487769</v>
      </c>
      <c r="P31" s="66">
        <v>27111.727456277506</v>
      </c>
    </row>
    <row r="32" spans="3:16">
      <c r="C32" s="72" t="s">
        <v>261</v>
      </c>
      <c r="D32" s="65">
        <v>6.0118874</v>
      </c>
      <c r="E32" s="65">
        <v>5.899197</v>
      </c>
      <c r="F32" s="65">
        <v>8.8274250999999992</v>
      </c>
      <c r="G32" s="65">
        <v>5.6966828999999999</v>
      </c>
      <c r="H32" s="65">
        <v>3.2972660999999999</v>
      </c>
      <c r="I32" s="65">
        <v>5.3375459999999997</v>
      </c>
      <c r="J32" s="65">
        <v>5.4742503999999998</v>
      </c>
      <c r="K32" s="65">
        <v>8.0263913999999996</v>
      </c>
      <c r="L32" s="65">
        <v>7.4064674999999998</v>
      </c>
      <c r="M32" s="65">
        <v>6.8083255999999999</v>
      </c>
      <c r="N32" s="65">
        <v>6.6603481999999996</v>
      </c>
      <c r="O32" s="65">
        <v>7.4723943000000004</v>
      </c>
      <c r="P32" s="66">
        <v>76.918181900000008</v>
      </c>
    </row>
    <row r="33" spans="3:16">
      <c r="C33" s="71" t="s">
        <v>262</v>
      </c>
      <c r="D33" s="65">
        <v>7212.999099310061</v>
      </c>
      <c r="E33" s="65">
        <v>11833.966427543517</v>
      </c>
      <c r="F33" s="65">
        <v>12122.688467489328</v>
      </c>
      <c r="G33" s="65">
        <v>10066.060952620057</v>
      </c>
      <c r="H33" s="65">
        <v>11127.397368607577</v>
      </c>
      <c r="I33" s="65">
        <v>12496.824887223802</v>
      </c>
      <c r="J33" s="65">
        <v>15298.121776823842</v>
      </c>
      <c r="K33" s="65">
        <v>14150.786669754598</v>
      </c>
      <c r="L33" s="65">
        <v>14804.945308560058</v>
      </c>
      <c r="M33" s="65">
        <v>14187.666975430386</v>
      </c>
      <c r="N33" s="65">
        <v>14940.455816372309</v>
      </c>
      <c r="O33" s="65">
        <v>26499.334133651955</v>
      </c>
      <c r="P33" s="66">
        <v>164741.24788338749</v>
      </c>
    </row>
    <row r="34" spans="3:16">
      <c r="C34" s="71" t="s">
        <v>274</v>
      </c>
      <c r="D34" s="65">
        <v>0</v>
      </c>
      <c r="E34" s="65">
        <v>0</v>
      </c>
      <c r="F34" s="65">
        <v>0</v>
      </c>
      <c r="G34" s="65">
        <v>0</v>
      </c>
      <c r="H34" s="65">
        <v>0</v>
      </c>
      <c r="I34" s="65">
        <v>0</v>
      </c>
      <c r="J34" s="65">
        <v>0</v>
      </c>
      <c r="K34" s="65">
        <v>0</v>
      </c>
      <c r="L34" s="65">
        <v>0.111848</v>
      </c>
      <c r="M34" s="65">
        <v>0.109641</v>
      </c>
      <c r="N34" s="65">
        <v>0</v>
      </c>
      <c r="O34" s="65">
        <v>0</v>
      </c>
      <c r="P34" s="66">
        <v>0.22148899999999999</v>
      </c>
    </row>
    <row r="35" spans="3:16">
      <c r="C35" s="71" t="s">
        <v>275</v>
      </c>
      <c r="D35" s="65">
        <v>3.33</v>
      </c>
      <c r="E35" s="65">
        <v>0.79</v>
      </c>
      <c r="F35" s="65">
        <v>6.01</v>
      </c>
      <c r="G35" s="65">
        <v>3.1100000000000003</v>
      </c>
      <c r="H35" s="65">
        <v>7.83</v>
      </c>
      <c r="I35" s="65">
        <v>5.5</v>
      </c>
      <c r="J35" s="65">
        <v>4.8500000000000005</v>
      </c>
      <c r="K35" s="65">
        <v>5.6899999999999995</v>
      </c>
      <c r="L35" s="65">
        <v>16.72</v>
      </c>
      <c r="M35" s="65">
        <v>6.04</v>
      </c>
      <c r="N35" s="65">
        <v>34.94</v>
      </c>
      <c r="O35" s="65">
        <v>19.643119980000002</v>
      </c>
      <c r="P35" s="66">
        <v>114.45311998</v>
      </c>
    </row>
    <row r="36" spans="3:16">
      <c r="C36" s="71" t="s">
        <v>264</v>
      </c>
      <c r="D36" s="65">
        <v>287.78608955799996</v>
      </c>
      <c r="E36" s="65">
        <v>774.17463216199997</v>
      </c>
      <c r="F36" s="65">
        <v>654.58600609999996</v>
      </c>
      <c r="G36" s="65">
        <v>1063.5743677</v>
      </c>
      <c r="H36" s="65">
        <v>574.95720140000003</v>
      </c>
      <c r="I36" s="65">
        <v>503.14039436967505</v>
      </c>
      <c r="J36" s="65">
        <v>450.89345987251664</v>
      </c>
      <c r="K36" s="65">
        <v>265.32013119999999</v>
      </c>
      <c r="L36" s="65">
        <v>480.72942020000005</v>
      </c>
      <c r="M36" s="65">
        <v>617.62004400000001</v>
      </c>
      <c r="N36" s="65">
        <v>400.7434773</v>
      </c>
      <c r="O36" s="65">
        <v>559.55449659999999</v>
      </c>
      <c r="P36" s="66">
        <v>6633.0797204621922</v>
      </c>
    </row>
    <row r="37" spans="3:16">
      <c r="C37" s="71" t="s">
        <v>265</v>
      </c>
      <c r="D37" s="65">
        <v>0.7120126</v>
      </c>
      <c r="E37" s="65">
        <v>0</v>
      </c>
      <c r="F37" s="65">
        <v>0</v>
      </c>
      <c r="G37" s="65">
        <v>0</v>
      </c>
      <c r="H37" s="65">
        <v>0</v>
      </c>
      <c r="I37" s="65">
        <v>8.6388581000000002</v>
      </c>
      <c r="J37" s="65">
        <v>18.512186200000002</v>
      </c>
      <c r="K37" s="65">
        <v>0</v>
      </c>
      <c r="L37" s="65">
        <v>0</v>
      </c>
      <c r="M37" s="65">
        <v>0</v>
      </c>
      <c r="N37" s="65">
        <v>0</v>
      </c>
      <c r="O37" s="65">
        <v>0</v>
      </c>
      <c r="P37" s="66">
        <v>27.863056900000004</v>
      </c>
    </row>
    <row r="38" spans="3:16">
      <c r="C38" s="71" t="s">
        <v>276</v>
      </c>
      <c r="D38" s="65">
        <v>2.5674964</v>
      </c>
      <c r="E38" s="65">
        <v>0.40168055000000003</v>
      </c>
      <c r="F38" s="65">
        <v>0.7957958799999999</v>
      </c>
      <c r="G38" s="65">
        <v>0.63448767300000009</v>
      </c>
      <c r="H38" s="65">
        <v>148.598040768</v>
      </c>
      <c r="I38" s="65">
        <v>158.32308773699998</v>
      </c>
      <c r="J38" s="65">
        <v>190.77251081200001</v>
      </c>
      <c r="K38" s="65">
        <v>0</v>
      </c>
      <c r="L38" s="65">
        <v>0.41038355399999998</v>
      </c>
      <c r="M38" s="65">
        <v>0</v>
      </c>
      <c r="N38" s="65">
        <v>33.299999999999997</v>
      </c>
      <c r="O38" s="65">
        <v>17.512614849999999</v>
      </c>
      <c r="P38" s="66">
        <v>553.31609822399992</v>
      </c>
    </row>
    <row r="39" spans="3:16">
      <c r="C39" s="71" t="s">
        <v>277</v>
      </c>
      <c r="D39" s="65">
        <v>1006.2859617869999</v>
      </c>
      <c r="E39" s="65">
        <v>1112.8164521980998</v>
      </c>
      <c r="F39" s="65">
        <v>971.15314879386574</v>
      </c>
      <c r="G39" s="65">
        <v>1088.2538267632899</v>
      </c>
      <c r="H39" s="65">
        <v>405.77332243820285</v>
      </c>
      <c r="I39" s="65">
        <v>567.88159793166938</v>
      </c>
      <c r="J39" s="65">
        <v>832.52430698894898</v>
      </c>
      <c r="K39" s="65">
        <v>588.7074272509999</v>
      </c>
      <c r="L39" s="65">
        <v>743.13619608390002</v>
      </c>
      <c r="M39" s="65">
        <v>1062.0379159210001</v>
      </c>
      <c r="N39" s="65">
        <v>851.2908468201224</v>
      </c>
      <c r="O39" s="65">
        <v>1218.8039141556874</v>
      </c>
      <c r="P39" s="66">
        <v>10448.664917132786</v>
      </c>
    </row>
    <row r="40" spans="3:16" ht="15.6">
      <c r="C40" s="75" t="s">
        <v>278</v>
      </c>
      <c r="D40" s="67">
        <v>16147.695765745542</v>
      </c>
      <c r="E40" s="67">
        <v>24373.31848089143</v>
      </c>
      <c r="F40" s="67">
        <v>24786.200443635524</v>
      </c>
      <c r="G40" s="67">
        <v>21809.734498555837</v>
      </c>
      <c r="H40" s="67">
        <v>21689.778616144962</v>
      </c>
      <c r="I40" s="67">
        <v>23198.323984510509</v>
      </c>
      <c r="J40" s="67">
        <v>28799.128129793688</v>
      </c>
      <c r="K40" s="67">
        <v>27846.013023174499</v>
      </c>
      <c r="L40" s="67">
        <v>30654.181325603375</v>
      </c>
      <c r="M40" s="67">
        <v>28681.581090155865</v>
      </c>
      <c r="N40" s="67">
        <v>30666.4688416596</v>
      </c>
      <c r="O40" s="67">
        <v>53148.577717424268</v>
      </c>
      <c r="P40" s="67">
        <v>331801.0019172951</v>
      </c>
    </row>
    <row r="41" spans="3:16" ht="15.6">
      <c r="C41" s="73" t="s">
        <v>279</v>
      </c>
      <c r="D41" s="67">
        <v>58059.949390544229</v>
      </c>
      <c r="E41" s="67">
        <v>45673.07889337201</v>
      </c>
      <c r="F41" s="67">
        <v>46893.148470152359</v>
      </c>
      <c r="G41" s="67">
        <v>51050.704971554769</v>
      </c>
      <c r="H41" s="67">
        <v>59293.236896849034</v>
      </c>
      <c r="I41" s="67">
        <v>59836.849922066118</v>
      </c>
      <c r="J41" s="67">
        <v>62672.385865760189</v>
      </c>
      <c r="K41" s="67">
        <v>67259.438840017654</v>
      </c>
      <c r="L41" s="67">
        <v>69726.346682767544</v>
      </c>
      <c r="M41" s="67">
        <v>73146.707787542138</v>
      </c>
      <c r="N41" s="67">
        <v>71651.219192054647</v>
      </c>
      <c r="O41" s="67">
        <v>81032.899617553179</v>
      </c>
      <c r="P41" s="67">
        <v>746295.96653023385</v>
      </c>
    </row>
    <row r="49" spans="3:16" ht="20.399999999999999">
      <c r="C49" s="57"/>
      <c r="D49" s="59"/>
      <c r="E49" s="59"/>
      <c r="F49" s="59"/>
      <c r="G49" s="58" t="s">
        <v>236</v>
      </c>
      <c r="H49" s="59"/>
      <c r="I49" s="59"/>
      <c r="J49" s="59"/>
      <c r="K49" s="59"/>
      <c r="L49" s="59"/>
      <c r="M49" s="59"/>
      <c r="N49" s="59"/>
      <c r="O49" s="59"/>
      <c r="P49" s="59"/>
    </row>
    <row r="50" spans="3:16">
      <c r="C50" s="57"/>
      <c r="D50" s="59"/>
      <c r="E50" s="59"/>
      <c r="F50" s="59"/>
      <c r="G50" s="59"/>
      <c r="H50" s="59"/>
      <c r="I50" s="59"/>
      <c r="J50" s="59"/>
      <c r="K50" s="59"/>
      <c r="L50" s="59"/>
      <c r="M50" s="59"/>
      <c r="N50" s="59"/>
      <c r="O50" s="59"/>
      <c r="P50" s="59"/>
    </row>
    <row r="51" spans="3:16" ht="18">
      <c r="C51" s="68" t="s">
        <v>280</v>
      </c>
      <c r="D51" s="60"/>
      <c r="E51" s="61"/>
      <c r="F51" s="61"/>
      <c r="G51" s="61"/>
      <c r="H51" s="61"/>
      <c r="I51" s="61"/>
      <c r="J51" s="61"/>
      <c r="K51" s="61"/>
      <c r="L51" s="61"/>
      <c r="M51" s="61"/>
      <c r="N51" s="61"/>
      <c r="O51" s="61"/>
      <c r="P51" s="61"/>
    </row>
    <row r="52" spans="3:16">
      <c r="C52" s="171" t="s">
        <v>238</v>
      </c>
      <c r="D52" s="171"/>
      <c r="E52" s="171"/>
      <c r="F52" s="171"/>
      <c r="G52" s="171"/>
      <c r="H52" s="171"/>
      <c r="I52" s="171"/>
      <c r="J52" s="171"/>
      <c r="K52" s="171"/>
      <c r="L52" s="171"/>
      <c r="M52" s="171"/>
      <c r="N52" s="171"/>
      <c r="O52" s="171"/>
      <c r="P52" s="171"/>
    </row>
    <row r="53" spans="3:16" ht="17.399999999999999">
      <c r="C53" s="170" t="s">
        <v>239</v>
      </c>
      <c r="D53" s="170"/>
      <c r="E53" s="170"/>
      <c r="F53" s="170"/>
      <c r="G53" s="170"/>
      <c r="H53" s="170"/>
      <c r="I53" s="170"/>
      <c r="J53" s="170"/>
      <c r="K53" s="170"/>
      <c r="L53" s="170"/>
      <c r="M53" s="170"/>
      <c r="N53" s="170"/>
      <c r="O53" s="170"/>
      <c r="P53" s="170"/>
    </row>
    <row r="54" spans="3:16" ht="17.399999999999999">
      <c r="C54" s="62" t="s">
        <v>240</v>
      </c>
      <c r="D54" s="63" t="s">
        <v>241</v>
      </c>
      <c r="E54" s="63" t="s">
        <v>242</v>
      </c>
      <c r="F54" s="63" t="s">
        <v>243</v>
      </c>
      <c r="G54" s="63" t="s">
        <v>244</v>
      </c>
      <c r="H54" s="63" t="s">
        <v>245</v>
      </c>
      <c r="I54" s="63" t="s">
        <v>246</v>
      </c>
      <c r="J54" s="63" t="s">
        <v>247</v>
      </c>
      <c r="K54" s="63" t="s">
        <v>248</v>
      </c>
      <c r="L54" s="63" t="s">
        <v>249</v>
      </c>
      <c r="M54" s="63" t="s">
        <v>250</v>
      </c>
      <c r="N54" s="63" t="s">
        <v>251</v>
      </c>
      <c r="O54" s="63" t="s">
        <v>252</v>
      </c>
      <c r="P54" s="63" t="s">
        <v>253</v>
      </c>
    </row>
    <row r="55" spans="3:16" ht="15.6">
      <c r="C55" s="69" t="s">
        <v>254</v>
      </c>
      <c r="D55" s="64"/>
      <c r="E55" s="64"/>
      <c r="F55" s="64"/>
      <c r="G55" s="64"/>
      <c r="H55" s="64"/>
      <c r="I55" s="64"/>
      <c r="J55" s="64"/>
      <c r="K55" s="64"/>
      <c r="L55" s="64"/>
      <c r="M55" s="64"/>
      <c r="N55" s="64"/>
      <c r="O55" s="64"/>
      <c r="P55" s="64"/>
    </row>
    <row r="56" spans="3:16" ht="15.6">
      <c r="C56" s="70" t="s">
        <v>255</v>
      </c>
      <c r="D56" s="65">
        <v>128800.06584155018</v>
      </c>
      <c r="E56" s="65">
        <v>119633.62181054099</v>
      </c>
      <c r="F56" s="65">
        <v>121897.63969956485</v>
      </c>
      <c r="G56" s="65">
        <v>128755.46490262874</v>
      </c>
      <c r="H56" s="65">
        <v>104567.31614182114</v>
      </c>
      <c r="I56" s="65">
        <v>95157.741525290738</v>
      </c>
      <c r="J56" s="65">
        <v>99194.385511237808</v>
      </c>
      <c r="K56" s="65">
        <v>100258.75918442282</v>
      </c>
      <c r="L56" s="65">
        <v>94253.237400611397</v>
      </c>
      <c r="M56" s="65">
        <v>92441.854830099124</v>
      </c>
      <c r="N56" s="65">
        <v>85798.258921224522</v>
      </c>
      <c r="O56" s="65">
        <v>89613.478577777831</v>
      </c>
      <c r="P56" s="66">
        <v>1260371.8243467701</v>
      </c>
    </row>
    <row r="57" spans="3:16" ht="15.6">
      <c r="C57" s="70" t="s">
        <v>256</v>
      </c>
      <c r="D57" s="65"/>
      <c r="E57" s="65"/>
      <c r="F57" s="65"/>
      <c r="G57" s="65"/>
      <c r="H57" s="65"/>
      <c r="I57" s="65"/>
      <c r="J57" s="65"/>
      <c r="K57" s="65"/>
      <c r="L57" s="65"/>
      <c r="M57" s="65"/>
      <c r="N57" s="65"/>
      <c r="O57" s="65"/>
      <c r="P57" s="66"/>
    </row>
    <row r="58" spans="3:16">
      <c r="C58" s="71" t="s">
        <v>257</v>
      </c>
      <c r="D58" s="65">
        <v>11742.672247232804</v>
      </c>
      <c r="E58" s="65">
        <v>9255.4509678078812</v>
      </c>
      <c r="F58" s="65">
        <v>7620.4483035542544</v>
      </c>
      <c r="G58" s="65">
        <v>8397.3696571986948</v>
      </c>
      <c r="H58" s="65">
        <v>8569.8646196002192</v>
      </c>
      <c r="I58" s="65">
        <v>7569.740256420605</v>
      </c>
      <c r="J58" s="65">
        <v>6864.8739168871834</v>
      </c>
      <c r="K58" s="65">
        <v>9211.2181791365438</v>
      </c>
      <c r="L58" s="65">
        <v>9489.0788646328892</v>
      </c>
      <c r="M58" s="65">
        <v>8825.4002814885007</v>
      </c>
      <c r="N58" s="65">
        <v>10878.430968464912</v>
      </c>
      <c r="O58" s="65">
        <v>8766.619778192131</v>
      </c>
      <c r="P58" s="66">
        <v>107191.16804061661</v>
      </c>
    </row>
    <row r="59" spans="3:16">
      <c r="C59" s="72" t="s">
        <v>258</v>
      </c>
      <c r="D59" s="65">
        <v>0</v>
      </c>
      <c r="E59" s="65">
        <v>314.45059559999999</v>
      </c>
      <c r="F59" s="65">
        <v>1620.7635287737048</v>
      </c>
      <c r="G59" s="65">
        <v>619.84080128862968</v>
      </c>
      <c r="H59" s="65">
        <v>0.13690740000000001</v>
      </c>
      <c r="I59" s="65">
        <v>1395.2888663219835</v>
      </c>
      <c r="J59" s="65">
        <v>2433.8629538500318</v>
      </c>
      <c r="K59" s="65">
        <v>1620.1603982408667</v>
      </c>
      <c r="L59" s="65">
        <v>841.67997008510122</v>
      </c>
      <c r="M59" s="65">
        <v>0.27136270000000001</v>
      </c>
      <c r="N59" s="65">
        <v>0</v>
      </c>
      <c r="O59" s="65">
        <v>0</v>
      </c>
      <c r="P59" s="66">
        <v>8846.4553842603164</v>
      </c>
    </row>
    <row r="60" spans="3:16">
      <c r="C60" s="71" t="s">
        <v>259</v>
      </c>
      <c r="D60" s="65">
        <v>241.16155640693927</v>
      </c>
      <c r="E60" s="65">
        <v>260.22226879999999</v>
      </c>
      <c r="F60" s="65">
        <v>13.8681977</v>
      </c>
      <c r="G60" s="65">
        <v>924.0060652443741</v>
      </c>
      <c r="H60" s="65">
        <v>475.247839133323</v>
      </c>
      <c r="I60" s="65">
        <v>355.42525569124098</v>
      </c>
      <c r="J60" s="65">
        <v>636.94037275343999</v>
      </c>
      <c r="K60" s="65">
        <v>173.61043654513992</v>
      </c>
      <c r="L60" s="65">
        <v>388.0545023858906</v>
      </c>
      <c r="M60" s="65">
        <v>184.14577871546899</v>
      </c>
      <c r="N60" s="65">
        <v>687.09829004569292</v>
      </c>
      <c r="O60" s="65">
        <v>441.55077978299198</v>
      </c>
      <c r="P60" s="66">
        <v>4781.3313432045015</v>
      </c>
    </row>
    <row r="61" spans="3:16">
      <c r="C61" s="71" t="s">
        <v>260</v>
      </c>
      <c r="D61" s="65">
        <v>0</v>
      </c>
      <c r="E61" s="65">
        <v>1.3424999999999999E-3</v>
      </c>
      <c r="F61" s="65">
        <v>0</v>
      </c>
      <c r="G61" s="65">
        <v>0</v>
      </c>
      <c r="H61" s="65">
        <v>0</v>
      </c>
      <c r="I61" s="65">
        <v>0</v>
      </c>
      <c r="J61" s="65">
        <v>0</v>
      </c>
      <c r="K61" s="65">
        <v>0</v>
      </c>
      <c r="L61" s="65">
        <v>0</v>
      </c>
      <c r="M61" s="65">
        <v>0</v>
      </c>
      <c r="N61" s="65">
        <v>0</v>
      </c>
      <c r="O61" s="65">
        <v>0</v>
      </c>
      <c r="P61" s="66">
        <v>1.3424999999999999E-3</v>
      </c>
    </row>
    <row r="62" spans="3:16">
      <c r="C62" s="72" t="s">
        <v>261</v>
      </c>
      <c r="D62" s="65">
        <v>0</v>
      </c>
      <c r="E62" s="65">
        <v>0</v>
      </c>
      <c r="F62" s="65">
        <v>0</v>
      </c>
      <c r="G62" s="65">
        <v>0</v>
      </c>
      <c r="H62" s="65">
        <v>0</v>
      </c>
      <c r="I62" s="65">
        <v>0</v>
      </c>
      <c r="J62" s="65">
        <v>0</v>
      </c>
      <c r="K62" s="65">
        <v>0</v>
      </c>
      <c r="L62" s="65">
        <v>0</v>
      </c>
      <c r="M62" s="65">
        <v>0</v>
      </c>
      <c r="N62" s="65">
        <v>0</v>
      </c>
      <c r="O62" s="65">
        <v>0</v>
      </c>
      <c r="P62" s="66">
        <v>0</v>
      </c>
    </row>
    <row r="63" spans="3:16">
      <c r="C63" s="71" t="s">
        <v>262</v>
      </c>
      <c r="D63" s="65">
        <v>22.398762599999998</v>
      </c>
      <c r="E63" s="65">
        <v>102.7777177</v>
      </c>
      <c r="F63" s="65">
        <v>1530.4304413040443</v>
      </c>
      <c r="G63" s="65">
        <v>1432.4401845096302</v>
      </c>
      <c r="H63" s="65">
        <v>86.037710100000012</v>
      </c>
      <c r="I63" s="65">
        <v>14.5286481</v>
      </c>
      <c r="J63" s="65">
        <v>91.96575009999998</v>
      </c>
      <c r="K63" s="65">
        <v>66.538544399999992</v>
      </c>
      <c r="L63" s="65">
        <v>118.0504272</v>
      </c>
      <c r="M63" s="65">
        <v>45.498867499999996</v>
      </c>
      <c r="N63" s="65">
        <v>43.608898799999999</v>
      </c>
      <c r="O63" s="65">
        <v>29.765529899999997</v>
      </c>
      <c r="P63" s="66">
        <v>3584.041482213674</v>
      </c>
    </row>
    <row r="64" spans="3:16">
      <c r="C64" s="71" t="s">
        <v>263</v>
      </c>
      <c r="D64" s="65">
        <v>1591.0748130468769</v>
      </c>
      <c r="E64" s="65">
        <v>1680.7704203280437</v>
      </c>
      <c r="F64" s="65">
        <v>1579.928014141002</v>
      </c>
      <c r="G64" s="65">
        <v>2086.7114794514951</v>
      </c>
      <c r="H64" s="65">
        <v>1616.9315867464402</v>
      </c>
      <c r="I64" s="65">
        <v>1282.3926035000004</v>
      </c>
      <c r="J64" s="65">
        <v>1887.5093722866475</v>
      </c>
      <c r="K64" s="65">
        <v>1420.5142739686253</v>
      </c>
      <c r="L64" s="65">
        <v>1204.4994348594319</v>
      </c>
      <c r="M64" s="65">
        <v>1183.352966893111</v>
      </c>
      <c r="N64" s="65">
        <v>1514.6666808505731</v>
      </c>
      <c r="O64" s="65">
        <v>1401.0158958692932</v>
      </c>
      <c r="P64" s="66">
        <v>18449.367541941538</v>
      </c>
    </row>
    <row r="65" spans="3:16">
      <c r="C65" s="71" t="s">
        <v>264</v>
      </c>
      <c r="D65" s="65">
        <v>5016.0752875560938</v>
      </c>
      <c r="E65" s="65">
        <v>2519.2737246841152</v>
      </c>
      <c r="F65" s="65">
        <v>3067.6492610299551</v>
      </c>
      <c r="G65" s="65">
        <v>3545.6687557347582</v>
      </c>
      <c r="H65" s="65">
        <v>2952.61007367928</v>
      </c>
      <c r="I65" s="65">
        <v>2178.969339989651</v>
      </c>
      <c r="J65" s="65">
        <v>2472.8858547682498</v>
      </c>
      <c r="K65" s="65">
        <v>2037.898288967225</v>
      </c>
      <c r="L65" s="65">
        <v>2952.3115680838127</v>
      </c>
      <c r="M65" s="65">
        <v>2764.7976744316852</v>
      </c>
      <c r="N65" s="65">
        <v>1893.7300631388428</v>
      </c>
      <c r="O65" s="65">
        <v>2072.3759762216409</v>
      </c>
      <c r="P65" s="66">
        <v>33474.24586828531</v>
      </c>
    </row>
    <row r="66" spans="3:16">
      <c r="C66" s="71" t="s">
        <v>265</v>
      </c>
      <c r="D66" s="65">
        <v>1047.5565343999999</v>
      </c>
      <c r="E66" s="65">
        <v>1020.9421413</v>
      </c>
      <c r="F66" s="65">
        <v>804.34877879999999</v>
      </c>
      <c r="G66" s="65">
        <v>451.78709219999996</v>
      </c>
      <c r="H66" s="65">
        <v>236.9131816</v>
      </c>
      <c r="I66" s="65">
        <v>394.69967650000001</v>
      </c>
      <c r="J66" s="65">
        <v>773.57192000000009</v>
      </c>
      <c r="K66" s="65">
        <v>1105.4384407845632</v>
      </c>
      <c r="L66" s="65">
        <v>1021.8654855</v>
      </c>
      <c r="M66" s="65">
        <v>914.54584929999999</v>
      </c>
      <c r="N66" s="65">
        <v>986.62271829999997</v>
      </c>
      <c r="O66" s="65">
        <v>1186.7844415000002</v>
      </c>
      <c r="P66" s="66">
        <v>9945.0762601845636</v>
      </c>
    </row>
    <row r="67" spans="3:16">
      <c r="C67" s="71" t="s">
        <v>266</v>
      </c>
      <c r="D67" s="65">
        <v>1704.7948859000001</v>
      </c>
      <c r="E67" s="65">
        <v>1675.7071335999999</v>
      </c>
      <c r="F67" s="65">
        <v>1461.5899387999998</v>
      </c>
      <c r="G67" s="65">
        <v>1787.0968663999997</v>
      </c>
      <c r="H67" s="65">
        <v>1351.0164373000002</v>
      </c>
      <c r="I67" s="65">
        <v>1020.8874268999998</v>
      </c>
      <c r="J67" s="65">
        <v>1587.7222273</v>
      </c>
      <c r="K67" s="65">
        <v>1709.9420129</v>
      </c>
      <c r="L67" s="65">
        <v>971.62531609999996</v>
      </c>
      <c r="M67" s="65">
        <v>1356.0311656000001</v>
      </c>
      <c r="N67" s="65">
        <v>1351.3822379000001</v>
      </c>
      <c r="O67" s="65">
        <v>2179.5632885</v>
      </c>
      <c r="P67" s="66">
        <v>18157.358937199999</v>
      </c>
    </row>
    <row r="68" spans="3:16">
      <c r="C68" s="71" t="s">
        <v>267</v>
      </c>
      <c r="D68" s="65">
        <v>1091.9774634221205</v>
      </c>
      <c r="E68" s="65">
        <v>1318.3055674054667</v>
      </c>
      <c r="F68" s="65">
        <v>765.33193275616975</v>
      </c>
      <c r="G68" s="65">
        <v>618.96919158416756</v>
      </c>
      <c r="H68" s="65">
        <v>1120.1187033895139</v>
      </c>
      <c r="I68" s="65">
        <v>646.20744328448666</v>
      </c>
      <c r="J68" s="65">
        <v>604.47946250035614</v>
      </c>
      <c r="K68" s="65">
        <v>673.1964419751198</v>
      </c>
      <c r="L68" s="65">
        <v>855.07457396648101</v>
      </c>
      <c r="M68" s="65">
        <v>1177.0664569112087</v>
      </c>
      <c r="N68" s="65">
        <v>589.70741381903485</v>
      </c>
      <c r="O68" s="65">
        <v>1964.5072478634606</v>
      </c>
      <c r="P68" s="66">
        <v>11424.941898877585</v>
      </c>
    </row>
    <row r="69" spans="3:16" ht="15.6">
      <c r="C69" s="76" t="s">
        <v>268</v>
      </c>
      <c r="D69" s="67">
        <v>22457.711550564833</v>
      </c>
      <c r="E69" s="67">
        <v>18147.901879725508</v>
      </c>
      <c r="F69" s="67">
        <v>18464.35839685913</v>
      </c>
      <c r="G69" s="67">
        <v>19863.89009361175</v>
      </c>
      <c r="H69" s="67">
        <v>16408.877058948776</v>
      </c>
      <c r="I69" s="67">
        <v>14858.13951670797</v>
      </c>
      <c r="J69" s="67">
        <v>17353.811830445909</v>
      </c>
      <c r="K69" s="67">
        <v>18018.517016918082</v>
      </c>
      <c r="L69" s="67">
        <v>17842.240142813607</v>
      </c>
      <c r="M69" s="67">
        <v>16451.110403539977</v>
      </c>
      <c r="N69" s="67">
        <v>17945.247271319055</v>
      </c>
      <c r="O69" s="67">
        <v>18042.182937829519</v>
      </c>
      <c r="P69" s="67">
        <v>215853.98809928409</v>
      </c>
    </row>
    <row r="70" spans="3:16" ht="15.6">
      <c r="C70" s="73" t="s">
        <v>269</v>
      </c>
      <c r="D70" s="67">
        <v>151257.77739211501</v>
      </c>
      <c r="E70" s="67">
        <v>137781.52369026651</v>
      </c>
      <c r="F70" s="67">
        <v>140361.99809642398</v>
      </c>
      <c r="G70" s="67">
        <v>148619.35499624049</v>
      </c>
      <c r="H70" s="67">
        <v>120976.19320076992</v>
      </c>
      <c r="I70" s="67">
        <v>110015.88104199871</v>
      </c>
      <c r="J70" s="67">
        <v>116548.19734168371</v>
      </c>
      <c r="K70" s="67">
        <v>118277.27620134089</v>
      </c>
      <c r="L70" s="67">
        <v>112095.477543425</v>
      </c>
      <c r="M70" s="67">
        <v>108892.9652336391</v>
      </c>
      <c r="N70" s="67">
        <v>103743.50619254357</v>
      </c>
      <c r="O70" s="67">
        <v>107655.66151560735</v>
      </c>
      <c r="P70" s="67">
        <v>1476225.8124460541</v>
      </c>
    </row>
    <row r="71" spans="3:16" ht="15.6">
      <c r="C71" s="74" t="s">
        <v>270</v>
      </c>
      <c r="D71" s="65"/>
      <c r="E71" s="65"/>
      <c r="F71" s="65"/>
      <c r="G71" s="65"/>
      <c r="H71" s="65"/>
      <c r="I71" s="65"/>
      <c r="J71" s="65"/>
      <c r="K71" s="65"/>
      <c r="L71" s="65"/>
      <c r="M71" s="65"/>
      <c r="N71" s="65"/>
      <c r="O71" s="65"/>
      <c r="P71" s="66"/>
    </row>
    <row r="72" spans="3:16">
      <c r="C72" s="77" t="s">
        <v>257</v>
      </c>
      <c r="D72" s="65">
        <v>396.92389750000001</v>
      </c>
      <c r="E72" s="65">
        <v>418.9701402</v>
      </c>
      <c r="F72" s="65">
        <v>413.1371891</v>
      </c>
      <c r="G72" s="65">
        <v>312.20178030000005</v>
      </c>
      <c r="H72" s="65">
        <v>287.65890380000002</v>
      </c>
      <c r="I72" s="65">
        <v>270.1505282</v>
      </c>
      <c r="J72" s="65">
        <v>278.24232439999997</v>
      </c>
      <c r="K72" s="65">
        <v>254.63031950000001</v>
      </c>
      <c r="L72" s="65">
        <v>276.8341805</v>
      </c>
      <c r="M72" s="65">
        <v>315.53336539999998</v>
      </c>
      <c r="N72" s="65">
        <v>267.80112389999999</v>
      </c>
      <c r="O72" s="65">
        <v>399.07843170000001</v>
      </c>
      <c r="P72" s="66">
        <v>3891.1621845</v>
      </c>
    </row>
    <row r="73" spans="3:16">
      <c r="C73" s="78" t="s">
        <v>271</v>
      </c>
      <c r="D73" s="65">
        <v>12030.341100920748</v>
      </c>
      <c r="E73" s="65">
        <v>11527.74588958881</v>
      </c>
      <c r="F73" s="65">
        <v>12351.79043904</v>
      </c>
      <c r="G73" s="65">
        <v>9095.5541972459996</v>
      </c>
      <c r="H73" s="65">
        <v>7325.3684196780005</v>
      </c>
      <c r="I73" s="65">
        <v>4580.6618445410004</v>
      </c>
      <c r="J73" s="65">
        <v>3312.6717108289999</v>
      </c>
      <c r="K73" s="65">
        <v>5736.1601451380002</v>
      </c>
      <c r="L73" s="65">
        <v>8138.8675803690003</v>
      </c>
      <c r="M73" s="65">
        <v>8424.6507415779997</v>
      </c>
      <c r="N73" s="65">
        <v>9774.353902513998</v>
      </c>
      <c r="O73" s="65">
        <v>10501.446971342</v>
      </c>
      <c r="P73" s="66">
        <v>102799.61294278456</v>
      </c>
    </row>
    <row r="74" spans="3:16">
      <c r="C74" s="77" t="s">
        <v>272</v>
      </c>
      <c r="D74" s="65">
        <v>4217.7985587535659</v>
      </c>
      <c r="E74" s="65">
        <v>3643.5417030712651</v>
      </c>
      <c r="F74" s="65">
        <v>5154.5868891073796</v>
      </c>
      <c r="G74" s="65">
        <v>2168.2852138066</v>
      </c>
      <c r="H74" s="65">
        <v>2274.9054244165541</v>
      </c>
      <c r="I74" s="65">
        <v>2331.0189269622851</v>
      </c>
      <c r="J74" s="65">
        <v>2009.0469272956318</v>
      </c>
      <c r="K74" s="65">
        <v>2335.9553956185</v>
      </c>
      <c r="L74" s="65">
        <v>2245.7181178271949</v>
      </c>
      <c r="M74" s="65">
        <v>1812.0029767942419</v>
      </c>
      <c r="N74" s="65">
        <v>2342.9942445083288</v>
      </c>
      <c r="O74" s="65">
        <v>2820.7207010590964</v>
      </c>
      <c r="P74" s="66">
        <v>33356.575079220645</v>
      </c>
    </row>
    <row r="75" spans="3:16">
      <c r="C75" s="77" t="s">
        <v>273</v>
      </c>
      <c r="D75" s="65">
        <v>2889.1223348459998</v>
      </c>
      <c r="E75" s="65">
        <v>4073.1043929699999</v>
      </c>
      <c r="F75" s="65">
        <v>6051.4932892099996</v>
      </c>
      <c r="G75" s="65">
        <v>5085.6447398589989</v>
      </c>
      <c r="H75" s="65">
        <v>6365.5961996039996</v>
      </c>
      <c r="I75" s="65">
        <v>5317.8386674520007</v>
      </c>
      <c r="J75" s="65">
        <v>5347.4238062479999</v>
      </c>
      <c r="K75" s="65">
        <v>4880.0982012269997</v>
      </c>
      <c r="L75" s="65">
        <v>4543.6760944530006</v>
      </c>
      <c r="M75" s="65">
        <v>4429.2606184879996</v>
      </c>
      <c r="N75" s="65">
        <v>4604.4053523439998</v>
      </c>
      <c r="O75" s="65">
        <v>5010.4127537039985</v>
      </c>
      <c r="P75" s="66">
        <v>58598.076450404995</v>
      </c>
    </row>
    <row r="76" spans="3:16">
      <c r="C76" s="72" t="s">
        <v>261</v>
      </c>
      <c r="D76" s="65">
        <v>17.4011253</v>
      </c>
      <c r="E76" s="65">
        <v>6.3677977000000006</v>
      </c>
      <c r="F76" s="65">
        <v>12.2930587</v>
      </c>
      <c r="G76" s="65">
        <v>10.858749400000001</v>
      </c>
      <c r="H76" s="65">
        <v>4.5881730000000003</v>
      </c>
      <c r="I76" s="65">
        <v>7.4526338000000001</v>
      </c>
      <c r="J76" s="65">
        <v>6.4208078000000004</v>
      </c>
      <c r="K76" s="65">
        <v>8.0317759999999989</v>
      </c>
      <c r="L76" s="65">
        <v>8.2406515999999996</v>
      </c>
      <c r="M76" s="65">
        <v>7.3006848</v>
      </c>
      <c r="N76" s="65">
        <v>4.5058236999999997</v>
      </c>
      <c r="O76" s="65">
        <v>7.0197048999999998</v>
      </c>
      <c r="P76" s="66">
        <v>100.48098669999997</v>
      </c>
    </row>
    <row r="77" spans="3:16">
      <c r="C77" s="71" t="s">
        <v>262</v>
      </c>
      <c r="D77" s="65">
        <v>22851.559414085554</v>
      </c>
      <c r="E77" s="65">
        <v>27541.927201186285</v>
      </c>
      <c r="F77" s="65">
        <v>24876.919773491922</v>
      </c>
      <c r="G77" s="65">
        <v>19133.375825632</v>
      </c>
      <c r="H77" s="65">
        <v>19619.724952914763</v>
      </c>
      <c r="I77" s="65">
        <v>21040.053990274082</v>
      </c>
      <c r="J77" s="65">
        <v>17901.670569250917</v>
      </c>
      <c r="K77" s="65">
        <v>15873.609370051907</v>
      </c>
      <c r="L77" s="65">
        <v>17381.5453611302</v>
      </c>
      <c r="M77" s="65">
        <v>14375.31935498689</v>
      </c>
      <c r="N77" s="65">
        <v>14676.246378680597</v>
      </c>
      <c r="O77" s="65">
        <v>15541.504003071561</v>
      </c>
      <c r="P77" s="66">
        <v>230813.45619475667</v>
      </c>
    </row>
    <row r="78" spans="3:16">
      <c r="C78" s="71" t="s">
        <v>274</v>
      </c>
      <c r="D78" s="65">
        <v>0.78996</v>
      </c>
      <c r="E78" s="65">
        <v>1.03938</v>
      </c>
      <c r="F78" s="65">
        <v>0.86812</v>
      </c>
      <c r="G78" s="65">
        <v>1.183684</v>
      </c>
      <c r="H78" s="65">
        <v>0.74283200000000005</v>
      </c>
      <c r="I78" s="65">
        <v>1.004124</v>
      </c>
      <c r="J78" s="65">
        <v>1.2649239999999999</v>
      </c>
      <c r="K78" s="65">
        <v>1.2001759999999999</v>
      </c>
      <c r="L78" s="65">
        <v>1.5157560000000001</v>
      </c>
      <c r="M78" s="65">
        <v>0.83520000000000005</v>
      </c>
      <c r="N78" s="65">
        <v>1.1472800000000001</v>
      </c>
      <c r="O78" s="65">
        <v>1.2322200000000001</v>
      </c>
      <c r="P78" s="66">
        <v>12.823656</v>
      </c>
    </row>
    <row r="79" spans="3:16">
      <c r="C79" s="71" t="s">
        <v>275</v>
      </c>
      <c r="D79" s="65">
        <v>34.470289548819999</v>
      </c>
      <c r="E79" s="65">
        <v>6.3493150374111513</v>
      </c>
      <c r="F79" s="65">
        <v>16.673983097920001</v>
      </c>
      <c r="G79" s="65">
        <v>13.010111349359999</v>
      </c>
      <c r="H79" s="65">
        <v>8.0334882155000003</v>
      </c>
      <c r="I79" s="65">
        <v>13.616912786459997</v>
      </c>
      <c r="J79" s="65">
        <v>7.8942672958799998</v>
      </c>
      <c r="K79" s="65">
        <v>11.47833282815</v>
      </c>
      <c r="L79" s="65">
        <v>10.09778787866</v>
      </c>
      <c r="M79" s="65">
        <v>10.365421692329997</v>
      </c>
      <c r="N79" s="65">
        <v>6.7416974229999997</v>
      </c>
      <c r="O79" s="65">
        <v>66.143375673159994</v>
      </c>
      <c r="P79" s="66">
        <v>204.87498282665115</v>
      </c>
    </row>
    <row r="80" spans="3:16">
      <c r="C80" s="71" t="s">
        <v>264</v>
      </c>
      <c r="D80" s="65">
        <v>261.25676810800002</v>
      </c>
      <c r="E80" s="65">
        <v>460.71080756100002</v>
      </c>
      <c r="F80" s="65">
        <v>612.44255720000001</v>
      </c>
      <c r="G80" s="65">
        <v>722.88597599999991</v>
      </c>
      <c r="H80" s="65">
        <v>1046.9749008000001</v>
      </c>
      <c r="I80" s="65">
        <v>546.31845080000005</v>
      </c>
      <c r="J80" s="65">
        <v>968.49736767660465</v>
      </c>
      <c r="K80" s="65">
        <v>720.73024550000002</v>
      </c>
      <c r="L80" s="65">
        <v>925.50902689999998</v>
      </c>
      <c r="M80" s="65">
        <v>685.22129152887328</v>
      </c>
      <c r="N80" s="65">
        <v>324.53805690000002</v>
      </c>
      <c r="O80" s="65">
        <v>559.10474279999994</v>
      </c>
      <c r="P80" s="66">
        <v>7834.1901917744772</v>
      </c>
    </row>
    <row r="81" spans="3:16">
      <c r="C81" s="71" t="s">
        <v>265</v>
      </c>
      <c r="D81" s="65">
        <v>0.1164737</v>
      </c>
      <c r="E81" s="65">
        <v>0.77783210000000003</v>
      </c>
      <c r="F81" s="65">
        <v>5.6692851999999991</v>
      </c>
      <c r="G81" s="65">
        <v>0.24597769999999999</v>
      </c>
      <c r="H81" s="65">
        <v>9.9914199999999995E-2</v>
      </c>
      <c r="I81" s="65">
        <v>10.2423485</v>
      </c>
      <c r="J81" s="65">
        <v>10.962852000000002</v>
      </c>
      <c r="K81" s="65">
        <v>0.48328930000000003</v>
      </c>
      <c r="L81" s="65">
        <v>0.44958350000000002</v>
      </c>
      <c r="M81" s="65">
        <v>0.20459869999999999</v>
      </c>
      <c r="N81" s="65">
        <v>1.3071378</v>
      </c>
      <c r="O81" s="65">
        <v>11.852975300000001</v>
      </c>
      <c r="P81" s="66">
        <v>42.412267999999997</v>
      </c>
    </row>
    <row r="82" spans="3:16">
      <c r="C82" s="71" t="s">
        <v>276</v>
      </c>
      <c r="D82" s="65">
        <v>15.541077893999999</v>
      </c>
      <c r="E82" s="65">
        <v>124.0929989971</v>
      </c>
      <c r="F82" s="65">
        <v>129.88166800600001</v>
      </c>
      <c r="G82" s="65">
        <v>35.265886637999998</v>
      </c>
      <c r="H82" s="65">
        <v>32.755973949000001</v>
      </c>
      <c r="I82" s="65">
        <v>13.80212856</v>
      </c>
      <c r="J82" s="65">
        <v>0</v>
      </c>
      <c r="K82" s="65">
        <v>0</v>
      </c>
      <c r="L82" s="65">
        <v>0</v>
      </c>
      <c r="M82" s="65">
        <v>0</v>
      </c>
      <c r="N82" s="65">
        <v>24.489539271999998</v>
      </c>
      <c r="O82" s="65">
        <v>272.241742402</v>
      </c>
      <c r="P82" s="66">
        <v>648.07101571810006</v>
      </c>
    </row>
    <row r="83" spans="3:16">
      <c r="C83" s="71" t="s">
        <v>277</v>
      </c>
      <c r="D83" s="65">
        <v>1788.2916870606</v>
      </c>
      <c r="E83" s="65">
        <v>2177.1992574399574</v>
      </c>
      <c r="F83" s="65">
        <v>1907.08537118616</v>
      </c>
      <c r="G83" s="65">
        <v>1515.66438281</v>
      </c>
      <c r="H83" s="65">
        <v>1722.7040566129997</v>
      </c>
      <c r="I83" s="65">
        <v>1225.1679954159999</v>
      </c>
      <c r="J83" s="65">
        <v>852.01870689840007</v>
      </c>
      <c r="K83" s="65">
        <v>1278.5135650319498</v>
      </c>
      <c r="L83" s="65">
        <v>3372.8310189159001</v>
      </c>
      <c r="M83" s="65">
        <v>1201.6122997030202</v>
      </c>
      <c r="N83" s="65">
        <v>1738.235365288094</v>
      </c>
      <c r="O83" s="65">
        <v>1647.6068469559214</v>
      </c>
      <c r="P83" s="66">
        <v>20426.930553319005</v>
      </c>
    </row>
    <row r="84" spans="3:16" ht="15.6">
      <c r="C84" s="75" t="s">
        <v>278</v>
      </c>
      <c r="D84" s="67">
        <v>44503.612687717294</v>
      </c>
      <c r="E84" s="67">
        <v>49981.826715851828</v>
      </c>
      <c r="F84" s="67">
        <v>51532.84162333938</v>
      </c>
      <c r="G84" s="67">
        <v>38094.176524740949</v>
      </c>
      <c r="H84" s="67">
        <v>38689.153239190826</v>
      </c>
      <c r="I84" s="67">
        <v>35357.328551291823</v>
      </c>
      <c r="J84" s="67">
        <v>30696.114263694435</v>
      </c>
      <c r="K84" s="67">
        <v>31100.890816195501</v>
      </c>
      <c r="L84" s="67">
        <v>36905.285159073959</v>
      </c>
      <c r="M84" s="67">
        <v>31262.306553671358</v>
      </c>
      <c r="N84" s="67">
        <v>33766.765902330015</v>
      </c>
      <c r="O84" s="67">
        <v>36838.364468907734</v>
      </c>
      <c r="P84" s="67">
        <v>458728.6665060051</v>
      </c>
    </row>
    <row r="85" spans="3:16" ht="15.6">
      <c r="C85" s="73" t="s">
        <v>279</v>
      </c>
      <c r="D85" s="67">
        <v>106754.16470439771</v>
      </c>
      <c r="E85" s="67">
        <v>87799.696974414677</v>
      </c>
      <c r="F85" s="67">
        <v>88829.1564730846</v>
      </c>
      <c r="G85" s="67">
        <v>110525.17847149954</v>
      </c>
      <c r="H85" s="67">
        <v>82287.039961579096</v>
      </c>
      <c r="I85" s="67">
        <v>74658.55249070689</v>
      </c>
      <c r="J85" s="67">
        <v>85852.083077989286</v>
      </c>
      <c r="K85" s="67">
        <v>87176.38538514539</v>
      </c>
      <c r="L85" s="67">
        <v>75190.192384351045</v>
      </c>
      <c r="M85" s="67">
        <v>77630.658679967746</v>
      </c>
      <c r="N85" s="67">
        <v>69976.740290213551</v>
      </c>
      <c r="O85" s="67">
        <v>70817.297046699619</v>
      </c>
      <c r="P85" s="67">
        <v>1017497.145940049</v>
      </c>
    </row>
  </sheetData>
  <mergeCells count="4">
    <mergeCell ref="C53:P53"/>
    <mergeCell ref="C8:P8"/>
    <mergeCell ref="C9:P9"/>
    <mergeCell ref="C52:P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0F2A2-10C3-4B80-8793-297F0C4A9B2B}">
  <dimension ref="A1:AD374"/>
  <sheetViews>
    <sheetView workbookViewId="0">
      <pane xSplit="1" ySplit="2" topLeftCell="B3" activePane="bottomRight" state="frozen"/>
      <selection pane="topRight" activeCell="B1" sqref="B1"/>
      <selection pane="bottomLeft" activeCell="A2" sqref="A2"/>
      <selection pane="bottomRight" activeCell="E1" sqref="E1"/>
    </sheetView>
  </sheetViews>
  <sheetFormatPr defaultRowHeight="14.4"/>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c r="E1">
        <v>0</v>
      </c>
      <c r="F1">
        <f t="shared" ref="F1:AD1" si="0">COUNTBLANK(F3:F263)</f>
        <v>0</v>
      </c>
      <c r="G1">
        <f t="shared" si="0"/>
        <v>0</v>
      </c>
      <c r="H1">
        <f t="shared" si="0"/>
        <v>0</v>
      </c>
      <c r="I1">
        <f t="shared" si="0"/>
        <v>0</v>
      </c>
      <c r="J1">
        <f t="shared" si="0"/>
        <v>0</v>
      </c>
      <c r="K1">
        <f>COUNTBLANK(K3:K263)</f>
        <v>0</v>
      </c>
      <c r="L1">
        <f t="shared" si="0"/>
        <v>0</v>
      </c>
      <c r="M1">
        <f t="shared" si="0"/>
        <v>0</v>
      </c>
      <c r="N1">
        <f t="shared" si="0"/>
        <v>0</v>
      </c>
      <c r="O1">
        <f>COUNTBLANK(O3:O263)</f>
        <v>3</v>
      </c>
      <c r="P1">
        <f t="shared" si="0"/>
        <v>0</v>
      </c>
      <c r="Q1">
        <f t="shared" si="0"/>
        <v>3</v>
      </c>
      <c r="R1">
        <f>COUNTBLANK(R3:R263)</f>
        <v>3</v>
      </c>
      <c r="S1">
        <f t="shared" si="0"/>
        <v>3</v>
      </c>
      <c r="T1">
        <f t="shared" si="0"/>
        <v>3</v>
      </c>
      <c r="U1">
        <f t="shared" si="0"/>
        <v>0</v>
      </c>
      <c r="V1">
        <f t="shared" si="0"/>
        <v>0</v>
      </c>
      <c r="W1">
        <f t="shared" si="0"/>
        <v>3</v>
      </c>
      <c r="X1">
        <f>COUNTBLANK(X3:X263)</f>
        <v>0</v>
      </c>
      <c r="Y1">
        <f t="shared" si="0"/>
        <v>3</v>
      </c>
      <c r="Z1">
        <f t="shared" si="0"/>
        <v>3</v>
      </c>
      <c r="AA1">
        <f t="shared" si="0"/>
        <v>3</v>
      </c>
      <c r="AB1">
        <f t="shared" si="0"/>
        <v>3</v>
      </c>
      <c r="AC1">
        <f t="shared" si="0"/>
        <v>3</v>
      </c>
      <c r="AD1">
        <f t="shared" si="0"/>
        <v>3</v>
      </c>
    </row>
    <row r="2" spans="1:30">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row>
    <row r="3" spans="1:30">
      <c r="A3" t="s">
        <v>30</v>
      </c>
      <c r="B3">
        <v>2013</v>
      </c>
      <c r="C3" t="s">
        <v>31</v>
      </c>
      <c r="D3">
        <v>107.5</v>
      </c>
      <c r="E3">
        <v>106.3</v>
      </c>
      <c r="F3">
        <v>108.1</v>
      </c>
      <c r="G3">
        <v>104.9</v>
      </c>
      <c r="H3">
        <v>106.1</v>
      </c>
      <c r="I3">
        <v>103.9</v>
      </c>
      <c r="J3">
        <v>101.9</v>
      </c>
      <c r="K3">
        <v>106.1</v>
      </c>
      <c r="L3">
        <v>106.8</v>
      </c>
      <c r="M3">
        <v>103.1</v>
      </c>
      <c r="N3">
        <v>104.8</v>
      </c>
      <c r="O3">
        <v>106.7</v>
      </c>
      <c r="P3">
        <v>105.5</v>
      </c>
      <c r="Q3">
        <v>105.1</v>
      </c>
      <c r="R3">
        <v>106.5</v>
      </c>
      <c r="S3">
        <v>105.8</v>
      </c>
      <c r="T3">
        <v>106.4</v>
      </c>
      <c r="U3" t="s">
        <v>32</v>
      </c>
      <c r="V3">
        <v>105.5</v>
      </c>
      <c r="W3">
        <v>104.8</v>
      </c>
      <c r="X3">
        <v>104</v>
      </c>
      <c r="Y3">
        <v>103.3</v>
      </c>
      <c r="Z3">
        <v>103.4</v>
      </c>
      <c r="AA3">
        <v>103.8</v>
      </c>
      <c r="AB3">
        <v>104.7</v>
      </c>
      <c r="AC3">
        <v>104</v>
      </c>
      <c r="AD3">
        <v>105.1</v>
      </c>
    </row>
    <row r="4" spans="1:30">
      <c r="A4" t="s">
        <v>33</v>
      </c>
      <c r="B4">
        <v>2013</v>
      </c>
      <c r="C4" t="s">
        <v>31</v>
      </c>
      <c r="D4">
        <v>110.5</v>
      </c>
      <c r="E4">
        <v>109.1</v>
      </c>
      <c r="F4">
        <v>113</v>
      </c>
      <c r="G4">
        <v>103.6</v>
      </c>
      <c r="H4">
        <v>103.4</v>
      </c>
      <c r="I4">
        <v>102.3</v>
      </c>
      <c r="J4">
        <v>102.9</v>
      </c>
      <c r="K4">
        <v>105.8</v>
      </c>
      <c r="L4">
        <v>105.1</v>
      </c>
      <c r="M4">
        <v>101.8</v>
      </c>
      <c r="N4">
        <v>105.1</v>
      </c>
      <c r="O4">
        <v>107.9</v>
      </c>
      <c r="P4">
        <v>105.9</v>
      </c>
      <c r="Q4">
        <v>105.2</v>
      </c>
      <c r="R4">
        <v>105.9</v>
      </c>
      <c r="S4">
        <v>105</v>
      </c>
      <c r="T4">
        <v>105.8</v>
      </c>
      <c r="U4" t="s">
        <v>34</v>
      </c>
      <c r="V4">
        <v>105.4</v>
      </c>
      <c r="W4">
        <v>104.8</v>
      </c>
      <c r="X4">
        <v>104.1</v>
      </c>
      <c r="Y4">
        <v>103.2</v>
      </c>
      <c r="Z4">
        <v>102.9</v>
      </c>
      <c r="AA4">
        <v>103.5</v>
      </c>
      <c r="AB4">
        <v>104.3</v>
      </c>
      <c r="AC4">
        <v>103.7</v>
      </c>
      <c r="AD4">
        <v>104</v>
      </c>
    </row>
    <row r="5" spans="1:30">
      <c r="A5" t="s">
        <v>35</v>
      </c>
      <c r="B5">
        <v>2013</v>
      </c>
      <c r="C5" t="s">
        <v>31</v>
      </c>
      <c r="D5">
        <v>108.4</v>
      </c>
      <c r="E5">
        <v>107.3</v>
      </c>
      <c r="F5">
        <v>110</v>
      </c>
      <c r="G5">
        <v>104.4</v>
      </c>
      <c r="H5">
        <v>105.1</v>
      </c>
      <c r="I5">
        <v>103.2</v>
      </c>
      <c r="J5">
        <v>102.2</v>
      </c>
      <c r="K5">
        <v>106</v>
      </c>
      <c r="L5">
        <v>106.2</v>
      </c>
      <c r="M5">
        <v>102.7</v>
      </c>
      <c r="N5">
        <v>104.9</v>
      </c>
      <c r="O5">
        <v>107.3</v>
      </c>
      <c r="P5">
        <v>105.6</v>
      </c>
      <c r="Q5">
        <v>105.1</v>
      </c>
      <c r="R5">
        <v>106.3</v>
      </c>
      <c r="S5">
        <v>105.5</v>
      </c>
      <c r="T5">
        <v>106.2</v>
      </c>
      <c r="U5" t="s">
        <v>34</v>
      </c>
      <c r="V5">
        <v>105.5</v>
      </c>
      <c r="W5">
        <v>104.8</v>
      </c>
      <c r="X5">
        <v>104</v>
      </c>
      <c r="Y5">
        <v>103.2</v>
      </c>
      <c r="Z5">
        <v>103.1</v>
      </c>
      <c r="AA5">
        <v>103.6</v>
      </c>
      <c r="AB5">
        <v>104.5</v>
      </c>
      <c r="AC5">
        <v>103.9</v>
      </c>
      <c r="AD5">
        <v>104.6</v>
      </c>
    </row>
    <row r="6" spans="1:30">
      <c r="A6" t="s">
        <v>30</v>
      </c>
      <c r="B6">
        <v>2013</v>
      </c>
      <c r="C6" t="s">
        <v>36</v>
      </c>
      <c r="D6">
        <v>109.2</v>
      </c>
      <c r="E6">
        <v>108.7</v>
      </c>
      <c r="F6">
        <v>110.2</v>
      </c>
      <c r="G6">
        <v>105.4</v>
      </c>
      <c r="H6">
        <v>106.7</v>
      </c>
      <c r="I6">
        <v>104</v>
      </c>
      <c r="J6">
        <v>102.4</v>
      </c>
      <c r="K6">
        <v>105.9</v>
      </c>
      <c r="L6">
        <v>105.7</v>
      </c>
      <c r="M6">
        <v>103.1</v>
      </c>
      <c r="N6">
        <v>105.1</v>
      </c>
      <c r="O6">
        <v>107.7</v>
      </c>
      <c r="P6">
        <v>106.3</v>
      </c>
      <c r="Q6">
        <v>105.6</v>
      </c>
      <c r="R6">
        <v>107.1</v>
      </c>
      <c r="S6">
        <v>106.3</v>
      </c>
      <c r="T6">
        <v>107</v>
      </c>
      <c r="U6" t="s">
        <v>32</v>
      </c>
      <c r="V6">
        <v>106.2</v>
      </c>
      <c r="W6">
        <v>105.2</v>
      </c>
      <c r="X6">
        <v>104.4</v>
      </c>
      <c r="Y6">
        <v>103.9</v>
      </c>
      <c r="Z6">
        <v>104</v>
      </c>
      <c r="AA6">
        <v>104.1</v>
      </c>
      <c r="AB6">
        <v>104.6</v>
      </c>
      <c r="AC6">
        <v>104.4</v>
      </c>
      <c r="AD6">
        <v>105.8</v>
      </c>
    </row>
    <row r="7" spans="1:30">
      <c r="A7" t="s">
        <v>33</v>
      </c>
      <c r="B7">
        <v>2013</v>
      </c>
      <c r="C7" t="s">
        <v>36</v>
      </c>
      <c r="D7">
        <v>112.9</v>
      </c>
      <c r="E7">
        <v>112.9</v>
      </c>
      <c r="F7">
        <v>116.9</v>
      </c>
      <c r="G7">
        <v>104</v>
      </c>
      <c r="H7">
        <v>103.5</v>
      </c>
      <c r="I7">
        <v>103.1</v>
      </c>
      <c r="J7">
        <v>104.9</v>
      </c>
      <c r="K7">
        <v>104.1</v>
      </c>
      <c r="L7">
        <v>103.8</v>
      </c>
      <c r="M7">
        <v>102.3</v>
      </c>
      <c r="N7">
        <v>106</v>
      </c>
      <c r="O7">
        <v>109</v>
      </c>
      <c r="P7">
        <v>107.2</v>
      </c>
      <c r="Q7">
        <v>106</v>
      </c>
      <c r="R7">
        <v>106.6</v>
      </c>
      <c r="S7">
        <v>105.5</v>
      </c>
      <c r="T7">
        <v>106.4</v>
      </c>
      <c r="U7" t="s">
        <v>37</v>
      </c>
      <c r="V7">
        <v>105.7</v>
      </c>
      <c r="W7">
        <v>105.2</v>
      </c>
      <c r="X7">
        <v>104.7</v>
      </c>
      <c r="Y7">
        <v>104.4</v>
      </c>
      <c r="Z7">
        <v>103.3</v>
      </c>
      <c r="AA7">
        <v>103.7</v>
      </c>
      <c r="AB7">
        <v>104.3</v>
      </c>
      <c r="AC7">
        <v>104.3</v>
      </c>
      <c r="AD7">
        <v>104.7</v>
      </c>
    </row>
    <row r="8" spans="1:30">
      <c r="A8" t="s">
        <v>35</v>
      </c>
      <c r="B8">
        <v>2013</v>
      </c>
      <c r="C8" t="s">
        <v>36</v>
      </c>
      <c r="D8">
        <v>110.4</v>
      </c>
      <c r="E8">
        <v>110.2</v>
      </c>
      <c r="F8">
        <v>112.8</v>
      </c>
      <c r="G8">
        <v>104.9</v>
      </c>
      <c r="H8">
        <v>105.5</v>
      </c>
      <c r="I8">
        <v>103.6</v>
      </c>
      <c r="J8">
        <v>103.2</v>
      </c>
      <c r="K8">
        <v>105.3</v>
      </c>
      <c r="L8">
        <v>105.1</v>
      </c>
      <c r="M8">
        <v>102.8</v>
      </c>
      <c r="N8">
        <v>105.5</v>
      </c>
      <c r="O8">
        <v>108.3</v>
      </c>
      <c r="P8">
        <v>106.6</v>
      </c>
      <c r="Q8">
        <v>105.7</v>
      </c>
      <c r="R8">
        <v>106.9</v>
      </c>
      <c r="S8">
        <v>106</v>
      </c>
      <c r="T8">
        <v>106.8</v>
      </c>
      <c r="U8" t="s">
        <v>37</v>
      </c>
      <c r="V8">
        <v>106</v>
      </c>
      <c r="W8">
        <v>105.2</v>
      </c>
      <c r="X8">
        <v>104.5</v>
      </c>
      <c r="Y8">
        <v>104.2</v>
      </c>
      <c r="Z8">
        <v>103.6</v>
      </c>
      <c r="AA8">
        <v>103.9</v>
      </c>
      <c r="AB8">
        <v>104.5</v>
      </c>
      <c r="AC8">
        <v>104.4</v>
      </c>
      <c r="AD8">
        <v>105.3</v>
      </c>
    </row>
    <row r="9" spans="1:30">
      <c r="A9" t="s">
        <v>30</v>
      </c>
      <c r="B9">
        <v>2013</v>
      </c>
      <c r="C9" t="s">
        <v>38</v>
      </c>
      <c r="D9">
        <v>110.2</v>
      </c>
      <c r="E9">
        <v>108.8</v>
      </c>
      <c r="F9">
        <v>109.9</v>
      </c>
      <c r="G9">
        <v>105.6</v>
      </c>
      <c r="H9">
        <v>106.2</v>
      </c>
      <c r="I9">
        <v>105.7</v>
      </c>
      <c r="J9">
        <v>101.4</v>
      </c>
      <c r="K9">
        <v>105.7</v>
      </c>
      <c r="L9">
        <v>105</v>
      </c>
      <c r="M9">
        <v>103.3</v>
      </c>
      <c r="N9">
        <v>105.6</v>
      </c>
      <c r="O9">
        <v>108.2</v>
      </c>
      <c r="P9">
        <v>106.6</v>
      </c>
      <c r="Q9">
        <v>106.5</v>
      </c>
      <c r="R9">
        <v>107.6</v>
      </c>
      <c r="S9">
        <v>106.8</v>
      </c>
      <c r="T9">
        <v>107.5</v>
      </c>
      <c r="U9" t="s">
        <v>32</v>
      </c>
      <c r="V9">
        <v>106.1</v>
      </c>
      <c r="W9">
        <v>105.6</v>
      </c>
      <c r="X9">
        <v>104.7</v>
      </c>
      <c r="Y9">
        <v>104.6</v>
      </c>
      <c r="Z9">
        <v>104</v>
      </c>
      <c r="AA9">
        <v>104.3</v>
      </c>
      <c r="AB9">
        <v>104.3</v>
      </c>
      <c r="AC9">
        <v>104.6</v>
      </c>
      <c r="AD9">
        <v>106</v>
      </c>
    </row>
    <row r="10" spans="1:30">
      <c r="A10" t="s">
        <v>33</v>
      </c>
      <c r="B10">
        <v>2013</v>
      </c>
      <c r="C10" t="s">
        <v>38</v>
      </c>
      <c r="D10">
        <v>113.9</v>
      </c>
      <c r="E10">
        <v>111.4</v>
      </c>
      <c r="F10">
        <v>113.2</v>
      </c>
      <c r="G10">
        <v>104.3</v>
      </c>
      <c r="H10">
        <v>102.7</v>
      </c>
      <c r="I10">
        <v>104.9</v>
      </c>
      <c r="J10">
        <v>103.8</v>
      </c>
      <c r="K10">
        <v>103.5</v>
      </c>
      <c r="L10">
        <v>102.6</v>
      </c>
      <c r="M10">
        <v>102.4</v>
      </c>
      <c r="N10">
        <v>107</v>
      </c>
      <c r="O10">
        <v>109.8</v>
      </c>
      <c r="P10">
        <v>107.3</v>
      </c>
      <c r="Q10">
        <v>106.8</v>
      </c>
      <c r="R10">
        <v>107.2</v>
      </c>
      <c r="S10">
        <v>106</v>
      </c>
      <c r="T10">
        <v>107</v>
      </c>
      <c r="U10" t="s">
        <v>37</v>
      </c>
      <c r="V10">
        <v>106</v>
      </c>
      <c r="W10">
        <v>105.7</v>
      </c>
      <c r="X10">
        <v>105.2</v>
      </c>
      <c r="Y10">
        <v>105.5</v>
      </c>
      <c r="Z10">
        <v>103.5</v>
      </c>
      <c r="AA10">
        <v>103.8</v>
      </c>
      <c r="AB10">
        <v>104.2</v>
      </c>
      <c r="AC10">
        <v>104.9</v>
      </c>
      <c r="AD10">
        <v>105</v>
      </c>
    </row>
    <row r="11" spans="1:30">
      <c r="A11" t="s">
        <v>35</v>
      </c>
      <c r="B11">
        <v>2013</v>
      </c>
      <c r="C11" t="s">
        <v>38</v>
      </c>
      <c r="D11">
        <v>111.4</v>
      </c>
      <c r="E11">
        <v>109.7</v>
      </c>
      <c r="F11">
        <v>111.2</v>
      </c>
      <c r="G11">
        <v>105.1</v>
      </c>
      <c r="H11">
        <v>104.9</v>
      </c>
      <c r="I11">
        <v>105.3</v>
      </c>
      <c r="J11">
        <v>102.2</v>
      </c>
      <c r="K11">
        <v>105</v>
      </c>
      <c r="L11">
        <v>104.2</v>
      </c>
      <c r="M11">
        <v>103</v>
      </c>
      <c r="N11">
        <v>106.2</v>
      </c>
      <c r="O11">
        <v>108.9</v>
      </c>
      <c r="P11">
        <v>106.9</v>
      </c>
      <c r="Q11">
        <v>106.6</v>
      </c>
      <c r="R11">
        <v>107.4</v>
      </c>
      <c r="S11">
        <v>106.5</v>
      </c>
      <c r="T11">
        <v>107.3</v>
      </c>
      <c r="U11" t="s">
        <v>37</v>
      </c>
      <c r="V11">
        <v>106.1</v>
      </c>
      <c r="W11">
        <v>105.6</v>
      </c>
      <c r="X11">
        <v>104.9</v>
      </c>
      <c r="Y11">
        <v>105.1</v>
      </c>
      <c r="Z11">
        <v>103.7</v>
      </c>
      <c r="AA11">
        <v>104</v>
      </c>
      <c r="AB11">
        <v>104.3</v>
      </c>
      <c r="AC11">
        <v>104.7</v>
      </c>
      <c r="AD11">
        <v>105.5</v>
      </c>
    </row>
    <row r="12" spans="1:30">
      <c r="A12" t="s">
        <v>30</v>
      </c>
      <c r="B12">
        <v>2013</v>
      </c>
      <c r="C12" t="s">
        <v>39</v>
      </c>
      <c r="D12">
        <v>110.2</v>
      </c>
      <c r="E12">
        <v>109.5</v>
      </c>
      <c r="F12">
        <v>106.9</v>
      </c>
      <c r="G12">
        <v>106.3</v>
      </c>
      <c r="H12">
        <v>105.7</v>
      </c>
      <c r="I12">
        <v>108.3</v>
      </c>
      <c r="J12">
        <v>103.4</v>
      </c>
      <c r="K12">
        <v>105.7</v>
      </c>
      <c r="L12">
        <v>104.2</v>
      </c>
      <c r="M12">
        <v>103.2</v>
      </c>
      <c r="N12">
        <v>106.5</v>
      </c>
      <c r="O12">
        <v>108.8</v>
      </c>
      <c r="P12">
        <v>107.1</v>
      </c>
      <c r="Q12">
        <v>107.1</v>
      </c>
      <c r="R12">
        <v>108.1</v>
      </c>
      <c r="S12">
        <v>107.4</v>
      </c>
      <c r="T12">
        <v>108</v>
      </c>
      <c r="U12" t="s">
        <v>32</v>
      </c>
      <c r="V12">
        <v>106.5</v>
      </c>
      <c r="W12">
        <v>106.1</v>
      </c>
      <c r="X12">
        <v>105.1</v>
      </c>
      <c r="Y12">
        <v>104.4</v>
      </c>
      <c r="Z12">
        <v>104.5</v>
      </c>
      <c r="AA12">
        <v>104.8</v>
      </c>
      <c r="AB12">
        <v>102.7</v>
      </c>
      <c r="AC12">
        <v>104.6</v>
      </c>
      <c r="AD12">
        <v>106.4</v>
      </c>
    </row>
    <row r="13" spans="1:30">
      <c r="A13" t="s">
        <v>33</v>
      </c>
      <c r="B13">
        <v>2013</v>
      </c>
      <c r="C13" t="s">
        <v>39</v>
      </c>
      <c r="D13">
        <v>114.6</v>
      </c>
      <c r="E13">
        <v>113.4</v>
      </c>
      <c r="F13">
        <v>106</v>
      </c>
      <c r="G13">
        <v>104.7</v>
      </c>
      <c r="H13">
        <v>102.1</v>
      </c>
      <c r="I13">
        <v>109.5</v>
      </c>
      <c r="J13">
        <v>109.7</v>
      </c>
      <c r="K13">
        <v>104.6</v>
      </c>
      <c r="L13">
        <v>102</v>
      </c>
      <c r="M13">
        <v>103.5</v>
      </c>
      <c r="N13">
        <v>108.2</v>
      </c>
      <c r="O13">
        <v>110.6</v>
      </c>
      <c r="P13">
        <v>108.8</v>
      </c>
      <c r="Q13">
        <v>108.5</v>
      </c>
      <c r="R13">
        <v>107.9</v>
      </c>
      <c r="S13">
        <v>106.4</v>
      </c>
      <c r="T13">
        <v>107.7</v>
      </c>
      <c r="U13" t="s">
        <v>40</v>
      </c>
      <c r="V13">
        <v>106.4</v>
      </c>
      <c r="W13">
        <v>106.5</v>
      </c>
      <c r="X13">
        <v>105.7</v>
      </c>
      <c r="Y13">
        <v>105</v>
      </c>
      <c r="Z13">
        <v>104</v>
      </c>
      <c r="AA13">
        <v>105.2</v>
      </c>
      <c r="AB13">
        <v>103.2</v>
      </c>
      <c r="AC13">
        <v>105.1</v>
      </c>
      <c r="AD13">
        <v>105.7</v>
      </c>
    </row>
    <row r="14" spans="1:30">
      <c r="A14" t="s">
        <v>35</v>
      </c>
      <c r="B14">
        <v>2013</v>
      </c>
      <c r="C14" t="s">
        <v>39</v>
      </c>
      <c r="D14">
        <v>111.6</v>
      </c>
      <c r="E14">
        <v>110.9</v>
      </c>
      <c r="F14">
        <v>106.6</v>
      </c>
      <c r="G14">
        <v>105.7</v>
      </c>
      <c r="H14">
        <v>104.4</v>
      </c>
      <c r="I14">
        <v>108.9</v>
      </c>
      <c r="J14">
        <v>105.5</v>
      </c>
      <c r="K14">
        <v>105.3</v>
      </c>
      <c r="L14">
        <v>103.5</v>
      </c>
      <c r="M14">
        <v>103.3</v>
      </c>
      <c r="N14">
        <v>107.2</v>
      </c>
      <c r="O14">
        <v>109.6</v>
      </c>
      <c r="P14">
        <v>107.7</v>
      </c>
      <c r="Q14">
        <v>107.5</v>
      </c>
      <c r="R14">
        <v>108</v>
      </c>
      <c r="S14">
        <v>107</v>
      </c>
      <c r="T14">
        <v>107.9</v>
      </c>
      <c r="U14" t="s">
        <v>40</v>
      </c>
      <c r="V14">
        <v>106.5</v>
      </c>
      <c r="W14">
        <v>106.3</v>
      </c>
      <c r="X14">
        <v>105.3</v>
      </c>
      <c r="Y14">
        <v>104.7</v>
      </c>
      <c r="Z14">
        <v>104.2</v>
      </c>
      <c r="AA14">
        <v>105</v>
      </c>
      <c r="AB14">
        <v>102.9</v>
      </c>
      <c r="AC14">
        <v>104.8</v>
      </c>
      <c r="AD14">
        <v>106.1</v>
      </c>
    </row>
    <row r="15" spans="1:30">
      <c r="A15" t="s">
        <v>30</v>
      </c>
      <c r="B15">
        <v>2013</v>
      </c>
      <c r="C15" t="s">
        <v>41</v>
      </c>
      <c r="D15">
        <v>110.9</v>
      </c>
      <c r="E15">
        <v>109.8</v>
      </c>
      <c r="F15">
        <v>105.9</v>
      </c>
      <c r="G15">
        <v>107.5</v>
      </c>
      <c r="H15">
        <v>105.3</v>
      </c>
      <c r="I15">
        <v>108.1</v>
      </c>
      <c r="J15">
        <v>107.3</v>
      </c>
      <c r="K15">
        <v>106.1</v>
      </c>
      <c r="L15">
        <v>103.7</v>
      </c>
      <c r="M15">
        <v>104</v>
      </c>
      <c r="N15">
        <v>107.4</v>
      </c>
      <c r="O15">
        <v>109.9</v>
      </c>
      <c r="P15">
        <v>108.1</v>
      </c>
      <c r="Q15">
        <v>108.1</v>
      </c>
      <c r="R15">
        <v>108.8</v>
      </c>
      <c r="S15">
        <v>107.9</v>
      </c>
      <c r="T15">
        <v>108.6</v>
      </c>
      <c r="U15" t="s">
        <v>32</v>
      </c>
      <c r="V15">
        <v>107.5</v>
      </c>
      <c r="W15">
        <v>106.8</v>
      </c>
      <c r="X15">
        <v>105.7</v>
      </c>
      <c r="Y15">
        <v>104.1</v>
      </c>
      <c r="Z15">
        <v>105</v>
      </c>
      <c r="AA15">
        <v>105.5</v>
      </c>
      <c r="AB15">
        <v>102.1</v>
      </c>
      <c r="AC15">
        <v>104.8</v>
      </c>
      <c r="AD15">
        <v>107.2</v>
      </c>
    </row>
    <row r="16" spans="1:30">
      <c r="A16" t="s">
        <v>33</v>
      </c>
      <c r="B16">
        <v>2013</v>
      </c>
      <c r="C16" t="s">
        <v>41</v>
      </c>
      <c r="D16">
        <v>115.4</v>
      </c>
      <c r="E16">
        <v>114.2</v>
      </c>
      <c r="F16">
        <v>102.7</v>
      </c>
      <c r="G16">
        <v>105.5</v>
      </c>
      <c r="H16">
        <v>101.5</v>
      </c>
      <c r="I16">
        <v>110.6</v>
      </c>
      <c r="J16">
        <v>123.7</v>
      </c>
      <c r="K16">
        <v>105.2</v>
      </c>
      <c r="L16">
        <v>101.9</v>
      </c>
      <c r="M16">
        <v>105</v>
      </c>
      <c r="N16">
        <v>109.1</v>
      </c>
      <c r="O16">
        <v>111.3</v>
      </c>
      <c r="P16">
        <v>111.1</v>
      </c>
      <c r="Q16">
        <v>109.8</v>
      </c>
      <c r="R16">
        <v>108.5</v>
      </c>
      <c r="S16">
        <v>106.7</v>
      </c>
      <c r="T16">
        <v>108.3</v>
      </c>
      <c r="U16" t="s">
        <v>40</v>
      </c>
      <c r="V16">
        <v>107.2</v>
      </c>
      <c r="W16">
        <v>107.1</v>
      </c>
      <c r="X16">
        <v>106.2</v>
      </c>
      <c r="Y16">
        <v>103.9</v>
      </c>
      <c r="Z16">
        <v>104.6</v>
      </c>
      <c r="AA16">
        <v>105.7</v>
      </c>
      <c r="AB16">
        <v>102.6</v>
      </c>
      <c r="AC16">
        <v>104.9</v>
      </c>
      <c r="AD16">
        <v>106.6</v>
      </c>
    </row>
    <row r="17" spans="1:30">
      <c r="A17" t="s">
        <v>35</v>
      </c>
      <c r="B17">
        <v>2013</v>
      </c>
      <c r="C17" t="s">
        <v>41</v>
      </c>
      <c r="D17">
        <v>112.3</v>
      </c>
      <c r="E17">
        <v>111.3</v>
      </c>
      <c r="F17">
        <v>104.7</v>
      </c>
      <c r="G17">
        <v>106.8</v>
      </c>
      <c r="H17">
        <v>103.9</v>
      </c>
      <c r="I17">
        <v>109.3</v>
      </c>
      <c r="J17">
        <v>112.9</v>
      </c>
      <c r="K17">
        <v>105.8</v>
      </c>
      <c r="L17">
        <v>103.1</v>
      </c>
      <c r="M17">
        <v>104.3</v>
      </c>
      <c r="N17">
        <v>108.1</v>
      </c>
      <c r="O17">
        <v>110.5</v>
      </c>
      <c r="P17">
        <v>109.2</v>
      </c>
      <c r="Q17">
        <v>108.6</v>
      </c>
      <c r="R17">
        <v>108.7</v>
      </c>
      <c r="S17">
        <v>107.4</v>
      </c>
      <c r="T17">
        <v>108.5</v>
      </c>
      <c r="U17" t="s">
        <v>40</v>
      </c>
      <c r="V17">
        <v>107.4</v>
      </c>
      <c r="W17">
        <v>106.9</v>
      </c>
      <c r="X17">
        <v>105.9</v>
      </c>
      <c r="Y17">
        <v>104</v>
      </c>
      <c r="Z17">
        <v>104.8</v>
      </c>
      <c r="AA17">
        <v>105.6</v>
      </c>
      <c r="AB17">
        <v>102.3</v>
      </c>
      <c r="AC17">
        <v>104.8</v>
      </c>
      <c r="AD17">
        <v>106.9</v>
      </c>
    </row>
    <row r="18" spans="1:30">
      <c r="A18" t="s">
        <v>30</v>
      </c>
      <c r="B18">
        <v>2013</v>
      </c>
      <c r="C18" t="s">
        <v>42</v>
      </c>
      <c r="D18">
        <v>112.3</v>
      </c>
      <c r="E18">
        <v>112.1</v>
      </c>
      <c r="F18">
        <v>108.1</v>
      </c>
      <c r="G18">
        <v>108.3</v>
      </c>
      <c r="H18">
        <v>105.9</v>
      </c>
      <c r="I18">
        <v>109.2</v>
      </c>
      <c r="J18">
        <v>118</v>
      </c>
      <c r="K18">
        <v>106.8</v>
      </c>
      <c r="L18">
        <v>104.1</v>
      </c>
      <c r="M18">
        <v>105.4</v>
      </c>
      <c r="N18">
        <v>108.2</v>
      </c>
      <c r="O18">
        <v>111</v>
      </c>
      <c r="P18">
        <v>110.6</v>
      </c>
      <c r="Q18">
        <v>109</v>
      </c>
      <c r="R18">
        <v>109.7</v>
      </c>
      <c r="S18">
        <v>108.8</v>
      </c>
      <c r="T18">
        <v>109.5</v>
      </c>
      <c r="U18" t="s">
        <v>32</v>
      </c>
      <c r="V18">
        <v>108.5</v>
      </c>
      <c r="W18">
        <v>107.5</v>
      </c>
      <c r="X18">
        <v>106.3</v>
      </c>
      <c r="Y18">
        <v>105</v>
      </c>
      <c r="Z18">
        <v>105.6</v>
      </c>
      <c r="AA18">
        <v>106.5</v>
      </c>
      <c r="AB18">
        <v>102.5</v>
      </c>
      <c r="AC18">
        <v>105.5</v>
      </c>
      <c r="AD18">
        <v>108.9</v>
      </c>
    </row>
    <row r="19" spans="1:30">
      <c r="A19" t="s">
        <v>33</v>
      </c>
      <c r="B19">
        <v>2013</v>
      </c>
      <c r="C19" t="s">
        <v>42</v>
      </c>
      <c r="D19">
        <v>117</v>
      </c>
      <c r="E19">
        <v>120.1</v>
      </c>
      <c r="F19">
        <v>112.5</v>
      </c>
      <c r="G19">
        <v>107.3</v>
      </c>
      <c r="H19">
        <v>101.3</v>
      </c>
      <c r="I19">
        <v>112.4</v>
      </c>
      <c r="J19">
        <v>143.6</v>
      </c>
      <c r="K19">
        <v>105.4</v>
      </c>
      <c r="L19">
        <v>101.4</v>
      </c>
      <c r="M19">
        <v>106.4</v>
      </c>
      <c r="N19">
        <v>110</v>
      </c>
      <c r="O19">
        <v>112.2</v>
      </c>
      <c r="P19">
        <v>115</v>
      </c>
      <c r="Q19">
        <v>110.9</v>
      </c>
      <c r="R19">
        <v>109.2</v>
      </c>
      <c r="S19">
        <v>107.2</v>
      </c>
      <c r="T19">
        <v>108.9</v>
      </c>
      <c r="U19" t="s">
        <v>43</v>
      </c>
      <c r="V19">
        <v>108</v>
      </c>
      <c r="W19">
        <v>107.7</v>
      </c>
      <c r="X19">
        <v>106.5</v>
      </c>
      <c r="Y19">
        <v>105.2</v>
      </c>
      <c r="Z19">
        <v>105.2</v>
      </c>
      <c r="AA19">
        <v>108.1</v>
      </c>
      <c r="AB19">
        <v>103.3</v>
      </c>
      <c r="AC19">
        <v>106.1</v>
      </c>
      <c r="AD19">
        <v>109.7</v>
      </c>
    </row>
    <row r="20" spans="1:30">
      <c r="A20" t="s">
        <v>35</v>
      </c>
      <c r="B20">
        <v>2013</v>
      </c>
      <c r="C20" t="s">
        <v>42</v>
      </c>
      <c r="D20">
        <v>113.8</v>
      </c>
      <c r="E20">
        <v>114.9</v>
      </c>
      <c r="F20">
        <v>109.8</v>
      </c>
      <c r="G20">
        <v>107.9</v>
      </c>
      <c r="H20">
        <v>104.2</v>
      </c>
      <c r="I20">
        <v>110.7</v>
      </c>
      <c r="J20">
        <v>126.7</v>
      </c>
      <c r="K20">
        <v>106.3</v>
      </c>
      <c r="L20">
        <v>103.2</v>
      </c>
      <c r="M20">
        <v>105.7</v>
      </c>
      <c r="N20">
        <v>109</v>
      </c>
      <c r="O20">
        <v>111.6</v>
      </c>
      <c r="P20">
        <v>112.2</v>
      </c>
      <c r="Q20">
        <v>109.5</v>
      </c>
      <c r="R20">
        <v>109.5</v>
      </c>
      <c r="S20">
        <v>108.1</v>
      </c>
      <c r="T20">
        <v>109.3</v>
      </c>
      <c r="U20" t="s">
        <v>43</v>
      </c>
      <c r="V20">
        <v>108.3</v>
      </c>
      <c r="W20">
        <v>107.6</v>
      </c>
      <c r="X20">
        <v>106.4</v>
      </c>
      <c r="Y20">
        <v>105.1</v>
      </c>
      <c r="Z20">
        <v>105.4</v>
      </c>
      <c r="AA20">
        <v>107.4</v>
      </c>
      <c r="AB20">
        <v>102.8</v>
      </c>
      <c r="AC20">
        <v>105.8</v>
      </c>
      <c r="AD20">
        <v>109.3</v>
      </c>
    </row>
    <row r="21" spans="1:30">
      <c r="A21" t="s">
        <v>30</v>
      </c>
      <c r="B21">
        <v>2013</v>
      </c>
      <c r="C21" t="s">
        <v>44</v>
      </c>
      <c r="D21">
        <v>113.4</v>
      </c>
      <c r="E21">
        <v>114.9</v>
      </c>
      <c r="F21">
        <v>110.5</v>
      </c>
      <c r="G21">
        <v>109.3</v>
      </c>
      <c r="H21">
        <v>106.2</v>
      </c>
      <c r="I21">
        <v>110.3</v>
      </c>
      <c r="J21">
        <v>129.19999999999999</v>
      </c>
      <c r="K21">
        <v>107.1</v>
      </c>
      <c r="L21">
        <v>104.3</v>
      </c>
      <c r="M21">
        <v>106.4</v>
      </c>
      <c r="N21">
        <v>109.1</v>
      </c>
      <c r="O21">
        <v>112.1</v>
      </c>
      <c r="P21">
        <v>113.1</v>
      </c>
      <c r="Q21">
        <v>109.8</v>
      </c>
      <c r="R21">
        <v>110.5</v>
      </c>
      <c r="S21">
        <v>109.5</v>
      </c>
      <c r="T21">
        <v>110.3</v>
      </c>
      <c r="U21" t="s">
        <v>32</v>
      </c>
      <c r="V21">
        <v>109.5</v>
      </c>
      <c r="W21">
        <v>108.3</v>
      </c>
      <c r="X21">
        <v>106.9</v>
      </c>
      <c r="Y21">
        <v>106.8</v>
      </c>
      <c r="Z21">
        <v>106.4</v>
      </c>
      <c r="AA21">
        <v>107.8</v>
      </c>
      <c r="AB21">
        <v>102.5</v>
      </c>
      <c r="AC21">
        <v>106.5</v>
      </c>
      <c r="AD21">
        <v>110.7</v>
      </c>
    </row>
    <row r="22" spans="1:30">
      <c r="A22" t="s">
        <v>33</v>
      </c>
      <c r="B22">
        <v>2013</v>
      </c>
      <c r="C22" t="s">
        <v>44</v>
      </c>
      <c r="D22">
        <v>117.8</v>
      </c>
      <c r="E22">
        <v>119.2</v>
      </c>
      <c r="F22">
        <v>114</v>
      </c>
      <c r="G22">
        <v>108.3</v>
      </c>
      <c r="H22">
        <v>101.1</v>
      </c>
      <c r="I22">
        <v>113.2</v>
      </c>
      <c r="J22">
        <v>160.9</v>
      </c>
      <c r="K22">
        <v>105.1</v>
      </c>
      <c r="L22">
        <v>101.3</v>
      </c>
      <c r="M22">
        <v>107.5</v>
      </c>
      <c r="N22">
        <v>110.4</v>
      </c>
      <c r="O22">
        <v>113.1</v>
      </c>
      <c r="P22">
        <v>117.5</v>
      </c>
      <c r="Q22">
        <v>111.7</v>
      </c>
      <c r="R22">
        <v>109.8</v>
      </c>
      <c r="S22">
        <v>107.8</v>
      </c>
      <c r="T22">
        <v>109.5</v>
      </c>
      <c r="U22" t="s">
        <v>45</v>
      </c>
      <c r="V22">
        <v>108.6</v>
      </c>
      <c r="W22">
        <v>108.1</v>
      </c>
      <c r="X22">
        <v>107.1</v>
      </c>
      <c r="Y22">
        <v>107.3</v>
      </c>
      <c r="Z22">
        <v>105.9</v>
      </c>
      <c r="AA22">
        <v>110.1</v>
      </c>
      <c r="AB22">
        <v>103.2</v>
      </c>
      <c r="AC22">
        <v>107.3</v>
      </c>
      <c r="AD22">
        <v>111.4</v>
      </c>
    </row>
    <row r="23" spans="1:30">
      <c r="A23" t="s">
        <v>35</v>
      </c>
      <c r="B23">
        <v>2013</v>
      </c>
      <c r="C23" t="s">
        <v>44</v>
      </c>
      <c r="D23">
        <v>114.8</v>
      </c>
      <c r="E23">
        <v>116.4</v>
      </c>
      <c r="F23">
        <v>111.9</v>
      </c>
      <c r="G23">
        <v>108.9</v>
      </c>
      <c r="H23">
        <v>104.3</v>
      </c>
      <c r="I23">
        <v>111.7</v>
      </c>
      <c r="J23">
        <v>140</v>
      </c>
      <c r="K23">
        <v>106.4</v>
      </c>
      <c r="L23">
        <v>103.3</v>
      </c>
      <c r="M23">
        <v>106.8</v>
      </c>
      <c r="N23">
        <v>109.6</v>
      </c>
      <c r="O23">
        <v>112.6</v>
      </c>
      <c r="P23">
        <v>114.7</v>
      </c>
      <c r="Q23">
        <v>110.3</v>
      </c>
      <c r="R23">
        <v>110.2</v>
      </c>
      <c r="S23">
        <v>108.8</v>
      </c>
      <c r="T23">
        <v>110</v>
      </c>
      <c r="U23" t="s">
        <v>45</v>
      </c>
      <c r="V23">
        <v>109.2</v>
      </c>
      <c r="W23">
        <v>108.2</v>
      </c>
      <c r="X23">
        <v>107</v>
      </c>
      <c r="Y23">
        <v>107.1</v>
      </c>
      <c r="Z23">
        <v>106.1</v>
      </c>
      <c r="AA23">
        <v>109.1</v>
      </c>
      <c r="AB23">
        <v>102.8</v>
      </c>
      <c r="AC23">
        <v>106.9</v>
      </c>
      <c r="AD23">
        <v>111</v>
      </c>
    </row>
    <row r="24" spans="1:30">
      <c r="A24" t="s">
        <v>30</v>
      </c>
      <c r="B24">
        <v>2013</v>
      </c>
      <c r="C24" t="s">
        <v>46</v>
      </c>
      <c r="D24">
        <v>114.3</v>
      </c>
      <c r="E24">
        <v>115.4</v>
      </c>
      <c r="F24">
        <v>111.1</v>
      </c>
      <c r="G24">
        <v>110</v>
      </c>
      <c r="H24">
        <v>106.4</v>
      </c>
      <c r="I24">
        <v>110.8</v>
      </c>
      <c r="J24">
        <v>138.9</v>
      </c>
      <c r="K24">
        <v>107.4</v>
      </c>
      <c r="L24">
        <v>104.1</v>
      </c>
      <c r="M24">
        <v>106.9</v>
      </c>
      <c r="N24">
        <v>109.7</v>
      </c>
      <c r="O24">
        <v>112.6</v>
      </c>
      <c r="P24">
        <v>114.9</v>
      </c>
      <c r="Q24">
        <v>110.7</v>
      </c>
      <c r="R24">
        <v>111.3</v>
      </c>
      <c r="S24">
        <v>110.2</v>
      </c>
      <c r="T24">
        <v>111.1</v>
      </c>
      <c r="U24" t="s">
        <v>32</v>
      </c>
      <c r="V24">
        <v>109.9</v>
      </c>
      <c r="W24">
        <v>108.7</v>
      </c>
      <c r="X24">
        <v>107.5</v>
      </c>
      <c r="Y24">
        <v>107.8</v>
      </c>
      <c r="Z24">
        <v>106.8</v>
      </c>
      <c r="AA24">
        <v>108.7</v>
      </c>
      <c r="AB24">
        <v>105</v>
      </c>
      <c r="AC24">
        <v>107.5</v>
      </c>
      <c r="AD24">
        <v>112.1</v>
      </c>
    </row>
    <row r="25" spans="1:30">
      <c r="A25" t="s">
        <v>33</v>
      </c>
      <c r="B25">
        <v>2013</v>
      </c>
      <c r="C25" t="s">
        <v>46</v>
      </c>
      <c r="D25">
        <v>118.3</v>
      </c>
      <c r="E25">
        <v>120.4</v>
      </c>
      <c r="F25">
        <v>112.7</v>
      </c>
      <c r="G25">
        <v>108.9</v>
      </c>
      <c r="H25">
        <v>101.1</v>
      </c>
      <c r="I25">
        <v>108.7</v>
      </c>
      <c r="J25">
        <v>177</v>
      </c>
      <c r="K25">
        <v>104.7</v>
      </c>
      <c r="L25">
        <v>101</v>
      </c>
      <c r="M25">
        <v>108.5</v>
      </c>
      <c r="N25">
        <v>110.9</v>
      </c>
      <c r="O25">
        <v>114.3</v>
      </c>
      <c r="P25">
        <v>119.6</v>
      </c>
      <c r="Q25">
        <v>112.4</v>
      </c>
      <c r="R25">
        <v>110.6</v>
      </c>
      <c r="S25">
        <v>108.3</v>
      </c>
      <c r="T25">
        <v>110.2</v>
      </c>
      <c r="U25" t="s">
        <v>47</v>
      </c>
      <c r="V25">
        <v>109.3</v>
      </c>
      <c r="W25">
        <v>108.7</v>
      </c>
      <c r="X25">
        <v>107.6</v>
      </c>
      <c r="Y25">
        <v>108.1</v>
      </c>
      <c r="Z25">
        <v>106.5</v>
      </c>
      <c r="AA25">
        <v>110.8</v>
      </c>
      <c r="AB25">
        <v>106</v>
      </c>
      <c r="AC25">
        <v>108.3</v>
      </c>
      <c r="AD25">
        <v>112.7</v>
      </c>
    </row>
    <row r="26" spans="1:30">
      <c r="A26" t="s">
        <v>35</v>
      </c>
      <c r="B26">
        <v>2013</v>
      </c>
      <c r="C26" t="s">
        <v>46</v>
      </c>
      <c r="D26">
        <v>115.6</v>
      </c>
      <c r="E26">
        <v>117.2</v>
      </c>
      <c r="F26">
        <v>111.7</v>
      </c>
      <c r="G26">
        <v>109.6</v>
      </c>
      <c r="H26">
        <v>104.5</v>
      </c>
      <c r="I26">
        <v>109.8</v>
      </c>
      <c r="J26">
        <v>151.80000000000001</v>
      </c>
      <c r="K26">
        <v>106.5</v>
      </c>
      <c r="L26">
        <v>103.1</v>
      </c>
      <c r="M26">
        <v>107.4</v>
      </c>
      <c r="N26">
        <v>110.2</v>
      </c>
      <c r="O26">
        <v>113.4</v>
      </c>
      <c r="P26">
        <v>116.6</v>
      </c>
      <c r="Q26">
        <v>111.2</v>
      </c>
      <c r="R26">
        <v>111</v>
      </c>
      <c r="S26">
        <v>109.4</v>
      </c>
      <c r="T26">
        <v>110.7</v>
      </c>
      <c r="U26" t="s">
        <v>47</v>
      </c>
      <c r="V26">
        <v>109.7</v>
      </c>
      <c r="W26">
        <v>108.7</v>
      </c>
      <c r="X26">
        <v>107.5</v>
      </c>
      <c r="Y26">
        <v>108</v>
      </c>
      <c r="Z26">
        <v>106.6</v>
      </c>
      <c r="AA26">
        <v>109.9</v>
      </c>
      <c r="AB26">
        <v>105.4</v>
      </c>
      <c r="AC26">
        <v>107.9</v>
      </c>
      <c r="AD26">
        <v>112.4</v>
      </c>
    </row>
    <row r="27" spans="1:30">
      <c r="A27" t="s">
        <v>30</v>
      </c>
      <c r="B27">
        <v>2013</v>
      </c>
      <c r="C27" t="s">
        <v>48</v>
      </c>
      <c r="D27">
        <v>115.4</v>
      </c>
      <c r="E27">
        <v>115.7</v>
      </c>
      <c r="F27">
        <v>111.7</v>
      </c>
      <c r="G27">
        <v>111</v>
      </c>
      <c r="H27">
        <v>107.4</v>
      </c>
      <c r="I27">
        <v>110.9</v>
      </c>
      <c r="J27">
        <v>154</v>
      </c>
      <c r="K27">
        <v>108.1</v>
      </c>
      <c r="L27">
        <v>104.2</v>
      </c>
      <c r="M27">
        <v>107.9</v>
      </c>
      <c r="N27">
        <v>110.4</v>
      </c>
      <c r="O27">
        <v>114</v>
      </c>
      <c r="P27">
        <v>117.8</v>
      </c>
      <c r="Q27">
        <v>111.7</v>
      </c>
      <c r="R27">
        <v>112.7</v>
      </c>
      <c r="S27">
        <v>111.4</v>
      </c>
      <c r="T27">
        <v>112.5</v>
      </c>
      <c r="U27" t="s">
        <v>32</v>
      </c>
      <c r="V27">
        <v>111.1</v>
      </c>
      <c r="W27">
        <v>109.6</v>
      </c>
      <c r="X27">
        <v>108.3</v>
      </c>
      <c r="Y27">
        <v>109.3</v>
      </c>
      <c r="Z27">
        <v>107.7</v>
      </c>
      <c r="AA27">
        <v>109.8</v>
      </c>
      <c r="AB27">
        <v>106.7</v>
      </c>
      <c r="AC27">
        <v>108.7</v>
      </c>
      <c r="AD27">
        <v>114.2</v>
      </c>
    </row>
    <row r="28" spans="1:30">
      <c r="A28" t="s">
        <v>33</v>
      </c>
      <c r="B28">
        <v>2013</v>
      </c>
      <c r="C28" t="s">
        <v>48</v>
      </c>
      <c r="D28">
        <v>118.6</v>
      </c>
      <c r="E28">
        <v>119.1</v>
      </c>
      <c r="F28">
        <v>113.2</v>
      </c>
      <c r="G28">
        <v>109.6</v>
      </c>
      <c r="H28">
        <v>101.7</v>
      </c>
      <c r="I28">
        <v>103.2</v>
      </c>
      <c r="J28">
        <v>174.3</v>
      </c>
      <c r="K28">
        <v>105.1</v>
      </c>
      <c r="L28">
        <v>100.8</v>
      </c>
      <c r="M28">
        <v>109.1</v>
      </c>
      <c r="N28">
        <v>111.1</v>
      </c>
      <c r="O28">
        <v>115.4</v>
      </c>
      <c r="P28">
        <v>119.2</v>
      </c>
      <c r="Q28">
        <v>112.9</v>
      </c>
      <c r="R28">
        <v>111.4</v>
      </c>
      <c r="S28">
        <v>109</v>
      </c>
      <c r="T28">
        <v>111.1</v>
      </c>
      <c r="U28" t="s">
        <v>49</v>
      </c>
      <c r="V28">
        <v>109.5</v>
      </c>
      <c r="W28">
        <v>109.6</v>
      </c>
      <c r="X28">
        <v>107.9</v>
      </c>
      <c r="Y28">
        <v>110.4</v>
      </c>
      <c r="Z28">
        <v>107.4</v>
      </c>
      <c r="AA28">
        <v>111.2</v>
      </c>
      <c r="AB28">
        <v>106.9</v>
      </c>
      <c r="AC28">
        <v>109.4</v>
      </c>
      <c r="AD28">
        <v>113.2</v>
      </c>
    </row>
    <row r="29" spans="1:30">
      <c r="A29" t="s">
        <v>35</v>
      </c>
      <c r="B29">
        <v>2013</v>
      </c>
      <c r="C29" t="s">
        <v>48</v>
      </c>
      <c r="D29">
        <v>116.4</v>
      </c>
      <c r="E29">
        <v>116.9</v>
      </c>
      <c r="F29">
        <v>112.3</v>
      </c>
      <c r="G29">
        <v>110.5</v>
      </c>
      <c r="H29">
        <v>105.3</v>
      </c>
      <c r="I29">
        <v>107.3</v>
      </c>
      <c r="J29">
        <v>160.9</v>
      </c>
      <c r="K29">
        <v>107.1</v>
      </c>
      <c r="L29">
        <v>103.1</v>
      </c>
      <c r="M29">
        <v>108.3</v>
      </c>
      <c r="N29">
        <v>110.7</v>
      </c>
      <c r="O29">
        <v>114.6</v>
      </c>
      <c r="P29">
        <v>118.3</v>
      </c>
      <c r="Q29">
        <v>112</v>
      </c>
      <c r="R29">
        <v>112.2</v>
      </c>
      <c r="S29">
        <v>110.4</v>
      </c>
      <c r="T29">
        <v>111.9</v>
      </c>
      <c r="U29" t="s">
        <v>49</v>
      </c>
      <c r="V29">
        <v>110.5</v>
      </c>
      <c r="W29">
        <v>109.6</v>
      </c>
      <c r="X29">
        <v>108.1</v>
      </c>
      <c r="Y29">
        <v>109.9</v>
      </c>
      <c r="Z29">
        <v>107.5</v>
      </c>
      <c r="AA29">
        <v>110.6</v>
      </c>
      <c r="AB29">
        <v>106.8</v>
      </c>
      <c r="AC29">
        <v>109</v>
      </c>
      <c r="AD29">
        <v>113.7</v>
      </c>
    </row>
    <row r="30" spans="1:30">
      <c r="A30" t="s">
        <v>30</v>
      </c>
      <c r="B30">
        <v>2013</v>
      </c>
      <c r="C30" t="s">
        <v>50</v>
      </c>
      <c r="D30">
        <v>116.3</v>
      </c>
      <c r="E30">
        <v>115.4</v>
      </c>
      <c r="F30">
        <v>112.6</v>
      </c>
      <c r="G30">
        <v>111.7</v>
      </c>
      <c r="H30">
        <v>107.7</v>
      </c>
      <c r="I30">
        <v>113.2</v>
      </c>
      <c r="J30">
        <v>164.9</v>
      </c>
      <c r="K30">
        <v>108.3</v>
      </c>
      <c r="L30">
        <v>103.9</v>
      </c>
      <c r="M30">
        <v>108.2</v>
      </c>
      <c r="N30">
        <v>111.1</v>
      </c>
      <c r="O30">
        <v>114.9</v>
      </c>
      <c r="P30">
        <v>119.8</v>
      </c>
      <c r="Q30">
        <v>112.2</v>
      </c>
      <c r="R30">
        <v>113.6</v>
      </c>
      <c r="S30">
        <v>112.3</v>
      </c>
      <c r="T30">
        <v>113.4</v>
      </c>
      <c r="U30" t="s">
        <v>32</v>
      </c>
      <c r="V30">
        <v>111.6</v>
      </c>
      <c r="W30">
        <v>110.4</v>
      </c>
      <c r="X30">
        <v>108.9</v>
      </c>
      <c r="Y30">
        <v>109.3</v>
      </c>
      <c r="Z30">
        <v>108.3</v>
      </c>
      <c r="AA30">
        <v>110.2</v>
      </c>
      <c r="AB30">
        <v>107.5</v>
      </c>
      <c r="AC30">
        <v>109.1</v>
      </c>
      <c r="AD30">
        <v>115.5</v>
      </c>
    </row>
    <row r="31" spans="1:30">
      <c r="A31" t="s">
        <v>33</v>
      </c>
      <c r="B31">
        <v>2013</v>
      </c>
      <c r="C31" t="s">
        <v>50</v>
      </c>
      <c r="D31">
        <v>118.9</v>
      </c>
      <c r="E31">
        <v>118.1</v>
      </c>
      <c r="F31">
        <v>114.5</v>
      </c>
      <c r="G31">
        <v>110.4</v>
      </c>
      <c r="H31">
        <v>102.3</v>
      </c>
      <c r="I31">
        <v>106.2</v>
      </c>
      <c r="J31">
        <v>183.5</v>
      </c>
      <c r="K31">
        <v>105.3</v>
      </c>
      <c r="L31">
        <v>100.2</v>
      </c>
      <c r="M31">
        <v>109.6</v>
      </c>
      <c r="N31">
        <v>111.4</v>
      </c>
      <c r="O31">
        <v>116</v>
      </c>
      <c r="P31">
        <v>120.8</v>
      </c>
      <c r="Q31">
        <v>113.5</v>
      </c>
      <c r="R31">
        <v>112.5</v>
      </c>
      <c r="S31">
        <v>109.7</v>
      </c>
      <c r="T31">
        <v>112</v>
      </c>
      <c r="U31" t="s">
        <v>51</v>
      </c>
      <c r="V31">
        <v>109.7</v>
      </c>
      <c r="W31">
        <v>110.2</v>
      </c>
      <c r="X31">
        <v>108.2</v>
      </c>
      <c r="Y31">
        <v>109.7</v>
      </c>
      <c r="Z31">
        <v>108</v>
      </c>
      <c r="AA31">
        <v>111.3</v>
      </c>
      <c r="AB31">
        <v>107.3</v>
      </c>
      <c r="AC31">
        <v>109.4</v>
      </c>
      <c r="AD31">
        <v>114</v>
      </c>
    </row>
    <row r="32" spans="1:30">
      <c r="A32" t="s">
        <v>35</v>
      </c>
      <c r="B32">
        <v>2013</v>
      </c>
      <c r="C32" t="s">
        <v>50</v>
      </c>
      <c r="D32">
        <v>117.1</v>
      </c>
      <c r="E32">
        <v>116.3</v>
      </c>
      <c r="F32">
        <v>113.3</v>
      </c>
      <c r="G32">
        <v>111.2</v>
      </c>
      <c r="H32">
        <v>105.7</v>
      </c>
      <c r="I32">
        <v>109.9</v>
      </c>
      <c r="J32">
        <v>171.2</v>
      </c>
      <c r="K32">
        <v>107.3</v>
      </c>
      <c r="L32">
        <v>102.7</v>
      </c>
      <c r="M32">
        <v>108.7</v>
      </c>
      <c r="N32">
        <v>111.2</v>
      </c>
      <c r="O32">
        <v>115.4</v>
      </c>
      <c r="P32">
        <v>120.2</v>
      </c>
      <c r="Q32">
        <v>112.5</v>
      </c>
      <c r="R32">
        <v>113.2</v>
      </c>
      <c r="S32">
        <v>111.2</v>
      </c>
      <c r="T32">
        <v>112.8</v>
      </c>
      <c r="U32" t="s">
        <v>51</v>
      </c>
      <c r="V32">
        <v>110.9</v>
      </c>
      <c r="W32">
        <v>110.3</v>
      </c>
      <c r="X32">
        <v>108.6</v>
      </c>
      <c r="Y32">
        <v>109.5</v>
      </c>
      <c r="Z32">
        <v>108.1</v>
      </c>
      <c r="AA32">
        <v>110.8</v>
      </c>
      <c r="AB32">
        <v>107.4</v>
      </c>
      <c r="AC32">
        <v>109.2</v>
      </c>
      <c r="AD32">
        <v>114.8</v>
      </c>
    </row>
    <row r="33" spans="1:30">
      <c r="A33" t="s">
        <v>30</v>
      </c>
      <c r="B33">
        <v>2013</v>
      </c>
      <c r="C33" t="s">
        <v>52</v>
      </c>
      <c r="D33">
        <v>117.3</v>
      </c>
      <c r="E33">
        <v>114.9</v>
      </c>
      <c r="F33">
        <v>116.2</v>
      </c>
      <c r="G33">
        <v>112.8</v>
      </c>
      <c r="H33">
        <v>108.9</v>
      </c>
      <c r="I33">
        <v>116.6</v>
      </c>
      <c r="J33">
        <v>178.1</v>
      </c>
      <c r="K33">
        <v>109.1</v>
      </c>
      <c r="L33">
        <v>103.6</v>
      </c>
      <c r="M33">
        <v>109</v>
      </c>
      <c r="N33">
        <v>111.8</v>
      </c>
      <c r="O33">
        <v>116</v>
      </c>
      <c r="P33">
        <v>122.5</v>
      </c>
      <c r="Q33">
        <v>112.8</v>
      </c>
      <c r="R33">
        <v>114.6</v>
      </c>
      <c r="S33">
        <v>113.1</v>
      </c>
      <c r="T33">
        <v>114.4</v>
      </c>
      <c r="U33" t="s">
        <v>32</v>
      </c>
      <c r="V33">
        <v>112.6</v>
      </c>
      <c r="W33">
        <v>111.3</v>
      </c>
      <c r="X33">
        <v>109.7</v>
      </c>
      <c r="Y33">
        <v>109.6</v>
      </c>
      <c r="Z33">
        <v>108.7</v>
      </c>
      <c r="AA33">
        <v>111</v>
      </c>
      <c r="AB33">
        <v>108.2</v>
      </c>
      <c r="AC33">
        <v>109.8</v>
      </c>
      <c r="AD33">
        <v>117.4</v>
      </c>
    </row>
    <row r="34" spans="1:30">
      <c r="A34" t="s">
        <v>33</v>
      </c>
      <c r="B34">
        <v>2013</v>
      </c>
      <c r="C34" t="s">
        <v>53</v>
      </c>
      <c r="D34">
        <v>119.8</v>
      </c>
      <c r="E34">
        <v>116.3</v>
      </c>
      <c r="F34">
        <v>122.6</v>
      </c>
      <c r="G34">
        <v>112</v>
      </c>
      <c r="H34">
        <v>103.2</v>
      </c>
      <c r="I34">
        <v>110</v>
      </c>
      <c r="J34">
        <v>192.8</v>
      </c>
      <c r="K34">
        <v>106.3</v>
      </c>
      <c r="L34">
        <v>99.5</v>
      </c>
      <c r="M34">
        <v>110.3</v>
      </c>
      <c r="N34">
        <v>111.8</v>
      </c>
      <c r="O34">
        <v>117.1</v>
      </c>
      <c r="P34">
        <v>122.9</v>
      </c>
      <c r="Q34">
        <v>114.1</v>
      </c>
      <c r="R34">
        <v>113.5</v>
      </c>
      <c r="S34">
        <v>110.3</v>
      </c>
      <c r="T34">
        <v>113</v>
      </c>
      <c r="U34" t="s">
        <v>54</v>
      </c>
      <c r="V34">
        <v>110</v>
      </c>
      <c r="W34">
        <v>110.9</v>
      </c>
      <c r="X34">
        <v>108.6</v>
      </c>
      <c r="Y34">
        <v>109.5</v>
      </c>
      <c r="Z34">
        <v>108.5</v>
      </c>
      <c r="AA34">
        <v>111.3</v>
      </c>
      <c r="AB34">
        <v>107.9</v>
      </c>
      <c r="AC34">
        <v>109.6</v>
      </c>
      <c r="AD34">
        <v>115</v>
      </c>
    </row>
    <row r="35" spans="1:30">
      <c r="A35" t="s">
        <v>35</v>
      </c>
      <c r="B35">
        <v>2013</v>
      </c>
      <c r="C35" t="s">
        <v>53</v>
      </c>
      <c r="D35">
        <v>118.1</v>
      </c>
      <c r="E35">
        <v>115.4</v>
      </c>
      <c r="F35">
        <v>118.7</v>
      </c>
      <c r="G35">
        <v>112.5</v>
      </c>
      <c r="H35">
        <v>106.8</v>
      </c>
      <c r="I35">
        <v>113.5</v>
      </c>
      <c r="J35">
        <v>183.1</v>
      </c>
      <c r="K35">
        <v>108.2</v>
      </c>
      <c r="L35">
        <v>102.2</v>
      </c>
      <c r="M35">
        <v>109.4</v>
      </c>
      <c r="N35">
        <v>111.8</v>
      </c>
      <c r="O35">
        <v>116.5</v>
      </c>
      <c r="P35">
        <v>122.6</v>
      </c>
      <c r="Q35">
        <v>113.1</v>
      </c>
      <c r="R35">
        <v>114.2</v>
      </c>
      <c r="S35">
        <v>111.9</v>
      </c>
      <c r="T35">
        <v>113.8</v>
      </c>
      <c r="U35" t="s">
        <v>54</v>
      </c>
      <c r="V35">
        <v>111.6</v>
      </c>
      <c r="W35">
        <v>111.1</v>
      </c>
      <c r="X35">
        <v>109.3</v>
      </c>
      <c r="Y35">
        <v>109.5</v>
      </c>
      <c r="Z35">
        <v>108.6</v>
      </c>
      <c r="AA35">
        <v>111.2</v>
      </c>
      <c r="AB35">
        <v>108.1</v>
      </c>
      <c r="AC35">
        <v>109.7</v>
      </c>
      <c r="AD35">
        <v>116.3</v>
      </c>
    </row>
    <row r="36" spans="1:30">
      <c r="A36" t="s">
        <v>30</v>
      </c>
      <c r="B36">
        <v>2013</v>
      </c>
      <c r="C36" t="s">
        <v>55</v>
      </c>
      <c r="D36">
        <v>118.4</v>
      </c>
      <c r="E36">
        <v>115.9</v>
      </c>
      <c r="F36">
        <v>120.4</v>
      </c>
      <c r="G36">
        <v>113.8</v>
      </c>
      <c r="H36">
        <v>109.5</v>
      </c>
      <c r="I36">
        <v>115.5</v>
      </c>
      <c r="J36">
        <v>145.69999999999999</v>
      </c>
      <c r="K36">
        <v>109.5</v>
      </c>
      <c r="L36">
        <v>102.9</v>
      </c>
      <c r="M36">
        <v>109.8</v>
      </c>
      <c r="N36">
        <v>112.1</v>
      </c>
      <c r="O36">
        <v>116.8</v>
      </c>
      <c r="P36">
        <v>118.7</v>
      </c>
      <c r="Q36">
        <v>113.6</v>
      </c>
      <c r="R36">
        <v>115.8</v>
      </c>
      <c r="S36">
        <v>114</v>
      </c>
      <c r="T36">
        <v>115.5</v>
      </c>
      <c r="U36" t="s">
        <v>32</v>
      </c>
      <c r="V36">
        <v>112.8</v>
      </c>
      <c r="W36">
        <v>112.1</v>
      </c>
      <c r="X36">
        <v>110.1</v>
      </c>
      <c r="Y36">
        <v>109.9</v>
      </c>
      <c r="Z36">
        <v>109.2</v>
      </c>
      <c r="AA36">
        <v>111.6</v>
      </c>
      <c r="AB36">
        <v>108.1</v>
      </c>
      <c r="AC36">
        <v>110.1</v>
      </c>
      <c r="AD36">
        <v>115.5</v>
      </c>
    </row>
    <row r="37" spans="1:30">
      <c r="A37" t="s">
        <v>33</v>
      </c>
      <c r="B37">
        <v>2013</v>
      </c>
      <c r="C37" t="s">
        <v>55</v>
      </c>
      <c r="D37">
        <v>120.5</v>
      </c>
      <c r="E37">
        <v>118.1</v>
      </c>
      <c r="F37">
        <v>128.5</v>
      </c>
      <c r="G37">
        <v>112.8</v>
      </c>
      <c r="H37">
        <v>103.4</v>
      </c>
      <c r="I37">
        <v>110.7</v>
      </c>
      <c r="J37">
        <v>144.80000000000001</v>
      </c>
      <c r="K37">
        <v>107.1</v>
      </c>
      <c r="L37">
        <v>98.6</v>
      </c>
      <c r="M37">
        <v>111.9</v>
      </c>
      <c r="N37">
        <v>112.1</v>
      </c>
      <c r="O37">
        <v>118.1</v>
      </c>
      <c r="P37">
        <v>117.8</v>
      </c>
      <c r="Q37">
        <v>115</v>
      </c>
      <c r="R37">
        <v>114.2</v>
      </c>
      <c r="S37">
        <v>110.9</v>
      </c>
      <c r="T37">
        <v>113.7</v>
      </c>
      <c r="U37" t="s">
        <v>56</v>
      </c>
      <c r="V37">
        <v>110.4</v>
      </c>
      <c r="W37">
        <v>111.3</v>
      </c>
      <c r="X37">
        <v>109</v>
      </c>
      <c r="Y37">
        <v>109.7</v>
      </c>
      <c r="Z37">
        <v>108.9</v>
      </c>
      <c r="AA37">
        <v>111.4</v>
      </c>
      <c r="AB37">
        <v>107.7</v>
      </c>
      <c r="AC37">
        <v>109.8</v>
      </c>
      <c r="AD37">
        <v>113.3</v>
      </c>
    </row>
    <row r="38" spans="1:30">
      <c r="A38" t="s">
        <v>35</v>
      </c>
      <c r="B38">
        <v>2013</v>
      </c>
      <c r="C38" t="s">
        <v>55</v>
      </c>
      <c r="D38">
        <v>119.1</v>
      </c>
      <c r="E38">
        <v>116.7</v>
      </c>
      <c r="F38">
        <v>123.5</v>
      </c>
      <c r="G38">
        <v>113.4</v>
      </c>
      <c r="H38">
        <v>107.3</v>
      </c>
      <c r="I38">
        <v>113.3</v>
      </c>
      <c r="J38">
        <v>145.4</v>
      </c>
      <c r="K38">
        <v>108.7</v>
      </c>
      <c r="L38">
        <v>101.5</v>
      </c>
      <c r="M38">
        <v>110.5</v>
      </c>
      <c r="N38">
        <v>112.1</v>
      </c>
      <c r="O38">
        <v>117.4</v>
      </c>
      <c r="P38">
        <v>118.4</v>
      </c>
      <c r="Q38">
        <v>114</v>
      </c>
      <c r="R38">
        <v>115.2</v>
      </c>
      <c r="S38">
        <v>112.7</v>
      </c>
      <c r="T38">
        <v>114.8</v>
      </c>
      <c r="U38" t="s">
        <v>56</v>
      </c>
      <c r="V38">
        <v>111.9</v>
      </c>
      <c r="W38">
        <v>111.7</v>
      </c>
      <c r="X38">
        <v>109.7</v>
      </c>
      <c r="Y38">
        <v>109.8</v>
      </c>
      <c r="Z38">
        <v>109</v>
      </c>
      <c r="AA38">
        <v>111.5</v>
      </c>
      <c r="AB38">
        <v>107.9</v>
      </c>
      <c r="AC38">
        <v>110</v>
      </c>
      <c r="AD38">
        <v>114.5</v>
      </c>
    </row>
    <row r="39" spans="1:30">
      <c r="A39" t="s">
        <v>30</v>
      </c>
      <c r="B39">
        <v>2014</v>
      </c>
      <c r="C39" t="s">
        <v>31</v>
      </c>
      <c r="D39">
        <v>118.9</v>
      </c>
      <c r="E39">
        <v>117.1</v>
      </c>
      <c r="F39">
        <v>120.5</v>
      </c>
      <c r="G39">
        <v>114.4</v>
      </c>
      <c r="H39">
        <v>109</v>
      </c>
      <c r="I39">
        <v>115.5</v>
      </c>
      <c r="J39">
        <v>123.9</v>
      </c>
      <c r="K39">
        <v>109.6</v>
      </c>
      <c r="L39">
        <v>101.8</v>
      </c>
      <c r="M39">
        <v>110.2</v>
      </c>
      <c r="N39">
        <v>112.4</v>
      </c>
      <c r="O39">
        <v>117.3</v>
      </c>
      <c r="P39">
        <v>116</v>
      </c>
      <c r="Q39">
        <v>114</v>
      </c>
      <c r="R39">
        <v>116.5</v>
      </c>
      <c r="S39">
        <v>114.5</v>
      </c>
      <c r="T39">
        <v>116.2</v>
      </c>
      <c r="U39" t="s">
        <v>32</v>
      </c>
      <c r="V39">
        <v>113</v>
      </c>
      <c r="W39">
        <v>112.6</v>
      </c>
      <c r="X39">
        <v>110.6</v>
      </c>
      <c r="Y39">
        <v>110.5</v>
      </c>
      <c r="Z39">
        <v>109.6</v>
      </c>
      <c r="AA39">
        <v>111.8</v>
      </c>
      <c r="AB39">
        <v>108.3</v>
      </c>
      <c r="AC39">
        <v>110.6</v>
      </c>
      <c r="AD39">
        <v>114.2</v>
      </c>
    </row>
    <row r="40" spans="1:30">
      <c r="A40" t="s">
        <v>33</v>
      </c>
      <c r="B40">
        <v>2014</v>
      </c>
      <c r="C40" t="s">
        <v>31</v>
      </c>
      <c r="D40">
        <v>121.2</v>
      </c>
      <c r="E40">
        <v>122</v>
      </c>
      <c r="F40">
        <v>129.9</v>
      </c>
      <c r="G40">
        <v>113.6</v>
      </c>
      <c r="H40">
        <v>102.9</v>
      </c>
      <c r="I40">
        <v>112.1</v>
      </c>
      <c r="J40">
        <v>118.9</v>
      </c>
      <c r="K40">
        <v>107.5</v>
      </c>
      <c r="L40">
        <v>96.9</v>
      </c>
      <c r="M40">
        <v>112.7</v>
      </c>
      <c r="N40">
        <v>112.1</v>
      </c>
      <c r="O40">
        <v>119</v>
      </c>
      <c r="P40">
        <v>115.5</v>
      </c>
      <c r="Q40">
        <v>115.7</v>
      </c>
      <c r="R40">
        <v>114.8</v>
      </c>
      <c r="S40">
        <v>111.3</v>
      </c>
      <c r="T40">
        <v>114.3</v>
      </c>
      <c r="U40" t="s">
        <v>57</v>
      </c>
      <c r="V40">
        <v>111</v>
      </c>
      <c r="W40">
        <v>111.9</v>
      </c>
      <c r="X40">
        <v>109.7</v>
      </c>
      <c r="Y40">
        <v>110.8</v>
      </c>
      <c r="Z40">
        <v>109.8</v>
      </c>
      <c r="AA40">
        <v>111.5</v>
      </c>
      <c r="AB40">
        <v>108</v>
      </c>
      <c r="AC40">
        <v>110.5</v>
      </c>
      <c r="AD40">
        <v>112.9</v>
      </c>
    </row>
    <row r="41" spans="1:30">
      <c r="A41" t="s">
        <v>35</v>
      </c>
      <c r="B41">
        <v>2014</v>
      </c>
      <c r="C41" t="s">
        <v>31</v>
      </c>
      <c r="D41">
        <v>119.6</v>
      </c>
      <c r="E41">
        <v>118.8</v>
      </c>
      <c r="F41">
        <v>124.1</v>
      </c>
      <c r="G41">
        <v>114.1</v>
      </c>
      <c r="H41">
        <v>106.8</v>
      </c>
      <c r="I41">
        <v>113.9</v>
      </c>
      <c r="J41">
        <v>122.2</v>
      </c>
      <c r="K41">
        <v>108.9</v>
      </c>
      <c r="L41">
        <v>100.2</v>
      </c>
      <c r="M41">
        <v>111</v>
      </c>
      <c r="N41">
        <v>112.3</v>
      </c>
      <c r="O41">
        <v>118.1</v>
      </c>
      <c r="P41">
        <v>115.8</v>
      </c>
      <c r="Q41">
        <v>114.5</v>
      </c>
      <c r="R41">
        <v>115.8</v>
      </c>
      <c r="S41">
        <v>113.2</v>
      </c>
      <c r="T41">
        <v>115.4</v>
      </c>
      <c r="U41" t="s">
        <v>57</v>
      </c>
      <c r="V41">
        <v>112.2</v>
      </c>
      <c r="W41">
        <v>112.3</v>
      </c>
      <c r="X41">
        <v>110.3</v>
      </c>
      <c r="Y41">
        <v>110.7</v>
      </c>
      <c r="Z41">
        <v>109.7</v>
      </c>
      <c r="AA41">
        <v>111.6</v>
      </c>
      <c r="AB41">
        <v>108.2</v>
      </c>
      <c r="AC41">
        <v>110.6</v>
      </c>
      <c r="AD41">
        <v>113.6</v>
      </c>
    </row>
    <row r="42" spans="1:30">
      <c r="A42" t="s">
        <v>30</v>
      </c>
      <c r="B42">
        <v>2014</v>
      </c>
      <c r="C42" t="s">
        <v>36</v>
      </c>
      <c r="D42">
        <v>119.4</v>
      </c>
      <c r="E42">
        <v>117.7</v>
      </c>
      <c r="F42">
        <v>121.2</v>
      </c>
      <c r="G42">
        <v>115</v>
      </c>
      <c r="H42">
        <v>109</v>
      </c>
      <c r="I42">
        <v>116.6</v>
      </c>
      <c r="J42">
        <v>116</v>
      </c>
      <c r="K42">
        <v>109.8</v>
      </c>
      <c r="L42">
        <v>101.1</v>
      </c>
      <c r="M42">
        <v>110.4</v>
      </c>
      <c r="N42">
        <v>112.9</v>
      </c>
      <c r="O42">
        <v>117.8</v>
      </c>
      <c r="P42">
        <v>115.3</v>
      </c>
      <c r="Q42">
        <v>114.2</v>
      </c>
      <c r="R42">
        <v>117.1</v>
      </c>
      <c r="S42">
        <v>114.5</v>
      </c>
      <c r="T42">
        <v>116.7</v>
      </c>
      <c r="U42" t="s">
        <v>32</v>
      </c>
      <c r="V42">
        <v>113.2</v>
      </c>
      <c r="W42">
        <v>112.9</v>
      </c>
      <c r="X42">
        <v>110.9</v>
      </c>
      <c r="Y42">
        <v>110.8</v>
      </c>
      <c r="Z42">
        <v>109.9</v>
      </c>
      <c r="AA42">
        <v>112</v>
      </c>
      <c r="AB42">
        <v>108.7</v>
      </c>
      <c r="AC42">
        <v>110.9</v>
      </c>
      <c r="AD42">
        <v>114</v>
      </c>
    </row>
    <row r="43" spans="1:30">
      <c r="A43" t="s">
        <v>33</v>
      </c>
      <c r="B43">
        <v>2014</v>
      </c>
      <c r="C43" t="s">
        <v>36</v>
      </c>
      <c r="D43">
        <v>121.9</v>
      </c>
      <c r="E43">
        <v>122</v>
      </c>
      <c r="F43">
        <v>124.5</v>
      </c>
      <c r="G43">
        <v>115.2</v>
      </c>
      <c r="H43">
        <v>102.5</v>
      </c>
      <c r="I43">
        <v>114.1</v>
      </c>
      <c r="J43">
        <v>111.5</v>
      </c>
      <c r="K43">
        <v>108.2</v>
      </c>
      <c r="L43">
        <v>95.4</v>
      </c>
      <c r="M43">
        <v>113.5</v>
      </c>
      <c r="N43">
        <v>112.1</v>
      </c>
      <c r="O43">
        <v>119.9</v>
      </c>
      <c r="P43">
        <v>115.2</v>
      </c>
      <c r="Q43">
        <v>116.2</v>
      </c>
      <c r="R43">
        <v>115.3</v>
      </c>
      <c r="S43">
        <v>111.7</v>
      </c>
      <c r="T43">
        <v>114.7</v>
      </c>
      <c r="U43" t="s">
        <v>58</v>
      </c>
      <c r="V43">
        <v>111.1</v>
      </c>
      <c r="W43">
        <v>112.6</v>
      </c>
      <c r="X43">
        <v>110.4</v>
      </c>
      <c r="Y43">
        <v>111.3</v>
      </c>
      <c r="Z43">
        <v>110.3</v>
      </c>
      <c r="AA43">
        <v>111.6</v>
      </c>
      <c r="AB43">
        <v>108.7</v>
      </c>
      <c r="AC43">
        <v>111</v>
      </c>
      <c r="AD43">
        <v>113.1</v>
      </c>
    </row>
    <row r="44" spans="1:30">
      <c r="A44" t="s">
        <v>35</v>
      </c>
      <c r="B44">
        <v>2014</v>
      </c>
      <c r="C44" t="s">
        <v>36</v>
      </c>
      <c r="D44">
        <v>120.2</v>
      </c>
      <c r="E44">
        <v>119.2</v>
      </c>
      <c r="F44">
        <v>122.5</v>
      </c>
      <c r="G44">
        <v>115.1</v>
      </c>
      <c r="H44">
        <v>106.6</v>
      </c>
      <c r="I44">
        <v>115.4</v>
      </c>
      <c r="J44">
        <v>114.5</v>
      </c>
      <c r="K44">
        <v>109.3</v>
      </c>
      <c r="L44">
        <v>99.2</v>
      </c>
      <c r="M44">
        <v>111.4</v>
      </c>
      <c r="N44">
        <v>112.6</v>
      </c>
      <c r="O44">
        <v>118.8</v>
      </c>
      <c r="P44">
        <v>115.3</v>
      </c>
      <c r="Q44">
        <v>114.7</v>
      </c>
      <c r="R44">
        <v>116.4</v>
      </c>
      <c r="S44">
        <v>113.3</v>
      </c>
      <c r="T44">
        <v>115.9</v>
      </c>
      <c r="U44" t="s">
        <v>58</v>
      </c>
      <c r="V44">
        <v>112.4</v>
      </c>
      <c r="W44">
        <v>112.8</v>
      </c>
      <c r="X44">
        <v>110.7</v>
      </c>
      <c r="Y44">
        <v>111.1</v>
      </c>
      <c r="Z44">
        <v>110.1</v>
      </c>
      <c r="AA44">
        <v>111.8</v>
      </c>
      <c r="AB44">
        <v>108.7</v>
      </c>
      <c r="AC44">
        <v>110.9</v>
      </c>
      <c r="AD44">
        <v>113.6</v>
      </c>
    </row>
    <row r="45" spans="1:30">
      <c r="A45" t="s">
        <v>30</v>
      </c>
      <c r="B45">
        <v>2014</v>
      </c>
      <c r="C45" t="s">
        <v>38</v>
      </c>
      <c r="D45">
        <v>120.1</v>
      </c>
      <c r="E45">
        <v>118.1</v>
      </c>
      <c r="F45">
        <v>120.7</v>
      </c>
      <c r="G45">
        <v>116.1</v>
      </c>
      <c r="H45">
        <v>109.3</v>
      </c>
      <c r="I45">
        <v>119.6</v>
      </c>
      <c r="J45">
        <v>117.9</v>
      </c>
      <c r="K45">
        <v>110.2</v>
      </c>
      <c r="L45">
        <v>101.2</v>
      </c>
      <c r="M45">
        <v>110.7</v>
      </c>
      <c r="N45">
        <v>113</v>
      </c>
      <c r="O45">
        <v>118.3</v>
      </c>
      <c r="P45">
        <v>116.2</v>
      </c>
      <c r="Q45">
        <v>114.6</v>
      </c>
      <c r="R45">
        <v>117.5</v>
      </c>
      <c r="S45">
        <v>114.9</v>
      </c>
      <c r="T45">
        <v>117.2</v>
      </c>
      <c r="U45" t="s">
        <v>32</v>
      </c>
      <c r="V45">
        <v>113.4</v>
      </c>
      <c r="W45">
        <v>113.4</v>
      </c>
      <c r="X45">
        <v>111.4</v>
      </c>
      <c r="Y45">
        <v>111.2</v>
      </c>
      <c r="Z45">
        <v>110.2</v>
      </c>
      <c r="AA45">
        <v>112.4</v>
      </c>
      <c r="AB45">
        <v>108.9</v>
      </c>
      <c r="AC45">
        <v>111.3</v>
      </c>
      <c r="AD45">
        <v>114.6</v>
      </c>
    </row>
    <row r="46" spans="1:30">
      <c r="A46" t="s">
        <v>33</v>
      </c>
      <c r="B46">
        <v>2014</v>
      </c>
      <c r="C46" t="s">
        <v>38</v>
      </c>
      <c r="D46">
        <v>122.1</v>
      </c>
      <c r="E46">
        <v>121.4</v>
      </c>
      <c r="F46">
        <v>121.5</v>
      </c>
      <c r="G46">
        <v>116.2</v>
      </c>
      <c r="H46">
        <v>102.8</v>
      </c>
      <c r="I46">
        <v>117.7</v>
      </c>
      <c r="J46">
        <v>113.3</v>
      </c>
      <c r="K46">
        <v>108.9</v>
      </c>
      <c r="L46">
        <v>96.3</v>
      </c>
      <c r="M46">
        <v>114.1</v>
      </c>
      <c r="N46">
        <v>112.2</v>
      </c>
      <c r="O46">
        <v>120.5</v>
      </c>
      <c r="P46">
        <v>116</v>
      </c>
      <c r="Q46">
        <v>116.7</v>
      </c>
      <c r="R46">
        <v>115.8</v>
      </c>
      <c r="S46">
        <v>112.1</v>
      </c>
      <c r="T46">
        <v>115.2</v>
      </c>
      <c r="U46" t="s">
        <v>59</v>
      </c>
      <c r="V46">
        <v>110.9</v>
      </c>
      <c r="W46">
        <v>113</v>
      </c>
      <c r="X46">
        <v>110.8</v>
      </c>
      <c r="Y46">
        <v>111.6</v>
      </c>
      <c r="Z46">
        <v>110.9</v>
      </c>
      <c r="AA46">
        <v>111.8</v>
      </c>
      <c r="AB46">
        <v>109.2</v>
      </c>
      <c r="AC46">
        <v>111.4</v>
      </c>
      <c r="AD46">
        <v>113.7</v>
      </c>
    </row>
    <row r="47" spans="1:30">
      <c r="A47" t="s">
        <v>35</v>
      </c>
      <c r="B47">
        <v>2014</v>
      </c>
      <c r="C47" t="s">
        <v>60</v>
      </c>
      <c r="D47">
        <v>120.7</v>
      </c>
      <c r="E47">
        <v>119.3</v>
      </c>
      <c r="F47">
        <v>121</v>
      </c>
      <c r="G47">
        <v>116.1</v>
      </c>
      <c r="H47">
        <v>106.9</v>
      </c>
      <c r="I47">
        <v>118.7</v>
      </c>
      <c r="J47">
        <v>116.3</v>
      </c>
      <c r="K47">
        <v>109.8</v>
      </c>
      <c r="L47">
        <v>99.6</v>
      </c>
      <c r="M47">
        <v>111.8</v>
      </c>
      <c r="N47">
        <v>112.7</v>
      </c>
      <c r="O47">
        <v>119.3</v>
      </c>
      <c r="P47">
        <v>116.1</v>
      </c>
      <c r="Q47">
        <v>115.2</v>
      </c>
      <c r="R47">
        <v>116.8</v>
      </c>
      <c r="S47">
        <v>113.7</v>
      </c>
      <c r="T47">
        <v>116.4</v>
      </c>
      <c r="U47" t="s">
        <v>59</v>
      </c>
      <c r="V47">
        <v>112.5</v>
      </c>
      <c r="W47">
        <v>113.2</v>
      </c>
      <c r="X47">
        <v>111.2</v>
      </c>
      <c r="Y47">
        <v>111.4</v>
      </c>
      <c r="Z47">
        <v>110.6</v>
      </c>
      <c r="AA47">
        <v>112</v>
      </c>
      <c r="AB47">
        <v>109</v>
      </c>
      <c r="AC47">
        <v>111.3</v>
      </c>
      <c r="AD47">
        <v>114.2</v>
      </c>
    </row>
    <row r="48" spans="1:30">
      <c r="A48" t="s">
        <v>30</v>
      </c>
      <c r="B48">
        <v>2014</v>
      </c>
      <c r="C48" t="s">
        <v>39</v>
      </c>
      <c r="D48">
        <v>120.2</v>
      </c>
      <c r="E48">
        <v>118.9</v>
      </c>
      <c r="F48">
        <v>118.1</v>
      </c>
      <c r="G48">
        <v>117</v>
      </c>
      <c r="H48">
        <v>109.7</v>
      </c>
      <c r="I48">
        <v>125.5</v>
      </c>
      <c r="J48">
        <v>120.5</v>
      </c>
      <c r="K48">
        <v>111</v>
      </c>
      <c r="L48">
        <v>102.6</v>
      </c>
      <c r="M48">
        <v>111.2</v>
      </c>
      <c r="N48">
        <v>113.5</v>
      </c>
      <c r="O48">
        <v>118.7</v>
      </c>
      <c r="P48">
        <v>117.2</v>
      </c>
      <c r="Q48">
        <v>115.4</v>
      </c>
      <c r="R48">
        <v>118.1</v>
      </c>
      <c r="S48">
        <v>116.1</v>
      </c>
      <c r="T48">
        <v>117.8</v>
      </c>
      <c r="U48" t="s">
        <v>32</v>
      </c>
      <c r="V48">
        <v>113.4</v>
      </c>
      <c r="W48">
        <v>113.7</v>
      </c>
      <c r="X48">
        <v>111.8</v>
      </c>
      <c r="Y48">
        <v>111.2</v>
      </c>
      <c r="Z48">
        <v>110.5</v>
      </c>
      <c r="AA48">
        <v>113</v>
      </c>
      <c r="AB48">
        <v>108.9</v>
      </c>
      <c r="AC48">
        <v>111.5</v>
      </c>
      <c r="AD48">
        <v>115.4</v>
      </c>
    </row>
    <row r="49" spans="1:30">
      <c r="A49" t="s">
        <v>33</v>
      </c>
      <c r="B49">
        <v>2014</v>
      </c>
      <c r="C49" t="s">
        <v>39</v>
      </c>
      <c r="D49">
        <v>122.5</v>
      </c>
      <c r="E49">
        <v>121.7</v>
      </c>
      <c r="F49">
        <v>113.3</v>
      </c>
      <c r="G49">
        <v>117</v>
      </c>
      <c r="H49">
        <v>103.1</v>
      </c>
      <c r="I49">
        <v>126.7</v>
      </c>
      <c r="J49">
        <v>121.2</v>
      </c>
      <c r="K49">
        <v>111</v>
      </c>
      <c r="L49">
        <v>100.3</v>
      </c>
      <c r="M49">
        <v>115.3</v>
      </c>
      <c r="N49">
        <v>112.7</v>
      </c>
      <c r="O49">
        <v>121</v>
      </c>
      <c r="P49">
        <v>118.2</v>
      </c>
      <c r="Q49">
        <v>117.6</v>
      </c>
      <c r="R49">
        <v>116.3</v>
      </c>
      <c r="S49">
        <v>112.5</v>
      </c>
      <c r="T49">
        <v>115.7</v>
      </c>
      <c r="U49" t="s">
        <v>61</v>
      </c>
      <c r="V49">
        <v>110.9</v>
      </c>
      <c r="W49">
        <v>113.4</v>
      </c>
      <c r="X49">
        <v>111</v>
      </c>
      <c r="Y49">
        <v>111.2</v>
      </c>
      <c r="Z49">
        <v>111.2</v>
      </c>
      <c r="AA49">
        <v>112.5</v>
      </c>
      <c r="AB49">
        <v>109.1</v>
      </c>
      <c r="AC49">
        <v>111.4</v>
      </c>
      <c r="AD49">
        <v>114.7</v>
      </c>
    </row>
    <row r="50" spans="1:30">
      <c r="A50" t="s">
        <v>35</v>
      </c>
      <c r="B50">
        <v>2014</v>
      </c>
      <c r="C50" t="s">
        <v>39</v>
      </c>
      <c r="D50">
        <v>120.9</v>
      </c>
      <c r="E50">
        <v>119.9</v>
      </c>
      <c r="F50">
        <v>116.2</v>
      </c>
      <c r="G50">
        <v>117</v>
      </c>
      <c r="H50">
        <v>107.3</v>
      </c>
      <c r="I50">
        <v>126.1</v>
      </c>
      <c r="J50">
        <v>120.7</v>
      </c>
      <c r="K50">
        <v>111</v>
      </c>
      <c r="L50">
        <v>101.8</v>
      </c>
      <c r="M50">
        <v>112.6</v>
      </c>
      <c r="N50">
        <v>113.2</v>
      </c>
      <c r="O50">
        <v>119.8</v>
      </c>
      <c r="P50">
        <v>117.6</v>
      </c>
      <c r="Q50">
        <v>116</v>
      </c>
      <c r="R50">
        <v>117.4</v>
      </c>
      <c r="S50">
        <v>114.6</v>
      </c>
      <c r="T50">
        <v>117</v>
      </c>
      <c r="U50" t="s">
        <v>61</v>
      </c>
      <c r="V50">
        <v>112.5</v>
      </c>
      <c r="W50">
        <v>113.6</v>
      </c>
      <c r="X50">
        <v>111.5</v>
      </c>
      <c r="Y50">
        <v>111.2</v>
      </c>
      <c r="Z50">
        <v>110.9</v>
      </c>
      <c r="AA50">
        <v>112.7</v>
      </c>
      <c r="AB50">
        <v>109</v>
      </c>
      <c r="AC50">
        <v>111.5</v>
      </c>
      <c r="AD50">
        <v>115.1</v>
      </c>
    </row>
    <row r="51" spans="1:30">
      <c r="A51" t="s">
        <v>30</v>
      </c>
      <c r="B51">
        <v>2014</v>
      </c>
      <c r="C51" t="s">
        <v>41</v>
      </c>
      <c r="D51">
        <v>120.3</v>
      </c>
      <c r="E51">
        <v>120.2</v>
      </c>
      <c r="F51">
        <v>116.9</v>
      </c>
      <c r="G51">
        <v>118</v>
      </c>
      <c r="H51">
        <v>110.1</v>
      </c>
      <c r="I51">
        <v>126.3</v>
      </c>
      <c r="J51">
        <v>123.9</v>
      </c>
      <c r="K51">
        <v>111.5</v>
      </c>
      <c r="L51">
        <v>103.5</v>
      </c>
      <c r="M51">
        <v>111.6</v>
      </c>
      <c r="N51">
        <v>114.2</v>
      </c>
      <c r="O51">
        <v>119.2</v>
      </c>
      <c r="P51">
        <v>118.2</v>
      </c>
      <c r="Q51">
        <v>116.3</v>
      </c>
      <c r="R51">
        <v>118.7</v>
      </c>
      <c r="S51">
        <v>116.8</v>
      </c>
      <c r="T51">
        <v>118.5</v>
      </c>
      <c r="U51" t="s">
        <v>32</v>
      </c>
      <c r="V51">
        <v>113.4</v>
      </c>
      <c r="W51">
        <v>114.1</v>
      </c>
      <c r="X51">
        <v>112.1</v>
      </c>
      <c r="Y51">
        <v>111.4</v>
      </c>
      <c r="Z51">
        <v>110.9</v>
      </c>
      <c r="AA51">
        <v>113.1</v>
      </c>
      <c r="AB51">
        <v>108.9</v>
      </c>
      <c r="AC51">
        <v>111.8</v>
      </c>
      <c r="AD51">
        <v>116</v>
      </c>
    </row>
    <row r="52" spans="1:30">
      <c r="A52" t="s">
        <v>33</v>
      </c>
      <c r="B52">
        <v>2014</v>
      </c>
      <c r="C52" t="s">
        <v>41</v>
      </c>
      <c r="D52">
        <v>122.7</v>
      </c>
      <c r="E52">
        <v>124.1</v>
      </c>
      <c r="F52">
        <v>114.2</v>
      </c>
      <c r="G52">
        <v>119.1</v>
      </c>
      <c r="H52">
        <v>103.5</v>
      </c>
      <c r="I52">
        <v>129.19999999999999</v>
      </c>
      <c r="J52">
        <v>127</v>
      </c>
      <c r="K52">
        <v>112.6</v>
      </c>
      <c r="L52">
        <v>101.3</v>
      </c>
      <c r="M52">
        <v>117</v>
      </c>
      <c r="N52">
        <v>112.9</v>
      </c>
      <c r="O52">
        <v>121.7</v>
      </c>
      <c r="P52">
        <v>120</v>
      </c>
      <c r="Q52">
        <v>118.3</v>
      </c>
      <c r="R52">
        <v>116.8</v>
      </c>
      <c r="S52">
        <v>112.9</v>
      </c>
      <c r="T52">
        <v>116.2</v>
      </c>
      <c r="U52" t="s">
        <v>62</v>
      </c>
      <c r="V52">
        <v>111.1</v>
      </c>
      <c r="W52">
        <v>114.1</v>
      </c>
      <c r="X52">
        <v>111.2</v>
      </c>
      <c r="Y52">
        <v>111.3</v>
      </c>
      <c r="Z52">
        <v>111.5</v>
      </c>
      <c r="AA52">
        <v>112.9</v>
      </c>
      <c r="AB52">
        <v>109.3</v>
      </c>
      <c r="AC52">
        <v>111.7</v>
      </c>
      <c r="AD52">
        <v>115.6</v>
      </c>
    </row>
    <row r="53" spans="1:30">
      <c r="A53" t="s">
        <v>35</v>
      </c>
      <c r="B53">
        <v>2014</v>
      </c>
      <c r="C53" t="s">
        <v>41</v>
      </c>
      <c r="D53">
        <v>121.1</v>
      </c>
      <c r="E53">
        <v>121.6</v>
      </c>
      <c r="F53">
        <v>115.9</v>
      </c>
      <c r="G53">
        <v>118.4</v>
      </c>
      <c r="H53">
        <v>107.7</v>
      </c>
      <c r="I53">
        <v>127.7</v>
      </c>
      <c r="J53">
        <v>125</v>
      </c>
      <c r="K53">
        <v>111.9</v>
      </c>
      <c r="L53">
        <v>102.8</v>
      </c>
      <c r="M53">
        <v>113.4</v>
      </c>
      <c r="N53">
        <v>113.7</v>
      </c>
      <c r="O53">
        <v>120.4</v>
      </c>
      <c r="P53">
        <v>118.9</v>
      </c>
      <c r="Q53">
        <v>116.8</v>
      </c>
      <c r="R53">
        <v>118</v>
      </c>
      <c r="S53">
        <v>115.2</v>
      </c>
      <c r="T53">
        <v>117.6</v>
      </c>
      <c r="U53" t="s">
        <v>62</v>
      </c>
      <c r="V53">
        <v>112.5</v>
      </c>
      <c r="W53">
        <v>114.1</v>
      </c>
      <c r="X53">
        <v>111.8</v>
      </c>
      <c r="Y53">
        <v>111.3</v>
      </c>
      <c r="Z53">
        <v>111.2</v>
      </c>
      <c r="AA53">
        <v>113</v>
      </c>
      <c r="AB53">
        <v>109.1</v>
      </c>
      <c r="AC53">
        <v>111.8</v>
      </c>
      <c r="AD53">
        <v>115.8</v>
      </c>
    </row>
    <row r="54" spans="1:30">
      <c r="A54" t="s">
        <v>30</v>
      </c>
      <c r="B54">
        <v>2014</v>
      </c>
      <c r="C54" t="s">
        <v>42</v>
      </c>
      <c r="D54">
        <v>120.7</v>
      </c>
      <c r="E54">
        <v>121.6</v>
      </c>
      <c r="F54">
        <v>116.1</v>
      </c>
      <c r="G54">
        <v>119.3</v>
      </c>
      <c r="H54">
        <v>110.3</v>
      </c>
      <c r="I54">
        <v>125.8</v>
      </c>
      <c r="J54">
        <v>129.30000000000001</v>
      </c>
      <c r="K54">
        <v>112.2</v>
      </c>
      <c r="L54">
        <v>103.6</v>
      </c>
      <c r="M54">
        <v>112.3</v>
      </c>
      <c r="N54">
        <v>114.9</v>
      </c>
      <c r="O54">
        <v>120.1</v>
      </c>
      <c r="P54">
        <v>119.5</v>
      </c>
      <c r="Q54">
        <v>117.3</v>
      </c>
      <c r="R54">
        <v>119.7</v>
      </c>
      <c r="S54">
        <v>117.3</v>
      </c>
      <c r="T54">
        <v>119.3</v>
      </c>
      <c r="U54" t="s">
        <v>32</v>
      </c>
      <c r="V54">
        <v>114.4</v>
      </c>
      <c r="W54">
        <v>114.9</v>
      </c>
      <c r="X54">
        <v>112.8</v>
      </c>
      <c r="Y54">
        <v>112.2</v>
      </c>
      <c r="Z54">
        <v>111.4</v>
      </c>
      <c r="AA54">
        <v>114.3</v>
      </c>
      <c r="AB54">
        <v>108</v>
      </c>
      <c r="AC54">
        <v>112.3</v>
      </c>
      <c r="AD54">
        <v>117</v>
      </c>
    </row>
    <row r="55" spans="1:30">
      <c r="A55" t="s">
        <v>33</v>
      </c>
      <c r="B55">
        <v>2014</v>
      </c>
      <c r="C55" t="s">
        <v>42</v>
      </c>
      <c r="D55">
        <v>123.1</v>
      </c>
      <c r="E55">
        <v>125.9</v>
      </c>
      <c r="F55">
        <v>115.4</v>
      </c>
      <c r="G55">
        <v>120.4</v>
      </c>
      <c r="H55">
        <v>103.4</v>
      </c>
      <c r="I55">
        <v>131.19999999999999</v>
      </c>
      <c r="J55">
        <v>137.5</v>
      </c>
      <c r="K55">
        <v>112.8</v>
      </c>
      <c r="L55">
        <v>101.4</v>
      </c>
      <c r="M55">
        <v>118.3</v>
      </c>
      <c r="N55">
        <v>113.2</v>
      </c>
      <c r="O55">
        <v>122.4</v>
      </c>
      <c r="P55">
        <v>122</v>
      </c>
      <c r="Q55">
        <v>119</v>
      </c>
      <c r="R55">
        <v>117.4</v>
      </c>
      <c r="S55">
        <v>113.2</v>
      </c>
      <c r="T55">
        <v>116.7</v>
      </c>
      <c r="U55" t="s">
        <v>61</v>
      </c>
      <c r="V55">
        <v>111.2</v>
      </c>
      <c r="W55">
        <v>114.3</v>
      </c>
      <c r="X55">
        <v>111.4</v>
      </c>
      <c r="Y55">
        <v>111.5</v>
      </c>
      <c r="Z55">
        <v>111.8</v>
      </c>
      <c r="AA55">
        <v>115.1</v>
      </c>
      <c r="AB55">
        <v>108.7</v>
      </c>
      <c r="AC55">
        <v>112.2</v>
      </c>
      <c r="AD55">
        <v>116.4</v>
      </c>
    </row>
    <row r="56" spans="1:30">
      <c r="A56" t="s">
        <v>35</v>
      </c>
      <c r="B56">
        <v>2014</v>
      </c>
      <c r="C56" t="s">
        <v>42</v>
      </c>
      <c r="D56">
        <v>121.5</v>
      </c>
      <c r="E56">
        <v>123.1</v>
      </c>
      <c r="F56">
        <v>115.8</v>
      </c>
      <c r="G56">
        <v>119.7</v>
      </c>
      <c r="H56">
        <v>107.8</v>
      </c>
      <c r="I56">
        <v>128.30000000000001</v>
      </c>
      <c r="J56">
        <v>132.1</v>
      </c>
      <c r="K56">
        <v>112.4</v>
      </c>
      <c r="L56">
        <v>102.9</v>
      </c>
      <c r="M56">
        <v>114.3</v>
      </c>
      <c r="N56">
        <v>114.2</v>
      </c>
      <c r="O56">
        <v>121.2</v>
      </c>
      <c r="P56">
        <v>120.4</v>
      </c>
      <c r="Q56">
        <v>117.8</v>
      </c>
      <c r="R56">
        <v>118.8</v>
      </c>
      <c r="S56">
        <v>115.6</v>
      </c>
      <c r="T56">
        <v>118.3</v>
      </c>
      <c r="U56" t="s">
        <v>61</v>
      </c>
      <c r="V56">
        <v>113.2</v>
      </c>
      <c r="W56">
        <v>114.6</v>
      </c>
      <c r="X56">
        <v>112.3</v>
      </c>
      <c r="Y56">
        <v>111.8</v>
      </c>
      <c r="Z56">
        <v>111.6</v>
      </c>
      <c r="AA56">
        <v>114.8</v>
      </c>
      <c r="AB56">
        <v>108.3</v>
      </c>
      <c r="AC56">
        <v>112.3</v>
      </c>
      <c r="AD56">
        <v>116.7</v>
      </c>
    </row>
    <row r="57" spans="1:30">
      <c r="A57" t="s">
        <v>30</v>
      </c>
      <c r="B57">
        <v>2014</v>
      </c>
      <c r="C57" t="s">
        <v>44</v>
      </c>
      <c r="D57">
        <v>121.7</v>
      </c>
      <c r="E57">
        <v>122.5</v>
      </c>
      <c r="F57">
        <v>117.7</v>
      </c>
      <c r="G57">
        <v>120.6</v>
      </c>
      <c r="H57">
        <v>110.4</v>
      </c>
      <c r="I57">
        <v>129.1</v>
      </c>
      <c r="J57">
        <v>150.1</v>
      </c>
      <c r="K57">
        <v>113.2</v>
      </c>
      <c r="L57">
        <v>104.8</v>
      </c>
      <c r="M57">
        <v>113.3</v>
      </c>
      <c r="N57">
        <v>115.6</v>
      </c>
      <c r="O57">
        <v>120.9</v>
      </c>
      <c r="P57">
        <v>123.3</v>
      </c>
      <c r="Q57">
        <v>118</v>
      </c>
      <c r="R57">
        <v>120.7</v>
      </c>
      <c r="S57">
        <v>118.3</v>
      </c>
      <c r="T57">
        <v>120.3</v>
      </c>
      <c r="U57" t="s">
        <v>32</v>
      </c>
      <c r="V57">
        <v>115.3</v>
      </c>
      <c r="W57">
        <v>115.4</v>
      </c>
      <c r="X57">
        <v>113.4</v>
      </c>
      <c r="Y57">
        <v>113.2</v>
      </c>
      <c r="Z57">
        <v>111.8</v>
      </c>
      <c r="AA57">
        <v>115.5</v>
      </c>
      <c r="AB57">
        <v>108.8</v>
      </c>
      <c r="AC57">
        <v>113.1</v>
      </c>
      <c r="AD57">
        <v>119.5</v>
      </c>
    </row>
    <row r="58" spans="1:30">
      <c r="A58" t="s">
        <v>33</v>
      </c>
      <c r="B58">
        <v>2014</v>
      </c>
      <c r="C58" t="s">
        <v>44</v>
      </c>
      <c r="D58">
        <v>123.8</v>
      </c>
      <c r="E58">
        <v>126.4</v>
      </c>
      <c r="F58">
        <v>118</v>
      </c>
      <c r="G58">
        <v>121.6</v>
      </c>
      <c r="H58">
        <v>103.5</v>
      </c>
      <c r="I58">
        <v>133.69999999999999</v>
      </c>
      <c r="J58">
        <v>172.4</v>
      </c>
      <c r="K58">
        <v>113.1</v>
      </c>
      <c r="L58">
        <v>102.7</v>
      </c>
      <c r="M58">
        <v>120</v>
      </c>
      <c r="N58">
        <v>113.8</v>
      </c>
      <c r="O58">
        <v>123.4</v>
      </c>
      <c r="P58">
        <v>127.1</v>
      </c>
      <c r="Q58">
        <v>121</v>
      </c>
      <c r="R58">
        <v>118</v>
      </c>
      <c r="S58">
        <v>113.6</v>
      </c>
      <c r="T58">
        <v>117.4</v>
      </c>
      <c r="U58" t="s">
        <v>63</v>
      </c>
      <c r="V58">
        <v>111.6</v>
      </c>
      <c r="W58">
        <v>114.9</v>
      </c>
      <c r="X58">
        <v>111.5</v>
      </c>
      <c r="Y58">
        <v>113</v>
      </c>
      <c r="Z58">
        <v>112.4</v>
      </c>
      <c r="AA58">
        <v>117.8</v>
      </c>
      <c r="AB58">
        <v>109.7</v>
      </c>
      <c r="AC58">
        <v>113.5</v>
      </c>
      <c r="AD58">
        <v>118.9</v>
      </c>
    </row>
    <row r="59" spans="1:30">
      <c r="A59" t="s">
        <v>35</v>
      </c>
      <c r="B59">
        <v>2014</v>
      </c>
      <c r="C59" t="s">
        <v>44</v>
      </c>
      <c r="D59">
        <v>122.4</v>
      </c>
      <c r="E59">
        <v>123.9</v>
      </c>
      <c r="F59">
        <v>117.8</v>
      </c>
      <c r="G59">
        <v>121</v>
      </c>
      <c r="H59">
        <v>107.9</v>
      </c>
      <c r="I59">
        <v>131.19999999999999</v>
      </c>
      <c r="J59">
        <v>157.69999999999999</v>
      </c>
      <c r="K59">
        <v>113.2</v>
      </c>
      <c r="L59">
        <v>104.1</v>
      </c>
      <c r="M59">
        <v>115.5</v>
      </c>
      <c r="N59">
        <v>114.8</v>
      </c>
      <c r="O59">
        <v>122.1</v>
      </c>
      <c r="P59">
        <v>124.7</v>
      </c>
      <c r="Q59">
        <v>118.8</v>
      </c>
      <c r="R59">
        <v>119.6</v>
      </c>
      <c r="S59">
        <v>116.3</v>
      </c>
      <c r="T59">
        <v>119.1</v>
      </c>
      <c r="U59" t="s">
        <v>63</v>
      </c>
      <c r="V59">
        <v>113.9</v>
      </c>
      <c r="W59">
        <v>115.2</v>
      </c>
      <c r="X59">
        <v>112.7</v>
      </c>
      <c r="Y59">
        <v>113.1</v>
      </c>
      <c r="Z59">
        <v>112.1</v>
      </c>
      <c r="AA59">
        <v>116.8</v>
      </c>
      <c r="AB59">
        <v>109.2</v>
      </c>
      <c r="AC59">
        <v>113.3</v>
      </c>
      <c r="AD59">
        <v>119.2</v>
      </c>
    </row>
    <row r="60" spans="1:30">
      <c r="A60" t="s">
        <v>30</v>
      </c>
      <c r="B60">
        <v>2014</v>
      </c>
      <c r="C60" t="s">
        <v>46</v>
      </c>
      <c r="D60">
        <v>121.8</v>
      </c>
      <c r="E60">
        <v>122.8</v>
      </c>
      <c r="F60">
        <v>117.8</v>
      </c>
      <c r="G60">
        <v>121.9</v>
      </c>
      <c r="H60">
        <v>110.6</v>
      </c>
      <c r="I60">
        <v>129.69999999999999</v>
      </c>
      <c r="J60">
        <v>161.1</v>
      </c>
      <c r="K60">
        <v>114.1</v>
      </c>
      <c r="L60">
        <v>105.1</v>
      </c>
      <c r="M60">
        <v>114.6</v>
      </c>
      <c r="N60">
        <v>115.8</v>
      </c>
      <c r="O60">
        <v>121.7</v>
      </c>
      <c r="P60">
        <v>125.3</v>
      </c>
      <c r="Q60">
        <v>118.8</v>
      </c>
      <c r="R60">
        <v>120.9</v>
      </c>
      <c r="S60">
        <v>118.8</v>
      </c>
      <c r="T60">
        <v>120.7</v>
      </c>
      <c r="U60" t="s">
        <v>32</v>
      </c>
      <c r="V60">
        <v>115.4</v>
      </c>
      <c r="W60">
        <v>115.9</v>
      </c>
      <c r="X60">
        <v>114</v>
      </c>
      <c r="Y60">
        <v>113.2</v>
      </c>
      <c r="Z60">
        <v>112.2</v>
      </c>
      <c r="AA60">
        <v>116.2</v>
      </c>
      <c r="AB60">
        <v>109.4</v>
      </c>
      <c r="AC60">
        <v>113.5</v>
      </c>
      <c r="AD60">
        <v>120.7</v>
      </c>
    </row>
    <row r="61" spans="1:30">
      <c r="A61" t="s">
        <v>33</v>
      </c>
      <c r="B61">
        <v>2014</v>
      </c>
      <c r="C61" t="s">
        <v>46</v>
      </c>
      <c r="D61">
        <v>124.8</v>
      </c>
      <c r="E61">
        <v>127.3</v>
      </c>
      <c r="F61">
        <v>116.5</v>
      </c>
      <c r="G61">
        <v>122.2</v>
      </c>
      <c r="H61">
        <v>103.6</v>
      </c>
      <c r="I61">
        <v>132.69999999999999</v>
      </c>
      <c r="J61">
        <v>181.9</v>
      </c>
      <c r="K61">
        <v>115.2</v>
      </c>
      <c r="L61">
        <v>102.7</v>
      </c>
      <c r="M61">
        <v>122.1</v>
      </c>
      <c r="N61">
        <v>114.4</v>
      </c>
      <c r="O61">
        <v>124.7</v>
      </c>
      <c r="P61">
        <v>128.9</v>
      </c>
      <c r="Q61">
        <v>123</v>
      </c>
      <c r="R61">
        <v>118.6</v>
      </c>
      <c r="S61">
        <v>114.1</v>
      </c>
      <c r="T61">
        <v>117.9</v>
      </c>
      <c r="U61" t="s">
        <v>64</v>
      </c>
      <c r="V61">
        <v>111.8</v>
      </c>
      <c r="W61">
        <v>115.3</v>
      </c>
      <c r="X61">
        <v>112.2</v>
      </c>
      <c r="Y61">
        <v>112.5</v>
      </c>
      <c r="Z61">
        <v>112.9</v>
      </c>
      <c r="AA61">
        <v>119.2</v>
      </c>
      <c r="AB61">
        <v>110.5</v>
      </c>
      <c r="AC61">
        <v>113.9</v>
      </c>
      <c r="AD61">
        <v>119.9</v>
      </c>
    </row>
    <row r="62" spans="1:30">
      <c r="A62" t="s">
        <v>35</v>
      </c>
      <c r="B62">
        <v>2014</v>
      </c>
      <c r="C62" t="s">
        <v>46</v>
      </c>
      <c r="D62">
        <v>122.7</v>
      </c>
      <c r="E62">
        <v>124.4</v>
      </c>
      <c r="F62">
        <v>117.3</v>
      </c>
      <c r="G62">
        <v>122</v>
      </c>
      <c r="H62">
        <v>108</v>
      </c>
      <c r="I62">
        <v>131.1</v>
      </c>
      <c r="J62">
        <v>168.2</v>
      </c>
      <c r="K62">
        <v>114.5</v>
      </c>
      <c r="L62">
        <v>104.3</v>
      </c>
      <c r="M62">
        <v>117.1</v>
      </c>
      <c r="N62">
        <v>115.2</v>
      </c>
      <c r="O62">
        <v>123.1</v>
      </c>
      <c r="P62">
        <v>126.6</v>
      </c>
      <c r="Q62">
        <v>119.9</v>
      </c>
      <c r="R62">
        <v>120</v>
      </c>
      <c r="S62">
        <v>116.8</v>
      </c>
      <c r="T62">
        <v>119.6</v>
      </c>
      <c r="U62" t="s">
        <v>64</v>
      </c>
      <c r="V62">
        <v>114</v>
      </c>
      <c r="W62">
        <v>115.6</v>
      </c>
      <c r="X62">
        <v>113.3</v>
      </c>
      <c r="Y62">
        <v>112.8</v>
      </c>
      <c r="Z62">
        <v>112.6</v>
      </c>
      <c r="AA62">
        <v>118</v>
      </c>
      <c r="AB62">
        <v>109.9</v>
      </c>
      <c r="AC62">
        <v>113.7</v>
      </c>
      <c r="AD62">
        <v>120.3</v>
      </c>
    </row>
    <row r="63" spans="1:30">
      <c r="A63" t="s">
        <v>30</v>
      </c>
      <c r="B63">
        <v>2014</v>
      </c>
      <c r="C63" t="s">
        <v>48</v>
      </c>
      <c r="D63">
        <v>122.3</v>
      </c>
      <c r="E63">
        <v>122.4</v>
      </c>
      <c r="F63">
        <v>117.8</v>
      </c>
      <c r="G63">
        <v>122.7</v>
      </c>
      <c r="H63">
        <v>110.4</v>
      </c>
      <c r="I63">
        <v>129.80000000000001</v>
      </c>
      <c r="J63">
        <v>158.80000000000001</v>
      </c>
      <c r="K63">
        <v>115</v>
      </c>
      <c r="L63">
        <v>104.7</v>
      </c>
      <c r="M63">
        <v>114.9</v>
      </c>
      <c r="N63">
        <v>116.5</v>
      </c>
      <c r="O63">
        <v>122.6</v>
      </c>
      <c r="P63">
        <v>125.3</v>
      </c>
      <c r="Q63">
        <v>119.5</v>
      </c>
      <c r="R63">
        <v>121.7</v>
      </c>
      <c r="S63">
        <v>119.2</v>
      </c>
      <c r="T63">
        <v>121.3</v>
      </c>
      <c r="U63" t="s">
        <v>32</v>
      </c>
      <c r="V63">
        <v>115.8</v>
      </c>
      <c r="W63">
        <v>116.7</v>
      </c>
      <c r="X63">
        <v>114.5</v>
      </c>
      <c r="Y63">
        <v>112.8</v>
      </c>
      <c r="Z63">
        <v>112.6</v>
      </c>
      <c r="AA63">
        <v>116.6</v>
      </c>
      <c r="AB63">
        <v>109.1</v>
      </c>
      <c r="AC63">
        <v>113.7</v>
      </c>
      <c r="AD63">
        <v>120.9</v>
      </c>
    </row>
    <row r="64" spans="1:30">
      <c r="A64" t="s">
        <v>33</v>
      </c>
      <c r="B64">
        <v>2014</v>
      </c>
      <c r="C64" t="s">
        <v>48</v>
      </c>
      <c r="D64">
        <v>124.2</v>
      </c>
      <c r="E64">
        <v>125.4</v>
      </c>
      <c r="F64">
        <v>116.4</v>
      </c>
      <c r="G64">
        <v>122.7</v>
      </c>
      <c r="H64">
        <v>103.5</v>
      </c>
      <c r="I64">
        <v>124.5</v>
      </c>
      <c r="J64">
        <v>168.6</v>
      </c>
      <c r="K64">
        <v>116.9</v>
      </c>
      <c r="L64">
        <v>101.9</v>
      </c>
      <c r="M64">
        <v>122.9</v>
      </c>
      <c r="N64">
        <v>114.8</v>
      </c>
      <c r="O64">
        <v>125.2</v>
      </c>
      <c r="P64">
        <v>126.7</v>
      </c>
      <c r="Q64">
        <v>124.3</v>
      </c>
      <c r="R64">
        <v>119.2</v>
      </c>
      <c r="S64">
        <v>114.5</v>
      </c>
      <c r="T64">
        <v>118.4</v>
      </c>
      <c r="U64" t="s">
        <v>65</v>
      </c>
      <c r="V64">
        <v>111.8</v>
      </c>
      <c r="W64">
        <v>115.5</v>
      </c>
      <c r="X64">
        <v>112.3</v>
      </c>
      <c r="Y64">
        <v>111.2</v>
      </c>
      <c r="Z64">
        <v>113.4</v>
      </c>
      <c r="AA64">
        <v>120</v>
      </c>
      <c r="AB64">
        <v>110</v>
      </c>
      <c r="AC64">
        <v>113.6</v>
      </c>
      <c r="AD64">
        <v>119.2</v>
      </c>
    </row>
    <row r="65" spans="1:30">
      <c r="A65" t="s">
        <v>35</v>
      </c>
      <c r="B65">
        <v>2014</v>
      </c>
      <c r="C65" t="s">
        <v>48</v>
      </c>
      <c r="D65">
        <v>122.9</v>
      </c>
      <c r="E65">
        <v>123.5</v>
      </c>
      <c r="F65">
        <v>117.3</v>
      </c>
      <c r="G65">
        <v>122.7</v>
      </c>
      <c r="H65">
        <v>107.9</v>
      </c>
      <c r="I65">
        <v>127.3</v>
      </c>
      <c r="J65">
        <v>162.1</v>
      </c>
      <c r="K65">
        <v>115.6</v>
      </c>
      <c r="L65">
        <v>103.8</v>
      </c>
      <c r="M65">
        <v>117.6</v>
      </c>
      <c r="N65">
        <v>115.8</v>
      </c>
      <c r="O65">
        <v>123.8</v>
      </c>
      <c r="P65">
        <v>125.8</v>
      </c>
      <c r="Q65">
        <v>120.8</v>
      </c>
      <c r="R65">
        <v>120.7</v>
      </c>
      <c r="S65">
        <v>117.2</v>
      </c>
      <c r="T65">
        <v>120.1</v>
      </c>
      <c r="U65" t="s">
        <v>65</v>
      </c>
      <c r="V65">
        <v>114.3</v>
      </c>
      <c r="W65">
        <v>116.1</v>
      </c>
      <c r="X65">
        <v>113.7</v>
      </c>
      <c r="Y65">
        <v>112</v>
      </c>
      <c r="Z65">
        <v>113.1</v>
      </c>
      <c r="AA65">
        <v>118.6</v>
      </c>
      <c r="AB65">
        <v>109.5</v>
      </c>
      <c r="AC65">
        <v>113.7</v>
      </c>
      <c r="AD65">
        <v>120.1</v>
      </c>
    </row>
    <row r="66" spans="1:30">
      <c r="A66" t="s">
        <v>30</v>
      </c>
      <c r="B66">
        <v>2014</v>
      </c>
      <c r="C66" t="s">
        <v>50</v>
      </c>
      <c r="D66">
        <v>122.6</v>
      </c>
      <c r="E66">
        <v>122.5</v>
      </c>
      <c r="F66">
        <v>118.3</v>
      </c>
      <c r="G66">
        <v>123.2</v>
      </c>
      <c r="H66">
        <v>110.5</v>
      </c>
      <c r="I66">
        <v>128.9</v>
      </c>
      <c r="J66">
        <v>155.30000000000001</v>
      </c>
      <c r="K66">
        <v>115.5</v>
      </c>
      <c r="L66">
        <v>104</v>
      </c>
      <c r="M66">
        <v>115.3</v>
      </c>
      <c r="N66">
        <v>116.8</v>
      </c>
      <c r="O66">
        <v>123.2</v>
      </c>
      <c r="P66">
        <v>125.1</v>
      </c>
      <c r="Q66">
        <v>120</v>
      </c>
      <c r="R66">
        <v>122.7</v>
      </c>
      <c r="S66">
        <v>120.3</v>
      </c>
      <c r="T66">
        <v>122.3</v>
      </c>
      <c r="U66" t="s">
        <v>32</v>
      </c>
      <c r="V66">
        <v>116.4</v>
      </c>
      <c r="W66">
        <v>117.5</v>
      </c>
      <c r="X66">
        <v>115.3</v>
      </c>
      <c r="Y66">
        <v>112.6</v>
      </c>
      <c r="Z66">
        <v>113</v>
      </c>
      <c r="AA66">
        <v>116.9</v>
      </c>
      <c r="AB66">
        <v>109.3</v>
      </c>
      <c r="AC66">
        <v>114</v>
      </c>
      <c r="AD66">
        <v>121</v>
      </c>
    </row>
    <row r="67" spans="1:30">
      <c r="A67" t="s">
        <v>33</v>
      </c>
      <c r="B67">
        <v>2014</v>
      </c>
      <c r="C67" t="s">
        <v>50</v>
      </c>
      <c r="D67">
        <v>124.6</v>
      </c>
      <c r="E67">
        <v>126.1</v>
      </c>
      <c r="F67">
        <v>117.8</v>
      </c>
      <c r="G67">
        <v>123.1</v>
      </c>
      <c r="H67">
        <v>103.5</v>
      </c>
      <c r="I67">
        <v>123.5</v>
      </c>
      <c r="J67">
        <v>159.6</v>
      </c>
      <c r="K67">
        <v>117.4</v>
      </c>
      <c r="L67">
        <v>101.2</v>
      </c>
      <c r="M67">
        <v>123.8</v>
      </c>
      <c r="N67">
        <v>115.2</v>
      </c>
      <c r="O67">
        <v>125.9</v>
      </c>
      <c r="P67">
        <v>125.8</v>
      </c>
      <c r="Q67">
        <v>124.3</v>
      </c>
      <c r="R67">
        <v>119.6</v>
      </c>
      <c r="S67">
        <v>114.9</v>
      </c>
      <c r="T67">
        <v>118.9</v>
      </c>
      <c r="U67" t="s">
        <v>66</v>
      </c>
      <c r="V67">
        <v>112</v>
      </c>
      <c r="W67">
        <v>115.8</v>
      </c>
      <c r="X67">
        <v>112.6</v>
      </c>
      <c r="Y67">
        <v>111</v>
      </c>
      <c r="Z67">
        <v>113.6</v>
      </c>
      <c r="AA67">
        <v>120.2</v>
      </c>
      <c r="AB67">
        <v>110.1</v>
      </c>
      <c r="AC67">
        <v>113.7</v>
      </c>
      <c r="AD67">
        <v>119.1</v>
      </c>
    </row>
    <row r="68" spans="1:30">
      <c r="A68" t="s">
        <v>35</v>
      </c>
      <c r="B68">
        <v>2014</v>
      </c>
      <c r="C68" t="s">
        <v>50</v>
      </c>
      <c r="D68">
        <v>123.2</v>
      </c>
      <c r="E68">
        <v>123.8</v>
      </c>
      <c r="F68">
        <v>118.1</v>
      </c>
      <c r="G68">
        <v>123.2</v>
      </c>
      <c r="H68">
        <v>107.9</v>
      </c>
      <c r="I68">
        <v>126.4</v>
      </c>
      <c r="J68">
        <v>156.80000000000001</v>
      </c>
      <c r="K68">
        <v>116.1</v>
      </c>
      <c r="L68">
        <v>103.1</v>
      </c>
      <c r="M68">
        <v>118.1</v>
      </c>
      <c r="N68">
        <v>116.1</v>
      </c>
      <c r="O68">
        <v>124.5</v>
      </c>
      <c r="P68">
        <v>125.4</v>
      </c>
      <c r="Q68">
        <v>121.1</v>
      </c>
      <c r="R68">
        <v>121.5</v>
      </c>
      <c r="S68">
        <v>118.1</v>
      </c>
      <c r="T68">
        <v>121</v>
      </c>
      <c r="U68" t="s">
        <v>66</v>
      </c>
      <c r="V68">
        <v>114.7</v>
      </c>
      <c r="W68">
        <v>116.7</v>
      </c>
      <c r="X68">
        <v>114.3</v>
      </c>
      <c r="Y68">
        <v>111.8</v>
      </c>
      <c r="Z68">
        <v>113.3</v>
      </c>
      <c r="AA68">
        <v>118.8</v>
      </c>
      <c r="AB68">
        <v>109.6</v>
      </c>
      <c r="AC68">
        <v>113.9</v>
      </c>
      <c r="AD68">
        <v>120.1</v>
      </c>
    </row>
    <row r="69" spans="1:30">
      <c r="A69" t="s">
        <v>30</v>
      </c>
      <c r="B69">
        <v>2014</v>
      </c>
      <c r="C69" t="s">
        <v>53</v>
      </c>
      <c r="D69">
        <v>122.7</v>
      </c>
      <c r="E69">
        <v>122.6</v>
      </c>
      <c r="F69">
        <v>119.9</v>
      </c>
      <c r="G69">
        <v>124</v>
      </c>
      <c r="H69">
        <v>110.5</v>
      </c>
      <c r="I69">
        <v>128.80000000000001</v>
      </c>
      <c r="J69">
        <v>152</v>
      </c>
      <c r="K69">
        <v>116.2</v>
      </c>
      <c r="L69">
        <v>103.3</v>
      </c>
      <c r="M69">
        <v>115.8</v>
      </c>
      <c r="N69">
        <v>116.8</v>
      </c>
      <c r="O69">
        <v>124.5</v>
      </c>
      <c r="P69">
        <v>124.9</v>
      </c>
      <c r="Q69">
        <v>120.8</v>
      </c>
      <c r="R69">
        <v>123.3</v>
      </c>
      <c r="S69">
        <v>120.5</v>
      </c>
      <c r="T69">
        <v>122.9</v>
      </c>
      <c r="U69" t="s">
        <v>32</v>
      </c>
      <c r="V69">
        <v>117.3</v>
      </c>
      <c r="W69">
        <v>118.1</v>
      </c>
      <c r="X69">
        <v>115.9</v>
      </c>
      <c r="Y69">
        <v>112</v>
      </c>
      <c r="Z69">
        <v>113.3</v>
      </c>
      <c r="AA69">
        <v>117.2</v>
      </c>
      <c r="AB69">
        <v>108.8</v>
      </c>
      <c r="AC69">
        <v>114.1</v>
      </c>
      <c r="AD69">
        <v>121.1</v>
      </c>
    </row>
    <row r="70" spans="1:30">
      <c r="A70" t="s">
        <v>33</v>
      </c>
      <c r="B70">
        <v>2014</v>
      </c>
      <c r="C70" t="s">
        <v>53</v>
      </c>
      <c r="D70">
        <v>124.5</v>
      </c>
      <c r="E70">
        <v>125.6</v>
      </c>
      <c r="F70">
        <v>122.7</v>
      </c>
      <c r="G70">
        <v>124.6</v>
      </c>
      <c r="H70">
        <v>103.2</v>
      </c>
      <c r="I70">
        <v>122.2</v>
      </c>
      <c r="J70">
        <v>153.19999999999999</v>
      </c>
      <c r="K70">
        <v>119.3</v>
      </c>
      <c r="L70">
        <v>99.8</v>
      </c>
      <c r="M70">
        <v>124.6</v>
      </c>
      <c r="N70">
        <v>115.8</v>
      </c>
      <c r="O70">
        <v>126.9</v>
      </c>
      <c r="P70">
        <v>125.4</v>
      </c>
      <c r="Q70">
        <v>125.8</v>
      </c>
      <c r="R70">
        <v>120.3</v>
      </c>
      <c r="S70">
        <v>115.4</v>
      </c>
      <c r="T70">
        <v>119.5</v>
      </c>
      <c r="U70" t="s">
        <v>67</v>
      </c>
      <c r="V70">
        <v>112.6</v>
      </c>
      <c r="W70">
        <v>116.4</v>
      </c>
      <c r="X70">
        <v>113</v>
      </c>
      <c r="Y70">
        <v>109.7</v>
      </c>
      <c r="Z70">
        <v>114</v>
      </c>
      <c r="AA70">
        <v>120.3</v>
      </c>
      <c r="AB70">
        <v>109.6</v>
      </c>
      <c r="AC70">
        <v>113.4</v>
      </c>
      <c r="AD70">
        <v>119</v>
      </c>
    </row>
    <row r="71" spans="1:30">
      <c r="A71" t="s">
        <v>35</v>
      </c>
      <c r="B71">
        <v>2014</v>
      </c>
      <c r="C71" t="s">
        <v>53</v>
      </c>
      <c r="D71">
        <v>123.3</v>
      </c>
      <c r="E71">
        <v>123.7</v>
      </c>
      <c r="F71">
        <v>121</v>
      </c>
      <c r="G71">
        <v>124.2</v>
      </c>
      <c r="H71">
        <v>107.8</v>
      </c>
      <c r="I71">
        <v>125.7</v>
      </c>
      <c r="J71">
        <v>152.4</v>
      </c>
      <c r="K71">
        <v>117.2</v>
      </c>
      <c r="L71">
        <v>102.1</v>
      </c>
      <c r="M71">
        <v>118.7</v>
      </c>
      <c r="N71">
        <v>116.4</v>
      </c>
      <c r="O71">
        <v>125.6</v>
      </c>
      <c r="P71">
        <v>125.1</v>
      </c>
      <c r="Q71">
        <v>122.1</v>
      </c>
      <c r="R71">
        <v>122.1</v>
      </c>
      <c r="S71">
        <v>118.4</v>
      </c>
      <c r="T71">
        <v>121.6</v>
      </c>
      <c r="U71" t="s">
        <v>67</v>
      </c>
      <c r="V71">
        <v>115.5</v>
      </c>
      <c r="W71">
        <v>117.3</v>
      </c>
      <c r="X71">
        <v>114.8</v>
      </c>
      <c r="Y71">
        <v>110.8</v>
      </c>
      <c r="Z71">
        <v>113.7</v>
      </c>
      <c r="AA71">
        <v>119</v>
      </c>
      <c r="AB71">
        <v>109.1</v>
      </c>
      <c r="AC71">
        <v>113.8</v>
      </c>
      <c r="AD71">
        <v>120.1</v>
      </c>
    </row>
    <row r="72" spans="1:30">
      <c r="A72" t="s">
        <v>30</v>
      </c>
      <c r="B72">
        <v>2014</v>
      </c>
      <c r="C72" t="s">
        <v>55</v>
      </c>
      <c r="D72">
        <v>122.4</v>
      </c>
      <c r="E72">
        <v>122.4</v>
      </c>
      <c r="F72">
        <v>121.8</v>
      </c>
      <c r="G72">
        <v>124.2</v>
      </c>
      <c r="H72">
        <v>110.2</v>
      </c>
      <c r="I72">
        <v>128.6</v>
      </c>
      <c r="J72">
        <v>140.30000000000001</v>
      </c>
      <c r="K72">
        <v>116.3</v>
      </c>
      <c r="L72">
        <v>102</v>
      </c>
      <c r="M72">
        <v>116</v>
      </c>
      <c r="N72">
        <v>117.3</v>
      </c>
      <c r="O72">
        <v>124.8</v>
      </c>
      <c r="P72">
        <v>123.3</v>
      </c>
      <c r="Q72">
        <v>121.7</v>
      </c>
      <c r="R72">
        <v>123.8</v>
      </c>
      <c r="S72">
        <v>120.6</v>
      </c>
      <c r="T72">
        <v>123.3</v>
      </c>
      <c r="U72" t="s">
        <v>32</v>
      </c>
      <c r="V72">
        <v>117.4</v>
      </c>
      <c r="W72">
        <v>118.2</v>
      </c>
      <c r="X72">
        <v>116.2</v>
      </c>
      <c r="Y72">
        <v>111.5</v>
      </c>
      <c r="Z72">
        <v>113.3</v>
      </c>
      <c r="AA72">
        <v>117.7</v>
      </c>
      <c r="AB72">
        <v>109.4</v>
      </c>
      <c r="AC72">
        <v>114.2</v>
      </c>
      <c r="AD72">
        <v>120.3</v>
      </c>
    </row>
    <row r="73" spans="1:30">
      <c r="A73" t="s">
        <v>33</v>
      </c>
      <c r="B73">
        <v>2014</v>
      </c>
      <c r="C73" t="s">
        <v>55</v>
      </c>
      <c r="D73">
        <v>124</v>
      </c>
      <c r="E73">
        <v>124.7</v>
      </c>
      <c r="F73">
        <v>126.3</v>
      </c>
      <c r="G73">
        <v>124.9</v>
      </c>
      <c r="H73">
        <v>103</v>
      </c>
      <c r="I73">
        <v>122.3</v>
      </c>
      <c r="J73">
        <v>141</v>
      </c>
      <c r="K73">
        <v>120.1</v>
      </c>
      <c r="L73">
        <v>97.8</v>
      </c>
      <c r="M73">
        <v>125.4</v>
      </c>
      <c r="N73">
        <v>116.1</v>
      </c>
      <c r="O73">
        <v>127.6</v>
      </c>
      <c r="P73">
        <v>124</v>
      </c>
      <c r="Q73">
        <v>126.4</v>
      </c>
      <c r="R73">
        <v>120.7</v>
      </c>
      <c r="S73">
        <v>115.8</v>
      </c>
      <c r="T73">
        <v>120</v>
      </c>
      <c r="U73" t="s">
        <v>68</v>
      </c>
      <c r="V73">
        <v>113</v>
      </c>
      <c r="W73">
        <v>116.8</v>
      </c>
      <c r="X73">
        <v>113.2</v>
      </c>
      <c r="Y73">
        <v>108.8</v>
      </c>
      <c r="Z73">
        <v>114.3</v>
      </c>
      <c r="AA73">
        <v>120.7</v>
      </c>
      <c r="AB73">
        <v>110.4</v>
      </c>
      <c r="AC73">
        <v>113.4</v>
      </c>
      <c r="AD73">
        <v>118.4</v>
      </c>
    </row>
    <row r="74" spans="1:30">
      <c r="A74" t="s">
        <v>35</v>
      </c>
      <c r="B74">
        <v>2014</v>
      </c>
      <c r="C74" t="s">
        <v>55</v>
      </c>
      <c r="D74">
        <v>122.9</v>
      </c>
      <c r="E74">
        <v>123.2</v>
      </c>
      <c r="F74">
        <v>123.5</v>
      </c>
      <c r="G74">
        <v>124.5</v>
      </c>
      <c r="H74">
        <v>107.6</v>
      </c>
      <c r="I74">
        <v>125.7</v>
      </c>
      <c r="J74">
        <v>140.5</v>
      </c>
      <c r="K74">
        <v>117.6</v>
      </c>
      <c r="L74">
        <v>100.6</v>
      </c>
      <c r="M74">
        <v>119.1</v>
      </c>
      <c r="N74">
        <v>116.8</v>
      </c>
      <c r="O74">
        <v>126.1</v>
      </c>
      <c r="P74">
        <v>123.6</v>
      </c>
      <c r="Q74">
        <v>123</v>
      </c>
      <c r="R74">
        <v>122.6</v>
      </c>
      <c r="S74">
        <v>118.6</v>
      </c>
      <c r="T74">
        <v>122</v>
      </c>
      <c r="U74" t="s">
        <v>68</v>
      </c>
      <c r="V74">
        <v>115.7</v>
      </c>
      <c r="W74">
        <v>117.5</v>
      </c>
      <c r="X74">
        <v>115.1</v>
      </c>
      <c r="Y74">
        <v>110.1</v>
      </c>
      <c r="Z74">
        <v>113.9</v>
      </c>
      <c r="AA74">
        <v>119.5</v>
      </c>
      <c r="AB74">
        <v>109.8</v>
      </c>
      <c r="AC74">
        <v>113.8</v>
      </c>
      <c r="AD74">
        <v>119.4</v>
      </c>
    </row>
    <row r="75" spans="1:30">
      <c r="A75" t="s">
        <v>30</v>
      </c>
      <c r="B75">
        <v>2015</v>
      </c>
      <c r="C75" t="s">
        <v>31</v>
      </c>
      <c r="D75">
        <v>123.1</v>
      </c>
      <c r="E75">
        <v>123.1</v>
      </c>
      <c r="F75">
        <v>122.1</v>
      </c>
      <c r="G75">
        <v>124.9</v>
      </c>
      <c r="H75">
        <v>111</v>
      </c>
      <c r="I75">
        <v>130.4</v>
      </c>
      <c r="J75">
        <v>132.30000000000001</v>
      </c>
      <c r="K75">
        <v>117.2</v>
      </c>
      <c r="L75">
        <v>100.5</v>
      </c>
      <c r="M75">
        <v>117.2</v>
      </c>
      <c r="N75">
        <v>117.9</v>
      </c>
      <c r="O75">
        <v>125.6</v>
      </c>
      <c r="P75">
        <v>122.8</v>
      </c>
      <c r="Q75">
        <v>122.7</v>
      </c>
      <c r="R75">
        <v>124.4</v>
      </c>
      <c r="S75">
        <v>121.6</v>
      </c>
      <c r="T75">
        <v>124</v>
      </c>
      <c r="U75" t="s">
        <v>32</v>
      </c>
      <c r="V75">
        <v>118.4</v>
      </c>
      <c r="W75">
        <v>118.9</v>
      </c>
      <c r="X75">
        <v>116.6</v>
      </c>
      <c r="Y75">
        <v>111</v>
      </c>
      <c r="Z75">
        <v>114</v>
      </c>
      <c r="AA75">
        <v>118.2</v>
      </c>
      <c r="AB75">
        <v>110.2</v>
      </c>
      <c r="AC75">
        <v>114.5</v>
      </c>
      <c r="AD75">
        <v>120.3</v>
      </c>
    </row>
    <row r="76" spans="1:30">
      <c r="A76" t="s">
        <v>33</v>
      </c>
      <c r="B76">
        <v>2015</v>
      </c>
      <c r="C76" t="s">
        <v>31</v>
      </c>
      <c r="D76">
        <v>124</v>
      </c>
      <c r="E76">
        <v>125.5</v>
      </c>
      <c r="F76">
        <v>126.6</v>
      </c>
      <c r="G76">
        <v>125.2</v>
      </c>
      <c r="H76">
        <v>104.3</v>
      </c>
      <c r="I76">
        <v>121.3</v>
      </c>
      <c r="J76">
        <v>134.4</v>
      </c>
      <c r="K76">
        <v>122.9</v>
      </c>
      <c r="L76">
        <v>96.1</v>
      </c>
      <c r="M76">
        <v>126.6</v>
      </c>
      <c r="N76">
        <v>116.5</v>
      </c>
      <c r="O76">
        <v>128</v>
      </c>
      <c r="P76">
        <v>123.5</v>
      </c>
      <c r="Q76">
        <v>127.4</v>
      </c>
      <c r="R76">
        <v>121</v>
      </c>
      <c r="S76">
        <v>116.1</v>
      </c>
      <c r="T76">
        <v>120.2</v>
      </c>
      <c r="U76" t="s">
        <v>69</v>
      </c>
      <c r="V76">
        <v>113.4</v>
      </c>
      <c r="W76">
        <v>117.2</v>
      </c>
      <c r="X76">
        <v>113.7</v>
      </c>
      <c r="Y76">
        <v>107.9</v>
      </c>
      <c r="Z76">
        <v>114.6</v>
      </c>
      <c r="AA76">
        <v>120.8</v>
      </c>
      <c r="AB76">
        <v>111.4</v>
      </c>
      <c r="AC76">
        <v>113.4</v>
      </c>
      <c r="AD76">
        <v>118.5</v>
      </c>
    </row>
    <row r="77" spans="1:30">
      <c r="A77" t="s">
        <v>35</v>
      </c>
      <c r="B77">
        <v>2015</v>
      </c>
      <c r="C77" t="s">
        <v>31</v>
      </c>
      <c r="D77">
        <v>123.4</v>
      </c>
      <c r="E77">
        <v>123.9</v>
      </c>
      <c r="F77">
        <v>123.8</v>
      </c>
      <c r="G77">
        <v>125</v>
      </c>
      <c r="H77">
        <v>108.5</v>
      </c>
      <c r="I77">
        <v>126.2</v>
      </c>
      <c r="J77">
        <v>133</v>
      </c>
      <c r="K77">
        <v>119.1</v>
      </c>
      <c r="L77">
        <v>99</v>
      </c>
      <c r="M77">
        <v>120.3</v>
      </c>
      <c r="N77">
        <v>117.3</v>
      </c>
      <c r="O77">
        <v>126.7</v>
      </c>
      <c r="P77">
        <v>123.1</v>
      </c>
      <c r="Q77">
        <v>124</v>
      </c>
      <c r="R77">
        <v>123.1</v>
      </c>
      <c r="S77">
        <v>119.3</v>
      </c>
      <c r="T77">
        <v>122.5</v>
      </c>
      <c r="U77" t="s">
        <v>69</v>
      </c>
      <c r="V77">
        <v>116.5</v>
      </c>
      <c r="W77">
        <v>118.1</v>
      </c>
      <c r="X77">
        <v>115.5</v>
      </c>
      <c r="Y77">
        <v>109.4</v>
      </c>
      <c r="Z77">
        <v>114.3</v>
      </c>
      <c r="AA77">
        <v>119.7</v>
      </c>
      <c r="AB77">
        <v>110.7</v>
      </c>
      <c r="AC77">
        <v>114</v>
      </c>
      <c r="AD77">
        <v>119.5</v>
      </c>
    </row>
    <row r="78" spans="1:30">
      <c r="A78" t="s">
        <v>30</v>
      </c>
      <c r="B78">
        <v>2015</v>
      </c>
      <c r="C78" t="s">
        <v>36</v>
      </c>
      <c r="D78">
        <v>123.4</v>
      </c>
      <c r="E78">
        <v>124.4</v>
      </c>
      <c r="F78">
        <v>122.1</v>
      </c>
      <c r="G78">
        <v>125.8</v>
      </c>
      <c r="H78">
        <v>111.5</v>
      </c>
      <c r="I78">
        <v>129.4</v>
      </c>
      <c r="J78">
        <v>128.19999999999999</v>
      </c>
      <c r="K78">
        <v>118.8</v>
      </c>
      <c r="L78">
        <v>100</v>
      </c>
      <c r="M78">
        <v>118.6</v>
      </c>
      <c r="N78">
        <v>118.8</v>
      </c>
      <c r="O78">
        <v>126.8</v>
      </c>
      <c r="P78">
        <v>122.8</v>
      </c>
      <c r="Q78">
        <v>124.2</v>
      </c>
      <c r="R78">
        <v>125.4</v>
      </c>
      <c r="S78">
        <v>122.7</v>
      </c>
      <c r="T78">
        <v>125</v>
      </c>
      <c r="U78" t="s">
        <v>32</v>
      </c>
      <c r="V78">
        <v>120</v>
      </c>
      <c r="W78">
        <v>119.6</v>
      </c>
      <c r="X78">
        <v>117.7</v>
      </c>
      <c r="Y78">
        <v>110.9</v>
      </c>
      <c r="Z78">
        <v>114.8</v>
      </c>
      <c r="AA78">
        <v>118.7</v>
      </c>
      <c r="AB78">
        <v>110.8</v>
      </c>
      <c r="AC78">
        <v>115</v>
      </c>
      <c r="AD78">
        <v>120.6</v>
      </c>
    </row>
    <row r="79" spans="1:30">
      <c r="A79" t="s">
        <v>33</v>
      </c>
      <c r="B79">
        <v>2015</v>
      </c>
      <c r="C79" t="s">
        <v>36</v>
      </c>
      <c r="D79">
        <v>124.3</v>
      </c>
      <c r="E79">
        <v>126.5</v>
      </c>
      <c r="F79">
        <v>119.5</v>
      </c>
      <c r="G79">
        <v>125.6</v>
      </c>
      <c r="H79">
        <v>104.9</v>
      </c>
      <c r="I79">
        <v>121.6</v>
      </c>
      <c r="J79">
        <v>131.80000000000001</v>
      </c>
      <c r="K79">
        <v>125.1</v>
      </c>
      <c r="L79">
        <v>95</v>
      </c>
      <c r="M79">
        <v>127.7</v>
      </c>
      <c r="N79">
        <v>116.8</v>
      </c>
      <c r="O79">
        <v>128.6</v>
      </c>
      <c r="P79">
        <v>123.7</v>
      </c>
      <c r="Q79">
        <v>128.1</v>
      </c>
      <c r="R79">
        <v>121.3</v>
      </c>
      <c r="S79">
        <v>116.5</v>
      </c>
      <c r="T79">
        <v>120.6</v>
      </c>
      <c r="U79" t="s">
        <v>70</v>
      </c>
      <c r="V79">
        <v>114</v>
      </c>
      <c r="W79">
        <v>117.7</v>
      </c>
      <c r="X79">
        <v>114.1</v>
      </c>
      <c r="Y79">
        <v>106.8</v>
      </c>
      <c r="Z79">
        <v>114.9</v>
      </c>
      <c r="AA79">
        <v>120.4</v>
      </c>
      <c r="AB79">
        <v>111.7</v>
      </c>
      <c r="AC79">
        <v>113.2</v>
      </c>
      <c r="AD79">
        <v>118.7</v>
      </c>
    </row>
    <row r="80" spans="1:30">
      <c r="A80" t="s">
        <v>35</v>
      </c>
      <c r="B80">
        <v>2015</v>
      </c>
      <c r="C80" t="s">
        <v>36</v>
      </c>
      <c r="D80">
        <v>123.7</v>
      </c>
      <c r="E80">
        <v>125.1</v>
      </c>
      <c r="F80">
        <v>121.1</v>
      </c>
      <c r="G80">
        <v>125.7</v>
      </c>
      <c r="H80">
        <v>109.1</v>
      </c>
      <c r="I80">
        <v>125.8</v>
      </c>
      <c r="J80">
        <v>129.4</v>
      </c>
      <c r="K80">
        <v>120.9</v>
      </c>
      <c r="L80">
        <v>98.3</v>
      </c>
      <c r="M80">
        <v>121.6</v>
      </c>
      <c r="N80">
        <v>118</v>
      </c>
      <c r="O80">
        <v>127.6</v>
      </c>
      <c r="P80">
        <v>123.1</v>
      </c>
      <c r="Q80">
        <v>125.2</v>
      </c>
      <c r="R80">
        <v>123.8</v>
      </c>
      <c r="S80">
        <v>120.1</v>
      </c>
      <c r="T80">
        <v>123.3</v>
      </c>
      <c r="U80" t="s">
        <v>70</v>
      </c>
      <c r="V80">
        <v>117.7</v>
      </c>
      <c r="W80">
        <v>118.7</v>
      </c>
      <c r="X80">
        <v>116.3</v>
      </c>
      <c r="Y80">
        <v>108.7</v>
      </c>
      <c r="Z80">
        <v>114.9</v>
      </c>
      <c r="AA80">
        <v>119.7</v>
      </c>
      <c r="AB80">
        <v>111.2</v>
      </c>
      <c r="AC80">
        <v>114.1</v>
      </c>
      <c r="AD80">
        <v>119.7</v>
      </c>
    </row>
    <row r="81" spans="1:30">
      <c r="A81" t="s">
        <v>30</v>
      </c>
      <c r="B81">
        <v>2015</v>
      </c>
      <c r="C81" t="s">
        <v>38</v>
      </c>
      <c r="D81">
        <v>123.3</v>
      </c>
      <c r="E81">
        <v>124.7</v>
      </c>
      <c r="F81">
        <v>118.9</v>
      </c>
      <c r="G81">
        <v>126</v>
      </c>
      <c r="H81">
        <v>111.8</v>
      </c>
      <c r="I81">
        <v>130.9</v>
      </c>
      <c r="J81">
        <v>128</v>
      </c>
      <c r="K81">
        <v>119.9</v>
      </c>
      <c r="L81">
        <v>98.9</v>
      </c>
      <c r="M81">
        <v>119.4</v>
      </c>
      <c r="N81">
        <v>118.9</v>
      </c>
      <c r="O81">
        <v>127.7</v>
      </c>
      <c r="P81">
        <v>123.1</v>
      </c>
      <c r="Q81">
        <v>124.7</v>
      </c>
      <c r="R81">
        <v>126</v>
      </c>
      <c r="S81">
        <v>122.9</v>
      </c>
      <c r="T81">
        <v>125.5</v>
      </c>
      <c r="U81" t="s">
        <v>32</v>
      </c>
      <c r="V81">
        <v>120.6</v>
      </c>
      <c r="W81">
        <v>120.2</v>
      </c>
      <c r="X81">
        <v>118.2</v>
      </c>
      <c r="Y81">
        <v>111.6</v>
      </c>
      <c r="Z81">
        <v>115.5</v>
      </c>
      <c r="AA81">
        <v>119.4</v>
      </c>
      <c r="AB81">
        <v>110.8</v>
      </c>
      <c r="AC81">
        <v>115.5</v>
      </c>
      <c r="AD81">
        <v>121.1</v>
      </c>
    </row>
    <row r="82" spans="1:30">
      <c r="A82" t="s">
        <v>33</v>
      </c>
      <c r="B82">
        <v>2015</v>
      </c>
      <c r="C82" t="s">
        <v>38</v>
      </c>
      <c r="D82">
        <v>124</v>
      </c>
      <c r="E82">
        <v>126.7</v>
      </c>
      <c r="F82">
        <v>113.5</v>
      </c>
      <c r="G82">
        <v>125.9</v>
      </c>
      <c r="H82">
        <v>104.8</v>
      </c>
      <c r="I82">
        <v>123.8</v>
      </c>
      <c r="J82">
        <v>131.4</v>
      </c>
      <c r="K82">
        <v>127.2</v>
      </c>
      <c r="L82">
        <v>93.2</v>
      </c>
      <c r="M82">
        <v>127.4</v>
      </c>
      <c r="N82">
        <v>117</v>
      </c>
      <c r="O82">
        <v>129.19999999999999</v>
      </c>
      <c r="P82">
        <v>123.9</v>
      </c>
      <c r="Q82">
        <v>128.80000000000001</v>
      </c>
      <c r="R82">
        <v>121.7</v>
      </c>
      <c r="S82">
        <v>116.9</v>
      </c>
      <c r="T82">
        <v>120.9</v>
      </c>
      <c r="U82" t="s">
        <v>71</v>
      </c>
      <c r="V82">
        <v>114.4</v>
      </c>
      <c r="W82">
        <v>118</v>
      </c>
      <c r="X82">
        <v>114.3</v>
      </c>
      <c r="Y82">
        <v>108.4</v>
      </c>
      <c r="Z82">
        <v>115.4</v>
      </c>
      <c r="AA82">
        <v>120.6</v>
      </c>
      <c r="AB82">
        <v>111.3</v>
      </c>
      <c r="AC82">
        <v>113.8</v>
      </c>
      <c r="AD82">
        <v>119.1</v>
      </c>
    </row>
    <row r="83" spans="1:30">
      <c r="A83" t="s">
        <v>35</v>
      </c>
      <c r="B83">
        <v>2015</v>
      </c>
      <c r="C83" t="s">
        <v>38</v>
      </c>
      <c r="D83">
        <v>123.5</v>
      </c>
      <c r="E83">
        <v>125.4</v>
      </c>
      <c r="F83">
        <v>116.8</v>
      </c>
      <c r="G83">
        <v>126</v>
      </c>
      <c r="H83">
        <v>109.2</v>
      </c>
      <c r="I83">
        <v>127.6</v>
      </c>
      <c r="J83">
        <v>129.19999999999999</v>
      </c>
      <c r="K83">
        <v>122.4</v>
      </c>
      <c r="L83">
        <v>97</v>
      </c>
      <c r="M83">
        <v>122.1</v>
      </c>
      <c r="N83">
        <v>118.1</v>
      </c>
      <c r="O83">
        <v>128.4</v>
      </c>
      <c r="P83">
        <v>123.4</v>
      </c>
      <c r="Q83">
        <v>125.8</v>
      </c>
      <c r="R83">
        <v>124.3</v>
      </c>
      <c r="S83">
        <v>120.4</v>
      </c>
      <c r="T83">
        <v>123.7</v>
      </c>
      <c r="U83" t="s">
        <v>71</v>
      </c>
      <c r="V83">
        <v>118.3</v>
      </c>
      <c r="W83">
        <v>119.2</v>
      </c>
      <c r="X83">
        <v>116.7</v>
      </c>
      <c r="Y83">
        <v>109.9</v>
      </c>
      <c r="Z83">
        <v>115.4</v>
      </c>
      <c r="AA83">
        <v>120.1</v>
      </c>
      <c r="AB83">
        <v>111</v>
      </c>
      <c r="AC83">
        <v>114.7</v>
      </c>
      <c r="AD83">
        <v>120.2</v>
      </c>
    </row>
    <row r="84" spans="1:30">
      <c r="A84" t="s">
        <v>30</v>
      </c>
      <c r="B84">
        <v>2015</v>
      </c>
      <c r="C84" t="s">
        <v>39</v>
      </c>
      <c r="D84">
        <v>123.3</v>
      </c>
      <c r="E84">
        <v>125.5</v>
      </c>
      <c r="F84">
        <v>117.2</v>
      </c>
      <c r="G84">
        <v>126.8</v>
      </c>
      <c r="H84">
        <v>111.9</v>
      </c>
      <c r="I84">
        <v>134.19999999999999</v>
      </c>
      <c r="J84">
        <v>127.5</v>
      </c>
      <c r="K84">
        <v>121.5</v>
      </c>
      <c r="L84">
        <v>97.8</v>
      </c>
      <c r="M84">
        <v>119.8</v>
      </c>
      <c r="N84">
        <v>119.4</v>
      </c>
      <c r="O84">
        <v>128.69999999999999</v>
      </c>
      <c r="P84">
        <v>123.6</v>
      </c>
      <c r="Q84">
        <v>125.7</v>
      </c>
      <c r="R84">
        <v>126.4</v>
      </c>
      <c r="S84">
        <v>123.3</v>
      </c>
      <c r="T84">
        <v>126</v>
      </c>
      <c r="U84" t="s">
        <v>32</v>
      </c>
      <c r="V84">
        <v>121.2</v>
      </c>
      <c r="W84">
        <v>120.9</v>
      </c>
      <c r="X84">
        <v>118.6</v>
      </c>
      <c r="Y84">
        <v>111.9</v>
      </c>
      <c r="Z84">
        <v>116.2</v>
      </c>
      <c r="AA84">
        <v>119.9</v>
      </c>
      <c r="AB84">
        <v>111.6</v>
      </c>
      <c r="AC84">
        <v>116</v>
      </c>
      <c r="AD84">
        <v>121.5</v>
      </c>
    </row>
    <row r="85" spans="1:30">
      <c r="A85" t="s">
        <v>33</v>
      </c>
      <c r="B85">
        <v>2015</v>
      </c>
      <c r="C85" t="s">
        <v>39</v>
      </c>
      <c r="D85">
        <v>123.8</v>
      </c>
      <c r="E85">
        <v>128.19999999999999</v>
      </c>
      <c r="F85">
        <v>110</v>
      </c>
      <c r="G85">
        <v>126.3</v>
      </c>
      <c r="H85">
        <v>104.5</v>
      </c>
      <c r="I85">
        <v>130.6</v>
      </c>
      <c r="J85">
        <v>130.80000000000001</v>
      </c>
      <c r="K85">
        <v>131.30000000000001</v>
      </c>
      <c r="L85">
        <v>91.6</v>
      </c>
      <c r="M85">
        <v>127.7</v>
      </c>
      <c r="N85">
        <v>117.2</v>
      </c>
      <c r="O85">
        <v>129.5</v>
      </c>
      <c r="P85">
        <v>124.6</v>
      </c>
      <c r="Q85">
        <v>130.1</v>
      </c>
      <c r="R85">
        <v>122.1</v>
      </c>
      <c r="S85">
        <v>117.2</v>
      </c>
      <c r="T85">
        <v>121.3</v>
      </c>
      <c r="U85" t="s">
        <v>72</v>
      </c>
      <c r="V85">
        <v>114.7</v>
      </c>
      <c r="W85">
        <v>118.4</v>
      </c>
      <c r="X85">
        <v>114.6</v>
      </c>
      <c r="Y85">
        <v>108.4</v>
      </c>
      <c r="Z85">
        <v>115.6</v>
      </c>
      <c r="AA85">
        <v>121.7</v>
      </c>
      <c r="AB85">
        <v>111.8</v>
      </c>
      <c r="AC85">
        <v>114.2</v>
      </c>
      <c r="AD85">
        <v>119.7</v>
      </c>
    </row>
    <row r="86" spans="1:30">
      <c r="A86" t="s">
        <v>35</v>
      </c>
      <c r="B86">
        <v>2015</v>
      </c>
      <c r="C86" t="s">
        <v>39</v>
      </c>
      <c r="D86">
        <v>123.5</v>
      </c>
      <c r="E86">
        <v>126.4</v>
      </c>
      <c r="F86">
        <v>114.4</v>
      </c>
      <c r="G86">
        <v>126.6</v>
      </c>
      <c r="H86">
        <v>109.2</v>
      </c>
      <c r="I86">
        <v>132.5</v>
      </c>
      <c r="J86">
        <v>128.6</v>
      </c>
      <c r="K86">
        <v>124.8</v>
      </c>
      <c r="L86">
        <v>95.7</v>
      </c>
      <c r="M86">
        <v>122.4</v>
      </c>
      <c r="N86">
        <v>118.5</v>
      </c>
      <c r="O86">
        <v>129.1</v>
      </c>
      <c r="P86">
        <v>124</v>
      </c>
      <c r="Q86">
        <v>126.9</v>
      </c>
      <c r="R86">
        <v>124.7</v>
      </c>
      <c r="S86">
        <v>120.8</v>
      </c>
      <c r="T86">
        <v>124.1</v>
      </c>
      <c r="U86" t="s">
        <v>72</v>
      </c>
      <c r="V86">
        <v>118.7</v>
      </c>
      <c r="W86">
        <v>119.7</v>
      </c>
      <c r="X86">
        <v>117.1</v>
      </c>
      <c r="Y86">
        <v>110.1</v>
      </c>
      <c r="Z86">
        <v>115.9</v>
      </c>
      <c r="AA86">
        <v>121</v>
      </c>
      <c r="AB86">
        <v>111.7</v>
      </c>
      <c r="AC86">
        <v>115.1</v>
      </c>
      <c r="AD86">
        <v>120.7</v>
      </c>
    </row>
    <row r="87" spans="1:30">
      <c r="A87" t="s">
        <v>30</v>
      </c>
      <c r="B87">
        <v>2015</v>
      </c>
      <c r="C87" t="s">
        <v>41</v>
      </c>
      <c r="D87">
        <v>123.5</v>
      </c>
      <c r="E87">
        <v>127.1</v>
      </c>
      <c r="F87">
        <v>117.3</v>
      </c>
      <c r="G87">
        <v>127.7</v>
      </c>
      <c r="H87">
        <v>112.5</v>
      </c>
      <c r="I87">
        <v>134.1</v>
      </c>
      <c r="J87">
        <v>128.5</v>
      </c>
      <c r="K87">
        <v>124.3</v>
      </c>
      <c r="L87">
        <v>97.6</v>
      </c>
      <c r="M87">
        <v>120.7</v>
      </c>
      <c r="N87">
        <v>120.2</v>
      </c>
      <c r="O87">
        <v>129.80000000000001</v>
      </c>
      <c r="P87">
        <v>124.4</v>
      </c>
      <c r="Q87">
        <v>126.7</v>
      </c>
      <c r="R87">
        <v>127.3</v>
      </c>
      <c r="S87">
        <v>124.1</v>
      </c>
      <c r="T87">
        <v>126.8</v>
      </c>
      <c r="U87" t="s">
        <v>32</v>
      </c>
      <c r="V87">
        <v>121.9</v>
      </c>
      <c r="W87">
        <v>121.5</v>
      </c>
      <c r="X87">
        <v>119.4</v>
      </c>
      <c r="Y87">
        <v>113.3</v>
      </c>
      <c r="Z87">
        <v>116.7</v>
      </c>
      <c r="AA87">
        <v>120.5</v>
      </c>
      <c r="AB87">
        <v>112.3</v>
      </c>
      <c r="AC87">
        <v>116.9</v>
      </c>
      <c r="AD87">
        <v>122.4</v>
      </c>
    </row>
    <row r="88" spans="1:30">
      <c r="A88" t="s">
        <v>33</v>
      </c>
      <c r="B88">
        <v>2015</v>
      </c>
      <c r="C88" t="s">
        <v>41</v>
      </c>
      <c r="D88">
        <v>123.8</v>
      </c>
      <c r="E88">
        <v>129.69999999999999</v>
      </c>
      <c r="F88">
        <v>111.3</v>
      </c>
      <c r="G88">
        <v>126.6</v>
      </c>
      <c r="H88">
        <v>105.2</v>
      </c>
      <c r="I88">
        <v>130.80000000000001</v>
      </c>
      <c r="J88">
        <v>135.6</v>
      </c>
      <c r="K88">
        <v>142.6</v>
      </c>
      <c r="L88">
        <v>90.8</v>
      </c>
      <c r="M88">
        <v>128.80000000000001</v>
      </c>
      <c r="N88">
        <v>117.7</v>
      </c>
      <c r="O88">
        <v>129.9</v>
      </c>
      <c r="P88">
        <v>126.1</v>
      </c>
      <c r="Q88">
        <v>131.30000000000001</v>
      </c>
      <c r="R88">
        <v>122.4</v>
      </c>
      <c r="S88">
        <v>117.4</v>
      </c>
      <c r="T88">
        <v>121.6</v>
      </c>
      <c r="U88" t="s">
        <v>73</v>
      </c>
      <c r="V88">
        <v>114.9</v>
      </c>
      <c r="W88">
        <v>118.7</v>
      </c>
      <c r="X88">
        <v>114.9</v>
      </c>
      <c r="Y88">
        <v>110.8</v>
      </c>
      <c r="Z88">
        <v>116</v>
      </c>
      <c r="AA88">
        <v>122</v>
      </c>
      <c r="AB88">
        <v>112.4</v>
      </c>
      <c r="AC88">
        <v>115.2</v>
      </c>
      <c r="AD88">
        <v>120.7</v>
      </c>
    </row>
    <row r="89" spans="1:30">
      <c r="A89" t="s">
        <v>35</v>
      </c>
      <c r="B89">
        <v>2015</v>
      </c>
      <c r="C89" t="s">
        <v>41</v>
      </c>
      <c r="D89">
        <v>123.6</v>
      </c>
      <c r="E89">
        <v>128</v>
      </c>
      <c r="F89">
        <v>115</v>
      </c>
      <c r="G89">
        <v>127.3</v>
      </c>
      <c r="H89">
        <v>109.8</v>
      </c>
      <c r="I89">
        <v>132.6</v>
      </c>
      <c r="J89">
        <v>130.9</v>
      </c>
      <c r="K89">
        <v>130.5</v>
      </c>
      <c r="L89">
        <v>95.3</v>
      </c>
      <c r="M89">
        <v>123.4</v>
      </c>
      <c r="N89">
        <v>119.2</v>
      </c>
      <c r="O89">
        <v>129.80000000000001</v>
      </c>
      <c r="P89">
        <v>125</v>
      </c>
      <c r="Q89">
        <v>127.9</v>
      </c>
      <c r="R89">
        <v>125.4</v>
      </c>
      <c r="S89">
        <v>121.3</v>
      </c>
      <c r="T89">
        <v>124.7</v>
      </c>
      <c r="U89" t="s">
        <v>73</v>
      </c>
      <c r="V89">
        <v>119.2</v>
      </c>
      <c r="W89">
        <v>120.2</v>
      </c>
      <c r="X89">
        <v>117.7</v>
      </c>
      <c r="Y89">
        <v>112</v>
      </c>
      <c r="Z89">
        <v>116.3</v>
      </c>
      <c r="AA89">
        <v>121.4</v>
      </c>
      <c r="AB89">
        <v>112.3</v>
      </c>
      <c r="AC89">
        <v>116.1</v>
      </c>
      <c r="AD89">
        <v>121.6</v>
      </c>
    </row>
    <row r="90" spans="1:30">
      <c r="A90" t="s">
        <v>30</v>
      </c>
      <c r="B90">
        <v>2015</v>
      </c>
      <c r="C90" t="s">
        <v>42</v>
      </c>
      <c r="D90">
        <v>124.1</v>
      </c>
      <c r="E90">
        <v>130.4</v>
      </c>
      <c r="F90">
        <v>122.1</v>
      </c>
      <c r="G90">
        <v>128.69999999999999</v>
      </c>
      <c r="H90">
        <v>114.1</v>
      </c>
      <c r="I90">
        <v>133.19999999999999</v>
      </c>
      <c r="J90">
        <v>135.19999999999999</v>
      </c>
      <c r="K90">
        <v>131.9</v>
      </c>
      <c r="L90">
        <v>96.3</v>
      </c>
      <c r="M90">
        <v>123</v>
      </c>
      <c r="N90">
        <v>121.1</v>
      </c>
      <c r="O90">
        <v>131.19999999999999</v>
      </c>
      <c r="P90">
        <v>126.6</v>
      </c>
      <c r="Q90">
        <v>128.19999999999999</v>
      </c>
      <c r="R90">
        <v>128.4</v>
      </c>
      <c r="S90">
        <v>125.1</v>
      </c>
      <c r="T90">
        <v>128</v>
      </c>
      <c r="U90" t="s">
        <v>32</v>
      </c>
      <c r="V90">
        <v>122.6</v>
      </c>
      <c r="W90">
        <v>122.8</v>
      </c>
      <c r="X90">
        <v>120.4</v>
      </c>
      <c r="Y90">
        <v>114.2</v>
      </c>
      <c r="Z90">
        <v>117.9</v>
      </c>
      <c r="AA90">
        <v>122</v>
      </c>
      <c r="AB90">
        <v>113</v>
      </c>
      <c r="AC90">
        <v>117.9</v>
      </c>
      <c r="AD90">
        <v>124.1</v>
      </c>
    </row>
    <row r="91" spans="1:30">
      <c r="A91" t="s">
        <v>33</v>
      </c>
      <c r="B91">
        <v>2015</v>
      </c>
      <c r="C91" t="s">
        <v>42</v>
      </c>
      <c r="D91">
        <v>123.6</v>
      </c>
      <c r="E91">
        <v>134.4</v>
      </c>
      <c r="F91">
        <v>120.9</v>
      </c>
      <c r="G91">
        <v>127.3</v>
      </c>
      <c r="H91">
        <v>106</v>
      </c>
      <c r="I91">
        <v>132.30000000000001</v>
      </c>
      <c r="J91">
        <v>146.69999999999999</v>
      </c>
      <c r="K91">
        <v>148.1</v>
      </c>
      <c r="L91">
        <v>89.8</v>
      </c>
      <c r="M91">
        <v>130.5</v>
      </c>
      <c r="N91">
        <v>118</v>
      </c>
      <c r="O91">
        <v>130.5</v>
      </c>
      <c r="P91">
        <v>128.5</v>
      </c>
      <c r="Q91">
        <v>132.1</v>
      </c>
      <c r="R91">
        <v>123.2</v>
      </c>
      <c r="S91">
        <v>117.6</v>
      </c>
      <c r="T91">
        <v>122.3</v>
      </c>
      <c r="U91" t="s">
        <v>74</v>
      </c>
      <c r="V91">
        <v>115.1</v>
      </c>
      <c r="W91">
        <v>119.2</v>
      </c>
      <c r="X91">
        <v>115.4</v>
      </c>
      <c r="Y91">
        <v>111.7</v>
      </c>
      <c r="Z91">
        <v>116.2</v>
      </c>
      <c r="AA91">
        <v>123.8</v>
      </c>
      <c r="AB91">
        <v>112.5</v>
      </c>
      <c r="AC91">
        <v>116</v>
      </c>
      <c r="AD91">
        <v>121.7</v>
      </c>
    </row>
    <row r="92" spans="1:30">
      <c r="A92" t="s">
        <v>35</v>
      </c>
      <c r="B92">
        <v>2015</v>
      </c>
      <c r="C92" t="s">
        <v>42</v>
      </c>
      <c r="D92">
        <v>123.9</v>
      </c>
      <c r="E92">
        <v>131.80000000000001</v>
      </c>
      <c r="F92">
        <v>121.6</v>
      </c>
      <c r="G92">
        <v>128.19999999999999</v>
      </c>
      <c r="H92">
        <v>111.1</v>
      </c>
      <c r="I92">
        <v>132.80000000000001</v>
      </c>
      <c r="J92">
        <v>139.1</v>
      </c>
      <c r="K92">
        <v>137.4</v>
      </c>
      <c r="L92">
        <v>94.1</v>
      </c>
      <c r="M92">
        <v>125.5</v>
      </c>
      <c r="N92">
        <v>119.8</v>
      </c>
      <c r="O92">
        <v>130.9</v>
      </c>
      <c r="P92">
        <v>127.3</v>
      </c>
      <c r="Q92">
        <v>129.19999999999999</v>
      </c>
      <c r="R92">
        <v>126.4</v>
      </c>
      <c r="S92">
        <v>122</v>
      </c>
      <c r="T92">
        <v>125.7</v>
      </c>
      <c r="U92" t="s">
        <v>74</v>
      </c>
      <c r="V92">
        <v>119.8</v>
      </c>
      <c r="W92">
        <v>121.1</v>
      </c>
      <c r="X92">
        <v>118.5</v>
      </c>
      <c r="Y92">
        <v>112.9</v>
      </c>
      <c r="Z92">
        <v>116.9</v>
      </c>
      <c r="AA92">
        <v>123.1</v>
      </c>
      <c r="AB92">
        <v>112.8</v>
      </c>
      <c r="AC92">
        <v>117</v>
      </c>
      <c r="AD92">
        <v>123</v>
      </c>
    </row>
    <row r="93" spans="1:30">
      <c r="A93" t="s">
        <v>30</v>
      </c>
      <c r="B93">
        <v>2015</v>
      </c>
      <c r="C93" t="s">
        <v>44</v>
      </c>
      <c r="D93">
        <v>124</v>
      </c>
      <c r="E93">
        <v>131.5</v>
      </c>
      <c r="F93">
        <v>122</v>
      </c>
      <c r="G93">
        <v>128.69999999999999</v>
      </c>
      <c r="H93">
        <v>113.5</v>
      </c>
      <c r="I93">
        <v>133.30000000000001</v>
      </c>
      <c r="J93">
        <v>140.80000000000001</v>
      </c>
      <c r="K93">
        <v>133.80000000000001</v>
      </c>
      <c r="L93">
        <v>94.1</v>
      </c>
      <c r="M93">
        <v>123.4</v>
      </c>
      <c r="N93">
        <v>121</v>
      </c>
      <c r="O93">
        <v>131.69999999999999</v>
      </c>
      <c r="P93">
        <v>127.5</v>
      </c>
      <c r="Q93">
        <v>129.4</v>
      </c>
      <c r="R93">
        <v>128.80000000000001</v>
      </c>
      <c r="S93">
        <v>125.5</v>
      </c>
      <c r="T93">
        <v>128.30000000000001</v>
      </c>
      <c r="U93" t="s">
        <v>32</v>
      </c>
      <c r="V93">
        <v>123</v>
      </c>
      <c r="W93">
        <v>123</v>
      </c>
      <c r="X93">
        <v>120.8</v>
      </c>
      <c r="Y93">
        <v>114.1</v>
      </c>
      <c r="Z93">
        <v>118</v>
      </c>
      <c r="AA93">
        <v>122.9</v>
      </c>
      <c r="AB93">
        <v>112.7</v>
      </c>
      <c r="AC93">
        <v>118.1</v>
      </c>
      <c r="AD93">
        <v>124.7</v>
      </c>
    </row>
    <row r="94" spans="1:30">
      <c r="A94" t="s">
        <v>33</v>
      </c>
      <c r="B94">
        <v>2015</v>
      </c>
      <c r="C94" t="s">
        <v>44</v>
      </c>
      <c r="D94">
        <v>123.2</v>
      </c>
      <c r="E94">
        <v>134.30000000000001</v>
      </c>
      <c r="F94">
        <v>119.5</v>
      </c>
      <c r="G94">
        <v>127.7</v>
      </c>
      <c r="H94">
        <v>106.3</v>
      </c>
      <c r="I94">
        <v>132.80000000000001</v>
      </c>
      <c r="J94">
        <v>153.5</v>
      </c>
      <c r="K94">
        <v>149.5</v>
      </c>
      <c r="L94">
        <v>85.7</v>
      </c>
      <c r="M94">
        <v>131.5</v>
      </c>
      <c r="N94">
        <v>118.3</v>
      </c>
      <c r="O94">
        <v>131.1</v>
      </c>
      <c r="P94">
        <v>129.5</v>
      </c>
      <c r="Q94">
        <v>133.1</v>
      </c>
      <c r="R94">
        <v>123.5</v>
      </c>
      <c r="S94">
        <v>117.9</v>
      </c>
      <c r="T94">
        <v>122.7</v>
      </c>
      <c r="U94" t="s">
        <v>75</v>
      </c>
      <c r="V94">
        <v>115.3</v>
      </c>
      <c r="W94">
        <v>119.5</v>
      </c>
      <c r="X94">
        <v>116</v>
      </c>
      <c r="Y94">
        <v>111.5</v>
      </c>
      <c r="Z94">
        <v>116.6</v>
      </c>
      <c r="AA94">
        <v>125.4</v>
      </c>
      <c r="AB94">
        <v>111.7</v>
      </c>
      <c r="AC94">
        <v>116.3</v>
      </c>
      <c r="AD94">
        <v>122.4</v>
      </c>
    </row>
    <row r="95" spans="1:30">
      <c r="A95" t="s">
        <v>35</v>
      </c>
      <c r="B95">
        <v>2015</v>
      </c>
      <c r="C95" t="s">
        <v>44</v>
      </c>
      <c r="D95">
        <v>123.7</v>
      </c>
      <c r="E95">
        <v>132.5</v>
      </c>
      <c r="F95">
        <v>121</v>
      </c>
      <c r="G95">
        <v>128.30000000000001</v>
      </c>
      <c r="H95">
        <v>110.9</v>
      </c>
      <c r="I95">
        <v>133.1</v>
      </c>
      <c r="J95">
        <v>145.1</v>
      </c>
      <c r="K95">
        <v>139.1</v>
      </c>
      <c r="L95">
        <v>91.3</v>
      </c>
      <c r="M95">
        <v>126.1</v>
      </c>
      <c r="N95">
        <v>119.9</v>
      </c>
      <c r="O95">
        <v>131.4</v>
      </c>
      <c r="P95">
        <v>128.19999999999999</v>
      </c>
      <c r="Q95">
        <v>130.4</v>
      </c>
      <c r="R95">
        <v>126.7</v>
      </c>
      <c r="S95">
        <v>122.3</v>
      </c>
      <c r="T95">
        <v>126.1</v>
      </c>
      <c r="U95" t="s">
        <v>75</v>
      </c>
      <c r="V95">
        <v>120.1</v>
      </c>
      <c r="W95">
        <v>121.3</v>
      </c>
      <c r="X95">
        <v>119</v>
      </c>
      <c r="Y95">
        <v>112.7</v>
      </c>
      <c r="Z95">
        <v>117.2</v>
      </c>
      <c r="AA95">
        <v>124.4</v>
      </c>
      <c r="AB95">
        <v>112.3</v>
      </c>
      <c r="AC95">
        <v>117.2</v>
      </c>
      <c r="AD95">
        <v>123.6</v>
      </c>
    </row>
    <row r="96" spans="1:30">
      <c r="A96" t="s">
        <v>30</v>
      </c>
      <c r="B96">
        <v>2015</v>
      </c>
      <c r="C96" t="s">
        <v>46</v>
      </c>
      <c r="D96">
        <v>124.7</v>
      </c>
      <c r="E96">
        <v>131.30000000000001</v>
      </c>
      <c r="F96">
        <v>121.3</v>
      </c>
      <c r="G96">
        <v>128.80000000000001</v>
      </c>
      <c r="H96">
        <v>114</v>
      </c>
      <c r="I96">
        <v>134.19999999999999</v>
      </c>
      <c r="J96">
        <v>153.6</v>
      </c>
      <c r="K96">
        <v>137.9</v>
      </c>
      <c r="L96">
        <v>93.1</v>
      </c>
      <c r="M96">
        <v>123.9</v>
      </c>
      <c r="N96">
        <v>121.5</v>
      </c>
      <c r="O96">
        <v>132.5</v>
      </c>
      <c r="P96">
        <v>129.80000000000001</v>
      </c>
      <c r="Q96">
        <v>130.1</v>
      </c>
      <c r="R96">
        <v>129.5</v>
      </c>
      <c r="S96">
        <v>126.3</v>
      </c>
      <c r="T96">
        <v>129</v>
      </c>
      <c r="U96" t="s">
        <v>32</v>
      </c>
      <c r="V96">
        <v>123.8</v>
      </c>
      <c r="W96">
        <v>123.7</v>
      </c>
      <c r="X96">
        <v>121.1</v>
      </c>
      <c r="Y96">
        <v>113.6</v>
      </c>
      <c r="Z96">
        <v>118.5</v>
      </c>
      <c r="AA96">
        <v>123.6</v>
      </c>
      <c r="AB96">
        <v>112.5</v>
      </c>
      <c r="AC96">
        <v>118.2</v>
      </c>
      <c r="AD96">
        <v>126.1</v>
      </c>
    </row>
    <row r="97" spans="1:30">
      <c r="A97" t="s">
        <v>33</v>
      </c>
      <c r="B97">
        <v>2015</v>
      </c>
      <c r="C97" t="s">
        <v>46</v>
      </c>
      <c r="D97">
        <v>123.1</v>
      </c>
      <c r="E97">
        <v>131.69999999999999</v>
      </c>
      <c r="F97">
        <v>118.1</v>
      </c>
      <c r="G97">
        <v>128</v>
      </c>
      <c r="H97">
        <v>106.8</v>
      </c>
      <c r="I97">
        <v>130.1</v>
      </c>
      <c r="J97">
        <v>165.5</v>
      </c>
      <c r="K97">
        <v>156</v>
      </c>
      <c r="L97">
        <v>85.3</v>
      </c>
      <c r="M97">
        <v>132.69999999999999</v>
      </c>
      <c r="N97">
        <v>118.8</v>
      </c>
      <c r="O97">
        <v>131.69999999999999</v>
      </c>
      <c r="P97">
        <v>131.1</v>
      </c>
      <c r="Q97">
        <v>134.19999999999999</v>
      </c>
      <c r="R97">
        <v>123.7</v>
      </c>
      <c r="S97">
        <v>118.2</v>
      </c>
      <c r="T97">
        <v>122.9</v>
      </c>
      <c r="U97" t="s">
        <v>76</v>
      </c>
      <c r="V97">
        <v>115.3</v>
      </c>
      <c r="W97">
        <v>120</v>
      </c>
      <c r="X97">
        <v>116.6</v>
      </c>
      <c r="Y97">
        <v>109.9</v>
      </c>
      <c r="Z97">
        <v>117.2</v>
      </c>
      <c r="AA97">
        <v>126.2</v>
      </c>
      <c r="AB97">
        <v>112</v>
      </c>
      <c r="AC97">
        <v>116.2</v>
      </c>
      <c r="AD97">
        <v>123.2</v>
      </c>
    </row>
    <row r="98" spans="1:30">
      <c r="A98" t="s">
        <v>35</v>
      </c>
      <c r="B98">
        <v>2015</v>
      </c>
      <c r="C98" t="s">
        <v>46</v>
      </c>
      <c r="D98">
        <v>124.2</v>
      </c>
      <c r="E98">
        <v>131.4</v>
      </c>
      <c r="F98">
        <v>120.1</v>
      </c>
      <c r="G98">
        <v>128.5</v>
      </c>
      <c r="H98">
        <v>111.4</v>
      </c>
      <c r="I98">
        <v>132.30000000000001</v>
      </c>
      <c r="J98">
        <v>157.6</v>
      </c>
      <c r="K98">
        <v>144</v>
      </c>
      <c r="L98">
        <v>90.5</v>
      </c>
      <c r="M98">
        <v>126.8</v>
      </c>
      <c r="N98">
        <v>120.4</v>
      </c>
      <c r="O98">
        <v>132.1</v>
      </c>
      <c r="P98">
        <v>130.30000000000001</v>
      </c>
      <c r="Q98">
        <v>131.19999999999999</v>
      </c>
      <c r="R98">
        <v>127.2</v>
      </c>
      <c r="S98">
        <v>122.9</v>
      </c>
      <c r="T98">
        <v>126.6</v>
      </c>
      <c r="U98" t="s">
        <v>76</v>
      </c>
      <c r="V98">
        <v>120.6</v>
      </c>
      <c r="W98">
        <v>122</v>
      </c>
      <c r="X98">
        <v>119.4</v>
      </c>
      <c r="Y98">
        <v>111.7</v>
      </c>
      <c r="Z98">
        <v>117.8</v>
      </c>
      <c r="AA98">
        <v>125.1</v>
      </c>
      <c r="AB98">
        <v>112.3</v>
      </c>
      <c r="AC98">
        <v>117.2</v>
      </c>
      <c r="AD98">
        <v>124.8</v>
      </c>
    </row>
    <row r="99" spans="1:30">
      <c r="A99" t="s">
        <v>30</v>
      </c>
      <c r="B99">
        <v>2015</v>
      </c>
      <c r="C99" t="s">
        <v>48</v>
      </c>
      <c r="D99">
        <v>125.1</v>
      </c>
      <c r="E99">
        <v>131.1</v>
      </c>
      <c r="F99">
        <v>120.7</v>
      </c>
      <c r="G99">
        <v>129.19999999999999</v>
      </c>
      <c r="H99">
        <v>114.7</v>
      </c>
      <c r="I99">
        <v>132.30000000000001</v>
      </c>
      <c r="J99">
        <v>158.9</v>
      </c>
      <c r="K99">
        <v>142.1</v>
      </c>
      <c r="L99">
        <v>92.5</v>
      </c>
      <c r="M99">
        <v>125.4</v>
      </c>
      <c r="N99">
        <v>121.9</v>
      </c>
      <c r="O99">
        <v>132.69999999999999</v>
      </c>
      <c r="P99">
        <v>131</v>
      </c>
      <c r="Q99">
        <v>131</v>
      </c>
      <c r="R99">
        <v>130.4</v>
      </c>
      <c r="S99">
        <v>126.8</v>
      </c>
      <c r="T99">
        <v>129.9</v>
      </c>
      <c r="U99" t="s">
        <v>32</v>
      </c>
      <c r="V99">
        <v>123.7</v>
      </c>
      <c r="W99">
        <v>124.5</v>
      </c>
      <c r="X99">
        <v>121.4</v>
      </c>
      <c r="Y99">
        <v>113.8</v>
      </c>
      <c r="Z99">
        <v>119.6</v>
      </c>
      <c r="AA99">
        <v>124.5</v>
      </c>
      <c r="AB99">
        <v>113.7</v>
      </c>
      <c r="AC99">
        <v>118.8</v>
      </c>
      <c r="AD99">
        <v>127</v>
      </c>
    </row>
    <row r="100" spans="1:30">
      <c r="A100" t="s">
        <v>33</v>
      </c>
      <c r="B100">
        <v>2015</v>
      </c>
      <c r="C100" t="s">
        <v>48</v>
      </c>
      <c r="D100">
        <v>123.4</v>
      </c>
      <c r="E100">
        <v>129</v>
      </c>
      <c r="F100">
        <v>115.6</v>
      </c>
      <c r="G100">
        <v>128.30000000000001</v>
      </c>
      <c r="H100">
        <v>107</v>
      </c>
      <c r="I100">
        <v>124</v>
      </c>
      <c r="J100">
        <v>168.5</v>
      </c>
      <c r="K100">
        <v>165.4</v>
      </c>
      <c r="L100">
        <v>86.3</v>
      </c>
      <c r="M100">
        <v>134.4</v>
      </c>
      <c r="N100">
        <v>119.1</v>
      </c>
      <c r="O100">
        <v>132.30000000000001</v>
      </c>
      <c r="P100">
        <v>131.5</v>
      </c>
      <c r="Q100">
        <v>134.69999999999999</v>
      </c>
      <c r="R100">
        <v>124</v>
      </c>
      <c r="S100">
        <v>118.6</v>
      </c>
      <c r="T100">
        <v>123.2</v>
      </c>
      <c r="U100" t="s">
        <v>77</v>
      </c>
      <c r="V100">
        <v>115.1</v>
      </c>
      <c r="W100">
        <v>120.4</v>
      </c>
      <c r="X100">
        <v>117.1</v>
      </c>
      <c r="Y100">
        <v>109.1</v>
      </c>
      <c r="Z100">
        <v>117.3</v>
      </c>
      <c r="AA100">
        <v>126.5</v>
      </c>
      <c r="AB100">
        <v>112.9</v>
      </c>
      <c r="AC100">
        <v>116.2</v>
      </c>
      <c r="AD100">
        <v>123.5</v>
      </c>
    </row>
    <row r="101" spans="1:30">
      <c r="A101" t="s">
        <v>35</v>
      </c>
      <c r="B101">
        <v>2015</v>
      </c>
      <c r="C101" t="s">
        <v>48</v>
      </c>
      <c r="D101">
        <v>124.6</v>
      </c>
      <c r="E101">
        <v>130.4</v>
      </c>
      <c r="F101">
        <v>118.7</v>
      </c>
      <c r="G101">
        <v>128.9</v>
      </c>
      <c r="H101">
        <v>111.9</v>
      </c>
      <c r="I101">
        <v>128.4</v>
      </c>
      <c r="J101">
        <v>162.19999999999999</v>
      </c>
      <c r="K101">
        <v>150</v>
      </c>
      <c r="L101">
        <v>90.4</v>
      </c>
      <c r="M101">
        <v>128.4</v>
      </c>
      <c r="N101">
        <v>120.7</v>
      </c>
      <c r="O101">
        <v>132.5</v>
      </c>
      <c r="P101">
        <v>131.19999999999999</v>
      </c>
      <c r="Q101">
        <v>132</v>
      </c>
      <c r="R101">
        <v>127.9</v>
      </c>
      <c r="S101">
        <v>123.4</v>
      </c>
      <c r="T101">
        <v>127.2</v>
      </c>
      <c r="U101" t="s">
        <v>77</v>
      </c>
      <c r="V101">
        <v>120.4</v>
      </c>
      <c r="W101">
        <v>122.6</v>
      </c>
      <c r="X101">
        <v>119.8</v>
      </c>
      <c r="Y101">
        <v>111.3</v>
      </c>
      <c r="Z101">
        <v>118.3</v>
      </c>
      <c r="AA101">
        <v>125.7</v>
      </c>
      <c r="AB101">
        <v>113.4</v>
      </c>
      <c r="AC101">
        <v>117.5</v>
      </c>
      <c r="AD101">
        <v>125.4</v>
      </c>
    </row>
    <row r="102" spans="1:30">
      <c r="A102" t="s">
        <v>30</v>
      </c>
      <c r="B102">
        <v>2015</v>
      </c>
      <c r="C102" t="s">
        <v>50</v>
      </c>
      <c r="D102">
        <v>125.6</v>
      </c>
      <c r="E102">
        <v>130.4</v>
      </c>
      <c r="F102">
        <v>120.8</v>
      </c>
      <c r="G102">
        <v>129.4</v>
      </c>
      <c r="H102">
        <v>115.8</v>
      </c>
      <c r="I102">
        <v>133.19999999999999</v>
      </c>
      <c r="J102">
        <v>157.69999999999999</v>
      </c>
      <c r="K102">
        <v>154.19999999999999</v>
      </c>
      <c r="L102">
        <v>93.7</v>
      </c>
      <c r="M102">
        <v>126.6</v>
      </c>
      <c r="N102">
        <v>122.3</v>
      </c>
      <c r="O102">
        <v>133.1</v>
      </c>
      <c r="P102">
        <v>131.80000000000001</v>
      </c>
      <c r="Q102">
        <v>131.5</v>
      </c>
      <c r="R102">
        <v>131.1</v>
      </c>
      <c r="S102">
        <v>127.3</v>
      </c>
      <c r="T102">
        <v>130.6</v>
      </c>
      <c r="U102" t="s">
        <v>32</v>
      </c>
      <c r="V102">
        <v>124.4</v>
      </c>
      <c r="W102">
        <v>125.1</v>
      </c>
      <c r="X102">
        <v>122</v>
      </c>
      <c r="Y102">
        <v>113.8</v>
      </c>
      <c r="Z102">
        <v>120.1</v>
      </c>
      <c r="AA102">
        <v>125.1</v>
      </c>
      <c r="AB102">
        <v>114.2</v>
      </c>
      <c r="AC102">
        <v>119.2</v>
      </c>
      <c r="AD102">
        <v>127.7</v>
      </c>
    </row>
    <row r="103" spans="1:30">
      <c r="A103" t="s">
        <v>33</v>
      </c>
      <c r="B103">
        <v>2015</v>
      </c>
      <c r="C103" t="s">
        <v>50</v>
      </c>
      <c r="D103">
        <v>123.6</v>
      </c>
      <c r="E103">
        <v>128.6</v>
      </c>
      <c r="F103">
        <v>115.9</v>
      </c>
      <c r="G103">
        <v>128.5</v>
      </c>
      <c r="H103">
        <v>109</v>
      </c>
      <c r="I103">
        <v>124.1</v>
      </c>
      <c r="J103">
        <v>165.8</v>
      </c>
      <c r="K103">
        <v>187.2</v>
      </c>
      <c r="L103">
        <v>89.4</v>
      </c>
      <c r="M103">
        <v>135.80000000000001</v>
      </c>
      <c r="N103">
        <v>119.4</v>
      </c>
      <c r="O103">
        <v>132.9</v>
      </c>
      <c r="P103">
        <v>132.6</v>
      </c>
      <c r="Q103">
        <v>135.30000000000001</v>
      </c>
      <c r="R103">
        <v>124.4</v>
      </c>
      <c r="S103">
        <v>118.8</v>
      </c>
      <c r="T103">
        <v>123.6</v>
      </c>
      <c r="U103" t="s">
        <v>78</v>
      </c>
      <c r="V103">
        <v>114.9</v>
      </c>
      <c r="W103">
        <v>120.7</v>
      </c>
      <c r="X103">
        <v>117.7</v>
      </c>
      <c r="Y103">
        <v>109.3</v>
      </c>
      <c r="Z103">
        <v>117.7</v>
      </c>
      <c r="AA103">
        <v>126.5</v>
      </c>
      <c r="AB103">
        <v>113.5</v>
      </c>
      <c r="AC103">
        <v>116.5</v>
      </c>
      <c r="AD103">
        <v>124.2</v>
      </c>
    </row>
    <row r="104" spans="1:30">
      <c r="A104" t="s">
        <v>35</v>
      </c>
      <c r="B104">
        <v>2015</v>
      </c>
      <c r="C104" t="s">
        <v>50</v>
      </c>
      <c r="D104">
        <v>125</v>
      </c>
      <c r="E104">
        <v>129.80000000000001</v>
      </c>
      <c r="F104">
        <v>118.9</v>
      </c>
      <c r="G104">
        <v>129.1</v>
      </c>
      <c r="H104">
        <v>113.3</v>
      </c>
      <c r="I104">
        <v>129</v>
      </c>
      <c r="J104">
        <v>160.4</v>
      </c>
      <c r="K104">
        <v>165.3</v>
      </c>
      <c r="L104">
        <v>92.3</v>
      </c>
      <c r="M104">
        <v>129.69999999999999</v>
      </c>
      <c r="N104">
        <v>121.1</v>
      </c>
      <c r="O104">
        <v>133</v>
      </c>
      <c r="P104">
        <v>132.1</v>
      </c>
      <c r="Q104">
        <v>132.5</v>
      </c>
      <c r="R104">
        <v>128.5</v>
      </c>
      <c r="S104">
        <v>123.8</v>
      </c>
      <c r="T104">
        <v>127.8</v>
      </c>
      <c r="U104" t="s">
        <v>78</v>
      </c>
      <c r="V104">
        <v>120.8</v>
      </c>
      <c r="W104">
        <v>123</v>
      </c>
      <c r="X104">
        <v>120.4</v>
      </c>
      <c r="Y104">
        <v>111.4</v>
      </c>
      <c r="Z104">
        <v>118.7</v>
      </c>
      <c r="AA104">
        <v>125.9</v>
      </c>
      <c r="AB104">
        <v>113.9</v>
      </c>
      <c r="AC104">
        <v>117.9</v>
      </c>
      <c r="AD104">
        <v>126.1</v>
      </c>
    </row>
    <row r="105" spans="1:30">
      <c r="A105" t="s">
        <v>30</v>
      </c>
      <c r="B105">
        <v>2015</v>
      </c>
      <c r="C105" t="s">
        <v>53</v>
      </c>
      <c r="D105">
        <v>126.1</v>
      </c>
      <c r="E105">
        <v>130.6</v>
      </c>
      <c r="F105">
        <v>121.7</v>
      </c>
      <c r="G105">
        <v>129.5</v>
      </c>
      <c r="H105">
        <v>117.8</v>
      </c>
      <c r="I105">
        <v>132.1</v>
      </c>
      <c r="J105">
        <v>155.19999999999999</v>
      </c>
      <c r="K105">
        <v>160.80000000000001</v>
      </c>
      <c r="L105">
        <v>94.5</v>
      </c>
      <c r="M105">
        <v>128.30000000000001</v>
      </c>
      <c r="N105">
        <v>123.1</v>
      </c>
      <c r="O105">
        <v>134.19999999999999</v>
      </c>
      <c r="P105">
        <v>132.4</v>
      </c>
      <c r="Q105">
        <v>132.19999999999999</v>
      </c>
      <c r="R105">
        <v>132.1</v>
      </c>
      <c r="S105">
        <v>128.19999999999999</v>
      </c>
      <c r="T105">
        <v>131.5</v>
      </c>
      <c r="U105" t="s">
        <v>32</v>
      </c>
      <c r="V105">
        <v>125.6</v>
      </c>
      <c r="W105">
        <v>125.6</v>
      </c>
      <c r="X105">
        <v>122.6</v>
      </c>
      <c r="Y105">
        <v>114</v>
      </c>
      <c r="Z105">
        <v>120.9</v>
      </c>
      <c r="AA105">
        <v>125.8</v>
      </c>
      <c r="AB105">
        <v>114.2</v>
      </c>
      <c r="AC105">
        <v>119.6</v>
      </c>
      <c r="AD105">
        <v>128.30000000000001</v>
      </c>
    </row>
    <row r="106" spans="1:30">
      <c r="A106" t="s">
        <v>33</v>
      </c>
      <c r="B106">
        <v>2015</v>
      </c>
      <c r="C106" t="s">
        <v>53</v>
      </c>
      <c r="D106">
        <v>124</v>
      </c>
      <c r="E106">
        <v>129.80000000000001</v>
      </c>
      <c r="F106">
        <v>121.5</v>
      </c>
      <c r="G106">
        <v>128.6</v>
      </c>
      <c r="H106">
        <v>110</v>
      </c>
      <c r="I106">
        <v>123.7</v>
      </c>
      <c r="J106">
        <v>164.6</v>
      </c>
      <c r="K106">
        <v>191.6</v>
      </c>
      <c r="L106">
        <v>90.8</v>
      </c>
      <c r="M106">
        <v>137.1</v>
      </c>
      <c r="N106">
        <v>119.8</v>
      </c>
      <c r="O106">
        <v>133.69999999999999</v>
      </c>
      <c r="P106">
        <v>133.30000000000001</v>
      </c>
      <c r="Q106">
        <v>137.6</v>
      </c>
      <c r="R106">
        <v>125</v>
      </c>
      <c r="S106">
        <v>119.3</v>
      </c>
      <c r="T106">
        <v>124.2</v>
      </c>
      <c r="U106" t="s">
        <v>79</v>
      </c>
      <c r="V106">
        <v>115.1</v>
      </c>
      <c r="W106">
        <v>121</v>
      </c>
      <c r="X106">
        <v>118.1</v>
      </c>
      <c r="Y106">
        <v>109.3</v>
      </c>
      <c r="Z106">
        <v>117.9</v>
      </c>
      <c r="AA106">
        <v>126.6</v>
      </c>
      <c r="AB106">
        <v>113.3</v>
      </c>
      <c r="AC106">
        <v>116.6</v>
      </c>
      <c r="AD106">
        <v>124.6</v>
      </c>
    </row>
    <row r="107" spans="1:30">
      <c r="A107" t="s">
        <v>35</v>
      </c>
      <c r="B107">
        <v>2015</v>
      </c>
      <c r="C107" t="s">
        <v>53</v>
      </c>
      <c r="D107">
        <v>125.4</v>
      </c>
      <c r="E107">
        <v>130.30000000000001</v>
      </c>
      <c r="F107">
        <v>121.6</v>
      </c>
      <c r="G107">
        <v>129.19999999999999</v>
      </c>
      <c r="H107">
        <v>114.9</v>
      </c>
      <c r="I107">
        <v>128.19999999999999</v>
      </c>
      <c r="J107">
        <v>158.4</v>
      </c>
      <c r="K107">
        <v>171.2</v>
      </c>
      <c r="L107">
        <v>93.3</v>
      </c>
      <c r="M107">
        <v>131.19999999999999</v>
      </c>
      <c r="N107">
        <v>121.7</v>
      </c>
      <c r="O107">
        <v>134</v>
      </c>
      <c r="P107">
        <v>132.69999999999999</v>
      </c>
      <c r="Q107">
        <v>133.6</v>
      </c>
      <c r="R107">
        <v>129.30000000000001</v>
      </c>
      <c r="S107">
        <v>124.5</v>
      </c>
      <c r="T107">
        <v>128.6</v>
      </c>
      <c r="U107" t="s">
        <v>79</v>
      </c>
      <c r="V107">
        <v>121.6</v>
      </c>
      <c r="W107">
        <v>123.4</v>
      </c>
      <c r="X107">
        <v>120.9</v>
      </c>
      <c r="Y107">
        <v>111.5</v>
      </c>
      <c r="Z107">
        <v>119.2</v>
      </c>
      <c r="AA107">
        <v>126.3</v>
      </c>
      <c r="AB107">
        <v>113.8</v>
      </c>
      <c r="AC107">
        <v>118.1</v>
      </c>
      <c r="AD107">
        <v>126.6</v>
      </c>
    </row>
    <row r="108" spans="1:30">
      <c r="A108" t="s">
        <v>30</v>
      </c>
      <c r="B108">
        <v>2015</v>
      </c>
      <c r="C108" t="s">
        <v>55</v>
      </c>
      <c r="D108">
        <v>126.3</v>
      </c>
      <c r="E108">
        <v>131.30000000000001</v>
      </c>
      <c r="F108">
        <v>123.3</v>
      </c>
      <c r="G108">
        <v>129.80000000000001</v>
      </c>
      <c r="H108">
        <v>118.3</v>
      </c>
      <c r="I108">
        <v>131.6</v>
      </c>
      <c r="J108">
        <v>145.5</v>
      </c>
      <c r="K108">
        <v>162.1</v>
      </c>
      <c r="L108">
        <v>95.4</v>
      </c>
      <c r="M108">
        <v>128.9</v>
      </c>
      <c r="N108">
        <v>123.3</v>
      </c>
      <c r="O108">
        <v>135.1</v>
      </c>
      <c r="P108">
        <v>131.4</v>
      </c>
      <c r="Q108">
        <v>133.1</v>
      </c>
      <c r="R108">
        <v>132.5</v>
      </c>
      <c r="S108">
        <v>128.5</v>
      </c>
      <c r="T108">
        <v>131.9</v>
      </c>
      <c r="U108" t="s">
        <v>32</v>
      </c>
      <c r="V108">
        <v>125.7</v>
      </c>
      <c r="W108">
        <v>126</v>
      </c>
      <c r="X108">
        <v>123.1</v>
      </c>
      <c r="Y108">
        <v>114</v>
      </c>
      <c r="Z108">
        <v>121.6</v>
      </c>
      <c r="AA108">
        <v>125.6</v>
      </c>
      <c r="AB108">
        <v>114.1</v>
      </c>
      <c r="AC108">
        <v>119.8</v>
      </c>
      <c r="AD108">
        <v>127.9</v>
      </c>
    </row>
    <row r="109" spans="1:30">
      <c r="A109" t="s">
        <v>33</v>
      </c>
      <c r="B109">
        <v>2015</v>
      </c>
      <c r="C109" t="s">
        <v>55</v>
      </c>
      <c r="D109">
        <v>124.3</v>
      </c>
      <c r="E109">
        <v>131.69999999999999</v>
      </c>
      <c r="F109">
        <v>127.1</v>
      </c>
      <c r="G109">
        <v>128.6</v>
      </c>
      <c r="H109">
        <v>110</v>
      </c>
      <c r="I109">
        <v>120.8</v>
      </c>
      <c r="J109">
        <v>149</v>
      </c>
      <c r="K109">
        <v>190.1</v>
      </c>
      <c r="L109">
        <v>92.7</v>
      </c>
      <c r="M109">
        <v>138.6</v>
      </c>
      <c r="N109">
        <v>120.2</v>
      </c>
      <c r="O109">
        <v>134.19999999999999</v>
      </c>
      <c r="P109">
        <v>131.5</v>
      </c>
      <c r="Q109">
        <v>138.19999999999999</v>
      </c>
      <c r="R109">
        <v>125.4</v>
      </c>
      <c r="S109">
        <v>119.5</v>
      </c>
      <c r="T109">
        <v>124.5</v>
      </c>
      <c r="U109" t="s">
        <v>78</v>
      </c>
      <c r="V109">
        <v>116</v>
      </c>
      <c r="W109">
        <v>121</v>
      </c>
      <c r="X109">
        <v>118.6</v>
      </c>
      <c r="Y109">
        <v>109.3</v>
      </c>
      <c r="Z109">
        <v>118.1</v>
      </c>
      <c r="AA109">
        <v>126.6</v>
      </c>
      <c r="AB109">
        <v>113.2</v>
      </c>
      <c r="AC109">
        <v>116.7</v>
      </c>
      <c r="AD109">
        <v>124</v>
      </c>
    </row>
    <row r="110" spans="1:30">
      <c r="A110" t="s">
        <v>35</v>
      </c>
      <c r="B110">
        <v>2015</v>
      </c>
      <c r="C110" t="s">
        <v>55</v>
      </c>
      <c r="D110">
        <v>125.7</v>
      </c>
      <c r="E110">
        <v>131.4</v>
      </c>
      <c r="F110">
        <v>124.8</v>
      </c>
      <c r="G110">
        <v>129.4</v>
      </c>
      <c r="H110">
        <v>115.3</v>
      </c>
      <c r="I110">
        <v>126.6</v>
      </c>
      <c r="J110">
        <v>146.69999999999999</v>
      </c>
      <c r="K110">
        <v>171.5</v>
      </c>
      <c r="L110">
        <v>94.5</v>
      </c>
      <c r="M110">
        <v>132.1</v>
      </c>
      <c r="N110">
        <v>122</v>
      </c>
      <c r="O110">
        <v>134.69999999999999</v>
      </c>
      <c r="P110">
        <v>131.4</v>
      </c>
      <c r="Q110">
        <v>134.5</v>
      </c>
      <c r="R110">
        <v>129.69999999999999</v>
      </c>
      <c r="S110">
        <v>124.8</v>
      </c>
      <c r="T110">
        <v>129</v>
      </c>
      <c r="U110" t="s">
        <v>78</v>
      </c>
      <c r="V110">
        <v>122</v>
      </c>
      <c r="W110">
        <v>123.6</v>
      </c>
      <c r="X110">
        <v>121.4</v>
      </c>
      <c r="Y110">
        <v>111.5</v>
      </c>
      <c r="Z110">
        <v>119.6</v>
      </c>
      <c r="AA110">
        <v>126.2</v>
      </c>
      <c r="AB110">
        <v>113.7</v>
      </c>
      <c r="AC110">
        <v>118.3</v>
      </c>
      <c r="AD110">
        <v>126.1</v>
      </c>
    </row>
    <row r="111" spans="1:30">
      <c r="A111" t="s">
        <v>30</v>
      </c>
      <c r="B111">
        <v>2016</v>
      </c>
      <c r="C111" t="s">
        <v>31</v>
      </c>
      <c r="D111">
        <v>126.8</v>
      </c>
      <c r="E111">
        <v>133.19999999999999</v>
      </c>
      <c r="F111">
        <v>126.5</v>
      </c>
      <c r="G111">
        <v>130.30000000000001</v>
      </c>
      <c r="H111">
        <v>118.9</v>
      </c>
      <c r="I111">
        <v>131.6</v>
      </c>
      <c r="J111">
        <v>140.1</v>
      </c>
      <c r="K111">
        <v>163.80000000000001</v>
      </c>
      <c r="L111">
        <v>97.7</v>
      </c>
      <c r="M111">
        <v>129.6</v>
      </c>
      <c r="N111">
        <v>124.3</v>
      </c>
      <c r="O111">
        <v>135.9</v>
      </c>
      <c r="P111">
        <v>131.4</v>
      </c>
      <c r="Q111">
        <v>133.6</v>
      </c>
      <c r="R111">
        <v>133.19999999999999</v>
      </c>
      <c r="S111">
        <v>128.9</v>
      </c>
      <c r="T111">
        <v>132.6</v>
      </c>
      <c r="U111" t="s">
        <v>32</v>
      </c>
      <c r="V111">
        <v>126.2</v>
      </c>
      <c r="W111">
        <v>126.6</v>
      </c>
      <c r="X111">
        <v>123.7</v>
      </c>
      <c r="Y111">
        <v>113.6</v>
      </c>
      <c r="Z111">
        <v>121.4</v>
      </c>
      <c r="AA111">
        <v>126.2</v>
      </c>
      <c r="AB111">
        <v>114.9</v>
      </c>
      <c r="AC111">
        <v>120.1</v>
      </c>
      <c r="AD111">
        <v>128.1</v>
      </c>
    </row>
    <row r="112" spans="1:30">
      <c r="A112" t="s">
        <v>33</v>
      </c>
      <c r="B112">
        <v>2016</v>
      </c>
      <c r="C112" t="s">
        <v>31</v>
      </c>
      <c r="D112">
        <v>124.7</v>
      </c>
      <c r="E112">
        <v>135.9</v>
      </c>
      <c r="F112">
        <v>132</v>
      </c>
      <c r="G112">
        <v>129.19999999999999</v>
      </c>
      <c r="H112">
        <v>109.7</v>
      </c>
      <c r="I112">
        <v>119</v>
      </c>
      <c r="J112">
        <v>144.1</v>
      </c>
      <c r="K112">
        <v>184.2</v>
      </c>
      <c r="L112">
        <v>96.7</v>
      </c>
      <c r="M112">
        <v>139.5</v>
      </c>
      <c r="N112">
        <v>120.5</v>
      </c>
      <c r="O112">
        <v>134.69999999999999</v>
      </c>
      <c r="P112">
        <v>131.19999999999999</v>
      </c>
      <c r="Q112">
        <v>139.5</v>
      </c>
      <c r="R112">
        <v>125.8</v>
      </c>
      <c r="S112">
        <v>119.8</v>
      </c>
      <c r="T112">
        <v>124.9</v>
      </c>
      <c r="U112" t="s">
        <v>80</v>
      </c>
      <c r="V112">
        <v>116.9</v>
      </c>
      <c r="W112">
        <v>121.6</v>
      </c>
      <c r="X112">
        <v>119.1</v>
      </c>
      <c r="Y112">
        <v>108.9</v>
      </c>
      <c r="Z112">
        <v>118.5</v>
      </c>
      <c r="AA112">
        <v>126.4</v>
      </c>
      <c r="AB112">
        <v>114</v>
      </c>
      <c r="AC112">
        <v>116.8</v>
      </c>
      <c r="AD112">
        <v>124.2</v>
      </c>
    </row>
    <row r="113" spans="1:30">
      <c r="A113" t="s">
        <v>35</v>
      </c>
      <c r="B113">
        <v>2016</v>
      </c>
      <c r="C113" t="s">
        <v>31</v>
      </c>
      <c r="D113">
        <v>126.1</v>
      </c>
      <c r="E113">
        <v>134.1</v>
      </c>
      <c r="F113">
        <v>128.6</v>
      </c>
      <c r="G113">
        <v>129.9</v>
      </c>
      <c r="H113">
        <v>115.5</v>
      </c>
      <c r="I113">
        <v>125.7</v>
      </c>
      <c r="J113">
        <v>141.5</v>
      </c>
      <c r="K113">
        <v>170.7</v>
      </c>
      <c r="L113">
        <v>97.4</v>
      </c>
      <c r="M113">
        <v>132.9</v>
      </c>
      <c r="N113">
        <v>122.7</v>
      </c>
      <c r="O113">
        <v>135.30000000000001</v>
      </c>
      <c r="P113">
        <v>131.30000000000001</v>
      </c>
      <c r="Q113">
        <v>135.19999999999999</v>
      </c>
      <c r="R113">
        <v>130.30000000000001</v>
      </c>
      <c r="S113">
        <v>125.1</v>
      </c>
      <c r="T113">
        <v>129.5</v>
      </c>
      <c r="U113" t="s">
        <v>80</v>
      </c>
      <c r="V113">
        <v>122.7</v>
      </c>
      <c r="W113">
        <v>124.2</v>
      </c>
      <c r="X113">
        <v>122</v>
      </c>
      <c r="Y113">
        <v>111.1</v>
      </c>
      <c r="Z113">
        <v>119.8</v>
      </c>
      <c r="AA113">
        <v>126.3</v>
      </c>
      <c r="AB113">
        <v>114.5</v>
      </c>
      <c r="AC113">
        <v>118.5</v>
      </c>
      <c r="AD113">
        <v>126.3</v>
      </c>
    </row>
    <row r="114" spans="1:30">
      <c r="A114" t="s">
        <v>30</v>
      </c>
      <c r="B114">
        <v>2016</v>
      </c>
      <c r="C114" t="s">
        <v>36</v>
      </c>
      <c r="D114">
        <v>127.1</v>
      </c>
      <c r="E114">
        <v>133.69999999999999</v>
      </c>
      <c r="F114">
        <v>127.7</v>
      </c>
      <c r="G114">
        <v>130.69999999999999</v>
      </c>
      <c r="H114">
        <v>118.5</v>
      </c>
      <c r="I114">
        <v>130.4</v>
      </c>
      <c r="J114">
        <v>130.9</v>
      </c>
      <c r="K114">
        <v>162.80000000000001</v>
      </c>
      <c r="L114">
        <v>98.7</v>
      </c>
      <c r="M114">
        <v>130.6</v>
      </c>
      <c r="N114">
        <v>124.8</v>
      </c>
      <c r="O114">
        <v>136.4</v>
      </c>
      <c r="P114">
        <v>130.30000000000001</v>
      </c>
      <c r="Q114">
        <v>134.4</v>
      </c>
      <c r="R114">
        <v>133.9</v>
      </c>
      <c r="S114">
        <v>129.80000000000001</v>
      </c>
      <c r="T114">
        <v>133.4</v>
      </c>
      <c r="U114" t="s">
        <v>32</v>
      </c>
      <c r="V114">
        <v>127.5</v>
      </c>
      <c r="W114">
        <v>127.1</v>
      </c>
      <c r="X114">
        <v>124.3</v>
      </c>
      <c r="Y114">
        <v>113.9</v>
      </c>
      <c r="Z114">
        <v>122.3</v>
      </c>
      <c r="AA114">
        <v>127.1</v>
      </c>
      <c r="AB114">
        <v>116.8</v>
      </c>
      <c r="AC114">
        <v>120.9</v>
      </c>
      <c r="AD114">
        <v>127.9</v>
      </c>
    </row>
    <row r="115" spans="1:30">
      <c r="A115" t="s">
        <v>33</v>
      </c>
      <c r="B115">
        <v>2016</v>
      </c>
      <c r="C115" t="s">
        <v>36</v>
      </c>
      <c r="D115">
        <v>124.8</v>
      </c>
      <c r="E115">
        <v>135.1</v>
      </c>
      <c r="F115">
        <v>130.30000000000001</v>
      </c>
      <c r="G115">
        <v>129.6</v>
      </c>
      <c r="H115">
        <v>108.4</v>
      </c>
      <c r="I115">
        <v>118.6</v>
      </c>
      <c r="J115">
        <v>129.19999999999999</v>
      </c>
      <c r="K115">
        <v>176.4</v>
      </c>
      <c r="L115">
        <v>99.1</v>
      </c>
      <c r="M115">
        <v>139.69999999999999</v>
      </c>
      <c r="N115">
        <v>120.6</v>
      </c>
      <c r="O115">
        <v>135.19999999999999</v>
      </c>
      <c r="P115">
        <v>129.1</v>
      </c>
      <c r="Q115">
        <v>140</v>
      </c>
      <c r="R115">
        <v>126.2</v>
      </c>
      <c r="S115">
        <v>120.1</v>
      </c>
      <c r="T115">
        <v>125.3</v>
      </c>
      <c r="U115" t="s">
        <v>81</v>
      </c>
      <c r="V115">
        <v>116</v>
      </c>
      <c r="W115">
        <v>121.8</v>
      </c>
      <c r="X115">
        <v>119.5</v>
      </c>
      <c r="Y115">
        <v>109.1</v>
      </c>
      <c r="Z115">
        <v>118.8</v>
      </c>
      <c r="AA115">
        <v>126.3</v>
      </c>
      <c r="AB115">
        <v>116.2</v>
      </c>
      <c r="AC115">
        <v>117.2</v>
      </c>
      <c r="AD115">
        <v>123.8</v>
      </c>
    </row>
    <row r="116" spans="1:30">
      <c r="A116" t="s">
        <v>35</v>
      </c>
      <c r="B116">
        <v>2016</v>
      </c>
      <c r="C116" t="s">
        <v>36</v>
      </c>
      <c r="D116">
        <v>126.4</v>
      </c>
      <c r="E116">
        <v>134.19999999999999</v>
      </c>
      <c r="F116">
        <v>128.69999999999999</v>
      </c>
      <c r="G116">
        <v>130.30000000000001</v>
      </c>
      <c r="H116">
        <v>114.8</v>
      </c>
      <c r="I116">
        <v>124.9</v>
      </c>
      <c r="J116">
        <v>130.30000000000001</v>
      </c>
      <c r="K116">
        <v>167.4</v>
      </c>
      <c r="L116">
        <v>98.8</v>
      </c>
      <c r="M116">
        <v>133.6</v>
      </c>
      <c r="N116">
        <v>123</v>
      </c>
      <c r="O116">
        <v>135.80000000000001</v>
      </c>
      <c r="P116">
        <v>129.9</v>
      </c>
      <c r="Q116">
        <v>135.9</v>
      </c>
      <c r="R116">
        <v>130.9</v>
      </c>
      <c r="S116">
        <v>125.8</v>
      </c>
      <c r="T116">
        <v>130.19999999999999</v>
      </c>
      <c r="U116" t="s">
        <v>81</v>
      </c>
      <c r="V116">
        <v>123.1</v>
      </c>
      <c r="W116">
        <v>124.6</v>
      </c>
      <c r="X116">
        <v>122.5</v>
      </c>
      <c r="Y116">
        <v>111.4</v>
      </c>
      <c r="Z116">
        <v>120.3</v>
      </c>
      <c r="AA116">
        <v>126.6</v>
      </c>
      <c r="AB116">
        <v>116.6</v>
      </c>
      <c r="AC116">
        <v>119.1</v>
      </c>
      <c r="AD116">
        <v>126</v>
      </c>
    </row>
    <row r="117" spans="1:30">
      <c r="A117" t="s">
        <v>30</v>
      </c>
      <c r="B117">
        <v>2016</v>
      </c>
      <c r="C117" t="s">
        <v>38</v>
      </c>
      <c r="D117">
        <v>127.3</v>
      </c>
      <c r="E117">
        <v>134.4</v>
      </c>
      <c r="F117">
        <v>125.1</v>
      </c>
      <c r="G117">
        <v>130.5</v>
      </c>
      <c r="H117">
        <v>118.3</v>
      </c>
      <c r="I117">
        <v>131.69999999999999</v>
      </c>
      <c r="J117">
        <v>130.69999999999999</v>
      </c>
      <c r="K117">
        <v>161.19999999999999</v>
      </c>
      <c r="L117">
        <v>100.4</v>
      </c>
      <c r="M117">
        <v>130.80000000000001</v>
      </c>
      <c r="N117">
        <v>124.9</v>
      </c>
      <c r="O117">
        <v>137</v>
      </c>
      <c r="P117">
        <v>130.4</v>
      </c>
      <c r="Q117">
        <v>135</v>
      </c>
      <c r="R117">
        <v>134.4</v>
      </c>
      <c r="S117">
        <v>130.19999999999999</v>
      </c>
      <c r="T117">
        <v>133.80000000000001</v>
      </c>
      <c r="U117" t="s">
        <v>32</v>
      </c>
      <c r="V117">
        <v>127</v>
      </c>
      <c r="W117">
        <v>127.7</v>
      </c>
      <c r="X117">
        <v>124.8</v>
      </c>
      <c r="Y117">
        <v>113.6</v>
      </c>
      <c r="Z117">
        <v>122.5</v>
      </c>
      <c r="AA117">
        <v>127.5</v>
      </c>
      <c r="AB117">
        <v>117.4</v>
      </c>
      <c r="AC117">
        <v>121.1</v>
      </c>
      <c r="AD117">
        <v>128</v>
      </c>
    </row>
    <row r="118" spans="1:30">
      <c r="A118" t="s">
        <v>33</v>
      </c>
      <c r="B118">
        <v>2016</v>
      </c>
      <c r="C118" t="s">
        <v>38</v>
      </c>
      <c r="D118">
        <v>124.8</v>
      </c>
      <c r="E118">
        <v>136.30000000000001</v>
      </c>
      <c r="F118">
        <v>123.7</v>
      </c>
      <c r="G118">
        <v>129.69999999999999</v>
      </c>
      <c r="H118">
        <v>107.9</v>
      </c>
      <c r="I118">
        <v>119.9</v>
      </c>
      <c r="J118">
        <v>128.1</v>
      </c>
      <c r="K118">
        <v>170.3</v>
      </c>
      <c r="L118">
        <v>101.8</v>
      </c>
      <c r="M118">
        <v>140.1</v>
      </c>
      <c r="N118">
        <v>120.7</v>
      </c>
      <c r="O118">
        <v>135.4</v>
      </c>
      <c r="P118">
        <v>128.9</v>
      </c>
      <c r="Q118">
        <v>140.6</v>
      </c>
      <c r="R118">
        <v>126.4</v>
      </c>
      <c r="S118">
        <v>120.3</v>
      </c>
      <c r="T118">
        <v>125.5</v>
      </c>
      <c r="U118" t="s">
        <v>82</v>
      </c>
      <c r="V118">
        <v>114.8</v>
      </c>
      <c r="W118">
        <v>122.3</v>
      </c>
      <c r="X118">
        <v>119.7</v>
      </c>
      <c r="Y118">
        <v>108.5</v>
      </c>
      <c r="Z118">
        <v>119.1</v>
      </c>
      <c r="AA118">
        <v>126.4</v>
      </c>
      <c r="AB118">
        <v>117.1</v>
      </c>
      <c r="AC118">
        <v>117.3</v>
      </c>
      <c r="AD118">
        <v>123.8</v>
      </c>
    </row>
    <row r="119" spans="1:30">
      <c r="A119" t="s">
        <v>35</v>
      </c>
      <c r="B119">
        <v>2016</v>
      </c>
      <c r="C119" t="s">
        <v>38</v>
      </c>
      <c r="D119">
        <v>126.5</v>
      </c>
      <c r="E119">
        <v>135.1</v>
      </c>
      <c r="F119">
        <v>124.6</v>
      </c>
      <c r="G119">
        <v>130.19999999999999</v>
      </c>
      <c r="H119">
        <v>114.5</v>
      </c>
      <c r="I119">
        <v>126.2</v>
      </c>
      <c r="J119">
        <v>129.80000000000001</v>
      </c>
      <c r="K119">
        <v>164.3</v>
      </c>
      <c r="L119">
        <v>100.9</v>
      </c>
      <c r="M119">
        <v>133.9</v>
      </c>
      <c r="N119">
        <v>123.1</v>
      </c>
      <c r="O119">
        <v>136.30000000000001</v>
      </c>
      <c r="P119">
        <v>129.80000000000001</v>
      </c>
      <c r="Q119">
        <v>136.5</v>
      </c>
      <c r="R119">
        <v>131.30000000000001</v>
      </c>
      <c r="S119">
        <v>126.1</v>
      </c>
      <c r="T119">
        <v>130.5</v>
      </c>
      <c r="U119" t="s">
        <v>82</v>
      </c>
      <c r="V119">
        <v>122.4</v>
      </c>
      <c r="W119">
        <v>125.1</v>
      </c>
      <c r="X119">
        <v>122.9</v>
      </c>
      <c r="Y119">
        <v>110.9</v>
      </c>
      <c r="Z119">
        <v>120.6</v>
      </c>
      <c r="AA119">
        <v>126.9</v>
      </c>
      <c r="AB119">
        <v>117.3</v>
      </c>
      <c r="AC119">
        <v>119.3</v>
      </c>
      <c r="AD119">
        <v>126</v>
      </c>
    </row>
    <row r="120" spans="1:30">
      <c r="A120" t="s">
        <v>30</v>
      </c>
      <c r="B120">
        <v>2016</v>
      </c>
      <c r="C120" t="s">
        <v>39</v>
      </c>
      <c r="D120">
        <v>127.4</v>
      </c>
      <c r="E120">
        <v>135.4</v>
      </c>
      <c r="F120">
        <v>123.4</v>
      </c>
      <c r="G120">
        <v>131.30000000000001</v>
      </c>
      <c r="H120">
        <v>118.2</v>
      </c>
      <c r="I120">
        <v>138.1</v>
      </c>
      <c r="J120">
        <v>134.1</v>
      </c>
      <c r="K120">
        <v>162.69999999999999</v>
      </c>
      <c r="L120">
        <v>105</v>
      </c>
      <c r="M120">
        <v>131.4</v>
      </c>
      <c r="N120">
        <v>125.4</v>
      </c>
      <c r="O120">
        <v>137.4</v>
      </c>
      <c r="P120">
        <v>131.80000000000001</v>
      </c>
      <c r="Q120">
        <v>135.5</v>
      </c>
      <c r="R120">
        <v>135</v>
      </c>
      <c r="S120">
        <v>130.6</v>
      </c>
      <c r="T120">
        <v>134.4</v>
      </c>
      <c r="U120" t="s">
        <v>32</v>
      </c>
      <c r="V120">
        <v>127</v>
      </c>
      <c r="W120">
        <v>128</v>
      </c>
      <c r="X120">
        <v>125.2</v>
      </c>
      <c r="Y120">
        <v>114.4</v>
      </c>
      <c r="Z120">
        <v>123.2</v>
      </c>
      <c r="AA120">
        <v>127.9</v>
      </c>
      <c r="AB120">
        <v>118.4</v>
      </c>
      <c r="AC120">
        <v>121.7</v>
      </c>
      <c r="AD120">
        <v>129</v>
      </c>
    </row>
    <row r="121" spans="1:30">
      <c r="A121" t="s">
        <v>33</v>
      </c>
      <c r="B121">
        <v>2016</v>
      </c>
      <c r="C121" t="s">
        <v>39</v>
      </c>
      <c r="D121">
        <v>124.9</v>
      </c>
      <c r="E121">
        <v>139.30000000000001</v>
      </c>
      <c r="F121">
        <v>119.9</v>
      </c>
      <c r="G121">
        <v>130.19999999999999</v>
      </c>
      <c r="H121">
        <v>108.9</v>
      </c>
      <c r="I121">
        <v>131.1</v>
      </c>
      <c r="J121">
        <v>136.80000000000001</v>
      </c>
      <c r="K121">
        <v>176.9</v>
      </c>
      <c r="L121">
        <v>109.1</v>
      </c>
      <c r="M121">
        <v>140.4</v>
      </c>
      <c r="N121">
        <v>121.1</v>
      </c>
      <c r="O121">
        <v>135.9</v>
      </c>
      <c r="P121">
        <v>131.80000000000001</v>
      </c>
      <c r="Q121">
        <v>141.5</v>
      </c>
      <c r="R121">
        <v>126.8</v>
      </c>
      <c r="S121">
        <v>120.5</v>
      </c>
      <c r="T121">
        <v>125.8</v>
      </c>
      <c r="U121" t="s">
        <v>83</v>
      </c>
      <c r="V121">
        <v>114.6</v>
      </c>
      <c r="W121">
        <v>122.8</v>
      </c>
      <c r="X121">
        <v>120</v>
      </c>
      <c r="Y121">
        <v>110</v>
      </c>
      <c r="Z121">
        <v>119.5</v>
      </c>
      <c r="AA121">
        <v>127.6</v>
      </c>
      <c r="AB121">
        <v>117.6</v>
      </c>
      <c r="AC121">
        <v>118.2</v>
      </c>
      <c r="AD121">
        <v>125.3</v>
      </c>
    </row>
    <row r="122" spans="1:30">
      <c r="A122" t="s">
        <v>35</v>
      </c>
      <c r="B122">
        <v>2016</v>
      </c>
      <c r="C122" t="s">
        <v>39</v>
      </c>
      <c r="D122">
        <v>126.6</v>
      </c>
      <c r="E122">
        <v>136.80000000000001</v>
      </c>
      <c r="F122">
        <v>122</v>
      </c>
      <c r="G122">
        <v>130.9</v>
      </c>
      <c r="H122">
        <v>114.8</v>
      </c>
      <c r="I122">
        <v>134.80000000000001</v>
      </c>
      <c r="J122">
        <v>135</v>
      </c>
      <c r="K122">
        <v>167.5</v>
      </c>
      <c r="L122">
        <v>106.4</v>
      </c>
      <c r="M122">
        <v>134.4</v>
      </c>
      <c r="N122">
        <v>123.6</v>
      </c>
      <c r="O122">
        <v>136.69999999999999</v>
      </c>
      <c r="P122">
        <v>131.80000000000001</v>
      </c>
      <c r="Q122">
        <v>137.1</v>
      </c>
      <c r="R122">
        <v>131.80000000000001</v>
      </c>
      <c r="S122">
        <v>126.4</v>
      </c>
      <c r="T122">
        <v>131</v>
      </c>
      <c r="U122" t="s">
        <v>83</v>
      </c>
      <c r="V122">
        <v>122.3</v>
      </c>
      <c r="W122">
        <v>125.5</v>
      </c>
      <c r="X122">
        <v>123.2</v>
      </c>
      <c r="Y122">
        <v>112.1</v>
      </c>
      <c r="Z122">
        <v>121.1</v>
      </c>
      <c r="AA122">
        <v>127.7</v>
      </c>
      <c r="AB122">
        <v>118.1</v>
      </c>
      <c r="AC122">
        <v>120</v>
      </c>
      <c r="AD122">
        <v>127.3</v>
      </c>
    </row>
    <row r="123" spans="1:30">
      <c r="A123" t="s">
        <v>30</v>
      </c>
      <c r="B123">
        <v>2016</v>
      </c>
      <c r="C123" t="s">
        <v>41</v>
      </c>
      <c r="D123">
        <v>127.6</v>
      </c>
      <c r="E123">
        <v>137.5</v>
      </c>
      <c r="F123">
        <v>124.4</v>
      </c>
      <c r="G123">
        <v>132.4</v>
      </c>
      <c r="H123">
        <v>118.2</v>
      </c>
      <c r="I123">
        <v>138.1</v>
      </c>
      <c r="J123">
        <v>141.80000000000001</v>
      </c>
      <c r="K123">
        <v>166</v>
      </c>
      <c r="L123">
        <v>107.5</v>
      </c>
      <c r="M123">
        <v>132.19999999999999</v>
      </c>
      <c r="N123">
        <v>126.1</v>
      </c>
      <c r="O123">
        <v>138.30000000000001</v>
      </c>
      <c r="P123">
        <v>133.6</v>
      </c>
      <c r="Q123">
        <v>136</v>
      </c>
      <c r="R123">
        <v>135.4</v>
      </c>
      <c r="S123">
        <v>131.1</v>
      </c>
      <c r="T123">
        <v>134.80000000000001</v>
      </c>
      <c r="U123" t="s">
        <v>32</v>
      </c>
      <c r="V123">
        <v>127.4</v>
      </c>
      <c r="W123">
        <v>128.5</v>
      </c>
      <c r="X123">
        <v>125.8</v>
      </c>
      <c r="Y123">
        <v>115.1</v>
      </c>
      <c r="Z123">
        <v>123.6</v>
      </c>
      <c r="AA123">
        <v>129.1</v>
      </c>
      <c r="AB123">
        <v>119.7</v>
      </c>
      <c r="AC123">
        <v>122.5</v>
      </c>
      <c r="AD123">
        <v>130.30000000000001</v>
      </c>
    </row>
    <row r="124" spans="1:30">
      <c r="A124" t="s">
        <v>33</v>
      </c>
      <c r="B124">
        <v>2016</v>
      </c>
      <c r="C124" t="s">
        <v>41</v>
      </c>
      <c r="D124">
        <v>125</v>
      </c>
      <c r="E124">
        <v>142.1</v>
      </c>
      <c r="F124">
        <v>127</v>
      </c>
      <c r="G124">
        <v>130.4</v>
      </c>
      <c r="H124">
        <v>109.6</v>
      </c>
      <c r="I124">
        <v>133.5</v>
      </c>
      <c r="J124">
        <v>151.4</v>
      </c>
      <c r="K124">
        <v>182.8</v>
      </c>
      <c r="L124">
        <v>111.1</v>
      </c>
      <c r="M124">
        <v>141.5</v>
      </c>
      <c r="N124">
        <v>121.5</v>
      </c>
      <c r="O124">
        <v>136.30000000000001</v>
      </c>
      <c r="P124">
        <v>134.6</v>
      </c>
      <c r="Q124">
        <v>142.19999999999999</v>
      </c>
      <c r="R124">
        <v>127.2</v>
      </c>
      <c r="S124">
        <v>120.7</v>
      </c>
      <c r="T124">
        <v>126.2</v>
      </c>
      <c r="U124" t="s">
        <v>84</v>
      </c>
      <c r="V124">
        <v>115</v>
      </c>
      <c r="W124">
        <v>123.2</v>
      </c>
      <c r="X124">
        <v>120.3</v>
      </c>
      <c r="Y124">
        <v>110.7</v>
      </c>
      <c r="Z124">
        <v>119.8</v>
      </c>
      <c r="AA124">
        <v>128</v>
      </c>
      <c r="AB124">
        <v>118.5</v>
      </c>
      <c r="AC124">
        <v>118.7</v>
      </c>
      <c r="AD124">
        <v>126.6</v>
      </c>
    </row>
    <row r="125" spans="1:30">
      <c r="A125" t="s">
        <v>35</v>
      </c>
      <c r="B125">
        <v>2016</v>
      </c>
      <c r="C125" t="s">
        <v>41</v>
      </c>
      <c r="D125">
        <v>126.8</v>
      </c>
      <c r="E125">
        <v>139.1</v>
      </c>
      <c r="F125">
        <v>125.4</v>
      </c>
      <c r="G125">
        <v>131.69999999999999</v>
      </c>
      <c r="H125">
        <v>115</v>
      </c>
      <c r="I125">
        <v>136</v>
      </c>
      <c r="J125">
        <v>145.1</v>
      </c>
      <c r="K125">
        <v>171.7</v>
      </c>
      <c r="L125">
        <v>108.7</v>
      </c>
      <c r="M125">
        <v>135.30000000000001</v>
      </c>
      <c r="N125">
        <v>124.2</v>
      </c>
      <c r="O125">
        <v>137.4</v>
      </c>
      <c r="P125">
        <v>134</v>
      </c>
      <c r="Q125">
        <v>137.69999999999999</v>
      </c>
      <c r="R125">
        <v>132.19999999999999</v>
      </c>
      <c r="S125">
        <v>126.8</v>
      </c>
      <c r="T125">
        <v>131.4</v>
      </c>
      <c r="U125" t="s">
        <v>84</v>
      </c>
      <c r="V125">
        <v>122.7</v>
      </c>
      <c r="W125">
        <v>126</v>
      </c>
      <c r="X125">
        <v>123.7</v>
      </c>
      <c r="Y125">
        <v>112.8</v>
      </c>
      <c r="Z125">
        <v>121.5</v>
      </c>
      <c r="AA125">
        <v>128.5</v>
      </c>
      <c r="AB125">
        <v>119.2</v>
      </c>
      <c r="AC125">
        <v>120.7</v>
      </c>
      <c r="AD125">
        <v>128.6</v>
      </c>
    </row>
    <row r="126" spans="1:30">
      <c r="A126" t="s">
        <v>30</v>
      </c>
      <c r="B126">
        <v>2016</v>
      </c>
      <c r="C126" t="s">
        <v>42</v>
      </c>
      <c r="D126">
        <v>128.6</v>
      </c>
      <c r="E126">
        <v>138.6</v>
      </c>
      <c r="F126">
        <v>126.6</v>
      </c>
      <c r="G126">
        <v>133.6</v>
      </c>
      <c r="H126">
        <v>118.6</v>
      </c>
      <c r="I126">
        <v>137.4</v>
      </c>
      <c r="J126">
        <v>152.5</v>
      </c>
      <c r="K126">
        <v>169.2</v>
      </c>
      <c r="L126">
        <v>108.8</v>
      </c>
      <c r="M126">
        <v>133.1</v>
      </c>
      <c r="N126">
        <v>126.4</v>
      </c>
      <c r="O126">
        <v>139.19999999999999</v>
      </c>
      <c r="P126">
        <v>136</v>
      </c>
      <c r="Q126">
        <v>137.19999999999999</v>
      </c>
      <c r="R126">
        <v>136.30000000000001</v>
      </c>
      <c r="S126">
        <v>131.6</v>
      </c>
      <c r="T126">
        <v>135.6</v>
      </c>
      <c r="U126" t="s">
        <v>32</v>
      </c>
      <c r="V126">
        <v>128</v>
      </c>
      <c r="W126">
        <v>129.30000000000001</v>
      </c>
      <c r="X126">
        <v>126.2</v>
      </c>
      <c r="Y126">
        <v>116.3</v>
      </c>
      <c r="Z126">
        <v>124.1</v>
      </c>
      <c r="AA126">
        <v>130.19999999999999</v>
      </c>
      <c r="AB126">
        <v>119.9</v>
      </c>
      <c r="AC126">
        <v>123.3</v>
      </c>
      <c r="AD126">
        <v>131.9</v>
      </c>
    </row>
    <row r="127" spans="1:30">
      <c r="A127" t="s">
        <v>33</v>
      </c>
      <c r="B127">
        <v>2016</v>
      </c>
      <c r="C127" t="s">
        <v>42</v>
      </c>
      <c r="D127">
        <v>125.9</v>
      </c>
      <c r="E127">
        <v>143.9</v>
      </c>
      <c r="F127">
        <v>130.9</v>
      </c>
      <c r="G127">
        <v>131</v>
      </c>
      <c r="H127">
        <v>110.2</v>
      </c>
      <c r="I127">
        <v>135.5</v>
      </c>
      <c r="J127">
        <v>173.7</v>
      </c>
      <c r="K127">
        <v>184.4</v>
      </c>
      <c r="L127">
        <v>112</v>
      </c>
      <c r="M127">
        <v>142.80000000000001</v>
      </c>
      <c r="N127">
        <v>121.6</v>
      </c>
      <c r="O127">
        <v>136.9</v>
      </c>
      <c r="P127">
        <v>138.19999999999999</v>
      </c>
      <c r="Q127">
        <v>142.69999999999999</v>
      </c>
      <c r="R127">
        <v>127.6</v>
      </c>
      <c r="S127">
        <v>121.1</v>
      </c>
      <c r="T127">
        <v>126.6</v>
      </c>
      <c r="U127" t="s">
        <v>85</v>
      </c>
      <c r="V127">
        <v>115.5</v>
      </c>
      <c r="W127">
        <v>123.2</v>
      </c>
      <c r="X127">
        <v>120.6</v>
      </c>
      <c r="Y127">
        <v>112.3</v>
      </c>
      <c r="Z127">
        <v>119.9</v>
      </c>
      <c r="AA127">
        <v>129.30000000000001</v>
      </c>
      <c r="AB127">
        <v>118.8</v>
      </c>
      <c r="AC127">
        <v>119.6</v>
      </c>
      <c r="AD127">
        <v>128.1</v>
      </c>
    </row>
    <row r="128" spans="1:30">
      <c r="A128" t="s">
        <v>35</v>
      </c>
      <c r="B128">
        <v>2016</v>
      </c>
      <c r="C128" t="s">
        <v>42</v>
      </c>
      <c r="D128">
        <v>127.7</v>
      </c>
      <c r="E128">
        <v>140.5</v>
      </c>
      <c r="F128">
        <v>128.30000000000001</v>
      </c>
      <c r="G128">
        <v>132.6</v>
      </c>
      <c r="H128">
        <v>115.5</v>
      </c>
      <c r="I128">
        <v>136.5</v>
      </c>
      <c r="J128">
        <v>159.69999999999999</v>
      </c>
      <c r="K128">
        <v>174.3</v>
      </c>
      <c r="L128">
        <v>109.9</v>
      </c>
      <c r="M128">
        <v>136.30000000000001</v>
      </c>
      <c r="N128">
        <v>124.4</v>
      </c>
      <c r="O128">
        <v>138.1</v>
      </c>
      <c r="P128">
        <v>136.80000000000001</v>
      </c>
      <c r="Q128">
        <v>138.69999999999999</v>
      </c>
      <c r="R128">
        <v>132.9</v>
      </c>
      <c r="S128">
        <v>127.2</v>
      </c>
      <c r="T128">
        <v>132</v>
      </c>
      <c r="U128" t="s">
        <v>85</v>
      </c>
      <c r="V128">
        <v>123.3</v>
      </c>
      <c r="W128">
        <v>126.4</v>
      </c>
      <c r="X128">
        <v>124.1</v>
      </c>
      <c r="Y128">
        <v>114.2</v>
      </c>
      <c r="Z128">
        <v>121.7</v>
      </c>
      <c r="AA128">
        <v>129.69999999999999</v>
      </c>
      <c r="AB128">
        <v>119.4</v>
      </c>
      <c r="AC128">
        <v>121.5</v>
      </c>
      <c r="AD128">
        <v>130.1</v>
      </c>
    </row>
    <row r="129" spans="1:30">
      <c r="A129" t="s">
        <v>30</v>
      </c>
      <c r="B129">
        <v>2016</v>
      </c>
      <c r="C129" t="s">
        <v>44</v>
      </c>
      <c r="D129">
        <v>129.30000000000001</v>
      </c>
      <c r="E129">
        <v>139.5</v>
      </c>
      <c r="F129">
        <v>129.6</v>
      </c>
      <c r="G129">
        <v>134.5</v>
      </c>
      <c r="H129">
        <v>119.5</v>
      </c>
      <c r="I129">
        <v>138.5</v>
      </c>
      <c r="J129">
        <v>158.19999999999999</v>
      </c>
      <c r="K129">
        <v>171.8</v>
      </c>
      <c r="L129">
        <v>110.3</v>
      </c>
      <c r="M129">
        <v>134.30000000000001</v>
      </c>
      <c r="N129">
        <v>127.3</v>
      </c>
      <c r="O129">
        <v>139.9</v>
      </c>
      <c r="P129">
        <v>137.6</v>
      </c>
      <c r="Q129">
        <v>138</v>
      </c>
      <c r="R129">
        <v>137.19999999999999</v>
      </c>
      <c r="S129">
        <v>132.19999999999999</v>
      </c>
      <c r="T129">
        <v>136.5</v>
      </c>
      <c r="U129" t="s">
        <v>32</v>
      </c>
      <c r="V129">
        <v>128.19999999999999</v>
      </c>
      <c r="W129">
        <v>130</v>
      </c>
      <c r="X129">
        <v>126.7</v>
      </c>
      <c r="Y129">
        <v>116.4</v>
      </c>
      <c r="Z129">
        <v>125.2</v>
      </c>
      <c r="AA129">
        <v>130.80000000000001</v>
      </c>
      <c r="AB129">
        <v>120.9</v>
      </c>
      <c r="AC129">
        <v>123.8</v>
      </c>
      <c r="AD129">
        <v>133</v>
      </c>
    </row>
    <row r="130" spans="1:30">
      <c r="A130" t="s">
        <v>33</v>
      </c>
      <c r="B130">
        <v>2016</v>
      </c>
      <c r="C130" t="s">
        <v>44</v>
      </c>
      <c r="D130">
        <v>126.8</v>
      </c>
      <c r="E130">
        <v>144.19999999999999</v>
      </c>
      <c r="F130">
        <v>136.6</v>
      </c>
      <c r="G130">
        <v>131.80000000000001</v>
      </c>
      <c r="H130">
        <v>111</v>
      </c>
      <c r="I130">
        <v>137</v>
      </c>
      <c r="J130">
        <v>179.5</v>
      </c>
      <c r="K130">
        <v>188.4</v>
      </c>
      <c r="L130">
        <v>113.3</v>
      </c>
      <c r="M130">
        <v>143.9</v>
      </c>
      <c r="N130">
        <v>121.7</v>
      </c>
      <c r="O130">
        <v>137.5</v>
      </c>
      <c r="P130">
        <v>139.80000000000001</v>
      </c>
      <c r="Q130">
        <v>142.9</v>
      </c>
      <c r="R130">
        <v>127.9</v>
      </c>
      <c r="S130">
        <v>121.1</v>
      </c>
      <c r="T130">
        <v>126.9</v>
      </c>
      <c r="U130" t="s">
        <v>86</v>
      </c>
      <c r="V130">
        <v>115.5</v>
      </c>
      <c r="W130">
        <v>123.5</v>
      </c>
      <c r="X130">
        <v>120.9</v>
      </c>
      <c r="Y130">
        <v>111.7</v>
      </c>
      <c r="Z130">
        <v>120.3</v>
      </c>
      <c r="AA130">
        <v>130.80000000000001</v>
      </c>
      <c r="AB130">
        <v>120</v>
      </c>
      <c r="AC130">
        <v>119.9</v>
      </c>
      <c r="AD130">
        <v>129</v>
      </c>
    </row>
    <row r="131" spans="1:30">
      <c r="A131" t="s">
        <v>35</v>
      </c>
      <c r="B131">
        <v>2016</v>
      </c>
      <c r="C131" t="s">
        <v>44</v>
      </c>
      <c r="D131">
        <v>128.5</v>
      </c>
      <c r="E131">
        <v>141.19999999999999</v>
      </c>
      <c r="F131">
        <v>132.30000000000001</v>
      </c>
      <c r="G131">
        <v>133.5</v>
      </c>
      <c r="H131">
        <v>116.4</v>
      </c>
      <c r="I131">
        <v>137.80000000000001</v>
      </c>
      <c r="J131">
        <v>165.4</v>
      </c>
      <c r="K131">
        <v>177.4</v>
      </c>
      <c r="L131">
        <v>111.3</v>
      </c>
      <c r="M131">
        <v>137.5</v>
      </c>
      <c r="N131">
        <v>125</v>
      </c>
      <c r="O131">
        <v>138.80000000000001</v>
      </c>
      <c r="P131">
        <v>138.4</v>
      </c>
      <c r="Q131">
        <v>139.30000000000001</v>
      </c>
      <c r="R131">
        <v>133.5</v>
      </c>
      <c r="S131">
        <v>127.6</v>
      </c>
      <c r="T131">
        <v>132.69999999999999</v>
      </c>
      <c r="U131" t="s">
        <v>86</v>
      </c>
      <c r="V131">
        <v>123.4</v>
      </c>
      <c r="W131">
        <v>126.9</v>
      </c>
      <c r="X131">
        <v>124.5</v>
      </c>
      <c r="Y131">
        <v>113.9</v>
      </c>
      <c r="Z131">
        <v>122.4</v>
      </c>
      <c r="AA131">
        <v>130.80000000000001</v>
      </c>
      <c r="AB131">
        <v>120.5</v>
      </c>
      <c r="AC131">
        <v>121.9</v>
      </c>
      <c r="AD131">
        <v>131.1</v>
      </c>
    </row>
    <row r="132" spans="1:30">
      <c r="A132" t="s">
        <v>30</v>
      </c>
      <c r="B132">
        <v>2016</v>
      </c>
      <c r="C132" t="s">
        <v>46</v>
      </c>
      <c r="D132">
        <v>130.1</v>
      </c>
      <c r="E132">
        <v>138.80000000000001</v>
      </c>
      <c r="F132">
        <v>130.30000000000001</v>
      </c>
      <c r="G132">
        <v>135.30000000000001</v>
      </c>
      <c r="H132">
        <v>119.9</v>
      </c>
      <c r="I132">
        <v>140.19999999999999</v>
      </c>
      <c r="J132">
        <v>156.9</v>
      </c>
      <c r="K132">
        <v>172.2</v>
      </c>
      <c r="L132">
        <v>112.1</v>
      </c>
      <c r="M132">
        <v>134.9</v>
      </c>
      <c r="N132">
        <v>128.1</v>
      </c>
      <c r="O132">
        <v>140.69999999999999</v>
      </c>
      <c r="P132">
        <v>138</v>
      </c>
      <c r="Q132">
        <v>138.9</v>
      </c>
      <c r="R132">
        <v>137.80000000000001</v>
      </c>
      <c r="S132">
        <v>133</v>
      </c>
      <c r="T132">
        <v>137.1</v>
      </c>
      <c r="U132" t="s">
        <v>32</v>
      </c>
      <c r="V132">
        <v>129.1</v>
      </c>
      <c r="W132">
        <v>130.6</v>
      </c>
      <c r="X132">
        <v>127</v>
      </c>
      <c r="Y132">
        <v>116</v>
      </c>
      <c r="Z132">
        <v>125.5</v>
      </c>
      <c r="AA132">
        <v>131.9</v>
      </c>
      <c r="AB132">
        <v>122</v>
      </c>
      <c r="AC132">
        <v>124.2</v>
      </c>
      <c r="AD132">
        <v>133.5</v>
      </c>
    </row>
    <row r="133" spans="1:30">
      <c r="A133" t="s">
        <v>33</v>
      </c>
      <c r="B133">
        <v>2016</v>
      </c>
      <c r="C133" t="s">
        <v>46</v>
      </c>
      <c r="D133">
        <v>127.6</v>
      </c>
      <c r="E133">
        <v>140.30000000000001</v>
      </c>
      <c r="F133">
        <v>133.69999999999999</v>
      </c>
      <c r="G133">
        <v>132.19999999999999</v>
      </c>
      <c r="H133">
        <v>111.8</v>
      </c>
      <c r="I133">
        <v>135.80000000000001</v>
      </c>
      <c r="J133">
        <v>163.5</v>
      </c>
      <c r="K133">
        <v>182.3</v>
      </c>
      <c r="L133">
        <v>114.6</v>
      </c>
      <c r="M133">
        <v>144.6</v>
      </c>
      <c r="N133">
        <v>121.9</v>
      </c>
      <c r="O133">
        <v>138.1</v>
      </c>
      <c r="P133">
        <v>137.6</v>
      </c>
      <c r="Q133">
        <v>143.6</v>
      </c>
      <c r="R133">
        <v>128.30000000000001</v>
      </c>
      <c r="S133">
        <v>121.4</v>
      </c>
      <c r="T133">
        <v>127.3</v>
      </c>
      <c r="U133" t="s">
        <v>87</v>
      </c>
      <c r="V133">
        <v>114.7</v>
      </c>
      <c r="W133">
        <v>123.9</v>
      </c>
      <c r="X133">
        <v>121.2</v>
      </c>
      <c r="Y133">
        <v>110.4</v>
      </c>
      <c r="Z133">
        <v>120.6</v>
      </c>
      <c r="AA133">
        <v>131.5</v>
      </c>
      <c r="AB133">
        <v>120.9</v>
      </c>
      <c r="AC133">
        <v>119.9</v>
      </c>
      <c r="AD133">
        <v>128.4</v>
      </c>
    </row>
    <row r="134" spans="1:30">
      <c r="A134" t="s">
        <v>35</v>
      </c>
      <c r="B134">
        <v>2016</v>
      </c>
      <c r="C134" t="s">
        <v>46</v>
      </c>
      <c r="D134">
        <v>129.30000000000001</v>
      </c>
      <c r="E134">
        <v>139.30000000000001</v>
      </c>
      <c r="F134">
        <v>131.6</v>
      </c>
      <c r="G134">
        <v>134.1</v>
      </c>
      <c r="H134">
        <v>116.9</v>
      </c>
      <c r="I134">
        <v>138.1</v>
      </c>
      <c r="J134">
        <v>159.1</v>
      </c>
      <c r="K134">
        <v>175.6</v>
      </c>
      <c r="L134">
        <v>112.9</v>
      </c>
      <c r="M134">
        <v>138.1</v>
      </c>
      <c r="N134">
        <v>125.5</v>
      </c>
      <c r="O134">
        <v>139.5</v>
      </c>
      <c r="P134">
        <v>137.9</v>
      </c>
      <c r="Q134">
        <v>140.19999999999999</v>
      </c>
      <c r="R134">
        <v>134.1</v>
      </c>
      <c r="S134">
        <v>128.19999999999999</v>
      </c>
      <c r="T134">
        <v>133.19999999999999</v>
      </c>
      <c r="U134" t="s">
        <v>87</v>
      </c>
      <c r="V134">
        <v>123.6</v>
      </c>
      <c r="W134">
        <v>127.4</v>
      </c>
      <c r="X134">
        <v>124.8</v>
      </c>
      <c r="Y134">
        <v>113.1</v>
      </c>
      <c r="Z134">
        <v>122.7</v>
      </c>
      <c r="AA134">
        <v>131.69999999999999</v>
      </c>
      <c r="AB134">
        <v>121.5</v>
      </c>
      <c r="AC134">
        <v>122.1</v>
      </c>
      <c r="AD134">
        <v>131.1</v>
      </c>
    </row>
    <row r="135" spans="1:30">
      <c r="A135" t="s">
        <v>30</v>
      </c>
      <c r="B135">
        <v>2016</v>
      </c>
      <c r="C135" t="s">
        <v>48</v>
      </c>
      <c r="D135">
        <v>130.80000000000001</v>
      </c>
      <c r="E135">
        <v>138.19999999999999</v>
      </c>
      <c r="F135">
        <v>130.5</v>
      </c>
      <c r="G135">
        <v>135.5</v>
      </c>
      <c r="H135">
        <v>120.2</v>
      </c>
      <c r="I135">
        <v>139.19999999999999</v>
      </c>
      <c r="J135">
        <v>149.5</v>
      </c>
      <c r="K135">
        <v>170.4</v>
      </c>
      <c r="L135">
        <v>113.1</v>
      </c>
      <c r="M135">
        <v>135.80000000000001</v>
      </c>
      <c r="N135">
        <v>128.80000000000001</v>
      </c>
      <c r="O135">
        <v>141.5</v>
      </c>
      <c r="P135">
        <v>137.19999999999999</v>
      </c>
      <c r="Q135">
        <v>139.9</v>
      </c>
      <c r="R135">
        <v>138.5</v>
      </c>
      <c r="S135">
        <v>133.5</v>
      </c>
      <c r="T135">
        <v>137.80000000000001</v>
      </c>
      <c r="U135" t="s">
        <v>32</v>
      </c>
      <c r="V135">
        <v>129.69999999999999</v>
      </c>
      <c r="W135">
        <v>131.1</v>
      </c>
      <c r="X135">
        <v>127.8</v>
      </c>
      <c r="Y135">
        <v>117</v>
      </c>
      <c r="Z135">
        <v>125.7</v>
      </c>
      <c r="AA135">
        <v>132.19999999999999</v>
      </c>
      <c r="AB135">
        <v>122.8</v>
      </c>
      <c r="AC135">
        <v>124.9</v>
      </c>
      <c r="AD135">
        <v>133.4</v>
      </c>
    </row>
    <row r="136" spans="1:30">
      <c r="A136" t="s">
        <v>33</v>
      </c>
      <c r="B136">
        <v>2016</v>
      </c>
      <c r="C136" t="s">
        <v>48</v>
      </c>
      <c r="D136">
        <v>128.1</v>
      </c>
      <c r="E136">
        <v>137.69999999999999</v>
      </c>
      <c r="F136">
        <v>130.6</v>
      </c>
      <c r="G136">
        <v>132.6</v>
      </c>
      <c r="H136">
        <v>111.9</v>
      </c>
      <c r="I136">
        <v>132.5</v>
      </c>
      <c r="J136">
        <v>152.9</v>
      </c>
      <c r="K136">
        <v>173.6</v>
      </c>
      <c r="L136">
        <v>115.1</v>
      </c>
      <c r="M136">
        <v>144.80000000000001</v>
      </c>
      <c r="N136">
        <v>122.1</v>
      </c>
      <c r="O136">
        <v>138.80000000000001</v>
      </c>
      <c r="P136">
        <v>135.69999999999999</v>
      </c>
      <c r="Q136">
        <v>143.9</v>
      </c>
      <c r="R136">
        <v>128.69999999999999</v>
      </c>
      <c r="S136">
        <v>121.6</v>
      </c>
      <c r="T136">
        <v>127.7</v>
      </c>
      <c r="U136" t="s">
        <v>88</v>
      </c>
      <c r="V136">
        <v>114.8</v>
      </c>
      <c r="W136">
        <v>124.3</v>
      </c>
      <c r="X136">
        <v>121.4</v>
      </c>
      <c r="Y136">
        <v>111.8</v>
      </c>
      <c r="Z136">
        <v>120.8</v>
      </c>
      <c r="AA136">
        <v>131.6</v>
      </c>
      <c r="AB136">
        <v>121.2</v>
      </c>
      <c r="AC136">
        <v>120.5</v>
      </c>
      <c r="AD136">
        <v>128</v>
      </c>
    </row>
    <row r="137" spans="1:30">
      <c r="A137" t="s">
        <v>35</v>
      </c>
      <c r="B137">
        <v>2016</v>
      </c>
      <c r="C137" t="s">
        <v>48</v>
      </c>
      <c r="D137">
        <v>129.9</v>
      </c>
      <c r="E137">
        <v>138</v>
      </c>
      <c r="F137">
        <v>130.5</v>
      </c>
      <c r="G137">
        <v>134.4</v>
      </c>
      <c r="H137">
        <v>117.2</v>
      </c>
      <c r="I137">
        <v>136.1</v>
      </c>
      <c r="J137">
        <v>150.69999999999999</v>
      </c>
      <c r="K137">
        <v>171.5</v>
      </c>
      <c r="L137">
        <v>113.8</v>
      </c>
      <c r="M137">
        <v>138.80000000000001</v>
      </c>
      <c r="N137">
        <v>126</v>
      </c>
      <c r="O137">
        <v>140.19999999999999</v>
      </c>
      <c r="P137">
        <v>136.6</v>
      </c>
      <c r="Q137">
        <v>141</v>
      </c>
      <c r="R137">
        <v>134.6</v>
      </c>
      <c r="S137">
        <v>128.6</v>
      </c>
      <c r="T137">
        <v>133.80000000000001</v>
      </c>
      <c r="U137" t="s">
        <v>88</v>
      </c>
      <c r="V137">
        <v>124.1</v>
      </c>
      <c r="W137">
        <v>127.9</v>
      </c>
      <c r="X137">
        <v>125.4</v>
      </c>
      <c r="Y137">
        <v>114.3</v>
      </c>
      <c r="Z137">
        <v>122.9</v>
      </c>
      <c r="AA137">
        <v>131.80000000000001</v>
      </c>
      <c r="AB137">
        <v>122.1</v>
      </c>
      <c r="AC137">
        <v>122.8</v>
      </c>
      <c r="AD137">
        <v>130.9</v>
      </c>
    </row>
    <row r="138" spans="1:30">
      <c r="A138" t="s">
        <v>30</v>
      </c>
      <c r="B138">
        <v>2016</v>
      </c>
      <c r="C138" t="s">
        <v>50</v>
      </c>
      <c r="D138">
        <v>131.30000000000001</v>
      </c>
      <c r="E138">
        <v>137.6</v>
      </c>
      <c r="F138">
        <v>130.1</v>
      </c>
      <c r="G138">
        <v>136</v>
      </c>
      <c r="H138">
        <v>120.8</v>
      </c>
      <c r="I138">
        <v>138.4</v>
      </c>
      <c r="J138">
        <v>149.19999999999999</v>
      </c>
      <c r="K138">
        <v>170.2</v>
      </c>
      <c r="L138">
        <v>113.4</v>
      </c>
      <c r="M138">
        <v>136.30000000000001</v>
      </c>
      <c r="N138">
        <v>128.69999999999999</v>
      </c>
      <c r="O138">
        <v>142.4</v>
      </c>
      <c r="P138">
        <v>137.4</v>
      </c>
      <c r="Q138">
        <v>140.9</v>
      </c>
      <c r="R138">
        <v>139.6</v>
      </c>
      <c r="S138">
        <v>134.30000000000001</v>
      </c>
      <c r="T138">
        <v>138.80000000000001</v>
      </c>
      <c r="U138" t="s">
        <v>32</v>
      </c>
      <c r="V138">
        <v>129.80000000000001</v>
      </c>
      <c r="W138">
        <v>131.80000000000001</v>
      </c>
      <c r="X138">
        <v>128.69999999999999</v>
      </c>
      <c r="Y138">
        <v>117.8</v>
      </c>
      <c r="Z138">
        <v>126.5</v>
      </c>
      <c r="AA138">
        <v>133</v>
      </c>
      <c r="AB138">
        <v>123</v>
      </c>
      <c r="AC138">
        <v>125.7</v>
      </c>
      <c r="AD138">
        <v>133.80000000000001</v>
      </c>
    </row>
    <row r="139" spans="1:30">
      <c r="A139" t="s">
        <v>33</v>
      </c>
      <c r="B139">
        <v>2016</v>
      </c>
      <c r="C139" t="s">
        <v>50</v>
      </c>
      <c r="D139">
        <v>128.69999999999999</v>
      </c>
      <c r="E139">
        <v>138.4</v>
      </c>
      <c r="F139">
        <v>130.30000000000001</v>
      </c>
      <c r="G139">
        <v>132.69999999999999</v>
      </c>
      <c r="H139">
        <v>112.5</v>
      </c>
      <c r="I139">
        <v>130.4</v>
      </c>
      <c r="J139">
        <v>155.1</v>
      </c>
      <c r="K139">
        <v>175.7</v>
      </c>
      <c r="L139">
        <v>115.4</v>
      </c>
      <c r="M139">
        <v>145.30000000000001</v>
      </c>
      <c r="N139">
        <v>122.5</v>
      </c>
      <c r="O139">
        <v>139.6</v>
      </c>
      <c r="P139">
        <v>136.30000000000001</v>
      </c>
      <c r="Q139">
        <v>144.30000000000001</v>
      </c>
      <c r="R139">
        <v>129.1</v>
      </c>
      <c r="S139">
        <v>121.9</v>
      </c>
      <c r="T139">
        <v>128</v>
      </c>
      <c r="U139" t="s">
        <v>89</v>
      </c>
      <c r="V139">
        <v>115.2</v>
      </c>
      <c r="W139">
        <v>124.5</v>
      </c>
      <c r="X139">
        <v>121.8</v>
      </c>
      <c r="Y139">
        <v>112.8</v>
      </c>
      <c r="Z139">
        <v>121.2</v>
      </c>
      <c r="AA139">
        <v>131.9</v>
      </c>
      <c r="AB139">
        <v>120.8</v>
      </c>
      <c r="AC139">
        <v>120.9</v>
      </c>
      <c r="AD139">
        <v>128.6</v>
      </c>
    </row>
    <row r="140" spans="1:30">
      <c r="A140" t="s">
        <v>35</v>
      </c>
      <c r="B140">
        <v>2016</v>
      </c>
      <c r="C140" t="s">
        <v>50</v>
      </c>
      <c r="D140">
        <v>130.5</v>
      </c>
      <c r="E140">
        <v>137.9</v>
      </c>
      <c r="F140">
        <v>130.19999999999999</v>
      </c>
      <c r="G140">
        <v>134.80000000000001</v>
      </c>
      <c r="H140">
        <v>117.8</v>
      </c>
      <c r="I140">
        <v>134.69999999999999</v>
      </c>
      <c r="J140">
        <v>151.19999999999999</v>
      </c>
      <c r="K140">
        <v>172.1</v>
      </c>
      <c r="L140">
        <v>114.1</v>
      </c>
      <c r="M140">
        <v>139.30000000000001</v>
      </c>
      <c r="N140">
        <v>126.1</v>
      </c>
      <c r="O140">
        <v>141.1</v>
      </c>
      <c r="P140">
        <v>137</v>
      </c>
      <c r="Q140">
        <v>141.80000000000001</v>
      </c>
      <c r="R140">
        <v>135.5</v>
      </c>
      <c r="S140">
        <v>129.1</v>
      </c>
      <c r="T140">
        <v>134.5</v>
      </c>
      <c r="U140" t="s">
        <v>89</v>
      </c>
      <c r="V140">
        <v>124.3</v>
      </c>
      <c r="W140">
        <v>128.4</v>
      </c>
      <c r="X140">
        <v>126.1</v>
      </c>
      <c r="Y140">
        <v>115.2</v>
      </c>
      <c r="Z140">
        <v>123.5</v>
      </c>
      <c r="AA140">
        <v>132.4</v>
      </c>
      <c r="AB140">
        <v>122.1</v>
      </c>
      <c r="AC140">
        <v>123.4</v>
      </c>
      <c r="AD140">
        <v>131.4</v>
      </c>
    </row>
    <row r="141" spans="1:30">
      <c r="A141" t="s">
        <v>30</v>
      </c>
      <c r="B141">
        <v>2016</v>
      </c>
      <c r="C141" t="s">
        <v>53</v>
      </c>
      <c r="D141">
        <v>132</v>
      </c>
      <c r="E141">
        <v>137.4</v>
      </c>
      <c r="F141">
        <v>130.6</v>
      </c>
      <c r="G141">
        <v>136.19999999999999</v>
      </c>
      <c r="H141">
        <v>121.1</v>
      </c>
      <c r="I141">
        <v>136.9</v>
      </c>
      <c r="J141">
        <v>141.80000000000001</v>
      </c>
      <c r="K141">
        <v>170</v>
      </c>
      <c r="L141">
        <v>113.4</v>
      </c>
      <c r="M141">
        <v>136.80000000000001</v>
      </c>
      <c r="N141">
        <v>128.69999999999999</v>
      </c>
      <c r="O141">
        <v>143.1</v>
      </c>
      <c r="P141">
        <v>136.6</v>
      </c>
      <c r="Q141">
        <v>141.19999999999999</v>
      </c>
      <c r="R141">
        <v>139.9</v>
      </c>
      <c r="S141">
        <v>134.5</v>
      </c>
      <c r="T141">
        <v>139.19999999999999</v>
      </c>
      <c r="U141" t="s">
        <v>32</v>
      </c>
      <c r="V141">
        <v>130.30000000000001</v>
      </c>
      <c r="W141">
        <v>132.1</v>
      </c>
      <c r="X141">
        <v>129.1</v>
      </c>
      <c r="Y141">
        <v>118.2</v>
      </c>
      <c r="Z141">
        <v>126.9</v>
      </c>
      <c r="AA141">
        <v>133.69999999999999</v>
      </c>
      <c r="AB141">
        <v>123.5</v>
      </c>
      <c r="AC141">
        <v>126.1</v>
      </c>
      <c r="AD141">
        <v>133.6</v>
      </c>
    </row>
    <row r="142" spans="1:30">
      <c r="A142" t="s">
        <v>33</v>
      </c>
      <c r="B142">
        <v>2016</v>
      </c>
      <c r="C142" t="s">
        <v>53</v>
      </c>
      <c r="D142">
        <v>130.19999999999999</v>
      </c>
      <c r="E142">
        <v>138.5</v>
      </c>
      <c r="F142">
        <v>134.1</v>
      </c>
      <c r="G142">
        <v>132.9</v>
      </c>
      <c r="H142">
        <v>112.6</v>
      </c>
      <c r="I142">
        <v>130.80000000000001</v>
      </c>
      <c r="J142">
        <v>142</v>
      </c>
      <c r="K142">
        <v>174.9</v>
      </c>
      <c r="L142">
        <v>115.6</v>
      </c>
      <c r="M142">
        <v>145.4</v>
      </c>
      <c r="N142">
        <v>122.7</v>
      </c>
      <c r="O142">
        <v>140.30000000000001</v>
      </c>
      <c r="P142">
        <v>135.19999999999999</v>
      </c>
      <c r="Q142">
        <v>144.30000000000001</v>
      </c>
      <c r="R142">
        <v>129.6</v>
      </c>
      <c r="S142">
        <v>122.1</v>
      </c>
      <c r="T142">
        <v>128.5</v>
      </c>
      <c r="U142" t="s">
        <v>90</v>
      </c>
      <c r="V142">
        <v>116.2</v>
      </c>
      <c r="W142">
        <v>124.7</v>
      </c>
      <c r="X142">
        <v>122.1</v>
      </c>
      <c r="Y142">
        <v>113.4</v>
      </c>
      <c r="Z142">
        <v>121.7</v>
      </c>
      <c r="AA142">
        <v>132.1</v>
      </c>
      <c r="AB142">
        <v>121.3</v>
      </c>
      <c r="AC142">
        <v>121.3</v>
      </c>
      <c r="AD142">
        <v>128.5</v>
      </c>
    </row>
    <row r="143" spans="1:30">
      <c r="A143" t="s">
        <v>35</v>
      </c>
      <c r="B143">
        <v>2016</v>
      </c>
      <c r="C143" t="s">
        <v>53</v>
      </c>
      <c r="D143">
        <v>131.4</v>
      </c>
      <c r="E143">
        <v>137.80000000000001</v>
      </c>
      <c r="F143">
        <v>132</v>
      </c>
      <c r="G143">
        <v>135</v>
      </c>
      <c r="H143">
        <v>118</v>
      </c>
      <c r="I143">
        <v>134.1</v>
      </c>
      <c r="J143">
        <v>141.9</v>
      </c>
      <c r="K143">
        <v>171.7</v>
      </c>
      <c r="L143">
        <v>114.1</v>
      </c>
      <c r="M143">
        <v>139.69999999999999</v>
      </c>
      <c r="N143">
        <v>126.2</v>
      </c>
      <c r="O143">
        <v>141.80000000000001</v>
      </c>
      <c r="P143">
        <v>136.1</v>
      </c>
      <c r="Q143">
        <v>142</v>
      </c>
      <c r="R143">
        <v>135.80000000000001</v>
      </c>
      <c r="S143">
        <v>129.30000000000001</v>
      </c>
      <c r="T143">
        <v>135</v>
      </c>
      <c r="U143" t="s">
        <v>90</v>
      </c>
      <c r="V143">
        <v>125</v>
      </c>
      <c r="W143">
        <v>128.6</v>
      </c>
      <c r="X143">
        <v>126.4</v>
      </c>
      <c r="Y143">
        <v>115.7</v>
      </c>
      <c r="Z143">
        <v>124</v>
      </c>
      <c r="AA143">
        <v>132.80000000000001</v>
      </c>
      <c r="AB143">
        <v>122.6</v>
      </c>
      <c r="AC143">
        <v>123.8</v>
      </c>
      <c r="AD143">
        <v>131.19999999999999</v>
      </c>
    </row>
    <row r="144" spans="1:30">
      <c r="A144" t="s">
        <v>30</v>
      </c>
      <c r="B144">
        <v>2016</v>
      </c>
      <c r="C144" t="s">
        <v>55</v>
      </c>
      <c r="D144">
        <v>132.6</v>
      </c>
      <c r="E144">
        <v>137.30000000000001</v>
      </c>
      <c r="F144">
        <v>131.6</v>
      </c>
      <c r="G144">
        <v>136.30000000000001</v>
      </c>
      <c r="H144">
        <v>121.6</v>
      </c>
      <c r="I144">
        <v>135.6</v>
      </c>
      <c r="J144">
        <v>127.5</v>
      </c>
      <c r="K144">
        <v>167.9</v>
      </c>
      <c r="L144">
        <v>113.8</v>
      </c>
      <c r="M144">
        <v>137.5</v>
      </c>
      <c r="N144">
        <v>129.1</v>
      </c>
      <c r="O144">
        <v>143.6</v>
      </c>
      <c r="P144">
        <v>134.69999999999999</v>
      </c>
      <c r="Q144">
        <v>142.4</v>
      </c>
      <c r="R144">
        <v>140.4</v>
      </c>
      <c r="S144">
        <v>135.19999999999999</v>
      </c>
      <c r="T144">
        <v>139.69999999999999</v>
      </c>
      <c r="U144" t="s">
        <v>32</v>
      </c>
      <c r="V144">
        <v>132</v>
      </c>
      <c r="W144">
        <v>132.9</v>
      </c>
      <c r="X144">
        <v>129.69999999999999</v>
      </c>
      <c r="Y144">
        <v>118.6</v>
      </c>
      <c r="Z144">
        <v>127.3</v>
      </c>
      <c r="AA144">
        <v>134.19999999999999</v>
      </c>
      <c r="AB144">
        <v>121.9</v>
      </c>
      <c r="AC144">
        <v>126.3</v>
      </c>
      <c r="AD144">
        <v>132.80000000000001</v>
      </c>
    </row>
    <row r="145" spans="1:30">
      <c r="A145" t="s">
        <v>33</v>
      </c>
      <c r="B145">
        <v>2016</v>
      </c>
      <c r="C145" t="s">
        <v>55</v>
      </c>
      <c r="D145">
        <v>131.6</v>
      </c>
      <c r="E145">
        <v>138.19999999999999</v>
      </c>
      <c r="F145">
        <v>134.9</v>
      </c>
      <c r="G145">
        <v>133.1</v>
      </c>
      <c r="H145">
        <v>113.5</v>
      </c>
      <c r="I145">
        <v>129.30000000000001</v>
      </c>
      <c r="J145">
        <v>121.1</v>
      </c>
      <c r="K145">
        <v>170.3</v>
      </c>
      <c r="L145">
        <v>115.5</v>
      </c>
      <c r="M145">
        <v>145.5</v>
      </c>
      <c r="N145">
        <v>123.1</v>
      </c>
      <c r="O145">
        <v>140.9</v>
      </c>
      <c r="P145">
        <v>132.80000000000001</v>
      </c>
      <c r="Q145">
        <v>145</v>
      </c>
      <c r="R145">
        <v>130</v>
      </c>
      <c r="S145">
        <v>122.2</v>
      </c>
      <c r="T145">
        <v>128.80000000000001</v>
      </c>
      <c r="U145" t="s">
        <v>91</v>
      </c>
      <c r="V145">
        <v>117.8</v>
      </c>
      <c r="W145">
        <v>125</v>
      </c>
      <c r="X145">
        <v>122.3</v>
      </c>
      <c r="Y145">
        <v>113.7</v>
      </c>
      <c r="Z145">
        <v>121.8</v>
      </c>
      <c r="AA145">
        <v>132.30000000000001</v>
      </c>
      <c r="AB145">
        <v>119.9</v>
      </c>
      <c r="AC145">
        <v>121.4</v>
      </c>
      <c r="AD145">
        <v>127.6</v>
      </c>
    </row>
    <row r="146" spans="1:30">
      <c r="A146" t="s">
        <v>35</v>
      </c>
      <c r="B146">
        <v>2016</v>
      </c>
      <c r="C146" t="s">
        <v>55</v>
      </c>
      <c r="D146">
        <v>132.30000000000001</v>
      </c>
      <c r="E146">
        <v>137.6</v>
      </c>
      <c r="F146">
        <v>132.9</v>
      </c>
      <c r="G146">
        <v>135.1</v>
      </c>
      <c r="H146">
        <v>118.6</v>
      </c>
      <c r="I146">
        <v>132.69999999999999</v>
      </c>
      <c r="J146">
        <v>125.3</v>
      </c>
      <c r="K146">
        <v>168.7</v>
      </c>
      <c r="L146">
        <v>114.4</v>
      </c>
      <c r="M146">
        <v>140.19999999999999</v>
      </c>
      <c r="N146">
        <v>126.6</v>
      </c>
      <c r="O146">
        <v>142.30000000000001</v>
      </c>
      <c r="P146">
        <v>134</v>
      </c>
      <c r="Q146">
        <v>143.1</v>
      </c>
      <c r="R146">
        <v>136.30000000000001</v>
      </c>
      <c r="S146">
        <v>129.80000000000001</v>
      </c>
      <c r="T146">
        <v>135.4</v>
      </c>
      <c r="U146" t="s">
        <v>91</v>
      </c>
      <c r="V146">
        <v>126.6</v>
      </c>
      <c r="W146">
        <v>129.19999999999999</v>
      </c>
      <c r="X146">
        <v>126.9</v>
      </c>
      <c r="Y146">
        <v>116</v>
      </c>
      <c r="Z146">
        <v>124.2</v>
      </c>
      <c r="AA146">
        <v>133.1</v>
      </c>
      <c r="AB146">
        <v>121.1</v>
      </c>
      <c r="AC146">
        <v>123.9</v>
      </c>
      <c r="AD146">
        <v>130.4</v>
      </c>
    </row>
    <row r="147" spans="1:30">
      <c r="A147" t="s">
        <v>30</v>
      </c>
      <c r="B147">
        <v>2017</v>
      </c>
      <c r="C147" t="s">
        <v>31</v>
      </c>
      <c r="D147">
        <v>133.1</v>
      </c>
      <c r="E147">
        <v>137.80000000000001</v>
      </c>
      <c r="F147">
        <v>131.9</v>
      </c>
      <c r="G147">
        <v>136.69999999999999</v>
      </c>
      <c r="H147">
        <v>122</v>
      </c>
      <c r="I147">
        <v>136</v>
      </c>
      <c r="J147">
        <v>119.8</v>
      </c>
      <c r="K147">
        <v>161.69999999999999</v>
      </c>
      <c r="L147">
        <v>114.8</v>
      </c>
      <c r="M147">
        <v>136.9</v>
      </c>
      <c r="N147">
        <v>129</v>
      </c>
      <c r="O147">
        <v>143.9</v>
      </c>
      <c r="P147">
        <v>133.69999999999999</v>
      </c>
      <c r="Q147">
        <v>143.1</v>
      </c>
      <c r="R147">
        <v>140.69999999999999</v>
      </c>
      <c r="S147">
        <v>135.80000000000001</v>
      </c>
      <c r="T147">
        <v>140</v>
      </c>
      <c r="U147" t="s">
        <v>32</v>
      </c>
      <c r="V147">
        <v>132.1</v>
      </c>
      <c r="W147">
        <v>133.19999999999999</v>
      </c>
      <c r="X147">
        <v>129.9</v>
      </c>
      <c r="Y147">
        <v>119.1</v>
      </c>
      <c r="Z147">
        <v>127</v>
      </c>
      <c r="AA147">
        <v>134.6</v>
      </c>
      <c r="AB147">
        <v>122.3</v>
      </c>
      <c r="AC147">
        <v>126.6</v>
      </c>
      <c r="AD147">
        <v>132.4</v>
      </c>
    </row>
    <row r="148" spans="1:30">
      <c r="A148" t="s">
        <v>33</v>
      </c>
      <c r="B148">
        <v>2017</v>
      </c>
      <c r="C148" t="s">
        <v>31</v>
      </c>
      <c r="D148">
        <v>132.19999999999999</v>
      </c>
      <c r="E148">
        <v>138.9</v>
      </c>
      <c r="F148">
        <v>132.6</v>
      </c>
      <c r="G148">
        <v>133.1</v>
      </c>
      <c r="H148">
        <v>114</v>
      </c>
      <c r="I148">
        <v>129.6</v>
      </c>
      <c r="J148">
        <v>118.7</v>
      </c>
      <c r="K148">
        <v>155.1</v>
      </c>
      <c r="L148">
        <v>117.3</v>
      </c>
      <c r="M148">
        <v>144.9</v>
      </c>
      <c r="N148">
        <v>123.2</v>
      </c>
      <c r="O148">
        <v>141.6</v>
      </c>
      <c r="P148">
        <v>132</v>
      </c>
      <c r="Q148">
        <v>145.6</v>
      </c>
      <c r="R148">
        <v>130.19999999999999</v>
      </c>
      <c r="S148">
        <v>122.3</v>
      </c>
      <c r="T148">
        <v>129</v>
      </c>
      <c r="U148" t="s">
        <v>92</v>
      </c>
      <c r="V148">
        <v>118</v>
      </c>
      <c r="W148">
        <v>125.1</v>
      </c>
      <c r="X148">
        <v>122.6</v>
      </c>
      <c r="Y148">
        <v>115.2</v>
      </c>
      <c r="Z148">
        <v>122</v>
      </c>
      <c r="AA148">
        <v>132.4</v>
      </c>
      <c r="AB148">
        <v>120.9</v>
      </c>
      <c r="AC148">
        <v>122.1</v>
      </c>
      <c r="AD148">
        <v>127.8</v>
      </c>
    </row>
    <row r="149" spans="1:30">
      <c r="A149" t="s">
        <v>35</v>
      </c>
      <c r="B149">
        <v>2017</v>
      </c>
      <c r="C149" t="s">
        <v>31</v>
      </c>
      <c r="D149">
        <v>132.80000000000001</v>
      </c>
      <c r="E149">
        <v>138.19999999999999</v>
      </c>
      <c r="F149">
        <v>132.19999999999999</v>
      </c>
      <c r="G149">
        <v>135.4</v>
      </c>
      <c r="H149">
        <v>119.1</v>
      </c>
      <c r="I149">
        <v>133</v>
      </c>
      <c r="J149">
        <v>119.4</v>
      </c>
      <c r="K149">
        <v>159.5</v>
      </c>
      <c r="L149">
        <v>115.6</v>
      </c>
      <c r="M149">
        <v>139.6</v>
      </c>
      <c r="N149">
        <v>126.6</v>
      </c>
      <c r="O149">
        <v>142.80000000000001</v>
      </c>
      <c r="P149">
        <v>133.1</v>
      </c>
      <c r="Q149">
        <v>143.80000000000001</v>
      </c>
      <c r="R149">
        <v>136.6</v>
      </c>
      <c r="S149">
        <v>130.19999999999999</v>
      </c>
      <c r="T149">
        <v>135.6</v>
      </c>
      <c r="U149" t="s">
        <v>92</v>
      </c>
      <c r="V149">
        <v>126.8</v>
      </c>
      <c r="W149">
        <v>129.4</v>
      </c>
      <c r="X149">
        <v>127.1</v>
      </c>
      <c r="Y149">
        <v>117</v>
      </c>
      <c r="Z149">
        <v>124.2</v>
      </c>
      <c r="AA149">
        <v>133.30000000000001</v>
      </c>
      <c r="AB149">
        <v>121.7</v>
      </c>
      <c r="AC149">
        <v>124.4</v>
      </c>
      <c r="AD149">
        <v>130.30000000000001</v>
      </c>
    </row>
    <row r="150" spans="1:30">
      <c r="A150" t="s">
        <v>30</v>
      </c>
      <c r="B150">
        <v>2017</v>
      </c>
      <c r="C150" t="s">
        <v>36</v>
      </c>
      <c r="D150">
        <v>133.30000000000001</v>
      </c>
      <c r="E150">
        <v>138.30000000000001</v>
      </c>
      <c r="F150">
        <v>129.30000000000001</v>
      </c>
      <c r="G150">
        <v>137.19999999999999</v>
      </c>
      <c r="H150">
        <v>122.1</v>
      </c>
      <c r="I150">
        <v>138.69999999999999</v>
      </c>
      <c r="J150">
        <v>119.1</v>
      </c>
      <c r="K150">
        <v>156.9</v>
      </c>
      <c r="L150">
        <v>116.2</v>
      </c>
      <c r="M150">
        <v>136</v>
      </c>
      <c r="N150">
        <v>129.4</v>
      </c>
      <c r="O150">
        <v>144.4</v>
      </c>
      <c r="P150">
        <v>133.6</v>
      </c>
      <c r="Q150">
        <v>143.69999999999999</v>
      </c>
      <c r="R150">
        <v>140.9</v>
      </c>
      <c r="S150">
        <v>135.80000000000001</v>
      </c>
      <c r="T150">
        <v>140.19999999999999</v>
      </c>
      <c r="U150" t="s">
        <v>32</v>
      </c>
      <c r="V150">
        <v>133.19999999999999</v>
      </c>
      <c r="W150">
        <v>133.6</v>
      </c>
      <c r="X150">
        <v>130.1</v>
      </c>
      <c r="Y150">
        <v>119.5</v>
      </c>
      <c r="Z150">
        <v>127.7</v>
      </c>
      <c r="AA150">
        <v>134.9</v>
      </c>
      <c r="AB150">
        <v>123.2</v>
      </c>
      <c r="AC150">
        <v>127</v>
      </c>
      <c r="AD150">
        <v>132.6</v>
      </c>
    </row>
    <row r="151" spans="1:30">
      <c r="A151" t="s">
        <v>33</v>
      </c>
      <c r="B151">
        <v>2017</v>
      </c>
      <c r="C151" t="s">
        <v>36</v>
      </c>
      <c r="D151">
        <v>132.80000000000001</v>
      </c>
      <c r="E151">
        <v>139.80000000000001</v>
      </c>
      <c r="F151">
        <v>129.30000000000001</v>
      </c>
      <c r="G151">
        <v>133.5</v>
      </c>
      <c r="H151">
        <v>114.3</v>
      </c>
      <c r="I151">
        <v>131.4</v>
      </c>
      <c r="J151">
        <v>120.2</v>
      </c>
      <c r="K151">
        <v>143.1</v>
      </c>
      <c r="L151">
        <v>119.5</v>
      </c>
      <c r="M151">
        <v>144</v>
      </c>
      <c r="N151">
        <v>123.4</v>
      </c>
      <c r="O151">
        <v>141.9</v>
      </c>
      <c r="P151">
        <v>132.1</v>
      </c>
      <c r="Q151">
        <v>146.30000000000001</v>
      </c>
      <c r="R151">
        <v>130.5</v>
      </c>
      <c r="S151">
        <v>122.5</v>
      </c>
      <c r="T151">
        <v>129.30000000000001</v>
      </c>
      <c r="U151" t="s">
        <v>93</v>
      </c>
      <c r="V151">
        <v>119.2</v>
      </c>
      <c r="W151">
        <v>125.3</v>
      </c>
      <c r="X151">
        <v>122.9</v>
      </c>
      <c r="Y151">
        <v>115.5</v>
      </c>
      <c r="Z151">
        <v>122.2</v>
      </c>
      <c r="AA151">
        <v>132.4</v>
      </c>
      <c r="AB151">
        <v>121.7</v>
      </c>
      <c r="AC151">
        <v>122.4</v>
      </c>
      <c r="AD151">
        <v>128.19999999999999</v>
      </c>
    </row>
    <row r="152" spans="1:30">
      <c r="A152" t="s">
        <v>35</v>
      </c>
      <c r="B152">
        <v>2017</v>
      </c>
      <c r="C152" t="s">
        <v>36</v>
      </c>
      <c r="D152">
        <v>133.1</v>
      </c>
      <c r="E152">
        <v>138.80000000000001</v>
      </c>
      <c r="F152">
        <v>129.30000000000001</v>
      </c>
      <c r="G152">
        <v>135.80000000000001</v>
      </c>
      <c r="H152">
        <v>119.2</v>
      </c>
      <c r="I152">
        <v>135.30000000000001</v>
      </c>
      <c r="J152">
        <v>119.5</v>
      </c>
      <c r="K152">
        <v>152.19999999999999</v>
      </c>
      <c r="L152">
        <v>117.3</v>
      </c>
      <c r="M152">
        <v>138.69999999999999</v>
      </c>
      <c r="N152">
        <v>126.9</v>
      </c>
      <c r="O152">
        <v>143.19999999999999</v>
      </c>
      <c r="P152">
        <v>133</v>
      </c>
      <c r="Q152">
        <v>144.4</v>
      </c>
      <c r="R152">
        <v>136.80000000000001</v>
      </c>
      <c r="S152">
        <v>130.30000000000001</v>
      </c>
      <c r="T152">
        <v>135.9</v>
      </c>
      <c r="U152" t="s">
        <v>93</v>
      </c>
      <c r="V152">
        <v>127.9</v>
      </c>
      <c r="W152">
        <v>129.69999999999999</v>
      </c>
      <c r="X152">
        <v>127.4</v>
      </c>
      <c r="Y152">
        <v>117.4</v>
      </c>
      <c r="Z152">
        <v>124.6</v>
      </c>
      <c r="AA152">
        <v>133.4</v>
      </c>
      <c r="AB152">
        <v>122.6</v>
      </c>
      <c r="AC152">
        <v>124.8</v>
      </c>
      <c r="AD152">
        <v>130.6</v>
      </c>
    </row>
    <row r="153" spans="1:30">
      <c r="A153" t="s">
        <v>30</v>
      </c>
      <c r="B153">
        <v>2017</v>
      </c>
      <c r="C153" t="s">
        <v>38</v>
      </c>
      <c r="D153">
        <v>133.6</v>
      </c>
      <c r="E153">
        <v>138.80000000000001</v>
      </c>
      <c r="F153">
        <v>128.80000000000001</v>
      </c>
      <c r="G153">
        <v>137.19999999999999</v>
      </c>
      <c r="H153">
        <v>121.6</v>
      </c>
      <c r="I153">
        <v>139.69999999999999</v>
      </c>
      <c r="J153">
        <v>119.7</v>
      </c>
      <c r="K153">
        <v>148</v>
      </c>
      <c r="L153">
        <v>116.9</v>
      </c>
      <c r="M153">
        <v>135.6</v>
      </c>
      <c r="N153">
        <v>129.80000000000001</v>
      </c>
      <c r="O153">
        <v>145.4</v>
      </c>
      <c r="P153">
        <v>133.4</v>
      </c>
      <c r="Q153">
        <v>144.19999999999999</v>
      </c>
      <c r="R153">
        <v>141.6</v>
      </c>
      <c r="S153">
        <v>136.19999999999999</v>
      </c>
      <c r="T153">
        <v>140.80000000000001</v>
      </c>
      <c r="U153" t="s">
        <v>32</v>
      </c>
      <c r="V153">
        <v>134.19999999999999</v>
      </c>
      <c r="W153">
        <v>134.1</v>
      </c>
      <c r="X153">
        <v>130.6</v>
      </c>
      <c r="Y153">
        <v>119.8</v>
      </c>
      <c r="Z153">
        <v>128.30000000000001</v>
      </c>
      <c r="AA153">
        <v>135.19999999999999</v>
      </c>
      <c r="AB153">
        <v>123.3</v>
      </c>
      <c r="AC153">
        <v>127.4</v>
      </c>
      <c r="AD153">
        <v>132.80000000000001</v>
      </c>
    </row>
    <row r="154" spans="1:30">
      <c r="A154" t="s">
        <v>33</v>
      </c>
      <c r="B154">
        <v>2017</v>
      </c>
      <c r="C154" t="s">
        <v>38</v>
      </c>
      <c r="D154">
        <v>132.69999999999999</v>
      </c>
      <c r="E154">
        <v>139.4</v>
      </c>
      <c r="F154">
        <v>128.4</v>
      </c>
      <c r="G154">
        <v>134.9</v>
      </c>
      <c r="H154">
        <v>114</v>
      </c>
      <c r="I154">
        <v>136.80000000000001</v>
      </c>
      <c r="J154">
        <v>122.2</v>
      </c>
      <c r="K154">
        <v>135.80000000000001</v>
      </c>
      <c r="L154">
        <v>120.3</v>
      </c>
      <c r="M154">
        <v>142.6</v>
      </c>
      <c r="N154">
        <v>123.6</v>
      </c>
      <c r="O154">
        <v>142.4</v>
      </c>
      <c r="P154">
        <v>132.6</v>
      </c>
      <c r="Q154">
        <v>147.5</v>
      </c>
      <c r="R154">
        <v>130.80000000000001</v>
      </c>
      <c r="S154">
        <v>122.8</v>
      </c>
      <c r="T154">
        <v>129.6</v>
      </c>
      <c r="U154" t="s">
        <v>94</v>
      </c>
      <c r="V154">
        <v>120.8</v>
      </c>
      <c r="W154">
        <v>125.6</v>
      </c>
      <c r="X154">
        <v>123.1</v>
      </c>
      <c r="Y154">
        <v>115.6</v>
      </c>
      <c r="Z154">
        <v>122.4</v>
      </c>
      <c r="AA154">
        <v>132.80000000000001</v>
      </c>
      <c r="AB154">
        <v>121.7</v>
      </c>
      <c r="AC154">
        <v>122.6</v>
      </c>
      <c r="AD154">
        <v>128.69999999999999</v>
      </c>
    </row>
    <row r="155" spans="1:30">
      <c r="A155" t="s">
        <v>35</v>
      </c>
      <c r="B155">
        <v>2017</v>
      </c>
      <c r="C155" t="s">
        <v>38</v>
      </c>
      <c r="D155">
        <v>133.30000000000001</v>
      </c>
      <c r="E155">
        <v>139</v>
      </c>
      <c r="F155">
        <v>128.6</v>
      </c>
      <c r="G155">
        <v>136.30000000000001</v>
      </c>
      <c r="H155">
        <v>118.8</v>
      </c>
      <c r="I155">
        <v>138.30000000000001</v>
      </c>
      <c r="J155">
        <v>120.5</v>
      </c>
      <c r="K155">
        <v>143.9</v>
      </c>
      <c r="L155">
        <v>118</v>
      </c>
      <c r="M155">
        <v>137.9</v>
      </c>
      <c r="N155">
        <v>127.2</v>
      </c>
      <c r="O155">
        <v>144</v>
      </c>
      <c r="P155">
        <v>133.1</v>
      </c>
      <c r="Q155">
        <v>145.1</v>
      </c>
      <c r="R155">
        <v>137.30000000000001</v>
      </c>
      <c r="S155">
        <v>130.6</v>
      </c>
      <c r="T155">
        <v>136.4</v>
      </c>
      <c r="U155" t="s">
        <v>94</v>
      </c>
      <c r="V155">
        <v>129.1</v>
      </c>
      <c r="W155">
        <v>130.1</v>
      </c>
      <c r="X155">
        <v>127.8</v>
      </c>
      <c r="Y155">
        <v>117.6</v>
      </c>
      <c r="Z155">
        <v>125</v>
      </c>
      <c r="AA155">
        <v>133.80000000000001</v>
      </c>
      <c r="AB155">
        <v>122.6</v>
      </c>
      <c r="AC155">
        <v>125.1</v>
      </c>
      <c r="AD155">
        <v>130.9</v>
      </c>
    </row>
    <row r="156" spans="1:30">
      <c r="A156" t="s">
        <v>30</v>
      </c>
      <c r="B156">
        <v>2017</v>
      </c>
      <c r="C156" t="s">
        <v>39</v>
      </c>
      <c r="D156">
        <v>133.19999999999999</v>
      </c>
      <c r="E156">
        <v>138.69999999999999</v>
      </c>
      <c r="F156">
        <v>127.1</v>
      </c>
      <c r="G156">
        <v>137.69999999999999</v>
      </c>
      <c r="H156">
        <v>121.3</v>
      </c>
      <c r="I156">
        <v>141.80000000000001</v>
      </c>
      <c r="J156">
        <v>121.5</v>
      </c>
      <c r="K156">
        <v>144.5</v>
      </c>
      <c r="L156">
        <v>117.4</v>
      </c>
      <c r="M156">
        <v>134.1</v>
      </c>
      <c r="N156">
        <v>130</v>
      </c>
      <c r="O156">
        <v>145.5</v>
      </c>
      <c r="P156">
        <v>133.5</v>
      </c>
      <c r="Q156">
        <v>144.4</v>
      </c>
      <c r="R156">
        <v>142.4</v>
      </c>
      <c r="S156">
        <v>136.80000000000001</v>
      </c>
      <c r="T156">
        <v>141.6</v>
      </c>
      <c r="U156" t="s">
        <v>32</v>
      </c>
      <c r="V156">
        <v>135</v>
      </c>
      <c r="W156">
        <v>134.30000000000001</v>
      </c>
      <c r="X156">
        <v>131</v>
      </c>
      <c r="Y156">
        <v>119.2</v>
      </c>
      <c r="Z156">
        <v>128.30000000000001</v>
      </c>
      <c r="AA156">
        <v>135.69999999999999</v>
      </c>
      <c r="AB156">
        <v>123.7</v>
      </c>
      <c r="AC156">
        <v>127.5</v>
      </c>
      <c r="AD156">
        <v>132.9</v>
      </c>
    </row>
    <row r="157" spans="1:30">
      <c r="A157" t="s">
        <v>33</v>
      </c>
      <c r="B157">
        <v>2017</v>
      </c>
      <c r="C157" t="s">
        <v>39</v>
      </c>
      <c r="D157">
        <v>132.69999999999999</v>
      </c>
      <c r="E157">
        <v>140.6</v>
      </c>
      <c r="F157">
        <v>124.5</v>
      </c>
      <c r="G157">
        <v>136.30000000000001</v>
      </c>
      <c r="H157">
        <v>113.5</v>
      </c>
      <c r="I157">
        <v>137.69999999999999</v>
      </c>
      <c r="J157">
        <v>127.1</v>
      </c>
      <c r="K157">
        <v>133.80000000000001</v>
      </c>
      <c r="L157">
        <v>120.8</v>
      </c>
      <c r="M157">
        <v>141.30000000000001</v>
      </c>
      <c r="N157">
        <v>123.8</v>
      </c>
      <c r="O157">
        <v>142.6</v>
      </c>
      <c r="P157">
        <v>133.4</v>
      </c>
      <c r="Q157">
        <v>148</v>
      </c>
      <c r="R157">
        <v>131.19999999999999</v>
      </c>
      <c r="S157">
        <v>123</v>
      </c>
      <c r="T157">
        <v>130</v>
      </c>
      <c r="U157" t="s">
        <v>95</v>
      </c>
      <c r="V157">
        <v>121.4</v>
      </c>
      <c r="W157">
        <v>126</v>
      </c>
      <c r="X157">
        <v>123.4</v>
      </c>
      <c r="Y157">
        <v>114.3</v>
      </c>
      <c r="Z157">
        <v>122.6</v>
      </c>
      <c r="AA157">
        <v>133.6</v>
      </c>
      <c r="AB157">
        <v>122.2</v>
      </c>
      <c r="AC157">
        <v>122.5</v>
      </c>
      <c r="AD157">
        <v>129.1</v>
      </c>
    </row>
    <row r="158" spans="1:30">
      <c r="A158" t="s">
        <v>35</v>
      </c>
      <c r="B158">
        <v>2017</v>
      </c>
      <c r="C158" t="s">
        <v>39</v>
      </c>
      <c r="D158">
        <v>133</v>
      </c>
      <c r="E158">
        <v>139.4</v>
      </c>
      <c r="F158">
        <v>126.1</v>
      </c>
      <c r="G158">
        <v>137.19999999999999</v>
      </c>
      <c r="H158">
        <v>118.4</v>
      </c>
      <c r="I158">
        <v>139.9</v>
      </c>
      <c r="J158">
        <v>123.4</v>
      </c>
      <c r="K158">
        <v>140.9</v>
      </c>
      <c r="L158">
        <v>118.5</v>
      </c>
      <c r="M158">
        <v>136.5</v>
      </c>
      <c r="N158">
        <v>127.4</v>
      </c>
      <c r="O158">
        <v>144.19999999999999</v>
      </c>
      <c r="P158">
        <v>133.5</v>
      </c>
      <c r="Q158">
        <v>145.4</v>
      </c>
      <c r="R158">
        <v>138</v>
      </c>
      <c r="S158">
        <v>131.1</v>
      </c>
      <c r="T158">
        <v>137</v>
      </c>
      <c r="U158" t="s">
        <v>95</v>
      </c>
      <c r="V158">
        <v>129.80000000000001</v>
      </c>
      <c r="W158">
        <v>130.4</v>
      </c>
      <c r="X158">
        <v>128.1</v>
      </c>
      <c r="Y158">
        <v>116.6</v>
      </c>
      <c r="Z158">
        <v>125.1</v>
      </c>
      <c r="AA158">
        <v>134.5</v>
      </c>
      <c r="AB158">
        <v>123.1</v>
      </c>
      <c r="AC158">
        <v>125.1</v>
      </c>
      <c r="AD158">
        <v>131.1</v>
      </c>
    </row>
    <row r="159" spans="1:30">
      <c r="A159" t="s">
        <v>30</v>
      </c>
      <c r="B159">
        <v>2017</v>
      </c>
      <c r="C159" t="s">
        <v>41</v>
      </c>
      <c r="D159">
        <v>133.1</v>
      </c>
      <c r="E159">
        <v>140.30000000000001</v>
      </c>
      <c r="F159">
        <v>126.8</v>
      </c>
      <c r="G159">
        <v>138.19999999999999</v>
      </c>
      <c r="H159">
        <v>120.8</v>
      </c>
      <c r="I159">
        <v>140.19999999999999</v>
      </c>
      <c r="J159">
        <v>123.8</v>
      </c>
      <c r="K159">
        <v>141.80000000000001</v>
      </c>
      <c r="L159">
        <v>118.6</v>
      </c>
      <c r="M159">
        <v>134</v>
      </c>
      <c r="N159">
        <v>130.30000000000001</v>
      </c>
      <c r="O159">
        <v>145.80000000000001</v>
      </c>
      <c r="P159">
        <v>133.80000000000001</v>
      </c>
      <c r="Q159">
        <v>145.5</v>
      </c>
      <c r="R159">
        <v>142.5</v>
      </c>
      <c r="S159">
        <v>137.30000000000001</v>
      </c>
      <c r="T159">
        <v>141.80000000000001</v>
      </c>
      <c r="U159" t="s">
        <v>32</v>
      </c>
      <c r="V159">
        <v>135</v>
      </c>
      <c r="W159">
        <v>134.9</v>
      </c>
      <c r="X159">
        <v>131.4</v>
      </c>
      <c r="Y159">
        <v>119.4</v>
      </c>
      <c r="Z159">
        <v>129.4</v>
      </c>
      <c r="AA159">
        <v>136.30000000000001</v>
      </c>
      <c r="AB159">
        <v>123.7</v>
      </c>
      <c r="AC159">
        <v>127.9</v>
      </c>
      <c r="AD159">
        <v>133.30000000000001</v>
      </c>
    </row>
    <row r="160" spans="1:30">
      <c r="A160" t="s">
        <v>33</v>
      </c>
      <c r="B160">
        <v>2017</v>
      </c>
      <c r="C160" t="s">
        <v>41</v>
      </c>
      <c r="D160">
        <v>132.6</v>
      </c>
      <c r="E160">
        <v>144.1</v>
      </c>
      <c r="F160">
        <v>125.6</v>
      </c>
      <c r="G160">
        <v>136.80000000000001</v>
      </c>
      <c r="H160">
        <v>113.4</v>
      </c>
      <c r="I160">
        <v>135.19999999999999</v>
      </c>
      <c r="J160">
        <v>129.19999999999999</v>
      </c>
      <c r="K160">
        <v>131.5</v>
      </c>
      <c r="L160">
        <v>121</v>
      </c>
      <c r="M160">
        <v>139.9</v>
      </c>
      <c r="N160">
        <v>123.8</v>
      </c>
      <c r="O160">
        <v>142.9</v>
      </c>
      <c r="P160">
        <v>133.6</v>
      </c>
      <c r="Q160">
        <v>148.30000000000001</v>
      </c>
      <c r="R160">
        <v>131.5</v>
      </c>
      <c r="S160">
        <v>123.2</v>
      </c>
      <c r="T160">
        <v>130.19999999999999</v>
      </c>
      <c r="U160" t="s">
        <v>96</v>
      </c>
      <c r="V160">
        <v>120.1</v>
      </c>
      <c r="W160">
        <v>126.5</v>
      </c>
      <c r="X160">
        <v>123.6</v>
      </c>
      <c r="Y160">
        <v>114.3</v>
      </c>
      <c r="Z160">
        <v>122.8</v>
      </c>
      <c r="AA160">
        <v>133.80000000000001</v>
      </c>
      <c r="AB160">
        <v>122</v>
      </c>
      <c r="AC160">
        <v>122.6</v>
      </c>
      <c r="AD160">
        <v>129.30000000000001</v>
      </c>
    </row>
    <row r="161" spans="1:30">
      <c r="A161" t="s">
        <v>35</v>
      </c>
      <c r="B161">
        <v>2017</v>
      </c>
      <c r="C161" t="s">
        <v>41</v>
      </c>
      <c r="D161">
        <v>132.9</v>
      </c>
      <c r="E161">
        <v>141.6</v>
      </c>
      <c r="F161">
        <v>126.3</v>
      </c>
      <c r="G161">
        <v>137.69999999999999</v>
      </c>
      <c r="H161">
        <v>118.1</v>
      </c>
      <c r="I161">
        <v>137.9</v>
      </c>
      <c r="J161">
        <v>125.6</v>
      </c>
      <c r="K161">
        <v>138.30000000000001</v>
      </c>
      <c r="L161">
        <v>119.4</v>
      </c>
      <c r="M161">
        <v>136</v>
      </c>
      <c r="N161">
        <v>127.6</v>
      </c>
      <c r="O161">
        <v>144.5</v>
      </c>
      <c r="P161">
        <v>133.69999999999999</v>
      </c>
      <c r="Q161">
        <v>146.19999999999999</v>
      </c>
      <c r="R161">
        <v>138.19999999999999</v>
      </c>
      <c r="S161">
        <v>131.4</v>
      </c>
      <c r="T161">
        <v>137.19999999999999</v>
      </c>
      <c r="U161" t="s">
        <v>96</v>
      </c>
      <c r="V161">
        <v>129.4</v>
      </c>
      <c r="W161">
        <v>130.9</v>
      </c>
      <c r="X161">
        <v>128.4</v>
      </c>
      <c r="Y161">
        <v>116.7</v>
      </c>
      <c r="Z161">
        <v>125.7</v>
      </c>
      <c r="AA161">
        <v>134.80000000000001</v>
      </c>
      <c r="AB161">
        <v>123</v>
      </c>
      <c r="AC161">
        <v>125.3</v>
      </c>
      <c r="AD161">
        <v>131.4</v>
      </c>
    </row>
    <row r="162" spans="1:30">
      <c r="A162" t="s">
        <v>30</v>
      </c>
      <c r="B162">
        <v>2017</v>
      </c>
      <c r="C162" t="s">
        <v>42</v>
      </c>
      <c r="D162">
        <v>133.5</v>
      </c>
      <c r="E162">
        <v>143.69999999999999</v>
      </c>
      <c r="F162">
        <v>128</v>
      </c>
      <c r="G162">
        <v>138.6</v>
      </c>
      <c r="H162">
        <v>120.9</v>
      </c>
      <c r="I162">
        <v>140.9</v>
      </c>
      <c r="J162">
        <v>128.80000000000001</v>
      </c>
      <c r="K162">
        <v>140.19999999999999</v>
      </c>
      <c r="L162">
        <v>118.9</v>
      </c>
      <c r="M162">
        <v>133.5</v>
      </c>
      <c r="N162">
        <v>130.4</v>
      </c>
      <c r="O162">
        <v>146.5</v>
      </c>
      <c r="P162">
        <v>134.9</v>
      </c>
      <c r="Q162">
        <v>145.80000000000001</v>
      </c>
      <c r="R162">
        <v>143.1</v>
      </c>
      <c r="S162">
        <v>137.69999999999999</v>
      </c>
      <c r="T162">
        <v>142.30000000000001</v>
      </c>
      <c r="U162" t="s">
        <v>32</v>
      </c>
      <c r="V162">
        <v>134.80000000000001</v>
      </c>
      <c r="W162">
        <v>135.19999999999999</v>
      </c>
      <c r="X162">
        <v>131.30000000000001</v>
      </c>
      <c r="Y162">
        <v>119.4</v>
      </c>
      <c r="Z162">
        <v>129.80000000000001</v>
      </c>
      <c r="AA162">
        <v>136.9</v>
      </c>
      <c r="AB162">
        <v>124.1</v>
      </c>
      <c r="AC162">
        <v>128.1</v>
      </c>
      <c r="AD162">
        <v>133.9</v>
      </c>
    </row>
    <row r="163" spans="1:30">
      <c r="A163" t="s">
        <v>33</v>
      </c>
      <c r="B163">
        <v>2017</v>
      </c>
      <c r="C163" t="s">
        <v>42</v>
      </c>
      <c r="D163">
        <v>132.9</v>
      </c>
      <c r="E163">
        <v>148.69999999999999</v>
      </c>
      <c r="F163">
        <v>128.30000000000001</v>
      </c>
      <c r="G163">
        <v>137.30000000000001</v>
      </c>
      <c r="H163">
        <v>113.5</v>
      </c>
      <c r="I163">
        <v>137.19999999999999</v>
      </c>
      <c r="J163">
        <v>142.19999999999999</v>
      </c>
      <c r="K163">
        <v>128.19999999999999</v>
      </c>
      <c r="L163">
        <v>120.9</v>
      </c>
      <c r="M163">
        <v>138.80000000000001</v>
      </c>
      <c r="N163">
        <v>124.2</v>
      </c>
      <c r="O163">
        <v>143.1</v>
      </c>
      <c r="P163">
        <v>135.69999999999999</v>
      </c>
      <c r="Q163">
        <v>148.6</v>
      </c>
      <c r="R163">
        <v>131.5</v>
      </c>
      <c r="S163">
        <v>123.2</v>
      </c>
      <c r="T163">
        <v>130.19999999999999</v>
      </c>
      <c r="U163" t="s">
        <v>97</v>
      </c>
      <c r="V163">
        <v>119</v>
      </c>
      <c r="W163">
        <v>126.8</v>
      </c>
      <c r="X163">
        <v>123.8</v>
      </c>
      <c r="Y163">
        <v>113.9</v>
      </c>
      <c r="Z163">
        <v>122.9</v>
      </c>
      <c r="AA163">
        <v>134.30000000000001</v>
      </c>
      <c r="AB163">
        <v>122.5</v>
      </c>
      <c r="AC163">
        <v>122.7</v>
      </c>
      <c r="AD163">
        <v>129.9</v>
      </c>
    </row>
    <row r="164" spans="1:30">
      <c r="A164" t="s">
        <v>35</v>
      </c>
      <c r="B164">
        <v>2017</v>
      </c>
      <c r="C164" t="s">
        <v>42</v>
      </c>
      <c r="D164">
        <v>133.30000000000001</v>
      </c>
      <c r="E164">
        <v>145.5</v>
      </c>
      <c r="F164">
        <v>128.1</v>
      </c>
      <c r="G164">
        <v>138.1</v>
      </c>
      <c r="H164">
        <v>118.2</v>
      </c>
      <c r="I164">
        <v>139.19999999999999</v>
      </c>
      <c r="J164">
        <v>133.30000000000001</v>
      </c>
      <c r="K164">
        <v>136.19999999999999</v>
      </c>
      <c r="L164">
        <v>119.6</v>
      </c>
      <c r="M164">
        <v>135.30000000000001</v>
      </c>
      <c r="N164">
        <v>127.8</v>
      </c>
      <c r="O164">
        <v>144.9</v>
      </c>
      <c r="P164">
        <v>135.19999999999999</v>
      </c>
      <c r="Q164">
        <v>146.5</v>
      </c>
      <c r="R164">
        <v>138.5</v>
      </c>
      <c r="S164">
        <v>131.69999999999999</v>
      </c>
      <c r="T164">
        <v>137.5</v>
      </c>
      <c r="U164" t="s">
        <v>97</v>
      </c>
      <c r="V164">
        <v>128.80000000000001</v>
      </c>
      <c r="W164">
        <v>131.19999999999999</v>
      </c>
      <c r="X164">
        <v>128.5</v>
      </c>
      <c r="Y164">
        <v>116.5</v>
      </c>
      <c r="Z164">
        <v>125.9</v>
      </c>
      <c r="AA164">
        <v>135.4</v>
      </c>
      <c r="AB164">
        <v>123.4</v>
      </c>
      <c r="AC164">
        <v>125.5</v>
      </c>
      <c r="AD164">
        <v>132</v>
      </c>
    </row>
    <row r="165" spans="1:30">
      <c r="A165" t="s">
        <v>30</v>
      </c>
      <c r="B165">
        <v>2017</v>
      </c>
      <c r="C165" t="s">
        <v>44</v>
      </c>
      <c r="D165">
        <v>134</v>
      </c>
      <c r="E165">
        <v>144.19999999999999</v>
      </c>
      <c r="F165">
        <v>129.80000000000001</v>
      </c>
      <c r="G165">
        <v>139</v>
      </c>
      <c r="H165">
        <v>120.9</v>
      </c>
      <c r="I165">
        <v>143.9</v>
      </c>
      <c r="J165">
        <v>151.5</v>
      </c>
      <c r="K165">
        <v>138.1</v>
      </c>
      <c r="L165">
        <v>120</v>
      </c>
      <c r="M165">
        <v>133.9</v>
      </c>
      <c r="N165">
        <v>131.4</v>
      </c>
      <c r="O165">
        <v>147.69999999999999</v>
      </c>
      <c r="P165">
        <v>138.5</v>
      </c>
      <c r="Q165">
        <v>147.4</v>
      </c>
      <c r="R165">
        <v>144.30000000000001</v>
      </c>
      <c r="S165">
        <v>138.1</v>
      </c>
      <c r="T165">
        <v>143.5</v>
      </c>
      <c r="U165" t="s">
        <v>32</v>
      </c>
      <c r="V165">
        <v>135.30000000000001</v>
      </c>
      <c r="W165">
        <v>136.1</v>
      </c>
      <c r="X165">
        <v>132.1</v>
      </c>
      <c r="Y165">
        <v>119.1</v>
      </c>
      <c r="Z165">
        <v>130.6</v>
      </c>
      <c r="AA165">
        <v>138.6</v>
      </c>
      <c r="AB165">
        <v>124.4</v>
      </c>
      <c r="AC165">
        <v>128.6</v>
      </c>
      <c r="AD165">
        <v>136.19999999999999</v>
      </c>
    </row>
    <row r="166" spans="1:30">
      <c r="A166" t="s">
        <v>33</v>
      </c>
      <c r="B166">
        <v>2017</v>
      </c>
      <c r="C166" t="s">
        <v>44</v>
      </c>
      <c r="D166">
        <v>132.80000000000001</v>
      </c>
      <c r="E166">
        <v>148.4</v>
      </c>
      <c r="F166">
        <v>129.4</v>
      </c>
      <c r="G166">
        <v>137.69999999999999</v>
      </c>
      <c r="H166">
        <v>113.4</v>
      </c>
      <c r="I166">
        <v>139.4</v>
      </c>
      <c r="J166">
        <v>175.1</v>
      </c>
      <c r="K166">
        <v>124.7</v>
      </c>
      <c r="L166">
        <v>121.5</v>
      </c>
      <c r="M166">
        <v>137.80000000000001</v>
      </c>
      <c r="N166">
        <v>124.4</v>
      </c>
      <c r="O166">
        <v>143.69999999999999</v>
      </c>
      <c r="P166">
        <v>139.80000000000001</v>
      </c>
      <c r="Q166">
        <v>150.5</v>
      </c>
      <c r="R166">
        <v>131.6</v>
      </c>
      <c r="S166">
        <v>123.7</v>
      </c>
      <c r="T166">
        <v>130.4</v>
      </c>
      <c r="U166" t="s">
        <v>98</v>
      </c>
      <c r="V166">
        <v>119.7</v>
      </c>
      <c r="W166">
        <v>127.2</v>
      </c>
      <c r="X166">
        <v>125</v>
      </c>
      <c r="Y166">
        <v>113.2</v>
      </c>
      <c r="Z166">
        <v>123.5</v>
      </c>
      <c r="AA166">
        <v>135.5</v>
      </c>
      <c r="AB166">
        <v>122.4</v>
      </c>
      <c r="AC166">
        <v>123</v>
      </c>
      <c r="AD166">
        <v>131.80000000000001</v>
      </c>
    </row>
    <row r="167" spans="1:30">
      <c r="A167" t="s">
        <v>35</v>
      </c>
      <c r="B167">
        <v>2017</v>
      </c>
      <c r="C167" t="s">
        <v>44</v>
      </c>
      <c r="D167">
        <v>133.6</v>
      </c>
      <c r="E167">
        <v>145.69999999999999</v>
      </c>
      <c r="F167">
        <v>129.6</v>
      </c>
      <c r="G167">
        <v>138.5</v>
      </c>
      <c r="H167">
        <v>118.1</v>
      </c>
      <c r="I167">
        <v>141.80000000000001</v>
      </c>
      <c r="J167">
        <v>159.5</v>
      </c>
      <c r="K167">
        <v>133.6</v>
      </c>
      <c r="L167">
        <v>120.5</v>
      </c>
      <c r="M167">
        <v>135.19999999999999</v>
      </c>
      <c r="N167">
        <v>128.5</v>
      </c>
      <c r="O167">
        <v>145.80000000000001</v>
      </c>
      <c r="P167">
        <v>139</v>
      </c>
      <c r="Q167">
        <v>148.19999999999999</v>
      </c>
      <c r="R167">
        <v>139.30000000000001</v>
      </c>
      <c r="S167">
        <v>132.1</v>
      </c>
      <c r="T167">
        <v>138.30000000000001</v>
      </c>
      <c r="U167" t="s">
        <v>98</v>
      </c>
      <c r="V167">
        <v>129.4</v>
      </c>
      <c r="W167">
        <v>131.9</v>
      </c>
      <c r="X167">
        <v>129.4</v>
      </c>
      <c r="Y167">
        <v>116</v>
      </c>
      <c r="Z167">
        <v>126.6</v>
      </c>
      <c r="AA167">
        <v>136.80000000000001</v>
      </c>
      <c r="AB167">
        <v>123.6</v>
      </c>
      <c r="AC167">
        <v>125.9</v>
      </c>
      <c r="AD167">
        <v>134.19999999999999</v>
      </c>
    </row>
    <row r="168" spans="1:30">
      <c r="A168" t="s">
        <v>30</v>
      </c>
      <c r="B168">
        <v>2017</v>
      </c>
      <c r="C168" t="s">
        <v>46</v>
      </c>
      <c r="D168">
        <v>134.80000000000001</v>
      </c>
      <c r="E168">
        <v>143.1</v>
      </c>
      <c r="F168">
        <v>130</v>
      </c>
      <c r="G168">
        <v>139.4</v>
      </c>
      <c r="H168">
        <v>120.5</v>
      </c>
      <c r="I168">
        <v>148</v>
      </c>
      <c r="J168">
        <v>162.9</v>
      </c>
      <c r="K168">
        <v>137.4</v>
      </c>
      <c r="L168">
        <v>120.8</v>
      </c>
      <c r="M168">
        <v>134.69999999999999</v>
      </c>
      <c r="N168">
        <v>131.6</v>
      </c>
      <c r="O168">
        <v>148.69999999999999</v>
      </c>
      <c r="P168">
        <v>140.6</v>
      </c>
      <c r="Q168">
        <v>149</v>
      </c>
      <c r="R168">
        <v>145.30000000000001</v>
      </c>
      <c r="S168">
        <v>139.19999999999999</v>
      </c>
      <c r="T168">
        <v>144.5</v>
      </c>
      <c r="U168" t="s">
        <v>32</v>
      </c>
      <c r="V168">
        <v>136.4</v>
      </c>
      <c r="W168">
        <v>137.30000000000001</v>
      </c>
      <c r="X168">
        <v>133</v>
      </c>
      <c r="Y168">
        <v>120.3</v>
      </c>
      <c r="Z168">
        <v>131.5</v>
      </c>
      <c r="AA168">
        <v>140.19999999999999</v>
      </c>
      <c r="AB168">
        <v>125.4</v>
      </c>
      <c r="AC168">
        <v>129.69999999999999</v>
      </c>
      <c r="AD168">
        <v>137.80000000000001</v>
      </c>
    </row>
    <row r="169" spans="1:30">
      <c r="A169" t="s">
        <v>33</v>
      </c>
      <c r="B169">
        <v>2017</v>
      </c>
      <c r="C169" t="s">
        <v>46</v>
      </c>
      <c r="D169">
        <v>133.19999999999999</v>
      </c>
      <c r="E169">
        <v>143.9</v>
      </c>
      <c r="F169">
        <v>128.30000000000001</v>
      </c>
      <c r="G169">
        <v>138.30000000000001</v>
      </c>
      <c r="H169">
        <v>114.1</v>
      </c>
      <c r="I169">
        <v>142.69999999999999</v>
      </c>
      <c r="J169">
        <v>179.8</v>
      </c>
      <c r="K169">
        <v>123.5</v>
      </c>
      <c r="L169">
        <v>122.1</v>
      </c>
      <c r="M169">
        <v>137.5</v>
      </c>
      <c r="N169">
        <v>124.6</v>
      </c>
      <c r="O169">
        <v>144.5</v>
      </c>
      <c r="P169">
        <v>140.5</v>
      </c>
      <c r="Q169">
        <v>152.1</v>
      </c>
      <c r="R169">
        <v>132.69999999999999</v>
      </c>
      <c r="S169">
        <v>124.3</v>
      </c>
      <c r="T169">
        <v>131.4</v>
      </c>
      <c r="U169" t="s">
        <v>99</v>
      </c>
      <c r="V169">
        <v>118.9</v>
      </c>
      <c r="W169">
        <v>127.7</v>
      </c>
      <c r="X169">
        <v>125.7</v>
      </c>
      <c r="Y169">
        <v>114.6</v>
      </c>
      <c r="Z169">
        <v>124.1</v>
      </c>
      <c r="AA169">
        <v>135.69999999999999</v>
      </c>
      <c r="AB169">
        <v>123.3</v>
      </c>
      <c r="AC169">
        <v>123.8</v>
      </c>
      <c r="AD169">
        <v>132.69999999999999</v>
      </c>
    </row>
    <row r="170" spans="1:30">
      <c r="A170" t="s">
        <v>35</v>
      </c>
      <c r="B170">
        <v>2017</v>
      </c>
      <c r="C170" t="s">
        <v>46</v>
      </c>
      <c r="D170">
        <v>134.30000000000001</v>
      </c>
      <c r="E170">
        <v>143.4</v>
      </c>
      <c r="F170">
        <v>129.30000000000001</v>
      </c>
      <c r="G170">
        <v>139</v>
      </c>
      <c r="H170">
        <v>118.1</v>
      </c>
      <c r="I170">
        <v>145.5</v>
      </c>
      <c r="J170">
        <v>168.6</v>
      </c>
      <c r="K170">
        <v>132.69999999999999</v>
      </c>
      <c r="L170">
        <v>121.2</v>
      </c>
      <c r="M170">
        <v>135.6</v>
      </c>
      <c r="N170">
        <v>128.69999999999999</v>
      </c>
      <c r="O170">
        <v>146.80000000000001</v>
      </c>
      <c r="P170">
        <v>140.6</v>
      </c>
      <c r="Q170">
        <v>149.80000000000001</v>
      </c>
      <c r="R170">
        <v>140.30000000000001</v>
      </c>
      <c r="S170">
        <v>133</v>
      </c>
      <c r="T170">
        <v>139.30000000000001</v>
      </c>
      <c r="U170" t="s">
        <v>99</v>
      </c>
      <c r="V170">
        <v>129.80000000000001</v>
      </c>
      <c r="W170">
        <v>132.80000000000001</v>
      </c>
      <c r="X170">
        <v>130.19999999999999</v>
      </c>
      <c r="Y170">
        <v>117.3</v>
      </c>
      <c r="Z170">
        <v>127.3</v>
      </c>
      <c r="AA170">
        <v>137.6</v>
      </c>
      <c r="AB170">
        <v>124.5</v>
      </c>
      <c r="AC170">
        <v>126.8</v>
      </c>
      <c r="AD170">
        <v>135.4</v>
      </c>
    </row>
    <row r="171" spans="1:30">
      <c r="A171" t="s">
        <v>30</v>
      </c>
      <c r="B171">
        <v>2017</v>
      </c>
      <c r="C171" t="s">
        <v>48</v>
      </c>
      <c r="D171">
        <v>135.19999999999999</v>
      </c>
      <c r="E171">
        <v>142</v>
      </c>
      <c r="F171">
        <v>130.5</v>
      </c>
      <c r="G171">
        <v>140.19999999999999</v>
      </c>
      <c r="H171">
        <v>120.7</v>
      </c>
      <c r="I171">
        <v>147.80000000000001</v>
      </c>
      <c r="J171">
        <v>154.5</v>
      </c>
      <c r="K171">
        <v>137.1</v>
      </c>
      <c r="L171">
        <v>121</v>
      </c>
      <c r="M171">
        <v>134.69999999999999</v>
      </c>
      <c r="N171">
        <v>131.69999999999999</v>
      </c>
      <c r="O171">
        <v>149.30000000000001</v>
      </c>
      <c r="P171">
        <v>139.6</v>
      </c>
      <c r="Q171">
        <v>149.80000000000001</v>
      </c>
      <c r="R171">
        <v>146.1</v>
      </c>
      <c r="S171">
        <v>139.69999999999999</v>
      </c>
      <c r="T171">
        <v>145.19999999999999</v>
      </c>
      <c r="U171" t="s">
        <v>32</v>
      </c>
      <c r="V171">
        <v>137.4</v>
      </c>
      <c r="W171">
        <v>137.9</v>
      </c>
      <c r="X171">
        <v>133.4</v>
      </c>
      <c r="Y171">
        <v>121.2</v>
      </c>
      <c r="Z171">
        <v>132.30000000000001</v>
      </c>
      <c r="AA171">
        <v>139.6</v>
      </c>
      <c r="AB171">
        <v>126.7</v>
      </c>
      <c r="AC171">
        <v>130.30000000000001</v>
      </c>
      <c r="AD171">
        <v>137.6</v>
      </c>
    </row>
    <row r="172" spans="1:30">
      <c r="A172" t="s">
        <v>33</v>
      </c>
      <c r="B172">
        <v>2017</v>
      </c>
      <c r="C172" t="s">
        <v>48</v>
      </c>
      <c r="D172">
        <v>133.6</v>
      </c>
      <c r="E172">
        <v>143</v>
      </c>
      <c r="F172">
        <v>129.69999999999999</v>
      </c>
      <c r="G172">
        <v>138.69999999999999</v>
      </c>
      <c r="H172">
        <v>114.5</v>
      </c>
      <c r="I172">
        <v>137.5</v>
      </c>
      <c r="J172">
        <v>160.69999999999999</v>
      </c>
      <c r="K172">
        <v>124.5</v>
      </c>
      <c r="L172">
        <v>122.4</v>
      </c>
      <c r="M172">
        <v>137.30000000000001</v>
      </c>
      <c r="N172">
        <v>124.8</v>
      </c>
      <c r="O172">
        <v>145</v>
      </c>
      <c r="P172">
        <v>138</v>
      </c>
      <c r="Q172">
        <v>153.6</v>
      </c>
      <c r="R172">
        <v>133.30000000000001</v>
      </c>
      <c r="S172">
        <v>124.6</v>
      </c>
      <c r="T172">
        <v>132</v>
      </c>
      <c r="U172" t="s">
        <v>100</v>
      </c>
      <c r="V172">
        <v>120.6</v>
      </c>
      <c r="W172">
        <v>128.1</v>
      </c>
      <c r="X172">
        <v>126.1</v>
      </c>
      <c r="Y172">
        <v>115.7</v>
      </c>
      <c r="Z172">
        <v>124.5</v>
      </c>
      <c r="AA172">
        <v>135.9</v>
      </c>
      <c r="AB172">
        <v>124.4</v>
      </c>
      <c r="AC172">
        <v>124.5</v>
      </c>
      <c r="AD172">
        <v>132.4</v>
      </c>
    </row>
    <row r="173" spans="1:30">
      <c r="A173" t="s">
        <v>35</v>
      </c>
      <c r="B173">
        <v>2017</v>
      </c>
      <c r="C173" t="s">
        <v>48</v>
      </c>
      <c r="D173">
        <v>134.69999999999999</v>
      </c>
      <c r="E173">
        <v>142.4</v>
      </c>
      <c r="F173">
        <v>130.19999999999999</v>
      </c>
      <c r="G173">
        <v>139.6</v>
      </c>
      <c r="H173">
        <v>118.4</v>
      </c>
      <c r="I173">
        <v>143</v>
      </c>
      <c r="J173">
        <v>156.6</v>
      </c>
      <c r="K173">
        <v>132.9</v>
      </c>
      <c r="L173">
        <v>121.5</v>
      </c>
      <c r="M173">
        <v>135.6</v>
      </c>
      <c r="N173">
        <v>128.80000000000001</v>
      </c>
      <c r="O173">
        <v>147.30000000000001</v>
      </c>
      <c r="P173">
        <v>139</v>
      </c>
      <c r="Q173">
        <v>150.80000000000001</v>
      </c>
      <c r="R173">
        <v>141.1</v>
      </c>
      <c r="S173">
        <v>133.4</v>
      </c>
      <c r="T173">
        <v>140</v>
      </c>
      <c r="U173" t="s">
        <v>100</v>
      </c>
      <c r="V173">
        <v>131</v>
      </c>
      <c r="W173">
        <v>133.30000000000001</v>
      </c>
      <c r="X173">
        <v>130.6</v>
      </c>
      <c r="Y173">
        <v>118.3</v>
      </c>
      <c r="Z173">
        <v>127.9</v>
      </c>
      <c r="AA173">
        <v>137.4</v>
      </c>
      <c r="AB173">
        <v>125.7</v>
      </c>
      <c r="AC173">
        <v>127.5</v>
      </c>
      <c r="AD173">
        <v>135.19999999999999</v>
      </c>
    </row>
    <row r="174" spans="1:30">
      <c r="A174" t="s">
        <v>30</v>
      </c>
      <c r="B174">
        <v>2017</v>
      </c>
      <c r="C174" t="s">
        <v>50</v>
      </c>
      <c r="D174">
        <v>135.9</v>
      </c>
      <c r="E174">
        <v>141.9</v>
      </c>
      <c r="F174">
        <v>131</v>
      </c>
      <c r="G174">
        <v>141.5</v>
      </c>
      <c r="H174">
        <v>121.4</v>
      </c>
      <c r="I174">
        <v>146.69999999999999</v>
      </c>
      <c r="J174">
        <v>157.1</v>
      </c>
      <c r="K174">
        <v>136.4</v>
      </c>
      <c r="L174">
        <v>121.4</v>
      </c>
      <c r="M174">
        <v>135.6</v>
      </c>
      <c r="N174">
        <v>131.30000000000001</v>
      </c>
      <c r="O174">
        <v>150.30000000000001</v>
      </c>
      <c r="P174">
        <v>140.4</v>
      </c>
      <c r="Q174">
        <v>150.5</v>
      </c>
      <c r="R174">
        <v>147.19999999999999</v>
      </c>
      <c r="S174">
        <v>140.6</v>
      </c>
      <c r="T174">
        <v>146.19999999999999</v>
      </c>
      <c r="U174" t="s">
        <v>32</v>
      </c>
      <c r="V174">
        <v>138.1</v>
      </c>
      <c r="W174">
        <v>138.4</v>
      </c>
      <c r="X174">
        <v>134.19999999999999</v>
      </c>
      <c r="Y174">
        <v>121</v>
      </c>
      <c r="Z174">
        <v>133</v>
      </c>
      <c r="AA174">
        <v>140.1</v>
      </c>
      <c r="AB174">
        <v>127.4</v>
      </c>
      <c r="AC174">
        <v>130.69999999999999</v>
      </c>
      <c r="AD174">
        <v>138.30000000000001</v>
      </c>
    </row>
    <row r="175" spans="1:30">
      <c r="A175" t="s">
        <v>33</v>
      </c>
      <c r="B175">
        <v>2017</v>
      </c>
      <c r="C175" t="s">
        <v>50</v>
      </c>
      <c r="D175">
        <v>133.9</v>
      </c>
      <c r="E175">
        <v>142.80000000000001</v>
      </c>
      <c r="F175">
        <v>131.4</v>
      </c>
      <c r="G175">
        <v>139.1</v>
      </c>
      <c r="H175">
        <v>114.9</v>
      </c>
      <c r="I175">
        <v>135.6</v>
      </c>
      <c r="J175">
        <v>173.2</v>
      </c>
      <c r="K175">
        <v>124.1</v>
      </c>
      <c r="L175">
        <v>122.6</v>
      </c>
      <c r="M175">
        <v>137.80000000000001</v>
      </c>
      <c r="N175">
        <v>125.1</v>
      </c>
      <c r="O175">
        <v>145.5</v>
      </c>
      <c r="P175">
        <v>139.69999999999999</v>
      </c>
      <c r="Q175">
        <v>154.6</v>
      </c>
      <c r="R175">
        <v>134</v>
      </c>
      <c r="S175">
        <v>124.9</v>
      </c>
      <c r="T175">
        <v>132.6</v>
      </c>
      <c r="U175" t="s">
        <v>101</v>
      </c>
      <c r="V175">
        <v>122.6</v>
      </c>
      <c r="W175">
        <v>128.30000000000001</v>
      </c>
      <c r="X175">
        <v>126.6</v>
      </c>
      <c r="Y175">
        <v>115</v>
      </c>
      <c r="Z175">
        <v>124.8</v>
      </c>
      <c r="AA175">
        <v>136.30000000000001</v>
      </c>
      <c r="AB175">
        <v>124.6</v>
      </c>
      <c r="AC175">
        <v>124.5</v>
      </c>
      <c r="AD175">
        <v>133.5</v>
      </c>
    </row>
    <row r="176" spans="1:30">
      <c r="A176" t="s">
        <v>35</v>
      </c>
      <c r="B176">
        <v>2017</v>
      </c>
      <c r="C176" t="s">
        <v>50</v>
      </c>
      <c r="D176">
        <v>135.30000000000001</v>
      </c>
      <c r="E176">
        <v>142.19999999999999</v>
      </c>
      <c r="F176">
        <v>131.19999999999999</v>
      </c>
      <c r="G176">
        <v>140.6</v>
      </c>
      <c r="H176">
        <v>119</v>
      </c>
      <c r="I176">
        <v>141.5</v>
      </c>
      <c r="J176">
        <v>162.6</v>
      </c>
      <c r="K176">
        <v>132.30000000000001</v>
      </c>
      <c r="L176">
        <v>121.8</v>
      </c>
      <c r="M176">
        <v>136.30000000000001</v>
      </c>
      <c r="N176">
        <v>128.69999999999999</v>
      </c>
      <c r="O176">
        <v>148.1</v>
      </c>
      <c r="P176">
        <v>140.1</v>
      </c>
      <c r="Q176">
        <v>151.6</v>
      </c>
      <c r="R176">
        <v>142</v>
      </c>
      <c r="S176">
        <v>134.1</v>
      </c>
      <c r="T176">
        <v>140.80000000000001</v>
      </c>
      <c r="U176" t="s">
        <v>101</v>
      </c>
      <c r="V176">
        <v>132.19999999999999</v>
      </c>
      <c r="W176">
        <v>133.6</v>
      </c>
      <c r="X176">
        <v>131.30000000000001</v>
      </c>
      <c r="Y176">
        <v>117.8</v>
      </c>
      <c r="Z176">
        <v>128.4</v>
      </c>
      <c r="AA176">
        <v>137.9</v>
      </c>
      <c r="AB176">
        <v>126.2</v>
      </c>
      <c r="AC176">
        <v>127.7</v>
      </c>
      <c r="AD176">
        <v>136.1</v>
      </c>
    </row>
    <row r="177" spans="1:30">
      <c r="A177" t="s">
        <v>30</v>
      </c>
      <c r="B177">
        <v>2017</v>
      </c>
      <c r="C177" t="s">
        <v>53</v>
      </c>
      <c r="D177">
        <v>136.30000000000001</v>
      </c>
      <c r="E177">
        <v>142.5</v>
      </c>
      <c r="F177">
        <v>140.5</v>
      </c>
      <c r="G177">
        <v>141.5</v>
      </c>
      <c r="H177">
        <v>121.6</v>
      </c>
      <c r="I177">
        <v>147.30000000000001</v>
      </c>
      <c r="J177">
        <v>168</v>
      </c>
      <c r="K177">
        <v>135.80000000000001</v>
      </c>
      <c r="L177">
        <v>122.5</v>
      </c>
      <c r="M177">
        <v>136</v>
      </c>
      <c r="N177">
        <v>131.9</v>
      </c>
      <c r="O177">
        <v>151.4</v>
      </c>
      <c r="P177">
        <v>142.4</v>
      </c>
      <c r="Q177">
        <v>152.1</v>
      </c>
      <c r="R177">
        <v>148.19999999999999</v>
      </c>
      <c r="S177">
        <v>141.5</v>
      </c>
      <c r="T177">
        <v>147.30000000000001</v>
      </c>
      <c r="U177" t="s">
        <v>32</v>
      </c>
      <c r="V177">
        <v>141.1</v>
      </c>
      <c r="W177">
        <v>139.4</v>
      </c>
      <c r="X177">
        <v>135.80000000000001</v>
      </c>
      <c r="Y177">
        <v>121.6</v>
      </c>
      <c r="Z177">
        <v>133.69999999999999</v>
      </c>
      <c r="AA177">
        <v>141.5</v>
      </c>
      <c r="AB177">
        <v>128.1</v>
      </c>
      <c r="AC177">
        <v>131.69999999999999</v>
      </c>
      <c r="AD177">
        <v>140</v>
      </c>
    </row>
    <row r="178" spans="1:30">
      <c r="A178" t="s">
        <v>33</v>
      </c>
      <c r="B178">
        <v>2017</v>
      </c>
      <c r="C178" t="s">
        <v>53</v>
      </c>
      <c r="D178">
        <v>134.30000000000001</v>
      </c>
      <c r="E178">
        <v>142.1</v>
      </c>
      <c r="F178">
        <v>146.69999999999999</v>
      </c>
      <c r="G178">
        <v>139.5</v>
      </c>
      <c r="H178">
        <v>115.2</v>
      </c>
      <c r="I178">
        <v>136.4</v>
      </c>
      <c r="J178">
        <v>185.2</v>
      </c>
      <c r="K178">
        <v>122.2</v>
      </c>
      <c r="L178">
        <v>123.9</v>
      </c>
      <c r="M178">
        <v>138.30000000000001</v>
      </c>
      <c r="N178">
        <v>125.4</v>
      </c>
      <c r="O178">
        <v>146</v>
      </c>
      <c r="P178">
        <v>141.5</v>
      </c>
      <c r="Q178">
        <v>156.19999999999999</v>
      </c>
      <c r="R178">
        <v>135</v>
      </c>
      <c r="S178">
        <v>125.4</v>
      </c>
      <c r="T178">
        <v>133.5</v>
      </c>
      <c r="U178" t="s">
        <v>102</v>
      </c>
      <c r="V178">
        <v>125.7</v>
      </c>
      <c r="W178">
        <v>128.80000000000001</v>
      </c>
      <c r="X178">
        <v>127.4</v>
      </c>
      <c r="Y178">
        <v>115.3</v>
      </c>
      <c r="Z178">
        <v>125.1</v>
      </c>
      <c r="AA178">
        <v>136.6</v>
      </c>
      <c r="AB178">
        <v>124.9</v>
      </c>
      <c r="AC178">
        <v>124.9</v>
      </c>
      <c r="AD178">
        <v>134.80000000000001</v>
      </c>
    </row>
    <row r="179" spans="1:30">
      <c r="A179" t="s">
        <v>35</v>
      </c>
      <c r="B179">
        <v>2017</v>
      </c>
      <c r="C179" t="s">
        <v>53</v>
      </c>
      <c r="D179">
        <v>135.69999999999999</v>
      </c>
      <c r="E179">
        <v>142.4</v>
      </c>
      <c r="F179">
        <v>142.9</v>
      </c>
      <c r="G179">
        <v>140.80000000000001</v>
      </c>
      <c r="H179">
        <v>119.2</v>
      </c>
      <c r="I179">
        <v>142.19999999999999</v>
      </c>
      <c r="J179">
        <v>173.8</v>
      </c>
      <c r="K179">
        <v>131.19999999999999</v>
      </c>
      <c r="L179">
        <v>123</v>
      </c>
      <c r="M179">
        <v>136.80000000000001</v>
      </c>
      <c r="N179">
        <v>129.19999999999999</v>
      </c>
      <c r="O179">
        <v>148.9</v>
      </c>
      <c r="P179">
        <v>142.1</v>
      </c>
      <c r="Q179">
        <v>153.19999999999999</v>
      </c>
      <c r="R179">
        <v>143</v>
      </c>
      <c r="S179">
        <v>134.80000000000001</v>
      </c>
      <c r="T179">
        <v>141.80000000000001</v>
      </c>
      <c r="U179" t="s">
        <v>102</v>
      </c>
      <c r="V179">
        <v>135.30000000000001</v>
      </c>
      <c r="W179">
        <v>134.4</v>
      </c>
      <c r="X179">
        <v>132.6</v>
      </c>
      <c r="Y179">
        <v>118.3</v>
      </c>
      <c r="Z179">
        <v>128.9</v>
      </c>
      <c r="AA179">
        <v>138.6</v>
      </c>
      <c r="AB179">
        <v>126.8</v>
      </c>
      <c r="AC179">
        <v>128.4</v>
      </c>
      <c r="AD179">
        <v>137.6</v>
      </c>
    </row>
    <row r="180" spans="1:30">
      <c r="A180" t="s">
        <v>30</v>
      </c>
      <c r="B180">
        <v>2017</v>
      </c>
      <c r="C180" t="s">
        <v>55</v>
      </c>
      <c r="D180">
        <v>136.4</v>
      </c>
      <c r="E180">
        <v>143.69999999999999</v>
      </c>
      <c r="F180">
        <v>144.80000000000001</v>
      </c>
      <c r="G180">
        <v>141.9</v>
      </c>
      <c r="H180">
        <v>123.1</v>
      </c>
      <c r="I180">
        <v>147.19999999999999</v>
      </c>
      <c r="J180">
        <v>161</v>
      </c>
      <c r="K180">
        <v>133.80000000000001</v>
      </c>
      <c r="L180">
        <v>121.9</v>
      </c>
      <c r="M180">
        <v>135.80000000000001</v>
      </c>
      <c r="N180">
        <v>131.1</v>
      </c>
      <c r="O180">
        <v>151.4</v>
      </c>
      <c r="P180">
        <v>141.5</v>
      </c>
      <c r="Q180">
        <v>153.19999999999999</v>
      </c>
      <c r="R180">
        <v>148</v>
      </c>
      <c r="S180">
        <v>141.9</v>
      </c>
      <c r="T180">
        <v>147.19999999999999</v>
      </c>
      <c r="U180" t="s">
        <v>32</v>
      </c>
      <c r="V180">
        <v>142.6</v>
      </c>
      <c r="W180">
        <v>139.5</v>
      </c>
      <c r="X180">
        <v>136.1</v>
      </c>
      <c r="Y180">
        <v>122</v>
      </c>
      <c r="Z180">
        <v>133.4</v>
      </c>
      <c r="AA180">
        <v>141.1</v>
      </c>
      <c r="AB180">
        <v>127.8</v>
      </c>
      <c r="AC180">
        <v>131.9</v>
      </c>
      <c r="AD180">
        <v>139.80000000000001</v>
      </c>
    </row>
    <row r="181" spans="1:30">
      <c r="A181" t="s">
        <v>33</v>
      </c>
      <c r="B181">
        <v>2017</v>
      </c>
      <c r="C181" t="s">
        <v>55</v>
      </c>
      <c r="D181">
        <v>134.4</v>
      </c>
      <c r="E181">
        <v>142.6</v>
      </c>
      <c r="F181">
        <v>145.9</v>
      </c>
      <c r="G181">
        <v>139.5</v>
      </c>
      <c r="H181">
        <v>115.9</v>
      </c>
      <c r="I181">
        <v>135</v>
      </c>
      <c r="J181">
        <v>163.19999999999999</v>
      </c>
      <c r="K181">
        <v>119.8</v>
      </c>
      <c r="L181">
        <v>120.7</v>
      </c>
      <c r="M181">
        <v>139.69999999999999</v>
      </c>
      <c r="N181">
        <v>125.7</v>
      </c>
      <c r="O181">
        <v>146.30000000000001</v>
      </c>
      <c r="P181">
        <v>138.80000000000001</v>
      </c>
      <c r="Q181">
        <v>157</v>
      </c>
      <c r="R181">
        <v>135.6</v>
      </c>
      <c r="S181">
        <v>125.6</v>
      </c>
      <c r="T181">
        <v>134</v>
      </c>
      <c r="U181" t="s">
        <v>103</v>
      </c>
      <c r="V181">
        <v>126.8</v>
      </c>
      <c r="W181">
        <v>129.30000000000001</v>
      </c>
      <c r="X181">
        <v>128.19999999999999</v>
      </c>
      <c r="Y181">
        <v>115.3</v>
      </c>
      <c r="Z181">
        <v>125.6</v>
      </c>
      <c r="AA181">
        <v>136.69999999999999</v>
      </c>
      <c r="AB181">
        <v>124.6</v>
      </c>
      <c r="AC181">
        <v>125.1</v>
      </c>
      <c r="AD181">
        <v>134.1</v>
      </c>
    </row>
    <row r="182" spans="1:30">
      <c r="A182" t="s">
        <v>35</v>
      </c>
      <c r="B182">
        <v>2017</v>
      </c>
      <c r="C182" t="s">
        <v>55</v>
      </c>
      <c r="D182">
        <v>135.80000000000001</v>
      </c>
      <c r="E182">
        <v>143.30000000000001</v>
      </c>
      <c r="F182">
        <v>145.19999999999999</v>
      </c>
      <c r="G182">
        <v>141</v>
      </c>
      <c r="H182">
        <v>120.5</v>
      </c>
      <c r="I182">
        <v>141.5</v>
      </c>
      <c r="J182">
        <v>161.69999999999999</v>
      </c>
      <c r="K182">
        <v>129.1</v>
      </c>
      <c r="L182">
        <v>121.5</v>
      </c>
      <c r="M182">
        <v>137.1</v>
      </c>
      <c r="N182">
        <v>128.80000000000001</v>
      </c>
      <c r="O182">
        <v>149</v>
      </c>
      <c r="P182">
        <v>140.5</v>
      </c>
      <c r="Q182">
        <v>154.19999999999999</v>
      </c>
      <c r="R182">
        <v>143.1</v>
      </c>
      <c r="S182">
        <v>135.1</v>
      </c>
      <c r="T182">
        <v>142</v>
      </c>
      <c r="U182" t="s">
        <v>103</v>
      </c>
      <c r="V182">
        <v>136.6</v>
      </c>
      <c r="W182">
        <v>134.69999999999999</v>
      </c>
      <c r="X182">
        <v>133.1</v>
      </c>
      <c r="Y182">
        <v>118.5</v>
      </c>
      <c r="Z182">
        <v>129</v>
      </c>
      <c r="AA182">
        <v>138.5</v>
      </c>
      <c r="AB182">
        <v>126.5</v>
      </c>
      <c r="AC182">
        <v>128.6</v>
      </c>
      <c r="AD182">
        <v>137.19999999999999</v>
      </c>
    </row>
    <row r="183" spans="1:30">
      <c r="A183" t="s">
        <v>30</v>
      </c>
      <c r="B183">
        <v>2018</v>
      </c>
      <c r="C183" t="s">
        <v>31</v>
      </c>
      <c r="D183">
        <v>136.6</v>
      </c>
      <c r="E183">
        <v>144.4</v>
      </c>
      <c r="F183">
        <v>143.80000000000001</v>
      </c>
      <c r="G183">
        <v>142</v>
      </c>
      <c r="H183">
        <v>123.2</v>
      </c>
      <c r="I183">
        <v>147.9</v>
      </c>
      <c r="J183">
        <v>152.1</v>
      </c>
      <c r="K183">
        <v>131.80000000000001</v>
      </c>
      <c r="L183">
        <v>119.5</v>
      </c>
      <c r="M183">
        <v>136</v>
      </c>
      <c r="N183">
        <v>131.19999999999999</v>
      </c>
      <c r="O183">
        <v>151.80000000000001</v>
      </c>
      <c r="P183">
        <v>140.4</v>
      </c>
      <c r="Q183">
        <v>153.6</v>
      </c>
      <c r="R183">
        <v>148.30000000000001</v>
      </c>
      <c r="S183">
        <v>142.30000000000001</v>
      </c>
      <c r="T183">
        <v>147.5</v>
      </c>
      <c r="U183" t="s">
        <v>32</v>
      </c>
      <c r="V183">
        <v>142.30000000000001</v>
      </c>
      <c r="W183">
        <v>139.80000000000001</v>
      </c>
      <c r="X183">
        <v>136</v>
      </c>
      <c r="Y183">
        <v>122.7</v>
      </c>
      <c r="Z183">
        <v>134.30000000000001</v>
      </c>
      <c r="AA183">
        <v>141.6</v>
      </c>
      <c r="AB183">
        <v>128.6</v>
      </c>
      <c r="AC183">
        <v>132.30000000000001</v>
      </c>
      <c r="AD183">
        <v>139.30000000000001</v>
      </c>
    </row>
    <row r="184" spans="1:30">
      <c r="A184" t="s">
        <v>33</v>
      </c>
      <c r="B184">
        <v>2018</v>
      </c>
      <c r="C184" t="s">
        <v>31</v>
      </c>
      <c r="D184">
        <v>134.6</v>
      </c>
      <c r="E184">
        <v>143.69999999999999</v>
      </c>
      <c r="F184">
        <v>143.6</v>
      </c>
      <c r="G184">
        <v>139.6</v>
      </c>
      <c r="H184">
        <v>116.4</v>
      </c>
      <c r="I184">
        <v>133.80000000000001</v>
      </c>
      <c r="J184">
        <v>150.5</v>
      </c>
      <c r="K184">
        <v>118.4</v>
      </c>
      <c r="L184">
        <v>117.3</v>
      </c>
      <c r="M184">
        <v>140.5</v>
      </c>
      <c r="N184">
        <v>125.9</v>
      </c>
      <c r="O184">
        <v>146.80000000000001</v>
      </c>
      <c r="P184">
        <v>137.19999999999999</v>
      </c>
      <c r="Q184">
        <v>157.69999999999999</v>
      </c>
      <c r="R184">
        <v>136</v>
      </c>
      <c r="S184">
        <v>125.9</v>
      </c>
      <c r="T184">
        <v>134.4</v>
      </c>
      <c r="U184" t="s">
        <v>104</v>
      </c>
      <c r="V184">
        <v>127.3</v>
      </c>
      <c r="W184">
        <v>129.5</v>
      </c>
      <c r="X184">
        <v>129</v>
      </c>
      <c r="Y184">
        <v>116.3</v>
      </c>
      <c r="Z184">
        <v>126.2</v>
      </c>
      <c r="AA184">
        <v>137.1</v>
      </c>
      <c r="AB184">
        <v>125.5</v>
      </c>
      <c r="AC184">
        <v>125.8</v>
      </c>
      <c r="AD184">
        <v>134.1</v>
      </c>
    </row>
    <row r="185" spans="1:30">
      <c r="A185" t="s">
        <v>35</v>
      </c>
      <c r="B185">
        <v>2018</v>
      </c>
      <c r="C185" t="s">
        <v>31</v>
      </c>
      <c r="D185">
        <v>136</v>
      </c>
      <c r="E185">
        <v>144.19999999999999</v>
      </c>
      <c r="F185">
        <v>143.69999999999999</v>
      </c>
      <c r="G185">
        <v>141.1</v>
      </c>
      <c r="H185">
        <v>120.7</v>
      </c>
      <c r="I185">
        <v>141.30000000000001</v>
      </c>
      <c r="J185">
        <v>151.6</v>
      </c>
      <c r="K185">
        <v>127.3</v>
      </c>
      <c r="L185">
        <v>118.8</v>
      </c>
      <c r="M185">
        <v>137.5</v>
      </c>
      <c r="N185">
        <v>129</v>
      </c>
      <c r="O185">
        <v>149.5</v>
      </c>
      <c r="P185">
        <v>139.19999999999999</v>
      </c>
      <c r="Q185">
        <v>154.69999999999999</v>
      </c>
      <c r="R185">
        <v>143.5</v>
      </c>
      <c r="S185">
        <v>135.5</v>
      </c>
      <c r="T185">
        <v>142.30000000000001</v>
      </c>
      <c r="U185" t="s">
        <v>104</v>
      </c>
      <c r="V185">
        <v>136.6</v>
      </c>
      <c r="W185">
        <v>134.9</v>
      </c>
      <c r="X185">
        <v>133.30000000000001</v>
      </c>
      <c r="Y185">
        <v>119.3</v>
      </c>
      <c r="Z185">
        <v>129.69999999999999</v>
      </c>
      <c r="AA185">
        <v>139</v>
      </c>
      <c r="AB185">
        <v>127.3</v>
      </c>
      <c r="AC185">
        <v>129.1</v>
      </c>
      <c r="AD185">
        <v>136.9</v>
      </c>
    </row>
    <row r="186" spans="1:30">
      <c r="A186" t="s">
        <v>30</v>
      </c>
      <c r="B186">
        <v>2018</v>
      </c>
      <c r="C186" t="s">
        <v>36</v>
      </c>
      <c r="D186">
        <v>136.4</v>
      </c>
      <c r="E186">
        <v>143.69999999999999</v>
      </c>
      <c r="F186">
        <v>140.6</v>
      </c>
      <c r="G186">
        <v>141.5</v>
      </c>
      <c r="H186">
        <v>122.9</v>
      </c>
      <c r="I186">
        <v>149.4</v>
      </c>
      <c r="J186">
        <v>142.4</v>
      </c>
      <c r="K186">
        <v>130.19999999999999</v>
      </c>
      <c r="L186">
        <v>117.9</v>
      </c>
      <c r="M186">
        <v>135.6</v>
      </c>
      <c r="N186">
        <v>130.5</v>
      </c>
      <c r="O186">
        <v>151.69999999999999</v>
      </c>
      <c r="P186">
        <v>138.69999999999999</v>
      </c>
      <c r="Q186">
        <v>153.30000000000001</v>
      </c>
      <c r="R186">
        <v>148.69999999999999</v>
      </c>
      <c r="S186">
        <v>142.4</v>
      </c>
      <c r="T186">
        <v>147.80000000000001</v>
      </c>
      <c r="U186" t="s">
        <v>32</v>
      </c>
      <c r="V186">
        <v>142.4</v>
      </c>
      <c r="W186">
        <v>139.9</v>
      </c>
      <c r="X186">
        <v>136.19999999999999</v>
      </c>
      <c r="Y186">
        <v>123.3</v>
      </c>
      <c r="Z186">
        <v>134.30000000000001</v>
      </c>
      <c r="AA186">
        <v>141.5</v>
      </c>
      <c r="AB186">
        <v>128.80000000000001</v>
      </c>
      <c r="AC186">
        <v>132.5</v>
      </c>
      <c r="AD186">
        <v>138.5</v>
      </c>
    </row>
    <row r="187" spans="1:30">
      <c r="A187" t="s">
        <v>33</v>
      </c>
      <c r="B187">
        <v>2018</v>
      </c>
      <c r="C187" t="s">
        <v>36</v>
      </c>
      <c r="D187">
        <v>134.80000000000001</v>
      </c>
      <c r="E187">
        <v>143</v>
      </c>
      <c r="F187">
        <v>139.9</v>
      </c>
      <c r="G187">
        <v>139.9</v>
      </c>
      <c r="H187">
        <v>116.2</v>
      </c>
      <c r="I187">
        <v>135.5</v>
      </c>
      <c r="J187">
        <v>136.9</v>
      </c>
      <c r="K187">
        <v>117</v>
      </c>
      <c r="L187">
        <v>115.4</v>
      </c>
      <c r="M187">
        <v>140.69999999999999</v>
      </c>
      <c r="N187">
        <v>125.9</v>
      </c>
      <c r="O187">
        <v>147.1</v>
      </c>
      <c r="P187">
        <v>135.6</v>
      </c>
      <c r="Q187">
        <v>159.30000000000001</v>
      </c>
      <c r="R187">
        <v>136.30000000000001</v>
      </c>
      <c r="S187">
        <v>126.1</v>
      </c>
      <c r="T187">
        <v>134.69999999999999</v>
      </c>
      <c r="U187" t="s">
        <v>105</v>
      </c>
      <c r="V187">
        <v>127.3</v>
      </c>
      <c r="W187">
        <v>129.9</v>
      </c>
      <c r="X187">
        <v>129.80000000000001</v>
      </c>
      <c r="Y187">
        <v>117.4</v>
      </c>
      <c r="Z187">
        <v>126.5</v>
      </c>
      <c r="AA187">
        <v>137.19999999999999</v>
      </c>
      <c r="AB187">
        <v>126.2</v>
      </c>
      <c r="AC187">
        <v>126.5</v>
      </c>
      <c r="AD187">
        <v>134</v>
      </c>
    </row>
    <row r="188" spans="1:30">
      <c r="A188" t="s">
        <v>35</v>
      </c>
      <c r="B188">
        <v>2018</v>
      </c>
      <c r="C188" t="s">
        <v>36</v>
      </c>
      <c r="D188">
        <v>135.9</v>
      </c>
      <c r="E188">
        <v>143.5</v>
      </c>
      <c r="F188">
        <v>140.30000000000001</v>
      </c>
      <c r="G188">
        <v>140.9</v>
      </c>
      <c r="H188">
        <v>120.4</v>
      </c>
      <c r="I188">
        <v>142.9</v>
      </c>
      <c r="J188">
        <v>140.5</v>
      </c>
      <c r="K188">
        <v>125.8</v>
      </c>
      <c r="L188">
        <v>117.1</v>
      </c>
      <c r="M188">
        <v>137.30000000000001</v>
      </c>
      <c r="N188">
        <v>128.6</v>
      </c>
      <c r="O188">
        <v>149.6</v>
      </c>
      <c r="P188">
        <v>137.6</v>
      </c>
      <c r="Q188">
        <v>154.9</v>
      </c>
      <c r="R188">
        <v>143.80000000000001</v>
      </c>
      <c r="S188">
        <v>135.6</v>
      </c>
      <c r="T188">
        <v>142.6</v>
      </c>
      <c r="U188" t="s">
        <v>105</v>
      </c>
      <c r="V188">
        <v>136.69999999999999</v>
      </c>
      <c r="W188">
        <v>135.19999999999999</v>
      </c>
      <c r="X188">
        <v>133.80000000000001</v>
      </c>
      <c r="Y188">
        <v>120.2</v>
      </c>
      <c r="Z188">
        <v>129.9</v>
      </c>
      <c r="AA188">
        <v>139</v>
      </c>
      <c r="AB188">
        <v>127.7</v>
      </c>
      <c r="AC188">
        <v>129.6</v>
      </c>
      <c r="AD188">
        <v>136.4</v>
      </c>
    </row>
    <row r="189" spans="1:30">
      <c r="A189" t="s">
        <v>30</v>
      </c>
      <c r="B189">
        <v>2018</v>
      </c>
      <c r="C189" t="s">
        <v>38</v>
      </c>
      <c r="D189">
        <v>136.80000000000001</v>
      </c>
      <c r="E189">
        <v>143.80000000000001</v>
      </c>
      <c r="F189">
        <v>140</v>
      </c>
      <c r="G189">
        <v>142</v>
      </c>
      <c r="H189">
        <v>123.2</v>
      </c>
      <c r="I189">
        <v>152.9</v>
      </c>
      <c r="J189">
        <v>138</v>
      </c>
      <c r="K189">
        <v>129.30000000000001</v>
      </c>
      <c r="L189">
        <v>117.1</v>
      </c>
      <c r="M189">
        <v>136.30000000000001</v>
      </c>
      <c r="N189">
        <v>131.19999999999999</v>
      </c>
      <c r="O189">
        <v>152.80000000000001</v>
      </c>
      <c r="P189">
        <v>138.6</v>
      </c>
      <c r="Q189">
        <v>155.1</v>
      </c>
      <c r="R189">
        <v>149.19999999999999</v>
      </c>
      <c r="S189">
        <v>143</v>
      </c>
      <c r="T189">
        <v>148.30000000000001</v>
      </c>
      <c r="U189" t="s">
        <v>32</v>
      </c>
      <c r="V189">
        <v>142.6</v>
      </c>
      <c r="W189">
        <v>139.9</v>
      </c>
      <c r="X189">
        <v>136.69999999999999</v>
      </c>
      <c r="Y189">
        <v>124.6</v>
      </c>
      <c r="Z189">
        <v>135.1</v>
      </c>
      <c r="AA189">
        <v>142.69999999999999</v>
      </c>
      <c r="AB189">
        <v>129.30000000000001</v>
      </c>
      <c r="AC189">
        <v>133.30000000000001</v>
      </c>
      <c r="AD189">
        <v>138.69999999999999</v>
      </c>
    </row>
    <row r="190" spans="1:30">
      <c r="A190" t="s">
        <v>33</v>
      </c>
      <c r="B190">
        <v>2018</v>
      </c>
      <c r="C190" t="s">
        <v>38</v>
      </c>
      <c r="D190">
        <v>135</v>
      </c>
      <c r="E190">
        <v>143.1</v>
      </c>
      <c r="F190">
        <v>135.5</v>
      </c>
      <c r="G190">
        <v>139.9</v>
      </c>
      <c r="H190">
        <v>116.5</v>
      </c>
      <c r="I190">
        <v>138.5</v>
      </c>
      <c r="J190">
        <v>128</v>
      </c>
      <c r="K190">
        <v>115.5</v>
      </c>
      <c r="L190">
        <v>114.2</v>
      </c>
      <c r="M190">
        <v>140.69999999999999</v>
      </c>
      <c r="N190">
        <v>126.2</v>
      </c>
      <c r="O190">
        <v>147.6</v>
      </c>
      <c r="P190">
        <v>134.80000000000001</v>
      </c>
      <c r="Q190">
        <v>159.69999999999999</v>
      </c>
      <c r="R190">
        <v>136.69999999999999</v>
      </c>
      <c r="S190">
        <v>126.7</v>
      </c>
      <c r="T190">
        <v>135.19999999999999</v>
      </c>
      <c r="U190" t="s">
        <v>106</v>
      </c>
      <c r="V190">
        <v>126.4</v>
      </c>
      <c r="W190">
        <v>130.80000000000001</v>
      </c>
      <c r="X190">
        <v>130.5</v>
      </c>
      <c r="Y190">
        <v>117.8</v>
      </c>
      <c r="Z190">
        <v>126.8</v>
      </c>
      <c r="AA190">
        <v>137.80000000000001</v>
      </c>
      <c r="AB190">
        <v>126.7</v>
      </c>
      <c r="AC190">
        <v>127.1</v>
      </c>
      <c r="AD190">
        <v>134</v>
      </c>
    </row>
    <row r="191" spans="1:30">
      <c r="A191" t="s">
        <v>35</v>
      </c>
      <c r="B191">
        <v>2018</v>
      </c>
      <c r="C191" t="s">
        <v>38</v>
      </c>
      <c r="D191">
        <v>136.19999999999999</v>
      </c>
      <c r="E191">
        <v>143.6</v>
      </c>
      <c r="F191">
        <v>138.30000000000001</v>
      </c>
      <c r="G191">
        <v>141.19999999999999</v>
      </c>
      <c r="H191">
        <v>120.7</v>
      </c>
      <c r="I191">
        <v>146.19999999999999</v>
      </c>
      <c r="J191">
        <v>134.6</v>
      </c>
      <c r="K191">
        <v>124.6</v>
      </c>
      <c r="L191">
        <v>116.1</v>
      </c>
      <c r="M191">
        <v>137.80000000000001</v>
      </c>
      <c r="N191">
        <v>129.1</v>
      </c>
      <c r="O191">
        <v>150.4</v>
      </c>
      <c r="P191">
        <v>137.19999999999999</v>
      </c>
      <c r="Q191">
        <v>156.30000000000001</v>
      </c>
      <c r="R191">
        <v>144.30000000000001</v>
      </c>
      <c r="S191">
        <v>136.19999999999999</v>
      </c>
      <c r="T191">
        <v>143.1</v>
      </c>
      <c r="U191" t="s">
        <v>106</v>
      </c>
      <c r="V191">
        <v>136.5</v>
      </c>
      <c r="W191">
        <v>135.6</v>
      </c>
      <c r="X191">
        <v>134.30000000000001</v>
      </c>
      <c r="Y191">
        <v>121</v>
      </c>
      <c r="Z191">
        <v>130.4</v>
      </c>
      <c r="AA191">
        <v>139.80000000000001</v>
      </c>
      <c r="AB191">
        <v>128.19999999999999</v>
      </c>
      <c r="AC191">
        <v>130.30000000000001</v>
      </c>
      <c r="AD191">
        <v>136.5</v>
      </c>
    </row>
    <row r="192" spans="1:30">
      <c r="A192" t="s">
        <v>30</v>
      </c>
      <c r="B192">
        <v>2018</v>
      </c>
      <c r="C192" t="s">
        <v>39</v>
      </c>
      <c r="D192">
        <v>137.1</v>
      </c>
      <c r="E192">
        <v>144.5</v>
      </c>
      <c r="F192">
        <v>135.9</v>
      </c>
      <c r="G192">
        <v>142.4</v>
      </c>
      <c r="H192">
        <v>123.5</v>
      </c>
      <c r="I192">
        <v>156.4</v>
      </c>
      <c r="J192">
        <v>135.1</v>
      </c>
      <c r="K192">
        <v>128.4</v>
      </c>
      <c r="L192">
        <v>115.2</v>
      </c>
      <c r="M192">
        <v>137.19999999999999</v>
      </c>
      <c r="N192">
        <v>131.9</v>
      </c>
      <c r="O192">
        <v>153.80000000000001</v>
      </c>
      <c r="P192">
        <v>138.6</v>
      </c>
      <c r="Q192">
        <v>156.1</v>
      </c>
      <c r="R192">
        <v>150.1</v>
      </c>
      <c r="S192">
        <v>143.30000000000001</v>
      </c>
      <c r="T192">
        <v>149.1</v>
      </c>
      <c r="U192" t="s">
        <v>32</v>
      </c>
      <c r="V192">
        <v>143.80000000000001</v>
      </c>
      <c r="W192">
        <v>140.9</v>
      </c>
      <c r="X192">
        <v>137.6</v>
      </c>
      <c r="Y192">
        <v>125.3</v>
      </c>
      <c r="Z192">
        <v>136</v>
      </c>
      <c r="AA192">
        <v>143.69999999999999</v>
      </c>
      <c r="AB192">
        <v>130.4</v>
      </c>
      <c r="AC192">
        <v>134.19999999999999</v>
      </c>
      <c r="AD192">
        <v>139.1</v>
      </c>
    </row>
    <row r="193" spans="1:30">
      <c r="A193" t="s">
        <v>33</v>
      </c>
      <c r="B193">
        <v>2018</v>
      </c>
      <c r="C193" t="s">
        <v>39</v>
      </c>
      <c r="D193">
        <v>135</v>
      </c>
      <c r="E193">
        <v>144.30000000000001</v>
      </c>
      <c r="F193">
        <v>130.80000000000001</v>
      </c>
      <c r="G193">
        <v>140.30000000000001</v>
      </c>
      <c r="H193">
        <v>116.6</v>
      </c>
      <c r="I193">
        <v>150.1</v>
      </c>
      <c r="J193">
        <v>127.6</v>
      </c>
      <c r="K193">
        <v>114</v>
      </c>
      <c r="L193">
        <v>110.6</v>
      </c>
      <c r="M193">
        <v>140.19999999999999</v>
      </c>
      <c r="N193">
        <v>126.5</v>
      </c>
      <c r="O193">
        <v>148.30000000000001</v>
      </c>
      <c r="P193">
        <v>135.69999999999999</v>
      </c>
      <c r="Q193">
        <v>159.19999999999999</v>
      </c>
      <c r="R193">
        <v>137.80000000000001</v>
      </c>
      <c r="S193">
        <v>127.4</v>
      </c>
      <c r="T193">
        <v>136.19999999999999</v>
      </c>
      <c r="U193" t="s">
        <v>107</v>
      </c>
      <c r="V193">
        <v>124.6</v>
      </c>
      <c r="W193">
        <v>131.80000000000001</v>
      </c>
      <c r="X193">
        <v>131.30000000000001</v>
      </c>
      <c r="Y193">
        <v>118.9</v>
      </c>
      <c r="Z193">
        <v>127.6</v>
      </c>
      <c r="AA193">
        <v>139.69999999999999</v>
      </c>
      <c r="AB193">
        <v>127.6</v>
      </c>
      <c r="AC193">
        <v>128.19999999999999</v>
      </c>
      <c r="AD193">
        <v>134.80000000000001</v>
      </c>
    </row>
    <row r="194" spans="1:30">
      <c r="A194" t="s">
        <v>35</v>
      </c>
      <c r="B194">
        <v>2018</v>
      </c>
      <c r="C194" t="s">
        <v>39</v>
      </c>
      <c r="D194">
        <v>136.4</v>
      </c>
      <c r="E194">
        <v>144.4</v>
      </c>
      <c r="F194">
        <v>133.9</v>
      </c>
      <c r="G194">
        <v>141.6</v>
      </c>
      <c r="H194">
        <v>121</v>
      </c>
      <c r="I194">
        <v>153.5</v>
      </c>
      <c r="J194">
        <v>132.6</v>
      </c>
      <c r="K194">
        <v>123.5</v>
      </c>
      <c r="L194">
        <v>113.7</v>
      </c>
      <c r="M194">
        <v>138.19999999999999</v>
      </c>
      <c r="N194">
        <v>129.6</v>
      </c>
      <c r="O194">
        <v>151.19999999999999</v>
      </c>
      <c r="P194">
        <v>137.5</v>
      </c>
      <c r="Q194">
        <v>156.9</v>
      </c>
      <c r="R194">
        <v>145.30000000000001</v>
      </c>
      <c r="S194">
        <v>136.69999999999999</v>
      </c>
      <c r="T194">
        <v>144</v>
      </c>
      <c r="U194" t="s">
        <v>107</v>
      </c>
      <c r="V194">
        <v>136.5</v>
      </c>
      <c r="W194">
        <v>136.6</v>
      </c>
      <c r="X194">
        <v>135.19999999999999</v>
      </c>
      <c r="Y194">
        <v>121.9</v>
      </c>
      <c r="Z194">
        <v>131.30000000000001</v>
      </c>
      <c r="AA194">
        <v>141.4</v>
      </c>
      <c r="AB194">
        <v>129.19999999999999</v>
      </c>
      <c r="AC194">
        <v>131.30000000000001</v>
      </c>
      <c r="AD194">
        <v>137.1</v>
      </c>
    </row>
    <row r="195" spans="1:30">
      <c r="A195" t="s">
        <v>30</v>
      </c>
      <c r="B195">
        <v>2018</v>
      </c>
      <c r="C195" t="s">
        <v>41</v>
      </c>
      <c r="D195">
        <v>137.4</v>
      </c>
      <c r="E195">
        <v>145.69999999999999</v>
      </c>
      <c r="F195">
        <v>135.5</v>
      </c>
      <c r="G195">
        <v>142.9</v>
      </c>
      <c r="H195">
        <v>123.6</v>
      </c>
      <c r="I195">
        <v>157.5</v>
      </c>
      <c r="J195">
        <v>137.80000000000001</v>
      </c>
      <c r="K195">
        <v>127.2</v>
      </c>
      <c r="L195">
        <v>111.8</v>
      </c>
      <c r="M195">
        <v>137.4</v>
      </c>
      <c r="N195">
        <v>132.19999999999999</v>
      </c>
      <c r="O195">
        <v>154.30000000000001</v>
      </c>
      <c r="P195">
        <v>139.1</v>
      </c>
      <c r="Q195">
        <v>157</v>
      </c>
      <c r="R195">
        <v>150.80000000000001</v>
      </c>
      <c r="S195">
        <v>144.1</v>
      </c>
      <c r="T195">
        <v>149.80000000000001</v>
      </c>
      <c r="U195" t="s">
        <v>32</v>
      </c>
      <c r="V195">
        <v>144.30000000000001</v>
      </c>
      <c r="W195">
        <v>141.80000000000001</v>
      </c>
      <c r="X195">
        <v>138.4</v>
      </c>
      <c r="Y195">
        <v>126.4</v>
      </c>
      <c r="Z195">
        <v>136.80000000000001</v>
      </c>
      <c r="AA195">
        <v>144.4</v>
      </c>
      <c r="AB195">
        <v>131.19999999999999</v>
      </c>
      <c r="AC195">
        <v>135.1</v>
      </c>
      <c r="AD195">
        <v>139.80000000000001</v>
      </c>
    </row>
    <row r="196" spans="1:30">
      <c r="A196" t="s">
        <v>33</v>
      </c>
      <c r="B196">
        <v>2018</v>
      </c>
      <c r="C196" t="s">
        <v>41</v>
      </c>
      <c r="D196">
        <v>135</v>
      </c>
      <c r="E196">
        <v>148.19999999999999</v>
      </c>
      <c r="F196">
        <v>130.5</v>
      </c>
      <c r="G196">
        <v>140.69999999999999</v>
      </c>
      <c r="H196">
        <v>116.4</v>
      </c>
      <c r="I196">
        <v>151.30000000000001</v>
      </c>
      <c r="J196">
        <v>131.4</v>
      </c>
      <c r="K196">
        <v>112.8</v>
      </c>
      <c r="L196">
        <v>105.3</v>
      </c>
      <c r="M196">
        <v>139.6</v>
      </c>
      <c r="N196">
        <v>126.6</v>
      </c>
      <c r="O196">
        <v>148.69999999999999</v>
      </c>
      <c r="P196">
        <v>136.4</v>
      </c>
      <c r="Q196">
        <v>160.30000000000001</v>
      </c>
      <c r="R196">
        <v>138.6</v>
      </c>
      <c r="S196">
        <v>127.9</v>
      </c>
      <c r="T196">
        <v>137</v>
      </c>
      <c r="U196" t="s">
        <v>108</v>
      </c>
      <c r="V196">
        <v>124.7</v>
      </c>
      <c r="W196">
        <v>132.5</v>
      </c>
      <c r="X196">
        <v>132</v>
      </c>
      <c r="Y196">
        <v>119.8</v>
      </c>
      <c r="Z196">
        <v>128</v>
      </c>
      <c r="AA196">
        <v>140.4</v>
      </c>
      <c r="AB196">
        <v>128.1</v>
      </c>
      <c r="AC196">
        <v>128.9</v>
      </c>
      <c r="AD196">
        <v>135.4</v>
      </c>
    </row>
    <row r="197" spans="1:30">
      <c r="A197" t="s">
        <v>35</v>
      </c>
      <c r="B197">
        <v>2018</v>
      </c>
      <c r="C197" t="s">
        <v>41</v>
      </c>
      <c r="D197">
        <v>136.6</v>
      </c>
      <c r="E197">
        <v>146.6</v>
      </c>
      <c r="F197">
        <v>133.6</v>
      </c>
      <c r="G197">
        <v>142.1</v>
      </c>
      <c r="H197">
        <v>121</v>
      </c>
      <c r="I197">
        <v>154.6</v>
      </c>
      <c r="J197">
        <v>135.6</v>
      </c>
      <c r="K197">
        <v>122.3</v>
      </c>
      <c r="L197">
        <v>109.6</v>
      </c>
      <c r="M197">
        <v>138.1</v>
      </c>
      <c r="N197">
        <v>129.9</v>
      </c>
      <c r="O197">
        <v>151.69999999999999</v>
      </c>
      <c r="P197">
        <v>138.1</v>
      </c>
      <c r="Q197">
        <v>157.9</v>
      </c>
      <c r="R197">
        <v>146</v>
      </c>
      <c r="S197">
        <v>137.4</v>
      </c>
      <c r="T197">
        <v>144.69999999999999</v>
      </c>
      <c r="U197" t="s">
        <v>108</v>
      </c>
      <c r="V197">
        <v>136.9</v>
      </c>
      <c r="W197">
        <v>137.4</v>
      </c>
      <c r="X197">
        <v>136</v>
      </c>
      <c r="Y197">
        <v>122.9</v>
      </c>
      <c r="Z197">
        <v>131.80000000000001</v>
      </c>
      <c r="AA197">
        <v>142.1</v>
      </c>
      <c r="AB197">
        <v>129.9</v>
      </c>
      <c r="AC197">
        <v>132.1</v>
      </c>
      <c r="AD197">
        <v>137.80000000000001</v>
      </c>
    </row>
    <row r="198" spans="1:30">
      <c r="A198" t="s">
        <v>30</v>
      </c>
      <c r="B198">
        <v>2018</v>
      </c>
      <c r="C198" t="s">
        <v>42</v>
      </c>
      <c r="D198">
        <v>137.6</v>
      </c>
      <c r="E198">
        <v>148.1</v>
      </c>
      <c r="F198">
        <v>136.69999999999999</v>
      </c>
      <c r="G198">
        <v>143.19999999999999</v>
      </c>
      <c r="H198">
        <v>124</v>
      </c>
      <c r="I198">
        <v>154.1</v>
      </c>
      <c r="J198">
        <v>143.5</v>
      </c>
      <c r="K198">
        <v>126</v>
      </c>
      <c r="L198">
        <v>112.4</v>
      </c>
      <c r="M198">
        <v>137.6</v>
      </c>
      <c r="N198">
        <v>132.80000000000001</v>
      </c>
      <c r="O198">
        <v>154.30000000000001</v>
      </c>
      <c r="P198">
        <v>140</v>
      </c>
      <c r="Q198">
        <v>157.30000000000001</v>
      </c>
      <c r="R198">
        <v>151.30000000000001</v>
      </c>
      <c r="S198">
        <v>144.69999999999999</v>
      </c>
      <c r="T198">
        <v>150.30000000000001</v>
      </c>
      <c r="U198" t="s">
        <v>32</v>
      </c>
      <c r="V198">
        <v>145.1</v>
      </c>
      <c r="W198">
        <v>142.19999999999999</v>
      </c>
      <c r="X198">
        <v>138.4</v>
      </c>
      <c r="Y198">
        <v>127.4</v>
      </c>
      <c r="Z198">
        <v>137.80000000000001</v>
      </c>
      <c r="AA198">
        <v>145.1</v>
      </c>
      <c r="AB198">
        <v>131.4</v>
      </c>
      <c r="AC198">
        <v>135.6</v>
      </c>
      <c r="AD198">
        <v>140.5</v>
      </c>
    </row>
    <row r="199" spans="1:30">
      <c r="A199" t="s">
        <v>33</v>
      </c>
      <c r="B199">
        <v>2018</v>
      </c>
      <c r="C199" t="s">
        <v>42</v>
      </c>
      <c r="D199">
        <v>135.30000000000001</v>
      </c>
      <c r="E199">
        <v>149.69999999999999</v>
      </c>
      <c r="F199">
        <v>133.9</v>
      </c>
      <c r="G199">
        <v>140.80000000000001</v>
      </c>
      <c r="H199">
        <v>116.6</v>
      </c>
      <c r="I199">
        <v>152.19999999999999</v>
      </c>
      <c r="J199">
        <v>144</v>
      </c>
      <c r="K199">
        <v>112.3</v>
      </c>
      <c r="L199">
        <v>108.4</v>
      </c>
      <c r="M199">
        <v>140</v>
      </c>
      <c r="N199">
        <v>126.7</v>
      </c>
      <c r="O199">
        <v>149</v>
      </c>
      <c r="P199">
        <v>138.4</v>
      </c>
      <c r="Q199">
        <v>161</v>
      </c>
      <c r="R199">
        <v>138.9</v>
      </c>
      <c r="S199">
        <v>128.69999999999999</v>
      </c>
      <c r="T199">
        <v>137.4</v>
      </c>
      <c r="U199" t="s">
        <v>109</v>
      </c>
      <c r="V199">
        <v>126.5</v>
      </c>
      <c r="W199">
        <v>133.1</v>
      </c>
      <c r="X199">
        <v>132.6</v>
      </c>
      <c r="Y199">
        <v>120.4</v>
      </c>
      <c r="Z199">
        <v>128.5</v>
      </c>
      <c r="AA199">
        <v>141.19999999999999</v>
      </c>
      <c r="AB199">
        <v>128.19999999999999</v>
      </c>
      <c r="AC199">
        <v>129.5</v>
      </c>
      <c r="AD199">
        <v>136.19999999999999</v>
      </c>
    </row>
    <row r="200" spans="1:30">
      <c r="A200" t="s">
        <v>35</v>
      </c>
      <c r="B200">
        <v>2018</v>
      </c>
      <c r="C200" t="s">
        <v>42</v>
      </c>
      <c r="D200">
        <v>136.9</v>
      </c>
      <c r="E200">
        <v>148.69999999999999</v>
      </c>
      <c r="F200">
        <v>135.6</v>
      </c>
      <c r="G200">
        <v>142.30000000000001</v>
      </c>
      <c r="H200">
        <v>121.3</v>
      </c>
      <c r="I200">
        <v>153.19999999999999</v>
      </c>
      <c r="J200">
        <v>143.69999999999999</v>
      </c>
      <c r="K200">
        <v>121.4</v>
      </c>
      <c r="L200">
        <v>111.1</v>
      </c>
      <c r="M200">
        <v>138.4</v>
      </c>
      <c r="N200">
        <v>130.30000000000001</v>
      </c>
      <c r="O200">
        <v>151.80000000000001</v>
      </c>
      <c r="P200">
        <v>139.4</v>
      </c>
      <c r="Q200">
        <v>158.30000000000001</v>
      </c>
      <c r="R200">
        <v>146.4</v>
      </c>
      <c r="S200">
        <v>138.1</v>
      </c>
      <c r="T200">
        <v>145.19999999999999</v>
      </c>
      <c r="U200" t="s">
        <v>109</v>
      </c>
      <c r="V200">
        <v>138.1</v>
      </c>
      <c r="W200">
        <v>137.9</v>
      </c>
      <c r="X200">
        <v>136.19999999999999</v>
      </c>
      <c r="Y200">
        <v>123.7</v>
      </c>
      <c r="Z200">
        <v>132.6</v>
      </c>
      <c r="AA200">
        <v>142.80000000000001</v>
      </c>
      <c r="AB200">
        <v>130.1</v>
      </c>
      <c r="AC200">
        <v>132.6</v>
      </c>
      <c r="AD200">
        <v>138.5</v>
      </c>
    </row>
    <row r="201" spans="1:30">
      <c r="A201" t="s">
        <v>30</v>
      </c>
      <c r="B201">
        <v>2018</v>
      </c>
      <c r="C201" t="s">
        <v>44</v>
      </c>
      <c r="D201">
        <v>138.4</v>
      </c>
      <c r="E201">
        <v>149.30000000000001</v>
      </c>
      <c r="F201">
        <v>139.30000000000001</v>
      </c>
      <c r="G201">
        <v>143.4</v>
      </c>
      <c r="H201">
        <v>124.1</v>
      </c>
      <c r="I201">
        <v>153.30000000000001</v>
      </c>
      <c r="J201">
        <v>154.19999999999999</v>
      </c>
      <c r="K201">
        <v>126.4</v>
      </c>
      <c r="L201">
        <v>114.3</v>
      </c>
      <c r="M201">
        <v>138.19999999999999</v>
      </c>
      <c r="N201">
        <v>132.80000000000001</v>
      </c>
      <c r="O201">
        <v>154.80000000000001</v>
      </c>
      <c r="P201">
        <v>142</v>
      </c>
      <c r="Q201">
        <v>156.1</v>
      </c>
      <c r="R201">
        <v>151.5</v>
      </c>
      <c r="S201">
        <v>145.1</v>
      </c>
      <c r="T201">
        <v>150.6</v>
      </c>
      <c r="U201" t="s">
        <v>32</v>
      </c>
      <c r="V201">
        <v>146.80000000000001</v>
      </c>
      <c r="W201">
        <v>143.1</v>
      </c>
      <c r="X201">
        <v>139</v>
      </c>
      <c r="Y201">
        <v>127.5</v>
      </c>
      <c r="Z201">
        <v>138.4</v>
      </c>
      <c r="AA201">
        <v>145.80000000000001</v>
      </c>
      <c r="AB201">
        <v>131.4</v>
      </c>
      <c r="AC201">
        <v>136</v>
      </c>
      <c r="AD201">
        <v>141.80000000000001</v>
      </c>
    </row>
    <row r="202" spans="1:30">
      <c r="A202" t="s">
        <v>33</v>
      </c>
      <c r="B202">
        <v>2018</v>
      </c>
      <c r="C202" t="s">
        <v>44</v>
      </c>
      <c r="D202">
        <v>135.6</v>
      </c>
      <c r="E202">
        <v>148.6</v>
      </c>
      <c r="F202">
        <v>139.1</v>
      </c>
      <c r="G202">
        <v>141</v>
      </c>
      <c r="H202">
        <v>116.7</v>
      </c>
      <c r="I202">
        <v>149.69999999999999</v>
      </c>
      <c r="J202">
        <v>159.19999999999999</v>
      </c>
      <c r="K202">
        <v>112.6</v>
      </c>
      <c r="L202">
        <v>111.8</v>
      </c>
      <c r="M202">
        <v>140.30000000000001</v>
      </c>
      <c r="N202">
        <v>126.8</v>
      </c>
      <c r="O202">
        <v>149.4</v>
      </c>
      <c r="P202">
        <v>140.30000000000001</v>
      </c>
      <c r="Q202">
        <v>161.4</v>
      </c>
      <c r="R202">
        <v>139.6</v>
      </c>
      <c r="S202">
        <v>128.9</v>
      </c>
      <c r="T202">
        <v>137.9</v>
      </c>
      <c r="U202" t="s">
        <v>110</v>
      </c>
      <c r="V202">
        <v>128.1</v>
      </c>
      <c r="W202">
        <v>133.6</v>
      </c>
      <c r="X202">
        <v>133.6</v>
      </c>
      <c r="Y202">
        <v>120.1</v>
      </c>
      <c r="Z202">
        <v>129</v>
      </c>
      <c r="AA202">
        <v>144</v>
      </c>
      <c r="AB202">
        <v>128.19999999999999</v>
      </c>
      <c r="AC202">
        <v>130.19999999999999</v>
      </c>
      <c r="AD202">
        <v>137.5</v>
      </c>
    </row>
    <row r="203" spans="1:30">
      <c r="A203" t="s">
        <v>35</v>
      </c>
      <c r="B203">
        <v>2018</v>
      </c>
      <c r="C203" t="s">
        <v>44</v>
      </c>
      <c r="D203">
        <v>137.5</v>
      </c>
      <c r="E203">
        <v>149.1</v>
      </c>
      <c r="F203">
        <v>139.19999999999999</v>
      </c>
      <c r="G203">
        <v>142.5</v>
      </c>
      <c r="H203">
        <v>121.4</v>
      </c>
      <c r="I203">
        <v>151.6</v>
      </c>
      <c r="J203">
        <v>155.9</v>
      </c>
      <c r="K203">
        <v>121.7</v>
      </c>
      <c r="L203">
        <v>113.5</v>
      </c>
      <c r="M203">
        <v>138.9</v>
      </c>
      <c r="N203">
        <v>130.30000000000001</v>
      </c>
      <c r="O203">
        <v>152.30000000000001</v>
      </c>
      <c r="P203">
        <v>141.4</v>
      </c>
      <c r="Q203">
        <v>157.5</v>
      </c>
      <c r="R203">
        <v>146.80000000000001</v>
      </c>
      <c r="S203">
        <v>138.4</v>
      </c>
      <c r="T203">
        <v>145.6</v>
      </c>
      <c r="U203" t="s">
        <v>110</v>
      </c>
      <c r="V203">
        <v>139.69999999999999</v>
      </c>
      <c r="W203">
        <v>138.6</v>
      </c>
      <c r="X203">
        <v>137</v>
      </c>
      <c r="Y203">
        <v>123.6</v>
      </c>
      <c r="Z203">
        <v>133.1</v>
      </c>
      <c r="AA203">
        <v>144.69999999999999</v>
      </c>
      <c r="AB203">
        <v>130.1</v>
      </c>
      <c r="AC203">
        <v>133.19999999999999</v>
      </c>
      <c r="AD203">
        <v>139.80000000000001</v>
      </c>
    </row>
    <row r="204" spans="1:30">
      <c r="A204" t="s">
        <v>30</v>
      </c>
      <c r="B204">
        <v>2018</v>
      </c>
      <c r="C204" t="s">
        <v>46</v>
      </c>
      <c r="D204">
        <v>139.19999999999999</v>
      </c>
      <c r="E204">
        <v>148.80000000000001</v>
      </c>
      <c r="F204">
        <v>139.1</v>
      </c>
      <c r="G204">
        <v>143.5</v>
      </c>
      <c r="H204">
        <v>125</v>
      </c>
      <c r="I204">
        <v>154.4</v>
      </c>
      <c r="J204">
        <v>156.30000000000001</v>
      </c>
      <c r="K204">
        <v>126.8</v>
      </c>
      <c r="L204">
        <v>115.4</v>
      </c>
      <c r="M204">
        <v>138.6</v>
      </c>
      <c r="N204">
        <v>133.80000000000001</v>
      </c>
      <c r="O204">
        <v>155.19999999999999</v>
      </c>
      <c r="P204">
        <v>142.69999999999999</v>
      </c>
      <c r="Q204">
        <v>156.4</v>
      </c>
      <c r="R204">
        <v>152.1</v>
      </c>
      <c r="S204">
        <v>145.80000000000001</v>
      </c>
      <c r="T204">
        <v>151.30000000000001</v>
      </c>
      <c r="U204" t="s">
        <v>32</v>
      </c>
      <c r="V204">
        <v>147.69999999999999</v>
      </c>
      <c r="W204">
        <v>143.80000000000001</v>
      </c>
      <c r="X204">
        <v>139.4</v>
      </c>
      <c r="Y204">
        <v>128.30000000000001</v>
      </c>
      <c r="Z204">
        <v>138.6</v>
      </c>
      <c r="AA204">
        <v>146.9</v>
      </c>
      <c r="AB204">
        <v>131.30000000000001</v>
      </c>
      <c r="AC204">
        <v>136.6</v>
      </c>
      <c r="AD204">
        <v>142.5</v>
      </c>
    </row>
    <row r="205" spans="1:30">
      <c r="A205" t="s">
        <v>33</v>
      </c>
      <c r="B205">
        <v>2018</v>
      </c>
      <c r="C205" t="s">
        <v>46</v>
      </c>
      <c r="D205">
        <v>136.5</v>
      </c>
      <c r="E205">
        <v>146.4</v>
      </c>
      <c r="F205">
        <v>136.6</v>
      </c>
      <c r="G205">
        <v>141.19999999999999</v>
      </c>
      <c r="H205">
        <v>117.4</v>
      </c>
      <c r="I205">
        <v>146.30000000000001</v>
      </c>
      <c r="J205">
        <v>157.30000000000001</v>
      </c>
      <c r="K205">
        <v>113.6</v>
      </c>
      <c r="L205">
        <v>113.3</v>
      </c>
      <c r="M205">
        <v>141.1</v>
      </c>
      <c r="N205">
        <v>127.4</v>
      </c>
      <c r="O205">
        <v>150.4</v>
      </c>
      <c r="P205">
        <v>140.1</v>
      </c>
      <c r="Q205">
        <v>162.1</v>
      </c>
      <c r="R205">
        <v>140</v>
      </c>
      <c r="S205">
        <v>129</v>
      </c>
      <c r="T205">
        <v>138.30000000000001</v>
      </c>
      <c r="U205" t="s">
        <v>111</v>
      </c>
      <c r="V205">
        <v>129.80000000000001</v>
      </c>
      <c r="W205">
        <v>134.4</v>
      </c>
      <c r="X205">
        <v>134.9</v>
      </c>
      <c r="Y205">
        <v>120.7</v>
      </c>
      <c r="Z205">
        <v>129.80000000000001</v>
      </c>
      <c r="AA205">
        <v>145.30000000000001</v>
      </c>
      <c r="AB205">
        <v>128.30000000000001</v>
      </c>
      <c r="AC205">
        <v>131</v>
      </c>
      <c r="AD205">
        <v>138</v>
      </c>
    </row>
    <row r="206" spans="1:30">
      <c r="A206" t="s">
        <v>35</v>
      </c>
      <c r="B206">
        <v>2018</v>
      </c>
      <c r="C206" t="s">
        <v>46</v>
      </c>
      <c r="D206">
        <v>138.30000000000001</v>
      </c>
      <c r="E206">
        <v>148</v>
      </c>
      <c r="F206">
        <v>138.1</v>
      </c>
      <c r="G206">
        <v>142.6</v>
      </c>
      <c r="H206">
        <v>122.2</v>
      </c>
      <c r="I206">
        <v>150.6</v>
      </c>
      <c r="J206">
        <v>156.6</v>
      </c>
      <c r="K206">
        <v>122.4</v>
      </c>
      <c r="L206">
        <v>114.7</v>
      </c>
      <c r="M206">
        <v>139.4</v>
      </c>
      <c r="N206">
        <v>131.1</v>
      </c>
      <c r="O206">
        <v>153</v>
      </c>
      <c r="P206">
        <v>141.69999999999999</v>
      </c>
      <c r="Q206">
        <v>157.9</v>
      </c>
      <c r="R206">
        <v>147.30000000000001</v>
      </c>
      <c r="S206">
        <v>138.80000000000001</v>
      </c>
      <c r="T206">
        <v>146.1</v>
      </c>
      <c r="U206" t="s">
        <v>111</v>
      </c>
      <c r="V206">
        <v>140.9</v>
      </c>
      <c r="W206">
        <v>139.4</v>
      </c>
      <c r="X206">
        <v>137.69999999999999</v>
      </c>
      <c r="Y206">
        <v>124.3</v>
      </c>
      <c r="Z206">
        <v>133.6</v>
      </c>
      <c r="AA206">
        <v>146</v>
      </c>
      <c r="AB206">
        <v>130.1</v>
      </c>
      <c r="AC206">
        <v>133.9</v>
      </c>
      <c r="AD206">
        <v>140.4</v>
      </c>
    </row>
    <row r="207" spans="1:30">
      <c r="A207" t="s">
        <v>30</v>
      </c>
      <c r="B207">
        <v>2018</v>
      </c>
      <c r="C207" t="s">
        <v>48</v>
      </c>
      <c r="D207">
        <v>139.4</v>
      </c>
      <c r="E207">
        <v>147.19999999999999</v>
      </c>
      <c r="F207">
        <v>136.6</v>
      </c>
      <c r="G207">
        <v>143.69999999999999</v>
      </c>
      <c r="H207">
        <v>124.6</v>
      </c>
      <c r="I207">
        <v>150.1</v>
      </c>
      <c r="J207">
        <v>149.4</v>
      </c>
      <c r="K207">
        <v>125.4</v>
      </c>
      <c r="L207">
        <v>114.4</v>
      </c>
      <c r="M207">
        <v>138.69999999999999</v>
      </c>
      <c r="N207">
        <v>133.1</v>
      </c>
      <c r="O207">
        <v>155.9</v>
      </c>
      <c r="P207">
        <v>141.30000000000001</v>
      </c>
      <c r="Q207">
        <v>157.69999999999999</v>
      </c>
      <c r="R207">
        <v>152.1</v>
      </c>
      <c r="S207">
        <v>146.1</v>
      </c>
      <c r="T207">
        <v>151.30000000000001</v>
      </c>
      <c r="U207" t="s">
        <v>32</v>
      </c>
      <c r="V207">
        <v>149</v>
      </c>
      <c r="W207">
        <v>144</v>
      </c>
      <c r="X207">
        <v>140</v>
      </c>
      <c r="Y207">
        <v>129.9</v>
      </c>
      <c r="Z207">
        <v>140</v>
      </c>
      <c r="AA207">
        <v>147.6</v>
      </c>
      <c r="AB207">
        <v>132</v>
      </c>
      <c r="AC207">
        <v>137.4</v>
      </c>
      <c r="AD207">
        <v>142.1</v>
      </c>
    </row>
    <row r="208" spans="1:30">
      <c r="A208" t="s">
        <v>33</v>
      </c>
      <c r="B208">
        <v>2018</v>
      </c>
      <c r="C208" t="s">
        <v>48</v>
      </c>
      <c r="D208">
        <v>137</v>
      </c>
      <c r="E208">
        <v>143.1</v>
      </c>
      <c r="F208">
        <v>132.80000000000001</v>
      </c>
      <c r="G208">
        <v>141.5</v>
      </c>
      <c r="H208">
        <v>117.8</v>
      </c>
      <c r="I208">
        <v>140</v>
      </c>
      <c r="J208">
        <v>151.30000000000001</v>
      </c>
      <c r="K208">
        <v>113.5</v>
      </c>
      <c r="L208">
        <v>112.3</v>
      </c>
      <c r="M208">
        <v>141.19999999999999</v>
      </c>
      <c r="N208">
        <v>127.7</v>
      </c>
      <c r="O208">
        <v>151.30000000000001</v>
      </c>
      <c r="P208">
        <v>138.9</v>
      </c>
      <c r="Q208">
        <v>163.30000000000001</v>
      </c>
      <c r="R208">
        <v>140.80000000000001</v>
      </c>
      <c r="S208">
        <v>129.30000000000001</v>
      </c>
      <c r="T208">
        <v>139.1</v>
      </c>
      <c r="U208" t="s">
        <v>112</v>
      </c>
      <c r="V208">
        <v>131.19999999999999</v>
      </c>
      <c r="W208">
        <v>134.9</v>
      </c>
      <c r="X208">
        <v>135.69999999999999</v>
      </c>
      <c r="Y208">
        <v>122.5</v>
      </c>
      <c r="Z208">
        <v>130.19999999999999</v>
      </c>
      <c r="AA208">
        <v>145.19999999999999</v>
      </c>
      <c r="AB208">
        <v>129.30000000000001</v>
      </c>
      <c r="AC208">
        <v>131.9</v>
      </c>
      <c r="AD208">
        <v>138.1</v>
      </c>
    </row>
    <row r="209" spans="1:30">
      <c r="A209" t="s">
        <v>35</v>
      </c>
      <c r="B209">
        <v>2018</v>
      </c>
      <c r="C209" t="s">
        <v>48</v>
      </c>
      <c r="D209">
        <v>138.6</v>
      </c>
      <c r="E209">
        <v>145.80000000000001</v>
      </c>
      <c r="F209">
        <v>135.1</v>
      </c>
      <c r="G209">
        <v>142.9</v>
      </c>
      <c r="H209">
        <v>122.1</v>
      </c>
      <c r="I209">
        <v>145.4</v>
      </c>
      <c r="J209">
        <v>150</v>
      </c>
      <c r="K209">
        <v>121.4</v>
      </c>
      <c r="L209">
        <v>113.7</v>
      </c>
      <c r="M209">
        <v>139.5</v>
      </c>
      <c r="N209">
        <v>130.80000000000001</v>
      </c>
      <c r="O209">
        <v>153.80000000000001</v>
      </c>
      <c r="P209">
        <v>140.4</v>
      </c>
      <c r="Q209">
        <v>159.19999999999999</v>
      </c>
      <c r="R209">
        <v>147.69999999999999</v>
      </c>
      <c r="S209">
        <v>139.1</v>
      </c>
      <c r="T209">
        <v>146.5</v>
      </c>
      <c r="U209" t="s">
        <v>112</v>
      </c>
      <c r="V209">
        <v>142.30000000000001</v>
      </c>
      <c r="W209">
        <v>139.69999999999999</v>
      </c>
      <c r="X209">
        <v>138.4</v>
      </c>
      <c r="Y209">
        <v>126</v>
      </c>
      <c r="Z209">
        <v>134.5</v>
      </c>
      <c r="AA209">
        <v>146.19999999999999</v>
      </c>
      <c r="AB209">
        <v>130.9</v>
      </c>
      <c r="AC209">
        <v>134.69999999999999</v>
      </c>
      <c r="AD209">
        <v>140.19999999999999</v>
      </c>
    </row>
    <row r="210" spans="1:30">
      <c r="A210" t="s">
        <v>30</v>
      </c>
      <c r="B210">
        <v>2018</v>
      </c>
      <c r="C210" t="s">
        <v>50</v>
      </c>
      <c r="D210">
        <v>139.30000000000001</v>
      </c>
      <c r="E210">
        <v>147.6</v>
      </c>
      <c r="F210">
        <v>134.6</v>
      </c>
      <c r="G210">
        <v>141.9</v>
      </c>
      <c r="H210">
        <v>123.5</v>
      </c>
      <c r="I210">
        <v>144.5</v>
      </c>
      <c r="J210">
        <v>147.6</v>
      </c>
      <c r="K210">
        <v>121.4</v>
      </c>
      <c r="L210">
        <v>112.3</v>
      </c>
      <c r="M210">
        <v>139.5</v>
      </c>
      <c r="N210">
        <v>134.6</v>
      </c>
      <c r="O210">
        <v>155.19999999999999</v>
      </c>
      <c r="P210">
        <v>140.19999999999999</v>
      </c>
      <c r="Q210">
        <v>159.6</v>
      </c>
      <c r="R210">
        <v>150.69999999999999</v>
      </c>
      <c r="S210">
        <v>144.5</v>
      </c>
      <c r="T210">
        <v>149.80000000000001</v>
      </c>
      <c r="U210" t="s">
        <v>32</v>
      </c>
      <c r="V210">
        <v>149.69999999999999</v>
      </c>
      <c r="W210">
        <v>147.5</v>
      </c>
      <c r="X210">
        <v>144.80000000000001</v>
      </c>
      <c r="Y210">
        <v>130.80000000000001</v>
      </c>
      <c r="Z210">
        <v>140.1</v>
      </c>
      <c r="AA210">
        <v>148</v>
      </c>
      <c r="AB210">
        <v>134.4</v>
      </c>
      <c r="AC210">
        <v>139.80000000000001</v>
      </c>
      <c r="AD210">
        <v>142.19999999999999</v>
      </c>
    </row>
    <row r="211" spans="1:30">
      <c r="A211" t="s">
        <v>33</v>
      </c>
      <c r="B211">
        <v>2018</v>
      </c>
      <c r="C211" t="s">
        <v>50</v>
      </c>
      <c r="D211">
        <v>137.6</v>
      </c>
      <c r="E211">
        <v>144.9</v>
      </c>
      <c r="F211">
        <v>133.5</v>
      </c>
      <c r="G211">
        <v>141.5</v>
      </c>
      <c r="H211">
        <v>118</v>
      </c>
      <c r="I211">
        <v>139.5</v>
      </c>
      <c r="J211">
        <v>153</v>
      </c>
      <c r="K211">
        <v>113.2</v>
      </c>
      <c r="L211">
        <v>112.8</v>
      </c>
      <c r="M211">
        <v>141.1</v>
      </c>
      <c r="N211">
        <v>127.6</v>
      </c>
      <c r="O211">
        <v>152</v>
      </c>
      <c r="P211">
        <v>139.4</v>
      </c>
      <c r="Q211">
        <v>164</v>
      </c>
      <c r="R211">
        <v>141.5</v>
      </c>
      <c r="S211">
        <v>129.80000000000001</v>
      </c>
      <c r="T211">
        <v>139.69999999999999</v>
      </c>
      <c r="U211" t="s">
        <v>113</v>
      </c>
      <c r="V211">
        <v>133.4</v>
      </c>
      <c r="W211">
        <v>135.1</v>
      </c>
      <c r="X211">
        <v>136.19999999999999</v>
      </c>
      <c r="Y211">
        <v>123.3</v>
      </c>
      <c r="Z211">
        <v>130.69999999999999</v>
      </c>
      <c r="AA211">
        <v>145.5</v>
      </c>
      <c r="AB211">
        <v>130.4</v>
      </c>
      <c r="AC211">
        <v>132.5</v>
      </c>
      <c r="AD211">
        <v>138.9</v>
      </c>
    </row>
    <row r="212" spans="1:30">
      <c r="A212" t="s">
        <v>35</v>
      </c>
      <c r="B212">
        <v>2018</v>
      </c>
      <c r="C212" t="s">
        <v>50</v>
      </c>
      <c r="D212">
        <v>137.4</v>
      </c>
      <c r="E212">
        <v>149.5</v>
      </c>
      <c r="F212">
        <v>137.30000000000001</v>
      </c>
      <c r="G212">
        <v>141.9</v>
      </c>
      <c r="H212">
        <v>121.1</v>
      </c>
      <c r="I212">
        <v>142.5</v>
      </c>
      <c r="J212">
        <v>146.69999999999999</v>
      </c>
      <c r="K212">
        <v>119.1</v>
      </c>
      <c r="L212">
        <v>111.9</v>
      </c>
      <c r="M212">
        <v>141</v>
      </c>
      <c r="N212">
        <v>133.6</v>
      </c>
      <c r="O212">
        <v>154.5</v>
      </c>
      <c r="P212">
        <v>139.69999999999999</v>
      </c>
      <c r="Q212">
        <v>162.6</v>
      </c>
      <c r="R212">
        <v>148</v>
      </c>
      <c r="S212">
        <v>139.19999999999999</v>
      </c>
      <c r="T212">
        <v>146.80000000000001</v>
      </c>
      <c r="U212" t="s">
        <v>114</v>
      </c>
      <c r="V212">
        <v>145.30000000000001</v>
      </c>
      <c r="W212">
        <v>142.19999999999999</v>
      </c>
      <c r="X212">
        <v>142.1</v>
      </c>
      <c r="Y212">
        <v>125.5</v>
      </c>
      <c r="Z212">
        <v>136.5</v>
      </c>
      <c r="AA212">
        <v>147.80000000000001</v>
      </c>
      <c r="AB212">
        <v>132</v>
      </c>
      <c r="AC212">
        <v>136.30000000000001</v>
      </c>
      <c r="AD212">
        <v>140.80000000000001</v>
      </c>
    </row>
    <row r="213" spans="1:30">
      <c r="A213" t="s">
        <v>30</v>
      </c>
      <c r="B213">
        <v>2018</v>
      </c>
      <c r="C213" t="s">
        <v>53</v>
      </c>
      <c r="D213">
        <v>137.1</v>
      </c>
      <c r="E213">
        <v>150.80000000000001</v>
      </c>
      <c r="F213">
        <v>136.69999999999999</v>
      </c>
      <c r="G213">
        <v>141.9</v>
      </c>
      <c r="H213">
        <v>122.8</v>
      </c>
      <c r="I213">
        <v>143.9</v>
      </c>
      <c r="J213">
        <v>147.5</v>
      </c>
      <c r="K213">
        <v>121</v>
      </c>
      <c r="L213">
        <v>111.6</v>
      </c>
      <c r="M213">
        <v>140.6</v>
      </c>
      <c r="N213">
        <v>137.5</v>
      </c>
      <c r="O213">
        <v>156.1</v>
      </c>
      <c r="P213">
        <v>140</v>
      </c>
      <c r="Q213">
        <v>161.9</v>
      </c>
      <c r="R213">
        <v>151.69999999999999</v>
      </c>
      <c r="S213">
        <v>145.5</v>
      </c>
      <c r="T213">
        <v>150.80000000000001</v>
      </c>
      <c r="U213" t="s">
        <v>32</v>
      </c>
      <c r="V213">
        <v>150.30000000000001</v>
      </c>
      <c r="W213">
        <v>148</v>
      </c>
      <c r="X213">
        <v>145.4</v>
      </c>
      <c r="Y213">
        <v>130.30000000000001</v>
      </c>
      <c r="Z213">
        <v>143.1</v>
      </c>
      <c r="AA213">
        <v>150.19999999999999</v>
      </c>
      <c r="AB213">
        <v>133.1</v>
      </c>
      <c r="AC213">
        <v>140.1</v>
      </c>
      <c r="AD213">
        <v>142.4</v>
      </c>
    </row>
    <row r="214" spans="1:30">
      <c r="A214" t="s">
        <v>33</v>
      </c>
      <c r="B214">
        <v>2018</v>
      </c>
      <c r="C214" t="s">
        <v>53</v>
      </c>
      <c r="D214">
        <v>138.1</v>
      </c>
      <c r="E214">
        <v>146.30000000000001</v>
      </c>
      <c r="F214">
        <v>137.80000000000001</v>
      </c>
      <c r="G214">
        <v>141.6</v>
      </c>
      <c r="H214">
        <v>118.1</v>
      </c>
      <c r="I214">
        <v>141.5</v>
      </c>
      <c r="J214">
        <v>145.19999999999999</v>
      </c>
      <c r="K214">
        <v>115.3</v>
      </c>
      <c r="L214">
        <v>112.5</v>
      </c>
      <c r="M214">
        <v>141.4</v>
      </c>
      <c r="N214">
        <v>128</v>
      </c>
      <c r="O214">
        <v>152.6</v>
      </c>
      <c r="P214">
        <v>139.1</v>
      </c>
      <c r="Q214">
        <v>164.4</v>
      </c>
      <c r="R214">
        <v>142.4</v>
      </c>
      <c r="S214">
        <v>130.19999999999999</v>
      </c>
      <c r="T214">
        <v>140.5</v>
      </c>
      <c r="U214" t="s">
        <v>114</v>
      </c>
      <c r="V214">
        <v>136.69999999999999</v>
      </c>
      <c r="W214">
        <v>135.80000000000001</v>
      </c>
      <c r="X214">
        <v>136.80000000000001</v>
      </c>
      <c r="Y214">
        <v>121.2</v>
      </c>
      <c r="Z214">
        <v>131.30000000000001</v>
      </c>
      <c r="AA214">
        <v>146.1</v>
      </c>
      <c r="AB214">
        <v>130.5</v>
      </c>
      <c r="AC214">
        <v>132.19999999999999</v>
      </c>
      <c r="AD214">
        <v>139</v>
      </c>
    </row>
    <row r="215" spans="1:30">
      <c r="A215" t="s">
        <v>35</v>
      </c>
      <c r="B215">
        <v>2018</v>
      </c>
      <c r="C215" t="s">
        <v>53</v>
      </c>
      <c r="D215">
        <v>137.4</v>
      </c>
      <c r="E215">
        <v>149.19999999999999</v>
      </c>
      <c r="F215">
        <v>137.1</v>
      </c>
      <c r="G215">
        <v>141.80000000000001</v>
      </c>
      <c r="H215">
        <v>121.1</v>
      </c>
      <c r="I215">
        <v>142.80000000000001</v>
      </c>
      <c r="J215">
        <v>146.69999999999999</v>
      </c>
      <c r="K215">
        <v>119.1</v>
      </c>
      <c r="L215">
        <v>111.9</v>
      </c>
      <c r="M215">
        <v>140.9</v>
      </c>
      <c r="N215">
        <v>133.5</v>
      </c>
      <c r="O215">
        <v>154.5</v>
      </c>
      <c r="P215">
        <v>139.69999999999999</v>
      </c>
      <c r="Q215">
        <v>162.6</v>
      </c>
      <c r="R215">
        <v>148</v>
      </c>
      <c r="S215">
        <v>139.1</v>
      </c>
      <c r="T215">
        <v>146.69999999999999</v>
      </c>
      <c r="U215" t="s">
        <v>114</v>
      </c>
      <c r="V215">
        <v>145.1</v>
      </c>
      <c r="W215">
        <v>142.19999999999999</v>
      </c>
      <c r="X215">
        <v>142.1</v>
      </c>
      <c r="Y215">
        <v>125.5</v>
      </c>
      <c r="Z215">
        <v>136.5</v>
      </c>
      <c r="AA215">
        <v>147.80000000000001</v>
      </c>
      <c r="AB215">
        <v>132</v>
      </c>
      <c r="AC215">
        <v>136.30000000000001</v>
      </c>
      <c r="AD215">
        <v>140.80000000000001</v>
      </c>
    </row>
    <row r="216" spans="1:30">
      <c r="A216" t="s">
        <v>30</v>
      </c>
      <c r="B216">
        <v>2018</v>
      </c>
      <c r="C216" t="s">
        <v>55</v>
      </c>
      <c r="D216">
        <v>137.1</v>
      </c>
      <c r="E216">
        <v>151.9</v>
      </c>
      <c r="F216">
        <v>137.4</v>
      </c>
      <c r="G216">
        <v>142.4</v>
      </c>
      <c r="H216">
        <v>124.2</v>
      </c>
      <c r="I216">
        <v>140.19999999999999</v>
      </c>
      <c r="J216">
        <v>136.6</v>
      </c>
      <c r="K216">
        <v>120.9</v>
      </c>
      <c r="L216">
        <v>109.9</v>
      </c>
      <c r="M216">
        <v>140.19999999999999</v>
      </c>
      <c r="N216">
        <v>137.80000000000001</v>
      </c>
      <c r="O216">
        <v>156</v>
      </c>
      <c r="P216">
        <v>138.5</v>
      </c>
      <c r="Q216">
        <v>162.4</v>
      </c>
      <c r="R216">
        <v>151.6</v>
      </c>
      <c r="S216">
        <v>145.9</v>
      </c>
      <c r="T216">
        <v>150.80000000000001</v>
      </c>
      <c r="U216" t="s">
        <v>32</v>
      </c>
      <c r="V216">
        <v>149</v>
      </c>
      <c r="W216">
        <v>149.5</v>
      </c>
      <c r="X216">
        <v>149.6</v>
      </c>
      <c r="Y216">
        <v>128.9</v>
      </c>
      <c r="Z216">
        <v>143.30000000000001</v>
      </c>
      <c r="AA216">
        <v>155.1</v>
      </c>
      <c r="AB216">
        <v>133.19999999999999</v>
      </c>
      <c r="AC216">
        <v>141.6</v>
      </c>
      <c r="AD216">
        <v>141.9</v>
      </c>
    </row>
    <row r="217" spans="1:30">
      <c r="A217" t="s">
        <v>33</v>
      </c>
      <c r="B217">
        <v>2018</v>
      </c>
      <c r="C217" t="s">
        <v>55</v>
      </c>
      <c r="D217">
        <v>138.5</v>
      </c>
      <c r="E217">
        <v>147.80000000000001</v>
      </c>
      <c r="F217">
        <v>141.1</v>
      </c>
      <c r="G217">
        <v>141.6</v>
      </c>
      <c r="H217">
        <v>118.1</v>
      </c>
      <c r="I217">
        <v>138.5</v>
      </c>
      <c r="J217">
        <v>132.4</v>
      </c>
      <c r="K217">
        <v>117.5</v>
      </c>
      <c r="L217">
        <v>111</v>
      </c>
      <c r="M217">
        <v>141.5</v>
      </c>
      <c r="N217">
        <v>128.1</v>
      </c>
      <c r="O217">
        <v>152.9</v>
      </c>
      <c r="P217">
        <v>137.6</v>
      </c>
      <c r="Q217">
        <v>164.6</v>
      </c>
      <c r="R217">
        <v>142.69999999999999</v>
      </c>
      <c r="S217">
        <v>130.30000000000001</v>
      </c>
      <c r="T217">
        <v>140.80000000000001</v>
      </c>
      <c r="U217" t="s">
        <v>115</v>
      </c>
      <c r="V217">
        <v>132.4</v>
      </c>
      <c r="W217">
        <v>136.19999999999999</v>
      </c>
      <c r="X217">
        <v>137.30000000000001</v>
      </c>
      <c r="Y217">
        <v>118.8</v>
      </c>
      <c r="Z217">
        <v>131.69999999999999</v>
      </c>
      <c r="AA217">
        <v>146.5</v>
      </c>
      <c r="AB217">
        <v>130.80000000000001</v>
      </c>
      <c r="AC217">
        <v>131.69999999999999</v>
      </c>
      <c r="AD217">
        <v>138</v>
      </c>
    </row>
    <row r="218" spans="1:30">
      <c r="A218" t="s">
        <v>35</v>
      </c>
      <c r="B218">
        <v>2018</v>
      </c>
      <c r="C218" t="s">
        <v>55</v>
      </c>
      <c r="D218">
        <v>137.5</v>
      </c>
      <c r="E218">
        <v>150.5</v>
      </c>
      <c r="F218">
        <v>138.80000000000001</v>
      </c>
      <c r="G218">
        <v>142.1</v>
      </c>
      <c r="H218">
        <v>122</v>
      </c>
      <c r="I218">
        <v>139.4</v>
      </c>
      <c r="J218">
        <v>135.19999999999999</v>
      </c>
      <c r="K218">
        <v>119.8</v>
      </c>
      <c r="L218">
        <v>110.3</v>
      </c>
      <c r="M218">
        <v>140.6</v>
      </c>
      <c r="N218">
        <v>133.80000000000001</v>
      </c>
      <c r="O218">
        <v>154.6</v>
      </c>
      <c r="P218">
        <v>138.19999999999999</v>
      </c>
      <c r="Q218">
        <v>163</v>
      </c>
      <c r="R218">
        <v>148.1</v>
      </c>
      <c r="S218">
        <v>139.4</v>
      </c>
      <c r="T218">
        <v>146.80000000000001</v>
      </c>
      <c r="U218" t="s">
        <v>115</v>
      </c>
      <c r="V218">
        <v>142.69999999999999</v>
      </c>
      <c r="W218">
        <v>143.19999999999999</v>
      </c>
      <c r="X218">
        <v>144.9</v>
      </c>
      <c r="Y218">
        <v>123.6</v>
      </c>
      <c r="Z218">
        <v>136.80000000000001</v>
      </c>
      <c r="AA218">
        <v>150.1</v>
      </c>
      <c r="AB218">
        <v>132.19999999999999</v>
      </c>
      <c r="AC218">
        <v>136.80000000000001</v>
      </c>
      <c r="AD218">
        <v>140.1</v>
      </c>
    </row>
    <row r="219" spans="1:30">
      <c r="A219" t="s">
        <v>30</v>
      </c>
      <c r="B219">
        <v>2019</v>
      </c>
      <c r="C219" t="s">
        <v>31</v>
      </c>
      <c r="D219">
        <v>136.6</v>
      </c>
      <c r="E219">
        <v>152.5</v>
      </c>
      <c r="F219">
        <v>138.19999999999999</v>
      </c>
      <c r="G219">
        <v>142.4</v>
      </c>
      <c r="H219">
        <v>123.9</v>
      </c>
      <c r="I219">
        <v>135.5</v>
      </c>
      <c r="J219">
        <v>131.69999999999999</v>
      </c>
      <c r="K219">
        <v>121.3</v>
      </c>
      <c r="L219">
        <v>108.4</v>
      </c>
      <c r="M219">
        <v>138.9</v>
      </c>
      <c r="N219">
        <v>137</v>
      </c>
      <c r="O219">
        <v>155.80000000000001</v>
      </c>
      <c r="P219">
        <v>137.4</v>
      </c>
      <c r="Q219">
        <v>162.69999999999999</v>
      </c>
      <c r="R219">
        <v>150.6</v>
      </c>
      <c r="S219">
        <v>145.1</v>
      </c>
      <c r="T219">
        <v>149.9</v>
      </c>
      <c r="U219" t="s">
        <v>32</v>
      </c>
      <c r="V219">
        <v>146.19999999999999</v>
      </c>
      <c r="W219">
        <v>150.1</v>
      </c>
      <c r="X219">
        <v>149.6</v>
      </c>
      <c r="Y219">
        <v>128.6</v>
      </c>
      <c r="Z219">
        <v>142.9</v>
      </c>
      <c r="AA219">
        <v>155.19999999999999</v>
      </c>
      <c r="AB219">
        <v>133.5</v>
      </c>
      <c r="AC219">
        <v>141.69999999999999</v>
      </c>
      <c r="AD219">
        <v>141</v>
      </c>
    </row>
    <row r="220" spans="1:30">
      <c r="A220" t="s">
        <v>33</v>
      </c>
      <c r="B220">
        <v>2019</v>
      </c>
      <c r="C220" t="s">
        <v>31</v>
      </c>
      <c r="D220">
        <v>138.30000000000001</v>
      </c>
      <c r="E220">
        <v>149.4</v>
      </c>
      <c r="F220">
        <v>143.5</v>
      </c>
      <c r="G220">
        <v>141.69999999999999</v>
      </c>
      <c r="H220">
        <v>118.1</v>
      </c>
      <c r="I220">
        <v>135.19999999999999</v>
      </c>
      <c r="J220">
        <v>130.5</v>
      </c>
      <c r="K220">
        <v>118.2</v>
      </c>
      <c r="L220">
        <v>110.4</v>
      </c>
      <c r="M220">
        <v>140.4</v>
      </c>
      <c r="N220">
        <v>128.1</v>
      </c>
      <c r="O220">
        <v>153.19999999999999</v>
      </c>
      <c r="P220">
        <v>137.30000000000001</v>
      </c>
      <c r="Q220">
        <v>164.7</v>
      </c>
      <c r="R220">
        <v>143</v>
      </c>
      <c r="S220">
        <v>130.4</v>
      </c>
      <c r="T220">
        <v>141.1</v>
      </c>
      <c r="U220" t="s">
        <v>116</v>
      </c>
      <c r="V220">
        <v>128.6</v>
      </c>
      <c r="W220">
        <v>136.30000000000001</v>
      </c>
      <c r="X220">
        <v>137.80000000000001</v>
      </c>
      <c r="Y220">
        <v>118.6</v>
      </c>
      <c r="Z220">
        <v>131.9</v>
      </c>
      <c r="AA220">
        <v>146.6</v>
      </c>
      <c r="AB220">
        <v>131.69999999999999</v>
      </c>
      <c r="AC220">
        <v>131.80000000000001</v>
      </c>
      <c r="AD220">
        <v>138</v>
      </c>
    </row>
    <row r="221" spans="1:30">
      <c r="A221" t="s">
        <v>35</v>
      </c>
      <c r="B221">
        <v>2019</v>
      </c>
      <c r="C221" t="s">
        <v>31</v>
      </c>
      <c r="D221">
        <v>137.1</v>
      </c>
      <c r="E221">
        <v>151.4</v>
      </c>
      <c r="F221">
        <v>140.19999999999999</v>
      </c>
      <c r="G221">
        <v>142.1</v>
      </c>
      <c r="H221">
        <v>121.8</v>
      </c>
      <c r="I221">
        <v>135.4</v>
      </c>
      <c r="J221">
        <v>131.30000000000001</v>
      </c>
      <c r="K221">
        <v>120.3</v>
      </c>
      <c r="L221">
        <v>109.1</v>
      </c>
      <c r="M221">
        <v>139.4</v>
      </c>
      <c r="N221">
        <v>133.30000000000001</v>
      </c>
      <c r="O221">
        <v>154.6</v>
      </c>
      <c r="P221">
        <v>137.4</v>
      </c>
      <c r="Q221">
        <v>163.19999999999999</v>
      </c>
      <c r="R221">
        <v>147.6</v>
      </c>
      <c r="S221">
        <v>139</v>
      </c>
      <c r="T221">
        <v>146.4</v>
      </c>
      <c r="U221" t="s">
        <v>116</v>
      </c>
      <c r="V221">
        <v>139.5</v>
      </c>
      <c r="W221">
        <v>143.6</v>
      </c>
      <c r="X221">
        <v>145.1</v>
      </c>
      <c r="Y221">
        <v>123.3</v>
      </c>
      <c r="Z221">
        <v>136.69999999999999</v>
      </c>
      <c r="AA221">
        <v>150.19999999999999</v>
      </c>
      <c r="AB221">
        <v>132.80000000000001</v>
      </c>
      <c r="AC221">
        <v>136.9</v>
      </c>
      <c r="AD221">
        <v>139.6</v>
      </c>
    </row>
    <row r="222" spans="1:30">
      <c r="A222" t="s">
        <v>30</v>
      </c>
      <c r="B222">
        <v>2019</v>
      </c>
      <c r="C222" t="s">
        <v>36</v>
      </c>
      <c r="D222">
        <v>136.80000000000001</v>
      </c>
      <c r="E222">
        <v>153</v>
      </c>
      <c r="F222">
        <v>139.1</v>
      </c>
      <c r="G222">
        <v>142.5</v>
      </c>
      <c r="H222">
        <v>124.1</v>
      </c>
      <c r="I222">
        <v>135.80000000000001</v>
      </c>
      <c r="J222">
        <v>128.69999999999999</v>
      </c>
      <c r="K222">
        <v>121.5</v>
      </c>
      <c r="L222">
        <v>108.3</v>
      </c>
      <c r="M222">
        <v>139.19999999999999</v>
      </c>
      <c r="N222">
        <v>137.4</v>
      </c>
      <c r="O222">
        <v>156.19999999999999</v>
      </c>
      <c r="P222">
        <v>137.19999999999999</v>
      </c>
      <c r="Q222">
        <v>162.80000000000001</v>
      </c>
      <c r="R222">
        <v>150.5</v>
      </c>
      <c r="S222">
        <v>146.1</v>
      </c>
      <c r="T222">
        <v>149.9</v>
      </c>
      <c r="U222" t="s">
        <v>32</v>
      </c>
      <c r="V222">
        <v>145.30000000000001</v>
      </c>
      <c r="W222">
        <v>150.1</v>
      </c>
      <c r="X222">
        <v>149.9</v>
      </c>
      <c r="Y222">
        <v>129.19999999999999</v>
      </c>
      <c r="Z222">
        <v>143.4</v>
      </c>
      <c r="AA222">
        <v>155.5</v>
      </c>
      <c r="AB222">
        <v>134.9</v>
      </c>
      <c r="AC222">
        <v>142.19999999999999</v>
      </c>
      <c r="AD222">
        <v>141</v>
      </c>
    </row>
    <row r="223" spans="1:30">
      <c r="A223" t="s">
        <v>33</v>
      </c>
      <c r="B223">
        <v>2019</v>
      </c>
      <c r="C223" t="s">
        <v>36</v>
      </c>
      <c r="D223">
        <v>139.4</v>
      </c>
      <c r="E223">
        <v>150.1</v>
      </c>
      <c r="F223">
        <v>145.30000000000001</v>
      </c>
      <c r="G223">
        <v>141.69999999999999</v>
      </c>
      <c r="H223">
        <v>118.4</v>
      </c>
      <c r="I223">
        <v>137</v>
      </c>
      <c r="J223">
        <v>131.6</v>
      </c>
      <c r="K223">
        <v>119.9</v>
      </c>
      <c r="L223">
        <v>110.4</v>
      </c>
      <c r="M223">
        <v>140.80000000000001</v>
      </c>
      <c r="N223">
        <v>128.30000000000001</v>
      </c>
      <c r="O223">
        <v>153.5</v>
      </c>
      <c r="P223">
        <v>138</v>
      </c>
      <c r="Q223">
        <v>164.9</v>
      </c>
      <c r="R223">
        <v>143.30000000000001</v>
      </c>
      <c r="S223">
        <v>130.80000000000001</v>
      </c>
      <c r="T223">
        <v>141.4</v>
      </c>
      <c r="U223" t="s">
        <v>117</v>
      </c>
      <c r="V223">
        <v>127.1</v>
      </c>
      <c r="W223">
        <v>136.6</v>
      </c>
      <c r="X223">
        <v>138.5</v>
      </c>
      <c r="Y223">
        <v>119.2</v>
      </c>
      <c r="Z223">
        <v>132.19999999999999</v>
      </c>
      <c r="AA223">
        <v>146.6</v>
      </c>
      <c r="AB223">
        <v>133</v>
      </c>
      <c r="AC223">
        <v>132.4</v>
      </c>
      <c r="AD223">
        <v>138.6</v>
      </c>
    </row>
    <row r="224" spans="1:30">
      <c r="A224" t="s">
        <v>35</v>
      </c>
      <c r="B224">
        <v>2019</v>
      </c>
      <c r="C224" t="s">
        <v>36</v>
      </c>
      <c r="D224">
        <v>137.6</v>
      </c>
      <c r="E224">
        <v>152</v>
      </c>
      <c r="F224">
        <v>141.5</v>
      </c>
      <c r="G224">
        <v>142.19999999999999</v>
      </c>
      <c r="H224">
        <v>122</v>
      </c>
      <c r="I224">
        <v>136.4</v>
      </c>
      <c r="J224">
        <v>129.69999999999999</v>
      </c>
      <c r="K224">
        <v>121</v>
      </c>
      <c r="L224">
        <v>109</v>
      </c>
      <c r="M224">
        <v>139.69999999999999</v>
      </c>
      <c r="N224">
        <v>133.6</v>
      </c>
      <c r="O224">
        <v>154.9</v>
      </c>
      <c r="P224">
        <v>137.5</v>
      </c>
      <c r="Q224">
        <v>163.4</v>
      </c>
      <c r="R224">
        <v>147.69999999999999</v>
      </c>
      <c r="S224">
        <v>139.69999999999999</v>
      </c>
      <c r="T224">
        <v>146.5</v>
      </c>
      <c r="U224" t="s">
        <v>117</v>
      </c>
      <c r="V224">
        <v>138.4</v>
      </c>
      <c r="W224">
        <v>143.69999999999999</v>
      </c>
      <c r="X224">
        <v>145.6</v>
      </c>
      <c r="Y224">
        <v>123.9</v>
      </c>
      <c r="Z224">
        <v>137.1</v>
      </c>
      <c r="AA224">
        <v>150.30000000000001</v>
      </c>
      <c r="AB224">
        <v>134.1</v>
      </c>
      <c r="AC224">
        <v>137.4</v>
      </c>
      <c r="AD224">
        <v>139.9</v>
      </c>
    </row>
    <row r="225" spans="1:30">
      <c r="A225" t="s">
        <v>30</v>
      </c>
      <c r="B225">
        <v>2019</v>
      </c>
      <c r="C225" t="s">
        <v>38</v>
      </c>
      <c r="D225">
        <v>136.9</v>
      </c>
      <c r="E225">
        <v>154.1</v>
      </c>
      <c r="F225">
        <v>138.69999999999999</v>
      </c>
      <c r="G225">
        <v>142.5</v>
      </c>
      <c r="H225">
        <v>124.1</v>
      </c>
      <c r="I225">
        <v>136.1</v>
      </c>
      <c r="J225">
        <v>128.19999999999999</v>
      </c>
      <c r="K225">
        <v>122.3</v>
      </c>
      <c r="L225">
        <v>108.3</v>
      </c>
      <c r="M225">
        <v>138.9</v>
      </c>
      <c r="N225">
        <v>137.4</v>
      </c>
      <c r="O225">
        <v>156.4</v>
      </c>
      <c r="P225">
        <v>137.30000000000001</v>
      </c>
      <c r="Q225">
        <v>162.9</v>
      </c>
      <c r="R225">
        <v>150.80000000000001</v>
      </c>
      <c r="S225">
        <v>146.1</v>
      </c>
      <c r="T225">
        <v>150.1</v>
      </c>
      <c r="U225" t="s">
        <v>32</v>
      </c>
      <c r="V225">
        <v>146.4</v>
      </c>
      <c r="W225">
        <v>150</v>
      </c>
      <c r="X225">
        <v>150.4</v>
      </c>
      <c r="Y225">
        <v>129.9</v>
      </c>
      <c r="Z225">
        <v>143.80000000000001</v>
      </c>
      <c r="AA225">
        <v>155.5</v>
      </c>
      <c r="AB225">
        <v>134</v>
      </c>
      <c r="AC225">
        <v>142.4</v>
      </c>
      <c r="AD225">
        <v>141.19999999999999</v>
      </c>
    </row>
    <row r="226" spans="1:30">
      <c r="A226" t="s">
        <v>33</v>
      </c>
      <c r="B226">
        <v>2019</v>
      </c>
      <c r="C226" t="s">
        <v>38</v>
      </c>
      <c r="D226">
        <v>139.69999999999999</v>
      </c>
      <c r="E226">
        <v>151.1</v>
      </c>
      <c r="F226">
        <v>142.9</v>
      </c>
      <c r="G226">
        <v>141.9</v>
      </c>
      <c r="H226">
        <v>118.4</v>
      </c>
      <c r="I226">
        <v>139.4</v>
      </c>
      <c r="J226">
        <v>141.19999999999999</v>
      </c>
      <c r="K226">
        <v>120.7</v>
      </c>
      <c r="L226">
        <v>110.4</v>
      </c>
      <c r="M226">
        <v>140.69999999999999</v>
      </c>
      <c r="N226">
        <v>128.5</v>
      </c>
      <c r="O226">
        <v>153.9</v>
      </c>
      <c r="P226">
        <v>139.6</v>
      </c>
      <c r="Q226">
        <v>165.3</v>
      </c>
      <c r="R226">
        <v>143.5</v>
      </c>
      <c r="S226">
        <v>131.19999999999999</v>
      </c>
      <c r="T226">
        <v>141.6</v>
      </c>
      <c r="U226" t="s">
        <v>118</v>
      </c>
      <c r="V226">
        <v>128.80000000000001</v>
      </c>
      <c r="W226">
        <v>136.80000000000001</v>
      </c>
      <c r="X226">
        <v>139.19999999999999</v>
      </c>
      <c r="Y226">
        <v>119.9</v>
      </c>
      <c r="Z226">
        <v>133</v>
      </c>
      <c r="AA226">
        <v>146.69999999999999</v>
      </c>
      <c r="AB226">
        <v>132.5</v>
      </c>
      <c r="AC226">
        <v>132.80000000000001</v>
      </c>
      <c r="AD226">
        <v>139.5</v>
      </c>
    </row>
    <row r="227" spans="1:30">
      <c r="A227" t="s">
        <v>35</v>
      </c>
      <c r="B227">
        <v>2019</v>
      </c>
      <c r="C227" t="s">
        <v>38</v>
      </c>
      <c r="D227">
        <v>137.80000000000001</v>
      </c>
      <c r="E227">
        <v>153</v>
      </c>
      <c r="F227">
        <v>140.30000000000001</v>
      </c>
      <c r="G227">
        <v>142.30000000000001</v>
      </c>
      <c r="H227">
        <v>122</v>
      </c>
      <c r="I227">
        <v>137.6</v>
      </c>
      <c r="J227">
        <v>132.6</v>
      </c>
      <c r="K227">
        <v>121.8</v>
      </c>
      <c r="L227">
        <v>109</v>
      </c>
      <c r="M227">
        <v>139.5</v>
      </c>
      <c r="N227">
        <v>133.69999999999999</v>
      </c>
      <c r="O227">
        <v>155.19999999999999</v>
      </c>
      <c r="P227">
        <v>138.1</v>
      </c>
      <c r="Q227">
        <v>163.5</v>
      </c>
      <c r="R227">
        <v>147.9</v>
      </c>
      <c r="S227">
        <v>139.9</v>
      </c>
      <c r="T227">
        <v>146.69999999999999</v>
      </c>
      <c r="U227" t="s">
        <v>118</v>
      </c>
      <c r="V227">
        <v>139.69999999999999</v>
      </c>
      <c r="W227">
        <v>143.80000000000001</v>
      </c>
      <c r="X227">
        <v>146.19999999999999</v>
      </c>
      <c r="Y227">
        <v>124.6</v>
      </c>
      <c r="Z227">
        <v>137.69999999999999</v>
      </c>
      <c r="AA227">
        <v>150.30000000000001</v>
      </c>
      <c r="AB227">
        <v>133.4</v>
      </c>
      <c r="AC227">
        <v>137.69999999999999</v>
      </c>
      <c r="AD227">
        <v>140.4</v>
      </c>
    </row>
    <row r="228" spans="1:30">
      <c r="A228" t="s">
        <v>30</v>
      </c>
      <c r="B228">
        <v>2019</v>
      </c>
      <c r="C228" t="s">
        <v>41</v>
      </c>
      <c r="D228">
        <v>137.4</v>
      </c>
      <c r="E228">
        <v>159.5</v>
      </c>
      <c r="F228">
        <v>134.5</v>
      </c>
      <c r="G228">
        <v>142.6</v>
      </c>
      <c r="H228">
        <v>124</v>
      </c>
      <c r="I228">
        <v>143.69999999999999</v>
      </c>
      <c r="J228">
        <v>133.4</v>
      </c>
      <c r="K228">
        <v>125.1</v>
      </c>
      <c r="L228">
        <v>109.3</v>
      </c>
      <c r="M228">
        <v>139.30000000000001</v>
      </c>
      <c r="N228">
        <v>137.69999999999999</v>
      </c>
      <c r="O228">
        <v>156.4</v>
      </c>
      <c r="P228">
        <v>139.19999999999999</v>
      </c>
      <c r="Q228">
        <v>163.30000000000001</v>
      </c>
      <c r="R228">
        <v>151.30000000000001</v>
      </c>
      <c r="S228">
        <v>146.6</v>
      </c>
      <c r="T228">
        <v>150.69999999999999</v>
      </c>
      <c r="U228" t="s">
        <v>32</v>
      </c>
      <c r="V228">
        <v>146.9</v>
      </c>
      <c r="W228">
        <v>149.5</v>
      </c>
      <c r="X228">
        <v>151.30000000000001</v>
      </c>
      <c r="Y228">
        <v>130.19999999999999</v>
      </c>
      <c r="Z228">
        <v>145.9</v>
      </c>
      <c r="AA228">
        <v>156.69999999999999</v>
      </c>
      <c r="AB228">
        <v>133.9</v>
      </c>
      <c r="AC228">
        <v>142.9</v>
      </c>
      <c r="AD228">
        <v>142.4</v>
      </c>
    </row>
    <row r="229" spans="1:30">
      <c r="A229" t="s">
        <v>33</v>
      </c>
      <c r="B229">
        <v>2019</v>
      </c>
      <c r="C229" t="s">
        <v>41</v>
      </c>
      <c r="D229">
        <v>140.4</v>
      </c>
      <c r="E229">
        <v>156.69999999999999</v>
      </c>
      <c r="F229">
        <v>138.30000000000001</v>
      </c>
      <c r="G229">
        <v>142.4</v>
      </c>
      <c r="H229">
        <v>118.6</v>
      </c>
      <c r="I229">
        <v>149.69999999999999</v>
      </c>
      <c r="J229">
        <v>161.6</v>
      </c>
      <c r="K229">
        <v>124.4</v>
      </c>
      <c r="L229">
        <v>111.2</v>
      </c>
      <c r="M229">
        <v>141</v>
      </c>
      <c r="N229">
        <v>128.9</v>
      </c>
      <c r="O229">
        <v>154.5</v>
      </c>
      <c r="P229">
        <v>143.80000000000001</v>
      </c>
      <c r="Q229">
        <v>166.2</v>
      </c>
      <c r="R229">
        <v>144</v>
      </c>
      <c r="S229">
        <v>131.69999999999999</v>
      </c>
      <c r="T229">
        <v>142.19999999999999</v>
      </c>
      <c r="U229" t="s">
        <v>119</v>
      </c>
      <c r="V229">
        <v>129.4</v>
      </c>
      <c r="W229">
        <v>137.19999999999999</v>
      </c>
      <c r="X229">
        <v>139.80000000000001</v>
      </c>
      <c r="Y229">
        <v>120.1</v>
      </c>
      <c r="Z229">
        <v>134</v>
      </c>
      <c r="AA229">
        <v>148</v>
      </c>
      <c r="AB229">
        <v>132.6</v>
      </c>
      <c r="AC229">
        <v>133.30000000000001</v>
      </c>
      <c r="AD229">
        <v>141.5</v>
      </c>
    </row>
    <row r="230" spans="1:30">
      <c r="A230" t="s">
        <v>35</v>
      </c>
      <c r="B230">
        <v>2019</v>
      </c>
      <c r="C230" t="s">
        <v>41</v>
      </c>
      <c r="D230">
        <v>138.30000000000001</v>
      </c>
      <c r="E230">
        <v>158.5</v>
      </c>
      <c r="F230">
        <v>136</v>
      </c>
      <c r="G230">
        <v>142.5</v>
      </c>
      <c r="H230">
        <v>122</v>
      </c>
      <c r="I230">
        <v>146.5</v>
      </c>
      <c r="J230">
        <v>143</v>
      </c>
      <c r="K230">
        <v>124.9</v>
      </c>
      <c r="L230">
        <v>109.9</v>
      </c>
      <c r="M230">
        <v>139.9</v>
      </c>
      <c r="N230">
        <v>134</v>
      </c>
      <c r="O230">
        <v>155.5</v>
      </c>
      <c r="P230">
        <v>140.9</v>
      </c>
      <c r="Q230">
        <v>164.1</v>
      </c>
      <c r="R230">
        <v>148.4</v>
      </c>
      <c r="S230">
        <v>140.4</v>
      </c>
      <c r="T230">
        <v>147.30000000000001</v>
      </c>
      <c r="U230" t="s">
        <v>119</v>
      </c>
      <c r="V230">
        <v>140.30000000000001</v>
      </c>
      <c r="W230">
        <v>143.69999999999999</v>
      </c>
      <c r="X230">
        <v>146.9</v>
      </c>
      <c r="Y230">
        <v>124.9</v>
      </c>
      <c r="Z230">
        <v>139.19999999999999</v>
      </c>
      <c r="AA230">
        <v>151.6</v>
      </c>
      <c r="AB230">
        <v>133.4</v>
      </c>
      <c r="AC230">
        <v>138.19999999999999</v>
      </c>
      <c r="AD230">
        <v>142</v>
      </c>
    </row>
    <row r="231" spans="1:30">
      <c r="A231" t="s">
        <v>30</v>
      </c>
      <c r="B231">
        <v>2019</v>
      </c>
      <c r="C231" t="s">
        <v>42</v>
      </c>
      <c r="D231">
        <v>137.80000000000001</v>
      </c>
      <c r="E231">
        <v>163.5</v>
      </c>
      <c r="F231">
        <v>136.19999999999999</v>
      </c>
      <c r="G231">
        <v>143.19999999999999</v>
      </c>
      <c r="H231">
        <v>124.3</v>
      </c>
      <c r="I231">
        <v>143.30000000000001</v>
      </c>
      <c r="J231">
        <v>140.6</v>
      </c>
      <c r="K231">
        <v>128.69999999999999</v>
      </c>
      <c r="L231">
        <v>110.6</v>
      </c>
      <c r="M231">
        <v>140.4</v>
      </c>
      <c r="N231">
        <v>138</v>
      </c>
      <c r="O231">
        <v>156.6</v>
      </c>
      <c r="P231">
        <v>141</v>
      </c>
      <c r="Q231">
        <v>164.2</v>
      </c>
      <c r="R231">
        <v>151.4</v>
      </c>
      <c r="S231">
        <v>146.5</v>
      </c>
      <c r="T231">
        <v>150.69999999999999</v>
      </c>
      <c r="U231" t="s">
        <v>32</v>
      </c>
      <c r="V231">
        <v>147.80000000000001</v>
      </c>
      <c r="W231">
        <v>149.6</v>
      </c>
      <c r="X231">
        <v>151.69999999999999</v>
      </c>
      <c r="Y231">
        <v>130.19999999999999</v>
      </c>
      <c r="Z231">
        <v>146.4</v>
      </c>
      <c r="AA231">
        <v>157.69999999999999</v>
      </c>
      <c r="AB231">
        <v>134.80000000000001</v>
      </c>
      <c r="AC231">
        <v>143.30000000000001</v>
      </c>
      <c r="AD231">
        <v>143.6</v>
      </c>
    </row>
    <row r="232" spans="1:30">
      <c r="A232" t="s">
        <v>33</v>
      </c>
      <c r="B232">
        <v>2019</v>
      </c>
      <c r="C232" t="s">
        <v>42</v>
      </c>
      <c r="D232">
        <v>140.69999999999999</v>
      </c>
      <c r="E232">
        <v>159.6</v>
      </c>
      <c r="F232">
        <v>140.4</v>
      </c>
      <c r="G232">
        <v>143.4</v>
      </c>
      <c r="H232">
        <v>118.6</v>
      </c>
      <c r="I232">
        <v>150.9</v>
      </c>
      <c r="J232">
        <v>169.8</v>
      </c>
      <c r="K232">
        <v>127.4</v>
      </c>
      <c r="L232">
        <v>111.8</v>
      </c>
      <c r="M232">
        <v>141</v>
      </c>
      <c r="N232">
        <v>129</v>
      </c>
      <c r="O232">
        <v>155.1</v>
      </c>
      <c r="P232">
        <v>145.6</v>
      </c>
      <c r="Q232">
        <v>166.7</v>
      </c>
      <c r="R232">
        <v>144.30000000000001</v>
      </c>
      <c r="S232">
        <v>131.69999999999999</v>
      </c>
      <c r="T232">
        <v>142.4</v>
      </c>
      <c r="U232" t="s">
        <v>120</v>
      </c>
      <c r="V232">
        <v>130.5</v>
      </c>
      <c r="W232">
        <v>137.4</v>
      </c>
      <c r="X232">
        <v>140.30000000000001</v>
      </c>
      <c r="Y232">
        <v>119.6</v>
      </c>
      <c r="Z232">
        <v>134.30000000000001</v>
      </c>
      <c r="AA232">
        <v>148.9</v>
      </c>
      <c r="AB232">
        <v>133.69999999999999</v>
      </c>
      <c r="AC232">
        <v>133.6</v>
      </c>
      <c r="AD232">
        <v>142.1</v>
      </c>
    </row>
    <row r="233" spans="1:30">
      <c r="A233" t="s">
        <v>35</v>
      </c>
      <c r="B233">
        <v>2019</v>
      </c>
      <c r="C233" t="s">
        <v>42</v>
      </c>
      <c r="D233">
        <v>138.69999999999999</v>
      </c>
      <c r="E233">
        <v>162.1</v>
      </c>
      <c r="F233">
        <v>137.80000000000001</v>
      </c>
      <c r="G233">
        <v>143.30000000000001</v>
      </c>
      <c r="H233">
        <v>122.2</v>
      </c>
      <c r="I233">
        <v>146.80000000000001</v>
      </c>
      <c r="J233">
        <v>150.5</v>
      </c>
      <c r="K233">
        <v>128.30000000000001</v>
      </c>
      <c r="L233">
        <v>111</v>
      </c>
      <c r="M233">
        <v>140.6</v>
      </c>
      <c r="N233">
        <v>134.19999999999999</v>
      </c>
      <c r="O233">
        <v>155.9</v>
      </c>
      <c r="P233">
        <v>142.69999999999999</v>
      </c>
      <c r="Q233">
        <v>164.9</v>
      </c>
      <c r="R233">
        <v>148.6</v>
      </c>
      <c r="S233">
        <v>140.4</v>
      </c>
      <c r="T233">
        <v>147.4</v>
      </c>
      <c r="U233" t="s">
        <v>120</v>
      </c>
      <c r="V233">
        <v>141.19999999999999</v>
      </c>
      <c r="W233">
        <v>143.80000000000001</v>
      </c>
      <c r="X233">
        <v>147.4</v>
      </c>
      <c r="Y233">
        <v>124.6</v>
      </c>
      <c r="Z233">
        <v>139.6</v>
      </c>
      <c r="AA233">
        <v>152.5</v>
      </c>
      <c r="AB233">
        <v>134.30000000000001</v>
      </c>
      <c r="AC233">
        <v>138.6</v>
      </c>
      <c r="AD233">
        <v>142.9</v>
      </c>
    </row>
    <row r="234" spans="1:30">
      <c r="A234" t="s">
        <v>30</v>
      </c>
      <c r="B234">
        <v>2019</v>
      </c>
      <c r="C234" t="s">
        <v>44</v>
      </c>
      <c r="D234">
        <v>138.4</v>
      </c>
      <c r="E234">
        <v>164</v>
      </c>
      <c r="F234">
        <v>138.4</v>
      </c>
      <c r="G234">
        <v>143.9</v>
      </c>
      <c r="H234">
        <v>124.4</v>
      </c>
      <c r="I234">
        <v>146.4</v>
      </c>
      <c r="J234">
        <v>150.1</v>
      </c>
      <c r="K234">
        <v>130.6</v>
      </c>
      <c r="L234">
        <v>110.8</v>
      </c>
      <c r="M234">
        <v>141.69999999999999</v>
      </c>
      <c r="N234">
        <v>138.5</v>
      </c>
      <c r="O234">
        <v>156.69999999999999</v>
      </c>
      <c r="P234">
        <v>143</v>
      </c>
      <c r="Q234">
        <v>164.5</v>
      </c>
      <c r="R234">
        <v>151.6</v>
      </c>
      <c r="S234">
        <v>146.6</v>
      </c>
      <c r="T234">
        <v>150.9</v>
      </c>
      <c r="U234" t="s">
        <v>32</v>
      </c>
      <c r="V234">
        <v>146.80000000000001</v>
      </c>
      <c r="W234">
        <v>150</v>
      </c>
      <c r="X234">
        <v>152.19999999999999</v>
      </c>
      <c r="Y234">
        <v>131.19999999999999</v>
      </c>
      <c r="Z234">
        <v>147.5</v>
      </c>
      <c r="AA234">
        <v>159.1</v>
      </c>
      <c r="AB234">
        <v>136.1</v>
      </c>
      <c r="AC234">
        <v>144.19999999999999</v>
      </c>
      <c r="AD234">
        <v>144.9</v>
      </c>
    </row>
    <row r="235" spans="1:30">
      <c r="A235" t="s">
        <v>33</v>
      </c>
      <c r="B235">
        <v>2019</v>
      </c>
      <c r="C235" t="s">
        <v>44</v>
      </c>
      <c r="D235">
        <v>141.4</v>
      </c>
      <c r="E235">
        <v>160.19999999999999</v>
      </c>
      <c r="F235">
        <v>142.5</v>
      </c>
      <c r="G235">
        <v>144.1</v>
      </c>
      <c r="H235">
        <v>119.3</v>
      </c>
      <c r="I235">
        <v>154.69999999999999</v>
      </c>
      <c r="J235">
        <v>180.1</v>
      </c>
      <c r="K235">
        <v>128.9</v>
      </c>
      <c r="L235">
        <v>111.8</v>
      </c>
      <c r="M235">
        <v>141.6</v>
      </c>
      <c r="N235">
        <v>129.5</v>
      </c>
      <c r="O235">
        <v>155.6</v>
      </c>
      <c r="P235">
        <v>147.69999999999999</v>
      </c>
      <c r="Q235">
        <v>167.2</v>
      </c>
      <c r="R235">
        <v>144.69999999999999</v>
      </c>
      <c r="S235">
        <v>131.9</v>
      </c>
      <c r="T235">
        <v>142.69999999999999</v>
      </c>
      <c r="U235" t="s">
        <v>121</v>
      </c>
      <c r="V235">
        <v>127</v>
      </c>
      <c r="W235">
        <v>137.69999999999999</v>
      </c>
      <c r="X235">
        <v>140.80000000000001</v>
      </c>
      <c r="Y235">
        <v>120.6</v>
      </c>
      <c r="Z235">
        <v>135</v>
      </c>
      <c r="AA235">
        <v>150.4</v>
      </c>
      <c r="AB235">
        <v>135.1</v>
      </c>
      <c r="AC235">
        <v>134.5</v>
      </c>
      <c r="AD235">
        <v>143.30000000000001</v>
      </c>
    </row>
    <row r="236" spans="1:30">
      <c r="A236" t="s">
        <v>35</v>
      </c>
      <c r="B236">
        <v>2019</v>
      </c>
      <c r="C236" t="s">
        <v>44</v>
      </c>
      <c r="D236">
        <v>139.30000000000001</v>
      </c>
      <c r="E236">
        <v>162.69999999999999</v>
      </c>
      <c r="F236">
        <v>140</v>
      </c>
      <c r="G236">
        <v>144</v>
      </c>
      <c r="H236">
        <v>122.5</v>
      </c>
      <c r="I236">
        <v>150.30000000000001</v>
      </c>
      <c r="J236">
        <v>160.30000000000001</v>
      </c>
      <c r="K236">
        <v>130</v>
      </c>
      <c r="L236">
        <v>111.1</v>
      </c>
      <c r="M236">
        <v>141.69999999999999</v>
      </c>
      <c r="N236">
        <v>134.69999999999999</v>
      </c>
      <c r="O236">
        <v>156.19999999999999</v>
      </c>
      <c r="P236">
        <v>144.69999999999999</v>
      </c>
      <c r="Q236">
        <v>165.2</v>
      </c>
      <c r="R236">
        <v>148.9</v>
      </c>
      <c r="S236">
        <v>140.5</v>
      </c>
      <c r="T236">
        <v>147.6</v>
      </c>
      <c r="U236" t="s">
        <v>121</v>
      </c>
      <c r="V236">
        <v>139.30000000000001</v>
      </c>
      <c r="W236">
        <v>144.19999999999999</v>
      </c>
      <c r="X236">
        <v>147.9</v>
      </c>
      <c r="Y236">
        <v>125.6</v>
      </c>
      <c r="Z236">
        <v>140.5</v>
      </c>
      <c r="AA236">
        <v>154</v>
      </c>
      <c r="AB236">
        <v>135.69999999999999</v>
      </c>
      <c r="AC236">
        <v>139.5</v>
      </c>
      <c r="AD236">
        <v>144.19999999999999</v>
      </c>
    </row>
    <row r="237" spans="1:30">
      <c r="A237" t="s">
        <v>30</v>
      </c>
      <c r="B237">
        <v>2019</v>
      </c>
      <c r="C237" t="s">
        <v>46</v>
      </c>
      <c r="D237">
        <v>139.19999999999999</v>
      </c>
      <c r="E237">
        <v>161.9</v>
      </c>
      <c r="F237">
        <v>137.1</v>
      </c>
      <c r="G237">
        <v>144.6</v>
      </c>
      <c r="H237">
        <v>124.7</v>
      </c>
      <c r="I237">
        <v>145.5</v>
      </c>
      <c r="J237">
        <v>156.19999999999999</v>
      </c>
      <c r="K237">
        <v>131.5</v>
      </c>
      <c r="L237">
        <v>111.7</v>
      </c>
      <c r="M237">
        <v>142.69999999999999</v>
      </c>
      <c r="N237">
        <v>138.5</v>
      </c>
      <c r="O237">
        <v>156.9</v>
      </c>
      <c r="P237">
        <v>144</v>
      </c>
      <c r="Q237">
        <v>165.1</v>
      </c>
      <c r="R237">
        <v>151.80000000000001</v>
      </c>
      <c r="S237">
        <v>146.6</v>
      </c>
      <c r="T237">
        <v>151.1</v>
      </c>
      <c r="U237" t="s">
        <v>32</v>
      </c>
      <c r="V237">
        <v>146.4</v>
      </c>
      <c r="W237">
        <v>150.19999999999999</v>
      </c>
      <c r="X237">
        <v>152.69999999999999</v>
      </c>
      <c r="Y237">
        <v>131.4</v>
      </c>
      <c r="Z237">
        <v>148</v>
      </c>
      <c r="AA237">
        <v>159.69999999999999</v>
      </c>
      <c r="AB237">
        <v>138.80000000000001</v>
      </c>
      <c r="AC237">
        <v>144.9</v>
      </c>
      <c r="AD237">
        <v>145.69999999999999</v>
      </c>
    </row>
    <row r="238" spans="1:30">
      <c r="A238" t="s">
        <v>33</v>
      </c>
      <c r="B238">
        <v>2019</v>
      </c>
      <c r="C238" t="s">
        <v>46</v>
      </c>
      <c r="D238">
        <v>142.1</v>
      </c>
      <c r="E238">
        <v>158.30000000000001</v>
      </c>
      <c r="F238">
        <v>140.80000000000001</v>
      </c>
      <c r="G238">
        <v>144.9</v>
      </c>
      <c r="H238">
        <v>119.9</v>
      </c>
      <c r="I238">
        <v>153.9</v>
      </c>
      <c r="J238">
        <v>189.1</v>
      </c>
      <c r="K238">
        <v>129.80000000000001</v>
      </c>
      <c r="L238">
        <v>112.7</v>
      </c>
      <c r="M238">
        <v>142.5</v>
      </c>
      <c r="N238">
        <v>129.80000000000001</v>
      </c>
      <c r="O238">
        <v>156.19999999999999</v>
      </c>
      <c r="P238">
        <v>149.1</v>
      </c>
      <c r="Q238">
        <v>167.9</v>
      </c>
      <c r="R238">
        <v>145</v>
      </c>
      <c r="S238">
        <v>132.19999999999999</v>
      </c>
      <c r="T238">
        <v>143</v>
      </c>
      <c r="U238" t="s">
        <v>122</v>
      </c>
      <c r="V238">
        <v>125.5</v>
      </c>
      <c r="W238">
        <v>138.1</v>
      </c>
      <c r="X238">
        <v>141.5</v>
      </c>
      <c r="Y238">
        <v>120.8</v>
      </c>
      <c r="Z238">
        <v>135.4</v>
      </c>
      <c r="AA238">
        <v>151.5</v>
      </c>
      <c r="AB238">
        <v>137.80000000000001</v>
      </c>
      <c r="AC238">
        <v>135.30000000000001</v>
      </c>
      <c r="AD238">
        <v>144.19999999999999</v>
      </c>
    </row>
    <row r="239" spans="1:30">
      <c r="A239" t="s">
        <v>35</v>
      </c>
      <c r="B239">
        <v>2019</v>
      </c>
      <c r="C239" t="s">
        <v>46</v>
      </c>
      <c r="D239">
        <v>140.1</v>
      </c>
      <c r="E239">
        <v>160.6</v>
      </c>
      <c r="F239">
        <v>138.5</v>
      </c>
      <c r="G239">
        <v>144.69999999999999</v>
      </c>
      <c r="H239">
        <v>122.9</v>
      </c>
      <c r="I239">
        <v>149.4</v>
      </c>
      <c r="J239">
        <v>167.4</v>
      </c>
      <c r="K239">
        <v>130.9</v>
      </c>
      <c r="L239">
        <v>112</v>
      </c>
      <c r="M239">
        <v>142.6</v>
      </c>
      <c r="N239">
        <v>134.9</v>
      </c>
      <c r="O239">
        <v>156.6</v>
      </c>
      <c r="P239">
        <v>145.9</v>
      </c>
      <c r="Q239">
        <v>165.8</v>
      </c>
      <c r="R239">
        <v>149.1</v>
      </c>
      <c r="S239">
        <v>140.6</v>
      </c>
      <c r="T239">
        <v>147.9</v>
      </c>
      <c r="U239" t="s">
        <v>122</v>
      </c>
      <c r="V239">
        <v>138.5</v>
      </c>
      <c r="W239">
        <v>144.5</v>
      </c>
      <c r="X239">
        <v>148.5</v>
      </c>
      <c r="Y239">
        <v>125.8</v>
      </c>
      <c r="Z239">
        <v>140.9</v>
      </c>
      <c r="AA239">
        <v>154.9</v>
      </c>
      <c r="AB239">
        <v>138.4</v>
      </c>
      <c r="AC239">
        <v>140.19999999999999</v>
      </c>
      <c r="AD239">
        <v>145</v>
      </c>
    </row>
    <row r="240" spans="1:30">
      <c r="A240" t="s">
        <v>30</v>
      </c>
      <c r="B240">
        <v>2019</v>
      </c>
      <c r="C240" t="s">
        <v>48</v>
      </c>
      <c r="D240">
        <v>140.1</v>
      </c>
      <c r="E240">
        <v>161.9</v>
      </c>
      <c r="F240">
        <v>138.30000000000001</v>
      </c>
      <c r="G240">
        <v>145.69999999999999</v>
      </c>
      <c r="H240">
        <v>125.1</v>
      </c>
      <c r="I240">
        <v>143.80000000000001</v>
      </c>
      <c r="J240">
        <v>163.4</v>
      </c>
      <c r="K240">
        <v>132.19999999999999</v>
      </c>
      <c r="L240">
        <v>112.8</v>
      </c>
      <c r="M240">
        <v>144.19999999999999</v>
      </c>
      <c r="N240">
        <v>138.5</v>
      </c>
      <c r="O240">
        <v>157.19999999999999</v>
      </c>
      <c r="P240">
        <v>145.5</v>
      </c>
      <c r="Q240">
        <v>165.7</v>
      </c>
      <c r="R240">
        <v>151.69999999999999</v>
      </c>
      <c r="S240">
        <v>146.6</v>
      </c>
      <c r="T240">
        <v>151</v>
      </c>
      <c r="U240" t="s">
        <v>32</v>
      </c>
      <c r="V240">
        <v>146.9</v>
      </c>
      <c r="W240">
        <v>150.30000000000001</v>
      </c>
      <c r="X240">
        <v>153.4</v>
      </c>
      <c r="Y240">
        <v>131.6</v>
      </c>
      <c r="Z240">
        <v>148.30000000000001</v>
      </c>
      <c r="AA240">
        <v>160.19999999999999</v>
      </c>
      <c r="AB240">
        <v>140.19999999999999</v>
      </c>
      <c r="AC240">
        <v>145.4</v>
      </c>
      <c r="AD240">
        <v>146.69999999999999</v>
      </c>
    </row>
    <row r="241" spans="1:30">
      <c r="A241" t="s">
        <v>33</v>
      </c>
      <c r="B241">
        <v>2019</v>
      </c>
      <c r="C241" t="s">
        <v>48</v>
      </c>
      <c r="D241">
        <v>142.69999999999999</v>
      </c>
      <c r="E241">
        <v>158.69999999999999</v>
      </c>
      <c r="F241">
        <v>141.6</v>
      </c>
      <c r="G241">
        <v>144.9</v>
      </c>
      <c r="H241">
        <v>120.8</v>
      </c>
      <c r="I241">
        <v>149.80000000000001</v>
      </c>
      <c r="J241">
        <v>192.4</v>
      </c>
      <c r="K241">
        <v>130.30000000000001</v>
      </c>
      <c r="L241">
        <v>114</v>
      </c>
      <c r="M241">
        <v>143.80000000000001</v>
      </c>
      <c r="N241">
        <v>130</v>
      </c>
      <c r="O241">
        <v>156.4</v>
      </c>
      <c r="P241">
        <v>149.5</v>
      </c>
      <c r="Q241">
        <v>168.6</v>
      </c>
      <c r="R241">
        <v>145.30000000000001</v>
      </c>
      <c r="S241">
        <v>132.19999999999999</v>
      </c>
      <c r="T241">
        <v>143.30000000000001</v>
      </c>
      <c r="U241" t="s">
        <v>123</v>
      </c>
      <c r="V241">
        <v>126.6</v>
      </c>
      <c r="W241">
        <v>138.30000000000001</v>
      </c>
      <c r="X241">
        <v>141.9</v>
      </c>
      <c r="Y241">
        <v>121.2</v>
      </c>
      <c r="Z241">
        <v>135.9</v>
      </c>
      <c r="AA241">
        <v>151.6</v>
      </c>
      <c r="AB241">
        <v>139</v>
      </c>
      <c r="AC241">
        <v>135.69999999999999</v>
      </c>
      <c r="AD241">
        <v>144.69999999999999</v>
      </c>
    </row>
    <row r="242" spans="1:30">
      <c r="A242" t="s">
        <v>35</v>
      </c>
      <c r="B242">
        <v>2019</v>
      </c>
      <c r="C242" t="s">
        <v>48</v>
      </c>
      <c r="D242">
        <v>140.9</v>
      </c>
      <c r="E242">
        <v>160.80000000000001</v>
      </c>
      <c r="F242">
        <v>139.6</v>
      </c>
      <c r="G242">
        <v>145.4</v>
      </c>
      <c r="H242">
        <v>123.5</v>
      </c>
      <c r="I242">
        <v>146.6</v>
      </c>
      <c r="J242">
        <v>173.2</v>
      </c>
      <c r="K242">
        <v>131.6</v>
      </c>
      <c r="L242">
        <v>113.2</v>
      </c>
      <c r="M242">
        <v>144.1</v>
      </c>
      <c r="N242">
        <v>135</v>
      </c>
      <c r="O242">
        <v>156.80000000000001</v>
      </c>
      <c r="P242">
        <v>147</v>
      </c>
      <c r="Q242">
        <v>166.5</v>
      </c>
      <c r="R242">
        <v>149.19999999999999</v>
      </c>
      <c r="S242">
        <v>140.6</v>
      </c>
      <c r="T242">
        <v>147.9</v>
      </c>
      <c r="U242" t="s">
        <v>123</v>
      </c>
      <c r="V242">
        <v>139.19999999999999</v>
      </c>
      <c r="W242">
        <v>144.6</v>
      </c>
      <c r="X242">
        <v>149</v>
      </c>
      <c r="Y242">
        <v>126.1</v>
      </c>
      <c r="Z242">
        <v>141.30000000000001</v>
      </c>
      <c r="AA242">
        <v>155.19999999999999</v>
      </c>
      <c r="AB242">
        <v>139.69999999999999</v>
      </c>
      <c r="AC242">
        <v>140.69999999999999</v>
      </c>
      <c r="AD242">
        <v>145.80000000000001</v>
      </c>
    </row>
    <row r="243" spans="1:30">
      <c r="A243" t="s">
        <v>30</v>
      </c>
      <c r="B243">
        <v>2019</v>
      </c>
      <c r="C243" t="s">
        <v>50</v>
      </c>
      <c r="D243">
        <v>141</v>
      </c>
      <c r="E243">
        <v>161.6</v>
      </c>
      <c r="F243">
        <v>141.19999999999999</v>
      </c>
      <c r="G243">
        <v>146.5</v>
      </c>
      <c r="H243">
        <v>125.6</v>
      </c>
      <c r="I243">
        <v>145.69999999999999</v>
      </c>
      <c r="J243">
        <v>178.8</v>
      </c>
      <c r="K243">
        <v>133.1</v>
      </c>
      <c r="L243">
        <v>113.6</v>
      </c>
      <c r="M243">
        <v>145.5</v>
      </c>
      <c r="N243">
        <v>138.6</v>
      </c>
      <c r="O243">
        <v>157.4</v>
      </c>
      <c r="P243">
        <v>148.30000000000001</v>
      </c>
      <c r="Q243">
        <v>166.3</v>
      </c>
      <c r="R243">
        <v>151.69999999999999</v>
      </c>
      <c r="S243">
        <v>146.69999999999999</v>
      </c>
      <c r="T243">
        <v>151</v>
      </c>
      <c r="U243" t="s">
        <v>32</v>
      </c>
      <c r="V243">
        <v>147.69999999999999</v>
      </c>
      <c r="W243">
        <v>150.6</v>
      </c>
      <c r="X243">
        <v>153.69999999999999</v>
      </c>
      <c r="Y243">
        <v>131.69999999999999</v>
      </c>
      <c r="Z243">
        <v>148.69999999999999</v>
      </c>
      <c r="AA243">
        <v>160.69999999999999</v>
      </c>
      <c r="AB243">
        <v>140.30000000000001</v>
      </c>
      <c r="AC243">
        <v>145.69999999999999</v>
      </c>
      <c r="AD243">
        <v>148.30000000000001</v>
      </c>
    </row>
    <row r="244" spans="1:30">
      <c r="A244" t="s">
        <v>33</v>
      </c>
      <c r="B244">
        <v>2019</v>
      </c>
      <c r="C244" t="s">
        <v>50</v>
      </c>
      <c r="D244">
        <v>143.5</v>
      </c>
      <c r="E244">
        <v>159.80000000000001</v>
      </c>
      <c r="F244">
        <v>144.69999999999999</v>
      </c>
      <c r="G244">
        <v>145.6</v>
      </c>
      <c r="H244">
        <v>121.1</v>
      </c>
      <c r="I244">
        <v>150.6</v>
      </c>
      <c r="J244">
        <v>207.2</v>
      </c>
      <c r="K244">
        <v>131.19999999999999</v>
      </c>
      <c r="L244">
        <v>114.8</v>
      </c>
      <c r="M244">
        <v>145.19999999999999</v>
      </c>
      <c r="N244">
        <v>130.19999999999999</v>
      </c>
      <c r="O244">
        <v>156.80000000000001</v>
      </c>
      <c r="P244">
        <v>151.9</v>
      </c>
      <c r="Q244">
        <v>169.3</v>
      </c>
      <c r="R244">
        <v>145.9</v>
      </c>
      <c r="S244">
        <v>132.4</v>
      </c>
      <c r="T244">
        <v>143.9</v>
      </c>
      <c r="U244" t="s">
        <v>124</v>
      </c>
      <c r="V244">
        <v>128.9</v>
      </c>
      <c r="W244">
        <v>138.69999999999999</v>
      </c>
      <c r="X244">
        <v>142.4</v>
      </c>
      <c r="Y244">
        <v>121.5</v>
      </c>
      <c r="Z244">
        <v>136.19999999999999</v>
      </c>
      <c r="AA244">
        <v>151.69999999999999</v>
      </c>
      <c r="AB244">
        <v>139.5</v>
      </c>
      <c r="AC244">
        <v>136</v>
      </c>
      <c r="AD244">
        <v>146</v>
      </c>
    </row>
    <row r="245" spans="1:30">
      <c r="A245" t="s">
        <v>35</v>
      </c>
      <c r="B245">
        <v>2019</v>
      </c>
      <c r="C245" t="s">
        <v>50</v>
      </c>
      <c r="D245">
        <v>141.80000000000001</v>
      </c>
      <c r="E245">
        <v>161</v>
      </c>
      <c r="F245">
        <v>142.6</v>
      </c>
      <c r="G245">
        <v>146.19999999999999</v>
      </c>
      <c r="H245">
        <v>123.9</v>
      </c>
      <c r="I245">
        <v>148</v>
      </c>
      <c r="J245">
        <v>188.4</v>
      </c>
      <c r="K245">
        <v>132.5</v>
      </c>
      <c r="L245">
        <v>114</v>
      </c>
      <c r="M245">
        <v>145.4</v>
      </c>
      <c r="N245">
        <v>135.1</v>
      </c>
      <c r="O245">
        <v>157.1</v>
      </c>
      <c r="P245">
        <v>149.6</v>
      </c>
      <c r="Q245">
        <v>167.1</v>
      </c>
      <c r="R245">
        <v>149.4</v>
      </c>
      <c r="S245">
        <v>140.80000000000001</v>
      </c>
      <c r="T245">
        <v>148.19999999999999</v>
      </c>
      <c r="U245" t="s">
        <v>124</v>
      </c>
      <c r="V245">
        <v>140.6</v>
      </c>
      <c r="W245">
        <v>145</v>
      </c>
      <c r="X245">
        <v>149.4</v>
      </c>
      <c r="Y245">
        <v>126.3</v>
      </c>
      <c r="Z245">
        <v>141.69999999999999</v>
      </c>
      <c r="AA245">
        <v>155.4</v>
      </c>
      <c r="AB245">
        <v>140</v>
      </c>
      <c r="AC245">
        <v>141</v>
      </c>
      <c r="AD245">
        <v>147.19999999999999</v>
      </c>
    </row>
    <row r="246" spans="1:30">
      <c r="A246" t="s">
        <v>30</v>
      </c>
      <c r="B246">
        <v>2019</v>
      </c>
      <c r="C246" t="s">
        <v>53</v>
      </c>
      <c r="D246">
        <v>141.80000000000001</v>
      </c>
      <c r="E246">
        <v>163.69999999999999</v>
      </c>
      <c r="F246">
        <v>143.80000000000001</v>
      </c>
      <c r="G246">
        <v>147.1</v>
      </c>
      <c r="H246">
        <v>126</v>
      </c>
      <c r="I246">
        <v>146.19999999999999</v>
      </c>
      <c r="J246">
        <v>191.4</v>
      </c>
      <c r="K246">
        <v>136.19999999999999</v>
      </c>
      <c r="L246">
        <v>113.8</v>
      </c>
      <c r="M246">
        <v>147.30000000000001</v>
      </c>
      <c r="N246">
        <v>138.69999999999999</v>
      </c>
      <c r="O246">
        <v>157.69999999999999</v>
      </c>
      <c r="P246">
        <v>150.9</v>
      </c>
      <c r="Q246">
        <v>167.2</v>
      </c>
      <c r="R246">
        <v>152.30000000000001</v>
      </c>
      <c r="S246">
        <v>147</v>
      </c>
      <c r="T246">
        <v>151.5</v>
      </c>
      <c r="U246" t="s">
        <v>32</v>
      </c>
      <c r="V246">
        <v>148.4</v>
      </c>
      <c r="W246">
        <v>150.9</v>
      </c>
      <c r="X246">
        <v>154.30000000000001</v>
      </c>
      <c r="Y246">
        <v>132.1</v>
      </c>
      <c r="Z246">
        <v>149.1</v>
      </c>
      <c r="AA246">
        <v>160.80000000000001</v>
      </c>
      <c r="AB246">
        <v>140.6</v>
      </c>
      <c r="AC246">
        <v>146.1</v>
      </c>
      <c r="AD246">
        <v>149.9</v>
      </c>
    </row>
    <row r="247" spans="1:30">
      <c r="A247" t="s">
        <v>33</v>
      </c>
      <c r="B247">
        <v>2019</v>
      </c>
      <c r="C247" t="s">
        <v>53</v>
      </c>
      <c r="D247">
        <v>144.1</v>
      </c>
      <c r="E247">
        <v>162.4</v>
      </c>
      <c r="F247">
        <v>148.4</v>
      </c>
      <c r="G247">
        <v>145.9</v>
      </c>
      <c r="H247">
        <v>121.5</v>
      </c>
      <c r="I247">
        <v>148.80000000000001</v>
      </c>
      <c r="J247">
        <v>215.7</v>
      </c>
      <c r="K247">
        <v>134.6</v>
      </c>
      <c r="L247">
        <v>115</v>
      </c>
      <c r="M247">
        <v>146.30000000000001</v>
      </c>
      <c r="N247">
        <v>130.5</v>
      </c>
      <c r="O247">
        <v>157.19999999999999</v>
      </c>
      <c r="P247">
        <v>153.6</v>
      </c>
      <c r="Q247">
        <v>169.9</v>
      </c>
      <c r="R247">
        <v>146.30000000000001</v>
      </c>
      <c r="S247">
        <v>132.6</v>
      </c>
      <c r="T247">
        <v>144.19999999999999</v>
      </c>
      <c r="U247" t="s">
        <v>125</v>
      </c>
      <c r="V247">
        <v>132.19999999999999</v>
      </c>
      <c r="W247">
        <v>139.1</v>
      </c>
      <c r="X247">
        <v>142.80000000000001</v>
      </c>
      <c r="Y247">
        <v>121.7</v>
      </c>
      <c r="Z247">
        <v>136.69999999999999</v>
      </c>
      <c r="AA247">
        <v>151.80000000000001</v>
      </c>
      <c r="AB247">
        <v>139.80000000000001</v>
      </c>
      <c r="AC247">
        <v>136.30000000000001</v>
      </c>
      <c r="AD247">
        <v>147</v>
      </c>
    </row>
    <row r="248" spans="1:30">
      <c r="A248" t="s">
        <v>35</v>
      </c>
      <c r="B248">
        <v>2019</v>
      </c>
      <c r="C248" t="s">
        <v>53</v>
      </c>
      <c r="D248">
        <v>142.5</v>
      </c>
      <c r="E248">
        <v>163.19999999999999</v>
      </c>
      <c r="F248">
        <v>145.6</v>
      </c>
      <c r="G248">
        <v>146.69999999999999</v>
      </c>
      <c r="H248">
        <v>124.3</v>
      </c>
      <c r="I248">
        <v>147.4</v>
      </c>
      <c r="J248">
        <v>199.6</v>
      </c>
      <c r="K248">
        <v>135.69999999999999</v>
      </c>
      <c r="L248">
        <v>114.2</v>
      </c>
      <c r="M248">
        <v>147</v>
      </c>
      <c r="N248">
        <v>135.30000000000001</v>
      </c>
      <c r="O248">
        <v>157.5</v>
      </c>
      <c r="P248">
        <v>151.9</v>
      </c>
      <c r="Q248">
        <v>167.9</v>
      </c>
      <c r="R248">
        <v>149.9</v>
      </c>
      <c r="S248">
        <v>141</v>
      </c>
      <c r="T248">
        <v>148.6</v>
      </c>
      <c r="U248" t="s">
        <v>125</v>
      </c>
      <c r="V248">
        <v>142.30000000000001</v>
      </c>
      <c r="W248">
        <v>145.30000000000001</v>
      </c>
      <c r="X248">
        <v>149.9</v>
      </c>
      <c r="Y248">
        <v>126.6</v>
      </c>
      <c r="Z248">
        <v>142.1</v>
      </c>
      <c r="AA248">
        <v>155.5</v>
      </c>
      <c r="AB248">
        <v>140.30000000000001</v>
      </c>
      <c r="AC248">
        <v>141.30000000000001</v>
      </c>
      <c r="AD248">
        <v>148.6</v>
      </c>
    </row>
    <row r="249" spans="1:30">
      <c r="A249" t="s">
        <v>30</v>
      </c>
      <c r="B249">
        <v>2019</v>
      </c>
      <c r="C249" t="s">
        <v>55</v>
      </c>
      <c r="D249">
        <v>142.80000000000001</v>
      </c>
      <c r="E249">
        <v>165.3</v>
      </c>
      <c r="F249">
        <v>149.5</v>
      </c>
      <c r="G249">
        <v>148.69999999999999</v>
      </c>
      <c r="H249">
        <v>127.5</v>
      </c>
      <c r="I249">
        <v>144.30000000000001</v>
      </c>
      <c r="J249">
        <v>209.5</v>
      </c>
      <c r="K249">
        <v>138.80000000000001</v>
      </c>
      <c r="L249">
        <v>113.6</v>
      </c>
      <c r="M249">
        <v>149.1</v>
      </c>
      <c r="N249">
        <v>139.30000000000001</v>
      </c>
      <c r="O249">
        <v>158.30000000000001</v>
      </c>
      <c r="P249">
        <v>154.30000000000001</v>
      </c>
      <c r="Q249">
        <v>167.8</v>
      </c>
      <c r="R249">
        <v>152.6</v>
      </c>
      <c r="S249">
        <v>147.30000000000001</v>
      </c>
      <c r="T249">
        <v>151.9</v>
      </c>
      <c r="U249" t="s">
        <v>32</v>
      </c>
      <c r="V249">
        <v>149.9</v>
      </c>
      <c r="W249">
        <v>151.19999999999999</v>
      </c>
      <c r="X249">
        <v>154.80000000000001</v>
      </c>
      <c r="Y249">
        <v>135</v>
      </c>
      <c r="Z249">
        <v>149.5</v>
      </c>
      <c r="AA249">
        <v>161.1</v>
      </c>
      <c r="AB249">
        <v>140.6</v>
      </c>
      <c r="AC249">
        <v>147.1</v>
      </c>
      <c r="AD249">
        <v>152.30000000000001</v>
      </c>
    </row>
    <row r="250" spans="1:30">
      <c r="A250" t="s">
        <v>33</v>
      </c>
      <c r="B250">
        <v>2019</v>
      </c>
      <c r="C250" t="s">
        <v>55</v>
      </c>
      <c r="D250">
        <v>144.9</v>
      </c>
      <c r="E250">
        <v>164.5</v>
      </c>
      <c r="F250">
        <v>153.69999999999999</v>
      </c>
      <c r="G250">
        <v>147.5</v>
      </c>
      <c r="H250">
        <v>122.7</v>
      </c>
      <c r="I250">
        <v>147.19999999999999</v>
      </c>
      <c r="J250">
        <v>231.5</v>
      </c>
      <c r="K250">
        <v>137.19999999999999</v>
      </c>
      <c r="L250">
        <v>114.7</v>
      </c>
      <c r="M250">
        <v>148</v>
      </c>
      <c r="N250">
        <v>130.80000000000001</v>
      </c>
      <c r="O250">
        <v>157.69999999999999</v>
      </c>
      <c r="P250">
        <v>156.30000000000001</v>
      </c>
      <c r="Q250">
        <v>170.4</v>
      </c>
      <c r="R250">
        <v>146.80000000000001</v>
      </c>
      <c r="S250">
        <v>132.80000000000001</v>
      </c>
      <c r="T250">
        <v>144.6</v>
      </c>
      <c r="U250" t="s">
        <v>126</v>
      </c>
      <c r="V250">
        <v>133.6</v>
      </c>
      <c r="W250">
        <v>139.80000000000001</v>
      </c>
      <c r="X250">
        <v>143.19999999999999</v>
      </c>
      <c r="Y250">
        <v>125.2</v>
      </c>
      <c r="Z250">
        <v>136.80000000000001</v>
      </c>
      <c r="AA250">
        <v>151.9</v>
      </c>
      <c r="AB250">
        <v>140.19999999999999</v>
      </c>
      <c r="AC250">
        <v>137.69999999999999</v>
      </c>
      <c r="AD250">
        <v>148.30000000000001</v>
      </c>
    </row>
    <row r="251" spans="1:30">
      <c r="A251" t="s">
        <v>35</v>
      </c>
      <c r="B251">
        <v>2019</v>
      </c>
      <c r="C251" t="s">
        <v>55</v>
      </c>
      <c r="D251">
        <v>143.5</v>
      </c>
      <c r="E251">
        <v>165</v>
      </c>
      <c r="F251">
        <v>151.1</v>
      </c>
      <c r="G251">
        <v>148.30000000000001</v>
      </c>
      <c r="H251">
        <v>125.7</v>
      </c>
      <c r="I251">
        <v>145.69999999999999</v>
      </c>
      <c r="J251">
        <v>217</v>
      </c>
      <c r="K251">
        <v>138.30000000000001</v>
      </c>
      <c r="L251">
        <v>114</v>
      </c>
      <c r="M251">
        <v>148.69999999999999</v>
      </c>
      <c r="N251">
        <v>135.80000000000001</v>
      </c>
      <c r="O251">
        <v>158</v>
      </c>
      <c r="P251">
        <v>155</v>
      </c>
      <c r="Q251">
        <v>168.5</v>
      </c>
      <c r="R251">
        <v>150.30000000000001</v>
      </c>
      <c r="S251">
        <v>141.30000000000001</v>
      </c>
      <c r="T251">
        <v>149</v>
      </c>
      <c r="U251" t="s">
        <v>126</v>
      </c>
      <c r="V251">
        <v>143.69999999999999</v>
      </c>
      <c r="W251">
        <v>145.80000000000001</v>
      </c>
      <c r="X251">
        <v>150.4</v>
      </c>
      <c r="Y251">
        <v>129.80000000000001</v>
      </c>
      <c r="Z251">
        <v>142.30000000000001</v>
      </c>
      <c r="AA251">
        <v>155.69999999999999</v>
      </c>
      <c r="AB251">
        <v>140.4</v>
      </c>
      <c r="AC251">
        <v>142.5</v>
      </c>
      <c r="AD251">
        <v>150.4</v>
      </c>
    </row>
    <row r="252" spans="1:30">
      <c r="A252" t="s">
        <v>30</v>
      </c>
      <c r="B252">
        <v>2020</v>
      </c>
      <c r="C252" t="s">
        <v>31</v>
      </c>
      <c r="D252">
        <v>143.69999999999999</v>
      </c>
      <c r="E252">
        <v>167.3</v>
      </c>
      <c r="F252">
        <v>153.5</v>
      </c>
      <c r="G252">
        <v>150.5</v>
      </c>
      <c r="H252">
        <v>132</v>
      </c>
      <c r="I252">
        <v>142.19999999999999</v>
      </c>
      <c r="J252">
        <v>191.5</v>
      </c>
      <c r="K252">
        <v>141.1</v>
      </c>
      <c r="L252">
        <v>113.8</v>
      </c>
      <c r="M252">
        <v>151.6</v>
      </c>
      <c r="N252">
        <v>139.69999999999999</v>
      </c>
      <c r="O252">
        <v>158.69999999999999</v>
      </c>
      <c r="P252">
        <v>153</v>
      </c>
      <c r="Q252">
        <v>168.6</v>
      </c>
      <c r="R252">
        <v>152.80000000000001</v>
      </c>
      <c r="S252">
        <v>147.4</v>
      </c>
      <c r="T252">
        <v>152.1</v>
      </c>
      <c r="U252" t="s">
        <v>32</v>
      </c>
      <c r="V252">
        <v>150.4</v>
      </c>
      <c r="W252">
        <v>151.69999999999999</v>
      </c>
      <c r="X252">
        <v>155.69999999999999</v>
      </c>
      <c r="Y252">
        <v>136.30000000000001</v>
      </c>
      <c r="Z252">
        <v>150.1</v>
      </c>
      <c r="AA252">
        <v>161.69999999999999</v>
      </c>
      <c r="AB252">
        <v>142.5</v>
      </c>
      <c r="AC252">
        <v>148.1</v>
      </c>
      <c r="AD252">
        <v>151.9</v>
      </c>
    </row>
    <row r="253" spans="1:30">
      <c r="A253" t="s">
        <v>33</v>
      </c>
      <c r="B253">
        <v>2020</v>
      </c>
      <c r="C253" t="s">
        <v>31</v>
      </c>
      <c r="D253">
        <v>145.6</v>
      </c>
      <c r="E253">
        <v>167.6</v>
      </c>
      <c r="F253">
        <v>157</v>
      </c>
      <c r="G253">
        <v>149.30000000000001</v>
      </c>
      <c r="H253">
        <v>126.3</v>
      </c>
      <c r="I253">
        <v>144.4</v>
      </c>
      <c r="J253">
        <v>207.8</v>
      </c>
      <c r="K253">
        <v>139.1</v>
      </c>
      <c r="L253">
        <v>114.8</v>
      </c>
      <c r="M253">
        <v>149.5</v>
      </c>
      <c r="N253">
        <v>131.1</v>
      </c>
      <c r="O253">
        <v>158.5</v>
      </c>
      <c r="P253">
        <v>154.4</v>
      </c>
      <c r="Q253">
        <v>170.8</v>
      </c>
      <c r="R253">
        <v>147</v>
      </c>
      <c r="S253">
        <v>133.19999999999999</v>
      </c>
      <c r="T253">
        <v>144.9</v>
      </c>
      <c r="U253" t="s">
        <v>127</v>
      </c>
      <c r="V253">
        <v>135.1</v>
      </c>
      <c r="W253">
        <v>140.1</v>
      </c>
      <c r="X253">
        <v>143.80000000000001</v>
      </c>
      <c r="Y253">
        <v>126.1</v>
      </c>
      <c r="Z253">
        <v>137.19999999999999</v>
      </c>
      <c r="AA253">
        <v>152.1</v>
      </c>
      <c r="AB253">
        <v>142.1</v>
      </c>
      <c r="AC253">
        <v>138.4</v>
      </c>
      <c r="AD253">
        <v>148.19999999999999</v>
      </c>
    </row>
    <row r="254" spans="1:30">
      <c r="A254" t="s">
        <v>35</v>
      </c>
      <c r="B254">
        <v>2020</v>
      </c>
      <c r="C254" t="s">
        <v>31</v>
      </c>
      <c r="D254">
        <v>144.30000000000001</v>
      </c>
      <c r="E254">
        <v>167.4</v>
      </c>
      <c r="F254">
        <v>154.9</v>
      </c>
      <c r="G254">
        <v>150.1</v>
      </c>
      <c r="H254">
        <v>129.9</v>
      </c>
      <c r="I254">
        <v>143.19999999999999</v>
      </c>
      <c r="J254">
        <v>197</v>
      </c>
      <c r="K254">
        <v>140.4</v>
      </c>
      <c r="L254">
        <v>114.1</v>
      </c>
      <c r="M254">
        <v>150.9</v>
      </c>
      <c r="N254">
        <v>136.1</v>
      </c>
      <c r="O254">
        <v>158.6</v>
      </c>
      <c r="P254">
        <v>153.5</v>
      </c>
      <c r="Q254">
        <v>169.2</v>
      </c>
      <c r="R254">
        <v>150.5</v>
      </c>
      <c r="S254">
        <v>141.5</v>
      </c>
      <c r="T254">
        <v>149.19999999999999</v>
      </c>
      <c r="U254" t="s">
        <v>127</v>
      </c>
      <c r="V254">
        <v>144.6</v>
      </c>
      <c r="W254">
        <v>146.19999999999999</v>
      </c>
      <c r="X254">
        <v>151.19999999999999</v>
      </c>
      <c r="Y254">
        <v>130.9</v>
      </c>
      <c r="Z254">
        <v>142.80000000000001</v>
      </c>
      <c r="AA254">
        <v>156.1</v>
      </c>
      <c r="AB254">
        <v>142.30000000000001</v>
      </c>
      <c r="AC254">
        <v>143.4</v>
      </c>
      <c r="AD254">
        <v>150.19999999999999</v>
      </c>
    </row>
    <row r="255" spans="1:30">
      <c r="A255" t="s">
        <v>30</v>
      </c>
      <c r="B255">
        <v>2020</v>
      </c>
      <c r="C255" t="s">
        <v>36</v>
      </c>
      <c r="D255">
        <v>144.19999999999999</v>
      </c>
      <c r="E255">
        <v>167.5</v>
      </c>
      <c r="F255">
        <v>150.9</v>
      </c>
      <c r="G255">
        <v>150.9</v>
      </c>
      <c r="H255">
        <v>133.69999999999999</v>
      </c>
      <c r="I255">
        <v>140.69999999999999</v>
      </c>
      <c r="J255">
        <v>165.1</v>
      </c>
      <c r="K255">
        <v>141.80000000000001</v>
      </c>
      <c r="L255">
        <v>113.1</v>
      </c>
      <c r="M255">
        <v>152.80000000000001</v>
      </c>
      <c r="N255">
        <v>140.1</v>
      </c>
      <c r="O255">
        <v>159.19999999999999</v>
      </c>
      <c r="P255">
        <v>149.80000000000001</v>
      </c>
      <c r="Q255">
        <v>169.4</v>
      </c>
      <c r="R255">
        <v>153</v>
      </c>
      <c r="S255">
        <v>147.5</v>
      </c>
      <c r="T255">
        <v>152.30000000000001</v>
      </c>
      <c r="U255" t="s">
        <v>32</v>
      </c>
      <c r="V255">
        <v>152.30000000000001</v>
      </c>
      <c r="W255">
        <v>151.80000000000001</v>
      </c>
      <c r="X255">
        <v>156.19999999999999</v>
      </c>
      <c r="Y255">
        <v>136</v>
      </c>
      <c r="Z255">
        <v>150.4</v>
      </c>
      <c r="AA255">
        <v>161.9</v>
      </c>
      <c r="AB255">
        <v>143.4</v>
      </c>
      <c r="AC255">
        <v>148.4</v>
      </c>
      <c r="AD255">
        <v>150.4</v>
      </c>
    </row>
    <row r="256" spans="1:30">
      <c r="A256" t="s">
        <v>33</v>
      </c>
      <c r="B256">
        <v>2020</v>
      </c>
      <c r="C256" t="s">
        <v>36</v>
      </c>
      <c r="D256">
        <v>146.19999999999999</v>
      </c>
      <c r="E256">
        <v>167.6</v>
      </c>
      <c r="F256">
        <v>153.1</v>
      </c>
      <c r="G256">
        <v>150.69999999999999</v>
      </c>
      <c r="H256">
        <v>127.4</v>
      </c>
      <c r="I256">
        <v>143.1</v>
      </c>
      <c r="J256">
        <v>181.7</v>
      </c>
      <c r="K256">
        <v>139.6</v>
      </c>
      <c r="L256">
        <v>114.6</v>
      </c>
      <c r="M256">
        <v>150.4</v>
      </c>
      <c r="N256">
        <v>131.5</v>
      </c>
      <c r="O256">
        <v>159</v>
      </c>
      <c r="P256">
        <v>151.69999999999999</v>
      </c>
      <c r="Q256">
        <v>172</v>
      </c>
      <c r="R256">
        <v>147.30000000000001</v>
      </c>
      <c r="S256">
        <v>133.5</v>
      </c>
      <c r="T256">
        <v>145.19999999999999</v>
      </c>
      <c r="U256" t="s">
        <v>128</v>
      </c>
      <c r="V256">
        <v>138.9</v>
      </c>
      <c r="W256">
        <v>140.4</v>
      </c>
      <c r="X256">
        <v>144.4</v>
      </c>
      <c r="Y256">
        <v>125.2</v>
      </c>
      <c r="Z256">
        <v>137.69999999999999</v>
      </c>
      <c r="AA256">
        <v>152.19999999999999</v>
      </c>
      <c r="AB256">
        <v>143.5</v>
      </c>
      <c r="AC256">
        <v>138.4</v>
      </c>
      <c r="AD256">
        <v>147.69999999999999</v>
      </c>
    </row>
    <row r="257" spans="1:30">
      <c r="A257" t="s">
        <v>35</v>
      </c>
      <c r="B257">
        <v>2020</v>
      </c>
      <c r="C257" t="s">
        <v>36</v>
      </c>
      <c r="D257">
        <v>144.80000000000001</v>
      </c>
      <c r="E257">
        <v>167.5</v>
      </c>
      <c r="F257">
        <v>151.80000000000001</v>
      </c>
      <c r="G257">
        <v>150.80000000000001</v>
      </c>
      <c r="H257">
        <v>131.4</v>
      </c>
      <c r="I257">
        <v>141.80000000000001</v>
      </c>
      <c r="J257">
        <v>170.7</v>
      </c>
      <c r="K257">
        <v>141.1</v>
      </c>
      <c r="L257">
        <v>113.6</v>
      </c>
      <c r="M257">
        <v>152</v>
      </c>
      <c r="N257">
        <v>136.5</v>
      </c>
      <c r="O257">
        <v>159.1</v>
      </c>
      <c r="P257">
        <v>150.5</v>
      </c>
      <c r="Q257">
        <v>170.1</v>
      </c>
      <c r="R257">
        <v>150.80000000000001</v>
      </c>
      <c r="S257">
        <v>141.69999999999999</v>
      </c>
      <c r="T257">
        <v>149.5</v>
      </c>
      <c r="U257" t="s">
        <v>128</v>
      </c>
      <c r="V257">
        <v>147.19999999999999</v>
      </c>
      <c r="W257">
        <v>146.4</v>
      </c>
      <c r="X257">
        <v>151.69999999999999</v>
      </c>
      <c r="Y257">
        <v>130.30000000000001</v>
      </c>
      <c r="Z257">
        <v>143.19999999999999</v>
      </c>
      <c r="AA257">
        <v>156.19999999999999</v>
      </c>
      <c r="AB257">
        <v>143.4</v>
      </c>
      <c r="AC257">
        <v>143.6</v>
      </c>
      <c r="AD257">
        <v>149.1</v>
      </c>
    </row>
    <row r="258" spans="1:30">
      <c r="A258" t="s">
        <v>30</v>
      </c>
      <c r="B258">
        <v>2020</v>
      </c>
      <c r="C258" t="s">
        <v>38</v>
      </c>
      <c r="D258">
        <v>144.4</v>
      </c>
      <c r="E258">
        <v>166.8</v>
      </c>
      <c r="F258">
        <v>147.6</v>
      </c>
      <c r="G258">
        <v>151.69999999999999</v>
      </c>
      <c r="H258">
        <v>133.30000000000001</v>
      </c>
      <c r="I258">
        <v>141.80000000000001</v>
      </c>
      <c r="J258">
        <v>152.30000000000001</v>
      </c>
      <c r="K258">
        <v>141.80000000000001</v>
      </c>
      <c r="L258">
        <v>112.6</v>
      </c>
      <c r="M258">
        <v>154</v>
      </c>
      <c r="N258">
        <v>140.1</v>
      </c>
      <c r="O258">
        <v>160</v>
      </c>
      <c r="P258">
        <v>148.19999999999999</v>
      </c>
      <c r="Q258">
        <v>170.5</v>
      </c>
      <c r="R258">
        <v>153.4</v>
      </c>
      <c r="S258">
        <v>147.6</v>
      </c>
      <c r="T258">
        <v>152.5</v>
      </c>
      <c r="U258" t="s">
        <v>32</v>
      </c>
      <c r="V258">
        <v>153.4</v>
      </c>
      <c r="W258">
        <v>151.5</v>
      </c>
      <c r="X258">
        <v>156.69999999999999</v>
      </c>
      <c r="Y258">
        <v>135.80000000000001</v>
      </c>
      <c r="Z258">
        <v>151.19999999999999</v>
      </c>
      <c r="AA258">
        <v>161.19999999999999</v>
      </c>
      <c r="AB258">
        <v>145.1</v>
      </c>
      <c r="AC258">
        <v>148.6</v>
      </c>
      <c r="AD258">
        <v>149.80000000000001</v>
      </c>
    </row>
    <row r="259" spans="1:30">
      <c r="A259" t="s">
        <v>33</v>
      </c>
      <c r="B259">
        <v>2020</v>
      </c>
      <c r="C259" t="s">
        <v>38</v>
      </c>
      <c r="D259">
        <v>146.5</v>
      </c>
      <c r="E259">
        <v>167.5</v>
      </c>
      <c r="F259">
        <v>148.9</v>
      </c>
      <c r="G259">
        <v>151.1</v>
      </c>
      <c r="H259">
        <v>127.5</v>
      </c>
      <c r="I259">
        <v>143.30000000000001</v>
      </c>
      <c r="J259">
        <v>167</v>
      </c>
      <c r="K259">
        <v>139.69999999999999</v>
      </c>
      <c r="L259">
        <v>114.4</v>
      </c>
      <c r="M259">
        <v>151.5</v>
      </c>
      <c r="N259">
        <v>131.9</v>
      </c>
      <c r="O259">
        <v>159.1</v>
      </c>
      <c r="P259">
        <v>150.1</v>
      </c>
      <c r="Q259">
        <v>173.3</v>
      </c>
      <c r="R259">
        <v>147.69999999999999</v>
      </c>
      <c r="S259">
        <v>133.80000000000001</v>
      </c>
      <c r="T259">
        <v>145.6</v>
      </c>
      <c r="U259" t="s">
        <v>129</v>
      </c>
      <c r="V259">
        <v>141.4</v>
      </c>
      <c r="W259">
        <v>140.80000000000001</v>
      </c>
      <c r="X259">
        <v>145</v>
      </c>
      <c r="Y259">
        <v>124.6</v>
      </c>
      <c r="Z259">
        <v>137.9</v>
      </c>
      <c r="AA259">
        <v>152.5</v>
      </c>
      <c r="AB259">
        <v>145.30000000000001</v>
      </c>
      <c r="AC259">
        <v>138.69999999999999</v>
      </c>
      <c r="AD259">
        <v>147.30000000000001</v>
      </c>
    </row>
    <row r="260" spans="1:30">
      <c r="A260" t="s">
        <v>35</v>
      </c>
      <c r="B260">
        <v>2020</v>
      </c>
      <c r="C260" t="s">
        <v>38</v>
      </c>
      <c r="D260">
        <v>145.1</v>
      </c>
      <c r="E260">
        <v>167</v>
      </c>
      <c r="F260">
        <v>148.1</v>
      </c>
      <c r="G260">
        <v>151.5</v>
      </c>
      <c r="H260">
        <v>131.19999999999999</v>
      </c>
      <c r="I260">
        <v>142.5</v>
      </c>
      <c r="J260">
        <v>157.30000000000001</v>
      </c>
      <c r="K260">
        <v>141.1</v>
      </c>
      <c r="L260">
        <v>113.2</v>
      </c>
      <c r="M260">
        <v>153.19999999999999</v>
      </c>
      <c r="N260">
        <v>136.69999999999999</v>
      </c>
      <c r="O260">
        <v>159.6</v>
      </c>
      <c r="P260">
        <v>148.9</v>
      </c>
      <c r="Q260">
        <v>171.2</v>
      </c>
      <c r="R260">
        <v>151.19999999999999</v>
      </c>
      <c r="S260">
        <v>141.9</v>
      </c>
      <c r="T260">
        <v>149.80000000000001</v>
      </c>
      <c r="U260" t="s">
        <v>129</v>
      </c>
      <c r="V260">
        <v>148.9</v>
      </c>
      <c r="W260">
        <v>146.4</v>
      </c>
      <c r="X260">
        <v>152.30000000000001</v>
      </c>
      <c r="Y260">
        <v>129.9</v>
      </c>
      <c r="Z260">
        <v>143.69999999999999</v>
      </c>
      <c r="AA260">
        <v>156.1</v>
      </c>
      <c r="AB260">
        <v>145.19999999999999</v>
      </c>
      <c r="AC260">
        <v>143.80000000000001</v>
      </c>
      <c r="AD260">
        <v>148.6</v>
      </c>
    </row>
    <row r="261" spans="1:30">
      <c r="A261" t="s">
        <v>30</v>
      </c>
      <c r="B261">
        <v>2020</v>
      </c>
      <c r="C261" t="s">
        <v>39</v>
      </c>
      <c r="D261">
        <v>147.19999999999999</v>
      </c>
      <c r="F261">
        <v>146.9</v>
      </c>
      <c r="G261">
        <v>155.6</v>
      </c>
      <c r="H261">
        <v>137.1</v>
      </c>
      <c r="I261">
        <v>147.30000000000001</v>
      </c>
      <c r="J261">
        <v>162.69999999999999</v>
      </c>
      <c r="K261">
        <v>150.19999999999999</v>
      </c>
      <c r="L261">
        <v>119.8</v>
      </c>
      <c r="M261">
        <v>158.69999999999999</v>
      </c>
      <c r="N261">
        <v>139.19999999999999</v>
      </c>
      <c r="P261">
        <v>150.1</v>
      </c>
      <c r="U261" t="s">
        <v>32</v>
      </c>
      <c r="V261">
        <v>148.4</v>
      </c>
      <c r="X261">
        <v>154.30000000000001</v>
      </c>
    </row>
    <row r="262" spans="1:30">
      <c r="A262" t="s">
        <v>33</v>
      </c>
      <c r="B262">
        <v>2020</v>
      </c>
      <c r="C262" t="s">
        <v>39</v>
      </c>
      <c r="D262">
        <v>151.80000000000001</v>
      </c>
      <c r="F262">
        <v>151.9</v>
      </c>
      <c r="G262">
        <v>155.5</v>
      </c>
      <c r="H262">
        <v>131.6</v>
      </c>
      <c r="I262">
        <v>152.9</v>
      </c>
      <c r="J262">
        <v>180</v>
      </c>
      <c r="K262">
        <v>150.80000000000001</v>
      </c>
      <c r="L262">
        <v>121.2</v>
      </c>
      <c r="M262">
        <v>154</v>
      </c>
      <c r="N262">
        <v>133.5</v>
      </c>
      <c r="P262">
        <v>153.5</v>
      </c>
      <c r="U262" t="s">
        <v>130</v>
      </c>
      <c r="V262">
        <v>137.1</v>
      </c>
      <c r="X262">
        <v>144.80000000000001</v>
      </c>
    </row>
    <row r="263" spans="1:30">
      <c r="A263" t="s">
        <v>35</v>
      </c>
      <c r="B263">
        <v>2020</v>
      </c>
      <c r="C263" t="s">
        <v>39</v>
      </c>
      <c r="D263">
        <v>148.69999999999999</v>
      </c>
      <c r="F263">
        <v>148.80000000000001</v>
      </c>
      <c r="G263">
        <v>155.6</v>
      </c>
      <c r="H263">
        <v>135.1</v>
      </c>
      <c r="I263">
        <v>149.9</v>
      </c>
      <c r="J263">
        <v>168.6</v>
      </c>
      <c r="K263">
        <v>150.4</v>
      </c>
      <c r="L263">
        <v>120.3</v>
      </c>
      <c r="M263">
        <v>157.1</v>
      </c>
      <c r="N263">
        <v>136.80000000000001</v>
      </c>
      <c r="P263">
        <v>151.4</v>
      </c>
      <c r="U263" t="s">
        <v>130</v>
      </c>
      <c r="V263">
        <v>144.1</v>
      </c>
      <c r="X263">
        <v>150.69999999999999</v>
      </c>
    </row>
    <row r="264" spans="1:30">
      <c r="A264" t="s">
        <v>30</v>
      </c>
      <c r="B264">
        <v>2020</v>
      </c>
      <c r="C264" t="s">
        <v>41</v>
      </c>
      <c r="U264" t="s">
        <v>32</v>
      </c>
    </row>
    <row r="265" spans="1:30">
      <c r="A265" t="s">
        <v>33</v>
      </c>
      <c r="B265">
        <v>2020</v>
      </c>
      <c r="C265" t="s">
        <v>41</v>
      </c>
      <c r="U265" t="s">
        <v>32</v>
      </c>
    </row>
    <row r="266" spans="1:30">
      <c r="A266" t="s">
        <v>35</v>
      </c>
      <c r="B266">
        <v>2020</v>
      </c>
      <c r="C266" t="s">
        <v>41</v>
      </c>
      <c r="U266" t="s">
        <v>32</v>
      </c>
    </row>
    <row r="267" spans="1:30">
      <c r="A267" t="s">
        <v>30</v>
      </c>
      <c r="B267">
        <v>2020</v>
      </c>
      <c r="C267" t="s">
        <v>42</v>
      </c>
      <c r="D267">
        <v>148.19999999999999</v>
      </c>
      <c r="E267">
        <v>190.3</v>
      </c>
      <c r="F267">
        <v>149.4</v>
      </c>
      <c r="G267">
        <v>153.30000000000001</v>
      </c>
      <c r="H267">
        <v>138.19999999999999</v>
      </c>
      <c r="I267">
        <v>143.19999999999999</v>
      </c>
      <c r="J267">
        <v>148.9</v>
      </c>
      <c r="K267">
        <v>150.30000000000001</v>
      </c>
      <c r="L267">
        <v>113.2</v>
      </c>
      <c r="M267">
        <v>159.80000000000001</v>
      </c>
      <c r="N267">
        <v>142.1</v>
      </c>
      <c r="O267">
        <v>161.80000000000001</v>
      </c>
      <c r="P267">
        <v>152.30000000000001</v>
      </c>
      <c r="Q267">
        <v>182.4</v>
      </c>
      <c r="R267">
        <v>154.69999999999999</v>
      </c>
      <c r="S267">
        <v>150</v>
      </c>
      <c r="T267">
        <v>154.1</v>
      </c>
      <c r="U267" t="s">
        <v>32</v>
      </c>
      <c r="V267">
        <v>144.9</v>
      </c>
      <c r="W267">
        <v>151.69999999999999</v>
      </c>
      <c r="X267">
        <v>158.19999999999999</v>
      </c>
      <c r="Y267">
        <v>141.4</v>
      </c>
      <c r="Z267">
        <v>153.19999999999999</v>
      </c>
      <c r="AA267">
        <v>161.80000000000001</v>
      </c>
      <c r="AB267">
        <v>151.19999999999999</v>
      </c>
      <c r="AC267">
        <v>151.69999999999999</v>
      </c>
      <c r="AD267">
        <v>152.69999999999999</v>
      </c>
    </row>
    <row r="268" spans="1:30">
      <c r="A268" t="s">
        <v>33</v>
      </c>
      <c r="B268">
        <v>2020</v>
      </c>
      <c r="C268" t="s">
        <v>42</v>
      </c>
      <c r="D268">
        <v>152.69999999999999</v>
      </c>
      <c r="E268">
        <v>197</v>
      </c>
      <c r="F268">
        <v>154.6</v>
      </c>
      <c r="G268">
        <v>153.4</v>
      </c>
      <c r="H268">
        <v>132.9</v>
      </c>
      <c r="I268">
        <v>151.80000000000001</v>
      </c>
      <c r="J268">
        <v>171.2</v>
      </c>
      <c r="K268">
        <v>152</v>
      </c>
      <c r="L268">
        <v>116.3</v>
      </c>
      <c r="M268">
        <v>158.80000000000001</v>
      </c>
      <c r="N268">
        <v>135.6</v>
      </c>
      <c r="O268">
        <v>161.69999999999999</v>
      </c>
      <c r="P268">
        <v>157</v>
      </c>
      <c r="Q268">
        <v>186.7</v>
      </c>
      <c r="R268">
        <v>149.1</v>
      </c>
      <c r="S268">
        <v>136.6</v>
      </c>
      <c r="T268">
        <v>147.19999999999999</v>
      </c>
      <c r="U268" t="s">
        <v>131</v>
      </c>
      <c r="V268">
        <v>137.1</v>
      </c>
      <c r="W268">
        <v>140.4</v>
      </c>
      <c r="X268">
        <v>148.1</v>
      </c>
      <c r="Y268">
        <v>129.30000000000001</v>
      </c>
      <c r="Z268">
        <v>144.5</v>
      </c>
      <c r="AA268">
        <v>152.5</v>
      </c>
      <c r="AB268">
        <v>152.19999999999999</v>
      </c>
      <c r="AC268">
        <v>142</v>
      </c>
      <c r="AD268">
        <v>150.80000000000001</v>
      </c>
    </row>
    <row r="269" spans="1:30">
      <c r="A269" t="s">
        <v>35</v>
      </c>
      <c r="B269">
        <v>2020</v>
      </c>
      <c r="C269" t="s">
        <v>42</v>
      </c>
      <c r="D269">
        <v>149.6</v>
      </c>
      <c r="E269">
        <v>192.7</v>
      </c>
      <c r="F269">
        <v>151.4</v>
      </c>
      <c r="G269">
        <v>153.30000000000001</v>
      </c>
      <c r="H269">
        <v>136.30000000000001</v>
      </c>
      <c r="I269">
        <v>147.19999999999999</v>
      </c>
      <c r="J269">
        <v>156.5</v>
      </c>
      <c r="K269">
        <v>150.9</v>
      </c>
      <c r="L269">
        <v>114.2</v>
      </c>
      <c r="M269">
        <v>159.5</v>
      </c>
      <c r="N269">
        <v>139.4</v>
      </c>
      <c r="O269">
        <v>161.80000000000001</v>
      </c>
      <c r="P269">
        <v>154</v>
      </c>
      <c r="Q269">
        <v>183.5</v>
      </c>
      <c r="R269">
        <v>152.5</v>
      </c>
      <c r="S269">
        <v>144.4</v>
      </c>
      <c r="T269">
        <v>151.4</v>
      </c>
      <c r="U269" t="s">
        <v>131</v>
      </c>
      <c r="V269">
        <v>141.9</v>
      </c>
      <c r="W269">
        <v>146.4</v>
      </c>
      <c r="X269">
        <v>154.4</v>
      </c>
      <c r="Y269">
        <v>135</v>
      </c>
      <c r="Z269">
        <v>148.30000000000001</v>
      </c>
      <c r="AA269">
        <v>156.4</v>
      </c>
      <c r="AB269">
        <v>151.6</v>
      </c>
      <c r="AC269">
        <v>147</v>
      </c>
      <c r="AD269">
        <v>151.80000000000001</v>
      </c>
    </row>
    <row r="270" spans="1:30">
      <c r="A270" t="s">
        <v>30</v>
      </c>
      <c r="B270">
        <v>2020</v>
      </c>
      <c r="C270" t="s">
        <v>44</v>
      </c>
      <c r="D270">
        <v>148.19999999999999</v>
      </c>
      <c r="E270">
        <v>190.3</v>
      </c>
      <c r="F270">
        <v>149.4</v>
      </c>
      <c r="G270">
        <v>153.30000000000001</v>
      </c>
      <c r="H270">
        <v>138.19999999999999</v>
      </c>
      <c r="I270">
        <v>143.19999999999999</v>
      </c>
      <c r="J270">
        <v>148.9</v>
      </c>
      <c r="K270">
        <v>150.30000000000001</v>
      </c>
      <c r="L270">
        <v>113.2</v>
      </c>
      <c r="M270">
        <v>159.80000000000001</v>
      </c>
      <c r="N270">
        <v>142.1</v>
      </c>
      <c r="O270">
        <v>161.80000000000001</v>
      </c>
      <c r="P270">
        <v>152.30000000000001</v>
      </c>
      <c r="Q270">
        <v>182.4</v>
      </c>
      <c r="R270">
        <v>154.69999999999999</v>
      </c>
      <c r="S270">
        <v>150</v>
      </c>
      <c r="T270">
        <v>154.1</v>
      </c>
      <c r="U270" t="s">
        <v>32</v>
      </c>
      <c r="V270">
        <v>144.9</v>
      </c>
      <c r="W270">
        <v>151.69999999999999</v>
      </c>
      <c r="X270">
        <v>158.19999999999999</v>
      </c>
      <c r="Y270">
        <v>141.4</v>
      </c>
      <c r="Z270">
        <v>153.19999999999999</v>
      </c>
      <c r="AA270">
        <v>161.80000000000001</v>
      </c>
      <c r="AB270">
        <v>151.19999999999999</v>
      </c>
      <c r="AC270">
        <v>151.69999999999999</v>
      </c>
      <c r="AD270">
        <v>152.69999999999999</v>
      </c>
    </row>
    <row r="271" spans="1:30">
      <c r="A271" t="s">
        <v>33</v>
      </c>
      <c r="B271">
        <v>2020</v>
      </c>
      <c r="C271" t="s">
        <v>44</v>
      </c>
      <c r="D271">
        <v>152.69999999999999</v>
      </c>
      <c r="E271">
        <v>197</v>
      </c>
      <c r="F271">
        <v>154.6</v>
      </c>
      <c r="G271">
        <v>153.4</v>
      </c>
      <c r="H271">
        <v>132.9</v>
      </c>
      <c r="I271">
        <v>151.80000000000001</v>
      </c>
      <c r="J271">
        <v>171.2</v>
      </c>
      <c r="K271">
        <v>152</v>
      </c>
      <c r="L271">
        <v>116.3</v>
      </c>
      <c r="M271">
        <v>158.80000000000001</v>
      </c>
      <c r="N271">
        <v>135.6</v>
      </c>
      <c r="O271">
        <v>161.69999999999999</v>
      </c>
      <c r="P271">
        <v>157</v>
      </c>
      <c r="Q271">
        <v>186.7</v>
      </c>
      <c r="R271">
        <v>149.1</v>
      </c>
      <c r="S271">
        <v>136.6</v>
      </c>
      <c r="T271">
        <v>147.19999999999999</v>
      </c>
      <c r="U271" t="s">
        <v>131</v>
      </c>
      <c r="V271">
        <v>137.1</v>
      </c>
      <c r="W271">
        <v>140.4</v>
      </c>
      <c r="X271">
        <v>148.1</v>
      </c>
      <c r="Y271">
        <v>129.30000000000001</v>
      </c>
      <c r="Z271">
        <v>144.5</v>
      </c>
      <c r="AA271">
        <v>152.5</v>
      </c>
      <c r="AB271">
        <v>152.19999999999999</v>
      </c>
      <c r="AC271">
        <v>142</v>
      </c>
      <c r="AD271">
        <v>150.80000000000001</v>
      </c>
    </row>
    <row r="272" spans="1:30">
      <c r="A272" t="s">
        <v>35</v>
      </c>
      <c r="B272">
        <v>2020</v>
      </c>
      <c r="C272" t="s">
        <v>44</v>
      </c>
      <c r="D272">
        <v>149.6</v>
      </c>
      <c r="E272">
        <v>192.7</v>
      </c>
      <c r="F272">
        <v>151.4</v>
      </c>
      <c r="G272">
        <v>153.30000000000001</v>
      </c>
      <c r="H272">
        <v>136.30000000000001</v>
      </c>
      <c r="I272">
        <v>147.19999999999999</v>
      </c>
      <c r="J272">
        <v>156.5</v>
      </c>
      <c r="K272">
        <v>150.9</v>
      </c>
      <c r="L272">
        <v>114.2</v>
      </c>
      <c r="M272">
        <v>159.5</v>
      </c>
      <c r="N272">
        <v>139.4</v>
      </c>
      <c r="O272">
        <v>161.80000000000001</v>
      </c>
      <c r="P272">
        <v>154</v>
      </c>
      <c r="Q272">
        <v>183.5</v>
      </c>
      <c r="R272">
        <v>152.5</v>
      </c>
      <c r="S272">
        <v>144.4</v>
      </c>
      <c r="T272">
        <v>151.4</v>
      </c>
      <c r="U272" t="s">
        <v>131</v>
      </c>
      <c r="V272">
        <v>141.9</v>
      </c>
      <c r="W272">
        <v>146.4</v>
      </c>
      <c r="X272">
        <v>154.4</v>
      </c>
      <c r="Y272">
        <v>135</v>
      </c>
      <c r="Z272">
        <v>148.30000000000001</v>
      </c>
      <c r="AA272">
        <v>156.4</v>
      </c>
      <c r="AB272">
        <v>151.6</v>
      </c>
      <c r="AC272">
        <v>147</v>
      </c>
      <c r="AD272">
        <v>151.80000000000001</v>
      </c>
    </row>
    <row r="273" spans="1:30">
      <c r="A273" t="s">
        <v>30</v>
      </c>
      <c r="B273">
        <v>2020</v>
      </c>
      <c r="C273" t="s">
        <v>46</v>
      </c>
      <c r="D273">
        <v>147.6</v>
      </c>
      <c r="E273">
        <v>187.2</v>
      </c>
      <c r="F273">
        <v>148.4</v>
      </c>
      <c r="G273">
        <v>153.30000000000001</v>
      </c>
      <c r="H273">
        <v>139.80000000000001</v>
      </c>
      <c r="I273">
        <v>146.9</v>
      </c>
      <c r="J273">
        <v>171</v>
      </c>
      <c r="K273">
        <v>149.9</v>
      </c>
      <c r="L273">
        <v>114.2</v>
      </c>
      <c r="M273">
        <v>160</v>
      </c>
      <c r="N273">
        <v>143.5</v>
      </c>
      <c r="O273">
        <v>161.5</v>
      </c>
      <c r="P273">
        <v>155.30000000000001</v>
      </c>
      <c r="Q273">
        <v>180.9</v>
      </c>
      <c r="R273">
        <v>155.1</v>
      </c>
      <c r="S273">
        <v>149.30000000000001</v>
      </c>
      <c r="T273">
        <v>154.30000000000001</v>
      </c>
      <c r="U273" t="s">
        <v>32</v>
      </c>
      <c r="V273">
        <v>145.80000000000001</v>
      </c>
      <c r="W273">
        <v>151.9</v>
      </c>
      <c r="X273">
        <v>158.80000000000001</v>
      </c>
      <c r="Y273">
        <v>143.6</v>
      </c>
      <c r="Z273">
        <v>152.19999999999999</v>
      </c>
      <c r="AA273">
        <v>162.69999999999999</v>
      </c>
      <c r="AB273">
        <v>153.6</v>
      </c>
      <c r="AC273">
        <v>153</v>
      </c>
      <c r="AD273">
        <v>154.69999999999999</v>
      </c>
    </row>
    <row r="274" spans="1:30">
      <c r="A274" t="s">
        <v>33</v>
      </c>
      <c r="B274">
        <v>2020</v>
      </c>
      <c r="C274" t="s">
        <v>46</v>
      </c>
      <c r="D274">
        <v>151.6</v>
      </c>
      <c r="E274">
        <v>197.8</v>
      </c>
      <c r="F274">
        <v>154.5</v>
      </c>
      <c r="G274">
        <v>153.4</v>
      </c>
      <c r="H274">
        <v>133.4</v>
      </c>
      <c r="I274">
        <v>154.5</v>
      </c>
      <c r="J274">
        <v>191.9</v>
      </c>
      <c r="K274">
        <v>151.30000000000001</v>
      </c>
      <c r="L274">
        <v>116.8</v>
      </c>
      <c r="M274">
        <v>160</v>
      </c>
      <c r="N274">
        <v>136.5</v>
      </c>
      <c r="O274">
        <v>163.30000000000001</v>
      </c>
      <c r="P274">
        <v>159.9</v>
      </c>
      <c r="Q274">
        <v>187.2</v>
      </c>
      <c r="R274">
        <v>150</v>
      </c>
      <c r="S274">
        <v>135.19999999999999</v>
      </c>
      <c r="T274">
        <v>147.80000000000001</v>
      </c>
      <c r="U274" t="s">
        <v>132</v>
      </c>
      <c r="V274">
        <v>138.30000000000001</v>
      </c>
      <c r="W274">
        <v>144.5</v>
      </c>
      <c r="X274">
        <v>148.69999999999999</v>
      </c>
      <c r="Y274">
        <v>133.9</v>
      </c>
      <c r="Z274">
        <v>141.19999999999999</v>
      </c>
      <c r="AA274">
        <v>155.5</v>
      </c>
      <c r="AB274">
        <v>155.19999999999999</v>
      </c>
      <c r="AC274">
        <v>144.80000000000001</v>
      </c>
      <c r="AD274">
        <v>152.9</v>
      </c>
    </row>
    <row r="275" spans="1:30">
      <c r="A275" t="s">
        <v>35</v>
      </c>
      <c r="B275">
        <v>2020</v>
      </c>
      <c r="C275" t="s">
        <v>46</v>
      </c>
      <c r="D275">
        <v>148.9</v>
      </c>
      <c r="E275">
        <v>190.9</v>
      </c>
      <c r="F275">
        <v>150.80000000000001</v>
      </c>
      <c r="G275">
        <v>153.30000000000001</v>
      </c>
      <c r="H275">
        <v>137.4</v>
      </c>
      <c r="I275">
        <v>150.4</v>
      </c>
      <c r="J275">
        <v>178.1</v>
      </c>
      <c r="K275">
        <v>150.4</v>
      </c>
      <c r="L275">
        <v>115.1</v>
      </c>
      <c r="M275">
        <v>160</v>
      </c>
      <c r="N275">
        <v>140.6</v>
      </c>
      <c r="O275">
        <v>162.30000000000001</v>
      </c>
      <c r="P275">
        <v>157</v>
      </c>
      <c r="Q275">
        <v>182.6</v>
      </c>
      <c r="R275">
        <v>153.1</v>
      </c>
      <c r="S275">
        <v>143.4</v>
      </c>
      <c r="T275">
        <v>151.69999999999999</v>
      </c>
      <c r="U275" t="s">
        <v>132</v>
      </c>
      <c r="V275">
        <v>143</v>
      </c>
      <c r="W275">
        <v>148.4</v>
      </c>
      <c r="X275">
        <v>155</v>
      </c>
      <c r="Y275">
        <v>138.5</v>
      </c>
      <c r="Z275">
        <v>146</v>
      </c>
      <c r="AA275">
        <v>158.5</v>
      </c>
      <c r="AB275">
        <v>154.30000000000001</v>
      </c>
      <c r="AC275">
        <v>149</v>
      </c>
      <c r="AD275">
        <v>153.9</v>
      </c>
    </row>
    <row r="276" spans="1:30">
      <c r="A276" t="s">
        <v>30</v>
      </c>
      <c r="B276">
        <v>2020</v>
      </c>
      <c r="C276" t="s">
        <v>48</v>
      </c>
      <c r="D276">
        <v>146.9</v>
      </c>
      <c r="E276">
        <v>183.9</v>
      </c>
      <c r="F276">
        <v>149.5</v>
      </c>
      <c r="G276">
        <v>153.4</v>
      </c>
      <c r="H276">
        <v>140.4</v>
      </c>
      <c r="I276">
        <v>147</v>
      </c>
      <c r="J276">
        <v>178.8</v>
      </c>
      <c r="K276">
        <v>149.30000000000001</v>
      </c>
      <c r="L276">
        <v>115.1</v>
      </c>
      <c r="M276">
        <v>160</v>
      </c>
      <c r="N276">
        <v>145.4</v>
      </c>
      <c r="O276">
        <v>161.6</v>
      </c>
      <c r="P276">
        <v>156.1</v>
      </c>
      <c r="Q276">
        <v>182.9</v>
      </c>
      <c r="R276">
        <v>155.4</v>
      </c>
      <c r="S276">
        <v>149.9</v>
      </c>
      <c r="T276">
        <v>154.6</v>
      </c>
      <c r="U276" t="s">
        <v>32</v>
      </c>
      <c r="V276">
        <v>146.4</v>
      </c>
      <c r="W276">
        <v>151.6</v>
      </c>
      <c r="X276">
        <v>159.1</v>
      </c>
      <c r="Y276">
        <v>144.6</v>
      </c>
      <c r="Z276">
        <v>152.80000000000001</v>
      </c>
      <c r="AA276">
        <v>161.1</v>
      </c>
      <c r="AB276">
        <v>157.4</v>
      </c>
      <c r="AC276">
        <v>153.69999999999999</v>
      </c>
      <c r="AD276">
        <v>155.4</v>
      </c>
    </row>
    <row r="277" spans="1:30">
      <c r="A277" t="s">
        <v>33</v>
      </c>
      <c r="B277">
        <v>2020</v>
      </c>
      <c r="C277" t="s">
        <v>48</v>
      </c>
      <c r="D277">
        <v>151.5</v>
      </c>
      <c r="E277">
        <v>193.1</v>
      </c>
      <c r="F277">
        <v>157.30000000000001</v>
      </c>
      <c r="G277">
        <v>153.9</v>
      </c>
      <c r="H277">
        <v>134.4</v>
      </c>
      <c r="I277">
        <v>155.4</v>
      </c>
      <c r="J277">
        <v>202</v>
      </c>
      <c r="K277">
        <v>150.80000000000001</v>
      </c>
      <c r="L277">
        <v>118.9</v>
      </c>
      <c r="M277">
        <v>160.9</v>
      </c>
      <c r="N277">
        <v>137.69999999999999</v>
      </c>
      <c r="O277">
        <v>164.4</v>
      </c>
      <c r="P277">
        <v>161.30000000000001</v>
      </c>
      <c r="Q277">
        <v>188.7</v>
      </c>
      <c r="R277">
        <v>150.19999999999999</v>
      </c>
      <c r="S277">
        <v>136.30000000000001</v>
      </c>
      <c r="T277">
        <v>148.1</v>
      </c>
      <c r="U277" t="s">
        <v>133</v>
      </c>
      <c r="V277">
        <v>137.19999999999999</v>
      </c>
      <c r="W277">
        <v>145.4</v>
      </c>
      <c r="X277">
        <v>150</v>
      </c>
      <c r="Y277">
        <v>135.1</v>
      </c>
      <c r="Z277">
        <v>141.80000000000001</v>
      </c>
      <c r="AA277">
        <v>154.9</v>
      </c>
      <c r="AB277">
        <v>159.80000000000001</v>
      </c>
      <c r="AC277">
        <v>146</v>
      </c>
      <c r="AD277">
        <v>154</v>
      </c>
    </row>
    <row r="278" spans="1:30">
      <c r="A278" t="s">
        <v>35</v>
      </c>
      <c r="B278">
        <v>2020</v>
      </c>
      <c r="C278" t="s">
        <v>48</v>
      </c>
      <c r="D278">
        <v>148.4</v>
      </c>
      <c r="E278">
        <v>187.1</v>
      </c>
      <c r="F278">
        <v>152.5</v>
      </c>
      <c r="G278">
        <v>153.6</v>
      </c>
      <c r="H278">
        <v>138.19999999999999</v>
      </c>
      <c r="I278">
        <v>150.9</v>
      </c>
      <c r="J278">
        <v>186.7</v>
      </c>
      <c r="K278">
        <v>149.80000000000001</v>
      </c>
      <c r="L278">
        <v>116.4</v>
      </c>
      <c r="M278">
        <v>160.30000000000001</v>
      </c>
      <c r="N278">
        <v>142.19999999999999</v>
      </c>
      <c r="O278">
        <v>162.9</v>
      </c>
      <c r="P278">
        <v>158</v>
      </c>
      <c r="Q278">
        <v>184.4</v>
      </c>
      <c r="R278">
        <v>153.4</v>
      </c>
      <c r="S278">
        <v>144.30000000000001</v>
      </c>
      <c r="T278">
        <v>152</v>
      </c>
      <c r="U278" t="s">
        <v>133</v>
      </c>
      <c r="V278">
        <v>142.9</v>
      </c>
      <c r="W278">
        <v>148.69999999999999</v>
      </c>
      <c r="X278">
        <v>155.6</v>
      </c>
      <c r="Y278">
        <v>139.6</v>
      </c>
      <c r="Z278">
        <v>146.6</v>
      </c>
      <c r="AA278">
        <v>157.5</v>
      </c>
      <c r="AB278">
        <v>158.4</v>
      </c>
      <c r="AC278">
        <v>150</v>
      </c>
      <c r="AD278">
        <v>154.69999999999999</v>
      </c>
    </row>
    <row r="279" spans="1:30">
      <c r="A279" t="s">
        <v>30</v>
      </c>
      <c r="B279">
        <v>2020</v>
      </c>
      <c r="C279" t="s">
        <v>50</v>
      </c>
      <c r="D279">
        <v>146</v>
      </c>
      <c r="E279">
        <v>186.3</v>
      </c>
      <c r="F279">
        <v>159.19999999999999</v>
      </c>
      <c r="G279">
        <v>153.6</v>
      </c>
      <c r="H279">
        <v>142.6</v>
      </c>
      <c r="I279">
        <v>147.19999999999999</v>
      </c>
      <c r="J279">
        <v>200.6</v>
      </c>
      <c r="K279">
        <v>150.30000000000001</v>
      </c>
      <c r="L279">
        <v>115.3</v>
      </c>
      <c r="M279">
        <v>160.9</v>
      </c>
      <c r="N279">
        <v>147.4</v>
      </c>
      <c r="O279">
        <v>161.9</v>
      </c>
      <c r="P279">
        <v>159.6</v>
      </c>
      <c r="Q279">
        <v>182.7</v>
      </c>
      <c r="R279">
        <v>155.69999999999999</v>
      </c>
      <c r="S279">
        <v>150.6</v>
      </c>
      <c r="T279">
        <v>155</v>
      </c>
      <c r="U279" t="s">
        <v>32</v>
      </c>
      <c r="V279">
        <v>146.80000000000001</v>
      </c>
      <c r="W279">
        <v>152</v>
      </c>
      <c r="X279">
        <v>159.5</v>
      </c>
      <c r="Y279">
        <v>146.4</v>
      </c>
      <c r="Z279">
        <v>152.4</v>
      </c>
      <c r="AA279">
        <v>162.5</v>
      </c>
      <c r="AB279">
        <v>156.19999999999999</v>
      </c>
      <c r="AC279">
        <v>154.30000000000001</v>
      </c>
      <c r="AD279">
        <v>157.5</v>
      </c>
    </row>
    <row r="280" spans="1:30">
      <c r="A280" t="s">
        <v>33</v>
      </c>
      <c r="B280">
        <v>2020</v>
      </c>
      <c r="C280" t="s">
        <v>50</v>
      </c>
      <c r="D280">
        <v>150.6</v>
      </c>
      <c r="E280">
        <v>193.7</v>
      </c>
      <c r="F280">
        <v>164.8</v>
      </c>
      <c r="G280">
        <v>153.69999999999999</v>
      </c>
      <c r="H280">
        <v>135.69999999999999</v>
      </c>
      <c r="I280">
        <v>155.69999999999999</v>
      </c>
      <c r="J280">
        <v>226</v>
      </c>
      <c r="K280">
        <v>152.19999999999999</v>
      </c>
      <c r="L280">
        <v>118.1</v>
      </c>
      <c r="M280">
        <v>161.30000000000001</v>
      </c>
      <c r="N280">
        <v>139.19999999999999</v>
      </c>
      <c r="O280">
        <v>164.8</v>
      </c>
      <c r="P280">
        <v>164.4</v>
      </c>
      <c r="Q280">
        <v>188.7</v>
      </c>
      <c r="R280">
        <v>150.5</v>
      </c>
      <c r="S280">
        <v>136.1</v>
      </c>
      <c r="T280">
        <v>148.30000000000001</v>
      </c>
      <c r="U280" t="s">
        <v>134</v>
      </c>
      <c r="V280">
        <v>137.1</v>
      </c>
      <c r="W280">
        <v>145.1</v>
      </c>
      <c r="X280">
        <v>151</v>
      </c>
      <c r="Y280">
        <v>135.4</v>
      </c>
      <c r="Z280">
        <v>142</v>
      </c>
      <c r="AA280">
        <v>155.69999999999999</v>
      </c>
      <c r="AB280">
        <v>158.1</v>
      </c>
      <c r="AC280">
        <v>146.19999999999999</v>
      </c>
      <c r="AD280">
        <v>155.19999999999999</v>
      </c>
    </row>
    <row r="281" spans="1:30">
      <c r="A281" t="s">
        <v>35</v>
      </c>
      <c r="B281">
        <v>2020</v>
      </c>
      <c r="C281" t="s">
        <v>50</v>
      </c>
      <c r="D281">
        <v>147.5</v>
      </c>
      <c r="E281">
        <v>188.9</v>
      </c>
      <c r="F281">
        <v>161.4</v>
      </c>
      <c r="G281">
        <v>153.6</v>
      </c>
      <c r="H281">
        <v>140.1</v>
      </c>
      <c r="I281">
        <v>151.19999999999999</v>
      </c>
      <c r="J281">
        <v>209.2</v>
      </c>
      <c r="K281">
        <v>150.9</v>
      </c>
      <c r="L281">
        <v>116.2</v>
      </c>
      <c r="M281">
        <v>161</v>
      </c>
      <c r="N281">
        <v>144</v>
      </c>
      <c r="O281">
        <v>163.19999999999999</v>
      </c>
      <c r="P281">
        <v>161.4</v>
      </c>
      <c r="Q281">
        <v>184.3</v>
      </c>
      <c r="R281">
        <v>153.69999999999999</v>
      </c>
      <c r="S281">
        <v>144.6</v>
      </c>
      <c r="T281">
        <v>152.30000000000001</v>
      </c>
      <c r="U281" t="s">
        <v>134</v>
      </c>
      <c r="V281">
        <v>143.1</v>
      </c>
      <c r="W281">
        <v>148.69999999999999</v>
      </c>
      <c r="X281">
        <v>156.30000000000001</v>
      </c>
      <c r="Y281">
        <v>140.6</v>
      </c>
      <c r="Z281">
        <v>146.5</v>
      </c>
      <c r="AA281">
        <v>158.5</v>
      </c>
      <c r="AB281">
        <v>157</v>
      </c>
      <c r="AC281">
        <v>150.4</v>
      </c>
      <c r="AD281">
        <v>156.4</v>
      </c>
    </row>
    <row r="282" spans="1:30">
      <c r="A282" t="s">
        <v>30</v>
      </c>
      <c r="B282">
        <v>2020</v>
      </c>
      <c r="C282" t="s">
        <v>53</v>
      </c>
      <c r="D282">
        <v>145.4</v>
      </c>
      <c r="E282">
        <v>188.6</v>
      </c>
      <c r="F282">
        <v>171.6</v>
      </c>
      <c r="G282">
        <v>153.80000000000001</v>
      </c>
      <c r="H282">
        <v>145.4</v>
      </c>
      <c r="I282">
        <v>146.5</v>
      </c>
      <c r="J282">
        <v>222.2</v>
      </c>
      <c r="K282">
        <v>155.9</v>
      </c>
      <c r="L282">
        <v>114.9</v>
      </c>
      <c r="M282">
        <v>162</v>
      </c>
      <c r="N282">
        <v>150</v>
      </c>
      <c r="O282">
        <v>162.69999999999999</v>
      </c>
      <c r="P282">
        <v>163.4</v>
      </c>
      <c r="Q282">
        <v>183.4</v>
      </c>
      <c r="R282">
        <v>156.30000000000001</v>
      </c>
      <c r="S282">
        <v>151</v>
      </c>
      <c r="T282">
        <v>155.5</v>
      </c>
      <c r="U282" t="s">
        <v>32</v>
      </c>
      <c r="V282">
        <v>147.5</v>
      </c>
      <c r="W282">
        <v>152.80000000000001</v>
      </c>
      <c r="X282">
        <v>160.4</v>
      </c>
      <c r="Y282">
        <v>146.1</v>
      </c>
      <c r="Z282">
        <v>153.6</v>
      </c>
      <c r="AA282">
        <v>161.6</v>
      </c>
      <c r="AB282">
        <v>156.19999999999999</v>
      </c>
      <c r="AC282">
        <v>154.5</v>
      </c>
      <c r="AD282">
        <v>159.80000000000001</v>
      </c>
    </row>
    <row r="283" spans="1:30">
      <c r="A283" t="s">
        <v>33</v>
      </c>
      <c r="B283">
        <v>2020</v>
      </c>
      <c r="C283" t="s">
        <v>53</v>
      </c>
      <c r="D283">
        <v>149.69999999999999</v>
      </c>
      <c r="E283">
        <v>195.5</v>
      </c>
      <c r="F283">
        <v>176.9</v>
      </c>
      <c r="G283">
        <v>153.9</v>
      </c>
      <c r="H283">
        <v>138</v>
      </c>
      <c r="I283">
        <v>150.5</v>
      </c>
      <c r="J283">
        <v>245.3</v>
      </c>
      <c r="K283">
        <v>158.69999999999999</v>
      </c>
      <c r="L283">
        <v>117.2</v>
      </c>
      <c r="M283">
        <v>161.4</v>
      </c>
      <c r="N283">
        <v>141.5</v>
      </c>
      <c r="O283">
        <v>165.1</v>
      </c>
      <c r="P283">
        <v>167</v>
      </c>
      <c r="Q283">
        <v>188.8</v>
      </c>
      <c r="R283">
        <v>151.1</v>
      </c>
      <c r="S283">
        <v>136.4</v>
      </c>
      <c r="T283">
        <v>148.80000000000001</v>
      </c>
      <c r="U283" t="s">
        <v>135</v>
      </c>
      <c r="V283">
        <v>137.30000000000001</v>
      </c>
      <c r="W283">
        <v>145.1</v>
      </c>
      <c r="X283">
        <v>152</v>
      </c>
      <c r="Y283">
        <v>135.19999999999999</v>
      </c>
      <c r="Z283">
        <v>144.4</v>
      </c>
      <c r="AA283">
        <v>156.4</v>
      </c>
      <c r="AB283">
        <v>157.9</v>
      </c>
      <c r="AC283">
        <v>146.6</v>
      </c>
      <c r="AD283">
        <v>156.69999999999999</v>
      </c>
    </row>
    <row r="284" spans="1:30">
      <c r="A284" t="s">
        <v>35</v>
      </c>
      <c r="B284">
        <v>2020</v>
      </c>
      <c r="C284" t="s">
        <v>53</v>
      </c>
      <c r="D284">
        <v>146.80000000000001</v>
      </c>
      <c r="E284">
        <v>191</v>
      </c>
      <c r="F284">
        <v>173.6</v>
      </c>
      <c r="G284">
        <v>153.80000000000001</v>
      </c>
      <c r="H284">
        <v>142.69999999999999</v>
      </c>
      <c r="I284">
        <v>148.4</v>
      </c>
      <c r="J284">
        <v>230</v>
      </c>
      <c r="K284">
        <v>156.80000000000001</v>
      </c>
      <c r="L284">
        <v>115.7</v>
      </c>
      <c r="M284">
        <v>161.80000000000001</v>
      </c>
      <c r="N284">
        <v>146.5</v>
      </c>
      <c r="O284">
        <v>163.80000000000001</v>
      </c>
      <c r="P284">
        <v>164.7</v>
      </c>
      <c r="Q284">
        <v>184.8</v>
      </c>
      <c r="R284">
        <v>154.30000000000001</v>
      </c>
      <c r="S284">
        <v>144.9</v>
      </c>
      <c r="T284">
        <v>152.80000000000001</v>
      </c>
      <c r="U284" t="s">
        <v>135</v>
      </c>
      <c r="V284">
        <v>143.6</v>
      </c>
      <c r="W284">
        <v>149.19999999999999</v>
      </c>
      <c r="X284">
        <v>157.19999999999999</v>
      </c>
      <c r="Y284">
        <v>140.4</v>
      </c>
      <c r="Z284">
        <v>148.4</v>
      </c>
      <c r="AA284">
        <v>158.6</v>
      </c>
      <c r="AB284">
        <v>156.9</v>
      </c>
      <c r="AC284">
        <v>150.69999999999999</v>
      </c>
      <c r="AD284">
        <v>158.4</v>
      </c>
    </row>
    <row r="285" spans="1:30">
      <c r="A285" t="s">
        <v>30</v>
      </c>
      <c r="B285">
        <v>2020</v>
      </c>
      <c r="C285" t="s">
        <v>55</v>
      </c>
      <c r="D285">
        <v>144.6</v>
      </c>
      <c r="E285">
        <v>188.5</v>
      </c>
      <c r="F285">
        <v>173.4</v>
      </c>
      <c r="G285">
        <v>154</v>
      </c>
      <c r="H285">
        <v>150</v>
      </c>
      <c r="I285">
        <v>145.9</v>
      </c>
      <c r="J285">
        <v>225.2</v>
      </c>
      <c r="K285">
        <v>159.5</v>
      </c>
      <c r="L285">
        <v>114.4</v>
      </c>
      <c r="M285">
        <v>163.5</v>
      </c>
      <c r="N285">
        <v>153.4</v>
      </c>
      <c r="O285">
        <v>163.6</v>
      </c>
      <c r="P285">
        <v>164.5</v>
      </c>
      <c r="Q285">
        <v>183.6</v>
      </c>
      <c r="R285">
        <v>157</v>
      </c>
      <c r="S285">
        <v>151.6</v>
      </c>
      <c r="T285">
        <v>156.30000000000001</v>
      </c>
      <c r="U285" t="s">
        <v>32</v>
      </c>
      <c r="V285">
        <v>148.69999999999999</v>
      </c>
      <c r="W285">
        <v>153.4</v>
      </c>
      <c r="X285">
        <v>161.6</v>
      </c>
      <c r="Y285">
        <v>146.4</v>
      </c>
      <c r="Z285">
        <v>153.9</v>
      </c>
      <c r="AA285">
        <v>162.9</v>
      </c>
      <c r="AB285">
        <v>156.6</v>
      </c>
      <c r="AC285">
        <v>155.19999999999999</v>
      </c>
      <c r="AD285">
        <v>160.69999999999999</v>
      </c>
    </row>
    <row r="286" spans="1:30">
      <c r="A286" t="s">
        <v>33</v>
      </c>
      <c r="B286">
        <v>2020</v>
      </c>
      <c r="C286" t="s">
        <v>55</v>
      </c>
      <c r="D286">
        <v>149</v>
      </c>
      <c r="E286">
        <v>195.7</v>
      </c>
      <c r="F286">
        <v>178.3</v>
      </c>
      <c r="G286">
        <v>154.19999999999999</v>
      </c>
      <c r="H286">
        <v>140.69999999999999</v>
      </c>
      <c r="I286">
        <v>149.69999999999999</v>
      </c>
      <c r="J286">
        <v>240.9</v>
      </c>
      <c r="K286">
        <v>161.5</v>
      </c>
      <c r="L286">
        <v>117.1</v>
      </c>
      <c r="M286">
        <v>161.9</v>
      </c>
      <c r="N286">
        <v>143.30000000000001</v>
      </c>
      <c r="O286">
        <v>166.1</v>
      </c>
      <c r="P286">
        <v>167</v>
      </c>
      <c r="Q286">
        <v>190.2</v>
      </c>
      <c r="R286">
        <v>151.9</v>
      </c>
      <c r="S286">
        <v>136.69999999999999</v>
      </c>
      <c r="T286">
        <v>149.6</v>
      </c>
      <c r="U286" t="s">
        <v>136</v>
      </c>
      <c r="V286">
        <v>137.9</v>
      </c>
      <c r="W286">
        <v>145.5</v>
      </c>
      <c r="X286">
        <v>152.9</v>
      </c>
      <c r="Y286">
        <v>135.5</v>
      </c>
      <c r="Z286">
        <v>144.30000000000001</v>
      </c>
      <c r="AA286">
        <v>156.9</v>
      </c>
      <c r="AB286">
        <v>157.9</v>
      </c>
      <c r="AC286">
        <v>146.9</v>
      </c>
      <c r="AD286">
        <v>156.9</v>
      </c>
    </row>
    <row r="287" spans="1:30">
      <c r="A287" t="s">
        <v>35</v>
      </c>
      <c r="B287">
        <v>2020</v>
      </c>
      <c r="C287" t="s">
        <v>55</v>
      </c>
      <c r="D287">
        <v>146</v>
      </c>
      <c r="E287">
        <v>191</v>
      </c>
      <c r="F287">
        <v>175.3</v>
      </c>
      <c r="G287">
        <v>154.1</v>
      </c>
      <c r="H287">
        <v>146.6</v>
      </c>
      <c r="I287">
        <v>147.69999999999999</v>
      </c>
      <c r="J287">
        <v>230.5</v>
      </c>
      <c r="K287">
        <v>160.19999999999999</v>
      </c>
      <c r="L287">
        <v>115.3</v>
      </c>
      <c r="M287">
        <v>163</v>
      </c>
      <c r="N287">
        <v>149.19999999999999</v>
      </c>
      <c r="O287">
        <v>164.8</v>
      </c>
      <c r="P287">
        <v>165.4</v>
      </c>
      <c r="Q287">
        <v>185.4</v>
      </c>
      <c r="R287">
        <v>155</v>
      </c>
      <c r="S287">
        <v>145.4</v>
      </c>
      <c r="T287">
        <v>153.6</v>
      </c>
      <c r="U287" t="s">
        <v>136</v>
      </c>
      <c r="V287">
        <v>144.6</v>
      </c>
      <c r="W287">
        <v>149.69999999999999</v>
      </c>
      <c r="X287">
        <v>158.30000000000001</v>
      </c>
      <c r="Y287">
        <v>140.69999999999999</v>
      </c>
      <c r="Z287">
        <v>148.5</v>
      </c>
      <c r="AA287">
        <v>159.4</v>
      </c>
      <c r="AB287">
        <v>157.1</v>
      </c>
      <c r="AC287">
        <v>151.19999999999999</v>
      </c>
      <c r="AD287">
        <v>158.9</v>
      </c>
    </row>
    <row r="288" spans="1:30">
      <c r="A288" t="s">
        <v>30</v>
      </c>
      <c r="B288">
        <v>2021</v>
      </c>
      <c r="C288" t="s">
        <v>31</v>
      </c>
      <c r="D288">
        <v>143.4</v>
      </c>
      <c r="E288">
        <v>187.5</v>
      </c>
      <c r="F288">
        <v>173.4</v>
      </c>
      <c r="G288">
        <v>154</v>
      </c>
      <c r="H288">
        <v>154.80000000000001</v>
      </c>
      <c r="I288">
        <v>147</v>
      </c>
      <c r="J288">
        <v>187.8</v>
      </c>
      <c r="K288">
        <v>159.5</v>
      </c>
      <c r="L288">
        <v>113.8</v>
      </c>
      <c r="M288">
        <v>164.5</v>
      </c>
      <c r="N288">
        <v>156.1</v>
      </c>
      <c r="O288">
        <v>164.3</v>
      </c>
      <c r="P288">
        <v>159.6</v>
      </c>
      <c r="Q288">
        <v>184.6</v>
      </c>
      <c r="R288">
        <v>157.5</v>
      </c>
      <c r="S288">
        <v>152.4</v>
      </c>
      <c r="T288">
        <v>156.80000000000001</v>
      </c>
      <c r="U288" t="s">
        <v>32</v>
      </c>
      <c r="V288">
        <v>150.9</v>
      </c>
      <c r="W288">
        <v>153.9</v>
      </c>
      <c r="X288">
        <v>162.5</v>
      </c>
      <c r="Y288">
        <v>147.5</v>
      </c>
      <c r="Z288">
        <v>155.1</v>
      </c>
      <c r="AA288">
        <v>163.5</v>
      </c>
      <c r="AB288">
        <v>156.19999999999999</v>
      </c>
      <c r="AC288">
        <v>155.9</v>
      </c>
      <c r="AD288">
        <v>158.5</v>
      </c>
    </row>
    <row r="289" spans="1:30">
      <c r="A289" t="s">
        <v>33</v>
      </c>
      <c r="B289">
        <v>2021</v>
      </c>
      <c r="C289" t="s">
        <v>31</v>
      </c>
      <c r="D289">
        <v>148</v>
      </c>
      <c r="E289">
        <v>194.8</v>
      </c>
      <c r="F289">
        <v>178.4</v>
      </c>
      <c r="G289">
        <v>154.4</v>
      </c>
      <c r="H289">
        <v>144.1</v>
      </c>
      <c r="I289">
        <v>152.6</v>
      </c>
      <c r="J289">
        <v>206.8</v>
      </c>
      <c r="K289">
        <v>162.1</v>
      </c>
      <c r="L289">
        <v>116.3</v>
      </c>
      <c r="M289">
        <v>163</v>
      </c>
      <c r="N289">
        <v>145.9</v>
      </c>
      <c r="O289">
        <v>167.2</v>
      </c>
      <c r="P289">
        <v>163.4</v>
      </c>
      <c r="Q289">
        <v>191.8</v>
      </c>
      <c r="R289">
        <v>152.5</v>
      </c>
      <c r="S289">
        <v>137.30000000000001</v>
      </c>
      <c r="T289">
        <v>150.19999999999999</v>
      </c>
      <c r="U289" t="s">
        <v>137</v>
      </c>
      <c r="V289">
        <v>142.9</v>
      </c>
      <c r="W289">
        <v>145.69999999999999</v>
      </c>
      <c r="X289">
        <v>154.1</v>
      </c>
      <c r="Y289">
        <v>136.9</v>
      </c>
      <c r="Z289">
        <v>145.4</v>
      </c>
      <c r="AA289">
        <v>156.1</v>
      </c>
      <c r="AB289">
        <v>157.69999999999999</v>
      </c>
      <c r="AC289">
        <v>147.6</v>
      </c>
      <c r="AD289">
        <v>156</v>
      </c>
    </row>
    <row r="290" spans="1:30">
      <c r="A290" t="s">
        <v>35</v>
      </c>
      <c r="B290">
        <v>2021</v>
      </c>
      <c r="C290" t="s">
        <v>31</v>
      </c>
      <c r="D290">
        <v>144.9</v>
      </c>
      <c r="E290">
        <v>190.1</v>
      </c>
      <c r="F290">
        <v>175.3</v>
      </c>
      <c r="G290">
        <v>154.1</v>
      </c>
      <c r="H290">
        <v>150.9</v>
      </c>
      <c r="I290">
        <v>149.6</v>
      </c>
      <c r="J290">
        <v>194.2</v>
      </c>
      <c r="K290">
        <v>160.4</v>
      </c>
      <c r="L290">
        <v>114.6</v>
      </c>
      <c r="M290">
        <v>164</v>
      </c>
      <c r="N290">
        <v>151.80000000000001</v>
      </c>
      <c r="O290">
        <v>165.6</v>
      </c>
      <c r="P290">
        <v>161</v>
      </c>
      <c r="Q290">
        <v>186.5</v>
      </c>
      <c r="R290">
        <v>155.5</v>
      </c>
      <c r="S290">
        <v>146.1</v>
      </c>
      <c r="T290">
        <v>154.19999999999999</v>
      </c>
      <c r="U290" t="s">
        <v>137</v>
      </c>
      <c r="V290">
        <v>147.9</v>
      </c>
      <c r="W290">
        <v>150</v>
      </c>
      <c r="X290">
        <v>159.30000000000001</v>
      </c>
      <c r="Y290">
        <v>141.9</v>
      </c>
      <c r="Z290">
        <v>149.6</v>
      </c>
      <c r="AA290">
        <v>159.19999999999999</v>
      </c>
      <c r="AB290">
        <v>156.80000000000001</v>
      </c>
      <c r="AC290">
        <v>151.9</v>
      </c>
      <c r="AD290">
        <v>157.30000000000001</v>
      </c>
    </row>
    <row r="291" spans="1:30">
      <c r="A291" t="s">
        <v>30</v>
      </c>
      <c r="B291">
        <v>2021</v>
      </c>
      <c r="C291" t="s">
        <v>36</v>
      </c>
      <c r="D291">
        <v>142.80000000000001</v>
      </c>
      <c r="E291">
        <v>184</v>
      </c>
      <c r="F291">
        <v>168</v>
      </c>
      <c r="G291">
        <v>154.4</v>
      </c>
      <c r="H291">
        <v>163</v>
      </c>
      <c r="I291">
        <v>147.80000000000001</v>
      </c>
      <c r="J291">
        <v>149.69999999999999</v>
      </c>
      <c r="K291">
        <v>158.30000000000001</v>
      </c>
      <c r="L291">
        <v>111.8</v>
      </c>
      <c r="M291">
        <v>165</v>
      </c>
      <c r="N291">
        <v>160</v>
      </c>
      <c r="O291">
        <v>165.8</v>
      </c>
      <c r="P291">
        <v>154.69999999999999</v>
      </c>
      <c r="Q291">
        <v>186.5</v>
      </c>
      <c r="R291">
        <v>159.1</v>
      </c>
      <c r="S291">
        <v>153.9</v>
      </c>
      <c r="T291">
        <v>158.4</v>
      </c>
      <c r="U291" t="s">
        <v>32</v>
      </c>
      <c r="V291">
        <v>154.4</v>
      </c>
      <c r="W291">
        <v>154.80000000000001</v>
      </c>
      <c r="X291">
        <v>164.3</v>
      </c>
      <c r="Y291">
        <v>150.19999999999999</v>
      </c>
      <c r="Z291">
        <v>157</v>
      </c>
      <c r="AA291">
        <v>163.6</v>
      </c>
      <c r="AB291">
        <v>155.19999999999999</v>
      </c>
      <c r="AC291">
        <v>157.19999999999999</v>
      </c>
      <c r="AD291">
        <v>156.69999999999999</v>
      </c>
    </row>
    <row r="292" spans="1:30">
      <c r="A292" t="s">
        <v>33</v>
      </c>
      <c r="B292">
        <v>2021</v>
      </c>
      <c r="C292" t="s">
        <v>36</v>
      </c>
      <c r="D292">
        <v>147.6</v>
      </c>
      <c r="E292">
        <v>191.2</v>
      </c>
      <c r="F292">
        <v>169.9</v>
      </c>
      <c r="G292">
        <v>155.1</v>
      </c>
      <c r="H292">
        <v>151.4</v>
      </c>
      <c r="I292">
        <v>154</v>
      </c>
      <c r="J292">
        <v>180.2</v>
      </c>
      <c r="K292">
        <v>159.80000000000001</v>
      </c>
      <c r="L292">
        <v>114.9</v>
      </c>
      <c r="M292">
        <v>162.5</v>
      </c>
      <c r="N292">
        <v>149.19999999999999</v>
      </c>
      <c r="O292">
        <v>169.4</v>
      </c>
      <c r="P292">
        <v>160.80000000000001</v>
      </c>
      <c r="Q292">
        <v>193.3</v>
      </c>
      <c r="R292">
        <v>154.19999999999999</v>
      </c>
      <c r="S292">
        <v>138.19999999999999</v>
      </c>
      <c r="T292">
        <v>151.80000000000001</v>
      </c>
      <c r="U292" t="s">
        <v>138</v>
      </c>
      <c r="V292">
        <v>149.1</v>
      </c>
      <c r="W292">
        <v>146.5</v>
      </c>
      <c r="X292">
        <v>156.30000000000001</v>
      </c>
      <c r="Y292">
        <v>140.5</v>
      </c>
      <c r="Z292">
        <v>147.30000000000001</v>
      </c>
      <c r="AA292">
        <v>156.6</v>
      </c>
      <c r="AB292">
        <v>156.69999999999999</v>
      </c>
      <c r="AC292">
        <v>149.30000000000001</v>
      </c>
      <c r="AD292">
        <v>156.5</v>
      </c>
    </row>
    <row r="293" spans="1:30">
      <c r="A293" t="s">
        <v>35</v>
      </c>
      <c r="B293">
        <v>2021</v>
      </c>
      <c r="C293" t="s">
        <v>36</v>
      </c>
      <c r="D293">
        <v>144.30000000000001</v>
      </c>
      <c r="E293">
        <v>186.5</v>
      </c>
      <c r="F293">
        <v>168.7</v>
      </c>
      <c r="G293">
        <v>154.69999999999999</v>
      </c>
      <c r="H293">
        <v>158.69999999999999</v>
      </c>
      <c r="I293">
        <v>150.69999999999999</v>
      </c>
      <c r="J293">
        <v>160</v>
      </c>
      <c r="K293">
        <v>158.80000000000001</v>
      </c>
      <c r="L293">
        <v>112.8</v>
      </c>
      <c r="M293">
        <v>164.2</v>
      </c>
      <c r="N293">
        <v>155.5</v>
      </c>
      <c r="O293">
        <v>167.5</v>
      </c>
      <c r="P293">
        <v>156.9</v>
      </c>
      <c r="Q293">
        <v>188.3</v>
      </c>
      <c r="R293">
        <v>157.19999999999999</v>
      </c>
      <c r="S293">
        <v>147.4</v>
      </c>
      <c r="T293">
        <v>155.80000000000001</v>
      </c>
      <c r="U293" t="s">
        <v>138</v>
      </c>
      <c r="V293">
        <v>152.4</v>
      </c>
      <c r="W293">
        <v>150.9</v>
      </c>
      <c r="X293">
        <v>161.30000000000001</v>
      </c>
      <c r="Y293">
        <v>145.1</v>
      </c>
      <c r="Z293">
        <v>151.5</v>
      </c>
      <c r="AA293">
        <v>159.5</v>
      </c>
      <c r="AB293">
        <v>155.80000000000001</v>
      </c>
      <c r="AC293">
        <v>153.4</v>
      </c>
      <c r="AD293">
        <v>156.6</v>
      </c>
    </row>
    <row r="294" spans="1:30">
      <c r="A294" t="s">
        <v>30</v>
      </c>
      <c r="B294">
        <v>2021</v>
      </c>
      <c r="C294" t="s">
        <v>38</v>
      </c>
      <c r="D294">
        <v>142.5</v>
      </c>
      <c r="E294">
        <v>189.4</v>
      </c>
      <c r="F294">
        <v>163.19999999999999</v>
      </c>
      <c r="G294">
        <v>154.5</v>
      </c>
      <c r="H294">
        <v>168.2</v>
      </c>
      <c r="I294">
        <v>150.5</v>
      </c>
      <c r="J294">
        <v>141</v>
      </c>
      <c r="K294">
        <v>159.19999999999999</v>
      </c>
      <c r="L294">
        <v>111.7</v>
      </c>
      <c r="M294">
        <v>164</v>
      </c>
      <c r="N294">
        <v>160.6</v>
      </c>
      <c r="O294">
        <v>166.4</v>
      </c>
      <c r="P294">
        <v>154.5</v>
      </c>
      <c r="Q294">
        <v>186.1</v>
      </c>
      <c r="R294">
        <v>159.6</v>
      </c>
      <c r="S294">
        <v>154.4</v>
      </c>
      <c r="T294">
        <v>158.9</v>
      </c>
      <c r="U294" t="s">
        <v>139</v>
      </c>
      <c r="V294">
        <v>156</v>
      </c>
      <c r="W294">
        <v>154.80000000000001</v>
      </c>
      <c r="X294">
        <v>164.6</v>
      </c>
      <c r="Y294">
        <v>151.30000000000001</v>
      </c>
      <c r="Z294">
        <v>157.80000000000001</v>
      </c>
      <c r="AA294">
        <v>163.80000000000001</v>
      </c>
      <c r="AB294">
        <v>153.1</v>
      </c>
      <c r="AC294">
        <v>157.30000000000001</v>
      </c>
      <c r="AD294">
        <v>156.69999999999999</v>
      </c>
    </row>
    <row r="295" spans="1:30">
      <c r="A295" t="s">
        <v>33</v>
      </c>
      <c r="B295">
        <v>2021</v>
      </c>
      <c r="C295" t="s">
        <v>38</v>
      </c>
      <c r="D295">
        <v>147.5</v>
      </c>
      <c r="E295">
        <v>197.5</v>
      </c>
      <c r="F295">
        <v>164.7</v>
      </c>
      <c r="G295">
        <v>155.6</v>
      </c>
      <c r="H295">
        <v>156.4</v>
      </c>
      <c r="I295">
        <v>157.30000000000001</v>
      </c>
      <c r="J295">
        <v>166.1</v>
      </c>
      <c r="K295">
        <v>161.1</v>
      </c>
      <c r="L295">
        <v>114.3</v>
      </c>
      <c r="M295">
        <v>162.6</v>
      </c>
      <c r="N295">
        <v>150.69999999999999</v>
      </c>
      <c r="O295">
        <v>170.3</v>
      </c>
      <c r="P295">
        <v>160.4</v>
      </c>
      <c r="Q295">
        <v>193.5</v>
      </c>
      <c r="R295">
        <v>155.1</v>
      </c>
      <c r="S295">
        <v>138.69999999999999</v>
      </c>
      <c r="T295">
        <v>152.6</v>
      </c>
      <c r="U295" t="s">
        <v>140</v>
      </c>
      <c r="V295">
        <v>154.80000000000001</v>
      </c>
      <c r="W295">
        <v>147.19999999999999</v>
      </c>
      <c r="X295">
        <v>156.9</v>
      </c>
      <c r="Y295">
        <v>141.69999999999999</v>
      </c>
      <c r="Z295">
        <v>148.6</v>
      </c>
      <c r="AA295">
        <v>157.6</v>
      </c>
      <c r="AB295">
        <v>154.9</v>
      </c>
      <c r="AC295">
        <v>150</v>
      </c>
      <c r="AD295">
        <v>156.9</v>
      </c>
    </row>
    <row r="296" spans="1:30">
      <c r="A296" t="s">
        <v>35</v>
      </c>
      <c r="B296">
        <v>2021</v>
      </c>
      <c r="C296" t="s">
        <v>38</v>
      </c>
      <c r="D296">
        <v>144.1</v>
      </c>
      <c r="E296">
        <v>192.2</v>
      </c>
      <c r="F296">
        <v>163.80000000000001</v>
      </c>
      <c r="G296">
        <v>154.9</v>
      </c>
      <c r="H296">
        <v>163.9</v>
      </c>
      <c r="I296">
        <v>153.69999999999999</v>
      </c>
      <c r="J296">
        <v>149.5</v>
      </c>
      <c r="K296">
        <v>159.80000000000001</v>
      </c>
      <c r="L296">
        <v>112.6</v>
      </c>
      <c r="M296">
        <v>163.5</v>
      </c>
      <c r="N296">
        <v>156.5</v>
      </c>
      <c r="O296">
        <v>168.2</v>
      </c>
      <c r="P296">
        <v>156.69999999999999</v>
      </c>
      <c r="Q296">
        <v>188.1</v>
      </c>
      <c r="R296">
        <v>157.80000000000001</v>
      </c>
      <c r="S296">
        <v>147.9</v>
      </c>
      <c r="T296">
        <v>156.4</v>
      </c>
      <c r="U296" t="s">
        <v>140</v>
      </c>
      <c r="V296">
        <v>155.5</v>
      </c>
      <c r="W296">
        <v>151.19999999999999</v>
      </c>
      <c r="X296">
        <v>161.69999999999999</v>
      </c>
      <c r="Y296">
        <v>146.19999999999999</v>
      </c>
      <c r="Z296">
        <v>152.6</v>
      </c>
      <c r="AA296">
        <v>160.19999999999999</v>
      </c>
      <c r="AB296">
        <v>153.80000000000001</v>
      </c>
      <c r="AC296">
        <v>153.80000000000001</v>
      </c>
      <c r="AD296">
        <v>156.80000000000001</v>
      </c>
    </row>
    <row r="297" spans="1:30">
      <c r="A297" t="s">
        <v>30</v>
      </c>
      <c r="B297">
        <v>2021</v>
      </c>
      <c r="C297" t="s">
        <v>39</v>
      </c>
      <c r="D297">
        <v>142.69999999999999</v>
      </c>
      <c r="E297">
        <v>195.5</v>
      </c>
      <c r="F297">
        <v>163.4</v>
      </c>
      <c r="G297">
        <v>155</v>
      </c>
      <c r="H297">
        <v>175.2</v>
      </c>
      <c r="I297">
        <v>160.6</v>
      </c>
      <c r="J297">
        <v>135.1</v>
      </c>
      <c r="K297">
        <v>161.1</v>
      </c>
      <c r="L297">
        <v>112.2</v>
      </c>
      <c r="M297">
        <v>164.4</v>
      </c>
      <c r="N297">
        <v>161.9</v>
      </c>
      <c r="O297">
        <v>166.8</v>
      </c>
      <c r="P297">
        <v>155.6</v>
      </c>
      <c r="Q297">
        <v>186.8</v>
      </c>
      <c r="R297">
        <v>160.69999999999999</v>
      </c>
      <c r="S297">
        <v>155.1</v>
      </c>
      <c r="T297">
        <v>159.9</v>
      </c>
      <c r="U297" t="s">
        <v>139</v>
      </c>
      <c r="V297">
        <v>156</v>
      </c>
      <c r="W297">
        <v>155.5</v>
      </c>
      <c r="X297">
        <v>165.3</v>
      </c>
      <c r="Y297">
        <v>151.69999999999999</v>
      </c>
      <c r="Z297">
        <v>158.6</v>
      </c>
      <c r="AA297">
        <v>164.1</v>
      </c>
      <c r="AB297">
        <v>154.6</v>
      </c>
      <c r="AC297">
        <v>158</v>
      </c>
      <c r="AD297">
        <v>157.6</v>
      </c>
    </row>
    <row r="298" spans="1:30">
      <c r="A298" t="s">
        <v>33</v>
      </c>
      <c r="B298">
        <v>2021</v>
      </c>
      <c r="C298" t="s">
        <v>39</v>
      </c>
      <c r="D298">
        <v>147.6</v>
      </c>
      <c r="E298">
        <v>202.5</v>
      </c>
      <c r="F298">
        <v>166.4</v>
      </c>
      <c r="G298">
        <v>156</v>
      </c>
      <c r="H298">
        <v>161.4</v>
      </c>
      <c r="I298">
        <v>168.8</v>
      </c>
      <c r="J298">
        <v>161.6</v>
      </c>
      <c r="K298">
        <v>162.80000000000001</v>
      </c>
      <c r="L298">
        <v>114.8</v>
      </c>
      <c r="M298">
        <v>162.80000000000001</v>
      </c>
      <c r="N298">
        <v>151.5</v>
      </c>
      <c r="O298">
        <v>171.4</v>
      </c>
      <c r="P298">
        <v>162</v>
      </c>
      <c r="Q298">
        <v>194.4</v>
      </c>
      <c r="R298">
        <v>155.9</v>
      </c>
      <c r="S298">
        <v>139.30000000000001</v>
      </c>
      <c r="T298">
        <v>153.4</v>
      </c>
      <c r="U298" t="s">
        <v>141</v>
      </c>
      <c r="V298">
        <v>154.9</v>
      </c>
      <c r="W298">
        <v>147.6</v>
      </c>
      <c r="X298">
        <v>157.5</v>
      </c>
      <c r="Y298">
        <v>142.1</v>
      </c>
      <c r="Z298">
        <v>149.1</v>
      </c>
      <c r="AA298">
        <v>157.6</v>
      </c>
      <c r="AB298">
        <v>156.6</v>
      </c>
      <c r="AC298">
        <v>150.5</v>
      </c>
      <c r="AD298">
        <v>158</v>
      </c>
    </row>
    <row r="299" spans="1:30">
      <c r="A299" t="s">
        <v>35</v>
      </c>
      <c r="B299">
        <v>2021</v>
      </c>
      <c r="C299" t="s">
        <v>39</v>
      </c>
      <c r="D299">
        <v>144.30000000000001</v>
      </c>
      <c r="E299">
        <v>198</v>
      </c>
      <c r="F299">
        <v>164.6</v>
      </c>
      <c r="G299">
        <v>155.4</v>
      </c>
      <c r="H299">
        <v>170.1</v>
      </c>
      <c r="I299">
        <v>164.4</v>
      </c>
      <c r="J299">
        <v>144.1</v>
      </c>
      <c r="K299">
        <v>161.69999999999999</v>
      </c>
      <c r="L299">
        <v>113.1</v>
      </c>
      <c r="M299">
        <v>163.9</v>
      </c>
      <c r="N299">
        <v>157.6</v>
      </c>
      <c r="O299">
        <v>168.9</v>
      </c>
      <c r="P299">
        <v>158</v>
      </c>
      <c r="Q299">
        <v>188.8</v>
      </c>
      <c r="R299">
        <v>158.80000000000001</v>
      </c>
      <c r="S299">
        <v>148.5</v>
      </c>
      <c r="T299">
        <v>157.30000000000001</v>
      </c>
      <c r="U299" t="s">
        <v>141</v>
      </c>
      <c r="V299">
        <v>155.6</v>
      </c>
      <c r="W299">
        <v>151.80000000000001</v>
      </c>
      <c r="X299">
        <v>162.30000000000001</v>
      </c>
      <c r="Y299">
        <v>146.6</v>
      </c>
      <c r="Z299">
        <v>153.19999999999999</v>
      </c>
      <c r="AA299">
        <v>160.30000000000001</v>
      </c>
      <c r="AB299">
        <v>155.4</v>
      </c>
      <c r="AC299">
        <v>154.4</v>
      </c>
      <c r="AD299">
        <v>157.80000000000001</v>
      </c>
    </row>
    <row r="300" spans="1:30">
      <c r="A300" t="s">
        <v>30</v>
      </c>
      <c r="B300">
        <v>2021</v>
      </c>
      <c r="C300" t="s">
        <v>41</v>
      </c>
      <c r="D300">
        <v>145.1</v>
      </c>
      <c r="E300">
        <v>198.5</v>
      </c>
      <c r="F300">
        <v>168.6</v>
      </c>
      <c r="G300">
        <v>155.80000000000001</v>
      </c>
      <c r="H300">
        <v>184.4</v>
      </c>
      <c r="I300">
        <v>162.30000000000001</v>
      </c>
      <c r="J300">
        <v>138.4</v>
      </c>
      <c r="K300">
        <v>165.1</v>
      </c>
      <c r="L300">
        <v>114.3</v>
      </c>
      <c r="M300">
        <v>169.7</v>
      </c>
      <c r="N300">
        <v>164.6</v>
      </c>
      <c r="O300">
        <v>169.8</v>
      </c>
      <c r="P300">
        <v>158.69999999999999</v>
      </c>
      <c r="Q300">
        <v>189.6</v>
      </c>
      <c r="R300">
        <v>165.3</v>
      </c>
      <c r="S300">
        <v>160.6</v>
      </c>
      <c r="T300">
        <v>164.5</v>
      </c>
      <c r="U300" t="s">
        <v>32</v>
      </c>
      <c r="V300">
        <v>161.69999999999999</v>
      </c>
      <c r="W300">
        <v>158.80000000000001</v>
      </c>
      <c r="X300">
        <v>169.1</v>
      </c>
      <c r="Y300">
        <v>153.19999999999999</v>
      </c>
      <c r="Z300">
        <v>160</v>
      </c>
      <c r="AA300">
        <v>167.6</v>
      </c>
      <c r="AB300">
        <v>159.30000000000001</v>
      </c>
      <c r="AC300">
        <v>161.1</v>
      </c>
      <c r="AD300">
        <v>161.1</v>
      </c>
    </row>
    <row r="301" spans="1:30">
      <c r="A301" t="s">
        <v>33</v>
      </c>
      <c r="B301">
        <v>2021</v>
      </c>
      <c r="C301" t="s">
        <v>41</v>
      </c>
      <c r="D301">
        <v>148.80000000000001</v>
      </c>
      <c r="E301">
        <v>204.3</v>
      </c>
      <c r="F301">
        <v>173</v>
      </c>
      <c r="G301">
        <v>156.5</v>
      </c>
      <c r="H301">
        <v>168.8</v>
      </c>
      <c r="I301">
        <v>172.5</v>
      </c>
      <c r="J301">
        <v>166.5</v>
      </c>
      <c r="K301">
        <v>165.9</v>
      </c>
      <c r="L301">
        <v>115.9</v>
      </c>
      <c r="M301">
        <v>165.2</v>
      </c>
      <c r="N301">
        <v>152</v>
      </c>
      <c r="O301">
        <v>171.1</v>
      </c>
      <c r="P301">
        <v>164.2</v>
      </c>
      <c r="Q301">
        <v>198.2</v>
      </c>
      <c r="R301">
        <v>156.5</v>
      </c>
      <c r="S301">
        <v>140.19999999999999</v>
      </c>
      <c r="T301">
        <v>154.1</v>
      </c>
      <c r="U301" t="s">
        <v>142</v>
      </c>
      <c r="V301">
        <v>155.5</v>
      </c>
      <c r="W301">
        <v>150.1</v>
      </c>
      <c r="X301">
        <v>160.4</v>
      </c>
      <c r="Y301">
        <v>145</v>
      </c>
      <c r="Z301">
        <v>152.6</v>
      </c>
      <c r="AA301">
        <v>156.6</v>
      </c>
      <c r="AB301">
        <v>157.5</v>
      </c>
      <c r="AC301">
        <v>152.30000000000001</v>
      </c>
      <c r="AD301">
        <v>159.5</v>
      </c>
    </row>
    <row r="302" spans="1:30">
      <c r="A302" t="s">
        <v>35</v>
      </c>
      <c r="B302">
        <v>2021</v>
      </c>
      <c r="C302" t="s">
        <v>41</v>
      </c>
      <c r="D302">
        <v>146.30000000000001</v>
      </c>
      <c r="E302">
        <v>200.5</v>
      </c>
      <c r="F302">
        <v>170.3</v>
      </c>
      <c r="G302">
        <v>156.1</v>
      </c>
      <c r="H302">
        <v>178.7</v>
      </c>
      <c r="I302">
        <v>167.1</v>
      </c>
      <c r="J302">
        <v>147.9</v>
      </c>
      <c r="K302">
        <v>165.4</v>
      </c>
      <c r="L302">
        <v>114.8</v>
      </c>
      <c r="M302">
        <v>168.2</v>
      </c>
      <c r="N302">
        <v>159.30000000000001</v>
      </c>
      <c r="O302">
        <v>170.4</v>
      </c>
      <c r="P302">
        <v>160.69999999999999</v>
      </c>
      <c r="Q302">
        <v>191.9</v>
      </c>
      <c r="R302">
        <v>161.80000000000001</v>
      </c>
      <c r="S302">
        <v>152.1</v>
      </c>
      <c r="T302">
        <v>160.4</v>
      </c>
      <c r="U302" t="s">
        <v>142</v>
      </c>
      <c r="V302">
        <v>159.4</v>
      </c>
      <c r="W302">
        <v>154.69999999999999</v>
      </c>
      <c r="X302">
        <v>165.8</v>
      </c>
      <c r="Y302">
        <v>148.9</v>
      </c>
      <c r="Z302">
        <v>155.80000000000001</v>
      </c>
      <c r="AA302">
        <v>161.19999999999999</v>
      </c>
      <c r="AB302">
        <v>158.6</v>
      </c>
      <c r="AC302">
        <v>156.80000000000001</v>
      </c>
      <c r="AD302">
        <v>160.4</v>
      </c>
    </row>
    <row r="303" spans="1:30">
      <c r="A303" t="s">
        <v>30</v>
      </c>
      <c r="B303">
        <v>2021</v>
      </c>
      <c r="C303" t="s">
        <v>42</v>
      </c>
      <c r="D303">
        <v>145.6</v>
      </c>
      <c r="E303">
        <v>200.1</v>
      </c>
      <c r="F303">
        <v>179.3</v>
      </c>
      <c r="G303">
        <v>156.1</v>
      </c>
      <c r="H303">
        <v>190.4</v>
      </c>
      <c r="I303">
        <v>158.6</v>
      </c>
      <c r="J303">
        <v>144.69999999999999</v>
      </c>
      <c r="K303">
        <v>165.5</v>
      </c>
      <c r="L303">
        <v>114.6</v>
      </c>
      <c r="M303">
        <v>170</v>
      </c>
      <c r="N303">
        <v>165.5</v>
      </c>
      <c r="O303">
        <v>171.7</v>
      </c>
      <c r="P303">
        <v>160.5</v>
      </c>
      <c r="Q303">
        <v>189.1</v>
      </c>
      <c r="R303">
        <v>165.3</v>
      </c>
      <c r="S303">
        <v>159.9</v>
      </c>
      <c r="T303">
        <v>164.6</v>
      </c>
      <c r="U303" t="s">
        <v>32</v>
      </c>
      <c r="V303">
        <v>162.1</v>
      </c>
      <c r="W303">
        <v>159.19999999999999</v>
      </c>
      <c r="X303">
        <v>169.7</v>
      </c>
      <c r="Y303">
        <v>154.19999999999999</v>
      </c>
      <c r="Z303">
        <v>160.4</v>
      </c>
      <c r="AA303">
        <v>166.8</v>
      </c>
      <c r="AB303">
        <v>159.4</v>
      </c>
      <c r="AC303">
        <v>161.5</v>
      </c>
      <c r="AD303">
        <v>162.1</v>
      </c>
    </row>
    <row r="304" spans="1:30">
      <c r="A304" t="s">
        <v>33</v>
      </c>
      <c r="B304">
        <v>2021</v>
      </c>
      <c r="C304" t="s">
        <v>42</v>
      </c>
      <c r="D304">
        <v>149.19999999999999</v>
      </c>
      <c r="E304">
        <v>205.5</v>
      </c>
      <c r="F304">
        <v>182.8</v>
      </c>
      <c r="G304">
        <v>156.5</v>
      </c>
      <c r="H304">
        <v>172.2</v>
      </c>
      <c r="I304">
        <v>171.5</v>
      </c>
      <c r="J304">
        <v>176.2</v>
      </c>
      <c r="K304">
        <v>166.9</v>
      </c>
      <c r="L304">
        <v>116.1</v>
      </c>
      <c r="M304">
        <v>165.5</v>
      </c>
      <c r="N304">
        <v>152.30000000000001</v>
      </c>
      <c r="O304">
        <v>173.3</v>
      </c>
      <c r="P304">
        <v>166.2</v>
      </c>
      <c r="Q304">
        <v>195.6</v>
      </c>
      <c r="R304">
        <v>157.30000000000001</v>
      </c>
      <c r="S304">
        <v>140.5</v>
      </c>
      <c r="T304">
        <v>154.80000000000001</v>
      </c>
      <c r="U304" t="s">
        <v>143</v>
      </c>
      <c r="V304">
        <v>156.1</v>
      </c>
      <c r="W304">
        <v>149.80000000000001</v>
      </c>
      <c r="X304">
        <v>160.80000000000001</v>
      </c>
      <c r="Y304">
        <v>147.5</v>
      </c>
      <c r="Z304">
        <v>150.69999999999999</v>
      </c>
      <c r="AA304">
        <v>158.1</v>
      </c>
      <c r="AB304">
        <v>158</v>
      </c>
      <c r="AC304">
        <v>153.4</v>
      </c>
      <c r="AD304">
        <v>160.4</v>
      </c>
    </row>
    <row r="305" spans="1:30">
      <c r="A305" t="s">
        <v>35</v>
      </c>
      <c r="B305">
        <v>2021</v>
      </c>
      <c r="C305" t="s">
        <v>42</v>
      </c>
      <c r="D305">
        <v>146.69999999999999</v>
      </c>
      <c r="E305">
        <v>202</v>
      </c>
      <c r="F305">
        <v>180.7</v>
      </c>
      <c r="G305">
        <v>156.19999999999999</v>
      </c>
      <c r="H305">
        <v>183.7</v>
      </c>
      <c r="I305">
        <v>164.6</v>
      </c>
      <c r="J305">
        <v>155.4</v>
      </c>
      <c r="K305">
        <v>166</v>
      </c>
      <c r="L305">
        <v>115.1</v>
      </c>
      <c r="M305">
        <v>168.5</v>
      </c>
      <c r="N305">
        <v>160</v>
      </c>
      <c r="O305">
        <v>172.4</v>
      </c>
      <c r="P305">
        <v>162.6</v>
      </c>
      <c r="Q305">
        <v>190.8</v>
      </c>
      <c r="R305">
        <v>162.19999999999999</v>
      </c>
      <c r="S305">
        <v>151.80000000000001</v>
      </c>
      <c r="T305">
        <v>160.69999999999999</v>
      </c>
      <c r="U305" t="s">
        <v>143</v>
      </c>
      <c r="V305">
        <v>159.80000000000001</v>
      </c>
      <c r="W305">
        <v>154.80000000000001</v>
      </c>
      <c r="X305">
        <v>166.3</v>
      </c>
      <c r="Y305">
        <v>150.69999999999999</v>
      </c>
      <c r="Z305">
        <v>154.9</v>
      </c>
      <c r="AA305">
        <v>161.69999999999999</v>
      </c>
      <c r="AB305">
        <v>158.80000000000001</v>
      </c>
      <c r="AC305">
        <v>157.6</v>
      </c>
      <c r="AD305">
        <v>161.30000000000001</v>
      </c>
    </row>
    <row r="306" spans="1:30">
      <c r="A306" t="s">
        <v>30</v>
      </c>
      <c r="B306">
        <v>2021</v>
      </c>
      <c r="C306" t="s">
        <v>44</v>
      </c>
      <c r="D306">
        <v>145.1</v>
      </c>
      <c r="E306">
        <v>204.5</v>
      </c>
      <c r="F306">
        <v>180.4</v>
      </c>
      <c r="G306">
        <v>157.1</v>
      </c>
      <c r="H306">
        <v>188.7</v>
      </c>
      <c r="I306">
        <v>157.69999999999999</v>
      </c>
      <c r="J306">
        <v>152.80000000000001</v>
      </c>
      <c r="K306">
        <v>163.6</v>
      </c>
      <c r="L306">
        <v>113.9</v>
      </c>
      <c r="M306">
        <v>169.7</v>
      </c>
      <c r="N306">
        <v>166.2</v>
      </c>
      <c r="O306">
        <v>171</v>
      </c>
      <c r="P306">
        <v>161.69999999999999</v>
      </c>
      <c r="Q306">
        <v>189.7</v>
      </c>
      <c r="R306">
        <v>166</v>
      </c>
      <c r="S306">
        <v>161.1</v>
      </c>
      <c r="T306">
        <v>165.3</v>
      </c>
      <c r="U306" t="s">
        <v>32</v>
      </c>
      <c r="V306">
        <v>162.5</v>
      </c>
      <c r="W306">
        <v>160.30000000000001</v>
      </c>
      <c r="X306">
        <v>170.4</v>
      </c>
      <c r="Y306">
        <v>157.1</v>
      </c>
      <c r="Z306">
        <v>160.69999999999999</v>
      </c>
      <c r="AA306">
        <v>167.2</v>
      </c>
      <c r="AB306">
        <v>160.4</v>
      </c>
      <c r="AC306">
        <v>162.80000000000001</v>
      </c>
      <c r="AD306">
        <v>163.19999999999999</v>
      </c>
    </row>
    <row r="307" spans="1:30">
      <c r="A307" t="s">
        <v>33</v>
      </c>
      <c r="B307">
        <v>2021</v>
      </c>
      <c r="C307" t="s">
        <v>44</v>
      </c>
      <c r="D307">
        <v>149.1</v>
      </c>
      <c r="E307">
        <v>210.9</v>
      </c>
      <c r="F307">
        <v>185</v>
      </c>
      <c r="G307">
        <v>158.19999999999999</v>
      </c>
      <c r="H307">
        <v>170.6</v>
      </c>
      <c r="I307">
        <v>170.9</v>
      </c>
      <c r="J307">
        <v>186.4</v>
      </c>
      <c r="K307">
        <v>164.7</v>
      </c>
      <c r="L307">
        <v>115.7</v>
      </c>
      <c r="M307">
        <v>165.5</v>
      </c>
      <c r="N307">
        <v>153.4</v>
      </c>
      <c r="O307">
        <v>173.5</v>
      </c>
      <c r="P307">
        <v>167.9</v>
      </c>
      <c r="Q307">
        <v>195.5</v>
      </c>
      <c r="R307">
        <v>157.9</v>
      </c>
      <c r="S307">
        <v>141.9</v>
      </c>
      <c r="T307">
        <v>155.5</v>
      </c>
      <c r="U307" t="s">
        <v>144</v>
      </c>
      <c r="V307">
        <v>157.69999999999999</v>
      </c>
      <c r="W307">
        <v>150.69999999999999</v>
      </c>
      <c r="X307">
        <v>161.5</v>
      </c>
      <c r="Y307">
        <v>149.5</v>
      </c>
      <c r="Z307">
        <v>151.19999999999999</v>
      </c>
      <c r="AA307">
        <v>160.30000000000001</v>
      </c>
      <c r="AB307">
        <v>159.6</v>
      </c>
      <c r="AC307">
        <v>155</v>
      </c>
      <c r="AD307">
        <v>161.80000000000001</v>
      </c>
    </row>
    <row r="308" spans="1:30">
      <c r="A308" t="s">
        <v>35</v>
      </c>
      <c r="B308">
        <v>2021</v>
      </c>
      <c r="C308" t="s">
        <v>44</v>
      </c>
      <c r="D308">
        <v>146.4</v>
      </c>
      <c r="E308">
        <v>206.8</v>
      </c>
      <c r="F308">
        <v>182.2</v>
      </c>
      <c r="G308">
        <v>157.5</v>
      </c>
      <c r="H308">
        <v>182.1</v>
      </c>
      <c r="I308">
        <v>163.9</v>
      </c>
      <c r="J308">
        <v>164.2</v>
      </c>
      <c r="K308">
        <v>164</v>
      </c>
      <c r="L308">
        <v>114.5</v>
      </c>
      <c r="M308">
        <v>168.3</v>
      </c>
      <c r="N308">
        <v>160.9</v>
      </c>
      <c r="O308">
        <v>172.2</v>
      </c>
      <c r="P308">
        <v>164</v>
      </c>
      <c r="Q308">
        <v>191.2</v>
      </c>
      <c r="R308">
        <v>162.80000000000001</v>
      </c>
      <c r="S308">
        <v>153.1</v>
      </c>
      <c r="T308">
        <v>161.4</v>
      </c>
      <c r="U308" t="s">
        <v>144</v>
      </c>
      <c r="V308">
        <v>160.69999999999999</v>
      </c>
      <c r="W308">
        <v>155.80000000000001</v>
      </c>
      <c r="X308">
        <v>167</v>
      </c>
      <c r="Y308">
        <v>153.1</v>
      </c>
      <c r="Z308">
        <v>155.30000000000001</v>
      </c>
      <c r="AA308">
        <v>163.19999999999999</v>
      </c>
      <c r="AB308">
        <v>160.1</v>
      </c>
      <c r="AC308">
        <v>159</v>
      </c>
      <c r="AD308">
        <v>162.5</v>
      </c>
    </row>
    <row r="309" spans="1:30">
      <c r="A309" t="s">
        <v>30</v>
      </c>
      <c r="B309">
        <v>2021</v>
      </c>
      <c r="C309" t="s">
        <v>46</v>
      </c>
      <c r="D309">
        <v>144.9</v>
      </c>
      <c r="E309">
        <v>202.3</v>
      </c>
      <c r="F309">
        <v>176.5</v>
      </c>
      <c r="G309">
        <v>157.5</v>
      </c>
      <c r="H309">
        <v>190.9</v>
      </c>
      <c r="I309">
        <v>155.69999999999999</v>
      </c>
      <c r="J309">
        <v>153.9</v>
      </c>
      <c r="K309">
        <v>162.80000000000001</v>
      </c>
      <c r="L309">
        <v>115.2</v>
      </c>
      <c r="M309">
        <v>169.8</v>
      </c>
      <c r="N309">
        <v>167.6</v>
      </c>
      <c r="O309">
        <v>171.9</v>
      </c>
      <c r="P309">
        <v>161.80000000000001</v>
      </c>
      <c r="Q309">
        <v>190.2</v>
      </c>
      <c r="R309">
        <v>167</v>
      </c>
      <c r="S309">
        <v>162.6</v>
      </c>
      <c r="T309">
        <v>166.3</v>
      </c>
      <c r="U309" t="s">
        <v>32</v>
      </c>
      <c r="V309">
        <v>163.1</v>
      </c>
      <c r="W309">
        <v>160.9</v>
      </c>
      <c r="X309">
        <v>171.1</v>
      </c>
      <c r="Y309">
        <v>157.69999999999999</v>
      </c>
      <c r="Z309">
        <v>161.1</v>
      </c>
      <c r="AA309">
        <v>167.5</v>
      </c>
      <c r="AB309">
        <v>160.30000000000001</v>
      </c>
      <c r="AC309">
        <v>163.30000000000001</v>
      </c>
      <c r="AD309">
        <v>163.6</v>
      </c>
    </row>
    <row r="310" spans="1:30">
      <c r="A310" t="s">
        <v>33</v>
      </c>
      <c r="B310">
        <v>2021</v>
      </c>
      <c r="C310" t="s">
        <v>46</v>
      </c>
      <c r="D310">
        <v>149.30000000000001</v>
      </c>
      <c r="E310">
        <v>207.4</v>
      </c>
      <c r="F310">
        <v>174.1</v>
      </c>
      <c r="G310">
        <v>159.19999999999999</v>
      </c>
      <c r="H310">
        <v>175</v>
      </c>
      <c r="I310">
        <v>161.30000000000001</v>
      </c>
      <c r="J310">
        <v>183.3</v>
      </c>
      <c r="K310">
        <v>164.5</v>
      </c>
      <c r="L310">
        <v>120.4</v>
      </c>
      <c r="M310">
        <v>166.2</v>
      </c>
      <c r="N310">
        <v>154.80000000000001</v>
      </c>
      <c r="O310">
        <v>175.1</v>
      </c>
      <c r="P310">
        <v>167.3</v>
      </c>
      <c r="Q310">
        <v>196.5</v>
      </c>
      <c r="R310">
        <v>159.80000000000001</v>
      </c>
      <c r="S310">
        <v>143.6</v>
      </c>
      <c r="T310">
        <v>157.30000000000001</v>
      </c>
      <c r="U310" t="s">
        <v>145</v>
      </c>
      <c r="V310">
        <v>160.69999999999999</v>
      </c>
      <c r="W310">
        <v>153.19999999999999</v>
      </c>
      <c r="X310">
        <v>162.80000000000001</v>
      </c>
      <c r="Y310">
        <v>150.4</v>
      </c>
      <c r="Z310">
        <v>153.69999999999999</v>
      </c>
      <c r="AA310">
        <v>160.4</v>
      </c>
      <c r="AB310">
        <v>159.6</v>
      </c>
      <c r="AC310">
        <v>156</v>
      </c>
      <c r="AD310">
        <v>162.30000000000001</v>
      </c>
    </row>
    <row r="311" spans="1:30">
      <c r="A311" t="s">
        <v>35</v>
      </c>
      <c r="B311">
        <v>2021</v>
      </c>
      <c r="C311" t="s">
        <v>46</v>
      </c>
      <c r="D311">
        <v>146.6</v>
      </c>
      <c r="E311">
        <v>204</v>
      </c>
      <c r="F311">
        <v>172.8</v>
      </c>
      <c r="G311">
        <v>158.4</v>
      </c>
      <c r="H311">
        <v>188</v>
      </c>
      <c r="I311">
        <v>156.80000000000001</v>
      </c>
      <c r="J311">
        <v>162.19999999999999</v>
      </c>
      <c r="K311">
        <v>164.1</v>
      </c>
      <c r="L311">
        <v>119.7</v>
      </c>
      <c r="M311">
        <v>168.8</v>
      </c>
      <c r="N311">
        <v>162.69999999999999</v>
      </c>
      <c r="O311">
        <v>173.9</v>
      </c>
      <c r="P311">
        <v>164</v>
      </c>
      <c r="Q311">
        <v>192.1</v>
      </c>
      <c r="R311">
        <v>164.5</v>
      </c>
      <c r="S311">
        <v>155.30000000000001</v>
      </c>
      <c r="T311">
        <v>163.19999999999999</v>
      </c>
      <c r="U311" t="s">
        <v>145</v>
      </c>
      <c r="V311">
        <v>162.6</v>
      </c>
      <c r="W311">
        <v>157.5</v>
      </c>
      <c r="X311">
        <v>168.4</v>
      </c>
      <c r="Y311">
        <v>154</v>
      </c>
      <c r="Z311">
        <v>157.6</v>
      </c>
      <c r="AA311">
        <v>163.80000000000001</v>
      </c>
      <c r="AB311">
        <v>160</v>
      </c>
      <c r="AC311">
        <v>160</v>
      </c>
      <c r="AD311">
        <v>163.19999999999999</v>
      </c>
    </row>
    <row r="312" spans="1:30">
      <c r="A312" t="s">
        <v>30</v>
      </c>
      <c r="B312">
        <v>2021</v>
      </c>
      <c r="C312" t="s">
        <v>48</v>
      </c>
      <c r="D312">
        <v>145.4</v>
      </c>
      <c r="E312">
        <v>202.1</v>
      </c>
      <c r="F312">
        <v>172</v>
      </c>
      <c r="G312">
        <v>158</v>
      </c>
      <c r="H312">
        <v>195.5</v>
      </c>
      <c r="I312">
        <v>152.69999999999999</v>
      </c>
      <c r="J312">
        <v>151.4</v>
      </c>
      <c r="K312">
        <v>163.9</v>
      </c>
      <c r="L312">
        <v>119.3</v>
      </c>
      <c r="M312">
        <v>170.1</v>
      </c>
      <c r="N312">
        <v>168.3</v>
      </c>
      <c r="O312">
        <v>172.8</v>
      </c>
      <c r="P312">
        <v>162.1</v>
      </c>
      <c r="Q312">
        <v>190.5</v>
      </c>
      <c r="R312">
        <v>167.7</v>
      </c>
      <c r="S312">
        <v>163.6</v>
      </c>
      <c r="T312">
        <v>167.1</v>
      </c>
      <c r="U312" t="s">
        <v>32</v>
      </c>
      <c r="V312">
        <v>163.69999999999999</v>
      </c>
      <c r="W312">
        <v>161.30000000000001</v>
      </c>
      <c r="X312">
        <v>171.9</v>
      </c>
      <c r="Y312">
        <v>157.80000000000001</v>
      </c>
      <c r="Z312">
        <v>162.69999999999999</v>
      </c>
      <c r="AA312">
        <v>168.5</v>
      </c>
      <c r="AB312">
        <v>160.19999999999999</v>
      </c>
      <c r="AC312">
        <v>163.80000000000001</v>
      </c>
      <c r="AD312">
        <v>164</v>
      </c>
    </row>
    <row r="313" spans="1:30">
      <c r="A313" t="s">
        <v>33</v>
      </c>
      <c r="B313">
        <v>2021</v>
      </c>
      <c r="C313" t="s">
        <v>48</v>
      </c>
      <c r="D313">
        <v>149.30000000000001</v>
      </c>
      <c r="E313">
        <v>207.4</v>
      </c>
      <c r="F313">
        <v>174.1</v>
      </c>
      <c r="G313">
        <v>159.1</v>
      </c>
      <c r="H313">
        <v>175</v>
      </c>
      <c r="I313">
        <v>161.19999999999999</v>
      </c>
      <c r="J313">
        <v>183.5</v>
      </c>
      <c r="K313">
        <v>164.5</v>
      </c>
      <c r="L313">
        <v>120.4</v>
      </c>
      <c r="M313">
        <v>166.2</v>
      </c>
      <c r="N313">
        <v>154.80000000000001</v>
      </c>
      <c r="O313">
        <v>175.1</v>
      </c>
      <c r="P313">
        <v>167.3</v>
      </c>
      <c r="Q313">
        <v>196.5</v>
      </c>
      <c r="R313">
        <v>159.80000000000001</v>
      </c>
      <c r="S313">
        <v>143.6</v>
      </c>
      <c r="T313">
        <v>157.4</v>
      </c>
      <c r="U313" t="s">
        <v>145</v>
      </c>
      <c r="V313">
        <v>160.80000000000001</v>
      </c>
      <c r="W313">
        <v>153.30000000000001</v>
      </c>
      <c r="X313">
        <v>162.80000000000001</v>
      </c>
      <c r="Y313">
        <v>150.5</v>
      </c>
      <c r="Z313">
        <v>153.9</v>
      </c>
      <c r="AA313">
        <v>160.30000000000001</v>
      </c>
      <c r="AB313">
        <v>159.6</v>
      </c>
      <c r="AC313">
        <v>156</v>
      </c>
      <c r="AD313">
        <v>162.30000000000001</v>
      </c>
    </row>
    <row r="314" spans="1:30">
      <c r="A314" t="s">
        <v>35</v>
      </c>
      <c r="B314">
        <v>2021</v>
      </c>
      <c r="C314" t="s">
        <v>48</v>
      </c>
      <c r="D314">
        <v>146.6</v>
      </c>
      <c r="E314">
        <v>204</v>
      </c>
      <c r="F314">
        <v>172.8</v>
      </c>
      <c r="G314">
        <v>158.4</v>
      </c>
      <c r="H314">
        <v>188</v>
      </c>
      <c r="I314">
        <v>156.69999999999999</v>
      </c>
      <c r="J314">
        <v>162.30000000000001</v>
      </c>
      <c r="K314">
        <v>164.1</v>
      </c>
      <c r="L314">
        <v>119.7</v>
      </c>
      <c r="M314">
        <v>168.8</v>
      </c>
      <c r="N314">
        <v>162.69999999999999</v>
      </c>
      <c r="O314">
        <v>173.9</v>
      </c>
      <c r="P314">
        <v>164</v>
      </c>
      <c r="Q314">
        <v>192.1</v>
      </c>
      <c r="R314">
        <v>164.6</v>
      </c>
      <c r="S314">
        <v>155.30000000000001</v>
      </c>
      <c r="T314">
        <v>163.30000000000001</v>
      </c>
      <c r="U314" t="s">
        <v>145</v>
      </c>
      <c r="V314">
        <v>162.6</v>
      </c>
      <c r="W314">
        <v>157.5</v>
      </c>
      <c r="X314">
        <v>168.4</v>
      </c>
      <c r="Y314">
        <v>154</v>
      </c>
      <c r="Z314">
        <v>157.69999999999999</v>
      </c>
      <c r="AA314">
        <v>163.69999999999999</v>
      </c>
      <c r="AB314">
        <v>160</v>
      </c>
      <c r="AC314">
        <v>160</v>
      </c>
      <c r="AD314">
        <v>163.19999999999999</v>
      </c>
    </row>
    <row r="315" spans="1:30">
      <c r="A315" t="s">
        <v>30</v>
      </c>
      <c r="B315">
        <v>2021</v>
      </c>
      <c r="C315" t="s">
        <v>50</v>
      </c>
      <c r="D315">
        <v>146.1</v>
      </c>
      <c r="E315">
        <v>202.5</v>
      </c>
      <c r="F315">
        <v>170.1</v>
      </c>
      <c r="G315">
        <v>158.4</v>
      </c>
      <c r="H315">
        <v>198.8</v>
      </c>
      <c r="I315">
        <v>152.6</v>
      </c>
      <c r="J315">
        <v>170.4</v>
      </c>
      <c r="K315">
        <v>165.2</v>
      </c>
      <c r="L315">
        <v>121.6</v>
      </c>
      <c r="M315">
        <v>170.6</v>
      </c>
      <c r="N315">
        <v>168.8</v>
      </c>
      <c r="O315">
        <v>173.6</v>
      </c>
      <c r="P315">
        <v>165.5</v>
      </c>
      <c r="Q315">
        <v>191.2</v>
      </c>
      <c r="R315">
        <v>168.9</v>
      </c>
      <c r="S315">
        <v>164.8</v>
      </c>
      <c r="T315">
        <v>168.3</v>
      </c>
      <c r="U315" t="s">
        <v>32</v>
      </c>
      <c r="V315">
        <v>165.5</v>
      </c>
      <c r="W315">
        <v>162</v>
      </c>
      <c r="X315">
        <v>172.5</v>
      </c>
      <c r="Y315">
        <v>159.5</v>
      </c>
      <c r="Z315">
        <v>163.19999999999999</v>
      </c>
      <c r="AA315">
        <v>169</v>
      </c>
      <c r="AB315">
        <v>161.1</v>
      </c>
      <c r="AC315">
        <v>164.7</v>
      </c>
      <c r="AD315">
        <v>166.3</v>
      </c>
    </row>
    <row r="316" spans="1:30">
      <c r="A316" t="s">
        <v>33</v>
      </c>
      <c r="B316">
        <v>2021</v>
      </c>
      <c r="C316" t="s">
        <v>50</v>
      </c>
      <c r="D316">
        <v>150.1</v>
      </c>
      <c r="E316">
        <v>208.4</v>
      </c>
      <c r="F316">
        <v>173</v>
      </c>
      <c r="G316">
        <v>159.19999999999999</v>
      </c>
      <c r="H316">
        <v>176.6</v>
      </c>
      <c r="I316">
        <v>159.30000000000001</v>
      </c>
      <c r="J316">
        <v>214.4</v>
      </c>
      <c r="K316">
        <v>165.3</v>
      </c>
      <c r="L316">
        <v>122.5</v>
      </c>
      <c r="M316">
        <v>166.8</v>
      </c>
      <c r="N316">
        <v>155.4</v>
      </c>
      <c r="O316">
        <v>175.9</v>
      </c>
      <c r="P316">
        <v>171.5</v>
      </c>
      <c r="Q316">
        <v>197</v>
      </c>
      <c r="R316">
        <v>160.80000000000001</v>
      </c>
      <c r="S316">
        <v>144.4</v>
      </c>
      <c r="T316">
        <v>158.30000000000001</v>
      </c>
      <c r="U316" t="s">
        <v>146</v>
      </c>
      <c r="V316">
        <v>162.19999999999999</v>
      </c>
      <c r="W316">
        <v>154.30000000000001</v>
      </c>
      <c r="X316">
        <v>163.5</v>
      </c>
      <c r="Y316">
        <v>152.19999999999999</v>
      </c>
      <c r="Z316">
        <v>155.1</v>
      </c>
      <c r="AA316">
        <v>160.30000000000001</v>
      </c>
      <c r="AB316">
        <v>160.30000000000001</v>
      </c>
      <c r="AC316">
        <v>157</v>
      </c>
      <c r="AD316">
        <v>164.6</v>
      </c>
    </row>
    <row r="317" spans="1:30">
      <c r="A317" t="s">
        <v>35</v>
      </c>
      <c r="B317">
        <v>2021</v>
      </c>
      <c r="C317" t="s">
        <v>50</v>
      </c>
      <c r="D317">
        <v>147.4</v>
      </c>
      <c r="E317">
        <v>204.6</v>
      </c>
      <c r="F317">
        <v>171.2</v>
      </c>
      <c r="G317">
        <v>158.69999999999999</v>
      </c>
      <c r="H317">
        <v>190.6</v>
      </c>
      <c r="I317">
        <v>155.69999999999999</v>
      </c>
      <c r="J317">
        <v>185.3</v>
      </c>
      <c r="K317">
        <v>165.2</v>
      </c>
      <c r="L317">
        <v>121.9</v>
      </c>
      <c r="M317">
        <v>169.3</v>
      </c>
      <c r="N317">
        <v>163.19999999999999</v>
      </c>
      <c r="O317">
        <v>174.7</v>
      </c>
      <c r="P317">
        <v>167.7</v>
      </c>
      <c r="Q317">
        <v>192.7</v>
      </c>
      <c r="R317">
        <v>165.7</v>
      </c>
      <c r="S317">
        <v>156.30000000000001</v>
      </c>
      <c r="T317">
        <v>164.3</v>
      </c>
      <c r="U317" t="s">
        <v>146</v>
      </c>
      <c r="V317">
        <v>164.2</v>
      </c>
      <c r="W317">
        <v>158.4</v>
      </c>
      <c r="X317">
        <v>169.1</v>
      </c>
      <c r="Y317">
        <v>155.69999999999999</v>
      </c>
      <c r="Z317">
        <v>158.6</v>
      </c>
      <c r="AA317">
        <v>163.9</v>
      </c>
      <c r="AB317">
        <v>160.80000000000001</v>
      </c>
      <c r="AC317">
        <v>161</v>
      </c>
      <c r="AD317">
        <v>165.5</v>
      </c>
    </row>
    <row r="318" spans="1:30">
      <c r="A318" t="s">
        <v>30</v>
      </c>
      <c r="B318">
        <v>2021</v>
      </c>
      <c r="C318" t="s">
        <v>53</v>
      </c>
      <c r="D318">
        <v>146.9</v>
      </c>
      <c r="E318">
        <v>199.8</v>
      </c>
      <c r="F318">
        <v>171.5</v>
      </c>
      <c r="G318">
        <v>159.1</v>
      </c>
      <c r="H318">
        <v>198.4</v>
      </c>
      <c r="I318">
        <v>153.19999999999999</v>
      </c>
      <c r="J318">
        <v>183.9</v>
      </c>
      <c r="K318">
        <v>165.4</v>
      </c>
      <c r="L318">
        <v>122.1</v>
      </c>
      <c r="M318">
        <v>170.8</v>
      </c>
      <c r="N318">
        <v>169.1</v>
      </c>
      <c r="O318">
        <v>174.3</v>
      </c>
      <c r="P318">
        <v>167.5</v>
      </c>
      <c r="Q318">
        <v>191.4</v>
      </c>
      <c r="R318">
        <v>170.4</v>
      </c>
      <c r="S318">
        <v>166</v>
      </c>
      <c r="T318">
        <v>169.8</v>
      </c>
      <c r="U318" t="s">
        <v>32</v>
      </c>
      <c r="V318">
        <v>165.3</v>
      </c>
      <c r="W318">
        <v>162.9</v>
      </c>
      <c r="X318">
        <v>173.4</v>
      </c>
      <c r="Y318">
        <v>158.9</v>
      </c>
      <c r="Z318">
        <v>163.80000000000001</v>
      </c>
      <c r="AA318">
        <v>169.3</v>
      </c>
      <c r="AB318">
        <v>162.4</v>
      </c>
      <c r="AC318">
        <v>165.2</v>
      </c>
      <c r="AD318">
        <v>167.6</v>
      </c>
    </row>
    <row r="319" spans="1:30">
      <c r="A319" t="s">
        <v>33</v>
      </c>
      <c r="B319">
        <v>2021</v>
      </c>
      <c r="C319" t="s">
        <v>53</v>
      </c>
      <c r="D319">
        <v>151</v>
      </c>
      <c r="E319">
        <v>204.9</v>
      </c>
      <c r="F319">
        <v>175.4</v>
      </c>
      <c r="G319">
        <v>159.6</v>
      </c>
      <c r="H319">
        <v>175.8</v>
      </c>
      <c r="I319">
        <v>160.30000000000001</v>
      </c>
      <c r="J319">
        <v>229.1</v>
      </c>
      <c r="K319">
        <v>165.1</v>
      </c>
      <c r="L319">
        <v>123.1</v>
      </c>
      <c r="M319">
        <v>167.2</v>
      </c>
      <c r="N319">
        <v>156.1</v>
      </c>
      <c r="O319">
        <v>176.8</v>
      </c>
      <c r="P319">
        <v>173.5</v>
      </c>
      <c r="Q319">
        <v>197</v>
      </c>
      <c r="R319">
        <v>162.30000000000001</v>
      </c>
      <c r="S319">
        <v>145.30000000000001</v>
      </c>
      <c r="T319">
        <v>159.69999999999999</v>
      </c>
      <c r="U319" t="s">
        <v>147</v>
      </c>
      <c r="V319">
        <v>161.6</v>
      </c>
      <c r="W319">
        <v>155.19999999999999</v>
      </c>
      <c r="X319">
        <v>164.2</v>
      </c>
      <c r="Y319">
        <v>151.19999999999999</v>
      </c>
      <c r="Z319">
        <v>156.69999999999999</v>
      </c>
      <c r="AA319">
        <v>160.80000000000001</v>
      </c>
      <c r="AB319">
        <v>161.80000000000001</v>
      </c>
      <c r="AC319">
        <v>157.30000000000001</v>
      </c>
      <c r="AD319">
        <v>165.6</v>
      </c>
    </row>
    <row r="320" spans="1:30">
      <c r="A320" t="s">
        <v>35</v>
      </c>
      <c r="B320">
        <v>2021</v>
      </c>
      <c r="C320" t="s">
        <v>53</v>
      </c>
      <c r="D320">
        <v>148.19999999999999</v>
      </c>
      <c r="E320">
        <v>201.6</v>
      </c>
      <c r="F320">
        <v>173</v>
      </c>
      <c r="G320">
        <v>159.30000000000001</v>
      </c>
      <c r="H320">
        <v>190.1</v>
      </c>
      <c r="I320">
        <v>156.5</v>
      </c>
      <c r="J320">
        <v>199.2</v>
      </c>
      <c r="K320">
        <v>165.3</v>
      </c>
      <c r="L320">
        <v>122.4</v>
      </c>
      <c r="M320">
        <v>169.6</v>
      </c>
      <c r="N320">
        <v>163.69999999999999</v>
      </c>
      <c r="O320">
        <v>175.5</v>
      </c>
      <c r="P320">
        <v>169.7</v>
      </c>
      <c r="Q320">
        <v>192.9</v>
      </c>
      <c r="R320">
        <v>167.2</v>
      </c>
      <c r="S320">
        <v>157.4</v>
      </c>
      <c r="T320">
        <v>165.8</v>
      </c>
      <c r="U320" t="s">
        <v>147</v>
      </c>
      <c r="V320">
        <v>163.9</v>
      </c>
      <c r="W320">
        <v>159.30000000000001</v>
      </c>
      <c r="X320">
        <v>169.9</v>
      </c>
      <c r="Y320">
        <v>154.80000000000001</v>
      </c>
      <c r="Z320">
        <v>159.80000000000001</v>
      </c>
      <c r="AA320">
        <v>164.3</v>
      </c>
      <c r="AB320">
        <v>162.19999999999999</v>
      </c>
      <c r="AC320">
        <v>161.4</v>
      </c>
      <c r="AD320">
        <v>166.7</v>
      </c>
    </row>
    <row r="321" spans="1:30">
      <c r="A321" t="s">
        <v>30</v>
      </c>
      <c r="B321">
        <v>2021</v>
      </c>
      <c r="C321" t="s">
        <v>55</v>
      </c>
      <c r="D321">
        <v>147.4</v>
      </c>
      <c r="E321">
        <v>197</v>
      </c>
      <c r="F321">
        <v>176.5</v>
      </c>
      <c r="G321">
        <v>159.80000000000001</v>
      </c>
      <c r="H321">
        <v>195.8</v>
      </c>
      <c r="I321">
        <v>152</v>
      </c>
      <c r="J321">
        <v>172.3</v>
      </c>
      <c r="K321">
        <v>164.5</v>
      </c>
      <c r="L321">
        <v>120.6</v>
      </c>
      <c r="M321">
        <v>171.7</v>
      </c>
      <c r="N321">
        <v>169.7</v>
      </c>
      <c r="O321">
        <v>175.1</v>
      </c>
      <c r="P321">
        <v>165.8</v>
      </c>
      <c r="Q321">
        <v>190.8</v>
      </c>
      <c r="R321">
        <v>171.8</v>
      </c>
      <c r="S321">
        <v>167.3</v>
      </c>
      <c r="T321">
        <v>171.2</v>
      </c>
      <c r="U321" t="s">
        <v>32</v>
      </c>
      <c r="V321">
        <v>165.6</v>
      </c>
      <c r="W321">
        <v>163.9</v>
      </c>
      <c r="X321">
        <v>174</v>
      </c>
      <c r="Y321">
        <v>160.1</v>
      </c>
      <c r="Z321">
        <v>164.5</v>
      </c>
      <c r="AA321">
        <v>169.7</v>
      </c>
      <c r="AB321">
        <v>162.80000000000001</v>
      </c>
      <c r="AC321">
        <v>166</v>
      </c>
      <c r="AD321">
        <v>167</v>
      </c>
    </row>
    <row r="322" spans="1:30">
      <c r="A322" t="s">
        <v>33</v>
      </c>
      <c r="B322">
        <v>2021</v>
      </c>
      <c r="C322" t="s">
        <v>55</v>
      </c>
      <c r="D322">
        <v>151.6</v>
      </c>
      <c r="E322">
        <v>202.2</v>
      </c>
      <c r="F322">
        <v>180</v>
      </c>
      <c r="G322">
        <v>160</v>
      </c>
      <c r="H322">
        <v>173.5</v>
      </c>
      <c r="I322">
        <v>158.30000000000001</v>
      </c>
      <c r="J322">
        <v>219.5</v>
      </c>
      <c r="K322">
        <v>164.2</v>
      </c>
      <c r="L322">
        <v>121.9</v>
      </c>
      <c r="M322">
        <v>168.2</v>
      </c>
      <c r="N322">
        <v>156.5</v>
      </c>
      <c r="O322">
        <v>178.2</v>
      </c>
      <c r="P322">
        <v>172.2</v>
      </c>
      <c r="Q322">
        <v>196.8</v>
      </c>
      <c r="R322">
        <v>163.30000000000001</v>
      </c>
      <c r="S322">
        <v>146.69999999999999</v>
      </c>
      <c r="T322">
        <v>160.69999999999999</v>
      </c>
      <c r="U322" t="s">
        <v>148</v>
      </c>
      <c r="V322">
        <v>161.69999999999999</v>
      </c>
      <c r="W322">
        <v>156</v>
      </c>
      <c r="X322">
        <v>165.1</v>
      </c>
      <c r="Y322">
        <v>151.80000000000001</v>
      </c>
      <c r="Z322">
        <v>157.6</v>
      </c>
      <c r="AA322">
        <v>160.6</v>
      </c>
      <c r="AB322">
        <v>162.4</v>
      </c>
      <c r="AC322">
        <v>157.80000000000001</v>
      </c>
      <c r="AD322">
        <v>165.2</v>
      </c>
    </row>
    <row r="323" spans="1:30">
      <c r="A323" t="s">
        <v>35</v>
      </c>
      <c r="B323">
        <v>2021</v>
      </c>
      <c r="C323" t="s">
        <v>55</v>
      </c>
      <c r="D323">
        <v>148.69999999999999</v>
      </c>
      <c r="E323">
        <v>198.8</v>
      </c>
      <c r="F323">
        <v>177.9</v>
      </c>
      <c r="G323">
        <v>159.9</v>
      </c>
      <c r="H323">
        <v>187.6</v>
      </c>
      <c r="I323">
        <v>154.9</v>
      </c>
      <c r="J323">
        <v>188.3</v>
      </c>
      <c r="K323">
        <v>164.4</v>
      </c>
      <c r="L323">
        <v>121</v>
      </c>
      <c r="M323">
        <v>170.5</v>
      </c>
      <c r="N323">
        <v>164.2</v>
      </c>
      <c r="O323">
        <v>176.5</v>
      </c>
      <c r="P323">
        <v>168.2</v>
      </c>
      <c r="Q323">
        <v>192.4</v>
      </c>
      <c r="R323">
        <v>168.5</v>
      </c>
      <c r="S323">
        <v>158.69999999999999</v>
      </c>
      <c r="T323">
        <v>167</v>
      </c>
      <c r="U323" t="s">
        <v>148</v>
      </c>
      <c r="V323">
        <v>164.1</v>
      </c>
      <c r="W323">
        <v>160.19999999999999</v>
      </c>
      <c r="X323">
        <v>170.6</v>
      </c>
      <c r="Y323">
        <v>155.69999999999999</v>
      </c>
      <c r="Z323">
        <v>160.6</v>
      </c>
      <c r="AA323">
        <v>164.4</v>
      </c>
      <c r="AB323">
        <v>162.6</v>
      </c>
      <c r="AC323">
        <v>162</v>
      </c>
      <c r="AD323">
        <v>166.2</v>
      </c>
    </row>
    <row r="324" spans="1:30">
      <c r="A324" t="s">
        <v>30</v>
      </c>
      <c r="B324">
        <v>2022</v>
      </c>
      <c r="C324" t="s">
        <v>31</v>
      </c>
      <c r="D324">
        <v>148.30000000000001</v>
      </c>
      <c r="E324">
        <v>196.9</v>
      </c>
      <c r="F324">
        <v>178</v>
      </c>
      <c r="G324">
        <v>160.5</v>
      </c>
      <c r="H324">
        <v>192.6</v>
      </c>
      <c r="I324">
        <v>151.19999999999999</v>
      </c>
      <c r="J324">
        <v>159.19999999999999</v>
      </c>
      <c r="K324">
        <v>164</v>
      </c>
      <c r="L324">
        <v>119.3</v>
      </c>
      <c r="M324">
        <v>173.3</v>
      </c>
      <c r="N324">
        <v>169.8</v>
      </c>
      <c r="O324">
        <v>175.8</v>
      </c>
      <c r="P324">
        <v>164.1</v>
      </c>
      <c r="Q324">
        <v>190.7</v>
      </c>
      <c r="R324">
        <v>173.2</v>
      </c>
      <c r="S324">
        <v>169.3</v>
      </c>
      <c r="T324">
        <v>172.7</v>
      </c>
      <c r="U324" t="s">
        <v>32</v>
      </c>
      <c r="V324">
        <v>165.8</v>
      </c>
      <c r="W324">
        <v>164.9</v>
      </c>
      <c r="X324">
        <v>174.7</v>
      </c>
      <c r="Y324">
        <v>160.80000000000001</v>
      </c>
      <c r="Z324">
        <v>164.9</v>
      </c>
      <c r="AA324">
        <v>169.9</v>
      </c>
      <c r="AB324">
        <v>163.19999999999999</v>
      </c>
      <c r="AC324">
        <v>166.6</v>
      </c>
      <c r="AD324">
        <v>166.4</v>
      </c>
    </row>
    <row r="325" spans="1:30">
      <c r="A325" t="s">
        <v>33</v>
      </c>
      <c r="B325">
        <v>2022</v>
      </c>
      <c r="C325" t="s">
        <v>31</v>
      </c>
      <c r="D325">
        <v>152.19999999999999</v>
      </c>
      <c r="E325">
        <v>202.1</v>
      </c>
      <c r="F325">
        <v>180.1</v>
      </c>
      <c r="G325">
        <v>160.4</v>
      </c>
      <c r="H325">
        <v>171</v>
      </c>
      <c r="I325">
        <v>156.5</v>
      </c>
      <c r="J325">
        <v>203.6</v>
      </c>
      <c r="K325">
        <v>163.80000000000001</v>
      </c>
      <c r="L325">
        <v>121.3</v>
      </c>
      <c r="M325">
        <v>169.8</v>
      </c>
      <c r="N325">
        <v>156.6</v>
      </c>
      <c r="O325">
        <v>179</v>
      </c>
      <c r="P325">
        <v>170.3</v>
      </c>
      <c r="Q325">
        <v>196.4</v>
      </c>
      <c r="R325">
        <v>164.7</v>
      </c>
      <c r="S325">
        <v>148.5</v>
      </c>
      <c r="T325">
        <v>162.19999999999999</v>
      </c>
      <c r="U325" t="s">
        <v>149</v>
      </c>
      <c r="V325">
        <v>161.6</v>
      </c>
      <c r="W325">
        <v>156.80000000000001</v>
      </c>
      <c r="X325">
        <v>166.1</v>
      </c>
      <c r="Y325">
        <v>152.69999999999999</v>
      </c>
      <c r="Z325">
        <v>158.4</v>
      </c>
      <c r="AA325">
        <v>161</v>
      </c>
      <c r="AB325">
        <v>162.80000000000001</v>
      </c>
      <c r="AC325">
        <v>158.6</v>
      </c>
      <c r="AD325">
        <v>165</v>
      </c>
    </row>
    <row r="326" spans="1:30">
      <c r="A326" t="s">
        <v>35</v>
      </c>
      <c r="B326">
        <v>2022</v>
      </c>
      <c r="C326" t="s">
        <v>31</v>
      </c>
      <c r="D326">
        <v>149.5</v>
      </c>
      <c r="E326">
        <v>198.7</v>
      </c>
      <c r="F326">
        <v>178.8</v>
      </c>
      <c r="G326">
        <v>160.5</v>
      </c>
      <c r="H326">
        <v>184.7</v>
      </c>
      <c r="I326">
        <v>153.69999999999999</v>
      </c>
      <c r="J326">
        <v>174.3</v>
      </c>
      <c r="K326">
        <v>163.9</v>
      </c>
      <c r="L326">
        <v>120</v>
      </c>
      <c r="M326">
        <v>172.1</v>
      </c>
      <c r="N326">
        <v>164.3</v>
      </c>
      <c r="O326">
        <v>177.3</v>
      </c>
      <c r="P326">
        <v>166.4</v>
      </c>
      <c r="Q326">
        <v>192.2</v>
      </c>
      <c r="R326">
        <v>169.9</v>
      </c>
      <c r="S326">
        <v>160.69999999999999</v>
      </c>
      <c r="T326">
        <v>168.5</v>
      </c>
      <c r="U326" t="s">
        <v>149</v>
      </c>
      <c r="V326">
        <v>164.2</v>
      </c>
      <c r="W326">
        <v>161.1</v>
      </c>
      <c r="X326">
        <v>171.4</v>
      </c>
      <c r="Y326">
        <v>156.5</v>
      </c>
      <c r="Z326">
        <v>161.19999999999999</v>
      </c>
      <c r="AA326">
        <v>164.7</v>
      </c>
      <c r="AB326">
        <v>163</v>
      </c>
      <c r="AC326">
        <v>162.69999999999999</v>
      </c>
      <c r="AD326">
        <v>165.7</v>
      </c>
    </row>
    <row r="327" spans="1:30">
      <c r="A327" t="s">
        <v>30</v>
      </c>
      <c r="B327">
        <v>2022</v>
      </c>
      <c r="C327" t="s">
        <v>36</v>
      </c>
      <c r="D327">
        <v>148.80000000000001</v>
      </c>
      <c r="E327">
        <v>198.1</v>
      </c>
      <c r="F327">
        <v>175.5</v>
      </c>
      <c r="G327">
        <v>160.69999999999999</v>
      </c>
      <c r="H327">
        <v>192.6</v>
      </c>
      <c r="I327">
        <v>151.4</v>
      </c>
      <c r="J327">
        <v>155.19999999999999</v>
      </c>
      <c r="K327">
        <v>163.9</v>
      </c>
      <c r="L327">
        <v>118.1</v>
      </c>
      <c r="M327">
        <v>175.4</v>
      </c>
      <c r="N327">
        <v>170.5</v>
      </c>
      <c r="O327">
        <v>176.3</v>
      </c>
      <c r="P327">
        <v>163.9</v>
      </c>
      <c r="Q327">
        <v>191.5</v>
      </c>
      <c r="R327">
        <v>174.1</v>
      </c>
      <c r="S327">
        <v>171</v>
      </c>
      <c r="T327">
        <v>173.7</v>
      </c>
      <c r="U327" t="s">
        <v>32</v>
      </c>
      <c r="V327">
        <v>167.4</v>
      </c>
      <c r="W327">
        <v>165.7</v>
      </c>
      <c r="X327">
        <v>175.3</v>
      </c>
      <c r="Y327">
        <v>161.19999999999999</v>
      </c>
      <c r="Z327">
        <v>165.5</v>
      </c>
      <c r="AA327">
        <v>170.3</v>
      </c>
      <c r="AB327">
        <v>164.5</v>
      </c>
      <c r="AC327">
        <v>167.3</v>
      </c>
      <c r="AD327">
        <v>166.7</v>
      </c>
    </row>
    <row r="328" spans="1:30">
      <c r="A328" t="s">
        <v>33</v>
      </c>
      <c r="B328">
        <v>2022</v>
      </c>
      <c r="C328" t="s">
        <v>36</v>
      </c>
      <c r="D328">
        <v>152.5</v>
      </c>
      <c r="E328">
        <v>205.2</v>
      </c>
      <c r="F328">
        <v>176.4</v>
      </c>
      <c r="G328">
        <v>160.6</v>
      </c>
      <c r="H328">
        <v>171.5</v>
      </c>
      <c r="I328">
        <v>156.4</v>
      </c>
      <c r="J328">
        <v>198</v>
      </c>
      <c r="K328">
        <v>163.19999999999999</v>
      </c>
      <c r="L328">
        <v>120.6</v>
      </c>
      <c r="M328">
        <v>172.2</v>
      </c>
      <c r="N328">
        <v>156.69999999999999</v>
      </c>
      <c r="O328">
        <v>180</v>
      </c>
      <c r="P328">
        <v>170.2</v>
      </c>
      <c r="Q328">
        <v>196.5</v>
      </c>
      <c r="R328">
        <v>165.7</v>
      </c>
      <c r="S328">
        <v>150.4</v>
      </c>
      <c r="T328">
        <v>163.4</v>
      </c>
      <c r="U328" t="s">
        <v>150</v>
      </c>
      <c r="V328">
        <v>163</v>
      </c>
      <c r="W328">
        <v>157.4</v>
      </c>
      <c r="X328">
        <v>167.2</v>
      </c>
      <c r="Y328">
        <v>153.1</v>
      </c>
      <c r="Z328">
        <v>159.5</v>
      </c>
      <c r="AA328">
        <v>162</v>
      </c>
      <c r="AB328">
        <v>164.2</v>
      </c>
      <c r="AC328">
        <v>159.4</v>
      </c>
      <c r="AD328">
        <v>165.5</v>
      </c>
    </row>
    <row r="329" spans="1:30">
      <c r="A329" t="s">
        <v>35</v>
      </c>
      <c r="B329">
        <v>2022</v>
      </c>
      <c r="C329" t="s">
        <v>36</v>
      </c>
      <c r="D329">
        <v>150</v>
      </c>
      <c r="E329">
        <v>200.6</v>
      </c>
      <c r="F329">
        <v>175.8</v>
      </c>
      <c r="G329">
        <v>160.69999999999999</v>
      </c>
      <c r="H329">
        <v>184.9</v>
      </c>
      <c r="I329">
        <v>153.69999999999999</v>
      </c>
      <c r="J329">
        <v>169.7</v>
      </c>
      <c r="K329">
        <v>163.69999999999999</v>
      </c>
      <c r="L329">
        <v>118.9</v>
      </c>
      <c r="M329">
        <v>174.3</v>
      </c>
      <c r="N329">
        <v>164.7</v>
      </c>
      <c r="O329">
        <v>178</v>
      </c>
      <c r="P329">
        <v>166.2</v>
      </c>
      <c r="Q329">
        <v>192.8</v>
      </c>
      <c r="R329">
        <v>170.8</v>
      </c>
      <c r="S329">
        <v>162.4</v>
      </c>
      <c r="T329">
        <v>169.6</v>
      </c>
      <c r="U329" t="s">
        <v>150</v>
      </c>
      <c r="V329">
        <v>165.7</v>
      </c>
      <c r="W329">
        <v>161.80000000000001</v>
      </c>
      <c r="X329">
        <v>172.2</v>
      </c>
      <c r="Y329">
        <v>156.9</v>
      </c>
      <c r="Z329">
        <v>162.1</v>
      </c>
      <c r="AA329">
        <v>165.4</v>
      </c>
      <c r="AB329">
        <v>164.4</v>
      </c>
      <c r="AC329">
        <v>163.5</v>
      </c>
      <c r="AD329">
        <v>166.1</v>
      </c>
    </row>
    <row r="330" spans="1:30">
      <c r="A330" t="s">
        <v>30</v>
      </c>
      <c r="B330">
        <v>2022</v>
      </c>
      <c r="C330" t="s">
        <v>38</v>
      </c>
      <c r="D330">
        <v>150.19999999999999</v>
      </c>
      <c r="E330">
        <v>208</v>
      </c>
      <c r="F330">
        <v>167.9</v>
      </c>
      <c r="G330">
        <v>162</v>
      </c>
      <c r="H330">
        <v>203.1</v>
      </c>
      <c r="I330">
        <v>155.9</v>
      </c>
      <c r="J330">
        <v>155.80000000000001</v>
      </c>
      <c r="K330">
        <v>164.2</v>
      </c>
      <c r="L330">
        <v>118.1</v>
      </c>
      <c r="M330">
        <v>178.7</v>
      </c>
      <c r="N330">
        <v>171.2</v>
      </c>
      <c r="O330">
        <v>177.4</v>
      </c>
      <c r="P330">
        <v>166.6</v>
      </c>
      <c r="Q330">
        <v>192.3</v>
      </c>
      <c r="R330">
        <v>175.4</v>
      </c>
      <c r="S330">
        <v>173.2</v>
      </c>
      <c r="T330">
        <v>175.1</v>
      </c>
      <c r="U330" t="s">
        <v>32</v>
      </c>
      <c r="V330">
        <v>168.9</v>
      </c>
      <c r="W330">
        <v>166.5</v>
      </c>
      <c r="X330">
        <v>176</v>
      </c>
      <c r="Y330">
        <v>162</v>
      </c>
      <c r="Z330">
        <v>166.6</v>
      </c>
      <c r="AA330">
        <v>170.6</v>
      </c>
      <c r="AB330">
        <v>167.4</v>
      </c>
      <c r="AC330">
        <v>168.3</v>
      </c>
      <c r="AD330">
        <v>168.7</v>
      </c>
    </row>
    <row r="331" spans="1:30">
      <c r="A331" t="s">
        <v>33</v>
      </c>
      <c r="B331">
        <v>2022</v>
      </c>
      <c r="C331" t="s">
        <v>38</v>
      </c>
      <c r="D331">
        <v>153.69999999999999</v>
      </c>
      <c r="E331">
        <v>215.8</v>
      </c>
      <c r="F331">
        <v>167.7</v>
      </c>
      <c r="G331">
        <v>162.6</v>
      </c>
      <c r="H331">
        <v>180</v>
      </c>
      <c r="I331">
        <v>159.6</v>
      </c>
      <c r="J331">
        <v>188.4</v>
      </c>
      <c r="K331">
        <v>163.4</v>
      </c>
      <c r="L331">
        <v>120.3</v>
      </c>
      <c r="M331">
        <v>174.7</v>
      </c>
      <c r="N331">
        <v>157.1</v>
      </c>
      <c r="O331">
        <v>181.5</v>
      </c>
      <c r="P331">
        <v>171.5</v>
      </c>
      <c r="Q331">
        <v>197.5</v>
      </c>
      <c r="R331">
        <v>167.1</v>
      </c>
      <c r="S331">
        <v>152.6</v>
      </c>
      <c r="T331">
        <v>164.9</v>
      </c>
      <c r="U331" t="s">
        <v>151</v>
      </c>
      <c r="V331">
        <v>164.5</v>
      </c>
      <c r="W331">
        <v>158.6</v>
      </c>
      <c r="X331">
        <v>168.2</v>
      </c>
      <c r="Y331">
        <v>154.19999999999999</v>
      </c>
      <c r="Z331">
        <v>160.80000000000001</v>
      </c>
      <c r="AA331">
        <v>162.69999999999999</v>
      </c>
      <c r="AB331">
        <v>166.8</v>
      </c>
      <c r="AC331">
        <v>160.6</v>
      </c>
      <c r="AD331">
        <v>166.5</v>
      </c>
    </row>
    <row r="332" spans="1:30">
      <c r="A332" t="s">
        <v>35</v>
      </c>
      <c r="B332">
        <v>2022</v>
      </c>
      <c r="C332" t="s">
        <v>38</v>
      </c>
      <c r="D332">
        <v>151.30000000000001</v>
      </c>
      <c r="E332">
        <v>210.7</v>
      </c>
      <c r="F332">
        <v>167.8</v>
      </c>
      <c r="G332">
        <v>162.19999999999999</v>
      </c>
      <c r="H332">
        <v>194.6</v>
      </c>
      <c r="I332">
        <v>157.6</v>
      </c>
      <c r="J332">
        <v>166.9</v>
      </c>
      <c r="K332">
        <v>163.9</v>
      </c>
      <c r="L332">
        <v>118.8</v>
      </c>
      <c r="M332">
        <v>177.4</v>
      </c>
      <c r="N332">
        <v>165.3</v>
      </c>
      <c r="O332">
        <v>179.3</v>
      </c>
      <c r="P332">
        <v>168.4</v>
      </c>
      <c r="Q332">
        <v>193.7</v>
      </c>
      <c r="R332">
        <v>172.1</v>
      </c>
      <c r="S332">
        <v>164.6</v>
      </c>
      <c r="T332">
        <v>171.1</v>
      </c>
      <c r="U332" t="s">
        <v>151</v>
      </c>
      <c r="V332">
        <v>167.2</v>
      </c>
      <c r="W332">
        <v>162.80000000000001</v>
      </c>
      <c r="X332">
        <v>173</v>
      </c>
      <c r="Y332">
        <v>157.9</v>
      </c>
      <c r="Z332">
        <v>163.30000000000001</v>
      </c>
      <c r="AA332">
        <v>166</v>
      </c>
      <c r="AB332">
        <v>167.2</v>
      </c>
      <c r="AC332">
        <v>164.6</v>
      </c>
      <c r="AD332">
        <v>167.7</v>
      </c>
    </row>
    <row r="333" spans="1:30">
      <c r="A333" t="s">
        <v>30</v>
      </c>
      <c r="B333">
        <v>2022</v>
      </c>
      <c r="C333" t="s">
        <v>39</v>
      </c>
      <c r="D333">
        <v>151.80000000000001</v>
      </c>
      <c r="E333">
        <v>209.7</v>
      </c>
      <c r="F333">
        <v>164.5</v>
      </c>
      <c r="G333">
        <v>163.80000000000001</v>
      </c>
      <c r="H333">
        <v>207.4</v>
      </c>
      <c r="I333">
        <v>169.7</v>
      </c>
      <c r="J333">
        <v>153.6</v>
      </c>
      <c r="K333">
        <v>165.1</v>
      </c>
      <c r="L333">
        <v>118.2</v>
      </c>
      <c r="M333">
        <v>182.9</v>
      </c>
      <c r="N333">
        <v>172.4</v>
      </c>
      <c r="O333">
        <v>178.9</v>
      </c>
      <c r="P333">
        <v>168.6</v>
      </c>
      <c r="Q333">
        <v>192.8</v>
      </c>
      <c r="R333">
        <v>177.5</v>
      </c>
      <c r="S333">
        <v>175.1</v>
      </c>
      <c r="T333">
        <v>177.1</v>
      </c>
      <c r="U333" t="s">
        <v>32</v>
      </c>
      <c r="V333">
        <v>173.3</v>
      </c>
      <c r="W333">
        <v>167.7</v>
      </c>
      <c r="X333">
        <v>177</v>
      </c>
      <c r="Y333">
        <v>166.2</v>
      </c>
      <c r="Z333">
        <v>167.2</v>
      </c>
      <c r="AA333">
        <v>170.9</v>
      </c>
      <c r="AB333">
        <v>169</v>
      </c>
      <c r="AC333">
        <v>170.2</v>
      </c>
      <c r="AD333">
        <v>170.8</v>
      </c>
    </row>
    <row r="334" spans="1:30">
      <c r="A334" t="s">
        <v>33</v>
      </c>
      <c r="B334">
        <v>2022</v>
      </c>
      <c r="C334" t="s">
        <v>39</v>
      </c>
      <c r="D334">
        <v>155.4</v>
      </c>
      <c r="E334">
        <v>215.8</v>
      </c>
      <c r="F334">
        <v>164.6</v>
      </c>
      <c r="G334">
        <v>164.2</v>
      </c>
      <c r="H334">
        <v>186</v>
      </c>
      <c r="I334">
        <v>175.9</v>
      </c>
      <c r="J334">
        <v>190.7</v>
      </c>
      <c r="K334">
        <v>164</v>
      </c>
      <c r="L334">
        <v>120.5</v>
      </c>
      <c r="M334">
        <v>178</v>
      </c>
      <c r="N334">
        <v>157.5</v>
      </c>
      <c r="O334">
        <v>183.3</v>
      </c>
      <c r="P334">
        <v>174.5</v>
      </c>
      <c r="Q334">
        <v>197.1</v>
      </c>
      <c r="R334">
        <v>168.4</v>
      </c>
      <c r="S334">
        <v>154.5</v>
      </c>
      <c r="T334">
        <v>166.3</v>
      </c>
      <c r="U334" t="s">
        <v>152</v>
      </c>
      <c r="V334">
        <v>170.5</v>
      </c>
      <c r="W334">
        <v>159.80000000000001</v>
      </c>
      <c r="X334">
        <v>169</v>
      </c>
      <c r="Y334">
        <v>159.30000000000001</v>
      </c>
      <c r="Z334">
        <v>162.19999999999999</v>
      </c>
      <c r="AA334">
        <v>164</v>
      </c>
      <c r="AB334">
        <v>168.4</v>
      </c>
      <c r="AC334">
        <v>163.1</v>
      </c>
      <c r="AD334">
        <v>169.2</v>
      </c>
    </row>
    <row r="335" spans="1:30">
      <c r="A335" t="s">
        <v>35</v>
      </c>
      <c r="B335">
        <v>2022</v>
      </c>
      <c r="C335" t="s">
        <v>39</v>
      </c>
      <c r="D335">
        <v>152.9</v>
      </c>
      <c r="E335">
        <v>211.8</v>
      </c>
      <c r="F335">
        <v>164.5</v>
      </c>
      <c r="G335">
        <v>163.9</v>
      </c>
      <c r="H335">
        <v>199.5</v>
      </c>
      <c r="I335">
        <v>172.6</v>
      </c>
      <c r="J335">
        <v>166.2</v>
      </c>
      <c r="K335">
        <v>164.7</v>
      </c>
      <c r="L335">
        <v>119</v>
      </c>
      <c r="M335">
        <v>181.3</v>
      </c>
      <c r="N335">
        <v>166.2</v>
      </c>
      <c r="O335">
        <v>180.9</v>
      </c>
      <c r="P335">
        <v>170.8</v>
      </c>
      <c r="Q335">
        <v>193.9</v>
      </c>
      <c r="R335">
        <v>173.9</v>
      </c>
      <c r="S335">
        <v>166.5</v>
      </c>
      <c r="T335">
        <v>172.8</v>
      </c>
      <c r="U335" t="s">
        <v>152</v>
      </c>
      <c r="V335">
        <v>172.2</v>
      </c>
      <c r="W335">
        <v>164</v>
      </c>
      <c r="X335">
        <v>174</v>
      </c>
      <c r="Y335">
        <v>162.6</v>
      </c>
      <c r="Z335">
        <v>164.4</v>
      </c>
      <c r="AA335">
        <v>166.9</v>
      </c>
      <c r="AB335">
        <v>168.8</v>
      </c>
      <c r="AC335">
        <v>166.8</v>
      </c>
      <c r="AD335">
        <v>170.1</v>
      </c>
    </row>
    <row r="336" spans="1:30">
      <c r="A336" t="s">
        <v>30</v>
      </c>
      <c r="B336">
        <v>2022</v>
      </c>
      <c r="C336" t="s">
        <v>41</v>
      </c>
      <c r="D336">
        <v>152.9</v>
      </c>
      <c r="E336">
        <v>214.7</v>
      </c>
      <c r="F336">
        <v>161.4</v>
      </c>
      <c r="G336">
        <v>164.6</v>
      </c>
      <c r="H336">
        <v>209.9</v>
      </c>
      <c r="I336">
        <v>168</v>
      </c>
      <c r="J336">
        <v>160.4</v>
      </c>
      <c r="K336">
        <v>165</v>
      </c>
      <c r="L336">
        <v>118.9</v>
      </c>
      <c r="M336">
        <v>186.6</v>
      </c>
      <c r="N336">
        <v>173.2</v>
      </c>
      <c r="O336">
        <v>180.4</v>
      </c>
      <c r="P336">
        <v>170.8</v>
      </c>
      <c r="Q336">
        <v>192.9</v>
      </c>
      <c r="R336">
        <v>179.3</v>
      </c>
      <c r="S336">
        <v>177.2</v>
      </c>
      <c r="T336">
        <v>179</v>
      </c>
      <c r="U336" t="s">
        <v>32</v>
      </c>
      <c r="V336">
        <v>175.3</v>
      </c>
      <c r="W336">
        <v>168.9</v>
      </c>
      <c r="X336">
        <v>177.7</v>
      </c>
      <c r="Y336">
        <v>167.1</v>
      </c>
      <c r="Z336">
        <v>167.6</v>
      </c>
      <c r="AA336">
        <v>171.8</v>
      </c>
      <c r="AB336">
        <v>168.5</v>
      </c>
      <c r="AC336">
        <v>170.9</v>
      </c>
      <c r="AD336">
        <v>172.5</v>
      </c>
    </row>
    <row r="337" spans="1:30">
      <c r="A337" t="s">
        <v>33</v>
      </c>
      <c r="B337">
        <v>2022</v>
      </c>
      <c r="C337" t="s">
        <v>41</v>
      </c>
      <c r="D337">
        <v>156.69999999999999</v>
      </c>
      <c r="E337">
        <v>221.2</v>
      </c>
      <c r="F337">
        <v>164.1</v>
      </c>
      <c r="G337">
        <v>165.4</v>
      </c>
      <c r="H337">
        <v>189.5</v>
      </c>
      <c r="I337">
        <v>174.5</v>
      </c>
      <c r="J337">
        <v>203.2</v>
      </c>
      <c r="K337">
        <v>164.1</v>
      </c>
      <c r="L337">
        <v>121.2</v>
      </c>
      <c r="M337">
        <v>181.4</v>
      </c>
      <c r="N337">
        <v>158.5</v>
      </c>
      <c r="O337">
        <v>184.9</v>
      </c>
      <c r="P337">
        <v>177.5</v>
      </c>
      <c r="Q337">
        <v>197.5</v>
      </c>
      <c r="R337">
        <v>170</v>
      </c>
      <c r="S337">
        <v>155.9</v>
      </c>
      <c r="T337">
        <v>167.8</v>
      </c>
      <c r="U337" t="s">
        <v>153</v>
      </c>
      <c r="V337">
        <v>173.5</v>
      </c>
      <c r="W337">
        <v>161.1</v>
      </c>
      <c r="X337">
        <v>170.1</v>
      </c>
      <c r="Y337">
        <v>159.4</v>
      </c>
      <c r="Z337">
        <v>163.19999999999999</v>
      </c>
      <c r="AA337">
        <v>165.2</v>
      </c>
      <c r="AB337">
        <v>168.2</v>
      </c>
      <c r="AC337">
        <v>163.80000000000001</v>
      </c>
      <c r="AD337">
        <v>170.8</v>
      </c>
    </row>
    <row r="338" spans="1:30">
      <c r="A338" t="s">
        <v>35</v>
      </c>
      <c r="B338">
        <v>2022</v>
      </c>
      <c r="C338" t="s">
        <v>41</v>
      </c>
      <c r="D338">
        <v>154.1</v>
      </c>
      <c r="E338">
        <v>217</v>
      </c>
      <c r="F338">
        <v>162.4</v>
      </c>
      <c r="G338">
        <v>164.9</v>
      </c>
      <c r="H338">
        <v>202.4</v>
      </c>
      <c r="I338">
        <v>171</v>
      </c>
      <c r="J338">
        <v>174.9</v>
      </c>
      <c r="K338">
        <v>164.7</v>
      </c>
      <c r="L338">
        <v>119.7</v>
      </c>
      <c r="M338">
        <v>184.9</v>
      </c>
      <c r="N338">
        <v>167.1</v>
      </c>
      <c r="O338">
        <v>182.5</v>
      </c>
      <c r="P338">
        <v>173.3</v>
      </c>
      <c r="Q338">
        <v>194.1</v>
      </c>
      <c r="R338">
        <v>175.6</v>
      </c>
      <c r="S338">
        <v>168.4</v>
      </c>
      <c r="T338">
        <v>174.6</v>
      </c>
      <c r="U338" t="s">
        <v>153</v>
      </c>
      <c r="V338">
        <v>174.6</v>
      </c>
      <c r="W338">
        <v>165.2</v>
      </c>
      <c r="X338">
        <v>174.8</v>
      </c>
      <c r="Y338">
        <v>163</v>
      </c>
      <c r="Z338">
        <v>165.1</v>
      </c>
      <c r="AA338">
        <v>167.9</v>
      </c>
      <c r="AB338">
        <v>168.4</v>
      </c>
      <c r="AC338">
        <v>167.5</v>
      </c>
      <c r="AD338">
        <v>171.7</v>
      </c>
    </row>
    <row r="339" spans="1:30">
      <c r="A339" t="s">
        <v>30</v>
      </c>
      <c r="B339">
        <v>2022</v>
      </c>
      <c r="C339" t="s">
        <v>42</v>
      </c>
      <c r="D339">
        <v>153.80000000000001</v>
      </c>
      <c r="E339">
        <v>217.2</v>
      </c>
      <c r="F339">
        <v>169.6</v>
      </c>
      <c r="G339">
        <v>165.4</v>
      </c>
      <c r="H339">
        <v>208.1</v>
      </c>
      <c r="I339">
        <v>165.8</v>
      </c>
      <c r="J339">
        <v>167.3</v>
      </c>
      <c r="K339">
        <v>164.6</v>
      </c>
      <c r="L339">
        <v>119.1</v>
      </c>
      <c r="M339">
        <v>188.9</v>
      </c>
      <c r="N339">
        <v>174.2</v>
      </c>
      <c r="O339">
        <v>181.9</v>
      </c>
      <c r="P339">
        <v>172.4</v>
      </c>
      <c r="Q339">
        <v>192.9</v>
      </c>
      <c r="R339">
        <v>180.7</v>
      </c>
      <c r="S339">
        <v>178.7</v>
      </c>
      <c r="T339">
        <v>180.4</v>
      </c>
      <c r="U339" t="s">
        <v>32</v>
      </c>
      <c r="V339">
        <v>176.7</v>
      </c>
      <c r="W339">
        <v>170.3</v>
      </c>
      <c r="X339">
        <v>178.2</v>
      </c>
      <c r="Y339">
        <v>165.5</v>
      </c>
      <c r="Z339">
        <v>168</v>
      </c>
      <c r="AA339">
        <v>172.6</v>
      </c>
      <c r="AB339">
        <v>169.5</v>
      </c>
      <c r="AC339">
        <v>171</v>
      </c>
      <c r="AD339">
        <v>173.6</v>
      </c>
    </row>
    <row r="340" spans="1:30">
      <c r="A340" t="s">
        <v>33</v>
      </c>
      <c r="B340">
        <v>2022</v>
      </c>
      <c r="C340" t="s">
        <v>42</v>
      </c>
      <c r="D340">
        <v>157.5</v>
      </c>
      <c r="E340">
        <v>223.4</v>
      </c>
      <c r="F340">
        <v>172.8</v>
      </c>
      <c r="G340">
        <v>166.4</v>
      </c>
      <c r="H340">
        <v>188.6</v>
      </c>
      <c r="I340">
        <v>174.1</v>
      </c>
      <c r="J340">
        <v>211.5</v>
      </c>
      <c r="K340">
        <v>163.6</v>
      </c>
      <c r="L340">
        <v>121.4</v>
      </c>
      <c r="M340">
        <v>183.5</v>
      </c>
      <c r="N340">
        <v>159.1</v>
      </c>
      <c r="O340">
        <v>186.3</v>
      </c>
      <c r="P340">
        <v>179.3</v>
      </c>
      <c r="Q340">
        <v>198.3</v>
      </c>
      <c r="R340">
        <v>171.6</v>
      </c>
      <c r="S340">
        <v>157.4</v>
      </c>
      <c r="T340">
        <v>169.4</v>
      </c>
      <c r="U340" t="s">
        <v>154</v>
      </c>
      <c r="V340">
        <v>174.9</v>
      </c>
      <c r="W340">
        <v>162.1</v>
      </c>
      <c r="X340">
        <v>170.9</v>
      </c>
      <c r="Y340">
        <v>157.19999999999999</v>
      </c>
      <c r="Z340">
        <v>164.1</v>
      </c>
      <c r="AA340">
        <v>166.5</v>
      </c>
      <c r="AB340">
        <v>169.2</v>
      </c>
      <c r="AC340">
        <v>163.80000000000001</v>
      </c>
      <c r="AD340">
        <v>171.4</v>
      </c>
    </row>
    <row r="341" spans="1:30">
      <c r="A341" t="s">
        <v>35</v>
      </c>
      <c r="B341">
        <v>2022</v>
      </c>
      <c r="C341" t="s">
        <v>42</v>
      </c>
      <c r="D341">
        <v>155</v>
      </c>
      <c r="E341">
        <v>219.4</v>
      </c>
      <c r="F341">
        <v>170.8</v>
      </c>
      <c r="G341">
        <v>165.8</v>
      </c>
      <c r="H341">
        <v>200.9</v>
      </c>
      <c r="I341">
        <v>169.7</v>
      </c>
      <c r="J341">
        <v>182.3</v>
      </c>
      <c r="K341">
        <v>164.3</v>
      </c>
      <c r="L341">
        <v>119.9</v>
      </c>
      <c r="M341">
        <v>187.1</v>
      </c>
      <c r="N341">
        <v>167.9</v>
      </c>
      <c r="O341">
        <v>183.9</v>
      </c>
      <c r="P341">
        <v>174.9</v>
      </c>
      <c r="Q341">
        <v>194.3</v>
      </c>
      <c r="R341">
        <v>177.1</v>
      </c>
      <c r="S341">
        <v>169.9</v>
      </c>
      <c r="T341">
        <v>176</v>
      </c>
      <c r="U341" t="s">
        <v>154</v>
      </c>
      <c r="V341">
        <v>176</v>
      </c>
      <c r="W341">
        <v>166.4</v>
      </c>
      <c r="X341">
        <v>175.4</v>
      </c>
      <c r="Y341">
        <v>161.1</v>
      </c>
      <c r="Z341">
        <v>165.8</v>
      </c>
      <c r="AA341">
        <v>169</v>
      </c>
      <c r="AB341">
        <v>169.4</v>
      </c>
      <c r="AC341">
        <v>167.5</v>
      </c>
      <c r="AD341">
        <v>172.6</v>
      </c>
    </row>
    <row r="342" spans="1:30">
      <c r="A342" t="s">
        <v>30</v>
      </c>
      <c r="B342">
        <v>2022</v>
      </c>
      <c r="C342" t="s">
        <v>44</v>
      </c>
      <c r="D342">
        <v>155.19999999999999</v>
      </c>
      <c r="E342">
        <v>210.8</v>
      </c>
      <c r="F342">
        <v>174.3</v>
      </c>
      <c r="G342">
        <v>166.3</v>
      </c>
      <c r="H342">
        <v>202.2</v>
      </c>
      <c r="I342">
        <v>169.6</v>
      </c>
      <c r="J342">
        <v>168.6</v>
      </c>
      <c r="K342">
        <v>164.4</v>
      </c>
      <c r="L342">
        <v>119.2</v>
      </c>
      <c r="M342">
        <v>191.8</v>
      </c>
      <c r="N342">
        <v>174.5</v>
      </c>
      <c r="O342">
        <v>183.1</v>
      </c>
      <c r="P342">
        <v>172.5</v>
      </c>
      <c r="Q342">
        <v>193.2</v>
      </c>
      <c r="R342">
        <v>182</v>
      </c>
      <c r="S342">
        <v>180.3</v>
      </c>
      <c r="T342">
        <v>181.7</v>
      </c>
      <c r="U342" t="s">
        <v>32</v>
      </c>
      <c r="V342">
        <v>179.6</v>
      </c>
      <c r="W342">
        <v>171.3</v>
      </c>
      <c r="X342">
        <v>178.8</v>
      </c>
      <c r="Y342">
        <v>166.3</v>
      </c>
      <c r="Z342">
        <v>168.6</v>
      </c>
      <c r="AA342">
        <v>174.7</v>
      </c>
      <c r="AB342">
        <v>169.7</v>
      </c>
      <c r="AC342">
        <v>171.8</v>
      </c>
      <c r="AD342">
        <v>174.3</v>
      </c>
    </row>
    <row r="343" spans="1:30">
      <c r="A343" t="s">
        <v>33</v>
      </c>
      <c r="B343">
        <v>2022</v>
      </c>
      <c r="C343" t="s">
        <v>44</v>
      </c>
      <c r="D343">
        <v>159.30000000000001</v>
      </c>
      <c r="E343">
        <v>217.1</v>
      </c>
      <c r="F343">
        <v>176.6</v>
      </c>
      <c r="G343">
        <v>167.1</v>
      </c>
      <c r="H343">
        <v>184.8</v>
      </c>
      <c r="I343">
        <v>179.5</v>
      </c>
      <c r="J343">
        <v>208.5</v>
      </c>
      <c r="K343">
        <v>164</v>
      </c>
      <c r="L343">
        <v>121.5</v>
      </c>
      <c r="M343">
        <v>186.3</v>
      </c>
      <c r="N343">
        <v>159.80000000000001</v>
      </c>
      <c r="O343">
        <v>187.7</v>
      </c>
      <c r="P343">
        <v>179.4</v>
      </c>
      <c r="Q343">
        <v>198.6</v>
      </c>
      <c r="R343">
        <v>172.7</v>
      </c>
      <c r="S343">
        <v>158.69999999999999</v>
      </c>
      <c r="T343">
        <v>170.6</v>
      </c>
      <c r="U343" t="s">
        <v>155</v>
      </c>
      <c r="V343">
        <v>179.5</v>
      </c>
      <c r="W343">
        <v>163.1</v>
      </c>
      <c r="X343">
        <v>171.7</v>
      </c>
      <c r="Y343">
        <v>157.4</v>
      </c>
      <c r="Z343">
        <v>164.6</v>
      </c>
      <c r="AA343">
        <v>169.1</v>
      </c>
      <c r="AB343">
        <v>169.8</v>
      </c>
      <c r="AC343">
        <v>164.7</v>
      </c>
      <c r="AD343">
        <v>172.3</v>
      </c>
    </row>
    <row r="344" spans="1:30">
      <c r="A344" t="s">
        <v>35</v>
      </c>
      <c r="B344">
        <v>2022</v>
      </c>
      <c r="C344" t="s">
        <v>44</v>
      </c>
      <c r="D344">
        <v>156.5</v>
      </c>
      <c r="E344">
        <v>213</v>
      </c>
      <c r="F344">
        <v>175.2</v>
      </c>
      <c r="G344">
        <v>166.6</v>
      </c>
      <c r="H344">
        <v>195.8</v>
      </c>
      <c r="I344">
        <v>174.2</v>
      </c>
      <c r="J344">
        <v>182.1</v>
      </c>
      <c r="K344">
        <v>164.3</v>
      </c>
      <c r="L344">
        <v>120</v>
      </c>
      <c r="M344">
        <v>190</v>
      </c>
      <c r="N344">
        <v>168.4</v>
      </c>
      <c r="O344">
        <v>185.2</v>
      </c>
      <c r="P344">
        <v>175</v>
      </c>
      <c r="Q344">
        <v>194.6</v>
      </c>
      <c r="R344">
        <v>178.3</v>
      </c>
      <c r="S344">
        <v>171.3</v>
      </c>
      <c r="T344">
        <v>177.3</v>
      </c>
      <c r="U344" t="s">
        <v>155</v>
      </c>
      <c r="V344">
        <v>179.6</v>
      </c>
      <c r="W344">
        <v>167.4</v>
      </c>
      <c r="X344">
        <v>176.1</v>
      </c>
      <c r="Y344">
        <v>161.6</v>
      </c>
      <c r="Z344">
        <v>166.3</v>
      </c>
      <c r="AA344">
        <v>171.4</v>
      </c>
      <c r="AB344">
        <v>169.7</v>
      </c>
      <c r="AC344">
        <v>168.4</v>
      </c>
      <c r="AD344">
        <v>173.4</v>
      </c>
    </row>
    <row r="345" spans="1:30">
      <c r="A345" t="s">
        <v>30</v>
      </c>
      <c r="B345">
        <v>2022</v>
      </c>
      <c r="C345" t="s">
        <v>46</v>
      </c>
      <c r="D345">
        <v>159.5</v>
      </c>
      <c r="E345">
        <v>204.1</v>
      </c>
      <c r="F345">
        <v>168.3</v>
      </c>
      <c r="G345">
        <v>167.9</v>
      </c>
      <c r="H345">
        <v>198.1</v>
      </c>
      <c r="I345">
        <v>169.2</v>
      </c>
      <c r="J345">
        <v>173.1</v>
      </c>
      <c r="K345">
        <v>167.1</v>
      </c>
      <c r="L345">
        <v>120.2</v>
      </c>
      <c r="M345">
        <v>195.6</v>
      </c>
      <c r="N345">
        <v>174.8</v>
      </c>
      <c r="O345">
        <v>184</v>
      </c>
      <c r="P345">
        <v>173.9</v>
      </c>
      <c r="Q345">
        <v>193.7</v>
      </c>
      <c r="R345">
        <v>183.2</v>
      </c>
      <c r="S345">
        <v>181.7</v>
      </c>
      <c r="T345">
        <v>183</v>
      </c>
      <c r="U345" t="s">
        <v>32</v>
      </c>
      <c r="V345">
        <v>179.1</v>
      </c>
      <c r="W345">
        <v>172.3</v>
      </c>
      <c r="X345">
        <v>179.4</v>
      </c>
      <c r="Y345">
        <v>166.6</v>
      </c>
      <c r="Z345">
        <v>169.3</v>
      </c>
      <c r="AA345">
        <v>175.7</v>
      </c>
      <c r="AB345">
        <v>171.1</v>
      </c>
      <c r="AC345">
        <v>172.6</v>
      </c>
      <c r="AD345">
        <v>175.3</v>
      </c>
    </row>
    <row r="346" spans="1:30">
      <c r="A346" t="s">
        <v>33</v>
      </c>
      <c r="B346">
        <v>2022</v>
      </c>
      <c r="C346" t="s">
        <v>46</v>
      </c>
      <c r="D346">
        <v>162.1</v>
      </c>
      <c r="E346">
        <v>210.9</v>
      </c>
      <c r="F346">
        <v>170.6</v>
      </c>
      <c r="G346">
        <v>168.4</v>
      </c>
      <c r="H346">
        <v>182.5</v>
      </c>
      <c r="I346">
        <v>177.1</v>
      </c>
      <c r="J346">
        <v>213.1</v>
      </c>
      <c r="K346">
        <v>167.3</v>
      </c>
      <c r="L346">
        <v>122.2</v>
      </c>
      <c r="M346">
        <v>189.7</v>
      </c>
      <c r="N346">
        <v>160.5</v>
      </c>
      <c r="O346">
        <v>188.9</v>
      </c>
      <c r="P346">
        <v>180.4</v>
      </c>
      <c r="Q346">
        <v>198.7</v>
      </c>
      <c r="R346">
        <v>173.7</v>
      </c>
      <c r="S346">
        <v>160</v>
      </c>
      <c r="T346">
        <v>171.6</v>
      </c>
      <c r="U346" t="s">
        <v>156</v>
      </c>
      <c r="V346">
        <v>178.4</v>
      </c>
      <c r="W346">
        <v>164.2</v>
      </c>
      <c r="X346">
        <v>172.6</v>
      </c>
      <c r="Y346">
        <v>157.69999999999999</v>
      </c>
      <c r="Z346">
        <v>165.1</v>
      </c>
      <c r="AA346">
        <v>169.9</v>
      </c>
      <c r="AB346">
        <v>171.4</v>
      </c>
      <c r="AC346">
        <v>165.4</v>
      </c>
      <c r="AD346">
        <v>173.1</v>
      </c>
    </row>
    <row r="347" spans="1:30">
      <c r="A347" t="s">
        <v>35</v>
      </c>
      <c r="B347">
        <v>2022</v>
      </c>
      <c r="C347" t="s">
        <v>46</v>
      </c>
      <c r="D347">
        <v>160.30000000000001</v>
      </c>
      <c r="E347">
        <v>206.5</v>
      </c>
      <c r="F347">
        <v>169.2</v>
      </c>
      <c r="G347">
        <v>168.1</v>
      </c>
      <c r="H347">
        <v>192.4</v>
      </c>
      <c r="I347">
        <v>172.9</v>
      </c>
      <c r="J347">
        <v>186.7</v>
      </c>
      <c r="K347">
        <v>167.2</v>
      </c>
      <c r="L347">
        <v>120.9</v>
      </c>
      <c r="M347">
        <v>193.6</v>
      </c>
      <c r="N347">
        <v>168.8</v>
      </c>
      <c r="O347">
        <v>186.3</v>
      </c>
      <c r="P347">
        <v>176.3</v>
      </c>
      <c r="Q347">
        <v>195</v>
      </c>
      <c r="R347">
        <v>179.5</v>
      </c>
      <c r="S347">
        <v>172.7</v>
      </c>
      <c r="T347">
        <v>178.5</v>
      </c>
      <c r="U347" t="s">
        <v>156</v>
      </c>
      <c r="V347">
        <v>178.8</v>
      </c>
      <c r="W347">
        <v>168.5</v>
      </c>
      <c r="X347">
        <v>176.8</v>
      </c>
      <c r="Y347">
        <v>161.9</v>
      </c>
      <c r="Z347">
        <v>166.9</v>
      </c>
      <c r="AA347">
        <v>172.3</v>
      </c>
      <c r="AB347">
        <v>171.2</v>
      </c>
      <c r="AC347">
        <v>169.1</v>
      </c>
      <c r="AD347">
        <v>174.3</v>
      </c>
    </row>
    <row r="348" spans="1:30">
      <c r="A348" t="s">
        <v>30</v>
      </c>
      <c r="B348">
        <v>2022</v>
      </c>
      <c r="C348" t="s">
        <v>48</v>
      </c>
      <c r="D348">
        <v>162.9</v>
      </c>
      <c r="E348">
        <v>206.7</v>
      </c>
      <c r="F348">
        <v>169</v>
      </c>
      <c r="G348">
        <v>169.5</v>
      </c>
      <c r="H348">
        <v>194.1</v>
      </c>
      <c r="I348">
        <v>164.1</v>
      </c>
      <c r="J348">
        <v>176.9</v>
      </c>
      <c r="K348">
        <v>169</v>
      </c>
      <c r="L348">
        <v>120.8</v>
      </c>
      <c r="M348">
        <v>199.1</v>
      </c>
      <c r="N348">
        <v>175.4</v>
      </c>
      <c r="O348">
        <v>184.8</v>
      </c>
      <c r="P348">
        <v>175.5</v>
      </c>
      <c r="Q348">
        <v>194.5</v>
      </c>
      <c r="R348">
        <v>184.7</v>
      </c>
      <c r="S348">
        <v>183.3</v>
      </c>
      <c r="T348">
        <v>184.5</v>
      </c>
      <c r="U348" t="s">
        <v>32</v>
      </c>
      <c r="V348">
        <v>179.7</v>
      </c>
      <c r="W348">
        <v>173.6</v>
      </c>
      <c r="X348">
        <v>180.2</v>
      </c>
      <c r="Y348">
        <v>166.9</v>
      </c>
      <c r="Z348">
        <v>170</v>
      </c>
      <c r="AA348">
        <v>176.2</v>
      </c>
      <c r="AB348">
        <v>170.8</v>
      </c>
      <c r="AC348">
        <v>173.1</v>
      </c>
      <c r="AD348">
        <v>176.4</v>
      </c>
    </row>
    <row r="349" spans="1:30">
      <c r="A349" t="s">
        <v>33</v>
      </c>
      <c r="B349">
        <v>2022</v>
      </c>
      <c r="C349" t="s">
        <v>48</v>
      </c>
      <c r="D349">
        <v>164.9</v>
      </c>
      <c r="E349">
        <v>213.7</v>
      </c>
      <c r="F349">
        <v>170.9</v>
      </c>
      <c r="G349">
        <v>170.1</v>
      </c>
      <c r="H349">
        <v>179.3</v>
      </c>
      <c r="I349">
        <v>167.5</v>
      </c>
      <c r="J349">
        <v>220.8</v>
      </c>
      <c r="K349">
        <v>169.2</v>
      </c>
      <c r="L349">
        <v>123.1</v>
      </c>
      <c r="M349">
        <v>193.6</v>
      </c>
      <c r="N349">
        <v>161.1</v>
      </c>
      <c r="O349">
        <v>190.4</v>
      </c>
      <c r="P349">
        <v>181.8</v>
      </c>
      <c r="Q349">
        <v>199.7</v>
      </c>
      <c r="R349">
        <v>175</v>
      </c>
      <c r="S349">
        <v>161.69999999999999</v>
      </c>
      <c r="T349">
        <v>173</v>
      </c>
      <c r="U349" t="s">
        <v>157</v>
      </c>
      <c r="V349">
        <v>179.2</v>
      </c>
      <c r="W349">
        <v>165</v>
      </c>
      <c r="X349">
        <v>173.8</v>
      </c>
      <c r="Y349">
        <v>158.19999999999999</v>
      </c>
      <c r="Z349">
        <v>165.8</v>
      </c>
      <c r="AA349">
        <v>170.9</v>
      </c>
      <c r="AB349">
        <v>171.1</v>
      </c>
      <c r="AC349">
        <v>166.1</v>
      </c>
      <c r="AD349">
        <v>174.1</v>
      </c>
    </row>
    <row r="350" spans="1:30">
      <c r="A350" t="s">
        <v>35</v>
      </c>
      <c r="B350">
        <v>2022</v>
      </c>
      <c r="C350" t="s">
        <v>48</v>
      </c>
      <c r="D350">
        <v>163.5</v>
      </c>
      <c r="E350">
        <v>209.2</v>
      </c>
      <c r="F350">
        <v>169.7</v>
      </c>
      <c r="G350">
        <v>169.7</v>
      </c>
      <c r="H350">
        <v>188.7</v>
      </c>
      <c r="I350">
        <v>165.7</v>
      </c>
      <c r="J350">
        <v>191.8</v>
      </c>
      <c r="K350">
        <v>169.1</v>
      </c>
      <c r="L350">
        <v>121.6</v>
      </c>
      <c r="M350">
        <v>197.3</v>
      </c>
      <c r="N350">
        <v>169.4</v>
      </c>
      <c r="O350">
        <v>187.4</v>
      </c>
      <c r="P350">
        <v>177.8</v>
      </c>
      <c r="Q350">
        <v>195.9</v>
      </c>
      <c r="R350">
        <v>180.9</v>
      </c>
      <c r="S350">
        <v>174.3</v>
      </c>
      <c r="T350">
        <v>179.9</v>
      </c>
      <c r="U350" t="s">
        <v>157</v>
      </c>
      <c r="V350">
        <v>179.5</v>
      </c>
      <c r="W350">
        <v>169.5</v>
      </c>
      <c r="X350">
        <v>177.8</v>
      </c>
      <c r="Y350">
        <v>162.30000000000001</v>
      </c>
      <c r="Z350">
        <v>167.6</v>
      </c>
      <c r="AA350">
        <v>173.1</v>
      </c>
      <c r="AB350">
        <v>170.9</v>
      </c>
      <c r="AC350">
        <v>169.7</v>
      </c>
      <c r="AD350">
        <v>175.3</v>
      </c>
    </row>
    <row r="351" spans="1:30">
      <c r="A351" t="s">
        <v>30</v>
      </c>
      <c r="B351">
        <v>2022</v>
      </c>
      <c r="C351" t="s">
        <v>50</v>
      </c>
      <c r="D351">
        <v>164.7</v>
      </c>
      <c r="E351">
        <v>208.8</v>
      </c>
      <c r="F351">
        <v>170.3</v>
      </c>
      <c r="G351">
        <v>170.9</v>
      </c>
      <c r="H351">
        <v>191.6</v>
      </c>
      <c r="I351">
        <v>162.19999999999999</v>
      </c>
      <c r="J351">
        <v>184.8</v>
      </c>
      <c r="K351">
        <v>169.7</v>
      </c>
      <c r="L351">
        <v>121.1</v>
      </c>
      <c r="M351">
        <v>201.6</v>
      </c>
      <c r="N351">
        <v>175.8</v>
      </c>
      <c r="O351">
        <v>185.6</v>
      </c>
      <c r="P351">
        <v>177.4</v>
      </c>
      <c r="Q351">
        <v>194.9</v>
      </c>
      <c r="R351">
        <v>186.1</v>
      </c>
      <c r="S351">
        <v>184.4</v>
      </c>
      <c r="T351">
        <v>185.9</v>
      </c>
      <c r="U351" t="s">
        <v>32</v>
      </c>
      <c r="V351">
        <v>180.8</v>
      </c>
      <c r="W351">
        <v>174.4</v>
      </c>
      <c r="X351">
        <v>181.2</v>
      </c>
      <c r="Y351">
        <v>167.4</v>
      </c>
      <c r="Z351">
        <v>170.6</v>
      </c>
      <c r="AA351">
        <v>176.5</v>
      </c>
      <c r="AB351">
        <v>172</v>
      </c>
      <c r="AC351">
        <v>173.9</v>
      </c>
      <c r="AD351">
        <v>177.9</v>
      </c>
    </row>
    <row r="352" spans="1:30">
      <c r="A352" t="s">
        <v>33</v>
      </c>
      <c r="B352">
        <v>2022</v>
      </c>
      <c r="C352" t="s">
        <v>50</v>
      </c>
      <c r="D352">
        <v>166.4</v>
      </c>
      <c r="E352">
        <v>214.9</v>
      </c>
      <c r="F352">
        <v>171.9</v>
      </c>
      <c r="G352">
        <v>171</v>
      </c>
      <c r="H352">
        <v>177.7</v>
      </c>
      <c r="I352">
        <v>165.7</v>
      </c>
      <c r="J352">
        <v>228.6</v>
      </c>
      <c r="K352">
        <v>169.9</v>
      </c>
      <c r="L352">
        <v>123.4</v>
      </c>
      <c r="M352">
        <v>196.4</v>
      </c>
      <c r="N352">
        <v>161.6</v>
      </c>
      <c r="O352">
        <v>191.5</v>
      </c>
      <c r="P352">
        <v>183.3</v>
      </c>
      <c r="Q352">
        <v>200.1</v>
      </c>
      <c r="R352">
        <v>175.5</v>
      </c>
      <c r="S352">
        <v>162.6</v>
      </c>
      <c r="T352">
        <v>173.6</v>
      </c>
      <c r="U352" t="s">
        <v>158</v>
      </c>
      <c r="V352">
        <v>180</v>
      </c>
      <c r="W352">
        <v>166</v>
      </c>
      <c r="X352">
        <v>174.7</v>
      </c>
      <c r="Y352">
        <v>158.80000000000001</v>
      </c>
      <c r="Z352">
        <v>166.3</v>
      </c>
      <c r="AA352">
        <v>171.2</v>
      </c>
      <c r="AB352">
        <v>172.3</v>
      </c>
      <c r="AC352">
        <v>166.8</v>
      </c>
      <c r="AD352">
        <v>175.3</v>
      </c>
    </row>
    <row r="353" spans="1:30">
      <c r="A353" t="s">
        <v>35</v>
      </c>
      <c r="B353">
        <v>2022</v>
      </c>
      <c r="C353" t="s">
        <v>50</v>
      </c>
      <c r="D353">
        <v>165.2</v>
      </c>
      <c r="E353">
        <v>210.9</v>
      </c>
      <c r="F353">
        <v>170.9</v>
      </c>
      <c r="G353">
        <v>170.9</v>
      </c>
      <c r="H353">
        <v>186.5</v>
      </c>
      <c r="I353">
        <v>163.80000000000001</v>
      </c>
      <c r="J353">
        <v>199.7</v>
      </c>
      <c r="K353">
        <v>169.8</v>
      </c>
      <c r="L353">
        <v>121.9</v>
      </c>
      <c r="M353">
        <v>199.9</v>
      </c>
      <c r="N353">
        <v>169.9</v>
      </c>
      <c r="O353">
        <v>188.3</v>
      </c>
      <c r="P353">
        <v>179.6</v>
      </c>
      <c r="Q353">
        <v>196.3</v>
      </c>
      <c r="R353">
        <v>181.9</v>
      </c>
      <c r="S353">
        <v>175.3</v>
      </c>
      <c r="T353">
        <v>181</v>
      </c>
      <c r="U353" t="s">
        <v>158</v>
      </c>
      <c r="V353">
        <v>180.5</v>
      </c>
      <c r="W353">
        <v>170.4</v>
      </c>
      <c r="X353">
        <v>178.7</v>
      </c>
      <c r="Y353">
        <v>162.9</v>
      </c>
      <c r="Z353">
        <v>168.2</v>
      </c>
      <c r="AA353">
        <v>173.4</v>
      </c>
      <c r="AB353">
        <v>172.1</v>
      </c>
      <c r="AC353">
        <v>170.5</v>
      </c>
      <c r="AD353">
        <v>176.7</v>
      </c>
    </row>
    <row r="354" spans="1:30">
      <c r="A354" t="s">
        <v>30</v>
      </c>
      <c r="B354">
        <v>2022</v>
      </c>
      <c r="C354" t="s">
        <v>53</v>
      </c>
      <c r="D354">
        <v>166.9</v>
      </c>
      <c r="E354">
        <v>207.2</v>
      </c>
      <c r="F354">
        <v>180.2</v>
      </c>
      <c r="G354">
        <v>172.3</v>
      </c>
      <c r="H354">
        <v>194</v>
      </c>
      <c r="I354">
        <v>159.1</v>
      </c>
      <c r="J354">
        <v>171.6</v>
      </c>
      <c r="K354">
        <v>170.2</v>
      </c>
      <c r="L354">
        <v>121.5</v>
      </c>
      <c r="M354">
        <v>204.8</v>
      </c>
      <c r="N354">
        <v>176.4</v>
      </c>
      <c r="O354">
        <v>186.9</v>
      </c>
      <c r="P354">
        <v>176.6</v>
      </c>
      <c r="Q354">
        <v>195.5</v>
      </c>
      <c r="R354">
        <v>187.2</v>
      </c>
      <c r="S354">
        <v>185.2</v>
      </c>
      <c r="T354">
        <v>186.9</v>
      </c>
      <c r="U354" t="s">
        <v>32</v>
      </c>
      <c r="V354">
        <v>181.9</v>
      </c>
      <c r="W354">
        <v>175.5</v>
      </c>
      <c r="X354">
        <v>182.3</v>
      </c>
      <c r="Y354">
        <v>167.5</v>
      </c>
      <c r="Z354">
        <v>170.8</v>
      </c>
      <c r="AA354">
        <v>176.9</v>
      </c>
      <c r="AB354">
        <v>173.4</v>
      </c>
      <c r="AC354">
        <v>174.6</v>
      </c>
      <c r="AD354">
        <v>177.8</v>
      </c>
    </row>
    <row r="355" spans="1:30">
      <c r="A355" t="s">
        <v>33</v>
      </c>
      <c r="B355">
        <v>2022</v>
      </c>
      <c r="C355" t="s">
        <v>53</v>
      </c>
      <c r="D355">
        <v>168.4</v>
      </c>
      <c r="E355">
        <v>213.4</v>
      </c>
      <c r="F355">
        <v>183.2</v>
      </c>
      <c r="G355">
        <v>172.3</v>
      </c>
      <c r="H355">
        <v>180</v>
      </c>
      <c r="I355">
        <v>162.6</v>
      </c>
      <c r="J355">
        <v>205.5</v>
      </c>
      <c r="K355">
        <v>171</v>
      </c>
      <c r="L355">
        <v>123.4</v>
      </c>
      <c r="M355">
        <v>198.8</v>
      </c>
      <c r="N355">
        <v>162.1</v>
      </c>
      <c r="O355">
        <v>192.4</v>
      </c>
      <c r="P355">
        <v>181.3</v>
      </c>
      <c r="Q355">
        <v>200.6</v>
      </c>
      <c r="R355">
        <v>176.7</v>
      </c>
      <c r="S355">
        <v>163.5</v>
      </c>
      <c r="T355">
        <v>174.7</v>
      </c>
      <c r="U355" t="s">
        <v>159</v>
      </c>
      <c r="V355">
        <v>180.3</v>
      </c>
      <c r="W355">
        <v>166.9</v>
      </c>
      <c r="X355">
        <v>175.8</v>
      </c>
      <c r="Y355">
        <v>158.9</v>
      </c>
      <c r="Z355">
        <v>166.7</v>
      </c>
      <c r="AA355">
        <v>171.5</v>
      </c>
      <c r="AB355">
        <v>173.8</v>
      </c>
      <c r="AC355">
        <v>167.4</v>
      </c>
      <c r="AD355">
        <v>174.1</v>
      </c>
    </row>
    <row r="356" spans="1:30">
      <c r="A356" t="s">
        <v>35</v>
      </c>
      <c r="B356">
        <v>2022</v>
      </c>
      <c r="C356" t="s">
        <v>53</v>
      </c>
      <c r="D356">
        <v>167.4</v>
      </c>
      <c r="E356">
        <v>209.4</v>
      </c>
      <c r="F356">
        <v>181.4</v>
      </c>
      <c r="G356">
        <v>172.3</v>
      </c>
      <c r="H356">
        <v>188.9</v>
      </c>
      <c r="I356">
        <v>160.69999999999999</v>
      </c>
      <c r="J356">
        <v>183.1</v>
      </c>
      <c r="K356">
        <v>170.5</v>
      </c>
      <c r="L356">
        <v>122.1</v>
      </c>
      <c r="M356">
        <v>202.8</v>
      </c>
      <c r="N356">
        <v>170.4</v>
      </c>
      <c r="O356">
        <v>189.5</v>
      </c>
      <c r="P356">
        <v>178.3</v>
      </c>
      <c r="Q356">
        <v>196.9</v>
      </c>
      <c r="R356">
        <v>183.1</v>
      </c>
      <c r="S356">
        <v>176.2</v>
      </c>
      <c r="T356">
        <v>182.1</v>
      </c>
      <c r="U356" t="s">
        <v>159</v>
      </c>
      <c r="V356">
        <v>181.3</v>
      </c>
      <c r="W356">
        <v>171.4</v>
      </c>
      <c r="X356">
        <v>179.8</v>
      </c>
      <c r="Y356">
        <v>163</v>
      </c>
      <c r="Z356">
        <v>168.5</v>
      </c>
      <c r="AA356">
        <v>173.7</v>
      </c>
      <c r="AB356">
        <v>173.6</v>
      </c>
      <c r="AC356">
        <v>171.1</v>
      </c>
      <c r="AD356">
        <v>176.5</v>
      </c>
    </row>
    <row r="357" spans="1:30">
      <c r="A357" t="s">
        <v>30</v>
      </c>
      <c r="B357">
        <v>2022</v>
      </c>
      <c r="C357" t="s">
        <v>55</v>
      </c>
      <c r="D357">
        <v>168.8</v>
      </c>
      <c r="E357">
        <v>206.9</v>
      </c>
      <c r="F357">
        <v>189.1</v>
      </c>
      <c r="G357">
        <v>173.4</v>
      </c>
      <c r="H357">
        <v>193.9</v>
      </c>
      <c r="I357">
        <v>156.69999999999999</v>
      </c>
      <c r="J357">
        <v>150.19999999999999</v>
      </c>
      <c r="K357">
        <v>170.5</v>
      </c>
      <c r="L357">
        <v>121.2</v>
      </c>
      <c r="M357">
        <v>207.5</v>
      </c>
      <c r="N357">
        <v>176.8</v>
      </c>
      <c r="O357">
        <v>187.7</v>
      </c>
      <c r="P357">
        <v>174.4</v>
      </c>
      <c r="Q357">
        <v>195.9</v>
      </c>
      <c r="R357">
        <v>188.1</v>
      </c>
      <c r="S357">
        <v>185.9</v>
      </c>
      <c r="T357">
        <v>187.8</v>
      </c>
      <c r="U357" t="s">
        <v>32</v>
      </c>
      <c r="V357">
        <v>182.8</v>
      </c>
      <c r="W357">
        <v>176.4</v>
      </c>
      <c r="X357">
        <v>183.5</v>
      </c>
      <c r="Y357">
        <v>167.8</v>
      </c>
      <c r="Z357">
        <v>171.2</v>
      </c>
      <c r="AA357">
        <v>177.3</v>
      </c>
      <c r="AB357">
        <v>175.7</v>
      </c>
      <c r="AC357">
        <v>175.5</v>
      </c>
      <c r="AD357">
        <v>177.1</v>
      </c>
    </row>
    <row r="358" spans="1:30">
      <c r="A358" t="s">
        <v>33</v>
      </c>
      <c r="B358">
        <v>2022</v>
      </c>
      <c r="C358" t="s">
        <v>55</v>
      </c>
      <c r="D358">
        <v>170.2</v>
      </c>
      <c r="E358">
        <v>212.9</v>
      </c>
      <c r="F358">
        <v>191.9</v>
      </c>
      <c r="G358">
        <v>173.9</v>
      </c>
      <c r="H358">
        <v>179.1</v>
      </c>
      <c r="I358">
        <v>159.5</v>
      </c>
      <c r="J358">
        <v>178.7</v>
      </c>
      <c r="K358">
        <v>171.3</v>
      </c>
      <c r="L358">
        <v>123.1</v>
      </c>
      <c r="M358">
        <v>200.5</v>
      </c>
      <c r="N358">
        <v>162.80000000000001</v>
      </c>
      <c r="O358">
        <v>193.3</v>
      </c>
      <c r="P358">
        <v>178.6</v>
      </c>
      <c r="Q358">
        <v>201.1</v>
      </c>
      <c r="R358">
        <v>177.7</v>
      </c>
      <c r="S358">
        <v>164.5</v>
      </c>
      <c r="T358">
        <v>175.7</v>
      </c>
      <c r="U358" t="s">
        <v>160</v>
      </c>
      <c r="V358">
        <v>180.6</v>
      </c>
      <c r="W358">
        <v>167.3</v>
      </c>
      <c r="X358">
        <v>177.2</v>
      </c>
      <c r="Y358">
        <v>159.4</v>
      </c>
      <c r="Z358">
        <v>167.1</v>
      </c>
      <c r="AA358">
        <v>171.8</v>
      </c>
      <c r="AB358">
        <v>176</v>
      </c>
      <c r="AC358">
        <v>168.2</v>
      </c>
      <c r="AD358">
        <v>174.1</v>
      </c>
    </row>
    <row r="359" spans="1:30">
      <c r="A359" t="s">
        <v>35</v>
      </c>
      <c r="B359">
        <v>2022</v>
      </c>
      <c r="C359" t="s">
        <v>55</v>
      </c>
      <c r="D359">
        <v>169.2</v>
      </c>
      <c r="E359">
        <v>209</v>
      </c>
      <c r="F359">
        <v>190.2</v>
      </c>
      <c r="G359">
        <v>173.6</v>
      </c>
      <c r="H359">
        <v>188.5</v>
      </c>
      <c r="I359">
        <v>158</v>
      </c>
      <c r="J359">
        <v>159.9</v>
      </c>
      <c r="K359">
        <v>170.8</v>
      </c>
      <c r="L359">
        <v>121.8</v>
      </c>
      <c r="M359">
        <v>205.2</v>
      </c>
      <c r="N359">
        <v>171</v>
      </c>
      <c r="O359">
        <v>190.3</v>
      </c>
      <c r="P359">
        <v>175.9</v>
      </c>
      <c r="Q359">
        <v>197.3</v>
      </c>
      <c r="R359">
        <v>184</v>
      </c>
      <c r="S359">
        <v>177</v>
      </c>
      <c r="T359">
        <v>183</v>
      </c>
      <c r="U359" t="s">
        <v>160</v>
      </c>
      <c r="V359">
        <v>182</v>
      </c>
      <c r="W359">
        <v>172.1</v>
      </c>
      <c r="X359">
        <v>181.1</v>
      </c>
      <c r="Y359">
        <v>163.4</v>
      </c>
      <c r="Z359">
        <v>168.9</v>
      </c>
      <c r="AA359">
        <v>174.1</v>
      </c>
      <c r="AB359">
        <v>175.8</v>
      </c>
      <c r="AC359">
        <v>172</v>
      </c>
      <c r="AD359">
        <v>175.7</v>
      </c>
    </row>
    <row r="360" spans="1:30">
      <c r="A360" t="s">
        <v>30</v>
      </c>
      <c r="B360">
        <v>2023</v>
      </c>
      <c r="C360" t="s">
        <v>31</v>
      </c>
      <c r="D360">
        <v>174</v>
      </c>
      <c r="E360">
        <v>208.3</v>
      </c>
      <c r="F360">
        <v>192.9</v>
      </c>
      <c r="G360">
        <v>174.3</v>
      </c>
      <c r="H360">
        <v>192.6</v>
      </c>
      <c r="I360">
        <v>156.30000000000001</v>
      </c>
      <c r="J360">
        <v>142.9</v>
      </c>
      <c r="K360">
        <v>170.7</v>
      </c>
      <c r="L360">
        <v>120.3</v>
      </c>
      <c r="M360">
        <v>210.5</v>
      </c>
      <c r="N360">
        <v>176.9</v>
      </c>
      <c r="O360">
        <v>188.5</v>
      </c>
      <c r="P360">
        <v>175</v>
      </c>
      <c r="Q360">
        <v>196.9</v>
      </c>
      <c r="R360">
        <v>189</v>
      </c>
      <c r="S360">
        <v>186.3</v>
      </c>
      <c r="T360">
        <v>188.6</v>
      </c>
      <c r="U360" t="s">
        <v>32</v>
      </c>
      <c r="V360">
        <v>183.2</v>
      </c>
      <c r="W360">
        <v>177.2</v>
      </c>
      <c r="X360">
        <v>184.7</v>
      </c>
      <c r="Y360">
        <v>168.2</v>
      </c>
      <c r="Z360">
        <v>171.8</v>
      </c>
      <c r="AA360">
        <v>177.8</v>
      </c>
      <c r="AB360">
        <v>178.4</v>
      </c>
      <c r="AC360">
        <v>176.5</v>
      </c>
      <c r="AD360">
        <v>177.8</v>
      </c>
    </row>
    <row r="361" spans="1:30">
      <c r="A361" t="s">
        <v>33</v>
      </c>
      <c r="B361">
        <v>2023</v>
      </c>
      <c r="C361" t="s">
        <v>31</v>
      </c>
      <c r="D361">
        <v>173.3</v>
      </c>
      <c r="E361">
        <v>215.2</v>
      </c>
      <c r="F361">
        <v>197</v>
      </c>
      <c r="G361">
        <v>175.2</v>
      </c>
      <c r="H361">
        <v>178</v>
      </c>
      <c r="I361">
        <v>160.5</v>
      </c>
      <c r="J361">
        <v>175.3</v>
      </c>
      <c r="K361">
        <v>171.2</v>
      </c>
      <c r="L361">
        <v>122.7</v>
      </c>
      <c r="M361">
        <v>204.3</v>
      </c>
      <c r="N361">
        <v>163.69999999999999</v>
      </c>
      <c r="O361">
        <v>194.3</v>
      </c>
      <c r="P361">
        <v>179.5</v>
      </c>
      <c r="Q361">
        <v>201.6</v>
      </c>
      <c r="R361">
        <v>178.7</v>
      </c>
      <c r="S361">
        <v>165.3</v>
      </c>
      <c r="T361">
        <v>176.6</v>
      </c>
      <c r="U361" t="s">
        <v>161</v>
      </c>
      <c r="V361">
        <v>180.1</v>
      </c>
      <c r="W361">
        <v>168</v>
      </c>
      <c r="X361">
        <v>178.5</v>
      </c>
      <c r="Y361">
        <v>159.5</v>
      </c>
      <c r="Z361">
        <v>167.8</v>
      </c>
      <c r="AA361">
        <v>171.8</v>
      </c>
      <c r="AB361">
        <v>178.8</v>
      </c>
      <c r="AC361">
        <v>168.9</v>
      </c>
      <c r="AD361">
        <v>174.9</v>
      </c>
    </row>
    <row r="362" spans="1:30">
      <c r="A362" t="s">
        <v>35</v>
      </c>
      <c r="B362">
        <v>2023</v>
      </c>
      <c r="C362" t="s">
        <v>31</v>
      </c>
      <c r="D362">
        <v>173.8</v>
      </c>
      <c r="E362">
        <v>210.7</v>
      </c>
      <c r="F362">
        <v>194.5</v>
      </c>
      <c r="G362">
        <v>174.6</v>
      </c>
      <c r="H362">
        <v>187.2</v>
      </c>
      <c r="I362">
        <v>158.30000000000001</v>
      </c>
      <c r="J362">
        <v>153.9</v>
      </c>
      <c r="K362">
        <v>170.9</v>
      </c>
      <c r="L362">
        <v>121.1</v>
      </c>
      <c r="M362">
        <v>208.4</v>
      </c>
      <c r="N362">
        <v>171.4</v>
      </c>
      <c r="O362">
        <v>191.2</v>
      </c>
      <c r="P362">
        <v>176.7</v>
      </c>
      <c r="Q362">
        <v>198.2</v>
      </c>
      <c r="R362">
        <v>184.9</v>
      </c>
      <c r="S362">
        <v>177.6</v>
      </c>
      <c r="T362">
        <v>183.8</v>
      </c>
      <c r="U362" t="s">
        <v>161</v>
      </c>
      <c r="V362">
        <v>182</v>
      </c>
      <c r="W362">
        <v>172.9</v>
      </c>
      <c r="X362">
        <v>182.3</v>
      </c>
      <c r="Y362">
        <v>163.6</v>
      </c>
      <c r="Z362">
        <v>169.5</v>
      </c>
      <c r="AA362">
        <v>174.3</v>
      </c>
      <c r="AB362">
        <v>178.6</v>
      </c>
      <c r="AC362">
        <v>172.8</v>
      </c>
      <c r="AD362">
        <v>176.5</v>
      </c>
    </row>
    <row r="363" spans="1:30">
      <c r="A363" t="s">
        <v>30</v>
      </c>
      <c r="B363">
        <v>2023</v>
      </c>
      <c r="C363" t="s">
        <v>36</v>
      </c>
      <c r="D363">
        <v>174.2</v>
      </c>
      <c r="E363">
        <v>205.2</v>
      </c>
      <c r="F363">
        <v>173.9</v>
      </c>
      <c r="G363">
        <v>177</v>
      </c>
      <c r="H363">
        <v>183.4</v>
      </c>
      <c r="I363">
        <v>167.2</v>
      </c>
      <c r="J363">
        <v>140.9</v>
      </c>
      <c r="K363">
        <v>170.4</v>
      </c>
      <c r="L363">
        <v>119.1</v>
      </c>
      <c r="M363">
        <v>212.1</v>
      </c>
      <c r="N363">
        <v>177.6</v>
      </c>
      <c r="O363">
        <v>189.9</v>
      </c>
      <c r="P363">
        <v>174.8</v>
      </c>
      <c r="Q363">
        <v>198.3</v>
      </c>
      <c r="R363">
        <v>190</v>
      </c>
      <c r="S363">
        <v>187</v>
      </c>
      <c r="T363">
        <v>189.6</v>
      </c>
      <c r="U363" t="s">
        <v>32</v>
      </c>
      <c r="V363">
        <v>181.6</v>
      </c>
      <c r="W363">
        <v>178.6</v>
      </c>
      <c r="X363">
        <v>186.6</v>
      </c>
      <c r="Y363">
        <v>169</v>
      </c>
      <c r="Z363">
        <v>172.8</v>
      </c>
      <c r="AA363">
        <v>178.5</v>
      </c>
      <c r="AB363">
        <v>180.7</v>
      </c>
      <c r="AC363">
        <v>177.9</v>
      </c>
      <c r="AD363">
        <v>178</v>
      </c>
    </row>
    <row r="364" spans="1:30">
      <c r="A364" t="s">
        <v>33</v>
      </c>
      <c r="B364">
        <v>2023</v>
      </c>
      <c r="C364" t="s">
        <v>36</v>
      </c>
      <c r="D364">
        <v>174.7</v>
      </c>
      <c r="E364">
        <v>212.2</v>
      </c>
      <c r="F364">
        <v>177.2</v>
      </c>
      <c r="G364">
        <v>177.9</v>
      </c>
      <c r="H364">
        <v>172.2</v>
      </c>
      <c r="I364">
        <v>172.1</v>
      </c>
      <c r="J364">
        <v>175.8</v>
      </c>
      <c r="K364">
        <v>172.2</v>
      </c>
      <c r="L364">
        <v>121.9</v>
      </c>
      <c r="M364">
        <v>204.8</v>
      </c>
      <c r="N364">
        <v>164.9</v>
      </c>
      <c r="O364">
        <v>196.6</v>
      </c>
      <c r="P364">
        <v>180.7</v>
      </c>
      <c r="Q364">
        <v>202.7</v>
      </c>
      <c r="R364">
        <v>180.3</v>
      </c>
      <c r="S364">
        <v>167</v>
      </c>
      <c r="T364">
        <v>178.2</v>
      </c>
      <c r="U364" t="s">
        <v>162</v>
      </c>
      <c r="V364">
        <v>182.8</v>
      </c>
      <c r="W364">
        <v>169.2</v>
      </c>
      <c r="X364">
        <v>180.8</v>
      </c>
      <c r="Y364">
        <v>159.80000000000001</v>
      </c>
      <c r="Z364">
        <v>168.4</v>
      </c>
      <c r="AA364">
        <v>172.5</v>
      </c>
      <c r="AB364">
        <v>181.4</v>
      </c>
      <c r="AC364">
        <v>170</v>
      </c>
      <c r="AD364">
        <v>176.3</v>
      </c>
    </row>
    <row r="365" spans="1:30">
      <c r="A365" t="s">
        <v>35</v>
      </c>
      <c r="B365">
        <v>2023</v>
      </c>
      <c r="C365" t="s">
        <v>36</v>
      </c>
      <c r="D365">
        <v>174.4</v>
      </c>
      <c r="E365">
        <v>207.7</v>
      </c>
      <c r="F365">
        <v>175.2</v>
      </c>
      <c r="G365">
        <v>177.3</v>
      </c>
      <c r="H365">
        <v>179.3</v>
      </c>
      <c r="I365">
        <v>169.5</v>
      </c>
      <c r="J365">
        <v>152.69999999999999</v>
      </c>
      <c r="K365">
        <v>171</v>
      </c>
      <c r="L365">
        <v>120</v>
      </c>
      <c r="M365">
        <v>209.7</v>
      </c>
      <c r="N365">
        <v>172.3</v>
      </c>
      <c r="O365">
        <v>193</v>
      </c>
      <c r="P365">
        <v>177</v>
      </c>
      <c r="Q365">
        <v>199.5</v>
      </c>
      <c r="R365">
        <v>186.2</v>
      </c>
      <c r="S365">
        <v>178.7</v>
      </c>
      <c r="T365">
        <v>185.1</v>
      </c>
      <c r="U365" t="s">
        <v>162</v>
      </c>
      <c r="V365">
        <v>182.1</v>
      </c>
      <c r="W365">
        <v>174.2</v>
      </c>
      <c r="X365">
        <v>184.4</v>
      </c>
      <c r="Y365">
        <v>164.2</v>
      </c>
      <c r="Z365">
        <v>170.3</v>
      </c>
      <c r="AA365">
        <v>175</v>
      </c>
      <c r="AB365">
        <v>181</v>
      </c>
      <c r="AC365">
        <v>174.1</v>
      </c>
      <c r="AD365">
        <v>177.2</v>
      </c>
    </row>
    <row r="366" spans="1:30">
      <c r="A366" t="s">
        <v>30</v>
      </c>
      <c r="B366">
        <v>2023</v>
      </c>
      <c r="C366" t="s">
        <v>38</v>
      </c>
      <c r="D366">
        <v>174.3</v>
      </c>
      <c r="E366">
        <v>205.2</v>
      </c>
      <c r="F366">
        <v>173.9</v>
      </c>
      <c r="G366">
        <v>177</v>
      </c>
      <c r="H366">
        <v>183.3</v>
      </c>
      <c r="I366">
        <v>167.2</v>
      </c>
      <c r="J366">
        <v>140.9</v>
      </c>
      <c r="K366">
        <v>170.5</v>
      </c>
      <c r="L366">
        <v>119.1</v>
      </c>
      <c r="M366">
        <v>212.1</v>
      </c>
      <c r="N366">
        <v>177.6</v>
      </c>
      <c r="O366">
        <v>189.9</v>
      </c>
      <c r="P366">
        <v>174.8</v>
      </c>
      <c r="Q366">
        <v>198.4</v>
      </c>
      <c r="R366">
        <v>190</v>
      </c>
      <c r="S366">
        <v>187</v>
      </c>
      <c r="T366">
        <v>189.6</v>
      </c>
      <c r="U366" t="s">
        <v>32</v>
      </c>
      <c r="V366">
        <v>181.4</v>
      </c>
      <c r="W366">
        <v>178.6</v>
      </c>
      <c r="X366">
        <v>186.6</v>
      </c>
      <c r="Y366">
        <v>169</v>
      </c>
      <c r="Z366">
        <v>172.8</v>
      </c>
      <c r="AA366">
        <v>178.5</v>
      </c>
      <c r="AB366">
        <v>180.7</v>
      </c>
      <c r="AC366">
        <v>177.9</v>
      </c>
      <c r="AD366">
        <v>178</v>
      </c>
    </row>
    <row r="367" spans="1:30">
      <c r="A367" t="s">
        <v>33</v>
      </c>
      <c r="B367">
        <v>2023</v>
      </c>
      <c r="C367" t="s">
        <v>38</v>
      </c>
      <c r="D367">
        <v>174.7</v>
      </c>
      <c r="E367">
        <v>212.2</v>
      </c>
      <c r="F367">
        <v>177.2</v>
      </c>
      <c r="G367">
        <v>177.9</v>
      </c>
      <c r="H367">
        <v>172.2</v>
      </c>
      <c r="I367">
        <v>172.1</v>
      </c>
      <c r="J367">
        <v>175.9</v>
      </c>
      <c r="K367">
        <v>172.2</v>
      </c>
      <c r="L367">
        <v>121.9</v>
      </c>
      <c r="M367">
        <v>204.8</v>
      </c>
      <c r="N367">
        <v>164.9</v>
      </c>
      <c r="O367">
        <v>196.6</v>
      </c>
      <c r="P367">
        <v>180.8</v>
      </c>
      <c r="Q367">
        <v>202.7</v>
      </c>
      <c r="R367">
        <v>180.2</v>
      </c>
      <c r="S367">
        <v>167</v>
      </c>
      <c r="T367">
        <v>178.2</v>
      </c>
      <c r="U367" t="s">
        <v>162</v>
      </c>
      <c r="V367">
        <v>182.6</v>
      </c>
      <c r="W367">
        <v>169.2</v>
      </c>
      <c r="X367">
        <v>180.8</v>
      </c>
      <c r="Y367">
        <v>159.80000000000001</v>
      </c>
      <c r="Z367">
        <v>168.4</v>
      </c>
      <c r="AA367">
        <v>172.5</v>
      </c>
      <c r="AB367">
        <v>181.5</v>
      </c>
      <c r="AC367">
        <v>170</v>
      </c>
      <c r="AD367">
        <v>176.3</v>
      </c>
    </row>
    <row r="368" spans="1:30">
      <c r="A368" t="s">
        <v>35</v>
      </c>
      <c r="B368">
        <v>2023</v>
      </c>
      <c r="C368" t="s">
        <v>38</v>
      </c>
      <c r="D368">
        <v>174.4</v>
      </c>
      <c r="E368">
        <v>207.7</v>
      </c>
      <c r="F368">
        <v>175.2</v>
      </c>
      <c r="G368">
        <v>177.3</v>
      </c>
      <c r="H368">
        <v>179.2</v>
      </c>
      <c r="I368">
        <v>169.5</v>
      </c>
      <c r="J368">
        <v>152.80000000000001</v>
      </c>
      <c r="K368">
        <v>171.1</v>
      </c>
      <c r="L368">
        <v>120</v>
      </c>
      <c r="M368">
        <v>209.7</v>
      </c>
      <c r="N368">
        <v>172.3</v>
      </c>
      <c r="O368">
        <v>193</v>
      </c>
      <c r="P368">
        <v>177</v>
      </c>
      <c r="Q368">
        <v>199.5</v>
      </c>
      <c r="R368">
        <v>186.1</v>
      </c>
      <c r="S368">
        <v>178.7</v>
      </c>
      <c r="T368">
        <v>185.1</v>
      </c>
      <c r="U368" t="s">
        <v>162</v>
      </c>
      <c r="V368">
        <v>181.9</v>
      </c>
      <c r="W368">
        <v>174.2</v>
      </c>
      <c r="X368">
        <v>184.4</v>
      </c>
      <c r="Y368">
        <v>164.2</v>
      </c>
      <c r="Z368">
        <v>170.3</v>
      </c>
      <c r="AA368">
        <v>175</v>
      </c>
      <c r="AB368">
        <v>181</v>
      </c>
      <c r="AC368">
        <v>174.1</v>
      </c>
      <c r="AD368">
        <v>177.2</v>
      </c>
    </row>
    <row r="369" spans="1:30">
      <c r="A369" t="s">
        <v>30</v>
      </c>
      <c r="B369">
        <v>2023</v>
      </c>
      <c r="C369" t="s">
        <v>39</v>
      </c>
      <c r="D369">
        <v>173.3</v>
      </c>
      <c r="E369">
        <v>206.9</v>
      </c>
      <c r="F369">
        <v>167.9</v>
      </c>
      <c r="G369">
        <v>178.2</v>
      </c>
      <c r="H369">
        <v>178.5</v>
      </c>
      <c r="I369">
        <v>173.7</v>
      </c>
      <c r="J369">
        <v>142.80000000000001</v>
      </c>
      <c r="K369">
        <v>172.8</v>
      </c>
      <c r="L369">
        <v>120.4</v>
      </c>
      <c r="M369">
        <v>215.5</v>
      </c>
      <c r="N369">
        <v>178.2</v>
      </c>
      <c r="O369">
        <v>190.5</v>
      </c>
      <c r="P369">
        <v>175.5</v>
      </c>
      <c r="Q369">
        <v>199.5</v>
      </c>
      <c r="R369">
        <v>190.7</v>
      </c>
      <c r="S369">
        <v>187.3</v>
      </c>
      <c r="T369">
        <v>190.2</v>
      </c>
      <c r="U369" t="s">
        <v>139</v>
      </c>
      <c r="V369">
        <v>181.5</v>
      </c>
      <c r="W369">
        <v>179.1</v>
      </c>
      <c r="X369">
        <v>187.2</v>
      </c>
      <c r="Y369">
        <v>169.4</v>
      </c>
      <c r="Z369">
        <v>173.2</v>
      </c>
      <c r="AA369">
        <v>179.4</v>
      </c>
      <c r="AB369">
        <v>183.8</v>
      </c>
      <c r="AC369">
        <v>178.9</v>
      </c>
      <c r="AD369">
        <v>178.8</v>
      </c>
    </row>
    <row r="370" spans="1:30">
      <c r="A370" t="s">
        <v>33</v>
      </c>
      <c r="B370">
        <v>2023</v>
      </c>
      <c r="C370" t="s">
        <v>39</v>
      </c>
      <c r="D370">
        <v>174.8</v>
      </c>
      <c r="E370">
        <v>213.7</v>
      </c>
      <c r="F370">
        <v>172.4</v>
      </c>
      <c r="G370">
        <v>178.8</v>
      </c>
      <c r="H370">
        <v>168.7</v>
      </c>
      <c r="I370">
        <v>179.2</v>
      </c>
      <c r="J370">
        <v>179.9</v>
      </c>
      <c r="K370">
        <v>174.7</v>
      </c>
      <c r="L370">
        <v>123.1</v>
      </c>
      <c r="M370">
        <v>207.8</v>
      </c>
      <c r="N370">
        <v>165.5</v>
      </c>
      <c r="O370">
        <v>197</v>
      </c>
      <c r="P370">
        <v>182.1</v>
      </c>
      <c r="Q370">
        <v>203.5</v>
      </c>
      <c r="R370">
        <v>181</v>
      </c>
      <c r="S370">
        <v>167.7</v>
      </c>
      <c r="T370">
        <v>178.9</v>
      </c>
      <c r="U370" t="s">
        <v>163</v>
      </c>
      <c r="V370">
        <v>182.1</v>
      </c>
      <c r="W370">
        <v>169.6</v>
      </c>
      <c r="X370">
        <v>181.5</v>
      </c>
      <c r="Y370">
        <v>160.1</v>
      </c>
      <c r="Z370">
        <v>168.8</v>
      </c>
      <c r="AA370">
        <v>174.2</v>
      </c>
      <c r="AB370">
        <v>184.4</v>
      </c>
      <c r="AC370">
        <v>170.9</v>
      </c>
      <c r="AD370">
        <v>177.4</v>
      </c>
    </row>
    <row r="371" spans="1:30">
      <c r="A371" t="s">
        <v>35</v>
      </c>
      <c r="B371">
        <v>2023</v>
      </c>
      <c r="C371" t="s">
        <v>39</v>
      </c>
      <c r="D371">
        <v>173.8</v>
      </c>
      <c r="E371">
        <v>209.3</v>
      </c>
      <c r="F371">
        <v>169.6</v>
      </c>
      <c r="G371">
        <v>178.4</v>
      </c>
      <c r="H371">
        <v>174.9</v>
      </c>
      <c r="I371">
        <v>176.3</v>
      </c>
      <c r="J371">
        <v>155.4</v>
      </c>
      <c r="K371">
        <v>173.4</v>
      </c>
      <c r="L371">
        <v>121.3</v>
      </c>
      <c r="M371">
        <v>212.9</v>
      </c>
      <c r="N371">
        <v>172.9</v>
      </c>
      <c r="O371">
        <v>193.5</v>
      </c>
      <c r="P371">
        <v>177.9</v>
      </c>
      <c r="Q371">
        <v>200.6</v>
      </c>
      <c r="R371">
        <v>186.9</v>
      </c>
      <c r="S371">
        <v>179.2</v>
      </c>
      <c r="T371">
        <v>185.7</v>
      </c>
      <c r="U371" t="s">
        <v>163</v>
      </c>
      <c r="V371">
        <v>181.7</v>
      </c>
      <c r="W371">
        <v>174.6</v>
      </c>
      <c r="X371">
        <v>185</v>
      </c>
      <c r="Y371">
        <v>164.5</v>
      </c>
      <c r="Z371">
        <v>170.7</v>
      </c>
      <c r="AA371">
        <v>176.4</v>
      </c>
      <c r="AB371">
        <v>184</v>
      </c>
      <c r="AC371">
        <v>175</v>
      </c>
      <c r="AD371">
        <v>178.1</v>
      </c>
    </row>
    <row r="372" spans="1:30">
      <c r="A372" t="s">
        <v>30</v>
      </c>
      <c r="B372">
        <v>2023</v>
      </c>
      <c r="C372" t="s">
        <v>41</v>
      </c>
      <c r="D372">
        <v>173.2</v>
      </c>
      <c r="E372">
        <v>211.5</v>
      </c>
      <c r="F372">
        <v>171</v>
      </c>
      <c r="G372">
        <v>179.6</v>
      </c>
      <c r="H372">
        <v>173.3</v>
      </c>
      <c r="I372">
        <v>169</v>
      </c>
      <c r="J372">
        <v>148.69999999999999</v>
      </c>
      <c r="K372">
        <v>174.9</v>
      </c>
      <c r="L372">
        <v>121.9</v>
      </c>
      <c r="M372">
        <v>221</v>
      </c>
      <c r="N372">
        <v>178.7</v>
      </c>
      <c r="O372">
        <v>191.1</v>
      </c>
      <c r="P372">
        <v>176.8</v>
      </c>
      <c r="Q372">
        <v>199.9</v>
      </c>
      <c r="R372">
        <v>191.2</v>
      </c>
      <c r="S372">
        <v>187.9</v>
      </c>
      <c r="T372">
        <v>190.8</v>
      </c>
      <c r="U372" t="s">
        <v>139</v>
      </c>
      <c r="V372">
        <v>182.5</v>
      </c>
      <c r="W372">
        <v>179.8</v>
      </c>
      <c r="X372">
        <v>187.8</v>
      </c>
      <c r="Y372">
        <v>169.7</v>
      </c>
      <c r="Z372">
        <v>173.8</v>
      </c>
      <c r="AA372">
        <v>180.3</v>
      </c>
      <c r="AB372">
        <v>184.9</v>
      </c>
      <c r="AC372">
        <v>179.5</v>
      </c>
      <c r="AD372">
        <v>179.8</v>
      </c>
    </row>
    <row r="373" spans="1:30">
      <c r="A373" t="s">
        <v>33</v>
      </c>
      <c r="B373">
        <v>2023</v>
      </c>
      <c r="C373" t="s">
        <v>41</v>
      </c>
      <c r="D373">
        <v>174.7</v>
      </c>
      <c r="E373">
        <v>219.4</v>
      </c>
      <c r="F373">
        <v>176.7</v>
      </c>
      <c r="G373">
        <v>179.4</v>
      </c>
      <c r="H373">
        <v>164.4</v>
      </c>
      <c r="I373">
        <v>175.8</v>
      </c>
      <c r="J373">
        <v>185</v>
      </c>
      <c r="K373">
        <v>176.9</v>
      </c>
      <c r="L373">
        <v>124.2</v>
      </c>
      <c r="M373">
        <v>211.9</v>
      </c>
      <c r="N373">
        <v>165.9</v>
      </c>
      <c r="O373">
        <v>197.7</v>
      </c>
      <c r="P373">
        <v>183.1</v>
      </c>
      <c r="Q373">
        <v>204.2</v>
      </c>
      <c r="R373">
        <v>181.3</v>
      </c>
      <c r="S373">
        <v>168.1</v>
      </c>
      <c r="T373">
        <v>179.3</v>
      </c>
      <c r="U373" t="s">
        <v>164</v>
      </c>
      <c r="V373">
        <v>183.4</v>
      </c>
      <c r="W373">
        <v>170.1</v>
      </c>
      <c r="X373">
        <v>182.2</v>
      </c>
      <c r="Y373">
        <v>160.4</v>
      </c>
      <c r="Z373">
        <v>169.2</v>
      </c>
      <c r="AA373">
        <v>174.8</v>
      </c>
      <c r="AB373">
        <v>185.6</v>
      </c>
      <c r="AC373">
        <v>171.6</v>
      </c>
      <c r="AD373">
        <v>178.2</v>
      </c>
    </row>
    <row r="374" spans="1:30">
      <c r="A374" t="s">
        <v>35</v>
      </c>
      <c r="B374">
        <v>2023</v>
      </c>
      <c r="C374" t="s">
        <v>41</v>
      </c>
      <c r="D374">
        <v>173.7</v>
      </c>
      <c r="E374">
        <v>214.3</v>
      </c>
      <c r="F374">
        <v>173.2</v>
      </c>
      <c r="G374">
        <v>179.5</v>
      </c>
      <c r="H374">
        <v>170</v>
      </c>
      <c r="I374">
        <v>172.2</v>
      </c>
      <c r="J374">
        <v>161</v>
      </c>
      <c r="K374">
        <v>175.6</v>
      </c>
      <c r="L374">
        <v>122.7</v>
      </c>
      <c r="M374">
        <v>218</v>
      </c>
      <c r="N374">
        <v>173.4</v>
      </c>
      <c r="O374">
        <v>194.2</v>
      </c>
      <c r="P374">
        <v>179.1</v>
      </c>
      <c r="Q374">
        <v>201</v>
      </c>
      <c r="R374">
        <v>187.3</v>
      </c>
      <c r="S374">
        <v>179.7</v>
      </c>
      <c r="T374">
        <v>186.2</v>
      </c>
      <c r="U374" t="s">
        <v>164</v>
      </c>
      <c r="V374">
        <v>182.8</v>
      </c>
      <c r="W374">
        <v>175.2</v>
      </c>
      <c r="X374">
        <v>185.7</v>
      </c>
      <c r="Y374">
        <v>164.8</v>
      </c>
      <c r="Z374">
        <v>171.2</v>
      </c>
      <c r="AA374">
        <v>177.1</v>
      </c>
      <c r="AB374">
        <v>185.2</v>
      </c>
      <c r="AC374">
        <v>175.7</v>
      </c>
      <c r="AD374">
        <v>179.1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1FCA6-6382-4099-B4E7-0B8FDAA239DD}">
  <dimension ref="A3:V33"/>
  <sheetViews>
    <sheetView showGridLines="0" zoomScale="119" workbookViewId="0">
      <selection activeCell="I17" sqref="I17"/>
    </sheetView>
  </sheetViews>
  <sheetFormatPr defaultRowHeight="14.4"/>
  <cols>
    <col min="1" max="1" width="39.21875" customWidth="1"/>
    <col min="3" max="3" width="20.6640625" customWidth="1"/>
    <col min="4" max="4" width="38.88671875" customWidth="1"/>
    <col min="10" max="10" width="11.44140625" customWidth="1"/>
    <col min="11" max="11" width="12.5546875" customWidth="1"/>
    <col min="12" max="12" width="11.77734375" customWidth="1"/>
    <col min="13" max="13" width="12.21875" customWidth="1"/>
    <col min="14" max="14" width="12.109375" customWidth="1"/>
    <col min="15" max="15" width="13.88671875" customWidth="1"/>
    <col min="16" max="16" width="14" customWidth="1"/>
  </cols>
  <sheetData>
    <row r="3" spans="1:22" ht="15.6">
      <c r="A3" s="20" t="s">
        <v>0</v>
      </c>
      <c r="B3" s="30"/>
      <c r="C3" s="30"/>
      <c r="D3" s="26" t="s">
        <v>0</v>
      </c>
    </row>
    <row r="4" spans="1:22" ht="18">
      <c r="A4" s="20" t="s">
        <v>1</v>
      </c>
      <c r="B4" s="30"/>
      <c r="C4" s="30"/>
      <c r="D4" s="26" t="s">
        <v>1</v>
      </c>
      <c r="H4" s="18"/>
      <c r="I4" s="18"/>
      <c r="J4" s="18"/>
      <c r="K4" s="18"/>
      <c r="L4" s="18"/>
      <c r="M4" s="18"/>
      <c r="N4" s="18"/>
      <c r="O4" s="18"/>
      <c r="P4" s="18"/>
      <c r="Q4" s="18"/>
      <c r="R4" s="18"/>
      <c r="S4" s="18"/>
      <c r="T4" s="18"/>
      <c r="U4" s="18"/>
      <c r="V4" s="18"/>
    </row>
    <row r="5" spans="1:22" ht="15.6">
      <c r="A5" s="20" t="s">
        <v>2</v>
      </c>
      <c r="B5" s="30"/>
      <c r="C5" s="30"/>
      <c r="D5" s="26" t="s">
        <v>2</v>
      </c>
    </row>
    <row r="6" spans="1:22" ht="15.6">
      <c r="A6" s="21" t="s">
        <v>3</v>
      </c>
      <c r="B6" s="30"/>
      <c r="C6" s="30"/>
      <c r="D6" s="27"/>
    </row>
    <row r="7" spans="1:22" ht="15.6">
      <c r="A7" s="21" t="s">
        <v>4</v>
      </c>
      <c r="B7" s="30"/>
      <c r="C7" s="30"/>
      <c r="D7" s="27"/>
    </row>
    <row r="8" spans="1:22" ht="15.6">
      <c r="A8" s="21" t="s">
        <v>5</v>
      </c>
      <c r="B8" s="30"/>
      <c r="C8" s="30"/>
      <c r="D8" s="27"/>
    </row>
    <row r="9" spans="1:22" ht="15.6">
      <c r="A9" s="21" t="s">
        <v>6</v>
      </c>
      <c r="B9" s="30"/>
      <c r="C9" s="30"/>
      <c r="D9" s="27"/>
    </row>
    <row r="10" spans="1:22" ht="15.6">
      <c r="A10" s="21" t="s">
        <v>7</v>
      </c>
      <c r="B10" s="30"/>
      <c r="C10" s="30"/>
      <c r="D10" s="27"/>
    </row>
    <row r="11" spans="1:22" ht="15.6">
      <c r="A11" s="21" t="s">
        <v>8</v>
      </c>
      <c r="B11" s="30"/>
      <c r="C11" s="30"/>
      <c r="D11" s="26" t="s">
        <v>176</v>
      </c>
    </row>
    <row r="12" spans="1:22" ht="15.6">
      <c r="A12" s="21" t="s">
        <v>9</v>
      </c>
      <c r="B12" s="30"/>
      <c r="C12" s="30"/>
      <c r="D12" s="27"/>
    </row>
    <row r="13" spans="1:22" ht="15.6">
      <c r="A13" s="21" t="s">
        <v>10</v>
      </c>
      <c r="B13" s="30"/>
      <c r="C13" s="30"/>
      <c r="D13" s="27"/>
    </row>
    <row r="14" spans="1:22" ht="15.6">
      <c r="A14" s="21" t="s">
        <v>11</v>
      </c>
      <c r="B14" s="30"/>
      <c r="C14" s="30"/>
      <c r="D14" s="27"/>
    </row>
    <row r="15" spans="1:22" ht="15.6">
      <c r="A15" s="21" t="s">
        <v>12</v>
      </c>
      <c r="B15" s="30"/>
      <c r="C15" s="30"/>
      <c r="D15" s="27"/>
    </row>
    <row r="16" spans="1:22" ht="15.6">
      <c r="A16" s="21" t="s">
        <v>14</v>
      </c>
      <c r="B16" s="30"/>
      <c r="C16" s="30"/>
      <c r="D16" s="27"/>
    </row>
    <row r="17" spans="1:4" ht="15.6">
      <c r="A17" s="21" t="s">
        <v>15</v>
      </c>
      <c r="B17" s="30"/>
      <c r="C17" s="30"/>
      <c r="D17" s="27"/>
    </row>
    <row r="18" spans="1:4" ht="15.6">
      <c r="A18" s="22" t="s">
        <v>13</v>
      </c>
      <c r="B18" s="30"/>
      <c r="C18" s="30"/>
      <c r="D18" s="27"/>
    </row>
    <row r="19" spans="1:4" ht="15.6">
      <c r="A19" s="22" t="s">
        <v>16</v>
      </c>
      <c r="B19" s="30"/>
      <c r="C19" s="30"/>
      <c r="D19" s="27"/>
    </row>
    <row r="20" spans="1:4" ht="15.6">
      <c r="A20" s="22" t="s">
        <v>27</v>
      </c>
      <c r="B20" s="30"/>
      <c r="C20" s="30"/>
      <c r="D20" s="28" t="s">
        <v>177</v>
      </c>
    </row>
    <row r="21" spans="1:4" ht="15.6">
      <c r="A21" s="22" t="s">
        <v>25</v>
      </c>
      <c r="B21" s="30"/>
      <c r="C21" s="30"/>
      <c r="D21" s="27"/>
    </row>
    <row r="22" spans="1:4" ht="15.6">
      <c r="A22" s="33" t="s">
        <v>17</v>
      </c>
      <c r="B22" s="30"/>
      <c r="C22" s="30"/>
      <c r="D22" s="27"/>
    </row>
    <row r="23" spans="1:4" ht="15.6">
      <c r="A23" s="33" t="s">
        <v>18</v>
      </c>
      <c r="B23" s="30"/>
      <c r="C23" s="30"/>
    </row>
    <row r="24" spans="1:4" ht="15.6">
      <c r="A24" s="33" t="s">
        <v>19</v>
      </c>
      <c r="B24" s="30"/>
      <c r="C24" s="30"/>
      <c r="D24" s="32" t="s">
        <v>17</v>
      </c>
    </row>
    <row r="25" spans="1:4" ht="15.6">
      <c r="A25" s="23" t="s">
        <v>20</v>
      </c>
      <c r="B25" s="30"/>
      <c r="C25" s="30"/>
      <c r="D25" s="27"/>
    </row>
    <row r="26" spans="1:4" ht="15.6">
      <c r="A26" s="23" t="s">
        <v>22</v>
      </c>
      <c r="B26" s="30"/>
      <c r="C26" s="30"/>
      <c r="D26" s="27"/>
    </row>
    <row r="27" spans="1:4" ht="15.6">
      <c r="A27" s="23" t="s">
        <v>178</v>
      </c>
      <c r="B27" s="30"/>
      <c r="C27" s="30"/>
      <c r="D27" s="26" t="s">
        <v>179</v>
      </c>
    </row>
    <row r="28" spans="1:4" ht="15.6">
      <c r="A28" s="24" t="s">
        <v>24</v>
      </c>
      <c r="B28" s="30"/>
      <c r="C28" s="30"/>
      <c r="D28" s="27"/>
    </row>
    <row r="29" spans="1:4" ht="15.6">
      <c r="A29" s="24" t="s">
        <v>180</v>
      </c>
      <c r="B29" s="30"/>
      <c r="C29" s="30"/>
      <c r="D29" s="29" t="s">
        <v>181</v>
      </c>
    </row>
    <row r="30" spans="1:4" ht="15.6">
      <c r="A30" s="25"/>
      <c r="B30" s="30"/>
      <c r="C30" s="30"/>
      <c r="D30" s="27"/>
    </row>
    <row r="31" spans="1:4" ht="15.6">
      <c r="A31" s="25" t="s">
        <v>182</v>
      </c>
      <c r="B31" s="30"/>
      <c r="C31" s="30"/>
      <c r="D31" s="27" t="s">
        <v>182</v>
      </c>
    </row>
    <row r="32" spans="1:4" ht="15.6">
      <c r="A32" s="25" t="s">
        <v>183</v>
      </c>
      <c r="B32" s="30"/>
      <c r="C32" s="30"/>
      <c r="D32" s="27" t="s">
        <v>183</v>
      </c>
    </row>
    <row r="33" spans="1:4" ht="15.6">
      <c r="A33" s="25" t="s">
        <v>29</v>
      </c>
      <c r="B33" s="30"/>
      <c r="C33" s="30"/>
      <c r="D33" s="25" t="s">
        <v>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161F-F8C1-4C24-BDCB-4BDA81D546D1}">
  <dimension ref="A3:AI375"/>
  <sheetViews>
    <sheetView zoomScale="89" workbookViewId="0">
      <pane xSplit="3" ySplit="5" topLeftCell="J245" activePane="bottomRight" state="frozen"/>
      <selection pane="topRight" activeCell="D1" sqref="D1"/>
      <selection pane="bottomLeft" activeCell="A6" sqref="A6"/>
      <selection pane="bottomRight" activeCell="K265" sqref="K265"/>
    </sheetView>
  </sheetViews>
  <sheetFormatPr defaultRowHeight="14.4"/>
  <cols>
    <col min="1" max="1" width="14.44140625" customWidth="1"/>
    <col min="2" max="2" width="12.33203125" customWidth="1"/>
    <col min="3" max="3" width="16.44140625" customWidth="1"/>
    <col min="4" max="4" width="25.6640625" customWidth="1"/>
    <col min="5" max="5" width="21" customWidth="1"/>
    <col min="6" max="6" width="10.88671875" customWidth="1"/>
    <col min="7" max="7" width="25.44140625" customWidth="1"/>
    <col min="8" max="8" width="17.109375" customWidth="1"/>
    <col min="9" max="9" width="11.77734375" customWidth="1"/>
    <col min="10" max="10" width="21.88671875" customWidth="1"/>
    <col min="11" max="11" width="22.6640625" customWidth="1"/>
    <col min="12" max="12" width="26.88671875" customWidth="1"/>
    <col min="13" max="13" width="20.33203125" customWidth="1"/>
    <col min="14" max="14" width="37.44140625" customWidth="1"/>
    <col min="15" max="17" width="26" customWidth="1"/>
    <col min="18" max="21" width="31.6640625" customWidth="1"/>
    <col min="22" max="22" width="15.44140625" customWidth="1"/>
    <col min="23" max="23" width="22.77734375" customWidth="1"/>
    <col min="24" max="25" width="24" customWidth="1"/>
    <col min="26" max="26" width="12.5546875" customWidth="1"/>
    <col min="27" max="27" width="29.88671875" bestFit="1" customWidth="1"/>
    <col min="28" max="29" width="29.88671875" customWidth="1"/>
    <col min="30" max="30" width="15.33203125" customWidth="1"/>
    <col min="31" max="31" width="33.44140625" customWidth="1"/>
    <col min="32" max="32" width="31.33203125" customWidth="1"/>
    <col min="33" max="33" width="12" customWidth="1"/>
    <col min="34" max="34" width="17" customWidth="1"/>
    <col min="35" max="35" width="20" customWidth="1"/>
  </cols>
  <sheetData>
    <row r="3" spans="1:35">
      <c r="A3" s="89" t="s">
        <v>0</v>
      </c>
      <c r="B3" s="89" t="s">
        <v>1</v>
      </c>
      <c r="C3" s="89" t="s">
        <v>2</v>
      </c>
      <c r="D3" s="89" t="s">
        <v>3</v>
      </c>
      <c r="E3" s="89" t="s">
        <v>4</v>
      </c>
      <c r="F3" s="89" t="s">
        <v>5</v>
      </c>
      <c r="G3" s="89" t="s">
        <v>6</v>
      </c>
      <c r="H3" s="89" t="s">
        <v>7</v>
      </c>
      <c r="I3" s="89" t="s">
        <v>8</v>
      </c>
      <c r="J3" s="89" t="s">
        <v>9</v>
      </c>
      <c r="K3" s="89" t="s">
        <v>10</v>
      </c>
      <c r="L3" s="89" t="s">
        <v>11</v>
      </c>
      <c r="M3" s="89" t="s">
        <v>12</v>
      </c>
      <c r="N3" s="89" t="s">
        <v>14</v>
      </c>
      <c r="O3" s="89" t="s">
        <v>15</v>
      </c>
      <c r="P3" s="95" t="s">
        <v>297</v>
      </c>
      <c r="Q3" s="89" t="s">
        <v>13</v>
      </c>
      <c r="R3" s="89" t="s">
        <v>16</v>
      </c>
      <c r="S3" s="89" t="s">
        <v>27</v>
      </c>
      <c r="T3" s="89" t="s">
        <v>25</v>
      </c>
      <c r="U3" s="93" t="s">
        <v>298</v>
      </c>
      <c r="V3" s="89" t="s">
        <v>17</v>
      </c>
      <c r="W3" s="89" t="s">
        <v>18</v>
      </c>
      <c r="X3" s="89" t="s">
        <v>19</v>
      </c>
      <c r="Y3" s="94" t="s">
        <v>299</v>
      </c>
      <c r="Z3" s="89" t="s">
        <v>20</v>
      </c>
      <c r="AA3" s="89" t="s">
        <v>22</v>
      </c>
      <c r="AB3" s="89" t="s">
        <v>26</v>
      </c>
      <c r="AC3" s="94" t="s">
        <v>300</v>
      </c>
      <c r="AD3" s="89" t="s">
        <v>21</v>
      </c>
      <c r="AE3" s="89" t="s">
        <v>24</v>
      </c>
      <c r="AF3" s="94" t="s">
        <v>301</v>
      </c>
      <c r="AG3" s="89" t="s">
        <v>23</v>
      </c>
      <c r="AH3" s="89" t="s">
        <v>28</v>
      </c>
      <c r="AI3" s="89" t="s">
        <v>29</v>
      </c>
    </row>
    <row r="4" spans="1:35">
      <c r="A4" s="37" t="s">
        <v>30</v>
      </c>
      <c r="B4" s="37">
        <v>2013</v>
      </c>
      <c r="C4" s="37" t="s">
        <v>31</v>
      </c>
      <c r="D4" s="37">
        <v>107.5</v>
      </c>
      <c r="E4" s="37">
        <v>106.3</v>
      </c>
      <c r="F4" s="37">
        <v>108.1</v>
      </c>
      <c r="G4" s="37">
        <v>104.9</v>
      </c>
      <c r="H4" s="37">
        <v>106.1</v>
      </c>
      <c r="I4" s="37">
        <v>103.9</v>
      </c>
      <c r="J4" s="37">
        <v>101.9</v>
      </c>
      <c r="K4" s="37">
        <v>106.1</v>
      </c>
      <c r="L4" s="37">
        <v>106.8</v>
      </c>
      <c r="M4" s="37">
        <v>103.1</v>
      </c>
      <c r="N4" s="37">
        <v>106.7</v>
      </c>
      <c r="O4" s="37">
        <v>105.5</v>
      </c>
      <c r="P4" s="96">
        <f>AVERAGE(D4:O4)</f>
        <v>105.57499999999999</v>
      </c>
      <c r="Q4" s="37">
        <v>104.8</v>
      </c>
      <c r="R4" s="37">
        <v>105.1</v>
      </c>
      <c r="S4" s="37">
        <v>104.7</v>
      </c>
      <c r="T4" s="37">
        <v>103.4</v>
      </c>
      <c r="U4" s="37">
        <f>AVERAGE(Q4:T4)</f>
        <v>104.5</v>
      </c>
      <c r="V4" s="37">
        <v>106.5</v>
      </c>
      <c r="W4" s="37">
        <v>105.8</v>
      </c>
      <c r="X4" s="37">
        <v>106.4</v>
      </c>
      <c r="Y4" s="96">
        <f>AVERAGE(V4:X4)</f>
        <v>106.23333333333335</v>
      </c>
      <c r="Z4" s="92">
        <v>100.3</v>
      </c>
      <c r="AA4" s="37">
        <v>104.8</v>
      </c>
      <c r="AB4" s="37">
        <v>103.8</v>
      </c>
      <c r="AC4" s="96">
        <f>AVERAGE(Z4:AB4)</f>
        <v>102.96666666666665</v>
      </c>
      <c r="AD4" s="37">
        <v>105.5</v>
      </c>
      <c r="AE4" s="37">
        <v>103.3</v>
      </c>
      <c r="AF4" s="37">
        <f>AVERAGE(AD4:AE4)</f>
        <v>104.4</v>
      </c>
      <c r="AG4" s="37">
        <v>104</v>
      </c>
      <c r="AH4" s="37">
        <v>104</v>
      </c>
      <c r="AI4" s="37">
        <v>105.1</v>
      </c>
    </row>
    <row r="5" spans="1:35">
      <c r="A5" s="37" t="s">
        <v>33</v>
      </c>
      <c r="B5" s="37">
        <v>2013</v>
      </c>
      <c r="C5" s="37" t="s">
        <v>31</v>
      </c>
      <c r="D5" s="37">
        <v>110.5</v>
      </c>
      <c r="E5" s="37">
        <v>109.1</v>
      </c>
      <c r="F5" s="37">
        <v>113</v>
      </c>
      <c r="G5" s="37">
        <v>103.6</v>
      </c>
      <c r="H5" s="37">
        <v>103.4</v>
      </c>
      <c r="I5" s="37">
        <v>102.3</v>
      </c>
      <c r="J5" s="37">
        <v>102.9</v>
      </c>
      <c r="K5" s="37">
        <v>105.8</v>
      </c>
      <c r="L5" s="37">
        <v>105.1</v>
      </c>
      <c r="M5" s="37">
        <v>101.8</v>
      </c>
      <c r="N5" s="37">
        <v>107.9</v>
      </c>
      <c r="O5" s="37">
        <v>105.9</v>
      </c>
      <c r="P5" s="96">
        <f t="shared" ref="P5:P68" si="0">AVERAGE(D5:O5)</f>
        <v>105.94166666666668</v>
      </c>
      <c r="Q5" s="37">
        <v>105.1</v>
      </c>
      <c r="R5" s="37">
        <v>105.2</v>
      </c>
      <c r="S5" s="37">
        <v>104.3</v>
      </c>
      <c r="T5" s="37">
        <v>102.9</v>
      </c>
      <c r="U5" s="37">
        <f t="shared" ref="U5:U68" si="1">AVERAGE(Q5:T5)</f>
        <v>104.375</v>
      </c>
      <c r="V5" s="37">
        <v>105.9</v>
      </c>
      <c r="W5" s="37">
        <v>105</v>
      </c>
      <c r="X5" s="37">
        <v>105.8</v>
      </c>
      <c r="Y5" s="96">
        <f t="shared" ref="Y5:Y68" si="2">AVERAGE(V5:X5)</f>
        <v>105.56666666666666</v>
      </c>
      <c r="Z5" s="37" t="s">
        <v>34</v>
      </c>
      <c r="AA5" s="37">
        <v>104.8</v>
      </c>
      <c r="AB5" s="37">
        <v>103.5</v>
      </c>
      <c r="AC5" s="96">
        <f t="shared" ref="AC5:AC68" si="3">AVERAGE(Z5:AB5)</f>
        <v>104.15</v>
      </c>
      <c r="AD5" s="37">
        <v>105.4</v>
      </c>
      <c r="AE5" s="37">
        <v>103.2</v>
      </c>
      <c r="AF5" s="37">
        <f t="shared" ref="AF5:AF68" si="4">AVERAGE(AD5:AE5)</f>
        <v>104.30000000000001</v>
      </c>
      <c r="AG5" s="37">
        <v>104.1</v>
      </c>
      <c r="AH5" s="37">
        <v>103.7</v>
      </c>
      <c r="AI5" s="37">
        <v>104</v>
      </c>
    </row>
    <row r="6" spans="1:35">
      <c r="A6" s="37" t="s">
        <v>35</v>
      </c>
      <c r="B6" s="37">
        <v>2013</v>
      </c>
      <c r="C6" s="37" t="s">
        <v>31</v>
      </c>
      <c r="D6" s="37">
        <v>108.4</v>
      </c>
      <c r="E6" s="37">
        <v>107.3</v>
      </c>
      <c r="F6" s="37">
        <v>110</v>
      </c>
      <c r="G6" s="37">
        <v>104.4</v>
      </c>
      <c r="H6" s="37">
        <v>105.1</v>
      </c>
      <c r="I6" s="37">
        <v>103.2</v>
      </c>
      <c r="J6" s="37">
        <v>102.2</v>
      </c>
      <c r="K6" s="37">
        <v>106</v>
      </c>
      <c r="L6" s="37">
        <v>106.2</v>
      </c>
      <c r="M6" s="37">
        <v>102.7</v>
      </c>
      <c r="N6" s="37">
        <v>107.3</v>
      </c>
      <c r="O6" s="37">
        <v>105.6</v>
      </c>
      <c r="P6" s="96">
        <f t="shared" si="0"/>
        <v>105.7</v>
      </c>
      <c r="Q6" s="37">
        <v>104.9</v>
      </c>
      <c r="R6" s="37">
        <v>105.1</v>
      </c>
      <c r="S6" s="37">
        <v>104.5</v>
      </c>
      <c r="T6" s="37">
        <v>103.1</v>
      </c>
      <c r="U6" s="37">
        <f t="shared" si="1"/>
        <v>104.4</v>
      </c>
      <c r="V6" s="37">
        <v>106.3</v>
      </c>
      <c r="W6" s="37">
        <v>105.5</v>
      </c>
      <c r="X6" s="37">
        <v>106.2</v>
      </c>
      <c r="Y6" s="96">
        <f t="shared" si="2"/>
        <v>106</v>
      </c>
      <c r="Z6" s="37" t="s">
        <v>34</v>
      </c>
      <c r="AA6" s="37">
        <v>104.8</v>
      </c>
      <c r="AB6" s="37">
        <v>103.6</v>
      </c>
      <c r="AC6" s="96">
        <f t="shared" si="3"/>
        <v>104.19999999999999</v>
      </c>
      <c r="AD6" s="37">
        <v>105.5</v>
      </c>
      <c r="AE6" s="37">
        <v>103.2</v>
      </c>
      <c r="AF6" s="37">
        <f t="shared" si="4"/>
        <v>104.35</v>
      </c>
      <c r="AG6" s="37">
        <v>104</v>
      </c>
      <c r="AH6" s="37">
        <v>103.9</v>
      </c>
      <c r="AI6" s="37">
        <v>104.6</v>
      </c>
    </row>
    <row r="7" spans="1:35">
      <c r="A7" s="37" t="s">
        <v>30</v>
      </c>
      <c r="B7" s="37">
        <v>2013</v>
      </c>
      <c r="C7" s="37" t="s">
        <v>36</v>
      </c>
      <c r="D7" s="37">
        <v>109.2</v>
      </c>
      <c r="E7" s="37">
        <v>108.7</v>
      </c>
      <c r="F7" s="37">
        <v>110.2</v>
      </c>
      <c r="G7" s="37">
        <v>105.4</v>
      </c>
      <c r="H7" s="37">
        <v>106.7</v>
      </c>
      <c r="I7" s="37">
        <v>104</v>
      </c>
      <c r="J7" s="37">
        <v>102.4</v>
      </c>
      <c r="K7" s="37">
        <v>105.9</v>
      </c>
      <c r="L7" s="37">
        <v>105.7</v>
      </c>
      <c r="M7" s="37">
        <v>103.1</v>
      </c>
      <c r="N7" s="37">
        <v>107.7</v>
      </c>
      <c r="O7" s="37">
        <v>106.3</v>
      </c>
      <c r="P7" s="96">
        <f t="shared" si="0"/>
        <v>106.27499999999999</v>
      </c>
      <c r="Q7" s="37">
        <v>105.1</v>
      </c>
      <c r="R7" s="37">
        <v>105.6</v>
      </c>
      <c r="S7" s="37">
        <v>104.6</v>
      </c>
      <c r="T7" s="37">
        <v>104</v>
      </c>
      <c r="U7" s="37">
        <f t="shared" si="1"/>
        <v>104.82499999999999</v>
      </c>
      <c r="V7" s="37">
        <v>107.1</v>
      </c>
      <c r="W7" s="37">
        <v>106.3</v>
      </c>
      <c r="X7" s="37">
        <v>107</v>
      </c>
      <c r="Y7" s="96">
        <f t="shared" si="2"/>
        <v>106.8</v>
      </c>
      <c r="Z7" s="92">
        <v>100.4</v>
      </c>
      <c r="AA7" s="37">
        <v>105.2</v>
      </c>
      <c r="AB7" s="37">
        <v>104.1</v>
      </c>
      <c r="AC7" s="96">
        <f t="shared" si="3"/>
        <v>103.23333333333335</v>
      </c>
      <c r="AD7" s="37">
        <v>106.2</v>
      </c>
      <c r="AE7" s="37">
        <v>103.9</v>
      </c>
      <c r="AF7" s="37">
        <f t="shared" si="4"/>
        <v>105.05000000000001</v>
      </c>
      <c r="AG7" s="37">
        <v>104.4</v>
      </c>
      <c r="AH7" s="37">
        <v>104.4</v>
      </c>
      <c r="AI7" s="37">
        <v>105.8</v>
      </c>
    </row>
    <row r="8" spans="1:35">
      <c r="A8" s="37" t="s">
        <v>33</v>
      </c>
      <c r="B8" s="37">
        <v>2013</v>
      </c>
      <c r="C8" s="37" t="s">
        <v>36</v>
      </c>
      <c r="D8" s="37">
        <v>112.9</v>
      </c>
      <c r="E8" s="37">
        <v>112.9</v>
      </c>
      <c r="F8" s="37">
        <v>116.9</v>
      </c>
      <c r="G8" s="37">
        <v>104</v>
      </c>
      <c r="H8" s="37">
        <v>103.5</v>
      </c>
      <c r="I8" s="37">
        <v>103.1</v>
      </c>
      <c r="J8" s="37">
        <v>104.9</v>
      </c>
      <c r="K8" s="37">
        <v>104.1</v>
      </c>
      <c r="L8" s="37">
        <v>103.8</v>
      </c>
      <c r="M8" s="37">
        <v>102.3</v>
      </c>
      <c r="N8" s="37">
        <v>109</v>
      </c>
      <c r="O8" s="37">
        <v>107.2</v>
      </c>
      <c r="P8" s="96">
        <f t="shared" si="0"/>
        <v>107.05000000000001</v>
      </c>
      <c r="Q8" s="37">
        <v>106</v>
      </c>
      <c r="R8" s="37">
        <v>106</v>
      </c>
      <c r="S8" s="37">
        <v>104.3</v>
      </c>
      <c r="T8" s="37">
        <v>103.3</v>
      </c>
      <c r="U8" s="37">
        <f t="shared" si="1"/>
        <v>104.9</v>
      </c>
      <c r="V8" s="37">
        <v>106.6</v>
      </c>
      <c r="W8" s="37">
        <v>105.5</v>
      </c>
      <c r="X8" s="37">
        <v>106.4</v>
      </c>
      <c r="Y8" s="96">
        <f t="shared" si="2"/>
        <v>106.16666666666667</v>
      </c>
      <c r="Z8" s="37" t="s">
        <v>37</v>
      </c>
      <c r="AA8" s="37">
        <v>105.2</v>
      </c>
      <c r="AB8" s="37">
        <v>103.7</v>
      </c>
      <c r="AC8" s="96">
        <f t="shared" si="3"/>
        <v>104.45</v>
      </c>
      <c r="AD8" s="37">
        <v>105.7</v>
      </c>
      <c r="AE8" s="37">
        <v>104.4</v>
      </c>
      <c r="AF8" s="37">
        <f t="shared" si="4"/>
        <v>105.05000000000001</v>
      </c>
      <c r="AG8" s="37">
        <v>104.7</v>
      </c>
      <c r="AH8" s="37">
        <v>104.3</v>
      </c>
      <c r="AI8" s="37">
        <v>104.7</v>
      </c>
    </row>
    <row r="9" spans="1:35">
      <c r="A9" s="37" t="s">
        <v>35</v>
      </c>
      <c r="B9" s="37">
        <v>2013</v>
      </c>
      <c r="C9" s="37" t="s">
        <v>36</v>
      </c>
      <c r="D9" s="37">
        <v>110.4</v>
      </c>
      <c r="E9" s="37">
        <v>110.2</v>
      </c>
      <c r="F9" s="37">
        <v>112.8</v>
      </c>
      <c r="G9" s="37">
        <v>104.9</v>
      </c>
      <c r="H9" s="37">
        <v>105.5</v>
      </c>
      <c r="I9" s="37">
        <v>103.6</v>
      </c>
      <c r="J9" s="37">
        <v>103.2</v>
      </c>
      <c r="K9" s="37">
        <v>105.3</v>
      </c>
      <c r="L9" s="37">
        <v>105.1</v>
      </c>
      <c r="M9" s="37">
        <v>102.8</v>
      </c>
      <c r="N9" s="37">
        <v>108.3</v>
      </c>
      <c r="O9" s="37">
        <v>106.6</v>
      </c>
      <c r="P9" s="96">
        <f t="shared" si="0"/>
        <v>106.55833333333334</v>
      </c>
      <c r="Q9" s="37">
        <v>105.5</v>
      </c>
      <c r="R9" s="37">
        <v>105.7</v>
      </c>
      <c r="S9" s="37">
        <v>104.5</v>
      </c>
      <c r="T9" s="37">
        <v>103.6</v>
      </c>
      <c r="U9" s="37">
        <f t="shared" si="1"/>
        <v>104.82499999999999</v>
      </c>
      <c r="V9" s="37">
        <v>106.9</v>
      </c>
      <c r="W9" s="37">
        <v>106</v>
      </c>
      <c r="X9" s="37">
        <v>106.8</v>
      </c>
      <c r="Y9" s="96">
        <f t="shared" si="2"/>
        <v>106.56666666666666</v>
      </c>
      <c r="Z9" s="37" t="s">
        <v>37</v>
      </c>
      <c r="AA9" s="37">
        <v>105.2</v>
      </c>
      <c r="AB9" s="37">
        <v>103.9</v>
      </c>
      <c r="AC9" s="96">
        <f t="shared" si="3"/>
        <v>104.55000000000001</v>
      </c>
      <c r="AD9" s="37">
        <v>106</v>
      </c>
      <c r="AE9" s="37">
        <v>104.2</v>
      </c>
      <c r="AF9" s="37">
        <f t="shared" si="4"/>
        <v>105.1</v>
      </c>
      <c r="AG9" s="37">
        <v>104.5</v>
      </c>
      <c r="AH9" s="37">
        <v>104.4</v>
      </c>
      <c r="AI9" s="37">
        <v>105.3</v>
      </c>
    </row>
    <row r="10" spans="1:35">
      <c r="A10" s="37" t="s">
        <v>30</v>
      </c>
      <c r="B10" s="37">
        <v>2013</v>
      </c>
      <c r="C10" s="37" t="s">
        <v>38</v>
      </c>
      <c r="D10" s="37">
        <v>110.2</v>
      </c>
      <c r="E10" s="37">
        <v>108.8</v>
      </c>
      <c r="F10" s="37">
        <v>109.9</v>
      </c>
      <c r="G10" s="37">
        <v>105.6</v>
      </c>
      <c r="H10" s="37">
        <v>106.2</v>
      </c>
      <c r="I10" s="37">
        <v>105.7</v>
      </c>
      <c r="J10" s="37">
        <v>101.4</v>
      </c>
      <c r="K10" s="37">
        <v>105.7</v>
      </c>
      <c r="L10" s="37">
        <v>105</v>
      </c>
      <c r="M10" s="37">
        <v>103.3</v>
      </c>
      <c r="N10" s="37">
        <v>108.2</v>
      </c>
      <c r="O10" s="37">
        <v>106.6</v>
      </c>
      <c r="P10" s="96">
        <f t="shared" si="0"/>
        <v>106.38333333333334</v>
      </c>
      <c r="Q10" s="37">
        <v>105.6</v>
      </c>
      <c r="R10" s="37">
        <v>106.5</v>
      </c>
      <c r="S10" s="37">
        <v>104.3</v>
      </c>
      <c r="T10" s="37">
        <v>104</v>
      </c>
      <c r="U10" s="37">
        <f t="shared" si="1"/>
        <v>105.1</v>
      </c>
      <c r="V10" s="37">
        <v>107.6</v>
      </c>
      <c r="W10" s="37">
        <v>106.8</v>
      </c>
      <c r="X10" s="37">
        <v>107.5</v>
      </c>
      <c r="Y10" s="96">
        <f t="shared" si="2"/>
        <v>107.3</v>
      </c>
      <c r="Z10" s="92">
        <v>100.4</v>
      </c>
      <c r="AA10" s="37">
        <v>105.6</v>
      </c>
      <c r="AB10" s="37">
        <v>104.3</v>
      </c>
      <c r="AC10" s="96">
        <f t="shared" si="3"/>
        <v>103.43333333333334</v>
      </c>
      <c r="AD10" s="37">
        <v>106.1</v>
      </c>
      <c r="AE10" s="37">
        <v>104.6</v>
      </c>
      <c r="AF10" s="37">
        <f t="shared" si="4"/>
        <v>105.35</v>
      </c>
      <c r="AG10" s="37">
        <v>104.7</v>
      </c>
      <c r="AH10" s="37">
        <v>104.6</v>
      </c>
      <c r="AI10" s="37">
        <v>106</v>
      </c>
    </row>
    <row r="11" spans="1:35">
      <c r="A11" s="37" t="s">
        <v>33</v>
      </c>
      <c r="B11" s="37">
        <v>2013</v>
      </c>
      <c r="C11" s="37" t="s">
        <v>38</v>
      </c>
      <c r="D11" s="37">
        <v>113.9</v>
      </c>
      <c r="E11" s="37">
        <v>111.4</v>
      </c>
      <c r="F11" s="37">
        <v>113.2</v>
      </c>
      <c r="G11" s="37">
        <v>104.3</v>
      </c>
      <c r="H11" s="37">
        <v>102.7</v>
      </c>
      <c r="I11" s="37">
        <v>104.9</v>
      </c>
      <c r="J11" s="37">
        <v>103.8</v>
      </c>
      <c r="K11" s="37">
        <v>103.5</v>
      </c>
      <c r="L11" s="37">
        <v>102.6</v>
      </c>
      <c r="M11" s="37">
        <v>102.4</v>
      </c>
      <c r="N11" s="37">
        <v>109.8</v>
      </c>
      <c r="O11" s="37">
        <v>107.3</v>
      </c>
      <c r="P11" s="96">
        <f t="shared" si="0"/>
        <v>106.64999999999999</v>
      </c>
      <c r="Q11" s="37">
        <v>107</v>
      </c>
      <c r="R11" s="37">
        <v>106.8</v>
      </c>
      <c r="S11" s="37">
        <v>104.2</v>
      </c>
      <c r="T11" s="37">
        <v>103.5</v>
      </c>
      <c r="U11" s="37">
        <f t="shared" si="1"/>
        <v>105.375</v>
      </c>
      <c r="V11" s="37">
        <v>107.2</v>
      </c>
      <c r="W11" s="37">
        <v>106</v>
      </c>
      <c r="X11" s="37">
        <v>107</v>
      </c>
      <c r="Y11" s="96">
        <f t="shared" si="2"/>
        <v>106.73333333333333</v>
      </c>
      <c r="Z11" s="37" t="s">
        <v>37</v>
      </c>
      <c r="AA11" s="37">
        <v>105.7</v>
      </c>
      <c r="AB11" s="37">
        <v>103.8</v>
      </c>
      <c r="AC11" s="96">
        <f t="shared" si="3"/>
        <v>104.75</v>
      </c>
      <c r="AD11" s="37">
        <v>106</v>
      </c>
      <c r="AE11" s="37">
        <v>105.5</v>
      </c>
      <c r="AF11" s="37">
        <f t="shared" si="4"/>
        <v>105.75</v>
      </c>
      <c r="AG11" s="37">
        <v>105.2</v>
      </c>
      <c r="AH11" s="37">
        <v>104.9</v>
      </c>
      <c r="AI11" s="37">
        <v>105</v>
      </c>
    </row>
    <row r="12" spans="1:35">
      <c r="A12" s="37" t="s">
        <v>35</v>
      </c>
      <c r="B12" s="37">
        <v>2013</v>
      </c>
      <c r="C12" s="37" t="s">
        <v>38</v>
      </c>
      <c r="D12" s="37">
        <v>111.4</v>
      </c>
      <c r="E12" s="37">
        <v>109.7</v>
      </c>
      <c r="F12" s="37">
        <v>111.2</v>
      </c>
      <c r="G12" s="37">
        <v>105.1</v>
      </c>
      <c r="H12" s="37">
        <v>104.9</v>
      </c>
      <c r="I12" s="37">
        <v>105.3</v>
      </c>
      <c r="J12" s="37">
        <v>102.2</v>
      </c>
      <c r="K12" s="37">
        <v>105</v>
      </c>
      <c r="L12" s="37">
        <v>104.2</v>
      </c>
      <c r="M12" s="37">
        <v>103</v>
      </c>
      <c r="N12" s="37">
        <v>108.9</v>
      </c>
      <c r="O12" s="37">
        <v>106.9</v>
      </c>
      <c r="P12" s="96">
        <f t="shared" si="0"/>
        <v>106.48333333333335</v>
      </c>
      <c r="Q12" s="37">
        <v>106.2</v>
      </c>
      <c r="R12" s="37">
        <v>106.6</v>
      </c>
      <c r="S12" s="37">
        <v>104.3</v>
      </c>
      <c r="T12" s="37">
        <v>103.7</v>
      </c>
      <c r="U12" s="37">
        <f t="shared" si="1"/>
        <v>105.2</v>
      </c>
      <c r="V12" s="37">
        <v>107.4</v>
      </c>
      <c r="W12" s="37">
        <v>106.5</v>
      </c>
      <c r="X12" s="37">
        <v>107.3</v>
      </c>
      <c r="Y12" s="96">
        <f t="shared" si="2"/>
        <v>107.06666666666666</v>
      </c>
      <c r="Z12" s="37" t="s">
        <v>37</v>
      </c>
      <c r="AA12" s="37">
        <v>105.6</v>
      </c>
      <c r="AB12" s="37">
        <v>104</v>
      </c>
      <c r="AC12" s="96">
        <f t="shared" si="3"/>
        <v>104.8</v>
      </c>
      <c r="AD12" s="37">
        <v>106.1</v>
      </c>
      <c r="AE12" s="37">
        <v>105.1</v>
      </c>
      <c r="AF12" s="37">
        <f t="shared" si="4"/>
        <v>105.6</v>
      </c>
      <c r="AG12" s="37">
        <v>104.9</v>
      </c>
      <c r="AH12" s="37">
        <v>104.7</v>
      </c>
      <c r="AI12" s="37">
        <v>105.5</v>
      </c>
    </row>
    <row r="13" spans="1:35">
      <c r="A13" s="37" t="s">
        <v>30</v>
      </c>
      <c r="B13" s="37">
        <v>2013</v>
      </c>
      <c r="C13" s="37" t="s">
        <v>39</v>
      </c>
      <c r="D13" s="37">
        <v>110.2</v>
      </c>
      <c r="E13" s="37">
        <v>109.5</v>
      </c>
      <c r="F13" s="37">
        <v>106.9</v>
      </c>
      <c r="G13" s="37">
        <v>106.3</v>
      </c>
      <c r="H13" s="37">
        <v>105.7</v>
      </c>
      <c r="I13" s="37">
        <v>108.3</v>
      </c>
      <c r="J13" s="37">
        <v>103.4</v>
      </c>
      <c r="K13" s="37">
        <v>105.7</v>
      </c>
      <c r="L13" s="37">
        <v>104.2</v>
      </c>
      <c r="M13" s="37">
        <v>103.2</v>
      </c>
      <c r="N13" s="37">
        <v>108.8</v>
      </c>
      <c r="O13" s="37">
        <v>107.1</v>
      </c>
      <c r="P13" s="96">
        <f t="shared" si="0"/>
        <v>106.60833333333333</v>
      </c>
      <c r="Q13" s="37">
        <v>106.5</v>
      </c>
      <c r="R13" s="37">
        <v>107.1</v>
      </c>
      <c r="S13" s="37">
        <v>102.7</v>
      </c>
      <c r="T13" s="37">
        <v>104.5</v>
      </c>
      <c r="U13" s="37">
        <f t="shared" si="1"/>
        <v>105.2</v>
      </c>
      <c r="V13" s="37">
        <v>108.1</v>
      </c>
      <c r="W13" s="37">
        <v>107.4</v>
      </c>
      <c r="X13" s="37">
        <v>108</v>
      </c>
      <c r="Y13" s="96">
        <f t="shared" si="2"/>
        <v>107.83333333333333</v>
      </c>
      <c r="Z13" s="92">
        <v>100.5</v>
      </c>
      <c r="AA13" s="37">
        <v>106.1</v>
      </c>
      <c r="AB13" s="37">
        <v>104.8</v>
      </c>
      <c r="AC13" s="96">
        <f t="shared" si="3"/>
        <v>103.8</v>
      </c>
      <c r="AD13" s="37">
        <v>106.5</v>
      </c>
      <c r="AE13" s="37">
        <v>104.4</v>
      </c>
      <c r="AF13" s="37">
        <f t="shared" si="4"/>
        <v>105.45</v>
      </c>
      <c r="AG13" s="37">
        <v>105.1</v>
      </c>
      <c r="AH13" s="37">
        <v>104.6</v>
      </c>
      <c r="AI13" s="37">
        <v>106.4</v>
      </c>
    </row>
    <row r="14" spans="1:35">
      <c r="A14" s="37" t="s">
        <v>33</v>
      </c>
      <c r="B14" s="37">
        <v>2013</v>
      </c>
      <c r="C14" s="37" t="s">
        <v>39</v>
      </c>
      <c r="D14" s="37">
        <v>114.6</v>
      </c>
      <c r="E14" s="37">
        <v>113.4</v>
      </c>
      <c r="F14" s="37">
        <v>106</v>
      </c>
      <c r="G14" s="37">
        <v>104.7</v>
      </c>
      <c r="H14" s="37">
        <v>102.1</v>
      </c>
      <c r="I14" s="37">
        <v>109.5</v>
      </c>
      <c r="J14" s="37">
        <v>109.7</v>
      </c>
      <c r="K14" s="37">
        <v>104.6</v>
      </c>
      <c r="L14" s="37">
        <v>102</v>
      </c>
      <c r="M14" s="37">
        <v>103.5</v>
      </c>
      <c r="N14" s="37">
        <v>110.6</v>
      </c>
      <c r="O14" s="37">
        <v>108.8</v>
      </c>
      <c r="P14" s="96">
        <f t="shared" si="0"/>
        <v>107.45833333333331</v>
      </c>
      <c r="Q14" s="37">
        <v>108.2</v>
      </c>
      <c r="R14" s="37">
        <v>108.5</v>
      </c>
      <c r="S14" s="37">
        <v>103.2</v>
      </c>
      <c r="T14" s="37">
        <v>104</v>
      </c>
      <c r="U14" s="37">
        <f t="shared" si="1"/>
        <v>105.97499999999999</v>
      </c>
      <c r="V14" s="37">
        <v>107.9</v>
      </c>
      <c r="W14" s="37">
        <v>106.4</v>
      </c>
      <c r="X14" s="37">
        <v>107.7</v>
      </c>
      <c r="Y14" s="96">
        <f t="shared" si="2"/>
        <v>107.33333333333333</v>
      </c>
      <c r="Z14" s="37" t="s">
        <v>40</v>
      </c>
      <c r="AA14" s="37">
        <v>106.5</v>
      </c>
      <c r="AB14" s="37">
        <v>105.2</v>
      </c>
      <c r="AC14" s="96">
        <f t="shared" si="3"/>
        <v>105.85</v>
      </c>
      <c r="AD14" s="37">
        <v>106.4</v>
      </c>
      <c r="AE14" s="37">
        <v>105</v>
      </c>
      <c r="AF14" s="37">
        <f t="shared" si="4"/>
        <v>105.7</v>
      </c>
      <c r="AG14" s="37">
        <v>105.7</v>
      </c>
      <c r="AH14" s="37">
        <v>105.1</v>
      </c>
      <c r="AI14" s="37">
        <v>105.7</v>
      </c>
    </row>
    <row r="15" spans="1:35">
      <c r="A15" s="37" t="s">
        <v>35</v>
      </c>
      <c r="B15" s="37">
        <v>2013</v>
      </c>
      <c r="C15" s="37" t="s">
        <v>39</v>
      </c>
      <c r="D15" s="37">
        <v>111.6</v>
      </c>
      <c r="E15" s="37">
        <v>110.9</v>
      </c>
      <c r="F15" s="37">
        <v>106.6</v>
      </c>
      <c r="G15" s="37">
        <v>105.7</v>
      </c>
      <c r="H15" s="37">
        <v>104.4</v>
      </c>
      <c r="I15" s="37">
        <v>108.9</v>
      </c>
      <c r="J15" s="37">
        <v>105.5</v>
      </c>
      <c r="K15" s="37">
        <v>105.3</v>
      </c>
      <c r="L15" s="37">
        <v>103.5</v>
      </c>
      <c r="M15" s="37">
        <v>103.3</v>
      </c>
      <c r="N15" s="37">
        <v>109.6</v>
      </c>
      <c r="O15" s="37">
        <v>107.7</v>
      </c>
      <c r="P15" s="96">
        <f t="shared" si="0"/>
        <v>106.91666666666667</v>
      </c>
      <c r="Q15" s="37">
        <v>107.2</v>
      </c>
      <c r="R15" s="37">
        <v>107.5</v>
      </c>
      <c r="S15" s="37">
        <v>102.9</v>
      </c>
      <c r="T15" s="37">
        <v>104.2</v>
      </c>
      <c r="U15" s="37">
        <f t="shared" si="1"/>
        <v>105.45</v>
      </c>
      <c r="V15" s="37">
        <v>108</v>
      </c>
      <c r="W15" s="37">
        <v>107</v>
      </c>
      <c r="X15" s="37">
        <v>107.9</v>
      </c>
      <c r="Y15" s="96">
        <f t="shared" si="2"/>
        <v>107.63333333333333</v>
      </c>
      <c r="Z15" s="37" t="s">
        <v>40</v>
      </c>
      <c r="AA15" s="37">
        <v>106.3</v>
      </c>
      <c r="AB15" s="37">
        <v>105</v>
      </c>
      <c r="AC15" s="96">
        <f t="shared" si="3"/>
        <v>105.65</v>
      </c>
      <c r="AD15" s="37">
        <v>106.5</v>
      </c>
      <c r="AE15" s="37">
        <v>104.7</v>
      </c>
      <c r="AF15" s="37">
        <f t="shared" si="4"/>
        <v>105.6</v>
      </c>
      <c r="AG15" s="37">
        <v>105.3</v>
      </c>
      <c r="AH15" s="37">
        <v>104.8</v>
      </c>
      <c r="AI15" s="37">
        <v>106.1</v>
      </c>
    </row>
    <row r="16" spans="1:35">
      <c r="A16" s="37" t="s">
        <v>30</v>
      </c>
      <c r="B16" s="37">
        <v>2013</v>
      </c>
      <c r="C16" s="37" t="s">
        <v>41</v>
      </c>
      <c r="D16" s="37">
        <v>110.9</v>
      </c>
      <c r="E16" s="37">
        <v>109.8</v>
      </c>
      <c r="F16" s="37">
        <v>105.9</v>
      </c>
      <c r="G16" s="37">
        <v>107.5</v>
      </c>
      <c r="H16" s="37">
        <v>105.3</v>
      </c>
      <c r="I16" s="37">
        <v>108.1</v>
      </c>
      <c r="J16" s="37">
        <v>107.3</v>
      </c>
      <c r="K16" s="37">
        <v>106.1</v>
      </c>
      <c r="L16" s="37">
        <v>103.7</v>
      </c>
      <c r="M16" s="37">
        <v>104</v>
      </c>
      <c r="N16" s="37">
        <v>109.9</v>
      </c>
      <c r="O16" s="37">
        <v>108.1</v>
      </c>
      <c r="P16" s="96">
        <f t="shared" si="0"/>
        <v>107.21666666666665</v>
      </c>
      <c r="Q16" s="37">
        <v>107.4</v>
      </c>
      <c r="R16" s="37">
        <v>108.1</v>
      </c>
      <c r="S16" s="37">
        <v>102.1</v>
      </c>
      <c r="T16" s="37">
        <v>105</v>
      </c>
      <c r="U16" s="37">
        <f t="shared" si="1"/>
        <v>105.65</v>
      </c>
      <c r="V16" s="37">
        <v>108.8</v>
      </c>
      <c r="W16" s="37">
        <v>107.9</v>
      </c>
      <c r="X16" s="37">
        <v>108.6</v>
      </c>
      <c r="Y16" s="96">
        <f t="shared" si="2"/>
        <v>108.43333333333332</v>
      </c>
      <c r="Z16" s="92">
        <v>100.5</v>
      </c>
      <c r="AA16" s="37">
        <v>106.8</v>
      </c>
      <c r="AB16" s="37">
        <v>105.5</v>
      </c>
      <c r="AC16" s="96">
        <f t="shared" si="3"/>
        <v>104.26666666666667</v>
      </c>
      <c r="AD16" s="37">
        <v>107.5</v>
      </c>
      <c r="AE16" s="37">
        <v>104.1</v>
      </c>
      <c r="AF16" s="37">
        <f t="shared" si="4"/>
        <v>105.8</v>
      </c>
      <c r="AG16" s="37">
        <v>105.7</v>
      </c>
      <c r="AH16" s="37">
        <v>104.8</v>
      </c>
      <c r="AI16" s="37">
        <v>107.2</v>
      </c>
    </row>
    <row r="17" spans="1:35">
      <c r="A17" s="37" t="s">
        <v>33</v>
      </c>
      <c r="B17" s="37">
        <v>2013</v>
      </c>
      <c r="C17" s="37" t="s">
        <v>41</v>
      </c>
      <c r="D17" s="37">
        <v>115.4</v>
      </c>
      <c r="E17" s="37">
        <v>114.2</v>
      </c>
      <c r="F17" s="37">
        <v>102.7</v>
      </c>
      <c r="G17" s="37">
        <v>105.5</v>
      </c>
      <c r="H17" s="37">
        <v>101.5</v>
      </c>
      <c r="I17" s="37">
        <v>110.6</v>
      </c>
      <c r="J17" s="37">
        <v>123.7</v>
      </c>
      <c r="K17" s="37">
        <v>105.2</v>
      </c>
      <c r="L17" s="37">
        <v>101.9</v>
      </c>
      <c r="M17" s="37">
        <v>105</v>
      </c>
      <c r="N17" s="37">
        <v>111.3</v>
      </c>
      <c r="O17" s="37">
        <v>111.1</v>
      </c>
      <c r="P17" s="96">
        <f t="shared" si="0"/>
        <v>109.00833333333333</v>
      </c>
      <c r="Q17" s="37">
        <v>109.1</v>
      </c>
      <c r="R17" s="37">
        <v>109.8</v>
      </c>
      <c r="S17" s="37">
        <v>102.6</v>
      </c>
      <c r="T17" s="37">
        <v>104.6</v>
      </c>
      <c r="U17" s="37">
        <f t="shared" si="1"/>
        <v>106.52500000000001</v>
      </c>
      <c r="V17" s="37">
        <v>108.5</v>
      </c>
      <c r="W17" s="37">
        <v>106.7</v>
      </c>
      <c r="X17" s="37">
        <v>108.3</v>
      </c>
      <c r="Y17" s="96">
        <f t="shared" si="2"/>
        <v>107.83333333333333</v>
      </c>
      <c r="Z17" s="37" t="s">
        <v>40</v>
      </c>
      <c r="AA17" s="37">
        <v>107.1</v>
      </c>
      <c r="AB17" s="37">
        <v>105.7</v>
      </c>
      <c r="AC17" s="96">
        <f t="shared" si="3"/>
        <v>106.4</v>
      </c>
      <c r="AD17" s="37">
        <v>107.2</v>
      </c>
      <c r="AE17" s="37">
        <v>103.9</v>
      </c>
      <c r="AF17" s="37">
        <f t="shared" si="4"/>
        <v>105.55000000000001</v>
      </c>
      <c r="AG17" s="37">
        <v>106.2</v>
      </c>
      <c r="AH17" s="37">
        <v>104.9</v>
      </c>
      <c r="AI17" s="37">
        <v>106.6</v>
      </c>
    </row>
    <row r="18" spans="1:35">
      <c r="A18" s="37" t="s">
        <v>35</v>
      </c>
      <c r="B18" s="37">
        <v>2013</v>
      </c>
      <c r="C18" s="37" t="s">
        <v>41</v>
      </c>
      <c r="D18" s="37">
        <v>112.3</v>
      </c>
      <c r="E18" s="37">
        <v>111.3</v>
      </c>
      <c r="F18" s="37">
        <v>104.7</v>
      </c>
      <c r="G18" s="37">
        <v>106.8</v>
      </c>
      <c r="H18" s="37">
        <v>103.9</v>
      </c>
      <c r="I18" s="37">
        <v>109.3</v>
      </c>
      <c r="J18" s="37">
        <v>112.9</v>
      </c>
      <c r="K18" s="37">
        <v>105.8</v>
      </c>
      <c r="L18" s="37">
        <v>103.1</v>
      </c>
      <c r="M18" s="37">
        <v>104.3</v>
      </c>
      <c r="N18" s="37">
        <v>110.5</v>
      </c>
      <c r="O18" s="37">
        <v>109.2</v>
      </c>
      <c r="P18" s="96">
        <f t="shared" si="0"/>
        <v>107.84166666666665</v>
      </c>
      <c r="Q18" s="37">
        <v>108.1</v>
      </c>
      <c r="R18" s="37">
        <v>108.6</v>
      </c>
      <c r="S18" s="37">
        <v>102.3</v>
      </c>
      <c r="T18" s="37">
        <v>104.8</v>
      </c>
      <c r="U18" s="37">
        <f t="shared" si="1"/>
        <v>105.95</v>
      </c>
      <c r="V18" s="37">
        <v>108.7</v>
      </c>
      <c r="W18" s="37">
        <v>107.4</v>
      </c>
      <c r="X18" s="37">
        <v>108.5</v>
      </c>
      <c r="Y18" s="96">
        <f t="shared" si="2"/>
        <v>108.2</v>
      </c>
      <c r="Z18" s="37" t="s">
        <v>40</v>
      </c>
      <c r="AA18" s="37">
        <v>106.9</v>
      </c>
      <c r="AB18" s="37">
        <v>105.6</v>
      </c>
      <c r="AC18" s="96">
        <f t="shared" si="3"/>
        <v>106.25</v>
      </c>
      <c r="AD18" s="37">
        <v>107.4</v>
      </c>
      <c r="AE18" s="37">
        <v>104</v>
      </c>
      <c r="AF18" s="37">
        <f t="shared" si="4"/>
        <v>105.7</v>
      </c>
      <c r="AG18" s="37">
        <v>105.9</v>
      </c>
      <c r="AH18" s="37">
        <v>104.8</v>
      </c>
      <c r="AI18" s="37">
        <v>106.9</v>
      </c>
    </row>
    <row r="19" spans="1:35">
      <c r="A19" s="37" t="s">
        <v>30</v>
      </c>
      <c r="B19" s="37">
        <v>2013</v>
      </c>
      <c r="C19" s="37" t="s">
        <v>42</v>
      </c>
      <c r="D19" s="37">
        <v>112.3</v>
      </c>
      <c r="E19" s="37">
        <v>112.1</v>
      </c>
      <c r="F19" s="37">
        <v>108.1</v>
      </c>
      <c r="G19" s="37">
        <v>108.3</v>
      </c>
      <c r="H19" s="37">
        <v>105.9</v>
      </c>
      <c r="I19" s="37">
        <v>109.2</v>
      </c>
      <c r="J19" s="37">
        <v>118</v>
      </c>
      <c r="K19" s="37">
        <v>106.8</v>
      </c>
      <c r="L19" s="37">
        <v>104.1</v>
      </c>
      <c r="M19" s="37">
        <v>105.4</v>
      </c>
      <c r="N19" s="37">
        <v>111</v>
      </c>
      <c r="O19" s="37">
        <v>110.6</v>
      </c>
      <c r="P19" s="96">
        <f t="shared" si="0"/>
        <v>109.31666666666666</v>
      </c>
      <c r="Q19" s="37">
        <v>108.2</v>
      </c>
      <c r="R19" s="37">
        <v>109</v>
      </c>
      <c r="S19" s="37">
        <v>102.5</v>
      </c>
      <c r="T19" s="37">
        <v>105.6</v>
      </c>
      <c r="U19" s="37">
        <f t="shared" si="1"/>
        <v>106.32499999999999</v>
      </c>
      <c r="V19" s="37">
        <v>109.7</v>
      </c>
      <c r="W19" s="37">
        <v>108.8</v>
      </c>
      <c r="X19" s="37">
        <v>109.5</v>
      </c>
      <c r="Y19" s="96">
        <f t="shared" si="2"/>
        <v>109.33333333333333</v>
      </c>
      <c r="Z19" s="92">
        <v>106.6</v>
      </c>
      <c r="AA19" s="37">
        <v>107.5</v>
      </c>
      <c r="AB19" s="37">
        <v>106.5</v>
      </c>
      <c r="AC19" s="96">
        <f t="shared" si="3"/>
        <v>106.86666666666667</v>
      </c>
      <c r="AD19" s="37">
        <v>108.5</v>
      </c>
      <c r="AE19" s="37">
        <v>105</v>
      </c>
      <c r="AF19" s="37">
        <f t="shared" si="4"/>
        <v>106.75</v>
      </c>
      <c r="AG19" s="37">
        <v>106.3</v>
      </c>
      <c r="AH19" s="37">
        <v>105.5</v>
      </c>
      <c r="AI19" s="37">
        <v>108.9</v>
      </c>
    </row>
    <row r="20" spans="1:35">
      <c r="A20" s="37" t="s">
        <v>33</v>
      </c>
      <c r="B20" s="37">
        <v>2013</v>
      </c>
      <c r="C20" s="37" t="s">
        <v>42</v>
      </c>
      <c r="D20" s="37">
        <v>117</v>
      </c>
      <c r="E20" s="37">
        <v>120.1</v>
      </c>
      <c r="F20" s="37">
        <v>112.5</v>
      </c>
      <c r="G20" s="37">
        <v>107.3</v>
      </c>
      <c r="H20" s="37">
        <v>101.3</v>
      </c>
      <c r="I20" s="37">
        <v>112.4</v>
      </c>
      <c r="J20" s="37">
        <v>143.6</v>
      </c>
      <c r="K20" s="37">
        <v>105.4</v>
      </c>
      <c r="L20" s="37">
        <v>101.4</v>
      </c>
      <c r="M20" s="37">
        <v>106.4</v>
      </c>
      <c r="N20" s="37">
        <v>112.2</v>
      </c>
      <c r="O20" s="37">
        <v>115</v>
      </c>
      <c r="P20" s="96">
        <f t="shared" si="0"/>
        <v>112.88333333333334</v>
      </c>
      <c r="Q20" s="37">
        <v>110</v>
      </c>
      <c r="R20" s="37">
        <v>110.9</v>
      </c>
      <c r="S20" s="37">
        <v>103.3</v>
      </c>
      <c r="T20" s="37">
        <v>105.2</v>
      </c>
      <c r="U20" s="37">
        <f t="shared" si="1"/>
        <v>107.35</v>
      </c>
      <c r="V20" s="37">
        <v>109.2</v>
      </c>
      <c r="W20" s="37">
        <v>107.2</v>
      </c>
      <c r="X20" s="37">
        <v>108.9</v>
      </c>
      <c r="Y20" s="96">
        <f t="shared" si="2"/>
        <v>108.43333333333334</v>
      </c>
      <c r="Z20" s="37" t="s">
        <v>43</v>
      </c>
      <c r="AA20" s="37">
        <v>107.7</v>
      </c>
      <c r="AB20" s="37">
        <v>108.1</v>
      </c>
      <c r="AC20" s="96">
        <f t="shared" si="3"/>
        <v>107.9</v>
      </c>
      <c r="AD20" s="37">
        <v>108</v>
      </c>
      <c r="AE20" s="37">
        <v>105.2</v>
      </c>
      <c r="AF20" s="37">
        <f t="shared" si="4"/>
        <v>106.6</v>
      </c>
      <c r="AG20" s="37">
        <v>106.5</v>
      </c>
      <c r="AH20" s="37">
        <v>106.1</v>
      </c>
      <c r="AI20" s="37">
        <v>109.7</v>
      </c>
    </row>
    <row r="21" spans="1:35">
      <c r="A21" s="37" t="s">
        <v>35</v>
      </c>
      <c r="B21" s="37">
        <v>2013</v>
      </c>
      <c r="C21" s="37" t="s">
        <v>42</v>
      </c>
      <c r="D21" s="37">
        <v>113.8</v>
      </c>
      <c r="E21" s="37">
        <v>114.9</v>
      </c>
      <c r="F21" s="37">
        <v>109.8</v>
      </c>
      <c r="G21" s="37">
        <v>107.9</v>
      </c>
      <c r="H21" s="37">
        <v>104.2</v>
      </c>
      <c r="I21" s="37">
        <v>110.7</v>
      </c>
      <c r="J21" s="37">
        <v>126.7</v>
      </c>
      <c r="K21" s="37">
        <v>106.3</v>
      </c>
      <c r="L21" s="37">
        <v>103.2</v>
      </c>
      <c r="M21" s="37">
        <v>105.7</v>
      </c>
      <c r="N21" s="37">
        <v>111.6</v>
      </c>
      <c r="O21" s="37">
        <v>112.2</v>
      </c>
      <c r="P21" s="96">
        <f t="shared" si="0"/>
        <v>110.58333333333333</v>
      </c>
      <c r="Q21" s="37">
        <v>109</v>
      </c>
      <c r="R21" s="37">
        <v>109.5</v>
      </c>
      <c r="S21" s="37">
        <v>102.8</v>
      </c>
      <c r="T21" s="37">
        <v>105.4</v>
      </c>
      <c r="U21" s="37">
        <f t="shared" si="1"/>
        <v>106.67500000000001</v>
      </c>
      <c r="V21" s="37">
        <v>109.5</v>
      </c>
      <c r="W21" s="37">
        <v>108.1</v>
      </c>
      <c r="X21" s="37">
        <v>109.3</v>
      </c>
      <c r="Y21" s="96">
        <f t="shared" si="2"/>
        <v>108.96666666666665</v>
      </c>
      <c r="Z21" s="37" t="s">
        <v>43</v>
      </c>
      <c r="AA21" s="37">
        <v>107.6</v>
      </c>
      <c r="AB21" s="37">
        <v>107.4</v>
      </c>
      <c r="AC21" s="96">
        <f t="shared" si="3"/>
        <v>107.5</v>
      </c>
      <c r="AD21" s="37">
        <v>108.3</v>
      </c>
      <c r="AE21" s="37">
        <v>105.1</v>
      </c>
      <c r="AF21" s="37">
        <f t="shared" si="4"/>
        <v>106.69999999999999</v>
      </c>
      <c r="AG21" s="37">
        <v>106.4</v>
      </c>
      <c r="AH21" s="37">
        <v>105.8</v>
      </c>
      <c r="AI21" s="37">
        <v>109.3</v>
      </c>
    </row>
    <row r="22" spans="1:35">
      <c r="A22" s="37" t="s">
        <v>30</v>
      </c>
      <c r="B22" s="37">
        <v>2013</v>
      </c>
      <c r="C22" s="37" t="s">
        <v>44</v>
      </c>
      <c r="D22" s="37">
        <v>113.4</v>
      </c>
      <c r="E22" s="37">
        <v>114.9</v>
      </c>
      <c r="F22" s="37">
        <v>110.5</v>
      </c>
      <c r="G22" s="37">
        <v>109.3</v>
      </c>
      <c r="H22" s="37">
        <v>106.2</v>
      </c>
      <c r="I22" s="37">
        <v>110.3</v>
      </c>
      <c r="J22" s="37">
        <v>129.19999999999999</v>
      </c>
      <c r="K22" s="37">
        <v>107.1</v>
      </c>
      <c r="L22" s="37">
        <v>104.3</v>
      </c>
      <c r="M22" s="37">
        <v>106.4</v>
      </c>
      <c r="N22" s="37">
        <v>112.1</v>
      </c>
      <c r="O22" s="37">
        <v>113.1</v>
      </c>
      <c r="P22" s="96">
        <f t="shared" si="0"/>
        <v>111.39999999999998</v>
      </c>
      <c r="Q22" s="37">
        <v>109.1</v>
      </c>
      <c r="R22" s="37">
        <v>109.8</v>
      </c>
      <c r="S22" s="37">
        <v>102.5</v>
      </c>
      <c r="T22" s="37">
        <v>106.4</v>
      </c>
      <c r="U22" s="37">
        <f t="shared" si="1"/>
        <v>106.94999999999999</v>
      </c>
      <c r="V22" s="37">
        <v>110.5</v>
      </c>
      <c r="W22" s="37">
        <v>109.5</v>
      </c>
      <c r="X22" s="37">
        <v>110.3</v>
      </c>
      <c r="Y22" s="96">
        <f t="shared" si="2"/>
        <v>110.10000000000001</v>
      </c>
      <c r="Z22" s="92">
        <v>107.7</v>
      </c>
      <c r="AA22" s="37">
        <v>108.3</v>
      </c>
      <c r="AB22" s="37">
        <v>107.8</v>
      </c>
      <c r="AC22" s="96">
        <f t="shared" si="3"/>
        <v>107.93333333333334</v>
      </c>
      <c r="AD22" s="37">
        <v>109.5</v>
      </c>
      <c r="AE22" s="37">
        <v>106.8</v>
      </c>
      <c r="AF22" s="37">
        <f t="shared" si="4"/>
        <v>108.15</v>
      </c>
      <c r="AG22" s="37">
        <v>106.9</v>
      </c>
      <c r="AH22" s="37">
        <v>106.5</v>
      </c>
      <c r="AI22" s="37">
        <v>110.7</v>
      </c>
    </row>
    <row r="23" spans="1:35">
      <c r="A23" s="37" t="s">
        <v>33</v>
      </c>
      <c r="B23" s="37">
        <v>2013</v>
      </c>
      <c r="C23" s="37" t="s">
        <v>44</v>
      </c>
      <c r="D23" s="37">
        <v>117.8</v>
      </c>
      <c r="E23" s="37">
        <v>119.2</v>
      </c>
      <c r="F23" s="37">
        <v>114</v>
      </c>
      <c r="G23" s="37">
        <v>108.3</v>
      </c>
      <c r="H23" s="37">
        <v>101.1</v>
      </c>
      <c r="I23" s="37">
        <v>113.2</v>
      </c>
      <c r="J23" s="37">
        <v>160.9</v>
      </c>
      <c r="K23" s="37">
        <v>105.1</v>
      </c>
      <c r="L23" s="37">
        <v>101.3</v>
      </c>
      <c r="M23" s="37">
        <v>107.5</v>
      </c>
      <c r="N23" s="37">
        <v>113.1</v>
      </c>
      <c r="O23" s="37">
        <v>117.5</v>
      </c>
      <c r="P23" s="96">
        <f t="shared" si="0"/>
        <v>114.91666666666667</v>
      </c>
      <c r="Q23" s="37">
        <v>110.4</v>
      </c>
      <c r="R23" s="37">
        <v>111.7</v>
      </c>
      <c r="S23" s="37">
        <v>103.2</v>
      </c>
      <c r="T23" s="37">
        <v>105.9</v>
      </c>
      <c r="U23" s="37">
        <f t="shared" si="1"/>
        <v>107.80000000000001</v>
      </c>
      <c r="V23" s="37">
        <v>109.8</v>
      </c>
      <c r="W23" s="37">
        <v>107.8</v>
      </c>
      <c r="X23" s="37">
        <v>109.5</v>
      </c>
      <c r="Y23" s="96">
        <f t="shared" si="2"/>
        <v>109.03333333333335</v>
      </c>
      <c r="Z23" s="37" t="s">
        <v>45</v>
      </c>
      <c r="AA23" s="37">
        <v>108.1</v>
      </c>
      <c r="AB23" s="37">
        <v>110.1</v>
      </c>
      <c r="AC23" s="96">
        <f t="shared" si="3"/>
        <v>109.1</v>
      </c>
      <c r="AD23" s="37">
        <v>108.6</v>
      </c>
      <c r="AE23" s="37">
        <v>107.3</v>
      </c>
      <c r="AF23" s="37">
        <f t="shared" si="4"/>
        <v>107.94999999999999</v>
      </c>
      <c r="AG23" s="37">
        <v>107.1</v>
      </c>
      <c r="AH23" s="37">
        <v>107.3</v>
      </c>
      <c r="AI23" s="37">
        <v>111.4</v>
      </c>
    </row>
    <row r="24" spans="1:35">
      <c r="A24" s="37" t="s">
        <v>35</v>
      </c>
      <c r="B24" s="37">
        <v>2013</v>
      </c>
      <c r="C24" s="37" t="s">
        <v>44</v>
      </c>
      <c r="D24" s="37">
        <v>114.8</v>
      </c>
      <c r="E24" s="37">
        <v>116.4</v>
      </c>
      <c r="F24" s="37">
        <v>111.9</v>
      </c>
      <c r="G24" s="37">
        <v>108.9</v>
      </c>
      <c r="H24" s="37">
        <v>104.3</v>
      </c>
      <c r="I24" s="37">
        <v>111.7</v>
      </c>
      <c r="J24" s="37">
        <v>140</v>
      </c>
      <c r="K24" s="37">
        <v>106.4</v>
      </c>
      <c r="L24" s="37">
        <v>103.3</v>
      </c>
      <c r="M24" s="37">
        <v>106.8</v>
      </c>
      <c r="N24" s="37">
        <v>112.6</v>
      </c>
      <c r="O24" s="37">
        <v>114.7</v>
      </c>
      <c r="P24" s="96">
        <f t="shared" si="0"/>
        <v>112.64999999999999</v>
      </c>
      <c r="Q24" s="37">
        <v>109.6</v>
      </c>
      <c r="R24" s="37">
        <v>110.3</v>
      </c>
      <c r="S24" s="37">
        <v>102.8</v>
      </c>
      <c r="T24" s="37">
        <v>106.1</v>
      </c>
      <c r="U24" s="37">
        <f t="shared" si="1"/>
        <v>107.19999999999999</v>
      </c>
      <c r="V24" s="37">
        <v>110.2</v>
      </c>
      <c r="W24" s="37">
        <v>108.8</v>
      </c>
      <c r="X24" s="37">
        <v>110</v>
      </c>
      <c r="Y24" s="96">
        <f t="shared" si="2"/>
        <v>109.66666666666667</v>
      </c>
      <c r="Z24" s="37" t="s">
        <v>45</v>
      </c>
      <c r="AA24" s="37">
        <v>108.2</v>
      </c>
      <c r="AB24" s="37">
        <v>109.1</v>
      </c>
      <c r="AC24" s="96">
        <f t="shared" si="3"/>
        <v>108.65</v>
      </c>
      <c r="AD24" s="37">
        <v>109.2</v>
      </c>
      <c r="AE24" s="37">
        <v>107.1</v>
      </c>
      <c r="AF24" s="37">
        <f t="shared" si="4"/>
        <v>108.15</v>
      </c>
      <c r="AG24" s="37">
        <v>107</v>
      </c>
      <c r="AH24" s="37">
        <v>106.9</v>
      </c>
      <c r="AI24" s="37">
        <v>111</v>
      </c>
    </row>
    <row r="25" spans="1:35">
      <c r="A25" s="37" t="s">
        <v>30</v>
      </c>
      <c r="B25" s="37">
        <v>2013</v>
      </c>
      <c r="C25" s="37" t="s">
        <v>46</v>
      </c>
      <c r="D25" s="37">
        <v>114.3</v>
      </c>
      <c r="E25" s="37">
        <v>115.4</v>
      </c>
      <c r="F25" s="37">
        <v>111.1</v>
      </c>
      <c r="G25" s="37">
        <v>110</v>
      </c>
      <c r="H25" s="37">
        <v>106.4</v>
      </c>
      <c r="I25" s="37">
        <v>110.8</v>
      </c>
      <c r="J25" s="37">
        <v>138.9</v>
      </c>
      <c r="K25" s="37">
        <v>107.4</v>
      </c>
      <c r="L25" s="37">
        <v>104.1</v>
      </c>
      <c r="M25" s="37">
        <v>106.9</v>
      </c>
      <c r="N25" s="37">
        <v>112.6</v>
      </c>
      <c r="O25" s="37">
        <v>114.9</v>
      </c>
      <c r="P25" s="96">
        <f t="shared" si="0"/>
        <v>112.73333333333333</v>
      </c>
      <c r="Q25" s="37">
        <v>109.7</v>
      </c>
      <c r="R25" s="37">
        <v>110.7</v>
      </c>
      <c r="S25" s="37">
        <v>105</v>
      </c>
      <c r="T25" s="37">
        <v>106.8</v>
      </c>
      <c r="U25" s="37">
        <f t="shared" si="1"/>
        <v>108.05</v>
      </c>
      <c r="V25" s="37">
        <v>111.3</v>
      </c>
      <c r="W25" s="37">
        <v>110.2</v>
      </c>
      <c r="X25" s="37">
        <v>111.1</v>
      </c>
      <c r="Y25" s="96">
        <f t="shared" si="2"/>
        <v>110.86666666666667</v>
      </c>
      <c r="Z25" s="92">
        <v>108.9</v>
      </c>
      <c r="AA25" s="37">
        <v>108.7</v>
      </c>
      <c r="AB25" s="37">
        <v>108.7</v>
      </c>
      <c r="AC25" s="96">
        <f t="shared" si="3"/>
        <v>108.76666666666667</v>
      </c>
      <c r="AD25" s="37">
        <v>109.9</v>
      </c>
      <c r="AE25" s="37">
        <v>107.8</v>
      </c>
      <c r="AF25" s="37">
        <f t="shared" si="4"/>
        <v>108.85</v>
      </c>
      <c r="AG25" s="37">
        <v>107.5</v>
      </c>
      <c r="AH25" s="37">
        <v>107.5</v>
      </c>
      <c r="AI25" s="37">
        <v>112.1</v>
      </c>
    </row>
    <row r="26" spans="1:35">
      <c r="A26" s="37" t="s">
        <v>33</v>
      </c>
      <c r="B26" s="37">
        <v>2013</v>
      </c>
      <c r="C26" s="37" t="s">
        <v>46</v>
      </c>
      <c r="D26" s="37">
        <v>118.3</v>
      </c>
      <c r="E26" s="37">
        <v>120.4</v>
      </c>
      <c r="F26" s="37">
        <v>112.7</v>
      </c>
      <c r="G26" s="37">
        <v>108.9</v>
      </c>
      <c r="H26" s="37">
        <v>101.1</v>
      </c>
      <c r="I26" s="37">
        <v>108.7</v>
      </c>
      <c r="J26" s="37">
        <v>177</v>
      </c>
      <c r="K26" s="37">
        <v>104.7</v>
      </c>
      <c r="L26" s="37">
        <v>101</v>
      </c>
      <c r="M26" s="37">
        <v>108.5</v>
      </c>
      <c r="N26" s="37">
        <v>114.3</v>
      </c>
      <c r="O26" s="37">
        <v>119.6</v>
      </c>
      <c r="P26" s="96">
        <f t="shared" si="0"/>
        <v>116.26666666666667</v>
      </c>
      <c r="Q26" s="37">
        <v>110.9</v>
      </c>
      <c r="R26" s="37">
        <v>112.4</v>
      </c>
      <c r="S26" s="37">
        <v>106</v>
      </c>
      <c r="T26" s="37">
        <v>106.5</v>
      </c>
      <c r="U26" s="37">
        <f t="shared" si="1"/>
        <v>108.95</v>
      </c>
      <c r="V26" s="37">
        <v>110.6</v>
      </c>
      <c r="W26" s="37">
        <v>108.3</v>
      </c>
      <c r="X26" s="37">
        <v>110.2</v>
      </c>
      <c r="Y26" s="96">
        <f t="shared" si="2"/>
        <v>109.69999999999999</v>
      </c>
      <c r="Z26" s="37" t="s">
        <v>47</v>
      </c>
      <c r="AA26" s="37">
        <v>108.7</v>
      </c>
      <c r="AB26" s="37">
        <v>110.8</v>
      </c>
      <c r="AC26" s="96">
        <f t="shared" si="3"/>
        <v>109.75</v>
      </c>
      <c r="AD26" s="37">
        <v>109.3</v>
      </c>
      <c r="AE26" s="37">
        <v>108.1</v>
      </c>
      <c r="AF26" s="37">
        <f t="shared" si="4"/>
        <v>108.69999999999999</v>
      </c>
      <c r="AG26" s="37">
        <v>107.6</v>
      </c>
      <c r="AH26" s="37">
        <v>108.3</v>
      </c>
      <c r="AI26" s="37">
        <v>112.7</v>
      </c>
    </row>
    <row r="27" spans="1:35">
      <c r="A27" s="37" t="s">
        <v>35</v>
      </c>
      <c r="B27" s="37">
        <v>2013</v>
      </c>
      <c r="C27" s="37" t="s">
        <v>46</v>
      </c>
      <c r="D27" s="37">
        <v>115.6</v>
      </c>
      <c r="E27" s="37">
        <v>117.2</v>
      </c>
      <c r="F27" s="37">
        <v>111.7</v>
      </c>
      <c r="G27" s="37">
        <v>109.6</v>
      </c>
      <c r="H27" s="37">
        <v>104.5</v>
      </c>
      <c r="I27" s="37">
        <v>109.8</v>
      </c>
      <c r="J27" s="37">
        <v>151.80000000000001</v>
      </c>
      <c r="K27" s="37">
        <v>106.5</v>
      </c>
      <c r="L27" s="37">
        <v>103.1</v>
      </c>
      <c r="M27" s="37">
        <v>107.4</v>
      </c>
      <c r="N27" s="37">
        <v>113.4</v>
      </c>
      <c r="O27" s="37">
        <v>116.6</v>
      </c>
      <c r="P27" s="96">
        <f t="shared" si="0"/>
        <v>113.93333333333334</v>
      </c>
      <c r="Q27" s="37">
        <v>110.2</v>
      </c>
      <c r="R27" s="37">
        <v>111.2</v>
      </c>
      <c r="S27" s="37">
        <v>105.4</v>
      </c>
      <c r="T27" s="37">
        <v>106.6</v>
      </c>
      <c r="U27" s="37">
        <f t="shared" si="1"/>
        <v>108.35</v>
      </c>
      <c r="V27" s="37">
        <v>111</v>
      </c>
      <c r="W27" s="37">
        <v>109.4</v>
      </c>
      <c r="X27" s="37">
        <v>110.7</v>
      </c>
      <c r="Y27" s="96">
        <f t="shared" si="2"/>
        <v>110.36666666666667</v>
      </c>
      <c r="Z27" s="37" t="s">
        <v>47</v>
      </c>
      <c r="AA27" s="37">
        <v>108.7</v>
      </c>
      <c r="AB27" s="37">
        <v>109.9</v>
      </c>
      <c r="AC27" s="96">
        <f t="shared" si="3"/>
        <v>109.30000000000001</v>
      </c>
      <c r="AD27" s="37">
        <v>109.7</v>
      </c>
      <c r="AE27" s="37">
        <v>108</v>
      </c>
      <c r="AF27" s="37">
        <f t="shared" si="4"/>
        <v>108.85</v>
      </c>
      <c r="AG27" s="37">
        <v>107.5</v>
      </c>
      <c r="AH27" s="37">
        <v>107.9</v>
      </c>
      <c r="AI27" s="37">
        <v>112.4</v>
      </c>
    </row>
    <row r="28" spans="1:35">
      <c r="A28" s="37" t="s">
        <v>30</v>
      </c>
      <c r="B28" s="37">
        <v>2013</v>
      </c>
      <c r="C28" s="37" t="s">
        <v>48</v>
      </c>
      <c r="D28" s="37">
        <v>115.4</v>
      </c>
      <c r="E28" s="37">
        <v>115.7</v>
      </c>
      <c r="F28" s="37">
        <v>111.7</v>
      </c>
      <c r="G28" s="37">
        <v>111</v>
      </c>
      <c r="H28" s="37">
        <v>107.4</v>
      </c>
      <c r="I28" s="37">
        <v>110.9</v>
      </c>
      <c r="J28" s="37">
        <v>154</v>
      </c>
      <c r="K28" s="37">
        <v>108.1</v>
      </c>
      <c r="L28" s="37">
        <v>104.2</v>
      </c>
      <c r="M28" s="37">
        <v>107.9</v>
      </c>
      <c r="N28" s="37">
        <v>114</v>
      </c>
      <c r="O28" s="37">
        <v>117.8</v>
      </c>
      <c r="P28" s="96">
        <f t="shared" si="0"/>
        <v>114.84166666666668</v>
      </c>
      <c r="Q28" s="37">
        <v>110.4</v>
      </c>
      <c r="R28" s="37">
        <v>111.7</v>
      </c>
      <c r="S28" s="37">
        <v>106.7</v>
      </c>
      <c r="T28" s="37">
        <v>107.7</v>
      </c>
      <c r="U28" s="37">
        <f t="shared" si="1"/>
        <v>109.125</v>
      </c>
      <c r="V28" s="37">
        <v>112.7</v>
      </c>
      <c r="W28" s="37">
        <v>111.4</v>
      </c>
      <c r="X28" s="37">
        <v>112.5</v>
      </c>
      <c r="Y28" s="96">
        <f t="shared" si="2"/>
        <v>112.2</v>
      </c>
      <c r="Z28" s="92">
        <v>109.7</v>
      </c>
      <c r="AA28" s="37">
        <v>109.6</v>
      </c>
      <c r="AB28" s="37">
        <v>109.8</v>
      </c>
      <c r="AC28" s="96">
        <f t="shared" si="3"/>
        <v>109.7</v>
      </c>
      <c r="AD28" s="37">
        <v>111.1</v>
      </c>
      <c r="AE28" s="37">
        <v>109.3</v>
      </c>
      <c r="AF28" s="37">
        <f t="shared" si="4"/>
        <v>110.19999999999999</v>
      </c>
      <c r="AG28" s="37">
        <v>108.3</v>
      </c>
      <c r="AH28" s="37">
        <v>108.7</v>
      </c>
      <c r="AI28" s="37">
        <v>114.2</v>
      </c>
    </row>
    <row r="29" spans="1:35">
      <c r="A29" s="37" t="s">
        <v>33</v>
      </c>
      <c r="B29" s="37">
        <v>2013</v>
      </c>
      <c r="C29" s="37" t="s">
        <v>48</v>
      </c>
      <c r="D29" s="37">
        <v>118.6</v>
      </c>
      <c r="E29" s="37">
        <v>119.1</v>
      </c>
      <c r="F29" s="37">
        <v>113.2</v>
      </c>
      <c r="G29" s="37">
        <v>109.6</v>
      </c>
      <c r="H29" s="37">
        <v>101.7</v>
      </c>
      <c r="I29" s="37">
        <v>103.2</v>
      </c>
      <c r="J29" s="37">
        <v>174.3</v>
      </c>
      <c r="K29" s="37">
        <v>105.1</v>
      </c>
      <c r="L29" s="37">
        <v>100.8</v>
      </c>
      <c r="M29" s="37">
        <v>109.1</v>
      </c>
      <c r="N29" s="37">
        <v>115.4</v>
      </c>
      <c r="O29" s="37">
        <v>119.2</v>
      </c>
      <c r="P29" s="96">
        <f t="shared" si="0"/>
        <v>115.77500000000002</v>
      </c>
      <c r="Q29" s="37">
        <v>111.1</v>
      </c>
      <c r="R29" s="37">
        <v>112.9</v>
      </c>
      <c r="S29" s="37">
        <v>106.9</v>
      </c>
      <c r="T29" s="37">
        <v>107.4</v>
      </c>
      <c r="U29" s="37">
        <f t="shared" si="1"/>
        <v>109.57499999999999</v>
      </c>
      <c r="V29" s="37">
        <v>111.4</v>
      </c>
      <c r="W29" s="37">
        <v>109</v>
      </c>
      <c r="X29" s="37">
        <v>111.1</v>
      </c>
      <c r="Y29" s="96">
        <f t="shared" si="2"/>
        <v>110.5</v>
      </c>
      <c r="Z29" s="37" t="s">
        <v>49</v>
      </c>
      <c r="AA29" s="37">
        <v>109.6</v>
      </c>
      <c r="AB29" s="37">
        <v>111.2</v>
      </c>
      <c r="AC29" s="96">
        <f t="shared" si="3"/>
        <v>110.4</v>
      </c>
      <c r="AD29" s="37">
        <v>109.5</v>
      </c>
      <c r="AE29" s="37">
        <v>110.4</v>
      </c>
      <c r="AF29" s="37">
        <f t="shared" si="4"/>
        <v>109.95</v>
      </c>
      <c r="AG29" s="37">
        <v>107.9</v>
      </c>
      <c r="AH29" s="37">
        <v>109.4</v>
      </c>
      <c r="AI29" s="37">
        <v>113.2</v>
      </c>
    </row>
    <row r="30" spans="1:35">
      <c r="A30" s="37" t="s">
        <v>35</v>
      </c>
      <c r="B30" s="37">
        <v>2013</v>
      </c>
      <c r="C30" s="37" t="s">
        <v>48</v>
      </c>
      <c r="D30" s="37">
        <v>116.4</v>
      </c>
      <c r="E30" s="37">
        <v>116.9</v>
      </c>
      <c r="F30" s="37">
        <v>112.3</v>
      </c>
      <c r="G30" s="37">
        <v>110.5</v>
      </c>
      <c r="H30" s="37">
        <v>105.3</v>
      </c>
      <c r="I30" s="37">
        <v>107.3</v>
      </c>
      <c r="J30" s="37">
        <v>160.9</v>
      </c>
      <c r="K30" s="37">
        <v>107.1</v>
      </c>
      <c r="L30" s="37">
        <v>103.1</v>
      </c>
      <c r="M30" s="37">
        <v>108.3</v>
      </c>
      <c r="N30" s="37">
        <v>114.6</v>
      </c>
      <c r="O30" s="37">
        <v>118.3</v>
      </c>
      <c r="P30" s="96">
        <f t="shared" si="0"/>
        <v>115.08333333333331</v>
      </c>
      <c r="Q30" s="37">
        <v>110.7</v>
      </c>
      <c r="R30" s="37">
        <v>112</v>
      </c>
      <c r="S30" s="37">
        <v>106.8</v>
      </c>
      <c r="T30" s="37">
        <v>107.5</v>
      </c>
      <c r="U30" s="37">
        <f t="shared" si="1"/>
        <v>109.25</v>
      </c>
      <c r="V30" s="37">
        <v>112.2</v>
      </c>
      <c r="W30" s="37">
        <v>110.4</v>
      </c>
      <c r="X30" s="37">
        <v>111.9</v>
      </c>
      <c r="Y30" s="96">
        <f t="shared" si="2"/>
        <v>111.5</v>
      </c>
      <c r="Z30" s="37" t="s">
        <v>49</v>
      </c>
      <c r="AA30" s="37">
        <v>109.6</v>
      </c>
      <c r="AB30" s="37">
        <v>110.6</v>
      </c>
      <c r="AC30" s="96">
        <f t="shared" si="3"/>
        <v>110.1</v>
      </c>
      <c r="AD30" s="37">
        <v>110.5</v>
      </c>
      <c r="AE30" s="37">
        <v>109.9</v>
      </c>
      <c r="AF30" s="37">
        <f t="shared" si="4"/>
        <v>110.2</v>
      </c>
      <c r="AG30" s="37">
        <v>108.1</v>
      </c>
      <c r="AH30" s="37">
        <v>109</v>
      </c>
      <c r="AI30" s="37">
        <v>113.7</v>
      </c>
    </row>
    <row r="31" spans="1:35">
      <c r="A31" s="37" t="s">
        <v>30</v>
      </c>
      <c r="B31" s="37">
        <v>2013</v>
      </c>
      <c r="C31" s="37" t="s">
        <v>50</v>
      </c>
      <c r="D31" s="37">
        <v>116.3</v>
      </c>
      <c r="E31" s="37">
        <v>115.4</v>
      </c>
      <c r="F31" s="37">
        <v>112.6</v>
      </c>
      <c r="G31" s="37">
        <v>111.7</v>
      </c>
      <c r="H31" s="37">
        <v>107.7</v>
      </c>
      <c r="I31" s="37">
        <v>113.2</v>
      </c>
      <c r="J31" s="37">
        <v>164.9</v>
      </c>
      <c r="K31" s="37">
        <v>108.3</v>
      </c>
      <c r="L31" s="37">
        <v>103.9</v>
      </c>
      <c r="M31" s="37">
        <v>108.2</v>
      </c>
      <c r="N31" s="37">
        <v>114.9</v>
      </c>
      <c r="O31" s="37">
        <v>119.8</v>
      </c>
      <c r="P31" s="96">
        <f t="shared" si="0"/>
        <v>116.40833333333335</v>
      </c>
      <c r="Q31" s="37">
        <v>111.1</v>
      </c>
      <c r="R31" s="37">
        <v>112.2</v>
      </c>
      <c r="S31" s="37">
        <v>107.5</v>
      </c>
      <c r="T31" s="37">
        <v>108.3</v>
      </c>
      <c r="U31" s="37">
        <f t="shared" si="1"/>
        <v>109.77500000000001</v>
      </c>
      <c r="V31" s="37">
        <v>113.6</v>
      </c>
      <c r="W31" s="37">
        <v>112.3</v>
      </c>
      <c r="X31" s="37">
        <v>113.4</v>
      </c>
      <c r="Y31" s="96">
        <f t="shared" si="2"/>
        <v>113.09999999999998</v>
      </c>
      <c r="Z31" s="92">
        <v>110.5</v>
      </c>
      <c r="AA31" s="37">
        <v>110.4</v>
      </c>
      <c r="AB31" s="37">
        <v>110.2</v>
      </c>
      <c r="AC31" s="96">
        <f t="shared" si="3"/>
        <v>110.36666666666667</v>
      </c>
      <c r="AD31" s="37">
        <v>111.6</v>
      </c>
      <c r="AE31" s="37">
        <v>109.3</v>
      </c>
      <c r="AF31" s="37">
        <f t="shared" si="4"/>
        <v>110.44999999999999</v>
      </c>
      <c r="AG31" s="37">
        <v>108.9</v>
      </c>
      <c r="AH31" s="37">
        <v>109.1</v>
      </c>
      <c r="AI31" s="37">
        <v>115.5</v>
      </c>
    </row>
    <row r="32" spans="1:35">
      <c r="A32" s="37" t="s">
        <v>33</v>
      </c>
      <c r="B32" s="37">
        <v>2013</v>
      </c>
      <c r="C32" s="37" t="s">
        <v>50</v>
      </c>
      <c r="D32" s="37">
        <v>118.9</v>
      </c>
      <c r="E32" s="37">
        <v>118.1</v>
      </c>
      <c r="F32" s="37">
        <v>114.5</v>
      </c>
      <c r="G32" s="37">
        <v>110.4</v>
      </c>
      <c r="H32" s="37">
        <v>102.3</v>
      </c>
      <c r="I32" s="37">
        <v>106.2</v>
      </c>
      <c r="J32" s="37">
        <v>183.5</v>
      </c>
      <c r="K32" s="37">
        <v>105.3</v>
      </c>
      <c r="L32" s="37">
        <v>100.2</v>
      </c>
      <c r="M32" s="37">
        <v>109.6</v>
      </c>
      <c r="N32" s="37">
        <v>116</v>
      </c>
      <c r="O32" s="37">
        <v>120.8</v>
      </c>
      <c r="P32" s="96">
        <f t="shared" si="0"/>
        <v>117.14999999999998</v>
      </c>
      <c r="Q32" s="37">
        <v>111.4</v>
      </c>
      <c r="R32" s="37">
        <v>113.5</v>
      </c>
      <c r="S32" s="37">
        <v>107.3</v>
      </c>
      <c r="T32" s="37">
        <v>108</v>
      </c>
      <c r="U32" s="37">
        <f t="shared" si="1"/>
        <v>110.05</v>
      </c>
      <c r="V32" s="37">
        <v>112.5</v>
      </c>
      <c r="W32" s="37">
        <v>109.7</v>
      </c>
      <c r="X32" s="37">
        <v>112</v>
      </c>
      <c r="Y32" s="96">
        <f t="shared" si="2"/>
        <v>111.39999999999999</v>
      </c>
      <c r="Z32" s="37" t="s">
        <v>51</v>
      </c>
      <c r="AA32" s="37">
        <v>110.2</v>
      </c>
      <c r="AB32" s="37">
        <v>111.3</v>
      </c>
      <c r="AC32" s="96">
        <f t="shared" si="3"/>
        <v>110.75</v>
      </c>
      <c r="AD32" s="37">
        <v>109.7</v>
      </c>
      <c r="AE32" s="37">
        <v>109.7</v>
      </c>
      <c r="AF32" s="37">
        <f t="shared" si="4"/>
        <v>109.7</v>
      </c>
      <c r="AG32" s="37">
        <v>108.2</v>
      </c>
      <c r="AH32" s="37">
        <v>109.4</v>
      </c>
      <c r="AI32" s="37">
        <v>114</v>
      </c>
    </row>
    <row r="33" spans="1:35">
      <c r="A33" s="37" t="s">
        <v>35</v>
      </c>
      <c r="B33" s="37">
        <v>2013</v>
      </c>
      <c r="C33" s="37" t="s">
        <v>50</v>
      </c>
      <c r="D33" s="37">
        <v>117.1</v>
      </c>
      <c r="E33" s="37">
        <v>116.3</v>
      </c>
      <c r="F33" s="37">
        <v>113.3</v>
      </c>
      <c r="G33" s="37">
        <v>111.2</v>
      </c>
      <c r="H33" s="37">
        <v>105.7</v>
      </c>
      <c r="I33" s="37">
        <v>109.9</v>
      </c>
      <c r="J33" s="37">
        <v>171.2</v>
      </c>
      <c r="K33" s="37">
        <v>107.3</v>
      </c>
      <c r="L33" s="37">
        <v>102.7</v>
      </c>
      <c r="M33" s="37">
        <v>108.7</v>
      </c>
      <c r="N33" s="37">
        <v>115.4</v>
      </c>
      <c r="O33" s="37">
        <v>120.2</v>
      </c>
      <c r="P33" s="96">
        <f t="shared" si="0"/>
        <v>116.58333333333336</v>
      </c>
      <c r="Q33" s="37">
        <v>111.2</v>
      </c>
      <c r="R33" s="37">
        <v>112.5</v>
      </c>
      <c r="S33" s="37">
        <v>107.4</v>
      </c>
      <c r="T33" s="37">
        <v>108.1</v>
      </c>
      <c r="U33" s="37">
        <f t="shared" si="1"/>
        <v>109.80000000000001</v>
      </c>
      <c r="V33" s="37">
        <v>113.2</v>
      </c>
      <c r="W33" s="37">
        <v>111.2</v>
      </c>
      <c r="X33" s="37">
        <v>112.8</v>
      </c>
      <c r="Y33" s="96">
        <f t="shared" si="2"/>
        <v>112.39999999999999</v>
      </c>
      <c r="Z33" s="37" t="s">
        <v>51</v>
      </c>
      <c r="AA33" s="37">
        <v>110.3</v>
      </c>
      <c r="AB33" s="37">
        <v>110.8</v>
      </c>
      <c r="AC33" s="96">
        <f t="shared" si="3"/>
        <v>110.55</v>
      </c>
      <c r="AD33" s="37">
        <v>110.9</v>
      </c>
      <c r="AE33" s="37">
        <v>109.5</v>
      </c>
      <c r="AF33" s="37">
        <f t="shared" si="4"/>
        <v>110.2</v>
      </c>
      <c r="AG33" s="37">
        <v>108.6</v>
      </c>
      <c r="AH33" s="37">
        <v>109.2</v>
      </c>
      <c r="AI33" s="37">
        <v>114.8</v>
      </c>
    </row>
    <row r="34" spans="1:35">
      <c r="A34" s="37" t="s">
        <v>30</v>
      </c>
      <c r="B34" s="37">
        <v>2013</v>
      </c>
      <c r="C34" s="37" t="s">
        <v>52</v>
      </c>
      <c r="D34" s="37">
        <v>117.3</v>
      </c>
      <c r="E34" s="37">
        <v>114.9</v>
      </c>
      <c r="F34" s="37">
        <v>116.2</v>
      </c>
      <c r="G34" s="37">
        <v>112.8</v>
      </c>
      <c r="H34" s="37">
        <v>108.9</v>
      </c>
      <c r="I34" s="37">
        <v>116.6</v>
      </c>
      <c r="J34" s="37">
        <v>178.1</v>
      </c>
      <c r="K34" s="37">
        <v>109.1</v>
      </c>
      <c r="L34" s="37">
        <v>103.6</v>
      </c>
      <c r="M34" s="37">
        <v>109</v>
      </c>
      <c r="N34" s="37">
        <v>116</v>
      </c>
      <c r="O34" s="37">
        <v>122.5</v>
      </c>
      <c r="P34" s="96">
        <f t="shared" si="0"/>
        <v>118.75</v>
      </c>
      <c r="Q34" s="37">
        <v>111.8</v>
      </c>
      <c r="R34" s="37">
        <v>112.8</v>
      </c>
      <c r="S34" s="37">
        <v>108.2</v>
      </c>
      <c r="T34" s="37">
        <v>108.7</v>
      </c>
      <c r="U34" s="37">
        <f t="shared" si="1"/>
        <v>110.375</v>
      </c>
      <c r="V34" s="37">
        <v>114.6</v>
      </c>
      <c r="W34" s="37">
        <v>113.1</v>
      </c>
      <c r="X34" s="37">
        <v>114.4</v>
      </c>
      <c r="Y34" s="96">
        <f t="shared" si="2"/>
        <v>114.03333333333335</v>
      </c>
      <c r="Z34" s="92">
        <v>111.1</v>
      </c>
      <c r="AA34" s="37">
        <v>111.3</v>
      </c>
      <c r="AB34" s="37">
        <v>111</v>
      </c>
      <c r="AC34" s="96">
        <f t="shared" si="3"/>
        <v>111.13333333333333</v>
      </c>
      <c r="AD34" s="37">
        <v>112.6</v>
      </c>
      <c r="AE34" s="37">
        <v>109.6</v>
      </c>
      <c r="AF34" s="37">
        <f t="shared" si="4"/>
        <v>111.1</v>
      </c>
      <c r="AG34" s="37">
        <v>109.7</v>
      </c>
      <c r="AH34" s="37">
        <v>109.8</v>
      </c>
      <c r="AI34" s="37">
        <v>117.4</v>
      </c>
    </row>
    <row r="35" spans="1:35">
      <c r="A35" s="37" t="s">
        <v>33</v>
      </c>
      <c r="B35" s="37">
        <v>2013</v>
      </c>
      <c r="C35" s="37" t="s">
        <v>53</v>
      </c>
      <c r="D35" s="37">
        <v>119.8</v>
      </c>
      <c r="E35" s="37">
        <v>116.3</v>
      </c>
      <c r="F35" s="37">
        <v>122.6</v>
      </c>
      <c r="G35" s="37">
        <v>112</v>
      </c>
      <c r="H35" s="37">
        <v>103.2</v>
      </c>
      <c r="I35" s="37">
        <v>110</v>
      </c>
      <c r="J35" s="37">
        <v>192.8</v>
      </c>
      <c r="K35" s="37">
        <v>106.3</v>
      </c>
      <c r="L35" s="37">
        <v>99.5</v>
      </c>
      <c r="M35" s="37">
        <v>110.3</v>
      </c>
      <c r="N35" s="37">
        <v>117.1</v>
      </c>
      <c r="O35" s="37">
        <v>122.9</v>
      </c>
      <c r="P35" s="96">
        <f t="shared" si="0"/>
        <v>119.39999999999999</v>
      </c>
      <c r="Q35" s="37">
        <v>111.8</v>
      </c>
      <c r="R35" s="37">
        <v>114.1</v>
      </c>
      <c r="S35" s="37">
        <v>107.9</v>
      </c>
      <c r="T35" s="37">
        <v>108.5</v>
      </c>
      <c r="U35" s="37">
        <f t="shared" si="1"/>
        <v>110.57499999999999</v>
      </c>
      <c r="V35" s="37">
        <v>113.5</v>
      </c>
      <c r="W35" s="37">
        <v>110.3</v>
      </c>
      <c r="X35" s="37">
        <v>113</v>
      </c>
      <c r="Y35" s="96">
        <f t="shared" si="2"/>
        <v>112.26666666666667</v>
      </c>
      <c r="Z35" s="37" t="s">
        <v>54</v>
      </c>
      <c r="AA35" s="37">
        <v>110.9</v>
      </c>
      <c r="AB35" s="37">
        <v>111.3</v>
      </c>
      <c r="AC35" s="96">
        <f t="shared" si="3"/>
        <v>111.1</v>
      </c>
      <c r="AD35" s="37">
        <v>110</v>
      </c>
      <c r="AE35" s="37">
        <v>109.5</v>
      </c>
      <c r="AF35" s="37">
        <f t="shared" si="4"/>
        <v>109.75</v>
      </c>
      <c r="AG35" s="37">
        <v>108.6</v>
      </c>
      <c r="AH35" s="37">
        <v>109.6</v>
      </c>
      <c r="AI35" s="37">
        <v>115</v>
      </c>
    </row>
    <row r="36" spans="1:35">
      <c r="A36" s="37" t="s">
        <v>35</v>
      </c>
      <c r="B36" s="37">
        <v>2013</v>
      </c>
      <c r="C36" s="37" t="s">
        <v>53</v>
      </c>
      <c r="D36" s="37">
        <v>118.1</v>
      </c>
      <c r="E36" s="37">
        <v>115.4</v>
      </c>
      <c r="F36" s="37">
        <v>118.7</v>
      </c>
      <c r="G36" s="37">
        <v>112.5</v>
      </c>
      <c r="H36" s="37">
        <v>106.8</v>
      </c>
      <c r="I36" s="37">
        <v>113.5</v>
      </c>
      <c r="J36" s="37">
        <v>183.1</v>
      </c>
      <c r="K36" s="37">
        <v>108.2</v>
      </c>
      <c r="L36" s="37">
        <v>102.2</v>
      </c>
      <c r="M36" s="37">
        <v>109.4</v>
      </c>
      <c r="N36" s="37">
        <v>116.5</v>
      </c>
      <c r="O36" s="37">
        <v>122.6</v>
      </c>
      <c r="P36" s="96">
        <f t="shared" si="0"/>
        <v>118.91666666666667</v>
      </c>
      <c r="Q36" s="37">
        <v>111.8</v>
      </c>
      <c r="R36" s="37">
        <v>113.1</v>
      </c>
      <c r="S36" s="37">
        <v>108.1</v>
      </c>
      <c r="T36" s="37">
        <v>108.6</v>
      </c>
      <c r="U36" s="37">
        <f t="shared" si="1"/>
        <v>110.4</v>
      </c>
      <c r="V36" s="37">
        <v>114.2</v>
      </c>
      <c r="W36" s="37">
        <v>111.9</v>
      </c>
      <c r="X36" s="37">
        <v>113.8</v>
      </c>
      <c r="Y36" s="96">
        <f t="shared" si="2"/>
        <v>113.30000000000001</v>
      </c>
      <c r="Z36" s="37" t="s">
        <v>54</v>
      </c>
      <c r="AA36" s="37">
        <v>111.1</v>
      </c>
      <c r="AB36" s="37">
        <v>111.2</v>
      </c>
      <c r="AC36" s="96">
        <f t="shared" si="3"/>
        <v>111.15</v>
      </c>
      <c r="AD36" s="37">
        <v>111.6</v>
      </c>
      <c r="AE36" s="37">
        <v>109.5</v>
      </c>
      <c r="AF36" s="37">
        <f t="shared" si="4"/>
        <v>110.55</v>
      </c>
      <c r="AG36" s="37">
        <v>109.3</v>
      </c>
      <c r="AH36" s="37">
        <v>109.7</v>
      </c>
      <c r="AI36" s="37">
        <v>116.3</v>
      </c>
    </row>
    <row r="37" spans="1:35">
      <c r="A37" s="37" t="s">
        <v>30</v>
      </c>
      <c r="B37" s="37">
        <v>2013</v>
      </c>
      <c r="C37" s="37" t="s">
        <v>55</v>
      </c>
      <c r="D37" s="37">
        <v>118.4</v>
      </c>
      <c r="E37" s="37">
        <v>115.9</v>
      </c>
      <c r="F37" s="37">
        <v>120.4</v>
      </c>
      <c r="G37" s="37">
        <v>113.8</v>
      </c>
      <c r="H37" s="37">
        <v>109.5</v>
      </c>
      <c r="I37" s="37">
        <v>115.5</v>
      </c>
      <c r="J37" s="37">
        <v>145.69999999999999</v>
      </c>
      <c r="K37" s="37">
        <v>109.5</v>
      </c>
      <c r="L37" s="37">
        <v>102.9</v>
      </c>
      <c r="M37" s="37">
        <v>109.8</v>
      </c>
      <c r="N37" s="37">
        <v>116.8</v>
      </c>
      <c r="O37" s="37">
        <v>118.7</v>
      </c>
      <c r="P37" s="96">
        <f t="shared" si="0"/>
        <v>116.40833333333335</v>
      </c>
      <c r="Q37" s="37">
        <v>112.1</v>
      </c>
      <c r="R37" s="37">
        <v>113.6</v>
      </c>
      <c r="S37" s="37">
        <v>108.1</v>
      </c>
      <c r="T37" s="37">
        <v>109.2</v>
      </c>
      <c r="U37" s="37">
        <f t="shared" si="1"/>
        <v>110.74999999999999</v>
      </c>
      <c r="V37" s="37">
        <v>115.8</v>
      </c>
      <c r="W37" s="37">
        <v>114</v>
      </c>
      <c r="X37" s="37">
        <v>115.5</v>
      </c>
      <c r="Y37" s="96">
        <f t="shared" si="2"/>
        <v>115.10000000000001</v>
      </c>
      <c r="Z37" s="37">
        <v>110.7</v>
      </c>
      <c r="AA37" s="37">
        <v>112.1</v>
      </c>
      <c r="AB37" s="37">
        <v>111.6</v>
      </c>
      <c r="AC37" s="96">
        <f t="shared" si="3"/>
        <v>111.46666666666665</v>
      </c>
      <c r="AD37" s="37">
        <v>112.8</v>
      </c>
      <c r="AE37" s="37">
        <v>109.9</v>
      </c>
      <c r="AF37" s="37">
        <f t="shared" si="4"/>
        <v>111.35</v>
      </c>
      <c r="AG37" s="37">
        <v>110.1</v>
      </c>
      <c r="AH37" s="37">
        <v>110.1</v>
      </c>
      <c r="AI37" s="37">
        <v>115.5</v>
      </c>
    </row>
    <row r="38" spans="1:35">
      <c r="A38" s="37" t="s">
        <v>33</v>
      </c>
      <c r="B38" s="37">
        <v>2013</v>
      </c>
      <c r="C38" s="37" t="s">
        <v>55</v>
      </c>
      <c r="D38" s="37">
        <v>120.5</v>
      </c>
      <c r="E38" s="37">
        <v>118.1</v>
      </c>
      <c r="F38" s="37">
        <v>128.5</v>
      </c>
      <c r="G38" s="37">
        <v>112.8</v>
      </c>
      <c r="H38" s="37">
        <v>103.4</v>
      </c>
      <c r="I38" s="37">
        <v>110.7</v>
      </c>
      <c r="J38" s="37">
        <v>144.80000000000001</v>
      </c>
      <c r="K38" s="37">
        <v>107.1</v>
      </c>
      <c r="L38" s="37">
        <v>98.6</v>
      </c>
      <c r="M38" s="37">
        <v>111.9</v>
      </c>
      <c r="N38" s="37">
        <v>118.1</v>
      </c>
      <c r="O38" s="37">
        <v>117.8</v>
      </c>
      <c r="P38" s="96">
        <f t="shared" si="0"/>
        <v>116.02500000000002</v>
      </c>
      <c r="Q38" s="37">
        <v>112.1</v>
      </c>
      <c r="R38" s="37">
        <v>115</v>
      </c>
      <c r="S38" s="37">
        <v>107.7</v>
      </c>
      <c r="T38" s="37">
        <v>108.9</v>
      </c>
      <c r="U38" s="37">
        <f t="shared" si="1"/>
        <v>110.92500000000001</v>
      </c>
      <c r="V38" s="37">
        <v>114.2</v>
      </c>
      <c r="W38" s="37">
        <v>110.9</v>
      </c>
      <c r="X38" s="37">
        <v>113.7</v>
      </c>
      <c r="Y38" s="96">
        <f t="shared" si="2"/>
        <v>112.93333333333334</v>
      </c>
      <c r="Z38" s="37" t="s">
        <v>56</v>
      </c>
      <c r="AA38" s="37">
        <v>111.3</v>
      </c>
      <c r="AB38" s="37">
        <v>111.4</v>
      </c>
      <c r="AC38" s="96">
        <f t="shared" si="3"/>
        <v>111.35</v>
      </c>
      <c r="AD38" s="37">
        <v>110.4</v>
      </c>
      <c r="AE38" s="37">
        <v>109.7</v>
      </c>
      <c r="AF38" s="37">
        <f t="shared" si="4"/>
        <v>110.05000000000001</v>
      </c>
      <c r="AG38" s="37">
        <v>109</v>
      </c>
      <c r="AH38" s="37">
        <v>109.8</v>
      </c>
      <c r="AI38" s="37">
        <v>113.3</v>
      </c>
    </row>
    <row r="39" spans="1:35">
      <c r="A39" s="37" t="s">
        <v>35</v>
      </c>
      <c r="B39" s="37">
        <v>2013</v>
      </c>
      <c r="C39" s="37" t="s">
        <v>55</v>
      </c>
      <c r="D39" s="37">
        <v>119.1</v>
      </c>
      <c r="E39" s="37">
        <v>116.7</v>
      </c>
      <c r="F39" s="37">
        <v>123.5</v>
      </c>
      <c r="G39" s="37">
        <v>113.4</v>
      </c>
      <c r="H39" s="37">
        <v>107.3</v>
      </c>
      <c r="I39" s="37">
        <v>113.3</v>
      </c>
      <c r="J39" s="37">
        <v>145.4</v>
      </c>
      <c r="K39" s="37">
        <v>108.7</v>
      </c>
      <c r="L39" s="37">
        <v>101.5</v>
      </c>
      <c r="M39" s="37">
        <v>110.5</v>
      </c>
      <c r="N39" s="37">
        <v>117.4</v>
      </c>
      <c r="O39" s="37">
        <v>118.4</v>
      </c>
      <c r="P39" s="96">
        <f t="shared" si="0"/>
        <v>116.26666666666669</v>
      </c>
      <c r="Q39" s="37">
        <v>112.1</v>
      </c>
      <c r="R39" s="37">
        <v>114</v>
      </c>
      <c r="S39" s="37">
        <v>107.9</v>
      </c>
      <c r="T39" s="37">
        <v>109</v>
      </c>
      <c r="U39" s="37">
        <f t="shared" si="1"/>
        <v>110.75</v>
      </c>
      <c r="V39" s="37">
        <v>115.2</v>
      </c>
      <c r="W39" s="37">
        <v>112.7</v>
      </c>
      <c r="X39" s="37">
        <v>114.8</v>
      </c>
      <c r="Y39" s="96">
        <f t="shared" si="2"/>
        <v>114.23333333333333</v>
      </c>
      <c r="Z39" s="92" t="s">
        <v>56</v>
      </c>
      <c r="AA39" s="37">
        <v>111.7</v>
      </c>
      <c r="AB39" s="37">
        <v>111.5</v>
      </c>
      <c r="AC39" s="96">
        <f t="shared" si="3"/>
        <v>111.6</v>
      </c>
      <c r="AD39" s="37">
        <v>111.9</v>
      </c>
      <c r="AE39" s="37">
        <v>109.8</v>
      </c>
      <c r="AF39" s="37">
        <f t="shared" si="4"/>
        <v>110.85</v>
      </c>
      <c r="AG39" s="37">
        <v>109.7</v>
      </c>
      <c r="AH39" s="37">
        <v>110</v>
      </c>
      <c r="AI39" s="37">
        <v>114.5</v>
      </c>
    </row>
    <row r="40" spans="1:35">
      <c r="A40" s="37" t="s">
        <v>30</v>
      </c>
      <c r="B40" s="37">
        <v>2014</v>
      </c>
      <c r="C40" s="37" t="s">
        <v>31</v>
      </c>
      <c r="D40" s="37">
        <v>118.9</v>
      </c>
      <c r="E40" s="37">
        <v>117.1</v>
      </c>
      <c r="F40" s="37">
        <v>120.5</v>
      </c>
      <c r="G40" s="37">
        <v>114.4</v>
      </c>
      <c r="H40" s="37">
        <v>109</v>
      </c>
      <c r="I40" s="37">
        <v>115.5</v>
      </c>
      <c r="J40" s="37">
        <v>123.9</v>
      </c>
      <c r="K40" s="37">
        <v>109.6</v>
      </c>
      <c r="L40" s="37">
        <v>101.8</v>
      </c>
      <c r="M40" s="37">
        <v>110.2</v>
      </c>
      <c r="N40" s="37">
        <v>117.3</v>
      </c>
      <c r="O40" s="37">
        <v>116</v>
      </c>
      <c r="P40" s="96">
        <f t="shared" si="0"/>
        <v>114.51666666666667</v>
      </c>
      <c r="Q40" s="37">
        <v>112.4</v>
      </c>
      <c r="R40" s="37">
        <v>114</v>
      </c>
      <c r="S40" s="37">
        <v>108.3</v>
      </c>
      <c r="T40" s="37">
        <v>109.6</v>
      </c>
      <c r="U40" s="37">
        <f t="shared" si="1"/>
        <v>111.07499999999999</v>
      </c>
      <c r="V40" s="37">
        <v>116.5</v>
      </c>
      <c r="W40" s="37">
        <v>114.5</v>
      </c>
      <c r="X40" s="37">
        <v>116.2</v>
      </c>
      <c r="Y40" s="96">
        <f t="shared" si="2"/>
        <v>115.73333333333333</v>
      </c>
      <c r="Z40" s="92">
        <v>111.6</v>
      </c>
      <c r="AA40" s="37">
        <v>112.6</v>
      </c>
      <c r="AB40" s="37">
        <v>111.8</v>
      </c>
      <c r="AC40" s="96">
        <f t="shared" si="3"/>
        <v>112</v>
      </c>
      <c r="AD40" s="37">
        <v>113</v>
      </c>
      <c r="AE40" s="37">
        <v>110.5</v>
      </c>
      <c r="AF40" s="37">
        <f t="shared" si="4"/>
        <v>111.75</v>
      </c>
      <c r="AG40" s="37">
        <v>110.6</v>
      </c>
      <c r="AH40" s="37">
        <v>110.6</v>
      </c>
      <c r="AI40" s="37">
        <v>114.2</v>
      </c>
    </row>
    <row r="41" spans="1:35">
      <c r="A41" s="37" t="s">
        <v>33</v>
      </c>
      <c r="B41" s="37">
        <v>2014</v>
      </c>
      <c r="C41" s="37" t="s">
        <v>31</v>
      </c>
      <c r="D41" s="37">
        <v>121.2</v>
      </c>
      <c r="E41" s="37">
        <v>122</v>
      </c>
      <c r="F41" s="37">
        <v>129.9</v>
      </c>
      <c r="G41" s="37">
        <v>113.6</v>
      </c>
      <c r="H41" s="37">
        <v>102.9</v>
      </c>
      <c r="I41" s="37">
        <v>112.1</v>
      </c>
      <c r="J41" s="37">
        <v>118.9</v>
      </c>
      <c r="K41" s="37">
        <v>107.5</v>
      </c>
      <c r="L41" s="37">
        <v>96.9</v>
      </c>
      <c r="M41" s="37">
        <v>112.7</v>
      </c>
      <c r="N41" s="37">
        <v>119</v>
      </c>
      <c r="O41" s="37">
        <v>115.5</v>
      </c>
      <c r="P41" s="96">
        <f t="shared" si="0"/>
        <v>114.35000000000001</v>
      </c>
      <c r="Q41" s="37">
        <v>112.1</v>
      </c>
      <c r="R41" s="37">
        <v>115.7</v>
      </c>
      <c r="S41" s="37">
        <v>108</v>
      </c>
      <c r="T41" s="37">
        <v>109.8</v>
      </c>
      <c r="U41" s="37">
        <f t="shared" si="1"/>
        <v>111.4</v>
      </c>
      <c r="V41" s="37">
        <v>114.8</v>
      </c>
      <c r="W41" s="37">
        <v>111.3</v>
      </c>
      <c r="X41" s="37">
        <v>114.3</v>
      </c>
      <c r="Y41" s="96">
        <f t="shared" si="2"/>
        <v>113.46666666666665</v>
      </c>
      <c r="Z41" s="37" t="s">
        <v>57</v>
      </c>
      <c r="AA41" s="37">
        <v>111.9</v>
      </c>
      <c r="AB41" s="37">
        <v>111.5</v>
      </c>
      <c r="AC41" s="96">
        <f t="shared" si="3"/>
        <v>111.7</v>
      </c>
      <c r="AD41" s="37">
        <v>111</v>
      </c>
      <c r="AE41" s="37">
        <v>110.8</v>
      </c>
      <c r="AF41" s="37">
        <f t="shared" si="4"/>
        <v>110.9</v>
      </c>
      <c r="AG41" s="37">
        <v>109.7</v>
      </c>
      <c r="AH41" s="37">
        <v>110.5</v>
      </c>
      <c r="AI41" s="37">
        <v>112.9</v>
      </c>
    </row>
    <row r="42" spans="1:35">
      <c r="A42" s="37" t="s">
        <v>35</v>
      </c>
      <c r="B42" s="37">
        <v>2014</v>
      </c>
      <c r="C42" s="37" t="s">
        <v>31</v>
      </c>
      <c r="D42" s="37">
        <v>119.6</v>
      </c>
      <c r="E42" s="37">
        <v>118.8</v>
      </c>
      <c r="F42" s="37">
        <v>124.1</v>
      </c>
      <c r="G42" s="37">
        <v>114.1</v>
      </c>
      <c r="H42" s="37">
        <v>106.8</v>
      </c>
      <c r="I42" s="37">
        <v>113.9</v>
      </c>
      <c r="J42" s="37">
        <v>122.2</v>
      </c>
      <c r="K42" s="37">
        <v>108.9</v>
      </c>
      <c r="L42" s="37">
        <v>100.2</v>
      </c>
      <c r="M42" s="37">
        <v>111</v>
      </c>
      <c r="N42" s="37">
        <v>118.1</v>
      </c>
      <c r="O42" s="37">
        <v>115.8</v>
      </c>
      <c r="P42" s="96">
        <f t="shared" si="0"/>
        <v>114.45833333333331</v>
      </c>
      <c r="Q42" s="37">
        <v>112.3</v>
      </c>
      <c r="R42" s="37">
        <v>114.5</v>
      </c>
      <c r="S42" s="37">
        <v>108.2</v>
      </c>
      <c r="T42" s="37">
        <v>109.7</v>
      </c>
      <c r="U42" s="37">
        <f t="shared" si="1"/>
        <v>111.175</v>
      </c>
      <c r="V42" s="37">
        <v>115.8</v>
      </c>
      <c r="W42" s="37">
        <v>113.2</v>
      </c>
      <c r="X42" s="37">
        <v>115.4</v>
      </c>
      <c r="Y42" s="96">
        <f t="shared" si="2"/>
        <v>114.8</v>
      </c>
      <c r="Z42" s="37" t="s">
        <v>57</v>
      </c>
      <c r="AA42" s="37">
        <v>112.3</v>
      </c>
      <c r="AB42" s="37">
        <v>111.6</v>
      </c>
      <c r="AC42" s="96">
        <f t="shared" si="3"/>
        <v>111.94999999999999</v>
      </c>
      <c r="AD42" s="37">
        <v>112.2</v>
      </c>
      <c r="AE42" s="37">
        <v>110.7</v>
      </c>
      <c r="AF42" s="37">
        <f t="shared" si="4"/>
        <v>111.45</v>
      </c>
      <c r="AG42" s="37">
        <v>110.3</v>
      </c>
      <c r="AH42" s="37">
        <v>110.6</v>
      </c>
      <c r="AI42" s="37">
        <v>113.6</v>
      </c>
    </row>
    <row r="43" spans="1:35">
      <c r="A43" s="37" t="s">
        <v>30</v>
      </c>
      <c r="B43" s="37">
        <v>2014</v>
      </c>
      <c r="C43" s="37" t="s">
        <v>36</v>
      </c>
      <c r="D43" s="37">
        <v>119.4</v>
      </c>
      <c r="E43" s="37">
        <v>117.7</v>
      </c>
      <c r="F43" s="37">
        <v>121.2</v>
      </c>
      <c r="G43" s="37">
        <v>115</v>
      </c>
      <c r="H43" s="37">
        <v>109</v>
      </c>
      <c r="I43" s="37">
        <v>116.6</v>
      </c>
      <c r="J43" s="37">
        <v>116</v>
      </c>
      <c r="K43" s="37">
        <v>109.8</v>
      </c>
      <c r="L43" s="37">
        <v>101.1</v>
      </c>
      <c r="M43" s="37">
        <v>110.4</v>
      </c>
      <c r="N43" s="37">
        <v>117.8</v>
      </c>
      <c r="O43" s="37">
        <v>115.3</v>
      </c>
      <c r="P43" s="96">
        <f t="shared" si="0"/>
        <v>114.10833333333333</v>
      </c>
      <c r="Q43" s="37">
        <v>112.9</v>
      </c>
      <c r="R43" s="37">
        <v>114.2</v>
      </c>
      <c r="S43" s="37">
        <v>108.7</v>
      </c>
      <c r="T43" s="37">
        <v>109.9</v>
      </c>
      <c r="U43" s="37">
        <f t="shared" si="1"/>
        <v>111.42500000000001</v>
      </c>
      <c r="V43" s="37">
        <v>117.1</v>
      </c>
      <c r="W43" s="37">
        <v>114.5</v>
      </c>
      <c r="X43" s="37">
        <v>116.7</v>
      </c>
      <c r="Y43" s="96">
        <f t="shared" si="2"/>
        <v>116.10000000000001</v>
      </c>
      <c r="Z43" s="92">
        <v>112.5</v>
      </c>
      <c r="AA43" s="37">
        <v>112.9</v>
      </c>
      <c r="AB43" s="37">
        <v>112</v>
      </c>
      <c r="AC43" s="96">
        <f t="shared" si="3"/>
        <v>112.46666666666665</v>
      </c>
      <c r="AD43" s="37">
        <v>113.2</v>
      </c>
      <c r="AE43" s="37">
        <v>110.8</v>
      </c>
      <c r="AF43" s="37">
        <f t="shared" si="4"/>
        <v>112</v>
      </c>
      <c r="AG43" s="37">
        <v>110.9</v>
      </c>
      <c r="AH43" s="37">
        <v>110.9</v>
      </c>
      <c r="AI43" s="37">
        <v>114</v>
      </c>
    </row>
    <row r="44" spans="1:35">
      <c r="A44" s="37" t="s">
        <v>33</v>
      </c>
      <c r="B44" s="37">
        <v>2014</v>
      </c>
      <c r="C44" s="37" t="s">
        <v>36</v>
      </c>
      <c r="D44" s="37">
        <v>121.9</v>
      </c>
      <c r="E44" s="37">
        <v>122</v>
      </c>
      <c r="F44" s="37">
        <v>124.5</v>
      </c>
      <c r="G44" s="37">
        <v>115.2</v>
      </c>
      <c r="H44" s="37">
        <v>102.5</v>
      </c>
      <c r="I44" s="37">
        <v>114.1</v>
      </c>
      <c r="J44" s="37">
        <v>111.5</v>
      </c>
      <c r="K44" s="37">
        <v>108.2</v>
      </c>
      <c r="L44" s="37">
        <v>95.4</v>
      </c>
      <c r="M44" s="37">
        <v>113.5</v>
      </c>
      <c r="N44" s="37">
        <v>119.9</v>
      </c>
      <c r="O44" s="37">
        <v>115.2</v>
      </c>
      <c r="P44" s="96">
        <f t="shared" si="0"/>
        <v>113.65833333333335</v>
      </c>
      <c r="Q44" s="37">
        <v>112.1</v>
      </c>
      <c r="R44" s="37">
        <v>116.2</v>
      </c>
      <c r="S44" s="37">
        <v>108.7</v>
      </c>
      <c r="T44" s="37">
        <v>110.3</v>
      </c>
      <c r="U44" s="37">
        <f t="shared" si="1"/>
        <v>111.825</v>
      </c>
      <c r="V44" s="37">
        <v>115.3</v>
      </c>
      <c r="W44" s="37">
        <v>111.7</v>
      </c>
      <c r="X44" s="37">
        <v>114.7</v>
      </c>
      <c r="Y44" s="96">
        <f t="shared" si="2"/>
        <v>113.89999999999999</v>
      </c>
      <c r="Z44" s="37" t="s">
        <v>58</v>
      </c>
      <c r="AA44" s="37">
        <v>112.6</v>
      </c>
      <c r="AB44" s="37">
        <v>111.6</v>
      </c>
      <c r="AC44" s="96">
        <f t="shared" si="3"/>
        <v>112.1</v>
      </c>
      <c r="AD44" s="37">
        <v>111.1</v>
      </c>
      <c r="AE44" s="37">
        <v>111.3</v>
      </c>
      <c r="AF44" s="37">
        <f t="shared" si="4"/>
        <v>111.19999999999999</v>
      </c>
      <c r="AG44" s="37">
        <v>110.4</v>
      </c>
      <c r="AH44" s="37">
        <v>111</v>
      </c>
      <c r="AI44" s="37">
        <v>113.1</v>
      </c>
    </row>
    <row r="45" spans="1:35">
      <c r="A45" s="37" t="s">
        <v>35</v>
      </c>
      <c r="B45" s="37">
        <v>2014</v>
      </c>
      <c r="C45" s="37" t="s">
        <v>36</v>
      </c>
      <c r="D45" s="37">
        <v>120.2</v>
      </c>
      <c r="E45" s="37">
        <v>119.2</v>
      </c>
      <c r="F45" s="37">
        <v>122.5</v>
      </c>
      <c r="G45" s="37">
        <v>115.1</v>
      </c>
      <c r="H45" s="37">
        <v>106.6</v>
      </c>
      <c r="I45" s="37">
        <v>115.4</v>
      </c>
      <c r="J45" s="37">
        <v>114.5</v>
      </c>
      <c r="K45" s="37">
        <v>109.3</v>
      </c>
      <c r="L45" s="37">
        <v>99.2</v>
      </c>
      <c r="M45" s="37">
        <v>111.4</v>
      </c>
      <c r="N45" s="37">
        <v>118.8</v>
      </c>
      <c r="O45" s="37">
        <v>115.3</v>
      </c>
      <c r="P45" s="96">
        <f t="shared" si="0"/>
        <v>113.95833333333333</v>
      </c>
      <c r="Q45" s="37">
        <v>112.6</v>
      </c>
      <c r="R45" s="37">
        <v>114.7</v>
      </c>
      <c r="S45" s="37">
        <v>108.7</v>
      </c>
      <c r="T45" s="37">
        <v>110.1</v>
      </c>
      <c r="U45" s="37">
        <f t="shared" si="1"/>
        <v>111.52500000000001</v>
      </c>
      <c r="V45" s="37">
        <v>116.4</v>
      </c>
      <c r="W45" s="37">
        <v>113.3</v>
      </c>
      <c r="X45" s="37">
        <v>115.9</v>
      </c>
      <c r="Y45" s="96">
        <f t="shared" si="2"/>
        <v>115.2</v>
      </c>
      <c r="Z45" s="37" t="s">
        <v>58</v>
      </c>
      <c r="AA45" s="37">
        <v>112.8</v>
      </c>
      <c r="AB45" s="37">
        <v>111.8</v>
      </c>
      <c r="AC45" s="96">
        <f t="shared" si="3"/>
        <v>112.3</v>
      </c>
      <c r="AD45" s="37">
        <v>112.4</v>
      </c>
      <c r="AE45" s="37">
        <v>111.1</v>
      </c>
      <c r="AF45" s="37">
        <f t="shared" si="4"/>
        <v>111.75</v>
      </c>
      <c r="AG45" s="37">
        <v>110.7</v>
      </c>
      <c r="AH45" s="37">
        <v>110.9</v>
      </c>
      <c r="AI45" s="37">
        <v>113.6</v>
      </c>
    </row>
    <row r="46" spans="1:35">
      <c r="A46" s="37" t="s">
        <v>30</v>
      </c>
      <c r="B46" s="37">
        <v>2014</v>
      </c>
      <c r="C46" s="37" t="s">
        <v>38</v>
      </c>
      <c r="D46" s="37">
        <v>120.1</v>
      </c>
      <c r="E46" s="37">
        <v>118.1</v>
      </c>
      <c r="F46" s="37">
        <v>120.7</v>
      </c>
      <c r="G46" s="37">
        <v>116.1</v>
      </c>
      <c r="H46" s="37">
        <v>109.3</v>
      </c>
      <c r="I46" s="37">
        <v>119.6</v>
      </c>
      <c r="J46" s="37">
        <v>117.9</v>
      </c>
      <c r="K46" s="37">
        <v>110.2</v>
      </c>
      <c r="L46" s="37">
        <v>101.2</v>
      </c>
      <c r="M46" s="37">
        <v>110.7</v>
      </c>
      <c r="N46" s="37">
        <v>118.3</v>
      </c>
      <c r="O46" s="37">
        <v>116.2</v>
      </c>
      <c r="P46" s="96">
        <f t="shared" si="0"/>
        <v>114.86666666666667</v>
      </c>
      <c r="Q46" s="37">
        <v>113</v>
      </c>
      <c r="R46" s="37">
        <v>114.6</v>
      </c>
      <c r="S46" s="37">
        <v>108.9</v>
      </c>
      <c r="T46" s="37">
        <v>110.2</v>
      </c>
      <c r="U46" s="37">
        <f t="shared" si="1"/>
        <v>111.675</v>
      </c>
      <c r="V46" s="37">
        <v>117.5</v>
      </c>
      <c r="W46" s="37">
        <v>114.9</v>
      </c>
      <c r="X46" s="37">
        <v>117.2</v>
      </c>
      <c r="Y46" s="96">
        <f t="shared" si="2"/>
        <v>116.53333333333335</v>
      </c>
      <c r="Z46" s="92">
        <v>113.3</v>
      </c>
      <c r="AA46" s="37">
        <v>113.4</v>
      </c>
      <c r="AB46" s="37">
        <v>112.4</v>
      </c>
      <c r="AC46" s="96">
        <f t="shared" si="3"/>
        <v>113.03333333333335</v>
      </c>
      <c r="AD46" s="37">
        <v>113.4</v>
      </c>
      <c r="AE46" s="37">
        <v>111.2</v>
      </c>
      <c r="AF46" s="37">
        <f t="shared" si="4"/>
        <v>112.30000000000001</v>
      </c>
      <c r="AG46" s="37">
        <v>111.4</v>
      </c>
      <c r="AH46" s="37">
        <v>111.3</v>
      </c>
      <c r="AI46" s="37">
        <v>114.6</v>
      </c>
    </row>
    <row r="47" spans="1:35">
      <c r="A47" s="37" t="s">
        <v>33</v>
      </c>
      <c r="B47" s="37">
        <v>2014</v>
      </c>
      <c r="C47" s="37" t="s">
        <v>38</v>
      </c>
      <c r="D47" s="37">
        <v>122.1</v>
      </c>
      <c r="E47" s="37">
        <v>121.4</v>
      </c>
      <c r="F47" s="37">
        <v>121.5</v>
      </c>
      <c r="G47" s="37">
        <v>116.2</v>
      </c>
      <c r="H47" s="37">
        <v>102.8</v>
      </c>
      <c r="I47" s="37">
        <v>117.7</v>
      </c>
      <c r="J47" s="37">
        <v>113.3</v>
      </c>
      <c r="K47" s="37">
        <v>108.9</v>
      </c>
      <c r="L47" s="37">
        <v>96.3</v>
      </c>
      <c r="M47" s="37">
        <v>114.1</v>
      </c>
      <c r="N47" s="37">
        <v>120.5</v>
      </c>
      <c r="O47" s="37">
        <v>116</v>
      </c>
      <c r="P47" s="96">
        <f t="shared" si="0"/>
        <v>114.23333333333333</v>
      </c>
      <c r="Q47" s="37">
        <v>112.2</v>
      </c>
      <c r="R47" s="37">
        <v>116.7</v>
      </c>
      <c r="S47" s="37">
        <v>109.2</v>
      </c>
      <c r="T47" s="37">
        <v>110.9</v>
      </c>
      <c r="U47" s="37">
        <f t="shared" si="1"/>
        <v>112.25</v>
      </c>
      <c r="V47" s="37">
        <v>115.8</v>
      </c>
      <c r="W47" s="37">
        <v>112.1</v>
      </c>
      <c r="X47" s="37">
        <v>115.2</v>
      </c>
      <c r="Y47" s="96">
        <f t="shared" si="2"/>
        <v>114.36666666666666</v>
      </c>
      <c r="Z47" s="37" t="s">
        <v>59</v>
      </c>
      <c r="AA47" s="37">
        <v>113</v>
      </c>
      <c r="AB47" s="37">
        <v>111.8</v>
      </c>
      <c r="AC47" s="96">
        <f t="shared" si="3"/>
        <v>112.4</v>
      </c>
      <c r="AD47" s="37">
        <v>110.9</v>
      </c>
      <c r="AE47" s="37">
        <v>111.6</v>
      </c>
      <c r="AF47" s="37">
        <f t="shared" si="4"/>
        <v>111.25</v>
      </c>
      <c r="AG47" s="37">
        <v>110.8</v>
      </c>
      <c r="AH47" s="37">
        <v>111.4</v>
      </c>
      <c r="AI47" s="37">
        <v>113.7</v>
      </c>
    </row>
    <row r="48" spans="1:35">
      <c r="A48" s="37" t="s">
        <v>35</v>
      </c>
      <c r="B48" s="37">
        <v>2014</v>
      </c>
      <c r="C48" s="37" t="s">
        <v>38</v>
      </c>
      <c r="D48" s="37">
        <v>120.7</v>
      </c>
      <c r="E48" s="37">
        <v>119.3</v>
      </c>
      <c r="F48" s="37">
        <v>121</v>
      </c>
      <c r="G48" s="37">
        <v>116.1</v>
      </c>
      <c r="H48" s="37">
        <v>106.9</v>
      </c>
      <c r="I48" s="37">
        <v>118.7</v>
      </c>
      <c r="J48" s="37">
        <v>116.3</v>
      </c>
      <c r="K48" s="37">
        <v>109.8</v>
      </c>
      <c r="L48" s="37">
        <v>99.6</v>
      </c>
      <c r="M48" s="37">
        <v>111.8</v>
      </c>
      <c r="N48" s="37">
        <v>119.3</v>
      </c>
      <c r="O48" s="37">
        <v>116.1</v>
      </c>
      <c r="P48" s="96">
        <f t="shared" si="0"/>
        <v>114.63333333333331</v>
      </c>
      <c r="Q48" s="37">
        <v>112.7</v>
      </c>
      <c r="R48" s="37">
        <v>115.2</v>
      </c>
      <c r="S48" s="37">
        <v>109</v>
      </c>
      <c r="T48" s="37">
        <v>110.6</v>
      </c>
      <c r="U48" s="37">
        <f t="shared" si="1"/>
        <v>111.875</v>
      </c>
      <c r="V48" s="37">
        <v>116.8</v>
      </c>
      <c r="W48" s="37">
        <v>113.7</v>
      </c>
      <c r="X48" s="37">
        <v>116.4</v>
      </c>
      <c r="Y48" s="96">
        <f t="shared" si="2"/>
        <v>115.63333333333333</v>
      </c>
      <c r="Z48" s="37" t="s">
        <v>59</v>
      </c>
      <c r="AA48" s="37">
        <v>113.2</v>
      </c>
      <c r="AB48" s="37">
        <v>112</v>
      </c>
      <c r="AC48" s="96">
        <f t="shared" si="3"/>
        <v>112.6</v>
      </c>
      <c r="AD48" s="37">
        <v>112.5</v>
      </c>
      <c r="AE48" s="37">
        <v>111.4</v>
      </c>
      <c r="AF48" s="37">
        <f t="shared" si="4"/>
        <v>111.95</v>
      </c>
      <c r="AG48" s="37">
        <v>111.2</v>
      </c>
      <c r="AH48" s="37">
        <v>111.3</v>
      </c>
      <c r="AI48" s="37">
        <v>114.2</v>
      </c>
    </row>
    <row r="49" spans="1:35">
      <c r="A49" s="37" t="s">
        <v>30</v>
      </c>
      <c r="B49" s="37">
        <v>2014</v>
      </c>
      <c r="C49" s="37" t="s">
        <v>39</v>
      </c>
      <c r="D49" s="37">
        <v>120.2</v>
      </c>
      <c r="E49" s="37">
        <v>118.9</v>
      </c>
      <c r="F49" s="37">
        <v>118.1</v>
      </c>
      <c r="G49" s="37">
        <v>117</v>
      </c>
      <c r="H49" s="37">
        <v>109.7</v>
      </c>
      <c r="I49" s="37">
        <v>125.5</v>
      </c>
      <c r="J49" s="37">
        <v>120.5</v>
      </c>
      <c r="K49" s="37">
        <v>111</v>
      </c>
      <c r="L49" s="37">
        <v>102.6</v>
      </c>
      <c r="M49" s="37">
        <v>111.2</v>
      </c>
      <c r="N49" s="37">
        <v>118.7</v>
      </c>
      <c r="O49" s="37">
        <v>117.2</v>
      </c>
      <c r="P49" s="96">
        <f t="shared" si="0"/>
        <v>115.88333333333334</v>
      </c>
      <c r="Q49" s="37">
        <v>113.5</v>
      </c>
      <c r="R49" s="37">
        <v>115.4</v>
      </c>
      <c r="S49" s="37">
        <v>108.9</v>
      </c>
      <c r="T49" s="37">
        <v>110.5</v>
      </c>
      <c r="U49" s="37">
        <f t="shared" si="1"/>
        <v>112.075</v>
      </c>
      <c r="V49" s="37">
        <v>118.1</v>
      </c>
      <c r="W49" s="37">
        <v>116.1</v>
      </c>
      <c r="X49" s="37">
        <v>117.8</v>
      </c>
      <c r="Y49" s="96">
        <f t="shared" si="2"/>
        <v>117.33333333333333</v>
      </c>
      <c r="Z49" s="92">
        <v>113.9</v>
      </c>
      <c r="AA49" s="37">
        <v>113.7</v>
      </c>
      <c r="AB49" s="37">
        <v>113</v>
      </c>
      <c r="AC49" s="96">
        <f t="shared" si="3"/>
        <v>113.53333333333335</v>
      </c>
      <c r="AD49" s="37">
        <v>113.4</v>
      </c>
      <c r="AE49" s="37">
        <v>111.2</v>
      </c>
      <c r="AF49" s="37">
        <f t="shared" si="4"/>
        <v>112.30000000000001</v>
      </c>
      <c r="AG49" s="37">
        <v>111.8</v>
      </c>
      <c r="AH49" s="37">
        <v>111.5</v>
      </c>
      <c r="AI49" s="37">
        <v>115.4</v>
      </c>
    </row>
    <row r="50" spans="1:35">
      <c r="A50" s="37" t="s">
        <v>33</v>
      </c>
      <c r="B50" s="37">
        <v>2014</v>
      </c>
      <c r="C50" s="37" t="s">
        <v>39</v>
      </c>
      <c r="D50" s="37">
        <v>122.5</v>
      </c>
      <c r="E50" s="37">
        <v>121.7</v>
      </c>
      <c r="F50" s="37">
        <v>113.3</v>
      </c>
      <c r="G50" s="37">
        <v>117</v>
      </c>
      <c r="H50" s="37">
        <v>103.1</v>
      </c>
      <c r="I50" s="37">
        <v>126.7</v>
      </c>
      <c r="J50" s="37">
        <v>121.2</v>
      </c>
      <c r="K50" s="37">
        <v>111</v>
      </c>
      <c r="L50" s="37">
        <v>100.3</v>
      </c>
      <c r="M50" s="37">
        <v>115.3</v>
      </c>
      <c r="N50" s="37">
        <v>121</v>
      </c>
      <c r="O50" s="37">
        <v>118.2</v>
      </c>
      <c r="P50" s="96">
        <f t="shared" si="0"/>
        <v>115.94166666666668</v>
      </c>
      <c r="Q50" s="37">
        <v>112.7</v>
      </c>
      <c r="R50" s="37">
        <v>117.6</v>
      </c>
      <c r="S50" s="37">
        <v>109.1</v>
      </c>
      <c r="T50" s="37">
        <v>111.2</v>
      </c>
      <c r="U50" s="37">
        <f t="shared" si="1"/>
        <v>112.64999999999999</v>
      </c>
      <c r="V50" s="37">
        <v>116.3</v>
      </c>
      <c r="W50" s="37">
        <v>112.5</v>
      </c>
      <c r="X50" s="37">
        <v>115.7</v>
      </c>
      <c r="Y50" s="96">
        <f t="shared" si="2"/>
        <v>114.83333333333333</v>
      </c>
      <c r="Z50" s="37" t="s">
        <v>61</v>
      </c>
      <c r="AA50" s="37">
        <v>113.4</v>
      </c>
      <c r="AB50" s="37">
        <v>112.5</v>
      </c>
      <c r="AC50" s="96">
        <f t="shared" si="3"/>
        <v>112.95</v>
      </c>
      <c r="AD50" s="37">
        <v>110.9</v>
      </c>
      <c r="AE50" s="37">
        <v>111.2</v>
      </c>
      <c r="AF50" s="37">
        <f t="shared" si="4"/>
        <v>111.05000000000001</v>
      </c>
      <c r="AG50" s="37">
        <v>111</v>
      </c>
      <c r="AH50" s="37">
        <v>111.4</v>
      </c>
      <c r="AI50" s="37">
        <v>114.7</v>
      </c>
    </row>
    <row r="51" spans="1:35">
      <c r="A51" s="37" t="s">
        <v>35</v>
      </c>
      <c r="B51" s="37">
        <v>2014</v>
      </c>
      <c r="C51" s="37" t="s">
        <v>39</v>
      </c>
      <c r="D51" s="37">
        <v>120.9</v>
      </c>
      <c r="E51" s="37">
        <v>119.9</v>
      </c>
      <c r="F51" s="37">
        <v>116.2</v>
      </c>
      <c r="G51" s="37">
        <v>117</v>
      </c>
      <c r="H51" s="37">
        <v>107.3</v>
      </c>
      <c r="I51" s="37">
        <v>126.1</v>
      </c>
      <c r="J51" s="37">
        <v>120.7</v>
      </c>
      <c r="K51" s="37">
        <v>111</v>
      </c>
      <c r="L51" s="37">
        <v>101.8</v>
      </c>
      <c r="M51" s="37">
        <v>112.6</v>
      </c>
      <c r="N51" s="37">
        <v>119.8</v>
      </c>
      <c r="O51" s="37">
        <v>117.6</v>
      </c>
      <c r="P51" s="96">
        <f t="shared" si="0"/>
        <v>115.90833333333332</v>
      </c>
      <c r="Q51" s="37">
        <v>113.2</v>
      </c>
      <c r="R51" s="37">
        <v>116</v>
      </c>
      <c r="S51" s="37">
        <v>109</v>
      </c>
      <c r="T51" s="37">
        <v>110.9</v>
      </c>
      <c r="U51" s="37">
        <f t="shared" si="1"/>
        <v>112.27500000000001</v>
      </c>
      <c r="V51" s="37">
        <v>117.4</v>
      </c>
      <c r="W51" s="37">
        <v>114.6</v>
      </c>
      <c r="X51" s="37">
        <v>117</v>
      </c>
      <c r="Y51" s="96">
        <f t="shared" si="2"/>
        <v>116.33333333333333</v>
      </c>
      <c r="Z51" s="37" t="s">
        <v>61</v>
      </c>
      <c r="AA51" s="37">
        <v>113.6</v>
      </c>
      <c r="AB51" s="37">
        <v>112.7</v>
      </c>
      <c r="AC51" s="96">
        <f t="shared" si="3"/>
        <v>113.15</v>
      </c>
      <c r="AD51" s="37">
        <v>112.5</v>
      </c>
      <c r="AE51" s="37">
        <v>111.2</v>
      </c>
      <c r="AF51" s="37">
        <f t="shared" si="4"/>
        <v>111.85</v>
      </c>
      <c r="AG51" s="37">
        <v>111.5</v>
      </c>
      <c r="AH51" s="37">
        <v>111.5</v>
      </c>
      <c r="AI51" s="37">
        <v>115.1</v>
      </c>
    </row>
    <row r="52" spans="1:35">
      <c r="A52" s="37" t="s">
        <v>30</v>
      </c>
      <c r="B52" s="37">
        <v>2014</v>
      </c>
      <c r="C52" s="37" t="s">
        <v>41</v>
      </c>
      <c r="D52" s="37">
        <v>120.3</v>
      </c>
      <c r="E52" s="37">
        <v>120.2</v>
      </c>
      <c r="F52" s="37">
        <v>116.9</v>
      </c>
      <c r="G52" s="37">
        <v>118</v>
      </c>
      <c r="H52" s="37">
        <v>110.1</v>
      </c>
      <c r="I52" s="37">
        <v>126.3</v>
      </c>
      <c r="J52" s="37">
        <v>123.9</v>
      </c>
      <c r="K52" s="37">
        <v>111.5</v>
      </c>
      <c r="L52" s="37">
        <v>103.5</v>
      </c>
      <c r="M52" s="37">
        <v>111.6</v>
      </c>
      <c r="N52" s="37">
        <v>119.2</v>
      </c>
      <c r="O52" s="37">
        <v>118.2</v>
      </c>
      <c r="P52" s="96">
        <f t="shared" si="0"/>
        <v>116.64166666666665</v>
      </c>
      <c r="Q52" s="37">
        <v>114.2</v>
      </c>
      <c r="R52" s="37">
        <v>116.3</v>
      </c>
      <c r="S52" s="37">
        <v>108.9</v>
      </c>
      <c r="T52" s="37">
        <v>110.9</v>
      </c>
      <c r="U52" s="37">
        <f t="shared" si="1"/>
        <v>112.57499999999999</v>
      </c>
      <c r="V52" s="37">
        <v>118.7</v>
      </c>
      <c r="W52" s="37">
        <v>116.8</v>
      </c>
      <c r="X52" s="37">
        <v>118.5</v>
      </c>
      <c r="Y52" s="96">
        <f t="shared" si="2"/>
        <v>118</v>
      </c>
      <c r="Z52" s="92">
        <v>114.3</v>
      </c>
      <c r="AA52" s="37">
        <v>114.1</v>
      </c>
      <c r="AB52" s="37">
        <v>113.1</v>
      </c>
      <c r="AC52" s="96">
        <f t="shared" si="3"/>
        <v>113.83333333333333</v>
      </c>
      <c r="AD52" s="37">
        <v>113.4</v>
      </c>
      <c r="AE52" s="37">
        <v>111.4</v>
      </c>
      <c r="AF52" s="37">
        <f t="shared" si="4"/>
        <v>112.4</v>
      </c>
      <c r="AG52" s="37">
        <v>112.1</v>
      </c>
      <c r="AH52" s="37">
        <v>111.8</v>
      </c>
      <c r="AI52" s="37">
        <v>116</v>
      </c>
    </row>
    <row r="53" spans="1:35">
      <c r="A53" s="37" t="s">
        <v>33</v>
      </c>
      <c r="B53" s="37">
        <v>2014</v>
      </c>
      <c r="C53" s="37" t="s">
        <v>41</v>
      </c>
      <c r="D53" s="37">
        <v>122.7</v>
      </c>
      <c r="E53" s="37">
        <v>124.1</v>
      </c>
      <c r="F53" s="37">
        <v>114.2</v>
      </c>
      <c r="G53" s="37">
        <v>119.1</v>
      </c>
      <c r="H53" s="37">
        <v>103.5</v>
      </c>
      <c r="I53" s="37">
        <v>129.19999999999999</v>
      </c>
      <c r="J53" s="37">
        <v>127</v>
      </c>
      <c r="K53" s="37">
        <v>112.6</v>
      </c>
      <c r="L53" s="37">
        <v>101.3</v>
      </c>
      <c r="M53" s="37">
        <v>117</v>
      </c>
      <c r="N53" s="37">
        <v>121.7</v>
      </c>
      <c r="O53" s="37">
        <v>120</v>
      </c>
      <c r="P53" s="96">
        <f t="shared" si="0"/>
        <v>117.7</v>
      </c>
      <c r="Q53" s="37">
        <v>112.9</v>
      </c>
      <c r="R53" s="37">
        <v>118.3</v>
      </c>
      <c r="S53" s="37">
        <v>109.3</v>
      </c>
      <c r="T53" s="37">
        <v>111.5</v>
      </c>
      <c r="U53" s="37">
        <f t="shared" si="1"/>
        <v>113</v>
      </c>
      <c r="V53" s="37">
        <v>116.8</v>
      </c>
      <c r="W53" s="37">
        <v>112.9</v>
      </c>
      <c r="X53" s="37">
        <v>116.2</v>
      </c>
      <c r="Y53" s="96">
        <f t="shared" si="2"/>
        <v>115.3</v>
      </c>
      <c r="Z53" s="37" t="s">
        <v>62</v>
      </c>
      <c r="AA53" s="37">
        <v>114.1</v>
      </c>
      <c r="AB53" s="37">
        <v>112.9</v>
      </c>
      <c r="AC53" s="96">
        <f t="shared" si="3"/>
        <v>113.5</v>
      </c>
      <c r="AD53" s="37">
        <v>111.1</v>
      </c>
      <c r="AE53" s="37">
        <v>111.3</v>
      </c>
      <c r="AF53" s="37">
        <f t="shared" si="4"/>
        <v>111.19999999999999</v>
      </c>
      <c r="AG53" s="37">
        <v>111.2</v>
      </c>
      <c r="AH53" s="37">
        <v>111.7</v>
      </c>
      <c r="AI53" s="37">
        <v>115.6</v>
      </c>
    </row>
    <row r="54" spans="1:35">
      <c r="A54" s="37" t="s">
        <v>35</v>
      </c>
      <c r="B54" s="37">
        <v>2014</v>
      </c>
      <c r="C54" s="37" t="s">
        <v>41</v>
      </c>
      <c r="D54" s="37">
        <v>121.1</v>
      </c>
      <c r="E54" s="37">
        <v>121.6</v>
      </c>
      <c r="F54" s="37">
        <v>115.9</v>
      </c>
      <c r="G54" s="37">
        <v>118.4</v>
      </c>
      <c r="H54" s="37">
        <v>107.7</v>
      </c>
      <c r="I54" s="37">
        <v>127.7</v>
      </c>
      <c r="J54" s="37">
        <v>125</v>
      </c>
      <c r="K54" s="37">
        <v>111.9</v>
      </c>
      <c r="L54" s="37">
        <v>102.8</v>
      </c>
      <c r="M54" s="37">
        <v>113.4</v>
      </c>
      <c r="N54" s="37">
        <v>120.4</v>
      </c>
      <c r="O54" s="37">
        <v>118.9</v>
      </c>
      <c r="P54" s="96">
        <f t="shared" si="0"/>
        <v>117.06666666666671</v>
      </c>
      <c r="Q54" s="37">
        <v>113.7</v>
      </c>
      <c r="R54" s="37">
        <v>116.8</v>
      </c>
      <c r="S54" s="37">
        <v>109.1</v>
      </c>
      <c r="T54" s="37">
        <v>111.2</v>
      </c>
      <c r="U54" s="37">
        <f t="shared" si="1"/>
        <v>112.7</v>
      </c>
      <c r="V54" s="37">
        <v>118</v>
      </c>
      <c r="W54" s="37">
        <v>115.2</v>
      </c>
      <c r="X54" s="37">
        <v>117.6</v>
      </c>
      <c r="Y54" s="96">
        <f t="shared" si="2"/>
        <v>116.93333333333332</v>
      </c>
      <c r="Z54" s="37" t="s">
        <v>62</v>
      </c>
      <c r="AA54" s="37">
        <v>114.1</v>
      </c>
      <c r="AB54" s="37">
        <v>113</v>
      </c>
      <c r="AC54" s="96">
        <f t="shared" si="3"/>
        <v>113.55</v>
      </c>
      <c r="AD54" s="37">
        <v>112.5</v>
      </c>
      <c r="AE54" s="37">
        <v>111.3</v>
      </c>
      <c r="AF54" s="37">
        <f t="shared" si="4"/>
        <v>111.9</v>
      </c>
      <c r="AG54" s="37">
        <v>111.8</v>
      </c>
      <c r="AH54" s="37">
        <v>111.8</v>
      </c>
      <c r="AI54" s="37">
        <v>115.8</v>
      </c>
    </row>
    <row r="55" spans="1:35">
      <c r="A55" s="37" t="s">
        <v>30</v>
      </c>
      <c r="B55" s="37">
        <v>2014</v>
      </c>
      <c r="C55" s="37" t="s">
        <v>42</v>
      </c>
      <c r="D55" s="37">
        <v>120.7</v>
      </c>
      <c r="E55" s="37">
        <v>121.6</v>
      </c>
      <c r="F55" s="37">
        <v>116.1</v>
      </c>
      <c r="G55" s="37">
        <v>119.3</v>
      </c>
      <c r="H55" s="37">
        <v>110.3</v>
      </c>
      <c r="I55" s="37">
        <v>125.8</v>
      </c>
      <c r="J55" s="37">
        <v>129.30000000000001</v>
      </c>
      <c r="K55" s="37">
        <v>112.2</v>
      </c>
      <c r="L55" s="37">
        <v>103.6</v>
      </c>
      <c r="M55" s="37">
        <v>112.3</v>
      </c>
      <c r="N55" s="37">
        <v>120.1</v>
      </c>
      <c r="O55" s="37">
        <v>119.5</v>
      </c>
      <c r="P55" s="96">
        <f t="shared" si="0"/>
        <v>117.56666666666665</v>
      </c>
      <c r="Q55" s="37">
        <v>114.9</v>
      </c>
      <c r="R55" s="37">
        <v>117.3</v>
      </c>
      <c r="S55" s="37">
        <v>108</v>
      </c>
      <c r="T55" s="37">
        <v>111.4</v>
      </c>
      <c r="U55" s="37">
        <f t="shared" si="1"/>
        <v>112.9</v>
      </c>
      <c r="V55" s="37">
        <v>119.7</v>
      </c>
      <c r="W55" s="37">
        <v>117.3</v>
      </c>
      <c r="X55" s="37">
        <v>119.3</v>
      </c>
      <c r="Y55" s="96">
        <f t="shared" si="2"/>
        <v>118.76666666666667</v>
      </c>
      <c r="Z55" s="92">
        <v>113.9</v>
      </c>
      <c r="AA55" s="37">
        <v>114.9</v>
      </c>
      <c r="AB55" s="37">
        <v>114.3</v>
      </c>
      <c r="AC55" s="96">
        <f t="shared" si="3"/>
        <v>114.36666666666667</v>
      </c>
      <c r="AD55" s="37">
        <v>114.4</v>
      </c>
      <c r="AE55" s="37">
        <v>112.2</v>
      </c>
      <c r="AF55" s="37">
        <f t="shared" si="4"/>
        <v>113.30000000000001</v>
      </c>
      <c r="AG55" s="37">
        <v>112.8</v>
      </c>
      <c r="AH55" s="37">
        <v>112.3</v>
      </c>
      <c r="AI55" s="37">
        <v>117</v>
      </c>
    </row>
    <row r="56" spans="1:35">
      <c r="A56" s="37" t="s">
        <v>33</v>
      </c>
      <c r="B56" s="37">
        <v>2014</v>
      </c>
      <c r="C56" s="37" t="s">
        <v>42</v>
      </c>
      <c r="D56" s="37">
        <v>123.1</v>
      </c>
      <c r="E56" s="37">
        <v>125.9</v>
      </c>
      <c r="F56" s="37">
        <v>115.4</v>
      </c>
      <c r="G56" s="37">
        <v>120.4</v>
      </c>
      <c r="H56" s="37">
        <v>103.4</v>
      </c>
      <c r="I56" s="37">
        <v>131.19999999999999</v>
      </c>
      <c r="J56" s="37">
        <v>137.5</v>
      </c>
      <c r="K56" s="37">
        <v>112.8</v>
      </c>
      <c r="L56" s="37">
        <v>101.4</v>
      </c>
      <c r="M56" s="37">
        <v>118.3</v>
      </c>
      <c r="N56" s="37">
        <v>122.4</v>
      </c>
      <c r="O56" s="37">
        <v>122</v>
      </c>
      <c r="P56" s="96">
        <f t="shared" si="0"/>
        <v>119.48333333333333</v>
      </c>
      <c r="Q56" s="37">
        <v>113.2</v>
      </c>
      <c r="R56" s="37">
        <v>119</v>
      </c>
      <c r="S56" s="37">
        <v>108.7</v>
      </c>
      <c r="T56" s="37">
        <v>111.8</v>
      </c>
      <c r="U56" s="37">
        <f t="shared" si="1"/>
        <v>113.175</v>
      </c>
      <c r="V56" s="37">
        <v>117.4</v>
      </c>
      <c r="W56" s="37">
        <v>113.2</v>
      </c>
      <c r="X56" s="37">
        <v>116.7</v>
      </c>
      <c r="Y56" s="96">
        <f t="shared" si="2"/>
        <v>115.76666666666667</v>
      </c>
      <c r="Z56" s="37" t="s">
        <v>61</v>
      </c>
      <c r="AA56" s="37">
        <v>114.3</v>
      </c>
      <c r="AB56" s="37">
        <v>115.1</v>
      </c>
      <c r="AC56" s="96">
        <f t="shared" si="3"/>
        <v>114.69999999999999</v>
      </c>
      <c r="AD56" s="37">
        <v>111.2</v>
      </c>
      <c r="AE56" s="37">
        <v>111.5</v>
      </c>
      <c r="AF56" s="37">
        <f t="shared" si="4"/>
        <v>111.35</v>
      </c>
      <c r="AG56" s="37">
        <v>111.4</v>
      </c>
      <c r="AH56" s="37">
        <v>112.2</v>
      </c>
      <c r="AI56" s="37">
        <v>116.4</v>
      </c>
    </row>
    <row r="57" spans="1:35">
      <c r="A57" s="37" t="s">
        <v>35</v>
      </c>
      <c r="B57" s="37">
        <v>2014</v>
      </c>
      <c r="C57" s="37" t="s">
        <v>42</v>
      </c>
      <c r="D57" s="37">
        <v>121.5</v>
      </c>
      <c r="E57" s="37">
        <v>123.1</v>
      </c>
      <c r="F57" s="37">
        <v>115.8</v>
      </c>
      <c r="G57" s="37">
        <v>119.7</v>
      </c>
      <c r="H57" s="37">
        <v>107.8</v>
      </c>
      <c r="I57" s="37">
        <v>128.30000000000001</v>
      </c>
      <c r="J57" s="37">
        <v>132.1</v>
      </c>
      <c r="K57" s="37">
        <v>112.4</v>
      </c>
      <c r="L57" s="37">
        <v>102.9</v>
      </c>
      <c r="M57" s="37">
        <v>114.3</v>
      </c>
      <c r="N57" s="37">
        <v>121.2</v>
      </c>
      <c r="O57" s="37">
        <v>120.4</v>
      </c>
      <c r="P57" s="96">
        <f t="shared" si="0"/>
        <v>118.29166666666669</v>
      </c>
      <c r="Q57" s="37">
        <v>114.2</v>
      </c>
      <c r="R57" s="37">
        <v>117.8</v>
      </c>
      <c r="S57" s="37">
        <v>108.3</v>
      </c>
      <c r="T57" s="37">
        <v>111.6</v>
      </c>
      <c r="U57" s="37">
        <f t="shared" si="1"/>
        <v>112.97499999999999</v>
      </c>
      <c r="V57" s="37">
        <v>118.8</v>
      </c>
      <c r="W57" s="37">
        <v>115.6</v>
      </c>
      <c r="X57" s="37">
        <v>118.3</v>
      </c>
      <c r="Y57" s="96">
        <f t="shared" si="2"/>
        <v>117.56666666666666</v>
      </c>
      <c r="Z57" s="37" t="s">
        <v>61</v>
      </c>
      <c r="AA57" s="37">
        <v>114.6</v>
      </c>
      <c r="AB57" s="37">
        <v>114.8</v>
      </c>
      <c r="AC57" s="96">
        <f t="shared" si="3"/>
        <v>114.69999999999999</v>
      </c>
      <c r="AD57" s="37">
        <v>113.2</v>
      </c>
      <c r="AE57" s="37">
        <v>111.8</v>
      </c>
      <c r="AF57" s="37">
        <f t="shared" si="4"/>
        <v>112.5</v>
      </c>
      <c r="AG57" s="37">
        <v>112.3</v>
      </c>
      <c r="AH57" s="37">
        <v>112.3</v>
      </c>
      <c r="AI57" s="37">
        <v>116.7</v>
      </c>
    </row>
    <row r="58" spans="1:35">
      <c r="A58" s="37" t="s">
        <v>30</v>
      </c>
      <c r="B58" s="37">
        <v>2014</v>
      </c>
      <c r="C58" s="37" t="s">
        <v>44</v>
      </c>
      <c r="D58" s="37">
        <v>121.7</v>
      </c>
      <c r="E58" s="37">
        <v>122.5</v>
      </c>
      <c r="F58" s="37">
        <v>117.7</v>
      </c>
      <c r="G58" s="37">
        <v>120.6</v>
      </c>
      <c r="H58" s="37">
        <v>110.4</v>
      </c>
      <c r="I58" s="37">
        <v>129.1</v>
      </c>
      <c r="J58" s="37">
        <v>150.1</v>
      </c>
      <c r="K58" s="37">
        <v>113.2</v>
      </c>
      <c r="L58" s="37">
        <v>104.8</v>
      </c>
      <c r="M58" s="37">
        <v>113.3</v>
      </c>
      <c r="N58" s="37">
        <v>120.9</v>
      </c>
      <c r="O58" s="37">
        <v>123.3</v>
      </c>
      <c r="P58" s="96">
        <f t="shared" si="0"/>
        <v>120.63333333333334</v>
      </c>
      <c r="Q58" s="37">
        <v>115.6</v>
      </c>
      <c r="R58" s="37">
        <v>118</v>
      </c>
      <c r="S58" s="37">
        <v>108.8</v>
      </c>
      <c r="T58" s="37">
        <v>111.8</v>
      </c>
      <c r="U58" s="37">
        <f t="shared" si="1"/>
        <v>113.55</v>
      </c>
      <c r="V58" s="37">
        <v>120.7</v>
      </c>
      <c r="W58" s="37">
        <v>118.3</v>
      </c>
      <c r="X58" s="37">
        <v>120.3</v>
      </c>
      <c r="Y58" s="96">
        <f t="shared" si="2"/>
        <v>119.76666666666667</v>
      </c>
      <c r="Z58" s="92">
        <v>114.8</v>
      </c>
      <c r="AA58" s="37">
        <v>115.4</v>
      </c>
      <c r="AB58" s="37">
        <v>115.5</v>
      </c>
      <c r="AC58" s="96">
        <f t="shared" si="3"/>
        <v>115.23333333333333</v>
      </c>
      <c r="AD58" s="37">
        <v>115.3</v>
      </c>
      <c r="AE58" s="37">
        <v>113.2</v>
      </c>
      <c r="AF58" s="37">
        <f t="shared" si="4"/>
        <v>114.25</v>
      </c>
      <c r="AG58" s="37">
        <v>113.4</v>
      </c>
      <c r="AH58" s="37">
        <v>113.1</v>
      </c>
      <c r="AI58" s="37">
        <v>119.5</v>
      </c>
    </row>
    <row r="59" spans="1:35">
      <c r="A59" s="37" t="s">
        <v>33</v>
      </c>
      <c r="B59" s="37">
        <v>2014</v>
      </c>
      <c r="C59" s="37" t="s">
        <v>44</v>
      </c>
      <c r="D59" s="37">
        <v>123.8</v>
      </c>
      <c r="E59" s="37">
        <v>126.4</v>
      </c>
      <c r="F59" s="37">
        <v>118</v>
      </c>
      <c r="G59" s="37">
        <v>121.6</v>
      </c>
      <c r="H59" s="37">
        <v>103.5</v>
      </c>
      <c r="I59" s="37">
        <v>133.69999999999999</v>
      </c>
      <c r="J59" s="37">
        <v>172.4</v>
      </c>
      <c r="K59" s="37">
        <v>113.1</v>
      </c>
      <c r="L59" s="37">
        <v>102.7</v>
      </c>
      <c r="M59" s="37">
        <v>120</v>
      </c>
      <c r="N59" s="37">
        <v>123.4</v>
      </c>
      <c r="O59" s="37">
        <v>127.1</v>
      </c>
      <c r="P59" s="96">
        <f t="shared" si="0"/>
        <v>123.80833333333334</v>
      </c>
      <c r="Q59" s="37">
        <v>113.8</v>
      </c>
      <c r="R59" s="37">
        <v>121</v>
      </c>
      <c r="S59" s="37">
        <v>109.7</v>
      </c>
      <c r="T59" s="37">
        <v>112.4</v>
      </c>
      <c r="U59" s="37">
        <f t="shared" si="1"/>
        <v>114.22499999999999</v>
      </c>
      <c r="V59" s="37">
        <v>118</v>
      </c>
      <c r="W59" s="37">
        <v>113.6</v>
      </c>
      <c r="X59" s="37">
        <v>117.4</v>
      </c>
      <c r="Y59" s="96">
        <f t="shared" si="2"/>
        <v>116.33333333333333</v>
      </c>
      <c r="Z59" s="37" t="s">
        <v>63</v>
      </c>
      <c r="AA59" s="37">
        <v>114.9</v>
      </c>
      <c r="AB59" s="37">
        <v>117.8</v>
      </c>
      <c r="AC59" s="96">
        <f t="shared" si="3"/>
        <v>116.35</v>
      </c>
      <c r="AD59" s="37">
        <v>111.6</v>
      </c>
      <c r="AE59" s="37">
        <v>113</v>
      </c>
      <c r="AF59" s="37">
        <f t="shared" si="4"/>
        <v>112.3</v>
      </c>
      <c r="AG59" s="37">
        <v>111.5</v>
      </c>
      <c r="AH59" s="37">
        <v>113.5</v>
      </c>
      <c r="AI59" s="37">
        <v>118.9</v>
      </c>
    </row>
    <row r="60" spans="1:35">
      <c r="A60" s="37" t="s">
        <v>35</v>
      </c>
      <c r="B60" s="37">
        <v>2014</v>
      </c>
      <c r="C60" s="37" t="s">
        <v>44</v>
      </c>
      <c r="D60" s="37">
        <v>122.4</v>
      </c>
      <c r="E60" s="37">
        <v>123.9</v>
      </c>
      <c r="F60" s="37">
        <v>117.8</v>
      </c>
      <c r="G60" s="37">
        <v>121</v>
      </c>
      <c r="H60" s="37">
        <v>107.9</v>
      </c>
      <c r="I60" s="37">
        <v>131.19999999999999</v>
      </c>
      <c r="J60" s="37">
        <v>157.69999999999999</v>
      </c>
      <c r="K60" s="37">
        <v>113.2</v>
      </c>
      <c r="L60" s="37">
        <v>104.1</v>
      </c>
      <c r="M60" s="37">
        <v>115.5</v>
      </c>
      <c r="N60" s="37">
        <v>122.1</v>
      </c>
      <c r="O60" s="37">
        <v>124.7</v>
      </c>
      <c r="P60" s="96">
        <f t="shared" si="0"/>
        <v>121.79166666666667</v>
      </c>
      <c r="Q60" s="37">
        <v>114.8</v>
      </c>
      <c r="R60" s="37">
        <v>118.8</v>
      </c>
      <c r="S60" s="37">
        <v>109.2</v>
      </c>
      <c r="T60" s="37">
        <v>112.1</v>
      </c>
      <c r="U60" s="37">
        <f t="shared" si="1"/>
        <v>113.72499999999999</v>
      </c>
      <c r="V60" s="37">
        <v>119.6</v>
      </c>
      <c r="W60" s="37">
        <v>116.3</v>
      </c>
      <c r="X60" s="37">
        <v>119.1</v>
      </c>
      <c r="Y60" s="96">
        <f t="shared" si="2"/>
        <v>118.33333333333333</v>
      </c>
      <c r="Z60" s="37" t="s">
        <v>63</v>
      </c>
      <c r="AA60" s="37">
        <v>115.2</v>
      </c>
      <c r="AB60" s="37">
        <v>116.8</v>
      </c>
      <c r="AC60" s="96">
        <f t="shared" si="3"/>
        <v>116</v>
      </c>
      <c r="AD60" s="37">
        <v>113.9</v>
      </c>
      <c r="AE60" s="37">
        <v>113.1</v>
      </c>
      <c r="AF60" s="37">
        <f t="shared" si="4"/>
        <v>113.5</v>
      </c>
      <c r="AG60" s="37">
        <v>112.7</v>
      </c>
      <c r="AH60" s="37">
        <v>113.3</v>
      </c>
      <c r="AI60" s="37">
        <v>119.2</v>
      </c>
    </row>
    <row r="61" spans="1:35">
      <c r="A61" s="37" t="s">
        <v>30</v>
      </c>
      <c r="B61" s="37">
        <v>2014</v>
      </c>
      <c r="C61" s="37" t="s">
        <v>46</v>
      </c>
      <c r="D61" s="37">
        <v>121.8</v>
      </c>
      <c r="E61" s="37">
        <v>122.8</v>
      </c>
      <c r="F61" s="37">
        <v>117.8</v>
      </c>
      <c r="G61" s="37">
        <v>121.9</v>
      </c>
      <c r="H61" s="37">
        <v>110.6</v>
      </c>
      <c r="I61" s="37">
        <v>129.69999999999999</v>
      </c>
      <c r="J61" s="37">
        <v>161.1</v>
      </c>
      <c r="K61" s="37">
        <v>114.1</v>
      </c>
      <c r="L61" s="37">
        <v>105.1</v>
      </c>
      <c r="M61" s="37">
        <v>114.6</v>
      </c>
      <c r="N61" s="37">
        <v>121.7</v>
      </c>
      <c r="O61" s="37">
        <v>125.3</v>
      </c>
      <c r="P61" s="96">
        <f t="shared" si="0"/>
        <v>122.20833333333331</v>
      </c>
      <c r="Q61" s="37">
        <v>115.8</v>
      </c>
      <c r="R61" s="37">
        <v>118.8</v>
      </c>
      <c r="S61" s="37">
        <v>109.4</v>
      </c>
      <c r="T61" s="37">
        <v>112.2</v>
      </c>
      <c r="U61" s="37">
        <f t="shared" si="1"/>
        <v>114.05</v>
      </c>
      <c r="V61" s="37">
        <v>120.9</v>
      </c>
      <c r="W61" s="37">
        <v>118.8</v>
      </c>
      <c r="X61" s="37">
        <v>120.7</v>
      </c>
      <c r="Y61" s="96">
        <f t="shared" si="2"/>
        <v>120.13333333333333</v>
      </c>
      <c r="Z61" s="92">
        <v>115.5</v>
      </c>
      <c r="AA61" s="37">
        <v>115.9</v>
      </c>
      <c r="AB61" s="37">
        <v>116.2</v>
      </c>
      <c r="AC61" s="96">
        <f t="shared" si="3"/>
        <v>115.86666666666667</v>
      </c>
      <c r="AD61" s="37">
        <v>115.4</v>
      </c>
      <c r="AE61" s="37">
        <v>113.2</v>
      </c>
      <c r="AF61" s="37">
        <f t="shared" si="4"/>
        <v>114.30000000000001</v>
      </c>
      <c r="AG61" s="37">
        <v>114</v>
      </c>
      <c r="AH61" s="37">
        <v>113.5</v>
      </c>
      <c r="AI61" s="37">
        <v>120.7</v>
      </c>
    </row>
    <row r="62" spans="1:35">
      <c r="A62" s="37" t="s">
        <v>33</v>
      </c>
      <c r="B62" s="37">
        <v>2014</v>
      </c>
      <c r="C62" s="37" t="s">
        <v>46</v>
      </c>
      <c r="D62" s="37">
        <v>124.8</v>
      </c>
      <c r="E62" s="37">
        <v>127.3</v>
      </c>
      <c r="F62" s="37">
        <v>116.5</v>
      </c>
      <c r="G62" s="37">
        <v>122.2</v>
      </c>
      <c r="H62" s="37">
        <v>103.6</v>
      </c>
      <c r="I62" s="37">
        <v>132.69999999999999</v>
      </c>
      <c r="J62" s="37">
        <v>181.9</v>
      </c>
      <c r="K62" s="37">
        <v>115.2</v>
      </c>
      <c r="L62" s="37">
        <v>102.7</v>
      </c>
      <c r="M62" s="37">
        <v>122.1</v>
      </c>
      <c r="N62" s="37">
        <v>124.7</v>
      </c>
      <c r="O62" s="37">
        <v>128.9</v>
      </c>
      <c r="P62" s="96">
        <f t="shared" si="0"/>
        <v>125.21666666666665</v>
      </c>
      <c r="Q62" s="37">
        <v>114.4</v>
      </c>
      <c r="R62" s="37">
        <v>123</v>
      </c>
      <c r="S62" s="37">
        <v>110.5</v>
      </c>
      <c r="T62" s="37">
        <v>112.9</v>
      </c>
      <c r="U62" s="37">
        <f t="shared" si="1"/>
        <v>115.19999999999999</v>
      </c>
      <c r="V62" s="37">
        <v>118.6</v>
      </c>
      <c r="W62" s="37">
        <v>114.1</v>
      </c>
      <c r="X62" s="37">
        <v>117.9</v>
      </c>
      <c r="Y62" s="96">
        <f t="shared" si="2"/>
        <v>116.86666666666667</v>
      </c>
      <c r="Z62" s="37" t="s">
        <v>64</v>
      </c>
      <c r="AA62" s="37">
        <v>115.3</v>
      </c>
      <c r="AB62" s="37">
        <v>119.2</v>
      </c>
      <c r="AC62" s="96">
        <f t="shared" si="3"/>
        <v>117.25</v>
      </c>
      <c r="AD62" s="37">
        <v>111.8</v>
      </c>
      <c r="AE62" s="37">
        <v>112.5</v>
      </c>
      <c r="AF62" s="37">
        <f t="shared" si="4"/>
        <v>112.15</v>
      </c>
      <c r="AG62" s="37">
        <v>112.2</v>
      </c>
      <c r="AH62" s="37">
        <v>113.9</v>
      </c>
      <c r="AI62" s="37">
        <v>119.9</v>
      </c>
    </row>
    <row r="63" spans="1:35">
      <c r="A63" s="37" t="s">
        <v>35</v>
      </c>
      <c r="B63" s="37">
        <v>2014</v>
      </c>
      <c r="C63" s="37" t="s">
        <v>46</v>
      </c>
      <c r="D63" s="37">
        <v>122.7</v>
      </c>
      <c r="E63" s="37">
        <v>124.4</v>
      </c>
      <c r="F63" s="37">
        <v>117.3</v>
      </c>
      <c r="G63" s="37">
        <v>122</v>
      </c>
      <c r="H63" s="37">
        <v>108</v>
      </c>
      <c r="I63" s="37">
        <v>131.1</v>
      </c>
      <c r="J63" s="37">
        <v>168.2</v>
      </c>
      <c r="K63" s="37">
        <v>114.5</v>
      </c>
      <c r="L63" s="37">
        <v>104.3</v>
      </c>
      <c r="M63" s="37">
        <v>117.1</v>
      </c>
      <c r="N63" s="37">
        <v>123.1</v>
      </c>
      <c r="O63" s="37">
        <v>126.6</v>
      </c>
      <c r="P63" s="96">
        <f t="shared" si="0"/>
        <v>123.27499999999998</v>
      </c>
      <c r="Q63" s="37">
        <v>115.2</v>
      </c>
      <c r="R63" s="37">
        <v>119.9</v>
      </c>
      <c r="S63" s="37">
        <v>109.9</v>
      </c>
      <c r="T63" s="37">
        <v>112.6</v>
      </c>
      <c r="U63" s="37">
        <f t="shared" si="1"/>
        <v>114.4</v>
      </c>
      <c r="V63" s="37">
        <v>120</v>
      </c>
      <c r="W63" s="37">
        <v>116.8</v>
      </c>
      <c r="X63" s="37">
        <v>119.6</v>
      </c>
      <c r="Y63" s="96">
        <f t="shared" si="2"/>
        <v>118.8</v>
      </c>
      <c r="Z63" s="37" t="s">
        <v>64</v>
      </c>
      <c r="AA63" s="37">
        <v>115.6</v>
      </c>
      <c r="AB63" s="37">
        <v>118</v>
      </c>
      <c r="AC63" s="96">
        <f t="shared" si="3"/>
        <v>116.8</v>
      </c>
      <c r="AD63" s="37">
        <v>114</v>
      </c>
      <c r="AE63" s="37">
        <v>112.8</v>
      </c>
      <c r="AF63" s="37">
        <f t="shared" si="4"/>
        <v>113.4</v>
      </c>
      <c r="AG63" s="37">
        <v>113.3</v>
      </c>
      <c r="AH63" s="37">
        <v>113.7</v>
      </c>
      <c r="AI63" s="37">
        <v>120.3</v>
      </c>
    </row>
    <row r="64" spans="1:35">
      <c r="A64" s="37" t="s">
        <v>30</v>
      </c>
      <c r="B64" s="37">
        <v>2014</v>
      </c>
      <c r="C64" s="37" t="s">
        <v>48</v>
      </c>
      <c r="D64" s="37">
        <v>122.3</v>
      </c>
      <c r="E64" s="37">
        <v>122.4</v>
      </c>
      <c r="F64" s="37">
        <v>117.8</v>
      </c>
      <c r="G64" s="37">
        <v>122.7</v>
      </c>
      <c r="H64" s="37">
        <v>110.4</v>
      </c>
      <c r="I64" s="37">
        <v>129.80000000000001</v>
      </c>
      <c r="J64" s="37">
        <v>158.80000000000001</v>
      </c>
      <c r="K64" s="37">
        <v>115</v>
      </c>
      <c r="L64" s="37">
        <v>104.7</v>
      </c>
      <c r="M64" s="37">
        <v>114.9</v>
      </c>
      <c r="N64" s="37">
        <v>122.6</v>
      </c>
      <c r="O64" s="37">
        <v>125.3</v>
      </c>
      <c r="P64" s="96">
        <f t="shared" si="0"/>
        <v>122.22500000000001</v>
      </c>
      <c r="Q64" s="37">
        <v>116.5</v>
      </c>
      <c r="R64" s="37">
        <v>119.5</v>
      </c>
      <c r="S64" s="37">
        <v>109.1</v>
      </c>
      <c r="T64" s="37">
        <v>112.6</v>
      </c>
      <c r="U64" s="37">
        <f t="shared" si="1"/>
        <v>114.42500000000001</v>
      </c>
      <c r="V64" s="37">
        <v>121.7</v>
      </c>
      <c r="W64" s="37">
        <v>119.2</v>
      </c>
      <c r="X64" s="37">
        <v>121.3</v>
      </c>
      <c r="Y64" s="96">
        <f t="shared" si="2"/>
        <v>120.73333333333333</v>
      </c>
      <c r="Z64" s="92">
        <v>116.1</v>
      </c>
      <c r="AA64" s="37">
        <v>116.7</v>
      </c>
      <c r="AB64" s="37">
        <v>116.6</v>
      </c>
      <c r="AC64" s="96">
        <f t="shared" si="3"/>
        <v>116.46666666666665</v>
      </c>
      <c r="AD64" s="37">
        <v>115.8</v>
      </c>
      <c r="AE64" s="37">
        <v>112.8</v>
      </c>
      <c r="AF64" s="37">
        <f t="shared" si="4"/>
        <v>114.3</v>
      </c>
      <c r="AG64" s="37">
        <v>114.5</v>
      </c>
      <c r="AH64" s="37">
        <v>113.7</v>
      </c>
      <c r="AI64" s="37">
        <v>120.9</v>
      </c>
    </row>
    <row r="65" spans="1:35">
      <c r="A65" s="37" t="s">
        <v>33</v>
      </c>
      <c r="B65" s="37">
        <v>2014</v>
      </c>
      <c r="C65" s="37" t="s">
        <v>48</v>
      </c>
      <c r="D65" s="37">
        <v>124.2</v>
      </c>
      <c r="E65" s="37">
        <v>125.4</v>
      </c>
      <c r="F65" s="37">
        <v>116.4</v>
      </c>
      <c r="G65" s="37">
        <v>122.7</v>
      </c>
      <c r="H65" s="37">
        <v>103.5</v>
      </c>
      <c r="I65" s="37">
        <v>124.5</v>
      </c>
      <c r="J65" s="37">
        <v>168.6</v>
      </c>
      <c r="K65" s="37">
        <v>116.9</v>
      </c>
      <c r="L65" s="37">
        <v>101.9</v>
      </c>
      <c r="M65" s="37">
        <v>122.9</v>
      </c>
      <c r="N65" s="37">
        <v>125.2</v>
      </c>
      <c r="O65" s="37">
        <v>126.7</v>
      </c>
      <c r="P65" s="96">
        <f t="shared" si="0"/>
        <v>123.24166666666669</v>
      </c>
      <c r="Q65" s="37">
        <v>114.8</v>
      </c>
      <c r="R65" s="37">
        <v>124.3</v>
      </c>
      <c r="S65" s="37">
        <v>110</v>
      </c>
      <c r="T65" s="37">
        <v>113.4</v>
      </c>
      <c r="U65" s="37">
        <f t="shared" si="1"/>
        <v>115.625</v>
      </c>
      <c r="V65" s="37">
        <v>119.2</v>
      </c>
      <c r="W65" s="37">
        <v>114.5</v>
      </c>
      <c r="X65" s="37">
        <v>118.4</v>
      </c>
      <c r="Y65" s="96">
        <f t="shared" si="2"/>
        <v>117.36666666666667</v>
      </c>
      <c r="Z65" s="37" t="s">
        <v>65</v>
      </c>
      <c r="AA65" s="37">
        <v>115.5</v>
      </c>
      <c r="AB65" s="37">
        <v>120</v>
      </c>
      <c r="AC65" s="96">
        <f t="shared" si="3"/>
        <v>117.75</v>
      </c>
      <c r="AD65" s="37">
        <v>111.8</v>
      </c>
      <c r="AE65" s="37">
        <v>111.2</v>
      </c>
      <c r="AF65" s="37">
        <f t="shared" si="4"/>
        <v>111.5</v>
      </c>
      <c r="AG65" s="37">
        <v>112.3</v>
      </c>
      <c r="AH65" s="37">
        <v>113.6</v>
      </c>
      <c r="AI65" s="37">
        <v>119.2</v>
      </c>
    </row>
    <row r="66" spans="1:35">
      <c r="A66" s="37" t="s">
        <v>35</v>
      </c>
      <c r="B66" s="37">
        <v>2014</v>
      </c>
      <c r="C66" s="37" t="s">
        <v>48</v>
      </c>
      <c r="D66" s="37">
        <v>122.9</v>
      </c>
      <c r="E66" s="37">
        <v>123.5</v>
      </c>
      <c r="F66" s="37">
        <v>117.3</v>
      </c>
      <c r="G66" s="37">
        <v>122.7</v>
      </c>
      <c r="H66" s="37">
        <v>107.9</v>
      </c>
      <c r="I66" s="37">
        <v>127.3</v>
      </c>
      <c r="J66" s="37">
        <v>162.1</v>
      </c>
      <c r="K66" s="37">
        <v>115.6</v>
      </c>
      <c r="L66" s="37">
        <v>103.8</v>
      </c>
      <c r="M66" s="37">
        <v>117.6</v>
      </c>
      <c r="N66" s="37">
        <v>123.8</v>
      </c>
      <c r="O66" s="37">
        <v>125.8</v>
      </c>
      <c r="P66" s="96">
        <f t="shared" si="0"/>
        <v>122.52499999999998</v>
      </c>
      <c r="Q66" s="37">
        <v>115.8</v>
      </c>
      <c r="R66" s="37">
        <v>120.8</v>
      </c>
      <c r="S66" s="37">
        <v>109.5</v>
      </c>
      <c r="T66" s="37">
        <v>113.1</v>
      </c>
      <c r="U66" s="37">
        <f t="shared" si="1"/>
        <v>114.80000000000001</v>
      </c>
      <c r="V66" s="37">
        <v>120.7</v>
      </c>
      <c r="W66" s="37">
        <v>117.2</v>
      </c>
      <c r="X66" s="37">
        <v>120.1</v>
      </c>
      <c r="Y66" s="96">
        <f t="shared" si="2"/>
        <v>119.33333333333333</v>
      </c>
      <c r="Z66" s="37" t="s">
        <v>65</v>
      </c>
      <c r="AA66" s="37">
        <v>116.1</v>
      </c>
      <c r="AB66" s="37">
        <v>118.6</v>
      </c>
      <c r="AC66" s="96">
        <f t="shared" si="3"/>
        <v>117.35</v>
      </c>
      <c r="AD66" s="37">
        <v>114.3</v>
      </c>
      <c r="AE66" s="37">
        <v>112</v>
      </c>
      <c r="AF66" s="37">
        <f t="shared" si="4"/>
        <v>113.15</v>
      </c>
      <c r="AG66" s="37">
        <v>113.7</v>
      </c>
      <c r="AH66" s="37">
        <v>113.7</v>
      </c>
      <c r="AI66" s="37">
        <v>120.1</v>
      </c>
    </row>
    <row r="67" spans="1:35">
      <c r="A67" s="37" t="s">
        <v>30</v>
      </c>
      <c r="B67" s="37">
        <v>2014</v>
      </c>
      <c r="C67" s="37" t="s">
        <v>50</v>
      </c>
      <c r="D67" s="37">
        <v>122.6</v>
      </c>
      <c r="E67" s="37">
        <v>122.5</v>
      </c>
      <c r="F67" s="37">
        <v>118.3</v>
      </c>
      <c r="G67" s="37">
        <v>123.2</v>
      </c>
      <c r="H67" s="37">
        <v>110.5</v>
      </c>
      <c r="I67" s="37">
        <v>128.9</v>
      </c>
      <c r="J67" s="37">
        <v>155.30000000000001</v>
      </c>
      <c r="K67" s="37">
        <v>115.5</v>
      </c>
      <c r="L67" s="37">
        <v>104</v>
      </c>
      <c r="M67" s="37">
        <v>115.3</v>
      </c>
      <c r="N67" s="37">
        <v>123.2</v>
      </c>
      <c r="O67" s="37">
        <v>125.1</v>
      </c>
      <c r="P67" s="96">
        <f t="shared" si="0"/>
        <v>122.03333333333332</v>
      </c>
      <c r="Q67" s="37">
        <v>116.8</v>
      </c>
      <c r="R67" s="37">
        <v>120</v>
      </c>
      <c r="S67" s="37">
        <v>109.3</v>
      </c>
      <c r="T67" s="37">
        <v>113</v>
      </c>
      <c r="U67" s="37">
        <f t="shared" si="1"/>
        <v>114.77500000000001</v>
      </c>
      <c r="V67" s="37">
        <v>122.7</v>
      </c>
      <c r="W67" s="37">
        <v>120.3</v>
      </c>
      <c r="X67" s="37">
        <v>122.3</v>
      </c>
      <c r="Y67" s="96">
        <f t="shared" si="2"/>
        <v>121.76666666666667</v>
      </c>
      <c r="Z67" s="92">
        <v>116.7</v>
      </c>
      <c r="AA67" s="37">
        <v>117.5</v>
      </c>
      <c r="AB67" s="37">
        <v>116.9</v>
      </c>
      <c r="AC67" s="96">
        <f t="shared" si="3"/>
        <v>117.03333333333335</v>
      </c>
      <c r="AD67" s="37">
        <v>116.4</v>
      </c>
      <c r="AE67" s="37">
        <v>112.6</v>
      </c>
      <c r="AF67" s="37">
        <f t="shared" si="4"/>
        <v>114.5</v>
      </c>
      <c r="AG67" s="37">
        <v>115.3</v>
      </c>
      <c r="AH67" s="37">
        <v>114</v>
      </c>
      <c r="AI67" s="37">
        <v>121</v>
      </c>
    </row>
    <row r="68" spans="1:35">
      <c r="A68" s="37" t="s">
        <v>33</v>
      </c>
      <c r="B68" s="37">
        <v>2014</v>
      </c>
      <c r="C68" s="37" t="s">
        <v>50</v>
      </c>
      <c r="D68" s="37">
        <v>124.6</v>
      </c>
      <c r="E68" s="37">
        <v>126.1</v>
      </c>
      <c r="F68" s="37">
        <v>117.8</v>
      </c>
      <c r="G68" s="37">
        <v>123.1</v>
      </c>
      <c r="H68" s="37">
        <v>103.5</v>
      </c>
      <c r="I68" s="37">
        <v>123.5</v>
      </c>
      <c r="J68" s="37">
        <v>159.6</v>
      </c>
      <c r="K68" s="37">
        <v>117.4</v>
      </c>
      <c r="L68" s="37">
        <v>101.2</v>
      </c>
      <c r="M68" s="37">
        <v>123.8</v>
      </c>
      <c r="N68" s="37">
        <v>125.9</v>
      </c>
      <c r="O68" s="37">
        <v>125.8</v>
      </c>
      <c r="P68" s="96">
        <f t="shared" si="0"/>
        <v>122.69166666666666</v>
      </c>
      <c r="Q68" s="37">
        <v>115.2</v>
      </c>
      <c r="R68" s="37">
        <v>124.3</v>
      </c>
      <c r="S68" s="37">
        <v>110.1</v>
      </c>
      <c r="T68" s="37">
        <v>113.6</v>
      </c>
      <c r="U68" s="37">
        <f t="shared" si="1"/>
        <v>115.80000000000001</v>
      </c>
      <c r="V68" s="37">
        <v>119.6</v>
      </c>
      <c r="W68" s="37">
        <v>114.9</v>
      </c>
      <c r="X68" s="37">
        <v>118.9</v>
      </c>
      <c r="Y68" s="96">
        <f t="shared" si="2"/>
        <v>117.8</v>
      </c>
      <c r="Z68" s="37" t="s">
        <v>66</v>
      </c>
      <c r="AA68" s="37">
        <v>115.8</v>
      </c>
      <c r="AB68" s="37">
        <v>120.2</v>
      </c>
      <c r="AC68" s="96">
        <f t="shared" si="3"/>
        <v>118</v>
      </c>
      <c r="AD68" s="37">
        <v>112</v>
      </c>
      <c r="AE68" s="37">
        <v>111</v>
      </c>
      <c r="AF68" s="37">
        <f t="shared" si="4"/>
        <v>111.5</v>
      </c>
      <c r="AG68" s="37">
        <v>112.6</v>
      </c>
      <c r="AH68" s="37">
        <v>113.7</v>
      </c>
      <c r="AI68" s="37">
        <v>119.1</v>
      </c>
    </row>
    <row r="69" spans="1:35">
      <c r="A69" s="37" t="s">
        <v>35</v>
      </c>
      <c r="B69" s="37">
        <v>2014</v>
      </c>
      <c r="C69" s="37" t="s">
        <v>50</v>
      </c>
      <c r="D69" s="37">
        <v>123.2</v>
      </c>
      <c r="E69" s="37">
        <v>123.8</v>
      </c>
      <c r="F69" s="37">
        <v>118.1</v>
      </c>
      <c r="G69" s="37">
        <v>123.2</v>
      </c>
      <c r="H69" s="37">
        <v>107.9</v>
      </c>
      <c r="I69" s="37">
        <v>126.4</v>
      </c>
      <c r="J69" s="37">
        <v>156.80000000000001</v>
      </c>
      <c r="K69" s="37">
        <v>116.1</v>
      </c>
      <c r="L69" s="37">
        <v>103.1</v>
      </c>
      <c r="M69" s="37">
        <v>118.1</v>
      </c>
      <c r="N69" s="37">
        <v>124.5</v>
      </c>
      <c r="O69" s="37">
        <v>125.4</v>
      </c>
      <c r="P69" s="96">
        <f t="shared" ref="P69:P132" si="5">AVERAGE(D69:O69)</f>
        <v>122.21666666666668</v>
      </c>
      <c r="Q69" s="37">
        <v>116.1</v>
      </c>
      <c r="R69" s="37">
        <v>121.1</v>
      </c>
      <c r="S69" s="37">
        <v>109.6</v>
      </c>
      <c r="T69" s="37">
        <v>113.3</v>
      </c>
      <c r="U69" s="37">
        <f t="shared" ref="U69:U132" si="6">AVERAGE(Q69:T69)</f>
        <v>115.02499999999999</v>
      </c>
      <c r="V69" s="37">
        <v>121.5</v>
      </c>
      <c r="W69" s="37">
        <v>118.1</v>
      </c>
      <c r="X69" s="37">
        <v>121</v>
      </c>
      <c r="Y69" s="96">
        <f t="shared" ref="Y69:Y132" si="7">AVERAGE(V69:X69)</f>
        <v>120.2</v>
      </c>
      <c r="Z69" s="37" t="s">
        <v>66</v>
      </c>
      <c r="AA69" s="37">
        <v>116.7</v>
      </c>
      <c r="AB69" s="37">
        <v>118.8</v>
      </c>
      <c r="AC69" s="96">
        <f t="shared" ref="AC69:AC132" si="8">AVERAGE(Z69:AB69)</f>
        <v>117.75</v>
      </c>
      <c r="AD69" s="37">
        <v>114.7</v>
      </c>
      <c r="AE69" s="37">
        <v>111.8</v>
      </c>
      <c r="AF69" s="37">
        <f t="shared" ref="AF69:AF132" si="9">AVERAGE(AD69:AE69)</f>
        <v>113.25</v>
      </c>
      <c r="AG69" s="37">
        <v>114.3</v>
      </c>
      <c r="AH69" s="37">
        <v>113.9</v>
      </c>
      <c r="AI69" s="37">
        <v>120.1</v>
      </c>
    </row>
    <row r="70" spans="1:35">
      <c r="A70" s="37" t="s">
        <v>30</v>
      </c>
      <c r="B70" s="37">
        <v>2014</v>
      </c>
      <c r="C70" s="37" t="s">
        <v>53</v>
      </c>
      <c r="D70" s="37">
        <v>122.7</v>
      </c>
      <c r="E70" s="37">
        <v>122.6</v>
      </c>
      <c r="F70" s="37">
        <v>119.9</v>
      </c>
      <c r="G70" s="37">
        <v>124</v>
      </c>
      <c r="H70" s="37">
        <v>110.5</v>
      </c>
      <c r="I70" s="37">
        <v>128.80000000000001</v>
      </c>
      <c r="J70" s="37">
        <v>152</v>
      </c>
      <c r="K70" s="37">
        <v>116.2</v>
      </c>
      <c r="L70" s="37">
        <v>103.3</v>
      </c>
      <c r="M70" s="37">
        <v>115.8</v>
      </c>
      <c r="N70" s="37">
        <v>124.5</v>
      </c>
      <c r="O70" s="37">
        <v>124.9</v>
      </c>
      <c r="P70" s="96">
        <f t="shared" si="5"/>
        <v>122.10000000000001</v>
      </c>
      <c r="Q70" s="37">
        <v>116.8</v>
      </c>
      <c r="R70" s="37">
        <v>120.8</v>
      </c>
      <c r="S70" s="37">
        <v>108.8</v>
      </c>
      <c r="T70" s="37">
        <v>113.3</v>
      </c>
      <c r="U70" s="37">
        <f t="shared" si="6"/>
        <v>114.925</v>
      </c>
      <c r="V70" s="37">
        <v>123.3</v>
      </c>
      <c r="W70" s="37">
        <v>120.5</v>
      </c>
      <c r="X70" s="37">
        <v>122.9</v>
      </c>
      <c r="Y70" s="96">
        <f t="shared" si="7"/>
        <v>122.23333333333335</v>
      </c>
      <c r="Z70" s="92">
        <v>117.1</v>
      </c>
      <c r="AA70" s="37">
        <v>118.1</v>
      </c>
      <c r="AB70" s="37">
        <v>117.2</v>
      </c>
      <c r="AC70" s="96">
        <f t="shared" si="8"/>
        <v>117.46666666666665</v>
      </c>
      <c r="AD70" s="37">
        <v>117.3</v>
      </c>
      <c r="AE70" s="37">
        <v>112</v>
      </c>
      <c r="AF70" s="37">
        <f t="shared" si="9"/>
        <v>114.65</v>
      </c>
      <c r="AG70" s="37">
        <v>115.9</v>
      </c>
      <c r="AH70" s="37">
        <v>114.1</v>
      </c>
      <c r="AI70" s="37">
        <v>121.1</v>
      </c>
    </row>
    <row r="71" spans="1:35">
      <c r="A71" s="37" t="s">
        <v>33</v>
      </c>
      <c r="B71" s="37">
        <v>2014</v>
      </c>
      <c r="C71" s="37" t="s">
        <v>53</v>
      </c>
      <c r="D71" s="37">
        <v>124.5</v>
      </c>
      <c r="E71" s="37">
        <v>125.6</v>
      </c>
      <c r="F71" s="37">
        <v>122.7</v>
      </c>
      <c r="G71" s="37">
        <v>124.6</v>
      </c>
      <c r="H71" s="37">
        <v>103.2</v>
      </c>
      <c r="I71" s="37">
        <v>122.2</v>
      </c>
      <c r="J71" s="37">
        <v>153.19999999999999</v>
      </c>
      <c r="K71" s="37">
        <v>119.3</v>
      </c>
      <c r="L71" s="37">
        <v>99.8</v>
      </c>
      <c r="M71" s="37">
        <v>124.6</v>
      </c>
      <c r="N71" s="37">
        <v>126.9</v>
      </c>
      <c r="O71" s="37">
        <v>125.4</v>
      </c>
      <c r="P71" s="96">
        <f t="shared" si="5"/>
        <v>122.66666666666667</v>
      </c>
      <c r="Q71" s="37">
        <v>115.8</v>
      </c>
      <c r="R71" s="37">
        <v>125.8</v>
      </c>
      <c r="S71" s="37">
        <v>109.6</v>
      </c>
      <c r="T71" s="37">
        <v>114</v>
      </c>
      <c r="U71" s="37">
        <f t="shared" si="6"/>
        <v>116.3</v>
      </c>
      <c r="V71" s="37">
        <v>120.3</v>
      </c>
      <c r="W71" s="37">
        <v>115.4</v>
      </c>
      <c r="X71" s="37">
        <v>119.5</v>
      </c>
      <c r="Y71" s="96">
        <f t="shared" si="7"/>
        <v>118.39999999999999</v>
      </c>
      <c r="Z71" s="37" t="s">
        <v>67</v>
      </c>
      <c r="AA71" s="37">
        <v>116.4</v>
      </c>
      <c r="AB71" s="37">
        <v>120.3</v>
      </c>
      <c r="AC71" s="96">
        <f t="shared" si="8"/>
        <v>118.35</v>
      </c>
      <c r="AD71" s="37">
        <v>112.6</v>
      </c>
      <c r="AE71" s="37">
        <v>109.7</v>
      </c>
      <c r="AF71" s="37">
        <f t="shared" si="9"/>
        <v>111.15</v>
      </c>
      <c r="AG71" s="37">
        <v>113</v>
      </c>
      <c r="AH71" s="37">
        <v>113.4</v>
      </c>
      <c r="AI71" s="37">
        <v>119</v>
      </c>
    </row>
    <row r="72" spans="1:35">
      <c r="A72" s="37" t="s">
        <v>35</v>
      </c>
      <c r="B72" s="37">
        <v>2014</v>
      </c>
      <c r="C72" s="37" t="s">
        <v>53</v>
      </c>
      <c r="D72" s="37">
        <v>123.3</v>
      </c>
      <c r="E72" s="37">
        <v>123.7</v>
      </c>
      <c r="F72" s="37">
        <v>121</v>
      </c>
      <c r="G72" s="37">
        <v>124.2</v>
      </c>
      <c r="H72" s="37">
        <v>107.8</v>
      </c>
      <c r="I72" s="37">
        <v>125.7</v>
      </c>
      <c r="J72" s="37">
        <v>152.4</v>
      </c>
      <c r="K72" s="37">
        <v>117.2</v>
      </c>
      <c r="L72" s="37">
        <v>102.1</v>
      </c>
      <c r="M72" s="37">
        <v>118.7</v>
      </c>
      <c r="N72" s="37">
        <v>125.6</v>
      </c>
      <c r="O72" s="37">
        <v>125.1</v>
      </c>
      <c r="P72" s="96">
        <f t="shared" si="5"/>
        <v>122.23333333333333</v>
      </c>
      <c r="Q72" s="37">
        <v>116.4</v>
      </c>
      <c r="R72" s="37">
        <v>122.1</v>
      </c>
      <c r="S72" s="37">
        <v>109.1</v>
      </c>
      <c r="T72" s="37">
        <v>113.7</v>
      </c>
      <c r="U72" s="37">
        <f t="shared" si="6"/>
        <v>115.325</v>
      </c>
      <c r="V72" s="37">
        <v>122.1</v>
      </c>
      <c r="W72" s="37">
        <v>118.4</v>
      </c>
      <c r="X72" s="37">
        <v>121.6</v>
      </c>
      <c r="Y72" s="96">
        <f t="shared" si="7"/>
        <v>120.7</v>
      </c>
      <c r="Z72" s="37" t="s">
        <v>67</v>
      </c>
      <c r="AA72" s="37">
        <v>117.3</v>
      </c>
      <c r="AB72" s="37">
        <v>119</v>
      </c>
      <c r="AC72" s="96">
        <f t="shared" si="8"/>
        <v>118.15</v>
      </c>
      <c r="AD72" s="37">
        <v>115.5</v>
      </c>
      <c r="AE72" s="37">
        <v>110.8</v>
      </c>
      <c r="AF72" s="37">
        <f t="shared" si="9"/>
        <v>113.15</v>
      </c>
      <c r="AG72" s="37">
        <v>114.8</v>
      </c>
      <c r="AH72" s="37">
        <v>113.8</v>
      </c>
      <c r="AI72" s="37">
        <v>120.1</v>
      </c>
    </row>
    <row r="73" spans="1:35">
      <c r="A73" s="37" t="s">
        <v>30</v>
      </c>
      <c r="B73" s="37">
        <v>2014</v>
      </c>
      <c r="C73" s="37" t="s">
        <v>55</v>
      </c>
      <c r="D73" s="37">
        <v>122.4</v>
      </c>
      <c r="E73" s="37">
        <v>122.4</v>
      </c>
      <c r="F73" s="37">
        <v>121.8</v>
      </c>
      <c r="G73" s="37">
        <v>124.2</v>
      </c>
      <c r="H73" s="37">
        <v>110.2</v>
      </c>
      <c r="I73" s="37">
        <v>128.6</v>
      </c>
      <c r="J73" s="37">
        <v>140.30000000000001</v>
      </c>
      <c r="K73" s="37">
        <v>116.3</v>
      </c>
      <c r="L73" s="37">
        <v>102</v>
      </c>
      <c r="M73" s="37">
        <v>116</v>
      </c>
      <c r="N73" s="37">
        <v>124.8</v>
      </c>
      <c r="O73" s="37">
        <v>123.3</v>
      </c>
      <c r="P73" s="96">
        <f t="shared" si="5"/>
        <v>121.02499999999999</v>
      </c>
      <c r="Q73" s="37">
        <v>117.3</v>
      </c>
      <c r="R73" s="37">
        <v>121.7</v>
      </c>
      <c r="S73" s="37">
        <v>109.4</v>
      </c>
      <c r="T73" s="37">
        <v>113.3</v>
      </c>
      <c r="U73" s="37">
        <f t="shared" si="6"/>
        <v>115.425</v>
      </c>
      <c r="V73" s="37">
        <v>123.8</v>
      </c>
      <c r="W73" s="37">
        <v>120.6</v>
      </c>
      <c r="X73" s="37">
        <v>123.3</v>
      </c>
      <c r="Y73" s="96">
        <f t="shared" si="7"/>
        <v>122.56666666666666</v>
      </c>
      <c r="Z73" s="92">
        <v>116.5</v>
      </c>
      <c r="AA73" s="37">
        <v>118.2</v>
      </c>
      <c r="AB73" s="37">
        <v>117.7</v>
      </c>
      <c r="AC73" s="96">
        <f t="shared" si="8"/>
        <v>117.46666666666665</v>
      </c>
      <c r="AD73" s="37">
        <v>117.4</v>
      </c>
      <c r="AE73" s="37">
        <v>111.5</v>
      </c>
      <c r="AF73" s="37">
        <f t="shared" si="9"/>
        <v>114.45</v>
      </c>
      <c r="AG73" s="37">
        <v>116.2</v>
      </c>
      <c r="AH73" s="37">
        <v>114.2</v>
      </c>
      <c r="AI73" s="37">
        <v>120.3</v>
      </c>
    </row>
    <row r="74" spans="1:35">
      <c r="A74" s="37" t="s">
        <v>33</v>
      </c>
      <c r="B74" s="37">
        <v>2014</v>
      </c>
      <c r="C74" s="37" t="s">
        <v>55</v>
      </c>
      <c r="D74" s="37">
        <v>124</v>
      </c>
      <c r="E74" s="37">
        <v>124.7</v>
      </c>
      <c r="F74" s="37">
        <v>126.3</v>
      </c>
      <c r="G74" s="37">
        <v>124.9</v>
      </c>
      <c r="H74" s="37">
        <v>103</v>
      </c>
      <c r="I74" s="37">
        <v>122.3</v>
      </c>
      <c r="J74" s="37">
        <v>141</v>
      </c>
      <c r="K74" s="37">
        <v>120.1</v>
      </c>
      <c r="L74" s="37">
        <v>97.8</v>
      </c>
      <c r="M74" s="37">
        <v>125.4</v>
      </c>
      <c r="N74" s="37">
        <v>127.6</v>
      </c>
      <c r="O74" s="37">
        <v>124</v>
      </c>
      <c r="P74" s="96">
        <f t="shared" si="5"/>
        <v>121.75833333333333</v>
      </c>
      <c r="Q74" s="37">
        <v>116.1</v>
      </c>
      <c r="R74" s="37">
        <v>126.4</v>
      </c>
      <c r="S74" s="37">
        <v>110.4</v>
      </c>
      <c r="T74" s="37">
        <v>114.3</v>
      </c>
      <c r="U74" s="37">
        <f t="shared" si="6"/>
        <v>116.8</v>
      </c>
      <c r="V74" s="37">
        <v>120.7</v>
      </c>
      <c r="W74" s="37">
        <v>115.8</v>
      </c>
      <c r="X74" s="37">
        <v>120</v>
      </c>
      <c r="Y74" s="96">
        <f t="shared" si="7"/>
        <v>118.83333333333333</v>
      </c>
      <c r="Z74" s="37" t="s">
        <v>68</v>
      </c>
      <c r="AA74" s="37">
        <v>116.8</v>
      </c>
      <c r="AB74" s="37">
        <v>120.7</v>
      </c>
      <c r="AC74" s="96">
        <f t="shared" si="8"/>
        <v>118.75</v>
      </c>
      <c r="AD74" s="37">
        <v>113</v>
      </c>
      <c r="AE74" s="37">
        <v>108.8</v>
      </c>
      <c r="AF74" s="37">
        <f t="shared" si="9"/>
        <v>110.9</v>
      </c>
      <c r="AG74" s="37">
        <v>113.2</v>
      </c>
      <c r="AH74" s="37">
        <v>113.4</v>
      </c>
      <c r="AI74" s="37">
        <v>118.4</v>
      </c>
    </row>
    <row r="75" spans="1:35">
      <c r="A75" s="37" t="s">
        <v>35</v>
      </c>
      <c r="B75" s="37">
        <v>2014</v>
      </c>
      <c r="C75" s="37" t="s">
        <v>55</v>
      </c>
      <c r="D75" s="37">
        <v>122.9</v>
      </c>
      <c r="E75" s="37">
        <v>123.2</v>
      </c>
      <c r="F75" s="37">
        <v>123.5</v>
      </c>
      <c r="G75" s="37">
        <v>124.5</v>
      </c>
      <c r="H75" s="37">
        <v>107.6</v>
      </c>
      <c r="I75" s="37">
        <v>125.7</v>
      </c>
      <c r="J75" s="37">
        <v>140.5</v>
      </c>
      <c r="K75" s="37">
        <v>117.6</v>
      </c>
      <c r="L75" s="37">
        <v>100.6</v>
      </c>
      <c r="M75" s="37">
        <v>119.1</v>
      </c>
      <c r="N75" s="37">
        <v>126.1</v>
      </c>
      <c r="O75" s="37">
        <v>123.6</v>
      </c>
      <c r="P75" s="96">
        <f t="shared" si="5"/>
        <v>121.24166666666666</v>
      </c>
      <c r="Q75" s="37">
        <v>116.8</v>
      </c>
      <c r="R75" s="37">
        <v>123</v>
      </c>
      <c r="S75" s="37">
        <v>109.8</v>
      </c>
      <c r="T75" s="37">
        <v>113.9</v>
      </c>
      <c r="U75" s="37">
        <f t="shared" si="6"/>
        <v>115.875</v>
      </c>
      <c r="V75" s="37">
        <v>122.6</v>
      </c>
      <c r="W75" s="37">
        <v>118.6</v>
      </c>
      <c r="X75" s="37">
        <v>122</v>
      </c>
      <c r="Y75" s="96">
        <f t="shared" si="7"/>
        <v>121.06666666666666</v>
      </c>
      <c r="Z75" s="37" t="s">
        <v>68</v>
      </c>
      <c r="AA75" s="37">
        <v>117.5</v>
      </c>
      <c r="AB75" s="37">
        <v>119.5</v>
      </c>
      <c r="AC75" s="96">
        <f t="shared" si="8"/>
        <v>118.5</v>
      </c>
      <c r="AD75" s="37">
        <v>115.7</v>
      </c>
      <c r="AE75" s="37">
        <v>110.1</v>
      </c>
      <c r="AF75" s="37">
        <f t="shared" si="9"/>
        <v>112.9</v>
      </c>
      <c r="AG75" s="37">
        <v>115.1</v>
      </c>
      <c r="AH75" s="37">
        <v>113.8</v>
      </c>
      <c r="AI75" s="37">
        <v>119.4</v>
      </c>
    </row>
    <row r="76" spans="1:35">
      <c r="A76" s="37" t="s">
        <v>30</v>
      </c>
      <c r="B76" s="37">
        <v>2015</v>
      </c>
      <c r="C76" s="37" t="s">
        <v>31</v>
      </c>
      <c r="D76" s="37">
        <v>123.1</v>
      </c>
      <c r="E76" s="37">
        <v>123.1</v>
      </c>
      <c r="F76" s="37">
        <v>122.1</v>
      </c>
      <c r="G76" s="37">
        <v>124.9</v>
      </c>
      <c r="H76" s="37">
        <v>111</v>
      </c>
      <c r="I76" s="37">
        <v>130.4</v>
      </c>
      <c r="J76" s="37">
        <v>132.30000000000001</v>
      </c>
      <c r="K76" s="37">
        <v>117.2</v>
      </c>
      <c r="L76" s="37">
        <v>100.5</v>
      </c>
      <c r="M76" s="37">
        <v>117.2</v>
      </c>
      <c r="N76" s="37">
        <v>125.6</v>
      </c>
      <c r="O76" s="37">
        <v>122.8</v>
      </c>
      <c r="P76" s="96">
        <f t="shared" si="5"/>
        <v>120.84999999999998</v>
      </c>
      <c r="Q76" s="37">
        <v>117.9</v>
      </c>
      <c r="R76" s="37">
        <v>122.7</v>
      </c>
      <c r="S76" s="37">
        <v>110.2</v>
      </c>
      <c r="T76" s="37">
        <v>114</v>
      </c>
      <c r="U76" s="37">
        <f t="shared" si="6"/>
        <v>116.2</v>
      </c>
      <c r="V76" s="37">
        <v>124.4</v>
      </c>
      <c r="W76" s="37">
        <v>121.6</v>
      </c>
      <c r="X76" s="37">
        <v>124</v>
      </c>
      <c r="Y76" s="96">
        <f t="shared" si="7"/>
        <v>123.33333333333333</v>
      </c>
      <c r="Z76" s="43">
        <v>117.3</v>
      </c>
      <c r="AA76" s="37">
        <v>118.9</v>
      </c>
      <c r="AB76" s="37">
        <v>118.2</v>
      </c>
      <c r="AC76" s="96">
        <f t="shared" si="8"/>
        <v>118.13333333333333</v>
      </c>
      <c r="AD76" s="37">
        <v>118.4</v>
      </c>
      <c r="AE76" s="37">
        <v>111</v>
      </c>
      <c r="AF76" s="37">
        <f t="shared" si="9"/>
        <v>114.7</v>
      </c>
      <c r="AG76" s="37">
        <v>116.6</v>
      </c>
      <c r="AH76" s="37">
        <v>114.5</v>
      </c>
      <c r="AI76" s="37">
        <v>120.3</v>
      </c>
    </row>
    <row r="77" spans="1:35">
      <c r="A77" s="37" t="s">
        <v>33</v>
      </c>
      <c r="B77" s="37">
        <v>2015</v>
      </c>
      <c r="C77" s="37" t="s">
        <v>31</v>
      </c>
      <c r="D77" s="37">
        <v>124</v>
      </c>
      <c r="E77" s="37">
        <v>125.5</v>
      </c>
      <c r="F77" s="37">
        <v>126.6</v>
      </c>
      <c r="G77" s="37">
        <v>125.2</v>
      </c>
      <c r="H77" s="37">
        <v>104.3</v>
      </c>
      <c r="I77" s="37">
        <v>121.3</v>
      </c>
      <c r="J77" s="37">
        <v>134.4</v>
      </c>
      <c r="K77" s="37">
        <v>122.9</v>
      </c>
      <c r="L77" s="37">
        <v>96.1</v>
      </c>
      <c r="M77" s="37">
        <v>126.6</v>
      </c>
      <c r="N77" s="37">
        <v>128</v>
      </c>
      <c r="O77" s="37">
        <v>123.5</v>
      </c>
      <c r="P77" s="96">
        <f t="shared" si="5"/>
        <v>121.53333333333332</v>
      </c>
      <c r="Q77" s="37">
        <v>116.5</v>
      </c>
      <c r="R77" s="37">
        <v>127.4</v>
      </c>
      <c r="S77" s="37">
        <v>111.4</v>
      </c>
      <c r="T77" s="37">
        <v>114.6</v>
      </c>
      <c r="U77" s="37">
        <f t="shared" si="6"/>
        <v>117.47499999999999</v>
      </c>
      <c r="V77" s="37">
        <v>121</v>
      </c>
      <c r="W77" s="37">
        <v>116.1</v>
      </c>
      <c r="X77" s="37">
        <v>120.2</v>
      </c>
      <c r="Y77" s="96">
        <f t="shared" si="7"/>
        <v>119.10000000000001</v>
      </c>
      <c r="Z77" s="37" t="s">
        <v>69</v>
      </c>
      <c r="AA77" s="37">
        <v>117.2</v>
      </c>
      <c r="AB77" s="37">
        <v>120.8</v>
      </c>
      <c r="AC77" s="96">
        <f t="shared" si="8"/>
        <v>119</v>
      </c>
      <c r="AD77" s="37">
        <v>113.4</v>
      </c>
      <c r="AE77" s="37">
        <v>107.9</v>
      </c>
      <c r="AF77" s="37">
        <f t="shared" si="9"/>
        <v>110.65</v>
      </c>
      <c r="AG77" s="37">
        <v>113.7</v>
      </c>
      <c r="AH77" s="37">
        <v>113.4</v>
      </c>
      <c r="AI77" s="37">
        <v>118.5</v>
      </c>
    </row>
    <row r="78" spans="1:35">
      <c r="A78" s="37" t="s">
        <v>35</v>
      </c>
      <c r="B78" s="37">
        <v>2015</v>
      </c>
      <c r="C78" s="37" t="s">
        <v>31</v>
      </c>
      <c r="D78" s="37">
        <v>123.4</v>
      </c>
      <c r="E78" s="37">
        <v>123.9</v>
      </c>
      <c r="F78" s="37">
        <v>123.8</v>
      </c>
      <c r="G78" s="37">
        <v>125</v>
      </c>
      <c r="H78" s="37">
        <v>108.5</v>
      </c>
      <c r="I78" s="37">
        <v>126.2</v>
      </c>
      <c r="J78" s="37">
        <v>133</v>
      </c>
      <c r="K78" s="37">
        <v>119.1</v>
      </c>
      <c r="L78" s="37">
        <v>99</v>
      </c>
      <c r="M78" s="37">
        <v>120.3</v>
      </c>
      <c r="N78" s="37">
        <v>126.7</v>
      </c>
      <c r="O78" s="37">
        <v>123.1</v>
      </c>
      <c r="P78" s="96">
        <f t="shared" si="5"/>
        <v>121</v>
      </c>
      <c r="Q78" s="37">
        <v>117.3</v>
      </c>
      <c r="R78" s="37">
        <v>124</v>
      </c>
      <c r="S78" s="37">
        <v>110.7</v>
      </c>
      <c r="T78" s="37">
        <v>114.3</v>
      </c>
      <c r="U78" s="37">
        <f t="shared" si="6"/>
        <v>116.575</v>
      </c>
      <c r="V78" s="37">
        <v>123.1</v>
      </c>
      <c r="W78" s="37">
        <v>119.3</v>
      </c>
      <c r="X78" s="37">
        <v>122.5</v>
      </c>
      <c r="Y78" s="96">
        <f t="shared" si="7"/>
        <v>121.63333333333333</v>
      </c>
      <c r="Z78" s="37" t="s">
        <v>69</v>
      </c>
      <c r="AA78" s="37">
        <v>118.1</v>
      </c>
      <c r="AB78" s="37">
        <v>119.7</v>
      </c>
      <c r="AC78" s="96">
        <f t="shared" si="8"/>
        <v>118.9</v>
      </c>
      <c r="AD78" s="37">
        <v>116.5</v>
      </c>
      <c r="AE78" s="37">
        <v>109.4</v>
      </c>
      <c r="AF78" s="37">
        <f t="shared" si="9"/>
        <v>112.95</v>
      </c>
      <c r="AG78" s="37">
        <v>115.5</v>
      </c>
      <c r="AH78" s="37">
        <v>114</v>
      </c>
      <c r="AI78" s="37">
        <v>119.5</v>
      </c>
    </row>
    <row r="79" spans="1:35">
      <c r="A79" s="37" t="s">
        <v>30</v>
      </c>
      <c r="B79" s="37">
        <v>2015</v>
      </c>
      <c r="C79" s="37" t="s">
        <v>36</v>
      </c>
      <c r="D79" s="37">
        <v>123.4</v>
      </c>
      <c r="E79" s="37">
        <v>124.4</v>
      </c>
      <c r="F79" s="37">
        <v>122.1</v>
      </c>
      <c r="G79" s="37">
        <v>125.8</v>
      </c>
      <c r="H79" s="37">
        <v>111.5</v>
      </c>
      <c r="I79" s="37">
        <v>129.4</v>
      </c>
      <c r="J79" s="37">
        <v>128.19999999999999</v>
      </c>
      <c r="K79" s="37">
        <v>118.8</v>
      </c>
      <c r="L79" s="37">
        <v>100</v>
      </c>
      <c r="M79" s="37">
        <v>118.6</v>
      </c>
      <c r="N79" s="37">
        <v>126.8</v>
      </c>
      <c r="O79" s="37">
        <v>122.8</v>
      </c>
      <c r="P79" s="96">
        <f t="shared" si="5"/>
        <v>120.98333333333331</v>
      </c>
      <c r="Q79" s="37">
        <v>118.8</v>
      </c>
      <c r="R79" s="37">
        <v>124.2</v>
      </c>
      <c r="S79" s="37">
        <v>110.8</v>
      </c>
      <c r="T79" s="37">
        <v>114.8</v>
      </c>
      <c r="U79" s="37">
        <f t="shared" si="6"/>
        <v>117.15</v>
      </c>
      <c r="V79" s="37">
        <v>125.4</v>
      </c>
      <c r="W79" s="37">
        <v>122.7</v>
      </c>
      <c r="X79" s="37">
        <v>125</v>
      </c>
      <c r="Y79" s="96">
        <f t="shared" si="7"/>
        <v>124.36666666666667</v>
      </c>
      <c r="Z79" s="43">
        <v>118.1</v>
      </c>
      <c r="AA79" s="37">
        <v>119.6</v>
      </c>
      <c r="AB79" s="37">
        <v>118.7</v>
      </c>
      <c r="AC79" s="96">
        <f t="shared" si="8"/>
        <v>118.8</v>
      </c>
      <c r="AD79" s="37">
        <v>120</v>
      </c>
      <c r="AE79" s="37">
        <v>110.9</v>
      </c>
      <c r="AF79" s="37">
        <f t="shared" si="9"/>
        <v>115.45</v>
      </c>
      <c r="AG79" s="37">
        <v>117.7</v>
      </c>
      <c r="AH79" s="37">
        <v>115</v>
      </c>
      <c r="AI79" s="37">
        <v>120.6</v>
      </c>
    </row>
    <row r="80" spans="1:35">
      <c r="A80" s="37" t="s">
        <v>33</v>
      </c>
      <c r="B80" s="37">
        <v>2015</v>
      </c>
      <c r="C80" s="37" t="s">
        <v>36</v>
      </c>
      <c r="D80" s="37">
        <v>124.3</v>
      </c>
      <c r="E80" s="37">
        <v>126.5</v>
      </c>
      <c r="F80" s="37">
        <v>119.5</v>
      </c>
      <c r="G80" s="37">
        <v>125.6</v>
      </c>
      <c r="H80" s="37">
        <v>104.9</v>
      </c>
      <c r="I80" s="37">
        <v>121.6</v>
      </c>
      <c r="J80" s="37">
        <v>131.80000000000001</v>
      </c>
      <c r="K80" s="37">
        <v>125.1</v>
      </c>
      <c r="L80" s="37">
        <v>95</v>
      </c>
      <c r="M80" s="37">
        <v>127.7</v>
      </c>
      <c r="N80" s="37">
        <v>128.6</v>
      </c>
      <c r="O80" s="37">
        <v>123.7</v>
      </c>
      <c r="P80" s="96">
        <f t="shared" si="5"/>
        <v>121.19166666666668</v>
      </c>
      <c r="Q80" s="37">
        <v>116.8</v>
      </c>
      <c r="R80" s="37">
        <v>128.1</v>
      </c>
      <c r="S80" s="37">
        <v>111.7</v>
      </c>
      <c r="T80" s="37">
        <v>114.9</v>
      </c>
      <c r="U80" s="37">
        <f t="shared" si="6"/>
        <v>117.875</v>
      </c>
      <c r="V80" s="37">
        <v>121.3</v>
      </c>
      <c r="W80" s="37">
        <v>116.5</v>
      </c>
      <c r="X80" s="37">
        <v>120.6</v>
      </c>
      <c r="Y80" s="96">
        <f t="shared" si="7"/>
        <v>119.46666666666665</v>
      </c>
      <c r="Z80" s="37" t="s">
        <v>70</v>
      </c>
      <c r="AA80" s="37">
        <v>117.7</v>
      </c>
      <c r="AB80" s="37">
        <v>120.4</v>
      </c>
      <c r="AC80" s="96">
        <f t="shared" si="8"/>
        <v>119.05000000000001</v>
      </c>
      <c r="AD80" s="37">
        <v>114</v>
      </c>
      <c r="AE80" s="37">
        <v>106.8</v>
      </c>
      <c r="AF80" s="37">
        <f t="shared" si="9"/>
        <v>110.4</v>
      </c>
      <c r="AG80" s="37">
        <v>114.1</v>
      </c>
      <c r="AH80" s="37">
        <v>113.2</v>
      </c>
      <c r="AI80" s="37">
        <v>118.7</v>
      </c>
    </row>
    <row r="81" spans="1:35">
      <c r="A81" s="37" t="s">
        <v>35</v>
      </c>
      <c r="B81" s="37">
        <v>2015</v>
      </c>
      <c r="C81" s="37" t="s">
        <v>36</v>
      </c>
      <c r="D81" s="37">
        <v>123.7</v>
      </c>
      <c r="E81" s="37">
        <v>125.1</v>
      </c>
      <c r="F81" s="37">
        <v>121.1</v>
      </c>
      <c r="G81" s="37">
        <v>125.7</v>
      </c>
      <c r="H81" s="37">
        <v>109.1</v>
      </c>
      <c r="I81" s="37">
        <v>125.8</v>
      </c>
      <c r="J81" s="37">
        <v>129.4</v>
      </c>
      <c r="K81" s="37">
        <v>120.9</v>
      </c>
      <c r="L81" s="37">
        <v>98.3</v>
      </c>
      <c r="M81" s="37">
        <v>121.6</v>
      </c>
      <c r="N81" s="37">
        <v>127.6</v>
      </c>
      <c r="O81" s="37">
        <v>123.1</v>
      </c>
      <c r="P81" s="96">
        <f t="shared" si="5"/>
        <v>120.94999999999997</v>
      </c>
      <c r="Q81" s="37">
        <v>118</v>
      </c>
      <c r="R81" s="37">
        <v>125.2</v>
      </c>
      <c r="S81" s="37">
        <v>111.2</v>
      </c>
      <c r="T81" s="37">
        <v>114.9</v>
      </c>
      <c r="U81" s="37">
        <f t="shared" si="6"/>
        <v>117.32499999999999</v>
      </c>
      <c r="V81" s="37">
        <v>123.8</v>
      </c>
      <c r="W81" s="37">
        <v>120.1</v>
      </c>
      <c r="X81" s="37">
        <v>123.3</v>
      </c>
      <c r="Y81" s="96">
        <f t="shared" si="7"/>
        <v>122.39999999999999</v>
      </c>
      <c r="Z81" s="37" t="s">
        <v>70</v>
      </c>
      <c r="AA81" s="37">
        <v>118.7</v>
      </c>
      <c r="AB81" s="37">
        <v>119.7</v>
      </c>
      <c r="AC81" s="96">
        <f t="shared" si="8"/>
        <v>119.2</v>
      </c>
      <c r="AD81" s="37">
        <v>117.7</v>
      </c>
      <c r="AE81" s="37">
        <v>108.7</v>
      </c>
      <c r="AF81" s="37">
        <f t="shared" si="9"/>
        <v>113.2</v>
      </c>
      <c r="AG81" s="37">
        <v>116.3</v>
      </c>
      <c r="AH81" s="37">
        <v>114.1</v>
      </c>
      <c r="AI81" s="37">
        <v>119.7</v>
      </c>
    </row>
    <row r="82" spans="1:35">
      <c r="A82" s="37" t="s">
        <v>30</v>
      </c>
      <c r="B82" s="37">
        <v>2015</v>
      </c>
      <c r="C82" s="37" t="s">
        <v>38</v>
      </c>
      <c r="D82" s="37">
        <v>123.3</v>
      </c>
      <c r="E82" s="37">
        <v>124.7</v>
      </c>
      <c r="F82" s="37">
        <v>118.9</v>
      </c>
      <c r="G82" s="37">
        <v>126</v>
      </c>
      <c r="H82" s="37">
        <v>111.8</v>
      </c>
      <c r="I82" s="37">
        <v>130.9</v>
      </c>
      <c r="J82" s="37">
        <v>128</v>
      </c>
      <c r="K82" s="37">
        <v>119.9</v>
      </c>
      <c r="L82" s="37">
        <v>98.9</v>
      </c>
      <c r="M82" s="37">
        <v>119.4</v>
      </c>
      <c r="N82" s="37">
        <v>127.7</v>
      </c>
      <c r="O82" s="37">
        <v>123.1</v>
      </c>
      <c r="P82" s="96">
        <f t="shared" si="5"/>
        <v>121.05</v>
      </c>
      <c r="Q82" s="37">
        <v>118.9</v>
      </c>
      <c r="R82" s="37">
        <v>124.7</v>
      </c>
      <c r="S82" s="37">
        <v>110.8</v>
      </c>
      <c r="T82" s="37">
        <v>115.5</v>
      </c>
      <c r="U82" s="37">
        <f t="shared" si="6"/>
        <v>117.47500000000001</v>
      </c>
      <c r="V82" s="37">
        <v>126</v>
      </c>
      <c r="W82" s="37">
        <v>122.9</v>
      </c>
      <c r="X82" s="37">
        <v>125.5</v>
      </c>
      <c r="Y82" s="96">
        <f t="shared" si="7"/>
        <v>124.8</v>
      </c>
      <c r="Z82" s="43">
        <v>118.6</v>
      </c>
      <c r="AA82" s="37">
        <v>120.2</v>
      </c>
      <c r="AB82" s="37">
        <v>119.4</v>
      </c>
      <c r="AC82" s="96">
        <f t="shared" si="8"/>
        <v>119.40000000000002</v>
      </c>
      <c r="AD82" s="37">
        <v>120.6</v>
      </c>
      <c r="AE82" s="37">
        <v>111.6</v>
      </c>
      <c r="AF82" s="37">
        <f t="shared" si="9"/>
        <v>116.1</v>
      </c>
      <c r="AG82" s="37">
        <v>118.2</v>
      </c>
      <c r="AH82" s="37">
        <v>115.5</v>
      </c>
      <c r="AI82" s="37">
        <v>121.1</v>
      </c>
    </row>
    <row r="83" spans="1:35">
      <c r="A83" s="37" t="s">
        <v>33</v>
      </c>
      <c r="B83" s="37">
        <v>2015</v>
      </c>
      <c r="C83" s="37" t="s">
        <v>38</v>
      </c>
      <c r="D83" s="37">
        <v>124</v>
      </c>
      <c r="E83" s="37">
        <v>126.7</v>
      </c>
      <c r="F83" s="37">
        <v>113.5</v>
      </c>
      <c r="G83" s="37">
        <v>125.9</v>
      </c>
      <c r="H83" s="37">
        <v>104.8</v>
      </c>
      <c r="I83" s="37">
        <v>123.8</v>
      </c>
      <c r="J83" s="37">
        <v>131.4</v>
      </c>
      <c r="K83" s="37">
        <v>127.2</v>
      </c>
      <c r="L83" s="37">
        <v>93.2</v>
      </c>
      <c r="M83" s="37">
        <v>127.4</v>
      </c>
      <c r="N83" s="37">
        <v>129.19999999999999</v>
      </c>
      <c r="O83" s="37">
        <v>123.9</v>
      </c>
      <c r="P83" s="96">
        <f t="shared" si="5"/>
        <v>120.91666666666669</v>
      </c>
      <c r="Q83" s="37">
        <v>117</v>
      </c>
      <c r="R83" s="37">
        <v>128.80000000000001</v>
      </c>
      <c r="S83" s="37">
        <v>111.3</v>
      </c>
      <c r="T83" s="37">
        <v>115.4</v>
      </c>
      <c r="U83" s="37">
        <f t="shared" si="6"/>
        <v>118.125</v>
      </c>
      <c r="V83" s="37">
        <v>121.7</v>
      </c>
      <c r="W83" s="37">
        <v>116.9</v>
      </c>
      <c r="X83" s="37">
        <v>120.9</v>
      </c>
      <c r="Y83" s="96">
        <f t="shared" si="7"/>
        <v>119.83333333333333</v>
      </c>
      <c r="Z83" s="37" t="s">
        <v>71</v>
      </c>
      <c r="AA83" s="37">
        <v>118</v>
      </c>
      <c r="AB83" s="37">
        <v>120.6</v>
      </c>
      <c r="AC83" s="96">
        <f t="shared" si="8"/>
        <v>119.3</v>
      </c>
      <c r="AD83" s="37">
        <v>114.4</v>
      </c>
      <c r="AE83" s="37">
        <v>108.4</v>
      </c>
      <c r="AF83" s="37">
        <f t="shared" si="9"/>
        <v>111.4</v>
      </c>
      <c r="AG83" s="37">
        <v>114.3</v>
      </c>
      <c r="AH83" s="37">
        <v>113.8</v>
      </c>
      <c r="AI83" s="37">
        <v>119.1</v>
      </c>
    </row>
    <row r="84" spans="1:35">
      <c r="A84" s="37" t="s">
        <v>35</v>
      </c>
      <c r="B84" s="37">
        <v>2015</v>
      </c>
      <c r="C84" s="37" t="s">
        <v>38</v>
      </c>
      <c r="D84" s="37">
        <v>123.5</v>
      </c>
      <c r="E84" s="37">
        <v>125.4</v>
      </c>
      <c r="F84" s="37">
        <v>116.8</v>
      </c>
      <c r="G84" s="37">
        <v>126</v>
      </c>
      <c r="H84" s="37">
        <v>109.2</v>
      </c>
      <c r="I84" s="37">
        <v>127.6</v>
      </c>
      <c r="J84" s="37">
        <v>129.19999999999999</v>
      </c>
      <c r="K84" s="37">
        <v>122.4</v>
      </c>
      <c r="L84" s="37">
        <v>97</v>
      </c>
      <c r="M84" s="37">
        <v>122.1</v>
      </c>
      <c r="N84" s="37">
        <v>128.4</v>
      </c>
      <c r="O84" s="37">
        <v>123.4</v>
      </c>
      <c r="P84" s="96">
        <f t="shared" si="5"/>
        <v>120.91666666666667</v>
      </c>
      <c r="Q84" s="37">
        <v>118.1</v>
      </c>
      <c r="R84" s="37">
        <v>125.8</v>
      </c>
      <c r="S84" s="37">
        <v>111</v>
      </c>
      <c r="T84" s="37">
        <v>115.4</v>
      </c>
      <c r="U84" s="37">
        <f t="shared" si="6"/>
        <v>117.57499999999999</v>
      </c>
      <c r="V84" s="37">
        <v>124.3</v>
      </c>
      <c r="W84" s="37">
        <v>120.4</v>
      </c>
      <c r="X84" s="37">
        <v>123.7</v>
      </c>
      <c r="Y84" s="96">
        <f t="shared" si="7"/>
        <v>122.8</v>
      </c>
      <c r="Z84" s="37" t="s">
        <v>71</v>
      </c>
      <c r="AA84" s="37">
        <v>119.2</v>
      </c>
      <c r="AB84" s="37">
        <v>120.1</v>
      </c>
      <c r="AC84" s="96">
        <f t="shared" si="8"/>
        <v>119.65</v>
      </c>
      <c r="AD84" s="37">
        <v>118.3</v>
      </c>
      <c r="AE84" s="37">
        <v>109.9</v>
      </c>
      <c r="AF84" s="37">
        <f t="shared" si="9"/>
        <v>114.1</v>
      </c>
      <c r="AG84" s="37">
        <v>116.7</v>
      </c>
      <c r="AH84" s="37">
        <v>114.7</v>
      </c>
      <c r="AI84" s="37">
        <v>120.2</v>
      </c>
    </row>
    <row r="85" spans="1:35">
      <c r="A85" s="37" t="s">
        <v>30</v>
      </c>
      <c r="B85" s="37">
        <v>2015</v>
      </c>
      <c r="C85" s="37" t="s">
        <v>39</v>
      </c>
      <c r="D85" s="37">
        <v>123.3</v>
      </c>
      <c r="E85" s="37">
        <v>125.5</v>
      </c>
      <c r="F85" s="37">
        <v>117.2</v>
      </c>
      <c r="G85" s="37">
        <v>126.8</v>
      </c>
      <c r="H85" s="37">
        <v>111.9</v>
      </c>
      <c r="I85" s="37">
        <v>134.19999999999999</v>
      </c>
      <c r="J85" s="37">
        <v>127.5</v>
      </c>
      <c r="K85" s="37">
        <v>121.5</v>
      </c>
      <c r="L85" s="37">
        <v>97.8</v>
      </c>
      <c r="M85" s="37">
        <v>119.8</v>
      </c>
      <c r="N85" s="37">
        <v>128.69999999999999</v>
      </c>
      <c r="O85" s="37">
        <v>123.6</v>
      </c>
      <c r="P85" s="96">
        <f t="shared" si="5"/>
        <v>121.48333333333333</v>
      </c>
      <c r="Q85" s="37">
        <v>119.4</v>
      </c>
      <c r="R85" s="37">
        <v>125.7</v>
      </c>
      <c r="S85" s="37">
        <v>111.6</v>
      </c>
      <c r="T85" s="37">
        <v>116.2</v>
      </c>
      <c r="U85" s="37">
        <f t="shared" si="6"/>
        <v>118.22500000000001</v>
      </c>
      <c r="V85" s="37">
        <v>126.4</v>
      </c>
      <c r="W85" s="37">
        <v>123.3</v>
      </c>
      <c r="X85" s="37">
        <v>126</v>
      </c>
      <c r="Y85" s="96">
        <f t="shared" si="7"/>
        <v>125.23333333333333</v>
      </c>
      <c r="Z85" s="43">
        <v>119.2</v>
      </c>
      <c r="AA85" s="37">
        <v>120.9</v>
      </c>
      <c r="AB85" s="37">
        <v>119.9</v>
      </c>
      <c r="AC85" s="96">
        <f t="shared" si="8"/>
        <v>120</v>
      </c>
      <c r="AD85" s="37">
        <v>121.2</v>
      </c>
      <c r="AE85" s="37">
        <v>111.9</v>
      </c>
      <c r="AF85" s="37">
        <f t="shared" si="9"/>
        <v>116.55000000000001</v>
      </c>
      <c r="AG85" s="37">
        <v>118.6</v>
      </c>
      <c r="AH85" s="37">
        <v>116</v>
      </c>
      <c r="AI85" s="37">
        <v>121.5</v>
      </c>
    </row>
    <row r="86" spans="1:35">
      <c r="A86" s="37" t="s">
        <v>33</v>
      </c>
      <c r="B86" s="37">
        <v>2015</v>
      </c>
      <c r="C86" s="37" t="s">
        <v>39</v>
      </c>
      <c r="D86" s="37">
        <v>123.8</v>
      </c>
      <c r="E86" s="37">
        <v>128.19999999999999</v>
      </c>
      <c r="F86" s="37">
        <v>110</v>
      </c>
      <c r="G86" s="37">
        <v>126.3</v>
      </c>
      <c r="H86" s="37">
        <v>104.5</v>
      </c>
      <c r="I86" s="37">
        <v>130.6</v>
      </c>
      <c r="J86" s="37">
        <v>130.80000000000001</v>
      </c>
      <c r="K86" s="37">
        <v>131.30000000000001</v>
      </c>
      <c r="L86" s="37">
        <v>91.6</v>
      </c>
      <c r="M86" s="37">
        <v>127.7</v>
      </c>
      <c r="N86" s="37">
        <v>129.5</v>
      </c>
      <c r="O86" s="37">
        <v>124.6</v>
      </c>
      <c r="P86" s="96">
        <f t="shared" si="5"/>
        <v>121.57499999999999</v>
      </c>
      <c r="Q86" s="37">
        <v>117.2</v>
      </c>
      <c r="R86" s="37">
        <v>130.1</v>
      </c>
      <c r="S86" s="37">
        <v>111.8</v>
      </c>
      <c r="T86" s="37">
        <v>115.6</v>
      </c>
      <c r="U86" s="37">
        <f t="shared" si="6"/>
        <v>118.67500000000001</v>
      </c>
      <c r="V86" s="37">
        <v>122.1</v>
      </c>
      <c r="W86" s="37">
        <v>117.2</v>
      </c>
      <c r="X86" s="37">
        <v>121.3</v>
      </c>
      <c r="Y86" s="96">
        <f t="shared" si="7"/>
        <v>120.2</v>
      </c>
      <c r="Z86" s="37" t="s">
        <v>72</v>
      </c>
      <c r="AA86" s="37">
        <v>118.4</v>
      </c>
      <c r="AB86" s="37">
        <v>121.7</v>
      </c>
      <c r="AC86" s="96">
        <f t="shared" si="8"/>
        <v>120.05000000000001</v>
      </c>
      <c r="AD86" s="37">
        <v>114.7</v>
      </c>
      <c r="AE86" s="37">
        <v>108.4</v>
      </c>
      <c r="AF86" s="37">
        <f t="shared" si="9"/>
        <v>111.55000000000001</v>
      </c>
      <c r="AG86" s="37">
        <v>114.6</v>
      </c>
      <c r="AH86" s="37">
        <v>114.2</v>
      </c>
      <c r="AI86" s="37">
        <v>119.7</v>
      </c>
    </row>
    <row r="87" spans="1:35">
      <c r="A87" s="37" t="s">
        <v>35</v>
      </c>
      <c r="B87" s="37">
        <v>2015</v>
      </c>
      <c r="C87" s="37" t="s">
        <v>39</v>
      </c>
      <c r="D87" s="37">
        <v>123.5</v>
      </c>
      <c r="E87" s="37">
        <v>126.4</v>
      </c>
      <c r="F87" s="37">
        <v>114.4</v>
      </c>
      <c r="G87" s="37">
        <v>126.6</v>
      </c>
      <c r="H87" s="37">
        <v>109.2</v>
      </c>
      <c r="I87" s="37">
        <v>132.5</v>
      </c>
      <c r="J87" s="37">
        <v>128.6</v>
      </c>
      <c r="K87" s="37">
        <v>124.8</v>
      </c>
      <c r="L87" s="37">
        <v>95.7</v>
      </c>
      <c r="M87" s="37">
        <v>122.4</v>
      </c>
      <c r="N87" s="37">
        <v>129.1</v>
      </c>
      <c r="O87" s="37">
        <v>124</v>
      </c>
      <c r="P87" s="96">
        <f t="shared" si="5"/>
        <v>121.43333333333334</v>
      </c>
      <c r="Q87" s="37">
        <v>118.5</v>
      </c>
      <c r="R87" s="37">
        <v>126.9</v>
      </c>
      <c r="S87" s="37">
        <v>111.7</v>
      </c>
      <c r="T87" s="37">
        <v>115.9</v>
      </c>
      <c r="U87" s="37">
        <f t="shared" si="6"/>
        <v>118.25</v>
      </c>
      <c r="V87" s="37">
        <v>124.7</v>
      </c>
      <c r="W87" s="37">
        <v>120.8</v>
      </c>
      <c r="X87" s="37">
        <v>124.1</v>
      </c>
      <c r="Y87" s="96">
        <f t="shared" si="7"/>
        <v>123.2</v>
      </c>
      <c r="Z87" s="37" t="s">
        <v>72</v>
      </c>
      <c r="AA87" s="37">
        <v>119.7</v>
      </c>
      <c r="AB87" s="37">
        <v>121</v>
      </c>
      <c r="AC87" s="96">
        <f t="shared" si="8"/>
        <v>120.35</v>
      </c>
      <c r="AD87" s="37">
        <v>118.7</v>
      </c>
      <c r="AE87" s="37">
        <v>110.1</v>
      </c>
      <c r="AF87" s="37">
        <f t="shared" si="9"/>
        <v>114.4</v>
      </c>
      <c r="AG87" s="37">
        <v>117.1</v>
      </c>
      <c r="AH87" s="37">
        <v>115.1</v>
      </c>
      <c r="AI87" s="37">
        <v>120.7</v>
      </c>
    </row>
    <row r="88" spans="1:35">
      <c r="A88" s="37" t="s">
        <v>30</v>
      </c>
      <c r="B88" s="37">
        <v>2015</v>
      </c>
      <c r="C88" s="37" t="s">
        <v>41</v>
      </c>
      <c r="D88" s="37">
        <v>123.5</v>
      </c>
      <c r="E88" s="37">
        <v>127.1</v>
      </c>
      <c r="F88" s="37">
        <v>117.3</v>
      </c>
      <c r="G88" s="37">
        <v>127.7</v>
      </c>
      <c r="H88" s="37">
        <v>112.5</v>
      </c>
      <c r="I88" s="37">
        <v>134.1</v>
      </c>
      <c r="J88" s="37">
        <v>128.5</v>
      </c>
      <c r="K88" s="37">
        <v>124.3</v>
      </c>
      <c r="L88" s="37">
        <v>97.6</v>
      </c>
      <c r="M88" s="37">
        <v>120.7</v>
      </c>
      <c r="N88" s="37">
        <v>129.80000000000001</v>
      </c>
      <c r="O88" s="37">
        <v>124.4</v>
      </c>
      <c r="P88" s="96">
        <f t="shared" si="5"/>
        <v>122.29166666666667</v>
      </c>
      <c r="Q88" s="37">
        <v>120.2</v>
      </c>
      <c r="R88" s="37">
        <v>126.7</v>
      </c>
      <c r="S88" s="37">
        <v>112.3</v>
      </c>
      <c r="T88" s="37">
        <v>116.7</v>
      </c>
      <c r="U88" s="37">
        <f t="shared" si="6"/>
        <v>118.97499999999999</v>
      </c>
      <c r="V88" s="37">
        <v>127.3</v>
      </c>
      <c r="W88" s="37">
        <v>124.1</v>
      </c>
      <c r="X88" s="37">
        <v>126.8</v>
      </c>
      <c r="Y88" s="96">
        <f t="shared" si="7"/>
        <v>126.06666666666666</v>
      </c>
      <c r="Z88" s="43">
        <v>119.6</v>
      </c>
      <c r="AA88" s="37">
        <v>121.5</v>
      </c>
      <c r="AB88" s="37">
        <v>120.5</v>
      </c>
      <c r="AC88" s="96">
        <f t="shared" si="8"/>
        <v>120.53333333333335</v>
      </c>
      <c r="AD88" s="37">
        <v>121.9</v>
      </c>
      <c r="AE88" s="37">
        <v>113.3</v>
      </c>
      <c r="AF88" s="37">
        <f t="shared" si="9"/>
        <v>117.6</v>
      </c>
      <c r="AG88" s="37">
        <v>119.4</v>
      </c>
      <c r="AH88" s="37">
        <v>116.9</v>
      </c>
      <c r="AI88" s="37">
        <v>122.4</v>
      </c>
    </row>
    <row r="89" spans="1:35">
      <c r="A89" s="37" t="s">
        <v>33</v>
      </c>
      <c r="B89" s="37">
        <v>2015</v>
      </c>
      <c r="C89" s="37" t="s">
        <v>41</v>
      </c>
      <c r="D89" s="37">
        <v>123.8</v>
      </c>
      <c r="E89" s="37">
        <v>129.69999999999999</v>
      </c>
      <c r="F89" s="37">
        <v>111.3</v>
      </c>
      <c r="G89" s="37">
        <v>126.6</v>
      </c>
      <c r="H89" s="37">
        <v>105.2</v>
      </c>
      <c r="I89" s="37">
        <v>130.80000000000001</v>
      </c>
      <c r="J89" s="37">
        <v>135.6</v>
      </c>
      <c r="K89" s="37">
        <v>142.6</v>
      </c>
      <c r="L89" s="37">
        <v>90.8</v>
      </c>
      <c r="M89" s="37">
        <v>128.80000000000001</v>
      </c>
      <c r="N89" s="37">
        <v>129.9</v>
      </c>
      <c r="O89" s="37">
        <v>126.1</v>
      </c>
      <c r="P89" s="96">
        <f t="shared" si="5"/>
        <v>123.43333333333334</v>
      </c>
      <c r="Q89" s="37">
        <v>117.7</v>
      </c>
      <c r="R89" s="37">
        <v>131.30000000000001</v>
      </c>
      <c r="S89" s="37">
        <v>112.4</v>
      </c>
      <c r="T89" s="37">
        <v>116</v>
      </c>
      <c r="U89" s="37">
        <f t="shared" si="6"/>
        <v>119.35</v>
      </c>
      <c r="V89" s="37">
        <v>122.4</v>
      </c>
      <c r="W89" s="37">
        <v>117.4</v>
      </c>
      <c r="X89" s="37">
        <v>121.6</v>
      </c>
      <c r="Y89" s="96">
        <f t="shared" si="7"/>
        <v>120.46666666666665</v>
      </c>
      <c r="Z89" s="37" t="s">
        <v>73</v>
      </c>
      <c r="AA89" s="37">
        <v>118.7</v>
      </c>
      <c r="AB89" s="37">
        <v>122</v>
      </c>
      <c r="AC89" s="96">
        <f t="shared" si="8"/>
        <v>120.35</v>
      </c>
      <c r="AD89" s="37">
        <v>114.9</v>
      </c>
      <c r="AE89" s="37">
        <v>110.8</v>
      </c>
      <c r="AF89" s="37">
        <f t="shared" si="9"/>
        <v>112.85</v>
      </c>
      <c r="AG89" s="37">
        <v>114.9</v>
      </c>
      <c r="AH89" s="37">
        <v>115.2</v>
      </c>
      <c r="AI89" s="37">
        <v>120.7</v>
      </c>
    </row>
    <row r="90" spans="1:35">
      <c r="A90" s="37" t="s">
        <v>35</v>
      </c>
      <c r="B90" s="37">
        <v>2015</v>
      </c>
      <c r="C90" s="37" t="s">
        <v>41</v>
      </c>
      <c r="D90" s="37">
        <v>123.6</v>
      </c>
      <c r="E90" s="37">
        <v>128</v>
      </c>
      <c r="F90" s="37">
        <v>115</v>
      </c>
      <c r="G90" s="37">
        <v>127.3</v>
      </c>
      <c r="H90" s="37">
        <v>109.8</v>
      </c>
      <c r="I90" s="37">
        <v>132.6</v>
      </c>
      <c r="J90" s="37">
        <v>130.9</v>
      </c>
      <c r="K90" s="37">
        <v>130.5</v>
      </c>
      <c r="L90" s="37">
        <v>95.3</v>
      </c>
      <c r="M90" s="37">
        <v>123.4</v>
      </c>
      <c r="N90" s="37">
        <v>129.80000000000001</v>
      </c>
      <c r="O90" s="37">
        <v>125</v>
      </c>
      <c r="P90" s="96">
        <f t="shared" si="5"/>
        <v>122.60000000000001</v>
      </c>
      <c r="Q90" s="37">
        <v>119.2</v>
      </c>
      <c r="R90" s="37">
        <v>127.9</v>
      </c>
      <c r="S90" s="37">
        <v>112.3</v>
      </c>
      <c r="T90" s="37">
        <v>116.3</v>
      </c>
      <c r="U90" s="37">
        <f t="shared" si="6"/>
        <v>118.92500000000001</v>
      </c>
      <c r="V90" s="37">
        <v>125.4</v>
      </c>
      <c r="W90" s="37">
        <v>121.3</v>
      </c>
      <c r="X90" s="37">
        <v>124.7</v>
      </c>
      <c r="Y90" s="96">
        <f t="shared" si="7"/>
        <v>123.8</v>
      </c>
      <c r="Z90" s="37" t="s">
        <v>73</v>
      </c>
      <c r="AA90" s="37">
        <v>120.2</v>
      </c>
      <c r="AB90" s="37">
        <v>121.4</v>
      </c>
      <c r="AC90" s="96">
        <f t="shared" si="8"/>
        <v>120.80000000000001</v>
      </c>
      <c r="AD90" s="37">
        <v>119.2</v>
      </c>
      <c r="AE90" s="37">
        <v>112</v>
      </c>
      <c r="AF90" s="37">
        <f t="shared" si="9"/>
        <v>115.6</v>
      </c>
      <c r="AG90" s="37">
        <v>117.7</v>
      </c>
      <c r="AH90" s="37">
        <v>116.1</v>
      </c>
      <c r="AI90" s="37">
        <v>121.6</v>
      </c>
    </row>
    <row r="91" spans="1:35">
      <c r="A91" s="37" t="s">
        <v>30</v>
      </c>
      <c r="B91" s="37">
        <v>2015</v>
      </c>
      <c r="C91" s="37" t="s">
        <v>42</v>
      </c>
      <c r="D91" s="37">
        <v>124.1</v>
      </c>
      <c r="E91" s="37">
        <v>130.4</v>
      </c>
      <c r="F91" s="37">
        <v>122.1</v>
      </c>
      <c r="G91" s="37">
        <v>128.69999999999999</v>
      </c>
      <c r="H91" s="37">
        <v>114.1</v>
      </c>
      <c r="I91" s="37">
        <v>133.19999999999999</v>
      </c>
      <c r="J91" s="37">
        <v>135.19999999999999</v>
      </c>
      <c r="K91" s="37">
        <v>131.9</v>
      </c>
      <c r="L91" s="37">
        <v>96.3</v>
      </c>
      <c r="M91" s="37">
        <v>123</v>
      </c>
      <c r="N91" s="37">
        <v>131.19999999999999</v>
      </c>
      <c r="O91" s="37">
        <v>126.6</v>
      </c>
      <c r="P91" s="96">
        <f t="shared" si="5"/>
        <v>124.73333333333333</v>
      </c>
      <c r="Q91" s="37">
        <v>121.1</v>
      </c>
      <c r="R91" s="37">
        <v>128.19999999999999</v>
      </c>
      <c r="S91" s="37">
        <v>113</v>
      </c>
      <c r="T91" s="37">
        <v>117.9</v>
      </c>
      <c r="U91" s="37">
        <f t="shared" si="6"/>
        <v>120.04999999999998</v>
      </c>
      <c r="V91" s="37">
        <v>128.4</v>
      </c>
      <c r="W91" s="37">
        <v>125.1</v>
      </c>
      <c r="X91" s="37">
        <v>128</v>
      </c>
      <c r="Y91" s="96">
        <f t="shared" si="7"/>
        <v>127.16666666666667</v>
      </c>
      <c r="Z91" s="43">
        <v>119</v>
      </c>
      <c r="AA91" s="37">
        <v>122.8</v>
      </c>
      <c r="AB91" s="37">
        <v>122</v>
      </c>
      <c r="AC91" s="96">
        <f t="shared" si="8"/>
        <v>121.26666666666667</v>
      </c>
      <c r="AD91" s="37">
        <v>122.6</v>
      </c>
      <c r="AE91" s="37">
        <v>114.2</v>
      </c>
      <c r="AF91" s="37">
        <f t="shared" si="9"/>
        <v>118.4</v>
      </c>
      <c r="AG91" s="37">
        <v>120.4</v>
      </c>
      <c r="AH91" s="37">
        <v>117.9</v>
      </c>
      <c r="AI91" s="37">
        <v>124.1</v>
      </c>
    </row>
    <row r="92" spans="1:35">
      <c r="A92" s="37" t="s">
        <v>33</v>
      </c>
      <c r="B92" s="37">
        <v>2015</v>
      </c>
      <c r="C92" s="37" t="s">
        <v>42</v>
      </c>
      <c r="D92" s="37">
        <v>123.6</v>
      </c>
      <c r="E92" s="37">
        <v>134.4</v>
      </c>
      <c r="F92" s="37">
        <v>120.9</v>
      </c>
      <c r="G92" s="37">
        <v>127.3</v>
      </c>
      <c r="H92" s="37">
        <v>106</v>
      </c>
      <c r="I92" s="37">
        <v>132.30000000000001</v>
      </c>
      <c r="J92" s="37">
        <v>146.69999999999999</v>
      </c>
      <c r="K92" s="37">
        <v>148.1</v>
      </c>
      <c r="L92" s="37">
        <v>89.8</v>
      </c>
      <c r="M92" s="37">
        <v>130.5</v>
      </c>
      <c r="N92" s="37">
        <v>130.5</v>
      </c>
      <c r="O92" s="37">
        <v>128.5</v>
      </c>
      <c r="P92" s="96">
        <f t="shared" si="5"/>
        <v>126.55</v>
      </c>
      <c r="Q92" s="37">
        <v>118</v>
      </c>
      <c r="R92" s="37">
        <v>132.1</v>
      </c>
      <c r="S92" s="37">
        <v>112.5</v>
      </c>
      <c r="T92" s="37">
        <v>116.2</v>
      </c>
      <c r="U92" s="37">
        <f t="shared" si="6"/>
        <v>119.7</v>
      </c>
      <c r="V92" s="37">
        <v>123.2</v>
      </c>
      <c r="W92" s="37">
        <v>117.6</v>
      </c>
      <c r="X92" s="37">
        <v>122.3</v>
      </c>
      <c r="Y92" s="96">
        <f t="shared" si="7"/>
        <v>121.03333333333335</v>
      </c>
      <c r="Z92" s="37" t="s">
        <v>74</v>
      </c>
      <c r="AA92" s="37">
        <v>119.2</v>
      </c>
      <c r="AB92" s="37">
        <v>123.8</v>
      </c>
      <c r="AC92" s="96">
        <f t="shared" si="8"/>
        <v>121.5</v>
      </c>
      <c r="AD92" s="37">
        <v>115.1</v>
      </c>
      <c r="AE92" s="37">
        <v>111.7</v>
      </c>
      <c r="AF92" s="37">
        <f t="shared" si="9"/>
        <v>113.4</v>
      </c>
      <c r="AG92" s="37">
        <v>115.4</v>
      </c>
      <c r="AH92" s="37">
        <v>116</v>
      </c>
      <c r="AI92" s="37">
        <v>121.7</v>
      </c>
    </row>
    <row r="93" spans="1:35">
      <c r="A93" s="37" t="s">
        <v>35</v>
      </c>
      <c r="B93" s="37">
        <v>2015</v>
      </c>
      <c r="C93" s="37" t="s">
        <v>42</v>
      </c>
      <c r="D93" s="37">
        <v>123.9</v>
      </c>
      <c r="E93" s="37">
        <v>131.80000000000001</v>
      </c>
      <c r="F93" s="37">
        <v>121.6</v>
      </c>
      <c r="G93" s="37">
        <v>128.19999999999999</v>
      </c>
      <c r="H93" s="37">
        <v>111.1</v>
      </c>
      <c r="I93" s="37">
        <v>132.80000000000001</v>
      </c>
      <c r="J93" s="37">
        <v>139.1</v>
      </c>
      <c r="K93" s="37">
        <v>137.4</v>
      </c>
      <c r="L93" s="37">
        <v>94.1</v>
      </c>
      <c r="M93" s="37">
        <v>125.5</v>
      </c>
      <c r="N93" s="37">
        <v>130.9</v>
      </c>
      <c r="O93" s="37">
        <v>127.3</v>
      </c>
      <c r="P93" s="96">
        <f t="shared" si="5"/>
        <v>125.30833333333334</v>
      </c>
      <c r="Q93" s="37">
        <v>119.8</v>
      </c>
      <c r="R93" s="37">
        <v>129.19999999999999</v>
      </c>
      <c r="S93" s="37">
        <v>112.8</v>
      </c>
      <c r="T93" s="37">
        <v>116.9</v>
      </c>
      <c r="U93" s="37">
        <f t="shared" si="6"/>
        <v>119.67500000000001</v>
      </c>
      <c r="V93" s="37">
        <v>126.4</v>
      </c>
      <c r="W93" s="37">
        <v>122</v>
      </c>
      <c r="X93" s="37">
        <v>125.7</v>
      </c>
      <c r="Y93" s="96">
        <f t="shared" si="7"/>
        <v>124.7</v>
      </c>
      <c r="Z93" s="37" t="s">
        <v>74</v>
      </c>
      <c r="AA93" s="37">
        <v>121.1</v>
      </c>
      <c r="AB93" s="37">
        <v>123.1</v>
      </c>
      <c r="AC93" s="96">
        <f t="shared" si="8"/>
        <v>122.1</v>
      </c>
      <c r="AD93" s="37">
        <v>119.8</v>
      </c>
      <c r="AE93" s="37">
        <v>112.9</v>
      </c>
      <c r="AF93" s="37">
        <f t="shared" si="9"/>
        <v>116.35</v>
      </c>
      <c r="AG93" s="37">
        <v>118.5</v>
      </c>
      <c r="AH93" s="37">
        <v>117</v>
      </c>
      <c r="AI93" s="37">
        <v>123</v>
      </c>
    </row>
    <row r="94" spans="1:35">
      <c r="A94" s="37" t="s">
        <v>30</v>
      </c>
      <c r="B94" s="37">
        <v>2015</v>
      </c>
      <c r="C94" s="37" t="s">
        <v>44</v>
      </c>
      <c r="D94" s="37">
        <v>124</v>
      </c>
      <c r="E94" s="37">
        <v>131.5</v>
      </c>
      <c r="F94" s="37">
        <v>122</v>
      </c>
      <c r="G94" s="37">
        <v>128.69999999999999</v>
      </c>
      <c r="H94" s="37">
        <v>113.5</v>
      </c>
      <c r="I94" s="37">
        <v>133.30000000000001</v>
      </c>
      <c r="J94" s="37">
        <v>140.80000000000001</v>
      </c>
      <c r="K94" s="37">
        <v>133.80000000000001</v>
      </c>
      <c r="L94" s="37">
        <v>94.1</v>
      </c>
      <c r="M94" s="37">
        <v>123.4</v>
      </c>
      <c r="N94" s="37">
        <v>131.69999999999999</v>
      </c>
      <c r="O94" s="37">
        <v>127.5</v>
      </c>
      <c r="P94" s="96">
        <f t="shared" si="5"/>
        <v>125.35833333333333</v>
      </c>
      <c r="Q94" s="37">
        <v>121</v>
      </c>
      <c r="R94" s="37">
        <v>129.4</v>
      </c>
      <c r="S94" s="37">
        <v>112.7</v>
      </c>
      <c r="T94" s="37">
        <v>118</v>
      </c>
      <c r="U94" s="37">
        <f t="shared" si="6"/>
        <v>120.27500000000001</v>
      </c>
      <c r="V94" s="37">
        <v>128.80000000000001</v>
      </c>
      <c r="W94" s="37">
        <v>125.5</v>
      </c>
      <c r="X94" s="37">
        <v>128.30000000000001</v>
      </c>
      <c r="Y94" s="96">
        <f t="shared" si="7"/>
        <v>127.53333333333335</v>
      </c>
      <c r="Z94" s="43">
        <v>119.9</v>
      </c>
      <c r="AA94" s="37">
        <v>123</v>
      </c>
      <c r="AB94" s="37">
        <v>122.9</v>
      </c>
      <c r="AC94" s="96">
        <f t="shared" si="8"/>
        <v>121.93333333333334</v>
      </c>
      <c r="AD94" s="37">
        <v>123</v>
      </c>
      <c r="AE94" s="37">
        <v>114.1</v>
      </c>
      <c r="AF94" s="37">
        <f t="shared" si="9"/>
        <v>118.55</v>
      </c>
      <c r="AG94" s="37">
        <v>120.8</v>
      </c>
      <c r="AH94" s="37">
        <v>118.1</v>
      </c>
      <c r="AI94" s="37">
        <v>124.7</v>
      </c>
    </row>
    <row r="95" spans="1:35">
      <c r="A95" s="37" t="s">
        <v>33</v>
      </c>
      <c r="B95" s="37">
        <v>2015</v>
      </c>
      <c r="C95" s="37" t="s">
        <v>44</v>
      </c>
      <c r="D95" s="37">
        <v>123.2</v>
      </c>
      <c r="E95" s="37">
        <v>134.30000000000001</v>
      </c>
      <c r="F95" s="37">
        <v>119.5</v>
      </c>
      <c r="G95" s="37">
        <v>127.7</v>
      </c>
      <c r="H95" s="37">
        <v>106.3</v>
      </c>
      <c r="I95" s="37">
        <v>132.80000000000001</v>
      </c>
      <c r="J95" s="37">
        <v>153.5</v>
      </c>
      <c r="K95" s="37">
        <v>149.5</v>
      </c>
      <c r="L95" s="37">
        <v>85.7</v>
      </c>
      <c r="M95" s="37">
        <v>131.5</v>
      </c>
      <c r="N95" s="37">
        <v>131.1</v>
      </c>
      <c r="O95" s="37">
        <v>129.5</v>
      </c>
      <c r="P95" s="96">
        <f t="shared" si="5"/>
        <v>127.05</v>
      </c>
      <c r="Q95" s="37">
        <v>118.3</v>
      </c>
      <c r="R95" s="37">
        <v>133.1</v>
      </c>
      <c r="S95" s="37">
        <v>111.7</v>
      </c>
      <c r="T95" s="37">
        <v>116.6</v>
      </c>
      <c r="U95" s="37">
        <f t="shared" si="6"/>
        <v>119.92499999999998</v>
      </c>
      <c r="V95" s="37">
        <v>123.5</v>
      </c>
      <c r="W95" s="37">
        <v>117.9</v>
      </c>
      <c r="X95" s="37">
        <v>122.7</v>
      </c>
      <c r="Y95" s="96">
        <f t="shared" si="7"/>
        <v>121.36666666666667</v>
      </c>
      <c r="Z95" s="37" t="s">
        <v>75</v>
      </c>
      <c r="AA95" s="37">
        <v>119.5</v>
      </c>
      <c r="AB95" s="37">
        <v>125.4</v>
      </c>
      <c r="AC95" s="96">
        <f t="shared" si="8"/>
        <v>122.45</v>
      </c>
      <c r="AD95" s="37">
        <v>115.3</v>
      </c>
      <c r="AE95" s="37">
        <v>111.5</v>
      </c>
      <c r="AF95" s="37">
        <f t="shared" si="9"/>
        <v>113.4</v>
      </c>
      <c r="AG95" s="37">
        <v>116</v>
      </c>
      <c r="AH95" s="37">
        <v>116.3</v>
      </c>
      <c r="AI95" s="37">
        <v>122.4</v>
      </c>
    </row>
    <row r="96" spans="1:35">
      <c r="A96" s="37" t="s">
        <v>35</v>
      </c>
      <c r="B96" s="37">
        <v>2015</v>
      </c>
      <c r="C96" s="37" t="s">
        <v>44</v>
      </c>
      <c r="D96" s="37">
        <v>123.7</v>
      </c>
      <c r="E96" s="37">
        <v>132.5</v>
      </c>
      <c r="F96" s="37">
        <v>121</v>
      </c>
      <c r="G96" s="37">
        <v>128.30000000000001</v>
      </c>
      <c r="H96" s="37">
        <v>110.9</v>
      </c>
      <c r="I96" s="37">
        <v>133.1</v>
      </c>
      <c r="J96" s="37">
        <v>145.1</v>
      </c>
      <c r="K96" s="37">
        <v>139.1</v>
      </c>
      <c r="L96" s="37">
        <v>91.3</v>
      </c>
      <c r="M96" s="37">
        <v>126.1</v>
      </c>
      <c r="N96" s="37">
        <v>131.4</v>
      </c>
      <c r="O96" s="37">
        <v>128.19999999999999</v>
      </c>
      <c r="P96" s="96">
        <f t="shared" si="5"/>
        <v>125.89166666666667</v>
      </c>
      <c r="Q96" s="37">
        <v>119.9</v>
      </c>
      <c r="R96" s="37">
        <v>130.4</v>
      </c>
      <c r="S96" s="37">
        <v>112.3</v>
      </c>
      <c r="T96" s="37">
        <v>117.2</v>
      </c>
      <c r="U96" s="37">
        <f t="shared" si="6"/>
        <v>119.95</v>
      </c>
      <c r="V96" s="37">
        <v>126.7</v>
      </c>
      <c r="W96" s="37">
        <v>122.3</v>
      </c>
      <c r="X96" s="37">
        <v>126.1</v>
      </c>
      <c r="Y96" s="96">
        <f t="shared" si="7"/>
        <v>125.03333333333335</v>
      </c>
      <c r="Z96" s="37" t="s">
        <v>75</v>
      </c>
      <c r="AA96" s="37">
        <v>121.3</v>
      </c>
      <c r="AB96" s="37">
        <v>124.4</v>
      </c>
      <c r="AC96" s="96">
        <f t="shared" si="8"/>
        <v>122.85</v>
      </c>
      <c r="AD96" s="37">
        <v>120.1</v>
      </c>
      <c r="AE96" s="37">
        <v>112.7</v>
      </c>
      <c r="AF96" s="37">
        <f t="shared" si="9"/>
        <v>116.4</v>
      </c>
      <c r="AG96" s="37">
        <v>119</v>
      </c>
      <c r="AH96" s="37">
        <v>117.2</v>
      </c>
      <c r="AI96" s="37">
        <v>123.6</v>
      </c>
    </row>
    <row r="97" spans="1:35">
      <c r="A97" s="37" t="s">
        <v>30</v>
      </c>
      <c r="B97" s="37">
        <v>2015</v>
      </c>
      <c r="C97" s="37" t="s">
        <v>46</v>
      </c>
      <c r="D97" s="37">
        <v>124.7</v>
      </c>
      <c r="E97" s="37">
        <v>131.30000000000001</v>
      </c>
      <c r="F97" s="37">
        <v>121.3</v>
      </c>
      <c r="G97" s="37">
        <v>128.80000000000001</v>
      </c>
      <c r="H97" s="37">
        <v>114</v>
      </c>
      <c r="I97" s="37">
        <v>134.19999999999999</v>
      </c>
      <c r="J97" s="37">
        <v>153.6</v>
      </c>
      <c r="K97" s="37">
        <v>137.9</v>
      </c>
      <c r="L97" s="37">
        <v>93.1</v>
      </c>
      <c r="M97" s="37">
        <v>123.9</v>
      </c>
      <c r="N97" s="37">
        <v>132.5</v>
      </c>
      <c r="O97" s="37">
        <v>129.80000000000001</v>
      </c>
      <c r="P97" s="96">
        <f t="shared" si="5"/>
        <v>127.09166666666665</v>
      </c>
      <c r="Q97" s="37">
        <v>121.5</v>
      </c>
      <c r="R97" s="37">
        <v>130.1</v>
      </c>
      <c r="S97" s="37">
        <v>112.5</v>
      </c>
      <c r="T97" s="37">
        <v>118.5</v>
      </c>
      <c r="U97" s="37">
        <f t="shared" si="6"/>
        <v>120.65</v>
      </c>
      <c r="V97" s="37">
        <v>129.5</v>
      </c>
      <c r="W97" s="37">
        <v>126.3</v>
      </c>
      <c r="X97" s="37">
        <v>129</v>
      </c>
      <c r="Y97" s="96">
        <f t="shared" si="7"/>
        <v>128.26666666666668</v>
      </c>
      <c r="Z97" s="43">
        <v>120.9</v>
      </c>
      <c r="AA97" s="37">
        <v>123.7</v>
      </c>
      <c r="AB97" s="37">
        <v>123.6</v>
      </c>
      <c r="AC97" s="96">
        <f t="shared" si="8"/>
        <v>122.73333333333335</v>
      </c>
      <c r="AD97" s="37">
        <v>123.8</v>
      </c>
      <c r="AE97" s="37">
        <v>113.6</v>
      </c>
      <c r="AF97" s="37">
        <f t="shared" si="9"/>
        <v>118.69999999999999</v>
      </c>
      <c r="AG97" s="37">
        <v>121.1</v>
      </c>
      <c r="AH97" s="37">
        <v>118.2</v>
      </c>
      <c r="AI97" s="37">
        <v>126.1</v>
      </c>
    </row>
    <row r="98" spans="1:35">
      <c r="A98" s="37" t="s">
        <v>33</v>
      </c>
      <c r="B98" s="37">
        <v>2015</v>
      </c>
      <c r="C98" s="37" t="s">
        <v>46</v>
      </c>
      <c r="D98" s="37">
        <v>123.1</v>
      </c>
      <c r="E98" s="37">
        <v>131.69999999999999</v>
      </c>
      <c r="F98" s="37">
        <v>118.1</v>
      </c>
      <c r="G98" s="37">
        <v>128</v>
      </c>
      <c r="H98" s="37">
        <v>106.8</v>
      </c>
      <c r="I98" s="37">
        <v>130.1</v>
      </c>
      <c r="J98" s="37">
        <v>165.5</v>
      </c>
      <c r="K98" s="37">
        <v>156</v>
      </c>
      <c r="L98" s="37">
        <v>85.3</v>
      </c>
      <c r="M98" s="37">
        <v>132.69999999999999</v>
      </c>
      <c r="N98" s="37">
        <v>131.69999999999999</v>
      </c>
      <c r="O98" s="37">
        <v>131.1</v>
      </c>
      <c r="P98" s="96">
        <f t="shared" si="5"/>
        <v>128.34166666666667</v>
      </c>
      <c r="Q98" s="37">
        <v>118.8</v>
      </c>
      <c r="R98" s="37">
        <v>134.19999999999999</v>
      </c>
      <c r="S98" s="37">
        <v>112</v>
      </c>
      <c r="T98" s="37">
        <v>117.2</v>
      </c>
      <c r="U98" s="37">
        <f t="shared" si="6"/>
        <v>120.55</v>
      </c>
      <c r="V98" s="37">
        <v>123.7</v>
      </c>
      <c r="W98" s="37">
        <v>118.2</v>
      </c>
      <c r="X98" s="37">
        <v>122.9</v>
      </c>
      <c r="Y98" s="96">
        <f t="shared" si="7"/>
        <v>121.60000000000001</v>
      </c>
      <c r="Z98" s="37" t="s">
        <v>76</v>
      </c>
      <c r="AA98" s="37">
        <v>120</v>
      </c>
      <c r="AB98" s="37">
        <v>126.2</v>
      </c>
      <c r="AC98" s="96">
        <f t="shared" si="8"/>
        <v>123.1</v>
      </c>
      <c r="AD98" s="37">
        <v>115.3</v>
      </c>
      <c r="AE98" s="37">
        <v>109.9</v>
      </c>
      <c r="AF98" s="37">
        <f t="shared" si="9"/>
        <v>112.6</v>
      </c>
      <c r="AG98" s="37">
        <v>116.6</v>
      </c>
      <c r="AH98" s="37">
        <v>116.2</v>
      </c>
      <c r="AI98" s="37">
        <v>123.2</v>
      </c>
    </row>
    <row r="99" spans="1:35">
      <c r="A99" s="37" t="s">
        <v>35</v>
      </c>
      <c r="B99" s="37">
        <v>2015</v>
      </c>
      <c r="C99" s="37" t="s">
        <v>46</v>
      </c>
      <c r="D99" s="37">
        <v>124.2</v>
      </c>
      <c r="E99" s="37">
        <v>131.4</v>
      </c>
      <c r="F99" s="37">
        <v>120.1</v>
      </c>
      <c r="G99" s="37">
        <v>128.5</v>
      </c>
      <c r="H99" s="37">
        <v>111.4</v>
      </c>
      <c r="I99" s="37">
        <v>132.30000000000001</v>
      </c>
      <c r="J99" s="37">
        <v>157.6</v>
      </c>
      <c r="K99" s="37">
        <v>144</v>
      </c>
      <c r="L99" s="37">
        <v>90.5</v>
      </c>
      <c r="M99" s="37">
        <v>126.8</v>
      </c>
      <c r="N99" s="37">
        <v>132.1</v>
      </c>
      <c r="O99" s="37">
        <v>130.30000000000001</v>
      </c>
      <c r="P99" s="96">
        <f t="shared" si="5"/>
        <v>127.43333333333332</v>
      </c>
      <c r="Q99" s="37">
        <v>120.4</v>
      </c>
      <c r="R99" s="37">
        <v>131.19999999999999</v>
      </c>
      <c r="S99" s="37">
        <v>112.3</v>
      </c>
      <c r="T99" s="37">
        <v>117.8</v>
      </c>
      <c r="U99" s="37">
        <f t="shared" si="6"/>
        <v>120.425</v>
      </c>
      <c r="V99" s="37">
        <v>127.2</v>
      </c>
      <c r="W99" s="37">
        <v>122.9</v>
      </c>
      <c r="X99" s="37">
        <v>126.6</v>
      </c>
      <c r="Y99" s="96">
        <f t="shared" si="7"/>
        <v>125.56666666666668</v>
      </c>
      <c r="Z99" s="37" t="s">
        <v>76</v>
      </c>
      <c r="AA99" s="37">
        <v>122</v>
      </c>
      <c r="AB99" s="37">
        <v>125.1</v>
      </c>
      <c r="AC99" s="96">
        <f t="shared" si="8"/>
        <v>123.55</v>
      </c>
      <c r="AD99" s="37">
        <v>120.6</v>
      </c>
      <c r="AE99" s="37">
        <v>111.7</v>
      </c>
      <c r="AF99" s="37">
        <f t="shared" si="9"/>
        <v>116.15</v>
      </c>
      <c r="AG99" s="37">
        <v>119.4</v>
      </c>
      <c r="AH99" s="37">
        <v>117.2</v>
      </c>
      <c r="AI99" s="37">
        <v>124.8</v>
      </c>
    </row>
    <row r="100" spans="1:35">
      <c r="A100" s="37" t="s">
        <v>30</v>
      </c>
      <c r="B100" s="37">
        <v>2015</v>
      </c>
      <c r="C100" s="37" t="s">
        <v>48</v>
      </c>
      <c r="D100" s="37">
        <v>125.1</v>
      </c>
      <c r="E100" s="37">
        <v>131.1</v>
      </c>
      <c r="F100" s="37">
        <v>120.7</v>
      </c>
      <c r="G100" s="37">
        <v>129.19999999999999</v>
      </c>
      <c r="H100" s="37">
        <v>114.7</v>
      </c>
      <c r="I100" s="37">
        <v>132.30000000000001</v>
      </c>
      <c r="J100" s="37">
        <v>158.9</v>
      </c>
      <c r="K100" s="37">
        <v>142.1</v>
      </c>
      <c r="L100" s="37">
        <v>92.5</v>
      </c>
      <c r="M100" s="37">
        <v>125.4</v>
      </c>
      <c r="N100" s="37">
        <v>132.69999999999999</v>
      </c>
      <c r="O100" s="37">
        <v>131</v>
      </c>
      <c r="P100" s="96">
        <f t="shared" si="5"/>
        <v>127.97500000000001</v>
      </c>
      <c r="Q100" s="37">
        <v>121.9</v>
      </c>
      <c r="R100" s="37">
        <v>131</v>
      </c>
      <c r="S100" s="37">
        <v>113.7</v>
      </c>
      <c r="T100" s="37">
        <v>119.6</v>
      </c>
      <c r="U100" s="37">
        <f t="shared" si="6"/>
        <v>121.55000000000001</v>
      </c>
      <c r="V100" s="37">
        <v>130.4</v>
      </c>
      <c r="W100" s="37">
        <v>126.8</v>
      </c>
      <c r="X100" s="37">
        <v>129.9</v>
      </c>
      <c r="Y100" s="96">
        <f t="shared" si="7"/>
        <v>129.03333333333333</v>
      </c>
      <c r="Z100" s="43">
        <v>121.6</v>
      </c>
      <c r="AA100" s="37">
        <v>124.5</v>
      </c>
      <c r="AB100" s="37">
        <v>124.5</v>
      </c>
      <c r="AC100" s="96">
        <f t="shared" si="8"/>
        <v>123.53333333333335</v>
      </c>
      <c r="AD100" s="37">
        <v>123.7</v>
      </c>
      <c r="AE100" s="37">
        <v>113.8</v>
      </c>
      <c r="AF100" s="37">
        <f t="shared" si="9"/>
        <v>118.75</v>
      </c>
      <c r="AG100" s="37">
        <v>121.4</v>
      </c>
      <c r="AH100" s="37">
        <v>118.8</v>
      </c>
      <c r="AI100" s="37">
        <v>127</v>
      </c>
    </row>
    <row r="101" spans="1:35">
      <c r="A101" s="37" t="s">
        <v>33</v>
      </c>
      <c r="B101" s="37">
        <v>2015</v>
      </c>
      <c r="C101" s="37" t="s">
        <v>48</v>
      </c>
      <c r="D101" s="37">
        <v>123.4</v>
      </c>
      <c r="E101" s="37">
        <v>129</v>
      </c>
      <c r="F101" s="37">
        <v>115.6</v>
      </c>
      <c r="G101" s="37">
        <v>128.30000000000001</v>
      </c>
      <c r="H101" s="37">
        <v>107</v>
      </c>
      <c r="I101" s="37">
        <v>124</v>
      </c>
      <c r="J101" s="37">
        <v>168.5</v>
      </c>
      <c r="K101" s="37">
        <v>165.4</v>
      </c>
      <c r="L101" s="37">
        <v>86.3</v>
      </c>
      <c r="M101" s="37">
        <v>134.4</v>
      </c>
      <c r="N101" s="37">
        <v>132.30000000000001</v>
      </c>
      <c r="O101" s="37">
        <v>131.5</v>
      </c>
      <c r="P101" s="96">
        <f t="shared" si="5"/>
        <v>128.80833333333334</v>
      </c>
      <c r="Q101" s="37">
        <v>119.1</v>
      </c>
      <c r="R101" s="37">
        <v>134.69999999999999</v>
      </c>
      <c r="S101" s="37">
        <v>112.9</v>
      </c>
      <c r="T101" s="37">
        <v>117.3</v>
      </c>
      <c r="U101" s="37">
        <f t="shared" si="6"/>
        <v>121</v>
      </c>
      <c r="V101" s="37">
        <v>124</v>
      </c>
      <c r="W101" s="37">
        <v>118.6</v>
      </c>
      <c r="X101" s="37">
        <v>123.2</v>
      </c>
      <c r="Y101" s="96">
        <f t="shared" si="7"/>
        <v>121.93333333333334</v>
      </c>
      <c r="Z101" s="37" t="s">
        <v>77</v>
      </c>
      <c r="AA101" s="37">
        <v>120.4</v>
      </c>
      <c r="AB101" s="37">
        <v>126.5</v>
      </c>
      <c r="AC101" s="96">
        <f t="shared" si="8"/>
        <v>123.45</v>
      </c>
      <c r="AD101" s="37">
        <v>115.1</v>
      </c>
      <c r="AE101" s="37">
        <v>109.1</v>
      </c>
      <c r="AF101" s="37">
        <f t="shared" si="9"/>
        <v>112.1</v>
      </c>
      <c r="AG101" s="37">
        <v>117.1</v>
      </c>
      <c r="AH101" s="37">
        <v>116.2</v>
      </c>
      <c r="AI101" s="37">
        <v>123.5</v>
      </c>
    </row>
    <row r="102" spans="1:35">
      <c r="A102" s="37" t="s">
        <v>35</v>
      </c>
      <c r="B102" s="37">
        <v>2015</v>
      </c>
      <c r="C102" s="37" t="s">
        <v>48</v>
      </c>
      <c r="D102" s="37">
        <v>124.6</v>
      </c>
      <c r="E102" s="37">
        <v>130.4</v>
      </c>
      <c r="F102" s="37">
        <v>118.7</v>
      </c>
      <c r="G102" s="37">
        <v>128.9</v>
      </c>
      <c r="H102" s="37">
        <v>111.9</v>
      </c>
      <c r="I102" s="37">
        <v>128.4</v>
      </c>
      <c r="J102" s="37">
        <v>162.19999999999999</v>
      </c>
      <c r="K102" s="37">
        <v>150</v>
      </c>
      <c r="L102" s="37">
        <v>90.4</v>
      </c>
      <c r="M102" s="37">
        <v>128.4</v>
      </c>
      <c r="N102" s="37">
        <v>132.5</v>
      </c>
      <c r="O102" s="37">
        <v>131.19999999999999</v>
      </c>
      <c r="P102" s="96">
        <f t="shared" si="5"/>
        <v>128.13333333333335</v>
      </c>
      <c r="Q102" s="37">
        <v>120.7</v>
      </c>
      <c r="R102" s="37">
        <v>132</v>
      </c>
      <c r="S102" s="37">
        <v>113.4</v>
      </c>
      <c r="T102" s="37">
        <v>118.3</v>
      </c>
      <c r="U102" s="37">
        <f t="shared" si="6"/>
        <v>121.10000000000001</v>
      </c>
      <c r="V102" s="37">
        <v>127.9</v>
      </c>
      <c r="W102" s="37">
        <v>123.4</v>
      </c>
      <c r="X102" s="37">
        <v>127.2</v>
      </c>
      <c r="Y102" s="96">
        <f t="shared" si="7"/>
        <v>126.16666666666667</v>
      </c>
      <c r="Z102" s="37">
        <v>121.6</v>
      </c>
      <c r="AA102" s="37">
        <v>122.6</v>
      </c>
      <c r="AB102" s="37">
        <v>125.7</v>
      </c>
      <c r="AC102" s="96">
        <f t="shared" si="8"/>
        <v>123.3</v>
      </c>
      <c r="AD102" s="37">
        <v>120.4</v>
      </c>
      <c r="AE102" s="37">
        <v>111.3</v>
      </c>
      <c r="AF102" s="37">
        <f t="shared" si="9"/>
        <v>115.85</v>
      </c>
      <c r="AG102" s="37">
        <v>119.8</v>
      </c>
      <c r="AH102" s="37">
        <v>117.5</v>
      </c>
      <c r="AI102" s="37">
        <v>125.4</v>
      </c>
    </row>
    <row r="103" spans="1:35">
      <c r="A103" s="37" t="s">
        <v>30</v>
      </c>
      <c r="B103" s="37">
        <v>2015</v>
      </c>
      <c r="C103" s="37" t="s">
        <v>50</v>
      </c>
      <c r="D103" s="37">
        <v>125.6</v>
      </c>
      <c r="E103" s="37">
        <v>130.4</v>
      </c>
      <c r="F103" s="37">
        <v>120.8</v>
      </c>
      <c r="G103" s="37">
        <v>129.4</v>
      </c>
      <c r="H103" s="37">
        <v>115.8</v>
      </c>
      <c r="I103" s="37">
        <v>133.19999999999999</v>
      </c>
      <c r="J103" s="37">
        <v>157.69999999999999</v>
      </c>
      <c r="K103" s="37">
        <v>154.19999999999999</v>
      </c>
      <c r="L103" s="37">
        <v>93.7</v>
      </c>
      <c r="M103" s="37">
        <v>126.6</v>
      </c>
      <c r="N103" s="37">
        <v>133.1</v>
      </c>
      <c r="O103" s="37">
        <v>131.80000000000001</v>
      </c>
      <c r="P103" s="96">
        <f t="shared" si="5"/>
        <v>129.35833333333332</v>
      </c>
      <c r="Q103" s="37">
        <v>122.3</v>
      </c>
      <c r="R103" s="37">
        <v>131.5</v>
      </c>
      <c r="S103" s="37">
        <v>114.2</v>
      </c>
      <c r="T103" s="37">
        <v>120.1</v>
      </c>
      <c r="U103" s="37">
        <f t="shared" si="6"/>
        <v>122.02500000000001</v>
      </c>
      <c r="V103" s="37">
        <v>131.1</v>
      </c>
      <c r="W103" s="37">
        <v>127.3</v>
      </c>
      <c r="X103" s="37">
        <v>130.6</v>
      </c>
      <c r="Y103" s="96">
        <f t="shared" si="7"/>
        <v>129.66666666666666</v>
      </c>
      <c r="Z103" s="43">
        <v>122.4</v>
      </c>
      <c r="AA103" s="37">
        <v>125.1</v>
      </c>
      <c r="AB103" s="37">
        <v>125.1</v>
      </c>
      <c r="AC103" s="96">
        <f t="shared" si="8"/>
        <v>124.2</v>
      </c>
      <c r="AD103" s="37">
        <v>124.4</v>
      </c>
      <c r="AE103" s="37">
        <v>113.8</v>
      </c>
      <c r="AF103" s="37">
        <f t="shared" si="9"/>
        <v>119.1</v>
      </c>
      <c r="AG103" s="37">
        <v>122</v>
      </c>
      <c r="AH103" s="37">
        <v>119.2</v>
      </c>
      <c r="AI103" s="37">
        <v>127.7</v>
      </c>
    </row>
    <row r="104" spans="1:35">
      <c r="A104" s="37" t="s">
        <v>33</v>
      </c>
      <c r="B104" s="37">
        <v>2015</v>
      </c>
      <c r="C104" s="37" t="s">
        <v>50</v>
      </c>
      <c r="D104" s="37">
        <v>123.6</v>
      </c>
      <c r="E104" s="37">
        <v>128.6</v>
      </c>
      <c r="F104" s="37">
        <v>115.9</v>
      </c>
      <c r="G104" s="37">
        <v>128.5</v>
      </c>
      <c r="H104" s="37">
        <v>109</v>
      </c>
      <c r="I104" s="37">
        <v>124.1</v>
      </c>
      <c r="J104" s="37">
        <v>165.8</v>
      </c>
      <c r="K104" s="37">
        <v>187.2</v>
      </c>
      <c r="L104" s="37">
        <v>89.4</v>
      </c>
      <c r="M104" s="37">
        <v>135.80000000000001</v>
      </c>
      <c r="N104" s="37">
        <v>132.9</v>
      </c>
      <c r="O104" s="37">
        <v>132.6</v>
      </c>
      <c r="P104" s="96">
        <f t="shared" si="5"/>
        <v>131.11666666666667</v>
      </c>
      <c r="Q104" s="37">
        <v>119.4</v>
      </c>
      <c r="R104" s="37">
        <v>135.30000000000001</v>
      </c>
      <c r="S104" s="37">
        <v>113.5</v>
      </c>
      <c r="T104" s="37">
        <v>117.7</v>
      </c>
      <c r="U104" s="37">
        <f t="shared" si="6"/>
        <v>121.47500000000001</v>
      </c>
      <c r="V104" s="37">
        <v>124.4</v>
      </c>
      <c r="W104" s="37">
        <v>118.8</v>
      </c>
      <c r="X104" s="37">
        <v>123.6</v>
      </c>
      <c r="Y104" s="96">
        <f t="shared" si="7"/>
        <v>122.26666666666665</v>
      </c>
      <c r="Z104" s="37" t="s">
        <v>78</v>
      </c>
      <c r="AA104" s="37">
        <v>120.7</v>
      </c>
      <c r="AB104" s="37">
        <v>126.5</v>
      </c>
      <c r="AC104" s="96">
        <f t="shared" si="8"/>
        <v>123.6</v>
      </c>
      <c r="AD104" s="37">
        <v>114.9</v>
      </c>
      <c r="AE104" s="37">
        <v>109.3</v>
      </c>
      <c r="AF104" s="37">
        <f t="shared" si="9"/>
        <v>112.1</v>
      </c>
      <c r="AG104" s="37">
        <v>117.7</v>
      </c>
      <c r="AH104" s="37">
        <v>116.5</v>
      </c>
      <c r="AI104" s="37">
        <v>124.2</v>
      </c>
    </row>
    <row r="105" spans="1:35">
      <c r="A105" s="37" t="s">
        <v>35</v>
      </c>
      <c r="B105" s="37">
        <v>2015</v>
      </c>
      <c r="C105" s="37" t="s">
        <v>50</v>
      </c>
      <c r="D105" s="37">
        <v>125</v>
      </c>
      <c r="E105" s="37">
        <v>129.80000000000001</v>
      </c>
      <c r="F105" s="37">
        <v>118.9</v>
      </c>
      <c r="G105" s="37">
        <v>129.1</v>
      </c>
      <c r="H105" s="37">
        <v>113.3</v>
      </c>
      <c r="I105" s="37">
        <v>129</v>
      </c>
      <c r="J105" s="37">
        <v>160.4</v>
      </c>
      <c r="K105" s="37">
        <v>165.3</v>
      </c>
      <c r="L105" s="37">
        <v>92.3</v>
      </c>
      <c r="M105" s="37">
        <v>129.69999999999999</v>
      </c>
      <c r="N105" s="37">
        <v>133</v>
      </c>
      <c r="O105" s="37">
        <v>132.1</v>
      </c>
      <c r="P105" s="96">
        <f t="shared" si="5"/>
        <v>129.82499999999999</v>
      </c>
      <c r="Q105" s="37">
        <v>121.1</v>
      </c>
      <c r="R105" s="37">
        <v>132.5</v>
      </c>
      <c r="S105" s="37">
        <v>113.9</v>
      </c>
      <c r="T105" s="37">
        <v>118.7</v>
      </c>
      <c r="U105" s="37">
        <f t="shared" si="6"/>
        <v>121.55</v>
      </c>
      <c r="V105" s="37">
        <v>128.5</v>
      </c>
      <c r="W105" s="37">
        <v>123.8</v>
      </c>
      <c r="X105" s="37">
        <v>127.8</v>
      </c>
      <c r="Y105" s="96">
        <f t="shared" si="7"/>
        <v>126.7</v>
      </c>
      <c r="Z105" s="37" t="s">
        <v>78</v>
      </c>
      <c r="AA105" s="37">
        <v>123</v>
      </c>
      <c r="AB105" s="37">
        <v>125.9</v>
      </c>
      <c r="AC105" s="96">
        <f t="shared" si="8"/>
        <v>124.45</v>
      </c>
      <c r="AD105" s="37">
        <v>120.8</v>
      </c>
      <c r="AE105" s="37">
        <v>111.4</v>
      </c>
      <c r="AF105" s="37">
        <f t="shared" si="9"/>
        <v>116.1</v>
      </c>
      <c r="AG105" s="37">
        <v>120.4</v>
      </c>
      <c r="AH105" s="37">
        <v>117.9</v>
      </c>
      <c r="AI105" s="37">
        <v>126.1</v>
      </c>
    </row>
    <row r="106" spans="1:35">
      <c r="A106" s="37" t="s">
        <v>30</v>
      </c>
      <c r="B106" s="37">
        <v>2015</v>
      </c>
      <c r="C106" s="37" t="s">
        <v>53</v>
      </c>
      <c r="D106" s="37">
        <v>126.1</v>
      </c>
      <c r="E106" s="37">
        <v>130.6</v>
      </c>
      <c r="F106" s="37">
        <v>121.7</v>
      </c>
      <c r="G106" s="37">
        <v>129.5</v>
      </c>
      <c r="H106" s="37">
        <v>117.8</v>
      </c>
      <c r="I106" s="37">
        <v>132.1</v>
      </c>
      <c r="J106" s="37">
        <v>155.19999999999999</v>
      </c>
      <c r="K106" s="37">
        <v>160.80000000000001</v>
      </c>
      <c r="L106" s="37">
        <v>94.5</v>
      </c>
      <c r="M106" s="37">
        <v>128.30000000000001</v>
      </c>
      <c r="N106" s="37">
        <v>134.19999999999999</v>
      </c>
      <c r="O106" s="37">
        <v>132.4</v>
      </c>
      <c r="P106" s="96">
        <f t="shared" si="5"/>
        <v>130.26666666666668</v>
      </c>
      <c r="Q106" s="37">
        <v>123.1</v>
      </c>
      <c r="R106" s="37">
        <v>132.19999999999999</v>
      </c>
      <c r="S106" s="37">
        <v>114.2</v>
      </c>
      <c r="T106" s="37">
        <v>120.9</v>
      </c>
      <c r="U106" s="37">
        <f t="shared" si="6"/>
        <v>122.6</v>
      </c>
      <c r="V106" s="37">
        <v>132.1</v>
      </c>
      <c r="W106" s="37">
        <v>128.19999999999999</v>
      </c>
      <c r="X106" s="37">
        <v>131.5</v>
      </c>
      <c r="Y106" s="96">
        <f t="shared" si="7"/>
        <v>130.6</v>
      </c>
      <c r="Z106" s="43">
        <v>122.9</v>
      </c>
      <c r="AA106" s="37">
        <v>125.6</v>
      </c>
      <c r="AB106" s="37">
        <v>125.8</v>
      </c>
      <c r="AC106" s="96">
        <f t="shared" si="8"/>
        <v>124.76666666666667</v>
      </c>
      <c r="AD106" s="37">
        <v>125.6</v>
      </c>
      <c r="AE106" s="37">
        <v>114</v>
      </c>
      <c r="AF106" s="37">
        <f t="shared" si="9"/>
        <v>119.8</v>
      </c>
      <c r="AG106" s="37">
        <v>122.6</v>
      </c>
      <c r="AH106" s="37">
        <v>119.6</v>
      </c>
      <c r="AI106" s="37">
        <v>128.30000000000001</v>
      </c>
    </row>
    <row r="107" spans="1:35">
      <c r="A107" s="37" t="s">
        <v>33</v>
      </c>
      <c r="B107" s="37">
        <v>2015</v>
      </c>
      <c r="C107" s="37" t="s">
        <v>53</v>
      </c>
      <c r="D107" s="37">
        <v>124</v>
      </c>
      <c r="E107" s="37">
        <v>129.80000000000001</v>
      </c>
      <c r="F107" s="37">
        <v>121.5</v>
      </c>
      <c r="G107" s="37">
        <v>128.6</v>
      </c>
      <c r="H107" s="37">
        <v>110</v>
      </c>
      <c r="I107" s="37">
        <v>123.7</v>
      </c>
      <c r="J107" s="37">
        <v>164.6</v>
      </c>
      <c r="K107" s="37">
        <v>191.6</v>
      </c>
      <c r="L107" s="37">
        <v>90.8</v>
      </c>
      <c r="M107" s="37">
        <v>137.1</v>
      </c>
      <c r="N107" s="37">
        <v>133.69999999999999</v>
      </c>
      <c r="O107" s="37">
        <v>133.30000000000001</v>
      </c>
      <c r="P107" s="96">
        <f t="shared" si="5"/>
        <v>132.39166666666665</v>
      </c>
      <c r="Q107" s="37">
        <v>119.8</v>
      </c>
      <c r="R107" s="37">
        <v>137.6</v>
      </c>
      <c r="S107" s="37">
        <v>113.3</v>
      </c>
      <c r="T107" s="37">
        <v>117.9</v>
      </c>
      <c r="U107" s="37">
        <f t="shared" si="6"/>
        <v>122.15</v>
      </c>
      <c r="V107" s="37">
        <v>125</v>
      </c>
      <c r="W107" s="37">
        <v>119.3</v>
      </c>
      <c r="X107" s="37">
        <v>124.2</v>
      </c>
      <c r="Y107" s="96">
        <f t="shared" si="7"/>
        <v>122.83333333333333</v>
      </c>
      <c r="Z107" s="37" t="s">
        <v>79</v>
      </c>
      <c r="AA107" s="37">
        <v>121</v>
      </c>
      <c r="AB107" s="37">
        <v>126.6</v>
      </c>
      <c r="AC107" s="96">
        <f t="shared" si="8"/>
        <v>123.8</v>
      </c>
      <c r="AD107" s="37">
        <v>115.1</v>
      </c>
      <c r="AE107" s="37">
        <v>109.3</v>
      </c>
      <c r="AF107" s="37">
        <f t="shared" si="9"/>
        <v>112.19999999999999</v>
      </c>
      <c r="AG107" s="37">
        <v>118.1</v>
      </c>
      <c r="AH107" s="37">
        <v>116.6</v>
      </c>
      <c r="AI107" s="37">
        <v>124.6</v>
      </c>
    </row>
    <row r="108" spans="1:35">
      <c r="A108" s="37" t="s">
        <v>35</v>
      </c>
      <c r="B108" s="37">
        <v>2015</v>
      </c>
      <c r="C108" s="37" t="s">
        <v>53</v>
      </c>
      <c r="D108" s="37">
        <v>125.4</v>
      </c>
      <c r="E108" s="37">
        <v>130.30000000000001</v>
      </c>
      <c r="F108" s="37">
        <v>121.6</v>
      </c>
      <c r="G108" s="37">
        <v>129.19999999999999</v>
      </c>
      <c r="H108" s="37">
        <v>114.9</v>
      </c>
      <c r="I108" s="37">
        <v>128.19999999999999</v>
      </c>
      <c r="J108" s="37">
        <v>158.4</v>
      </c>
      <c r="K108" s="37">
        <v>171.2</v>
      </c>
      <c r="L108" s="37">
        <v>93.3</v>
      </c>
      <c r="M108" s="37">
        <v>131.19999999999999</v>
      </c>
      <c r="N108" s="37">
        <v>134</v>
      </c>
      <c r="O108" s="37">
        <v>132.69999999999999</v>
      </c>
      <c r="P108" s="96">
        <f t="shared" si="5"/>
        <v>130.86666666666665</v>
      </c>
      <c r="Q108" s="37">
        <v>121.7</v>
      </c>
      <c r="R108" s="37">
        <v>133.6</v>
      </c>
      <c r="S108" s="37">
        <v>113.8</v>
      </c>
      <c r="T108" s="37">
        <v>119.2</v>
      </c>
      <c r="U108" s="37">
        <f t="shared" si="6"/>
        <v>122.075</v>
      </c>
      <c r="V108" s="37">
        <v>129.30000000000001</v>
      </c>
      <c r="W108" s="37">
        <v>124.5</v>
      </c>
      <c r="X108" s="37">
        <v>128.6</v>
      </c>
      <c r="Y108" s="96">
        <f t="shared" si="7"/>
        <v>127.46666666666665</v>
      </c>
      <c r="Z108" s="37" t="s">
        <v>79</v>
      </c>
      <c r="AA108" s="37">
        <v>123.4</v>
      </c>
      <c r="AB108" s="37">
        <v>126.3</v>
      </c>
      <c r="AC108" s="96">
        <f t="shared" si="8"/>
        <v>124.85</v>
      </c>
      <c r="AD108" s="37">
        <v>121.6</v>
      </c>
      <c r="AE108" s="37">
        <v>111.5</v>
      </c>
      <c r="AF108" s="37">
        <f t="shared" si="9"/>
        <v>116.55</v>
      </c>
      <c r="AG108" s="37">
        <v>120.9</v>
      </c>
      <c r="AH108" s="37">
        <v>118.1</v>
      </c>
      <c r="AI108" s="37">
        <v>126.6</v>
      </c>
    </row>
    <row r="109" spans="1:35">
      <c r="A109" s="37" t="s">
        <v>30</v>
      </c>
      <c r="B109" s="37">
        <v>2015</v>
      </c>
      <c r="C109" s="37" t="s">
        <v>55</v>
      </c>
      <c r="D109" s="37">
        <v>126.3</v>
      </c>
      <c r="E109" s="37">
        <v>131.30000000000001</v>
      </c>
      <c r="F109" s="37">
        <v>123.3</v>
      </c>
      <c r="G109" s="37">
        <v>129.80000000000001</v>
      </c>
      <c r="H109" s="37">
        <v>118.3</v>
      </c>
      <c r="I109" s="37">
        <v>131.6</v>
      </c>
      <c r="J109" s="37">
        <v>145.5</v>
      </c>
      <c r="K109" s="37">
        <v>162.1</v>
      </c>
      <c r="L109" s="37">
        <v>95.4</v>
      </c>
      <c r="M109" s="37">
        <v>128.9</v>
      </c>
      <c r="N109" s="37">
        <v>135.1</v>
      </c>
      <c r="O109" s="37">
        <v>131.4</v>
      </c>
      <c r="P109" s="96">
        <f t="shared" si="5"/>
        <v>129.91666666666669</v>
      </c>
      <c r="Q109" s="37">
        <v>123.3</v>
      </c>
      <c r="R109" s="37">
        <v>133.1</v>
      </c>
      <c r="S109" s="37">
        <v>114.1</v>
      </c>
      <c r="T109" s="37">
        <v>121.6</v>
      </c>
      <c r="U109" s="37">
        <f t="shared" si="6"/>
        <v>123.02500000000001</v>
      </c>
      <c r="V109" s="37">
        <v>132.5</v>
      </c>
      <c r="W109" s="37">
        <v>128.5</v>
      </c>
      <c r="X109" s="37">
        <v>131.9</v>
      </c>
      <c r="Y109" s="96">
        <f t="shared" si="7"/>
        <v>130.96666666666667</v>
      </c>
      <c r="Z109" s="43">
        <v>122.4</v>
      </c>
      <c r="AA109" s="37">
        <v>126</v>
      </c>
      <c r="AB109" s="37">
        <v>125.6</v>
      </c>
      <c r="AC109" s="96">
        <f t="shared" si="8"/>
        <v>124.66666666666667</v>
      </c>
      <c r="AD109" s="37">
        <v>125.7</v>
      </c>
      <c r="AE109" s="37">
        <v>114</v>
      </c>
      <c r="AF109" s="37">
        <f t="shared" si="9"/>
        <v>119.85</v>
      </c>
      <c r="AG109" s="37">
        <v>123.1</v>
      </c>
      <c r="AH109" s="37">
        <v>119.8</v>
      </c>
      <c r="AI109" s="37">
        <v>127.9</v>
      </c>
    </row>
    <row r="110" spans="1:35">
      <c r="A110" s="37" t="s">
        <v>33</v>
      </c>
      <c r="B110" s="37">
        <v>2015</v>
      </c>
      <c r="C110" s="37" t="s">
        <v>55</v>
      </c>
      <c r="D110" s="37">
        <v>124.3</v>
      </c>
      <c r="E110" s="37">
        <v>131.69999999999999</v>
      </c>
      <c r="F110" s="37">
        <v>127.1</v>
      </c>
      <c r="G110" s="37">
        <v>128.6</v>
      </c>
      <c r="H110" s="37">
        <v>110</v>
      </c>
      <c r="I110" s="37">
        <v>120.8</v>
      </c>
      <c r="J110" s="37">
        <v>149</v>
      </c>
      <c r="K110" s="37">
        <v>190.1</v>
      </c>
      <c r="L110" s="37">
        <v>92.7</v>
      </c>
      <c r="M110" s="37">
        <v>138.6</v>
      </c>
      <c r="N110" s="37">
        <v>134.19999999999999</v>
      </c>
      <c r="O110" s="37">
        <v>131.5</v>
      </c>
      <c r="P110" s="96">
        <f t="shared" si="5"/>
        <v>131.54999999999998</v>
      </c>
      <c r="Q110" s="37">
        <v>120.2</v>
      </c>
      <c r="R110" s="37">
        <v>138.19999999999999</v>
      </c>
      <c r="S110" s="37">
        <v>113.2</v>
      </c>
      <c r="T110" s="37">
        <v>118.1</v>
      </c>
      <c r="U110" s="37">
        <f t="shared" si="6"/>
        <v>122.42499999999998</v>
      </c>
      <c r="V110" s="37">
        <v>125.4</v>
      </c>
      <c r="W110" s="37">
        <v>119.5</v>
      </c>
      <c r="X110" s="37">
        <v>124.5</v>
      </c>
      <c r="Y110" s="96">
        <f t="shared" si="7"/>
        <v>123.13333333333333</v>
      </c>
      <c r="Z110" s="37" t="s">
        <v>78</v>
      </c>
      <c r="AA110" s="37">
        <v>121</v>
      </c>
      <c r="AB110" s="37">
        <v>126.6</v>
      </c>
      <c r="AC110" s="96">
        <f t="shared" si="8"/>
        <v>123.8</v>
      </c>
      <c r="AD110" s="37">
        <v>116</v>
      </c>
      <c r="AE110" s="37">
        <v>109.3</v>
      </c>
      <c r="AF110" s="37">
        <f t="shared" si="9"/>
        <v>112.65</v>
      </c>
      <c r="AG110" s="37">
        <v>118.6</v>
      </c>
      <c r="AH110" s="37">
        <v>116.7</v>
      </c>
      <c r="AI110" s="37">
        <v>124</v>
      </c>
    </row>
    <row r="111" spans="1:35">
      <c r="A111" s="37" t="s">
        <v>35</v>
      </c>
      <c r="B111" s="37">
        <v>2015</v>
      </c>
      <c r="C111" s="37" t="s">
        <v>55</v>
      </c>
      <c r="D111" s="37">
        <v>125.7</v>
      </c>
      <c r="E111" s="37">
        <v>131.4</v>
      </c>
      <c r="F111" s="37">
        <v>124.8</v>
      </c>
      <c r="G111" s="37">
        <v>129.4</v>
      </c>
      <c r="H111" s="37">
        <v>115.3</v>
      </c>
      <c r="I111" s="37">
        <v>126.6</v>
      </c>
      <c r="J111" s="37">
        <v>146.69999999999999</v>
      </c>
      <c r="K111" s="37">
        <v>171.5</v>
      </c>
      <c r="L111" s="37">
        <v>94.5</v>
      </c>
      <c r="M111" s="37">
        <v>132.1</v>
      </c>
      <c r="N111" s="37">
        <v>134.69999999999999</v>
      </c>
      <c r="O111" s="37">
        <v>131.4</v>
      </c>
      <c r="P111" s="96">
        <f t="shared" si="5"/>
        <v>130.34166666666667</v>
      </c>
      <c r="Q111" s="37">
        <v>122</v>
      </c>
      <c r="R111" s="37">
        <v>134.5</v>
      </c>
      <c r="S111" s="37">
        <v>113.7</v>
      </c>
      <c r="T111" s="37">
        <v>119.6</v>
      </c>
      <c r="U111" s="37">
        <f t="shared" si="6"/>
        <v>122.44999999999999</v>
      </c>
      <c r="V111" s="37">
        <v>129.69999999999999</v>
      </c>
      <c r="W111" s="37">
        <v>124.8</v>
      </c>
      <c r="X111" s="37">
        <v>129</v>
      </c>
      <c r="Y111" s="96">
        <f t="shared" si="7"/>
        <v>127.83333333333333</v>
      </c>
      <c r="Z111" s="37" t="s">
        <v>78</v>
      </c>
      <c r="AA111" s="37">
        <v>123.6</v>
      </c>
      <c r="AB111" s="37">
        <v>126.2</v>
      </c>
      <c r="AC111" s="96">
        <f t="shared" si="8"/>
        <v>124.9</v>
      </c>
      <c r="AD111" s="37">
        <v>122</v>
      </c>
      <c r="AE111" s="37">
        <v>111.5</v>
      </c>
      <c r="AF111" s="37">
        <f t="shared" si="9"/>
        <v>116.75</v>
      </c>
      <c r="AG111" s="37">
        <v>121.4</v>
      </c>
      <c r="AH111" s="37">
        <v>118.3</v>
      </c>
      <c r="AI111" s="37">
        <v>126.1</v>
      </c>
    </row>
    <row r="112" spans="1:35">
      <c r="A112" s="37" t="s">
        <v>30</v>
      </c>
      <c r="B112" s="37">
        <v>2016</v>
      </c>
      <c r="C112" s="37" t="s">
        <v>31</v>
      </c>
      <c r="D112" s="37">
        <v>126.8</v>
      </c>
      <c r="E112" s="37">
        <v>133.19999999999999</v>
      </c>
      <c r="F112" s="37">
        <v>126.5</v>
      </c>
      <c r="G112" s="37">
        <v>130.30000000000001</v>
      </c>
      <c r="H112" s="37">
        <v>118.9</v>
      </c>
      <c r="I112" s="37">
        <v>131.6</v>
      </c>
      <c r="J112" s="37">
        <v>140.1</v>
      </c>
      <c r="K112" s="37">
        <v>163.80000000000001</v>
      </c>
      <c r="L112" s="37">
        <v>97.7</v>
      </c>
      <c r="M112" s="37">
        <v>129.6</v>
      </c>
      <c r="N112" s="37">
        <v>135.9</v>
      </c>
      <c r="O112" s="37">
        <v>131.4</v>
      </c>
      <c r="P112" s="96">
        <f t="shared" si="5"/>
        <v>130.48333333333335</v>
      </c>
      <c r="Q112" s="37">
        <v>124.3</v>
      </c>
      <c r="R112" s="37">
        <v>133.6</v>
      </c>
      <c r="S112" s="37">
        <v>114.9</v>
      </c>
      <c r="T112" s="37">
        <v>121.4</v>
      </c>
      <c r="U112" s="37">
        <f t="shared" si="6"/>
        <v>123.54999999999998</v>
      </c>
      <c r="V112" s="37">
        <v>133.19999999999999</v>
      </c>
      <c r="W112" s="37">
        <v>128.9</v>
      </c>
      <c r="X112" s="37">
        <v>132.6</v>
      </c>
      <c r="Y112" s="96">
        <f t="shared" si="7"/>
        <v>131.56666666666669</v>
      </c>
      <c r="Z112" s="43">
        <v>123.4</v>
      </c>
      <c r="AA112" s="37">
        <v>126.6</v>
      </c>
      <c r="AB112" s="37">
        <v>126.2</v>
      </c>
      <c r="AC112" s="96">
        <f t="shared" si="8"/>
        <v>125.39999999999999</v>
      </c>
      <c r="AD112" s="37">
        <v>126.2</v>
      </c>
      <c r="AE112" s="37">
        <v>113.6</v>
      </c>
      <c r="AF112" s="37">
        <f t="shared" si="9"/>
        <v>119.9</v>
      </c>
      <c r="AG112" s="37">
        <v>123.7</v>
      </c>
      <c r="AH112" s="37">
        <v>120.1</v>
      </c>
      <c r="AI112" s="37">
        <v>128.1</v>
      </c>
    </row>
    <row r="113" spans="1:35">
      <c r="A113" s="37" t="s">
        <v>33</v>
      </c>
      <c r="B113" s="37">
        <v>2016</v>
      </c>
      <c r="C113" s="37" t="s">
        <v>31</v>
      </c>
      <c r="D113" s="37">
        <v>124.7</v>
      </c>
      <c r="E113" s="37">
        <v>135.9</v>
      </c>
      <c r="F113" s="37">
        <v>132</v>
      </c>
      <c r="G113" s="37">
        <v>129.19999999999999</v>
      </c>
      <c r="H113" s="37">
        <v>109.7</v>
      </c>
      <c r="I113" s="37">
        <v>119</v>
      </c>
      <c r="J113" s="37">
        <v>144.1</v>
      </c>
      <c r="K113" s="37">
        <v>184.2</v>
      </c>
      <c r="L113" s="37">
        <v>96.7</v>
      </c>
      <c r="M113" s="37">
        <v>139.5</v>
      </c>
      <c r="N113" s="37">
        <v>134.69999999999999</v>
      </c>
      <c r="O113" s="37">
        <v>131.19999999999999</v>
      </c>
      <c r="P113" s="96">
        <f t="shared" si="5"/>
        <v>131.74166666666667</v>
      </c>
      <c r="Q113" s="37">
        <v>120.5</v>
      </c>
      <c r="R113" s="37">
        <v>139.5</v>
      </c>
      <c r="S113" s="37">
        <v>114</v>
      </c>
      <c r="T113" s="37">
        <v>118.5</v>
      </c>
      <c r="U113" s="37">
        <f t="shared" si="6"/>
        <v>123.125</v>
      </c>
      <c r="V113" s="37">
        <v>125.8</v>
      </c>
      <c r="W113" s="37">
        <v>119.8</v>
      </c>
      <c r="X113" s="37">
        <v>124.9</v>
      </c>
      <c r="Y113" s="96">
        <f t="shared" si="7"/>
        <v>123.5</v>
      </c>
      <c r="Z113" s="37" t="s">
        <v>80</v>
      </c>
      <c r="AA113" s="37">
        <v>121.6</v>
      </c>
      <c r="AB113" s="37">
        <v>126.4</v>
      </c>
      <c r="AC113" s="96">
        <f t="shared" si="8"/>
        <v>124</v>
      </c>
      <c r="AD113" s="37">
        <v>116.9</v>
      </c>
      <c r="AE113" s="37">
        <v>108.9</v>
      </c>
      <c r="AF113" s="37">
        <f t="shared" si="9"/>
        <v>112.9</v>
      </c>
      <c r="AG113" s="37">
        <v>119.1</v>
      </c>
      <c r="AH113" s="37">
        <v>116.8</v>
      </c>
      <c r="AI113" s="37">
        <v>124.2</v>
      </c>
    </row>
    <row r="114" spans="1:35">
      <c r="A114" s="37" t="s">
        <v>35</v>
      </c>
      <c r="B114" s="37">
        <v>2016</v>
      </c>
      <c r="C114" s="37" t="s">
        <v>31</v>
      </c>
      <c r="D114" s="37">
        <v>126.1</v>
      </c>
      <c r="E114" s="37">
        <v>134.1</v>
      </c>
      <c r="F114" s="37">
        <v>128.6</v>
      </c>
      <c r="G114" s="37">
        <v>129.9</v>
      </c>
      <c r="H114" s="37">
        <v>115.5</v>
      </c>
      <c r="I114" s="37">
        <v>125.7</v>
      </c>
      <c r="J114" s="37">
        <v>141.5</v>
      </c>
      <c r="K114" s="37">
        <v>170.7</v>
      </c>
      <c r="L114" s="37">
        <v>97.4</v>
      </c>
      <c r="M114" s="37">
        <v>132.9</v>
      </c>
      <c r="N114" s="37">
        <v>135.30000000000001</v>
      </c>
      <c r="O114" s="37">
        <v>131.30000000000001</v>
      </c>
      <c r="P114" s="96">
        <f t="shared" si="5"/>
        <v>130.75</v>
      </c>
      <c r="Q114" s="37">
        <v>122.7</v>
      </c>
      <c r="R114" s="37">
        <v>135.19999999999999</v>
      </c>
      <c r="S114" s="37">
        <v>114.5</v>
      </c>
      <c r="T114" s="37">
        <v>119.8</v>
      </c>
      <c r="U114" s="37">
        <f t="shared" si="6"/>
        <v>123.05</v>
      </c>
      <c r="V114" s="37">
        <v>130.30000000000001</v>
      </c>
      <c r="W114" s="37">
        <v>125.1</v>
      </c>
      <c r="X114" s="37">
        <v>129.5</v>
      </c>
      <c r="Y114" s="96">
        <f t="shared" si="7"/>
        <v>128.29999999999998</v>
      </c>
      <c r="Z114" s="37" t="s">
        <v>80</v>
      </c>
      <c r="AA114" s="37">
        <v>124.2</v>
      </c>
      <c r="AB114" s="37">
        <v>126.3</v>
      </c>
      <c r="AC114" s="96">
        <f t="shared" si="8"/>
        <v>125.25</v>
      </c>
      <c r="AD114" s="37">
        <v>122.7</v>
      </c>
      <c r="AE114" s="37">
        <v>111.1</v>
      </c>
      <c r="AF114" s="37">
        <f t="shared" si="9"/>
        <v>116.9</v>
      </c>
      <c r="AG114" s="37">
        <v>122</v>
      </c>
      <c r="AH114" s="37">
        <v>118.5</v>
      </c>
      <c r="AI114" s="37">
        <v>126.3</v>
      </c>
    </row>
    <row r="115" spans="1:35">
      <c r="A115" s="37" t="s">
        <v>30</v>
      </c>
      <c r="B115" s="37">
        <v>2016</v>
      </c>
      <c r="C115" s="37" t="s">
        <v>36</v>
      </c>
      <c r="D115" s="37">
        <v>127.1</v>
      </c>
      <c r="E115" s="37">
        <v>133.69999999999999</v>
      </c>
      <c r="F115" s="37">
        <v>127.7</v>
      </c>
      <c r="G115" s="37">
        <v>130.69999999999999</v>
      </c>
      <c r="H115" s="37">
        <v>118.5</v>
      </c>
      <c r="I115" s="37">
        <v>130.4</v>
      </c>
      <c r="J115" s="37">
        <v>130.9</v>
      </c>
      <c r="K115" s="37">
        <v>162.80000000000001</v>
      </c>
      <c r="L115" s="37">
        <v>98.7</v>
      </c>
      <c r="M115" s="37">
        <v>130.6</v>
      </c>
      <c r="N115" s="37">
        <v>136.4</v>
      </c>
      <c r="O115" s="37">
        <v>130.30000000000001</v>
      </c>
      <c r="P115" s="96">
        <f t="shared" si="5"/>
        <v>129.81666666666666</v>
      </c>
      <c r="Q115" s="37">
        <v>124.8</v>
      </c>
      <c r="R115" s="37">
        <v>134.4</v>
      </c>
      <c r="S115" s="37">
        <v>116.8</v>
      </c>
      <c r="T115" s="37">
        <v>122.3</v>
      </c>
      <c r="U115" s="37">
        <f t="shared" si="6"/>
        <v>124.575</v>
      </c>
      <c r="V115" s="37">
        <v>133.9</v>
      </c>
      <c r="W115" s="37">
        <v>129.80000000000001</v>
      </c>
      <c r="X115" s="37">
        <v>133.4</v>
      </c>
      <c r="Y115" s="96">
        <f t="shared" si="7"/>
        <v>132.36666666666667</v>
      </c>
      <c r="Z115" s="43">
        <v>124.4</v>
      </c>
      <c r="AA115" s="37">
        <v>127.1</v>
      </c>
      <c r="AB115" s="37">
        <v>127.1</v>
      </c>
      <c r="AC115" s="96">
        <f t="shared" si="8"/>
        <v>126.2</v>
      </c>
      <c r="AD115" s="37">
        <v>127.5</v>
      </c>
      <c r="AE115" s="37">
        <v>113.9</v>
      </c>
      <c r="AF115" s="37">
        <f t="shared" si="9"/>
        <v>120.7</v>
      </c>
      <c r="AG115" s="37">
        <v>124.3</v>
      </c>
      <c r="AH115" s="37">
        <v>120.9</v>
      </c>
      <c r="AI115" s="37">
        <v>127.9</v>
      </c>
    </row>
    <row r="116" spans="1:35">
      <c r="A116" s="37" t="s">
        <v>33</v>
      </c>
      <c r="B116" s="37">
        <v>2016</v>
      </c>
      <c r="C116" s="37" t="s">
        <v>36</v>
      </c>
      <c r="D116" s="37">
        <v>124.8</v>
      </c>
      <c r="E116" s="37">
        <v>135.1</v>
      </c>
      <c r="F116" s="37">
        <v>130.30000000000001</v>
      </c>
      <c r="G116" s="37">
        <v>129.6</v>
      </c>
      <c r="H116" s="37">
        <v>108.4</v>
      </c>
      <c r="I116" s="37">
        <v>118.6</v>
      </c>
      <c r="J116" s="37">
        <v>129.19999999999999</v>
      </c>
      <c r="K116" s="37">
        <v>176.4</v>
      </c>
      <c r="L116" s="37">
        <v>99.1</v>
      </c>
      <c r="M116" s="37">
        <v>139.69999999999999</v>
      </c>
      <c r="N116" s="37">
        <v>135.19999999999999</v>
      </c>
      <c r="O116" s="37">
        <v>129.1</v>
      </c>
      <c r="P116" s="96">
        <f t="shared" si="5"/>
        <v>129.625</v>
      </c>
      <c r="Q116" s="37">
        <v>120.6</v>
      </c>
      <c r="R116" s="37">
        <v>140</v>
      </c>
      <c r="S116" s="37">
        <v>116.2</v>
      </c>
      <c r="T116" s="37">
        <v>118.8</v>
      </c>
      <c r="U116" s="37">
        <f t="shared" si="6"/>
        <v>123.9</v>
      </c>
      <c r="V116" s="37">
        <v>126.2</v>
      </c>
      <c r="W116" s="37">
        <v>120.1</v>
      </c>
      <c r="X116" s="37">
        <v>125.3</v>
      </c>
      <c r="Y116" s="96">
        <f t="shared" si="7"/>
        <v>123.86666666666667</v>
      </c>
      <c r="Z116" s="37" t="s">
        <v>81</v>
      </c>
      <c r="AA116" s="37">
        <v>121.8</v>
      </c>
      <c r="AB116" s="37">
        <v>126.3</v>
      </c>
      <c r="AC116" s="96">
        <f t="shared" si="8"/>
        <v>124.05</v>
      </c>
      <c r="AD116" s="37">
        <v>116</v>
      </c>
      <c r="AE116" s="37">
        <v>109.1</v>
      </c>
      <c r="AF116" s="37">
        <f t="shared" si="9"/>
        <v>112.55</v>
      </c>
      <c r="AG116" s="37">
        <v>119.5</v>
      </c>
      <c r="AH116" s="37">
        <v>117.2</v>
      </c>
      <c r="AI116" s="37">
        <v>123.8</v>
      </c>
    </row>
    <row r="117" spans="1:35">
      <c r="A117" s="37" t="s">
        <v>35</v>
      </c>
      <c r="B117" s="37">
        <v>2016</v>
      </c>
      <c r="C117" s="37" t="s">
        <v>36</v>
      </c>
      <c r="D117" s="37">
        <v>126.4</v>
      </c>
      <c r="E117" s="37">
        <v>134.19999999999999</v>
      </c>
      <c r="F117" s="37">
        <v>128.69999999999999</v>
      </c>
      <c r="G117" s="37">
        <v>130.30000000000001</v>
      </c>
      <c r="H117" s="37">
        <v>114.8</v>
      </c>
      <c r="I117" s="37">
        <v>124.9</v>
      </c>
      <c r="J117" s="37">
        <v>130.30000000000001</v>
      </c>
      <c r="K117" s="37">
        <v>167.4</v>
      </c>
      <c r="L117" s="37">
        <v>98.8</v>
      </c>
      <c r="M117" s="37">
        <v>133.6</v>
      </c>
      <c r="N117" s="37">
        <v>135.80000000000001</v>
      </c>
      <c r="O117" s="37">
        <v>129.9</v>
      </c>
      <c r="P117" s="96">
        <f t="shared" si="5"/>
        <v>129.59166666666667</v>
      </c>
      <c r="Q117" s="37">
        <v>123</v>
      </c>
      <c r="R117" s="37">
        <v>135.9</v>
      </c>
      <c r="S117" s="37">
        <v>116.6</v>
      </c>
      <c r="T117" s="37">
        <v>120.3</v>
      </c>
      <c r="U117" s="37">
        <f t="shared" si="6"/>
        <v>123.95</v>
      </c>
      <c r="V117" s="37">
        <v>130.9</v>
      </c>
      <c r="W117" s="37">
        <v>125.8</v>
      </c>
      <c r="X117" s="37">
        <v>130.19999999999999</v>
      </c>
      <c r="Y117" s="96">
        <f t="shared" si="7"/>
        <v>128.96666666666667</v>
      </c>
      <c r="Z117" s="37">
        <v>124.4</v>
      </c>
      <c r="AA117" s="37">
        <v>124.6</v>
      </c>
      <c r="AB117" s="37">
        <v>126.6</v>
      </c>
      <c r="AC117" s="96">
        <f t="shared" si="8"/>
        <v>125.2</v>
      </c>
      <c r="AD117" s="37">
        <v>123.1</v>
      </c>
      <c r="AE117" s="37">
        <v>111.4</v>
      </c>
      <c r="AF117" s="37">
        <f t="shared" si="9"/>
        <v>117.25</v>
      </c>
      <c r="AG117" s="37">
        <v>122.5</v>
      </c>
      <c r="AH117" s="37">
        <v>119.1</v>
      </c>
      <c r="AI117" s="37">
        <v>126</v>
      </c>
    </row>
    <row r="118" spans="1:35">
      <c r="A118" s="37" t="s">
        <v>30</v>
      </c>
      <c r="B118" s="37">
        <v>2016</v>
      </c>
      <c r="C118" s="37" t="s">
        <v>38</v>
      </c>
      <c r="D118" s="37">
        <v>127.3</v>
      </c>
      <c r="E118" s="37">
        <v>134.4</v>
      </c>
      <c r="F118" s="37">
        <v>125.1</v>
      </c>
      <c r="G118" s="37">
        <v>130.5</v>
      </c>
      <c r="H118" s="37">
        <v>118.3</v>
      </c>
      <c r="I118" s="37">
        <v>131.69999999999999</v>
      </c>
      <c r="J118" s="37">
        <v>130.69999999999999</v>
      </c>
      <c r="K118" s="37">
        <v>161.19999999999999</v>
      </c>
      <c r="L118" s="37">
        <v>100.4</v>
      </c>
      <c r="M118" s="37">
        <v>130.80000000000001</v>
      </c>
      <c r="N118" s="37">
        <v>137</v>
      </c>
      <c r="O118" s="37">
        <v>130.4</v>
      </c>
      <c r="P118" s="96">
        <f t="shared" si="5"/>
        <v>129.81666666666669</v>
      </c>
      <c r="Q118" s="37">
        <v>124.9</v>
      </c>
      <c r="R118" s="37">
        <v>135</v>
      </c>
      <c r="S118" s="37">
        <v>117.4</v>
      </c>
      <c r="T118" s="37">
        <v>122.5</v>
      </c>
      <c r="U118" s="37">
        <f t="shared" si="6"/>
        <v>124.94999999999999</v>
      </c>
      <c r="V118" s="37">
        <v>134.4</v>
      </c>
      <c r="W118" s="37">
        <v>130.19999999999999</v>
      </c>
      <c r="X118" s="37">
        <v>133.80000000000001</v>
      </c>
      <c r="Y118" s="96">
        <f t="shared" si="7"/>
        <v>132.80000000000001</v>
      </c>
      <c r="Z118" s="43">
        <v>124.9</v>
      </c>
      <c r="AA118" s="37">
        <v>127.7</v>
      </c>
      <c r="AB118" s="37">
        <v>127.5</v>
      </c>
      <c r="AC118" s="96">
        <f t="shared" si="8"/>
        <v>126.7</v>
      </c>
      <c r="AD118" s="37">
        <v>127</v>
      </c>
      <c r="AE118" s="37">
        <v>113.6</v>
      </c>
      <c r="AF118" s="37">
        <f t="shared" si="9"/>
        <v>120.3</v>
      </c>
      <c r="AG118" s="37">
        <v>124.8</v>
      </c>
      <c r="AH118" s="37">
        <v>121.1</v>
      </c>
      <c r="AI118" s="37">
        <v>128</v>
      </c>
    </row>
    <row r="119" spans="1:35">
      <c r="A119" s="37" t="s">
        <v>33</v>
      </c>
      <c r="B119" s="37">
        <v>2016</v>
      </c>
      <c r="C119" s="37" t="s">
        <v>38</v>
      </c>
      <c r="D119" s="37">
        <v>124.8</v>
      </c>
      <c r="E119" s="37">
        <v>136.30000000000001</v>
      </c>
      <c r="F119" s="37">
        <v>123.7</v>
      </c>
      <c r="G119" s="37">
        <v>129.69999999999999</v>
      </c>
      <c r="H119" s="37">
        <v>107.9</v>
      </c>
      <c r="I119" s="37">
        <v>119.9</v>
      </c>
      <c r="J119" s="37">
        <v>128.1</v>
      </c>
      <c r="K119" s="37">
        <v>170.3</v>
      </c>
      <c r="L119" s="37">
        <v>101.8</v>
      </c>
      <c r="M119" s="37">
        <v>140.1</v>
      </c>
      <c r="N119" s="37">
        <v>135.4</v>
      </c>
      <c r="O119" s="37">
        <v>128.9</v>
      </c>
      <c r="P119" s="96">
        <f t="shared" si="5"/>
        <v>128.90833333333333</v>
      </c>
      <c r="Q119" s="37">
        <v>120.7</v>
      </c>
      <c r="R119" s="37">
        <v>140.6</v>
      </c>
      <c r="S119" s="37">
        <v>117.1</v>
      </c>
      <c r="T119" s="37">
        <v>119.1</v>
      </c>
      <c r="U119" s="37">
        <f t="shared" si="6"/>
        <v>124.375</v>
      </c>
      <c r="V119" s="37">
        <v>126.4</v>
      </c>
      <c r="W119" s="37">
        <v>120.3</v>
      </c>
      <c r="X119" s="37">
        <v>125.5</v>
      </c>
      <c r="Y119" s="96">
        <f t="shared" si="7"/>
        <v>124.06666666666666</v>
      </c>
      <c r="Z119" s="37" t="s">
        <v>82</v>
      </c>
      <c r="AA119" s="37">
        <v>122.3</v>
      </c>
      <c r="AB119" s="37">
        <v>126.4</v>
      </c>
      <c r="AC119" s="96">
        <f t="shared" si="8"/>
        <v>124.35</v>
      </c>
      <c r="AD119" s="37">
        <v>114.8</v>
      </c>
      <c r="AE119" s="37">
        <v>108.5</v>
      </c>
      <c r="AF119" s="37">
        <f t="shared" si="9"/>
        <v>111.65</v>
      </c>
      <c r="AG119" s="37">
        <v>119.7</v>
      </c>
      <c r="AH119" s="37">
        <v>117.3</v>
      </c>
      <c r="AI119" s="37">
        <v>123.8</v>
      </c>
    </row>
    <row r="120" spans="1:35">
      <c r="A120" s="37" t="s">
        <v>35</v>
      </c>
      <c r="B120" s="37">
        <v>2016</v>
      </c>
      <c r="C120" s="37" t="s">
        <v>38</v>
      </c>
      <c r="D120" s="37">
        <v>126.5</v>
      </c>
      <c r="E120" s="37">
        <v>135.1</v>
      </c>
      <c r="F120" s="37">
        <v>124.6</v>
      </c>
      <c r="G120" s="37">
        <v>130.19999999999999</v>
      </c>
      <c r="H120" s="37">
        <v>114.5</v>
      </c>
      <c r="I120" s="37">
        <v>126.2</v>
      </c>
      <c r="J120" s="37">
        <v>129.80000000000001</v>
      </c>
      <c r="K120" s="37">
        <v>164.3</v>
      </c>
      <c r="L120" s="37">
        <v>100.9</v>
      </c>
      <c r="M120" s="37">
        <v>133.9</v>
      </c>
      <c r="N120" s="37">
        <v>136.30000000000001</v>
      </c>
      <c r="O120" s="37">
        <v>129.80000000000001</v>
      </c>
      <c r="P120" s="96">
        <f t="shared" si="5"/>
        <v>129.34166666666667</v>
      </c>
      <c r="Q120" s="37">
        <v>123.1</v>
      </c>
      <c r="R120" s="37">
        <v>136.5</v>
      </c>
      <c r="S120" s="37">
        <v>117.3</v>
      </c>
      <c r="T120" s="37">
        <v>120.6</v>
      </c>
      <c r="U120" s="37">
        <f t="shared" si="6"/>
        <v>124.375</v>
      </c>
      <c r="V120" s="37">
        <v>131.30000000000001</v>
      </c>
      <c r="W120" s="37">
        <v>126.1</v>
      </c>
      <c r="X120" s="37">
        <v>130.5</v>
      </c>
      <c r="Y120" s="96">
        <f t="shared" si="7"/>
        <v>129.29999999999998</v>
      </c>
      <c r="Z120" s="37" t="s">
        <v>82</v>
      </c>
      <c r="AA120" s="37">
        <v>125.1</v>
      </c>
      <c r="AB120" s="37">
        <v>126.9</v>
      </c>
      <c r="AC120" s="96">
        <f t="shared" si="8"/>
        <v>126</v>
      </c>
      <c r="AD120" s="37">
        <v>122.4</v>
      </c>
      <c r="AE120" s="37">
        <v>110.9</v>
      </c>
      <c r="AF120" s="37">
        <f t="shared" si="9"/>
        <v>116.65</v>
      </c>
      <c r="AG120" s="37">
        <v>122.9</v>
      </c>
      <c r="AH120" s="37">
        <v>119.3</v>
      </c>
      <c r="AI120" s="37">
        <v>126</v>
      </c>
    </row>
    <row r="121" spans="1:35">
      <c r="A121" s="37" t="s">
        <v>30</v>
      </c>
      <c r="B121" s="37">
        <v>2016</v>
      </c>
      <c r="C121" s="37" t="s">
        <v>39</v>
      </c>
      <c r="D121" s="37">
        <v>127.4</v>
      </c>
      <c r="E121" s="37">
        <v>135.4</v>
      </c>
      <c r="F121" s="37">
        <v>123.4</v>
      </c>
      <c r="G121" s="37">
        <v>131.30000000000001</v>
      </c>
      <c r="H121" s="37">
        <v>118.2</v>
      </c>
      <c r="I121" s="37">
        <v>138.1</v>
      </c>
      <c r="J121" s="37">
        <v>134.1</v>
      </c>
      <c r="K121" s="37">
        <v>162.69999999999999</v>
      </c>
      <c r="L121" s="37">
        <v>105</v>
      </c>
      <c r="M121" s="37">
        <v>131.4</v>
      </c>
      <c r="N121" s="37">
        <v>137.4</v>
      </c>
      <c r="O121" s="37">
        <v>131.80000000000001</v>
      </c>
      <c r="P121" s="96">
        <f t="shared" si="5"/>
        <v>131.35000000000002</v>
      </c>
      <c r="Q121" s="37">
        <v>125.4</v>
      </c>
      <c r="R121" s="37">
        <v>135.5</v>
      </c>
      <c r="S121" s="37">
        <v>118.4</v>
      </c>
      <c r="T121" s="37">
        <v>123.2</v>
      </c>
      <c r="U121" s="37">
        <f t="shared" si="6"/>
        <v>125.62499999999999</v>
      </c>
      <c r="V121" s="37">
        <v>135</v>
      </c>
      <c r="W121" s="37">
        <v>130.6</v>
      </c>
      <c r="X121" s="37">
        <v>134.4</v>
      </c>
      <c r="Y121" s="96">
        <f t="shared" si="7"/>
        <v>133.33333333333334</v>
      </c>
      <c r="Z121" s="43">
        <v>125.6</v>
      </c>
      <c r="AA121" s="37">
        <v>128</v>
      </c>
      <c r="AB121" s="37">
        <v>127.9</v>
      </c>
      <c r="AC121" s="96">
        <f t="shared" si="8"/>
        <v>127.16666666666667</v>
      </c>
      <c r="AD121" s="37">
        <v>127</v>
      </c>
      <c r="AE121" s="37">
        <v>114.4</v>
      </c>
      <c r="AF121" s="37">
        <f t="shared" si="9"/>
        <v>120.7</v>
      </c>
      <c r="AG121" s="37">
        <v>125.2</v>
      </c>
      <c r="AH121" s="37">
        <v>121.7</v>
      </c>
      <c r="AI121" s="37">
        <v>129</v>
      </c>
    </row>
    <row r="122" spans="1:35">
      <c r="A122" s="37" t="s">
        <v>33</v>
      </c>
      <c r="B122" s="37">
        <v>2016</v>
      </c>
      <c r="C122" s="37" t="s">
        <v>39</v>
      </c>
      <c r="D122" s="37">
        <v>124.9</v>
      </c>
      <c r="E122" s="37">
        <v>139.30000000000001</v>
      </c>
      <c r="F122" s="37">
        <v>119.9</v>
      </c>
      <c r="G122" s="37">
        <v>130.19999999999999</v>
      </c>
      <c r="H122" s="37">
        <v>108.9</v>
      </c>
      <c r="I122" s="37">
        <v>131.1</v>
      </c>
      <c r="J122" s="37">
        <v>136.80000000000001</v>
      </c>
      <c r="K122" s="37">
        <v>176.9</v>
      </c>
      <c r="L122" s="37">
        <v>109.1</v>
      </c>
      <c r="M122" s="37">
        <v>140.4</v>
      </c>
      <c r="N122" s="37">
        <v>135.9</v>
      </c>
      <c r="O122" s="37">
        <v>131.80000000000001</v>
      </c>
      <c r="P122" s="96">
        <f t="shared" si="5"/>
        <v>132.1</v>
      </c>
      <c r="Q122" s="37">
        <v>121.1</v>
      </c>
      <c r="R122" s="37">
        <v>141.5</v>
      </c>
      <c r="S122" s="37">
        <v>117.6</v>
      </c>
      <c r="T122" s="37">
        <v>119.5</v>
      </c>
      <c r="U122" s="37">
        <f t="shared" si="6"/>
        <v>124.92500000000001</v>
      </c>
      <c r="V122" s="37">
        <v>126.8</v>
      </c>
      <c r="W122" s="37">
        <v>120.5</v>
      </c>
      <c r="X122" s="37">
        <v>125.8</v>
      </c>
      <c r="Y122" s="96">
        <f t="shared" si="7"/>
        <v>124.36666666666667</v>
      </c>
      <c r="Z122" s="37" t="s">
        <v>83</v>
      </c>
      <c r="AA122" s="37">
        <v>122.8</v>
      </c>
      <c r="AB122" s="37">
        <v>127.6</v>
      </c>
      <c r="AC122" s="96">
        <f t="shared" si="8"/>
        <v>125.19999999999999</v>
      </c>
      <c r="AD122" s="37">
        <v>114.6</v>
      </c>
      <c r="AE122" s="37">
        <v>110</v>
      </c>
      <c r="AF122" s="37">
        <f t="shared" si="9"/>
        <v>112.3</v>
      </c>
      <c r="AG122" s="37">
        <v>120</v>
      </c>
      <c r="AH122" s="37">
        <v>118.2</v>
      </c>
      <c r="AI122" s="37">
        <v>125.3</v>
      </c>
    </row>
    <row r="123" spans="1:35">
      <c r="A123" s="37" t="s">
        <v>35</v>
      </c>
      <c r="B123" s="37">
        <v>2016</v>
      </c>
      <c r="C123" s="37" t="s">
        <v>39</v>
      </c>
      <c r="D123" s="37">
        <v>126.6</v>
      </c>
      <c r="E123" s="37">
        <v>136.80000000000001</v>
      </c>
      <c r="F123" s="37">
        <v>122</v>
      </c>
      <c r="G123" s="37">
        <v>130.9</v>
      </c>
      <c r="H123" s="37">
        <v>114.8</v>
      </c>
      <c r="I123" s="37">
        <v>134.80000000000001</v>
      </c>
      <c r="J123" s="37">
        <v>135</v>
      </c>
      <c r="K123" s="37">
        <v>167.5</v>
      </c>
      <c r="L123" s="37">
        <v>106.4</v>
      </c>
      <c r="M123" s="37">
        <v>134.4</v>
      </c>
      <c r="N123" s="37">
        <v>136.69999999999999</v>
      </c>
      <c r="O123" s="37">
        <v>131.80000000000001</v>
      </c>
      <c r="P123" s="96">
        <f t="shared" si="5"/>
        <v>131.47499999999999</v>
      </c>
      <c r="Q123" s="37">
        <v>123.6</v>
      </c>
      <c r="R123" s="37">
        <v>137.1</v>
      </c>
      <c r="S123" s="37">
        <v>118.1</v>
      </c>
      <c r="T123" s="37">
        <v>121.1</v>
      </c>
      <c r="U123" s="37">
        <f t="shared" si="6"/>
        <v>124.97499999999999</v>
      </c>
      <c r="V123" s="37">
        <v>131.80000000000001</v>
      </c>
      <c r="W123" s="37">
        <v>126.4</v>
      </c>
      <c r="X123" s="37">
        <v>131</v>
      </c>
      <c r="Y123" s="96">
        <f t="shared" si="7"/>
        <v>129.73333333333335</v>
      </c>
      <c r="Z123" s="37" t="s">
        <v>83</v>
      </c>
      <c r="AA123" s="37">
        <v>125.5</v>
      </c>
      <c r="AB123" s="37">
        <v>127.7</v>
      </c>
      <c r="AC123" s="96">
        <f t="shared" si="8"/>
        <v>126.6</v>
      </c>
      <c r="AD123" s="37">
        <v>122.3</v>
      </c>
      <c r="AE123" s="37">
        <v>112.1</v>
      </c>
      <c r="AF123" s="37">
        <f t="shared" si="9"/>
        <v>117.19999999999999</v>
      </c>
      <c r="AG123" s="37">
        <v>123.2</v>
      </c>
      <c r="AH123" s="37">
        <v>120</v>
      </c>
      <c r="AI123" s="37">
        <v>127.3</v>
      </c>
    </row>
    <row r="124" spans="1:35">
      <c r="A124" s="37" t="s">
        <v>30</v>
      </c>
      <c r="B124" s="37">
        <v>2016</v>
      </c>
      <c r="C124" s="37" t="s">
        <v>41</v>
      </c>
      <c r="D124" s="37">
        <v>127.6</v>
      </c>
      <c r="E124" s="37">
        <v>137.5</v>
      </c>
      <c r="F124" s="37">
        <v>124.4</v>
      </c>
      <c r="G124" s="37">
        <v>132.4</v>
      </c>
      <c r="H124" s="37">
        <v>118.2</v>
      </c>
      <c r="I124" s="37">
        <v>138.1</v>
      </c>
      <c r="J124" s="37">
        <v>141.80000000000001</v>
      </c>
      <c r="K124" s="37">
        <v>166</v>
      </c>
      <c r="L124" s="37">
        <v>107.5</v>
      </c>
      <c r="M124" s="37">
        <v>132.19999999999999</v>
      </c>
      <c r="N124" s="37">
        <v>138.30000000000001</v>
      </c>
      <c r="O124" s="37">
        <v>133.6</v>
      </c>
      <c r="P124" s="96">
        <f t="shared" si="5"/>
        <v>133.13333333333333</v>
      </c>
      <c r="Q124" s="37">
        <v>126.1</v>
      </c>
      <c r="R124" s="37">
        <v>136</v>
      </c>
      <c r="S124" s="37">
        <v>119.7</v>
      </c>
      <c r="T124" s="37">
        <v>123.6</v>
      </c>
      <c r="U124" s="37">
        <f t="shared" si="6"/>
        <v>126.35</v>
      </c>
      <c r="V124" s="37">
        <v>135.4</v>
      </c>
      <c r="W124" s="37">
        <v>131.1</v>
      </c>
      <c r="X124" s="37">
        <v>134.80000000000001</v>
      </c>
      <c r="Y124" s="96">
        <f t="shared" si="7"/>
        <v>133.76666666666668</v>
      </c>
      <c r="Z124" s="43">
        <v>126</v>
      </c>
      <c r="AA124" s="37">
        <v>128.5</v>
      </c>
      <c r="AB124" s="37">
        <v>129.1</v>
      </c>
      <c r="AC124" s="96">
        <f t="shared" si="8"/>
        <v>127.86666666666667</v>
      </c>
      <c r="AD124" s="37">
        <v>127.4</v>
      </c>
      <c r="AE124" s="37">
        <v>115.1</v>
      </c>
      <c r="AF124" s="37">
        <f t="shared" si="9"/>
        <v>121.25</v>
      </c>
      <c r="AG124" s="37">
        <v>125.8</v>
      </c>
      <c r="AH124" s="37">
        <v>122.5</v>
      </c>
      <c r="AI124" s="37">
        <v>130.30000000000001</v>
      </c>
    </row>
    <row r="125" spans="1:35">
      <c r="A125" s="37" t="s">
        <v>33</v>
      </c>
      <c r="B125" s="37">
        <v>2016</v>
      </c>
      <c r="C125" s="37" t="s">
        <v>41</v>
      </c>
      <c r="D125" s="37">
        <v>125</v>
      </c>
      <c r="E125" s="37">
        <v>142.1</v>
      </c>
      <c r="F125" s="37">
        <v>127</v>
      </c>
      <c r="G125" s="37">
        <v>130.4</v>
      </c>
      <c r="H125" s="37">
        <v>109.6</v>
      </c>
      <c r="I125" s="37">
        <v>133.5</v>
      </c>
      <c r="J125" s="37">
        <v>151.4</v>
      </c>
      <c r="K125" s="37">
        <v>182.8</v>
      </c>
      <c r="L125" s="37">
        <v>111.1</v>
      </c>
      <c r="M125" s="37">
        <v>141.5</v>
      </c>
      <c r="N125" s="37">
        <v>136.30000000000001</v>
      </c>
      <c r="O125" s="37">
        <v>134.6</v>
      </c>
      <c r="P125" s="96">
        <f t="shared" si="5"/>
        <v>135.44166666666663</v>
      </c>
      <c r="Q125" s="37">
        <v>121.5</v>
      </c>
      <c r="R125" s="37">
        <v>142.19999999999999</v>
      </c>
      <c r="S125" s="37">
        <v>118.5</v>
      </c>
      <c r="T125" s="37">
        <v>119.8</v>
      </c>
      <c r="U125" s="37">
        <f t="shared" si="6"/>
        <v>125.5</v>
      </c>
      <c r="V125" s="37">
        <v>127.2</v>
      </c>
      <c r="W125" s="37">
        <v>120.7</v>
      </c>
      <c r="X125" s="37">
        <v>126.2</v>
      </c>
      <c r="Y125" s="96">
        <f t="shared" si="7"/>
        <v>124.7</v>
      </c>
      <c r="Z125" s="37" t="s">
        <v>84</v>
      </c>
      <c r="AA125" s="37">
        <v>123.2</v>
      </c>
      <c r="AB125" s="37">
        <v>128</v>
      </c>
      <c r="AC125" s="96">
        <f t="shared" si="8"/>
        <v>125.6</v>
      </c>
      <c r="AD125" s="37">
        <v>115</v>
      </c>
      <c r="AE125" s="37">
        <v>110.7</v>
      </c>
      <c r="AF125" s="37">
        <f t="shared" si="9"/>
        <v>112.85</v>
      </c>
      <c r="AG125" s="37">
        <v>120.3</v>
      </c>
      <c r="AH125" s="37">
        <v>118.7</v>
      </c>
      <c r="AI125" s="37">
        <v>126.6</v>
      </c>
    </row>
    <row r="126" spans="1:35">
      <c r="A126" s="37" t="s">
        <v>35</v>
      </c>
      <c r="B126" s="37">
        <v>2016</v>
      </c>
      <c r="C126" s="37" t="s">
        <v>41</v>
      </c>
      <c r="D126" s="37">
        <v>126.8</v>
      </c>
      <c r="E126" s="37">
        <v>139.1</v>
      </c>
      <c r="F126" s="37">
        <v>125.4</v>
      </c>
      <c r="G126" s="37">
        <v>131.69999999999999</v>
      </c>
      <c r="H126" s="37">
        <v>115</v>
      </c>
      <c r="I126" s="37">
        <v>136</v>
      </c>
      <c r="J126" s="37">
        <v>145.1</v>
      </c>
      <c r="K126" s="37">
        <v>171.7</v>
      </c>
      <c r="L126" s="37">
        <v>108.7</v>
      </c>
      <c r="M126" s="37">
        <v>135.30000000000001</v>
      </c>
      <c r="N126" s="37">
        <v>137.4</v>
      </c>
      <c r="O126" s="37">
        <v>134</v>
      </c>
      <c r="P126" s="96">
        <f t="shared" si="5"/>
        <v>133.85</v>
      </c>
      <c r="Q126" s="37">
        <v>124.2</v>
      </c>
      <c r="R126" s="37">
        <v>137.69999999999999</v>
      </c>
      <c r="S126" s="37">
        <v>119.2</v>
      </c>
      <c r="T126" s="37">
        <v>121.5</v>
      </c>
      <c r="U126" s="37">
        <f t="shared" si="6"/>
        <v>125.64999999999999</v>
      </c>
      <c r="V126" s="37">
        <v>132.19999999999999</v>
      </c>
      <c r="W126" s="37">
        <v>126.8</v>
      </c>
      <c r="X126" s="37">
        <v>131.4</v>
      </c>
      <c r="Y126" s="96">
        <f t="shared" si="7"/>
        <v>130.13333333333333</v>
      </c>
      <c r="Z126" s="37" t="s">
        <v>84</v>
      </c>
      <c r="AA126" s="37">
        <v>126</v>
      </c>
      <c r="AB126" s="37">
        <v>128.5</v>
      </c>
      <c r="AC126" s="96">
        <f t="shared" si="8"/>
        <v>127.25</v>
      </c>
      <c r="AD126" s="37">
        <v>122.7</v>
      </c>
      <c r="AE126" s="37">
        <v>112.8</v>
      </c>
      <c r="AF126" s="37">
        <f t="shared" si="9"/>
        <v>117.75</v>
      </c>
      <c r="AG126" s="37">
        <v>123.7</v>
      </c>
      <c r="AH126" s="37">
        <v>120.7</v>
      </c>
      <c r="AI126" s="37">
        <v>128.6</v>
      </c>
    </row>
    <row r="127" spans="1:35">
      <c r="A127" s="37" t="s">
        <v>30</v>
      </c>
      <c r="B127" s="37">
        <v>2016</v>
      </c>
      <c r="C127" s="37" t="s">
        <v>42</v>
      </c>
      <c r="D127" s="37">
        <v>128.6</v>
      </c>
      <c r="E127" s="37">
        <v>138.6</v>
      </c>
      <c r="F127" s="37">
        <v>126.6</v>
      </c>
      <c r="G127" s="37">
        <v>133.6</v>
      </c>
      <c r="H127" s="37">
        <v>118.6</v>
      </c>
      <c r="I127" s="37">
        <v>137.4</v>
      </c>
      <c r="J127" s="37">
        <v>152.5</v>
      </c>
      <c r="K127" s="37">
        <v>169.2</v>
      </c>
      <c r="L127" s="37">
        <v>108.8</v>
      </c>
      <c r="M127" s="37">
        <v>133.1</v>
      </c>
      <c r="N127" s="37">
        <v>139.19999999999999</v>
      </c>
      <c r="O127" s="37">
        <v>136</v>
      </c>
      <c r="P127" s="96">
        <f t="shared" si="5"/>
        <v>135.18333333333331</v>
      </c>
      <c r="Q127" s="37">
        <v>126.4</v>
      </c>
      <c r="R127" s="37">
        <v>137.19999999999999</v>
      </c>
      <c r="S127" s="37">
        <v>119.9</v>
      </c>
      <c r="T127" s="37">
        <v>124.1</v>
      </c>
      <c r="U127" s="37">
        <f t="shared" si="6"/>
        <v>126.9</v>
      </c>
      <c r="V127" s="37">
        <v>136.30000000000001</v>
      </c>
      <c r="W127" s="37">
        <v>131.6</v>
      </c>
      <c r="X127" s="37">
        <v>135.6</v>
      </c>
      <c r="Y127" s="96">
        <f t="shared" si="7"/>
        <v>134.5</v>
      </c>
      <c r="Z127" s="43">
        <v>125.5</v>
      </c>
      <c r="AA127" s="37">
        <v>129.30000000000001</v>
      </c>
      <c r="AB127" s="37">
        <v>130.19999999999999</v>
      </c>
      <c r="AC127" s="96">
        <f t="shared" si="8"/>
        <v>128.33333333333334</v>
      </c>
      <c r="AD127" s="37">
        <v>128</v>
      </c>
      <c r="AE127" s="37">
        <v>116.3</v>
      </c>
      <c r="AF127" s="37">
        <f t="shared" si="9"/>
        <v>122.15</v>
      </c>
      <c r="AG127" s="37">
        <v>126.2</v>
      </c>
      <c r="AH127" s="37">
        <v>123.3</v>
      </c>
      <c r="AI127" s="37">
        <v>131.9</v>
      </c>
    </row>
    <row r="128" spans="1:35">
      <c r="A128" s="37" t="s">
        <v>33</v>
      </c>
      <c r="B128" s="37">
        <v>2016</v>
      </c>
      <c r="C128" s="37" t="s">
        <v>42</v>
      </c>
      <c r="D128" s="37">
        <v>125.9</v>
      </c>
      <c r="E128" s="37">
        <v>143.9</v>
      </c>
      <c r="F128" s="37">
        <v>130.9</v>
      </c>
      <c r="G128" s="37">
        <v>131</v>
      </c>
      <c r="H128" s="37">
        <v>110.2</v>
      </c>
      <c r="I128" s="37">
        <v>135.5</v>
      </c>
      <c r="J128" s="37">
        <v>173.7</v>
      </c>
      <c r="K128" s="37">
        <v>184.4</v>
      </c>
      <c r="L128" s="37">
        <v>112</v>
      </c>
      <c r="M128" s="37">
        <v>142.80000000000001</v>
      </c>
      <c r="N128" s="37">
        <v>136.9</v>
      </c>
      <c r="O128" s="37">
        <v>138.19999999999999</v>
      </c>
      <c r="P128" s="96">
        <f t="shared" si="5"/>
        <v>138.78333333333336</v>
      </c>
      <c r="Q128" s="37">
        <v>121.6</v>
      </c>
      <c r="R128" s="37">
        <v>142.69999999999999</v>
      </c>
      <c r="S128" s="37">
        <v>118.8</v>
      </c>
      <c r="T128" s="37">
        <v>119.9</v>
      </c>
      <c r="U128" s="37">
        <f t="shared" si="6"/>
        <v>125.75</v>
      </c>
      <c r="V128" s="37">
        <v>127.6</v>
      </c>
      <c r="W128" s="37">
        <v>121.1</v>
      </c>
      <c r="X128" s="37">
        <v>126.6</v>
      </c>
      <c r="Y128" s="96">
        <f t="shared" si="7"/>
        <v>125.09999999999998</v>
      </c>
      <c r="Z128" s="37" t="s">
        <v>85</v>
      </c>
      <c r="AA128" s="37">
        <v>123.2</v>
      </c>
      <c r="AB128" s="37">
        <v>129.30000000000001</v>
      </c>
      <c r="AC128" s="96">
        <f t="shared" si="8"/>
        <v>126.25</v>
      </c>
      <c r="AD128" s="37">
        <v>115.5</v>
      </c>
      <c r="AE128" s="37">
        <v>112.3</v>
      </c>
      <c r="AF128" s="37">
        <f t="shared" si="9"/>
        <v>113.9</v>
      </c>
      <c r="AG128" s="37">
        <v>120.6</v>
      </c>
      <c r="AH128" s="37">
        <v>119.6</v>
      </c>
      <c r="AI128" s="37">
        <v>128.1</v>
      </c>
    </row>
    <row r="129" spans="1:35">
      <c r="A129" s="37" t="s">
        <v>35</v>
      </c>
      <c r="B129" s="37">
        <v>2016</v>
      </c>
      <c r="C129" s="37" t="s">
        <v>42</v>
      </c>
      <c r="D129" s="37">
        <v>127.7</v>
      </c>
      <c r="E129" s="37">
        <v>140.5</v>
      </c>
      <c r="F129" s="37">
        <v>128.30000000000001</v>
      </c>
      <c r="G129" s="37">
        <v>132.6</v>
      </c>
      <c r="H129" s="37">
        <v>115.5</v>
      </c>
      <c r="I129" s="37">
        <v>136.5</v>
      </c>
      <c r="J129" s="37">
        <v>159.69999999999999</v>
      </c>
      <c r="K129" s="37">
        <v>174.3</v>
      </c>
      <c r="L129" s="37">
        <v>109.9</v>
      </c>
      <c r="M129" s="37">
        <v>136.30000000000001</v>
      </c>
      <c r="N129" s="37">
        <v>138.1</v>
      </c>
      <c r="O129" s="37">
        <v>136.80000000000001</v>
      </c>
      <c r="P129" s="96">
        <f t="shared" si="5"/>
        <v>136.35</v>
      </c>
      <c r="Q129" s="37">
        <v>124.4</v>
      </c>
      <c r="R129" s="37">
        <v>138.69999999999999</v>
      </c>
      <c r="S129" s="37">
        <v>119.4</v>
      </c>
      <c r="T129" s="37">
        <v>121.7</v>
      </c>
      <c r="U129" s="37">
        <f t="shared" si="6"/>
        <v>126.05</v>
      </c>
      <c r="V129" s="37">
        <v>132.9</v>
      </c>
      <c r="W129" s="37">
        <v>127.2</v>
      </c>
      <c r="X129" s="37">
        <v>132</v>
      </c>
      <c r="Y129" s="96">
        <f t="shared" si="7"/>
        <v>130.70000000000002</v>
      </c>
      <c r="Z129" s="37" t="s">
        <v>85</v>
      </c>
      <c r="AA129" s="37">
        <v>126.4</v>
      </c>
      <c r="AB129" s="37">
        <v>129.69999999999999</v>
      </c>
      <c r="AC129" s="96">
        <f t="shared" si="8"/>
        <v>128.05000000000001</v>
      </c>
      <c r="AD129" s="37">
        <v>123.3</v>
      </c>
      <c r="AE129" s="37">
        <v>114.2</v>
      </c>
      <c r="AF129" s="37">
        <f t="shared" si="9"/>
        <v>118.75</v>
      </c>
      <c r="AG129" s="37">
        <v>124.1</v>
      </c>
      <c r="AH129" s="37">
        <v>121.5</v>
      </c>
      <c r="AI129" s="37">
        <v>130.1</v>
      </c>
    </row>
    <row r="130" spans="1:35">
      <c r="A130" s="37" t="s">
        <v>30</v>
      </c>
      <c r="B130" s="37">
        <v>2016</v>
      </c>
      <c r="C130" s="37" t="s">
        <v>44</v>
      </c>
      <c r="D130" s="37">
        <v>129.30000000000001</v>
      </c>
      <c r="E130" s="37">
        <v>139.5</v>
      </c>
      <c r="F130" s="37">
        <v>129.6</v>
      </c>
      <c r="G130" s="37">
        <v>134.5</v>
      </c>
      <c r="H130" s="37">
        <v>119.5</v>
      </c>
      <c r="I130" s="37">
        <v>138.5</v>
      </c>
      <c r="J130" s="37">
        <v>158.19999999999999</v>
      </c>
      <c r="K130" s="37">
        <v>171.8</v>
      </c>
      <c r="L130" s="37">
        <v>110.3</v>
      </c>
      <c r="M130" s="37">
        <v>134.30000000000001</v>
      </c>
      <c r="N130" s="37">
        <v>139.9</v>
      </c>
      <c r="O130" s="37">
        <v>137.6</v>
      </c>
      <c r="P130" s="96">
        <f t="shared" si="5"/>
        <v>136.91666666666666</v>
      </c>
      <c r="Q130" s="37">
        <v>127.3</v>
      </c>
      <c r="R130" s="37">
        <v>138</v>
      </c>
      <c r="S130" s="37">
        <v>120.9</v>
      </c>
      <c r="T130" s="37">
        <v>125.2</v>
      </c>
      <c r="U130" s="37">
        <f t="shared" si="6"/>
        <v>127.85000000000001</v>
      </c>
      <c r="V130" s="37">
        <v>137.19999999999999</v>
      </c>
      <c r="W130" s="37">
        <v>132.19999999999999</v>
      </c>
      <c r="X130" s="37">
        <v>136.5</v>
      </c>
      <c r="Y130" s="96">
        <f t="shared" si="7"/>
        <v>135.29999999999998</v>
      </c>
      <c r="Z130" s="43">
        <v>126.4</v>
      </c>
      <c r="AA130" s="37">
        <v>130</v>
      </c>
      <c r="AB130" s="37">
        <v>130.80000000000001</v>
      </c>
      <c r="AC130" s="96">
        <f t="shared" si="8"/>
        <v>129.06666666666666</v>
      </c>
      <c r="AD130" s="37">
        <v>128.19999999999999</v>
      </c>
      <c r="AE130" s="37">
        <v>116.4</v>
      </c>
      <c r="AF130" s="37">
        <f t="shared" si="9"/>
        <v>122.3</v>
      </c>
      <c r="AG130" s="37">
        <v>126.7</v>
      </c>
      <c r="AH130" s="37">
        <v>123.8</v>
      </c>
      <c r="AI130" s="37">
        <v>133</v>
      </c>
    </row>
    <row r="131" spans="1:35">
      <c r="A131" s="37" t="s">
        <v>33</v>
      </c>
      <c r="B131" s="37">
        <v>2016</v>
      </c>
      <c r="C131" s="37" t="s">
        <v>44</v>
      </c>
      <c r="D131" s="37">
        <v>126.8</v>
      </c>
      <c r="E131" s="37">
        <v>144.19999999999999</v>
      </c>
      <c r="F131" s="37">
        <v>136.6</v>
      </c>
      <c r="G131" s="37">
        <v>131.80000000000001</v>
      </c>
      <c r="H131" s="37">
        <v>111</v>
      </c>
      <c r="I131" s="37">
        <v>137</v>
      </c>
      <c r="J131" s="37">
        <v>179.5</v>
      </c>
      <c r="K131" s="37">
        <v>188.4</v>
      </c>
      <c r="L131" s="37">
        <v>113.3</v>
      </c>
      <c r="M131" s="37">
        <v>143.9</v>
      </c>
      <c r="N131" s="37">
        <v>137.5</v>
      </c>
      <c r="O131" s="37">
        <v>139.80000000000001</v>
      </c>
      <c r="P131" s="96">
        <f t="shared" si="5"/>
        <v>140.81666666666669</v>
      </c>
      <c r="Q131" s="37">
        <v>121.7</v>
      </c>
      <c r="R131" s="37">
        <v>142.9</v>
      </c>
      <c r="S131" s="37">
        <v>120</v>
      </c>
      <c r="T131" s="37">
        <v>120.3</v>
      </c>
      <c r="U131" s="37">
        <f t="shared" si="6"/>
        <v>126.22500000000001</v>
      </c>
      <c r="V131" s="37">
        <v>127.9</v>
      </c>
      <c r="W131" s="37">
        <v>121.1</v>
      </c>
      <c r="X131" s="37">
        <v>126.9</v>
      </c>
      <c r="Y131" s="96">
        <f t="shared" si="7"/>
        <v>125.3</v>
      </c>
      <c r="Z131" s="37" t="s">
        <v>86</v>
      </c>
      <c r="AA131" s="37">
        <v>123.5</v>
      </c>
      <c r="AB131" s="37">
        <v>130.80000000000001</v>
      </c>
      <c r="AC131" s="96">
        <f t="shared" si="8"/>
        <v>127.15</v>
      </c>
      <c r="AD131" s="37">
        <v>115.5</v>
      </c>
      <c r="AE131" s="37">
        <v>111.7</v>
      </c>
      <c r="AF131" s="37">
        <f t="shared" si="9"/>
        <v>113.6</v>
      </c>
      <c r="AG131" s="37">
        <v>120.9</v>
      </c>
      <c r="AH131" s="37">
        <v>119.9</v>
      </c>
      <c r="AI131" s="37">
        <v>129</v>
      </c>
    </row>
    <row r="132" spans="1:35">
      <c r="A132" s="37" t="s">
        <v>35</v>
      </c>
      <c r="B132" s="37">
        <v>2016</v>
      </c>
      <c r="C132" s="37" t="s">
        <v>44</v>
      </c>
      <c r="D132" s="37">
        <v>128.5</v>
      </c>
      <c r="E132" s="37">
        <v>141.19999999999999</v>
      </c>
      <c r="F132" s="37">
        <v>132.30000000000001</v>
      </c>
      <c r="G132" s="37">
        <v>133.5</v>
      </c>
      <c r="H132" s="37">
        <v>116.4</v>
      </c>
      <c r="I132" s="37">
        <v>137.80000000000001</v>
      </c>
      <c r="J132" s="37">
        <v>165.4</v>
      </c>
      <c r="K132" s="37">
        <v>177.4</v>
      </c>
      <c r="L132" s="37">
        <v>111.3</v>
      </c>
      <c r="M132" s="37">
        <v>137.5</v>
      </c>
      <c r="N132" s="37">
        <v>138.80000000000001</v>
      </c>
      <c r="O132" s="37">
        <v>138.4</v>
      </c>
      <c r="P132" s="96">
        <f t="shared" si="5"/>
        <v>138.20833333333334</v>
      </c>
      <c r="Q132" s="37">
        <v>125</v>
      </c>
      <c r="R132" s="37">
        <v>139.30000000000001</v>
      </c>
      <c r="S132" s="37">
        <v>120.5</v>
      </c>
      <c r="T132" s="37">
        <v>122.4</v>
      </c>
      <c r="U132" s="37">
        <f t="shared" si="6"/>
        <v>126.80000000000001</v>
      </c>
      <c r="V132" s="37">
        <v>133.5</v>
      </c>
      <c r="W132" s="37">
        <v>127.6</v>
      </c>
      <c r="X132" s="37">
        <v>132.69999999999999</v>
      </c>
      <c r="Y132" s="96">
        <f t="shared" si="7"/>
        <v>131.26666666666668</v>
      </c>
      <c r="Z132" s="37" t="s">
        <v>86</v>
      </c>
      <c r="AA132" s="37">
        <v>126.9</v>
      </c>
      <c r="AB132" s="37">
        <v>130.80000000000001</v>
      </c>
      <c r="AC132" s="96">
        <f t="shared" si="8"/>
        <v>128.85000000000002</v>
      </c>
      <c r="AD132" s="37">
        <v>123.4</v>
      </c>
      <c r="AE132" s="37">
        <v>113.9</v>
      </c>
      <c r="AF132" s="37">
        <f t="shared" si="9"/>
        <v>118.65</v>
      </c>
      <c r="AG132" s="37">
        <v>124.5</v>
      </c>
      <c r="AH132" s="37">
        <v>121.9</v>
      </c>
      <c r="AI132" s="37">
        <v>131.1</v>
      </c>
    </row>
    <row r="133" spans="1:35">
      <c r="A133" s="37" t="s">
        <v>30</v>
      </c>
      <c r="B133" s="37">
        <v>2016</v>
      </c>
      <c r="C133" s="37" t="s">
        <v>46</v>
      </c>
      <c r="D133" s="37">
        <v>130.1</v>
      </c>
      <c r="E133" s="37">
        <v>138.80000000000001</v>
      </c>
      <c r="F133" s="37">
        <v>130.30000000000001</v>
      </c>
      <c r="G133" s="37">
        <v>135.30000000000001</v>
      </c>
      <c r="H133" s="37">
        <v>119.9</v>
      </c>
      <c r="I133" s="37">
        <v>140.19999999999999</v>
      </c>
      <c r="J133" s="37">
        <v>156.9</v>
      </c>
      <c r="K133" s="37">
        <v>172.2</v>
      </c>
      <c r="L133" s="37">
        <v>112.1</v>
      </c>
      <c r="M133" s="37">
        <v>134.9</v>
      </c>
      <c r="N133" s="37">
        <v>140.69999999999999</v>
      </c>
      <c r="O133" s="37">
        <v>138</v>
      </c>
      <c r="P133" s="96">
        <f t="shared" ref="P133:P196" si="10">AVERAGE(D133:O133)</f>
        <v>137.44999999999999</v>
      </c>
      <c r="Q133" s="37">
        <v>128.1</v>
      </c>
      <c r="R133" s="37">
        <v>138.9</v>
      </c>
      <c r="S133" s="37">
        <v>122</v>
      </c>
      <c r="T133" s="37">
        <v>125.5</v>
      </c>
      <c r="U133" s="37">
        <f t="shared" ref="U133:U196" si="11">AVERAGE(Q133:T133)</f>
        <v>128.625</v>
      </c>
      <c r="V133" s="37">
        <v>137.80000000000001</v>
      </c>
      <c r="W133" s="37">
        <v>133</v>
      </c>
      <c r="X133" s="37">
        <v>137.1</v>
      </c>
      <c r="Y133" s="96">
        <f t="shared" ref="Y133:Y196" si="12">AVERAGE(V133:X133)</f>
        <v>135.96666666666667</v>
      </c>
      <c r="Z133" s="43">
        <v>127.3</v>
      </c>
      <c r="AA133" s="37">
        <v>130.6</v>
      </c>
      <c r="AB133" s="37">
        <v>131.9</v>
      </c>
      <c r="AC133" s="96">
        <f t="shared" ref="AC133:AC196" si="13">AVERAGE(Z133:AB133)</f>
        <v>129.93333333333331</v>
      </c>
      <c r="AD133" s="37">
        <v>129.1</v>
      </c>
      <c r="AE133" s="37">
        <v>116</v>
      </c>
      <c r="AF133" s="37">
        <f t="shared" ref="AF133:AF196" si="14">AVERAGE(AD133:AE133)</f>
        <v>122.55</v>
      </c>
      <c r="AG133" s="37">
        <v>127</v>
      </c>
      <c r="AH133" s="37">
        <v>124.2</v>
      </c>
      <c r="AI133" s="37">
        <v>133.5</v>
      </c>
    </row>
    <row r="134" spans="1:35">
      <c r="A134" s="37" t="s">
        <v>33</v>
      </c>
      <c r="B134" s="37">
        <v>2016</v>
      </c>
      <c r="C134" s="37" t="s">
        <v>46</v>
      </c>
      <c r="D134" s="37">
        <v>127.6</v>
      </c>
      <c r="E134" s="37">
        <v>140.30000000000001</v>
      </c>
      <c r="F134" s="37">
        <v>133.69999999999999</v>
      </c>
      <c r="G134" s="37">
        <v>132.19999999999999</v>
      </c>
      <c r="H134" s="37">
        <v>111.8</v>
      </c>
      <c r="I134" s="37">
        <v>135.80000000000001</v>
      </c>
      <c r="J134" s="37">
        <v>163.5</v>
      </c>
      <c r="K134" s="37">
        <v>182.3</v>
      </c>
      <c r="L134" s="37">
        <v>114.6</v>
      </c>
      <c r="M134" s="37">
        <v>144.6</v>
      </c>
      <c r="N134" s="37">
        <v>138.1</v>
      </c>
      <c r="O134" s="37">
        <v>137.6</v>
      </c>
      <c r="P134" s="96">
        <f t="shared" si="10"/>
        <v>138.5083333333333</v>
      </c>
      <c r="Q134" s="37">
        <v>121.9</v>
      </c>
      <c r="R134" s="37">
        <v>143.6</v>
      </c>
      <c r="S134" s="37">
        <v>120.9</v>
      </c>
      <c r="T134" s="37">
        <v>120.6</v>
      </c>
      <c r="U134" s="37">
        <f t="shared" si="11"/>
        <v>126.75</v>
      </c>
      <c r="V134" s="37">
        <v>128.30000000000001</v>
      </c>
      <c r="W134" s="37">
        <v>121.4</v>
      </c>
      <c r="X134" s="37">
        <v>127.3</v>
      </c>
      <c r="Y134" s="96">
        <f t="shared" si="12"/>
        <v>125.66666666666667</v>
      </c>
      <c r="Z134" s="37" t="s">
        <v>87</v>
      </c>
      <c r="AA134" s="37">
        <v>123.9</v>
      </c>
      <c r="AB134" s="37">
        <v>131.5</v>
      </c>
      <c r="AC134" s="96">
        <f t="shared" si="13"/>
        <v>127.7</v>
      </c>
      <c r="AD134" s="37">
        <v>114.7</v>
      </c>
      <c r="AE134" s="37">
        <v>110.4</v>
      </c>
      <c r="AF134" s="37">
        <f t="shared" si="14"/>
        <v>112.55000000000001</v>
      </c>
      <c r="AG134" s="37">
        <v>121.2</v>
      </c>
      <c r="AH134" s="37">
        <v>119.9</v>
      </c>
      <c r="AI134" s="37">
        <v>128.4</v>
      </c>
    </row>
    <row r="135" spans="1:35">
      <c r="A135" s="37" t="s">
        <v>35</v>
      </c>
      <c r="B135" s="37">
        <v>2016</v>
      </c>
      <c r="C135" s="37" t="s">
        <v>46</v>
      </c>
      <c r="D135" s="37">
        <v>129.30000000000001</v>
      </c>
      <c r="E135" s="37">
        <v>139.30000000000001</v>
      </c>
      <c r="F135" s="37">
        <v>131.6</v>
      </c>
      <c r="G135" s="37">
        <v>134.1</v>
      </c>
      <c r="H135" s="37">
        <v>116.9</v>
      </c>
      <c r="I135" s="37">
        <v>138.1</v>
      </c>
      <c r="J135" s="37">
        <v>159.1</v>
      </c>
      <c r="K135" s="37">
        <v>175.6</v>
      </c>
      <c r="L135" s="37">
        <v>112.9</v>
      </c>
      <c r="M135" s="37">
        <v>138.1</v>
      </c>
      <c r="N135" s="37">
        <v>139.5</v>
      </c>
      <c r="O135" s="37">
        <v>137.9</v>
      </c>
      <c r="P135" s="96">
        <f t="shared" si="10"/>
        <v>137.70000000000002</v>
      </c>
      <c r="Q135" s="37">
        <v>125.5</v>
      </c>
      <c r="R135" s="37">
        <v>140.19999999999999</v>
      </c>
      <c r="S135" s="37">
        <v>121.5</v>
      </c>
      <c r="T135" s="37">
        <v>122.7</v>
      </c>
      <c r="U135" s="37">
        <f t="shared" si="11"/>
        <v>127.47499999999999</v>
      </c>
      <c r="V135" s="37">
        <v>134.1</v>
      </c>
      <c r="W135" s="37">
        <v>128.19999999999999</v>
      </c>
      <c r="X135" s="37">
        <v>133.19999999999999</v>
      </c>
      <c r="Y135" s="96">
        <f t="shared" si="12"/>
        <v>131.83333333333331</v>
      </c>
      <c r="Z135" s="37" t="s">
        <v>87</v>
      </c>
      <c r="AA135" s="37">
        <v>127.4</v>
      </c>
      <c r="AB135" s="37">
        <v>131.69999999999999</v>
      </c>
      <c r="AC135" s="96">
        <f t="shared" si="13"/>
        <v>129.55000000000001</v>
      </c>
      <c r="AD135" s="37">
        <v>123.6</v>
      </c>
      <c r="AE135" s="37">
        <v>113.1</v>
      </c>
      <c r="AF135" s="37">
        <f t="shared" si="14"/>
        <v>118.35</v>
      </c>
      <c r="AG135" s="37">
        <v>124.8</v>
      </c>
      <c r="AH135" s="37">
        <v>122.1</v>
      </c>
      <c r="AI135" s="37">
        <v>131.1</v>
      </c>
    </row>
    <row r="136" spans="1:35">
      <c r="A136" s="37" t="s">
        <v>30</v>
      </c>
      <c r="B136" s="37">
        <v>2016</v>
      </c>
      <c r="C136" s="37" t="s">
        <v>48</v>
      </c>
      <c r="D136" s="37">
        <v>130.80000000000001</v>
      </c>
      <c r="E136" s="37">
        <v>138.19999999999999</v>
      </c>
      <c r="F136" s="37">
        <v>130.5</v>
      </c>
      <c r="G136" s="37">
        <v>135.5</v>
      </c>
      <c r="H136" s="37">
        <v>120.2</v>
      </c>
      <c r="I136" s="37">
        <v>139.19999999999999</v>
      </c>
      <c r="J136" s="37">
        <v>149.5</v>
      </c>
      <c r="K136" s="37">
        <v>170.4</v>
      </c>
      <c r="L136" s="37">
        <v>113.1</v>
      </c>
      <c r="M136" s="37">
        <v>135.80000000000001</v>
      </c>
      <c r="N136" s="37">
        <v>141.5</v>
      </c>
      <c r="O136" s="37">
        <v>137.19999999999999</v>
      </c>
      <c r="P136" s="96">
        <f t="shared" si="10"/>
        <v>136.82500000000002</v>
      </c>
      <c r="Q136" s="37">
        <v>128.80000000000001</v>
      </c>
      <c r="R136" s="37">
        <v>139.9</v>
      </c>
      <c r="S136" s="37">
        <v>122.8</v>
      </c>
      <c r="T136" s="37">
        <v>125.7</v>
      </c>
      <c r="U136" s="37">
        <f t="shared" si="11"/>
        <v>129.30000000000001</v>
      </c>
      <c r="V136" s="37">
        <v>138.5</v>
      </c>
      <c r="W136" s="37">
        <v>133.5</v>
      </c>
      <c r="X136" s="37">
        <v>137.80000000000001</v>
      </c>
      <c r="Y136" s="96">
        <f t="shared" si="12"/>
        <v>136.6</v>
      </c>
      <c r="Z136" s="43">
        <v>127.9</v>
      </c>
      <c r="AA136" s="37">
        <v>131.1</v>
      </c>
      <c r="AB136" s="37">
        <v>132.19999999999999</v>
      </c>
      <c r="AC136" s="96">
        <f t="shared" si="13"/>
        <v>130.4</v>
      </c>
      <c r="AD136" s="37">
        <v>129.69999999999999</v>
      </c>
      <c r="AE136" s="37">
        <v>117</v>
      </c>
      <c r="AF136" s="37">
        <f t="shared" si="14"/>
        <v>123.35</v>
      </c>
      <c r="AG136" s="37">
        <v>127.8</v>
      </c>
      <c r="AH136" s="37">
        <v>124.9</v>
      </c>
      <c r="AI136" s="37">
        <v>133.4</v>
      </c>
    </row>
    <row r="137" spans="1:35">
      <c r="A137" s="37" t="s">
        <v>33</v>
      </c>
      <c r="B137" s="37">
        <v>2016</v>
      </c>
      <c r="C137" s="37" t="s">
        <v>48</v>
      </c>
      <c r="D137" s="37">
        <v>128.1</v>
      </c>
      <c r="E137" s="37">
        <v>137.69999999999999</v>
      </c>
      <c r="F137" s="37">
        <v>130.6</v>
      </c>
      <c r="G137" s="37">
        <v>132.6</v>
      </c>
      <c r="H137" s="37">
        <v>111.9</v>
      </c>
      <c r="I137" s="37">
        <v>132.5</v>
      </c>
      <c r="J137" s="37">
        <v>152.9</v>
      </c>
      <c r="K137" s="37">
        <v>173.6</v>
      </c>
      <c r="L137" s="37">
        <v>115.1</v>
      </c>
      <c r="M137" s="37">
        <v>144.80000000000001</v>
      </c>
      <c r="N137" s="37">
        <v>138.80000000000001</v>
      </c>
      <c r="O137" s="37">
        <v>135.69999999999999</v>
      </c>
      <c r="P137" s="96">
        <f t="shared" si="10"/>
        <v>136.19166666666663</v>
      </c>
      <c r="Q137" s="37">
        <v>122.1</v>
      </c>
      <c r="R137" s="37">
        <v>143.9</v>
      </c>
      <c r="S137" s="37">
        <v>121.2</v>
      </c>
      <c r="T137" s="37">
        <v>120.8</v>
      </c>
      <c r="U137" s="37">
        <f t="shared" si="11"/>
        <v>127</v>
      </c>
      <c r="V137" s="37">
        <v>128.69999999999999</v>
      </c>
      <c r="W137" s="37">
        <v>121.6</v>
      </c>
      <c r="X137" s="37">
        <v>127.7</v>
      </c>
      <c r="Y137" s="96">
        <f t="shared" si="12"/>
        <v>126</v>
      </c>
      <c r="Z137" s="37" t="s">
        <v>88</v>
      </c>
      <c r="AA137" s="37">
        <v>124.3</v>
      </c>
      <c r="AB137" s="37">
        <v>131.6</v>
      </c>
      <c r="AC137" s="96">
        <f t="shared" si="13"/>
        <v>127.94999999999999</v>
      </c>
      <c r="AD137" s="37">
        <v>114.8</v>
      </c>
      <c r="AE137" s="37">
        <v>111.8</v>
      </c>
      <c r="AF137" s="37">
        <f t="shared" si="14"/>
        <v>113.3</v>
      </c>
      <c r="AG137" s="37">
        <v>121.4</v>
      </c>
      <c r="AH137" s="37">
        <v>120.5</v>
      </c>
      <c r="AI137" s="37">
        <v>128</v>
      </c>
    </row>
    <row r="138" spans="1:35">
      <c r="A138" s="37" t="s">
        <v>35</v>
      </c>
      <c r="B138" s="37">
        <v>2016</v>
      </c>
      <c r="C138" s="37" t="s">
        <v>48</v>
      </c>
      <c r="D138" s="37">
        <v>129.9</v>
      </c>
      <c r="E138" s="37">
        <v>138</v>
      </c>
      <c r="F138" s="37">
        <v>130.5</v>
      </c>
      <c r="G138" s="37">
        <v>134.4</v>
      </c>
      <c r="H138" s="37">
        <v>117.2</v>
      </c>
      <c r="I138" s="37">
        <v>136.1</v>
      </c>
      <c r="J138" s="37">
        <v>150.69999999999999</v>
      </c>
      <c r="K138" s="37">
        <v>171.5</v>
      </c>
      <c r="L138" s="37">
        <v>113.8</v>
      </c>
      <c r="M138" s="37">
        <v>138.80000000000001</v>
      </c>
      <c r="N138" s="37">
        <v>140.19999999999999</v>
      </c>
      <c r="O138" s="37">
        <v>136.6</v>
      </c>
      <c r="P138" s="96">
        <f t="shared" si="10"/>
        <v>136.47499999999999</v>
      </c>
      <c r="Q138" s="37">
        <v>126</v>
      </c>
      <c r="R138" s="37">
        <v>141</v>
      </c>
      <c r="S138" s="37">
        <v>122.1</v>
      </c>
      <c r="T138" s="37">
        <v>122.9</v>
      </c>
      <c r="U138" s="37">
        <f t="shared" si="11"/>
        <v>128</v>
      </c>
      <c r="V138" s="37">
        <v>134.6</v>
      </c>
      <c r="W138" s="37">
        <v>128.6</v>
      </c>
      <c r="X138" s="37">
        <v>133.80000000000001</v>
      </c>
      <c r="Y138" s="96">
        <f t="shared" si="12"/>
        <v>132.33333333333334</v>
      </c>
      <c r="Z138" s="37" t="s">
        <v>88</v>
      </c>
      <c r="AA138" s="37">
        <v>127.9</v>
      </c>
      <c r="AB138" s="37">
        <v>131.80000000000001</v>
      </c>
      <c r="AC138" s="96">
        <f t="shared" si="13"/>
        <v>129.85000000000002</v>
      </c>
      <c r="AD138" s="37">
        <v>124.1</v>
      </c>
      <c r="AE138" s="37">
        <v>114.3</v>
      </c>
      <c r="AF138" s="37">
        <f t="shared" si="14"/>
        <v>119.19999999999999</v>
      </c>
      <c r="AG138" s="37">
        <v>125.4</v>
      </c>
      <c r="AH138" s="37">
        <v>122.8</v>
      </c>
      <c r="AI138" s="37">
        <v>130.9</v>
      </c>
    </row>
    <row r="139" spans="1:35">
      <c r="A139" s="37" t="s">
        <v>30</v>
      </c>
      <c r="B139" s="37">
        <v>2016</v>
      </c>
      <c r="C139" s="37" t="s">
        <v>50</v>
      </c>
      <c r="D139" s="37">
        <v>131.30000000000001</v>
      </c>
      <c r="E139" s="37">
        <v>137.6</v>
      </c>
      <c r="F139" s="37">
        <v>130.1</v>
      </c>
      <c r="G139" s="37">
        <v>136</v>
      </c>
      <c r="H139" s="37">
        <v>120.8</v>
      </c>
      <c r="I139" s="37">
        <v>138.4</v>
      </c>
      <c r="J139" s="37">
        <v>149.19999999999999</v>
      </c>
      <c r="K139" s="37">
        <v>170.2</v>
      </c>
      <c r="L139" s="37">
        <v>113.4</v>
      </c>
      <c r="M139" s="37">
        <v>136.30000000000001</v>
      </c>
      <c r="N139" s="37">
        <v>142.4</v>
      </c>
      <c r="O139" s="37">
        <v>137.4</v>
      </c>
      <c r="P139" s="96">
        <f t="shared" si="10"/>
        <v>136.92500000000001</v>
      </c>
      <c r="Q139" s="37">
        <v>128.69999999999999</v>
      </c>
      <c r="R139" s="37">
        <v>140.9</v>
      </c>
      <c r="S139" s="37">
        <v>123</v>
      </c>
      <c r="T139" s="37">
        <v>126.5</v>
      </c>
      <c r="U139" s="37">
        <f t="shared" si="11"/>
        <v>129.77500000000001</v>
      </c>
      <c r="V139" s="37">
        <v>139.6</v>
      </c>
      <c r="W139" s="37">
        <v>134.30000000000001</v>
      </c>
      <c r="X139" s="37">
        <v>138.80000000000001</v>
      </c>
      <c r="Y139" s="96">
        <f t="shared" si="12"/>
        <v>137.56666666666666</v>
      </c>
      <c r="Z139" s="43">
        <v>128.69999999999999</v>
      </c>
      <c r="AA139" s="37">
        <v>131.80000000000001</v>
      </c>
      <c r="AB139" s="37">
        <v>133</v>
      </c>
      <c r="AC139" s="96">
        <f t="shared" si="13"/>
        <v>131.16666666666666</v>
      </c>
      <c r="AD139" s="37">
        <v>129.80000000000001</v>
      </c>
      <c r="AE139" s="37">
        <v>117.8</v>
      </c>
      <c r="AF139" s="37">
        <f t="shared" si="14"/>
        <v>123.80000000000001</v>
      </c>
      <c r="AG139" s="37">
        <v>128.69999999999999</v>
      </c>
      <c r="AH139" s="37">
        <v>125.7</v>
      </c>
      <c r="AI139" s="37">
        <v>133.80000000000001</v>
      </c>
    </row>
    <row r="140" spans="1:35">
      <c r="A140" s="37" t="s">
        <v>33</v>
      </c>
      <c r="B140" s="37">
        <v>2016</v>
      </c>
      <c r="C140" s="37" t="s">
        <v>50</v>
      </c>
      <c r="D140" s="37">
        <v>128.69999999999999</v>
      </c>
      <c r="E140" s="37">
        <v>138.4</v>
      </c>
      <c r="F140" s="37">
        <v>130.30000000000001</v>
      </c>
      <c r="G140" s="37">
        <v>132.69999999999999</v>
      </c>
      <c r="H140" s="37">
        <v>112.5</v>
      </c>
      <c r="I140" s="37">
        <v>130.4</v>
      </c>
      <c r="J140" s="37">
        <v>155.1</v>
      </c>
      <c r="K140" s="37">
        <v>175.7</v>
      </c>
      <c r="L140" s="37">
        <v>115.4</v>
      </c>
      <c r="M140" s="37">
        <v>145.30000000000001</v>
      </c>
      <c r="N140" s="37">
        <v>139.6</v>
      </c>
      <c r="O140" s="37">
        <v>136.30000000000001</v>
      </c>
      <c r="P140" s="96">
        <f t="shared" si="10"/>
        <v>136.69999999999999</v>
      </c>
      <c r="Q140" s="37">
        <v>122.5</v>
      </c>
      <c r="R140" s="37">
        <v>144.30000000000001</v>
      </c>
      <c r="S140" s="37">
        <v>120.8</v>
      </c>
      <c r="T140" s="37">
        <v>121.2</v>
      </c>
      <c r="U140" s="37">
        <f t="shared" si="11"/>
        <v>127.2</v>
      </c>
      <c r="V140" s="37">
        <v>129.1</v>
      </c>
      <c r="W140" s="37">
        <v>121.9</v>
      </c>
      <c r="X140" s="37">
        <v>128</v>
      </c>
      <c r="Y140" s="96">
        <f t="shared" si="12"/>
        <v>126.33333333333333</v>
      </c>
      <c r="Z140" s="37" t="s">
        <v>89</v>
      </c>
      <c r="AA140" s="37">
        <v>124.5</v>
      </c>
      <c r="AB140" s="37">
        <v>131.9</v>
      </c>
      <c r="AC140" s="96">
        <f t="shared" si="13"/>
        <v>128.19999999999999</v>
      </c>
      <c r="AD140" s="37">
        <v>115.2</v>
      </c>
      <c r="AE140" s="37">
        <v>112.8</v>
      </c>
      <c r="AF140" s="37">
        <f t="shared" si="14"/>
        <v>114</v>
      </c>
      <c r="AG140" s="37">
        <v>121.8</v>
      </c>
      <c r="AH140" s="37">
        <v>120.9</v>
      </c>
      <c r="AI140" s="37">
        <v>128.6</v>
      </c>
    </row>
    <row r="141" spans="1:35">
      <c r="A141" s="37" t="s">
        <v>35</v>
      </c>
      <c r="B141" s="37">
        <v>2016</v>
      </c>
      <c r="C141" s="37" t="s">
        <v>50</v>
      </c>
      <c r="D141" s="37">
        <v>130.5</v>
      </c>
      <c r="E141" s="37">
        <v>137.9</v>
      </c>
      <c r="F141" s="37">
        <v>130.19999999999999</v>
      </c>
      <c r="G141" s="37">
        <v>134.80000000000001</v>
      </c>
      <c r="H141" s="37">
        <v>117.8</v>
      </c>
      <c r="I141" s="37">
        <v>134.69999999999999</v>
      </c>
      <c r="J141" s="37">
        <v>151.19999999999999</v>
      </c>
      <c r="K141" s="37">
        <v>172.1</v>
      </c>
      <c r="L141" s="37">
        <v>114.1</v>
      </c>
      <c r="M141" s="37">
        <v>139.30000000000001</v>
      </c>
      <c r="N141" s="37">
        <v>141.1</v>
      </c>
      <c r="O141" s="37">
        <v>137</v>
      </c>
      <c r="P141" s="96">
        <f t="shared" si="10"/>
        <v>136.72499999999997</v>
      </c>
      <c r="Q141" s="37">
        <v>126.1</v>
      </c>
      <c r="R141" s="37">
        <v>141.80000000000001</v>
      </c>
      <c r="S141" s="37">
        <v>122.1</v>
      </c>
      <c r="T141" s="37">
        <v>123.5</v>
      </c>
      <c r="U141" s="37">
        <f t="shared" si="11"/>
        <v>128.375</v>
      </c>
      <c r="V141" s="37">
        <v>135.5</v>
      </c>
      <c r="W141" s="37">
        <v>129.1</v>
      </c>
      <c r="X141" s="37">
        <v>134.5</v>
      </c>
      <c r="Y141" s="96">
        <f t="shared" si="12"/>
        <v>133.03333333333333</v>
      </c>
      <c r="Z141" s="37" t="s">
        <v>89</v>
      </c>
      <c r="AA141" s="37">
        <v>128.4</v>
      </c>
      <c r="AB141" s="37">
        <v>132.4</v>
      </c>
      <c r="AC141" s="96">
        <f t="shared" si="13"/>
        <v>130.4</v>
      </c>
      <c r="AD141" s="37">
        <v>124.3</v>
      </c>
      <c r="AE141" s="37">
        <v>115.2</v>
      </c>
      <c r="AF141" s="37">
        <f t="shared" si="14"/>
        <v>119.75</v>
      </c>
      <c r="AG141" s="37">
        <v>126.1</v>
      </c>
      <c r="AH141" s="37">
        <v>123.4</v>
      </c>
      <c r="AI141" s="37">
        <v>131.4</v>
      </c>
    </row>
    <row r="142" spans="1:35">
      <c r="A142" s="37" t="s">
        <v>30</v>
      </c>
      <c r="B142" s="37">
        <v>2016</v>
      </c>
      <c r="C142" s="37" t="s">
        <v>53</v>
      </c>
      <c r="D142" s="37">
        <v>132</v>
      </c>
      <c r="E142" s="37">
        <v>137.4</v>
      </c>
      <c r="F142" s="37">
        <v>130.6</v>
      </c>
      <c r="G142" s="37">
        <v>136.19999999999999</v>
      </c>
      <c r="H142" s="37">
        <v>121.1</v>
      </c>
      <c r="I142" s="37">
        <v>136.9</v>
      </c>
      <c r="J142" s="37">
        <v>141.80000000000001</v>
      </c>
      <c r="K142" s="37">
        <v>170</v>
      </c>
      <c r="L142" s="37">
        <v>113.4</v>
      </c>
      <c r="M142" s="37">
        <v>136.80000000000001</v>
      </c>
      <c r="N142" s="37">
        <v>143.1</v>
      </c>
      <c r="O142" s="37">
        <v>136.6</v>
      </c>
      <c r="P142" s="96">
        <f t="shared" si="10"/>
        <v>136.32499999999999</v>
      </c>
      <c r="Q142" s="37">
        <v>128.69999999999999</v>
      </c>
      <c r="R142" s="37">
        <v>141.19999999999999</v>
      </c>
      <c r="S142" s="37">
        <v>123.5</v>
      </c>
      <c r="T142" s="37">
        <v>126.9</v>
      </c>
      <c r="U142" s="37">
        <f t="shared" si="11"/>
        <v>130.07499999999999</v>
      </c>
      <c r="V142" s="37">
        <v>139.9</v>
      </c>
      <c r="W142" s="37">
        <v>134.5</v>
      </c>
      <c r="X142" s="37">
        <v>139.19999999999999</v>
      </c>
      <c r="Y142" s="96">
        <f t="shared" si="12"/>
        <v>137.86666666666665</v>
      </c>
      <c r="Z142" s="43">
        <v>129.1</v>
      </c>
      <c r="AA142" s="37">
        <v>132.1</v>
      </c>
      <c r="AB142" s="37">
        <v>133.69999999999999</v>
      </c>
      <c r="AC142" s="96">
        <f t="shared" si="13"/>
        <v>131.63333333333333</v>
      </c>
      <c r="AD142" s="37">
        <v>130.30000000000001</v>
      </c>
      <c r="AE142" s="37">
        <v>118.2</v>
      </c>
      <c r="AF142" s="37">
        <f t="shared" si="14"/>
        <v>124.25</v>
      </c>
      <c r="AG142" s="37">
        <v>129.1</v>
      </c>
      <c r="AH142" s="37">
        <v>126.1</v>
      </c>
      <c r="AI142" s="37">
        <v>133.6</v>
      </c>
    </row>
    <row r="143" spans="1:35">
      <c r="A143" s="37" t="s">
        <v>33</v>
      </c>
      <c r="B143" s="37">
        <v>2016</v>
      </c>
      <c r="C143" s="37" t="s">
        <v>53</v>
      </c>
      <c r="D143" s="37">
        <v>130.19999999999999</v>
      </c>
      <c r="E143" s="37">
        <v>138.5</v>
      </c>
      <c r="F143" s="37">
        <v>134.1</v>
      </c>
      <c r="G143" s="37">
        <v>132.9</v>
      </c>
      <c r="H143" s="37">
        <v>112.6</v>
      </c>
      <c r="I143" s="37">
        <v>130.80000000000001</v>
      </c>
      <c r="J143" s="37">
        <v>142</v>
      </c>
      <c r="K143" s="37">
        <v>174.9</v>
      </c>
      <c r="L143" s="37">
        <v>115.6</v>
      </c>
      <c r="M143" s="37">
        <v>145.4</v>
      </c>
      <c r="N143" s="37">
        <v>140.30000000000001</v>
      </c>
      <c r="O143" s="37">
        <v>135.19999999999999</v>
      </c>
      <c r="P143" s="96">
        <f t="shared" si="10"/>
        <v>136.04166666666666</v>
      </c>
      <c r="Q143" s="37">
        <v>122.7</v>
      </c>
      <c r="R143" s="37">
        <v>144.30000000000001</v>
      </c>
      <c r="S143" s="37">
        <v>121.3</v>
      </c>
      <c r="T143" s="37">
        <v>121.7</v>
      </c>
      <c r="U143" s="37">
        <f t="shared" si="11"/>
        <v>127.5</v>
      </c>
      <c r="V143" s="37">
        <v>129.6</v>
      </c>
      <c r="W143" s="37">
        <v>122.1</v>
      </c>
      <c r="X143" s="37">
        <v>128.5</v>
      </c>
      <c r="Y143" s="96">
        <f t="shared" si="12"/>
        <v>126.73333333333333</v>
      </c>
      <c r="Z143" s="37" t="s">
        <v>90</v>
      </c>
      <c r="AA143" s="37">
        <v>124.7</v>
      </c>
      <c r="AB143" s="37">
        <v>132.1</v>
      </c>
      <c r="AC143" s="96">
        <f t="shared" si="13"/>
        <v>128.4</v>
      </c>
      <c r="AD143" s="37">
        <v>116.2</v>
      </c>
      <c r="AE143" s="37">
        <v>113.4</v>
      </c>
      <c r="AF143" s="37">
        <f t="shared" si="14"/>
        <v>114.80000000000001</v>
      </c>
      <c r="AG143" s="37">
        <v>122.1</v>
      </c>
      <c r="AH143" s="37">
        <v>121.3</v>
      </c>
      <c r="AI143" s="37">
        <v>128.5</v>
      </c>
    </row>
    <row r="144" spans="1:35">
      <c r="A144" s="37" t="s">
        <v>35</v>
      </c>
      <c r="B144" s="37">
        <v>2016</v>
      </c>
      <c r="C144" s="37" t="s">
        <v>53</v>
      </c>
      <c r="D144" s="37">
        <v>131.4</v>
      </c>
      <c r="E144" s="37">
        <v>137.80000000000001</v>
      </c>
      <c r="F144" s="37">
        <v>132</v>
      </c>
      <c r="G144" s="37">
        <v>135</v>
      </c>
      <c r="H144" s="37">
        <v>118</v>
      </c>
      <c r="I144" s="37">
        <v>134.1</v>
      </c>
      <c r="J144" s="37">
        <v>141.9</v>
      </c>
      <c r="K144" s="37">
        <v>171.7</v>
      </c>
      <c r="L144" s="37">
        <v>114.1</v>
      </c>
      <c r="M144" s="37">
        <v>139.69999999999999</v>
      </c>
      <c r="N144" s="37">
        <v>141.80000000000001</v>
      </c>
      <c r="O144" s="37">
        <v>136.1</v>
      </c>
      <c r="P144" s="96">
        <f t="shared" si="10"/>
        <v>136.13333333333333</v>
      </c>
      <c r="Q144" s="37">
        <v>126.2</v>
      </c>
      <c r="R144" s="37">
        <v>142</v>
      </c>
      <c r="S144" s="37">
        <v>122.6</v>
      </c>
      <c r="T144" s="37">
        <v>124</v>
      </c>
      <c r="U144" s="37">
        <f t="shared" si="11"/>
        <v>128.69999999999999</v>
      </c>
      <c r="V144" s="37">
        <v>135.80000000000001</v>
      </c>
      <c r="W144" s="37">
        <v>129.30000000000001</v>
      </c>
      <c r="X144" s="37">
        <v>135</v>
      </c>
      <c r="Y144" s="96">
        <f t="shared" si="12"/>
        <v>133.36666666666667</v>
      </c>
      <c r="Z144" s="37" t="s">
        <v>90</v>
      </c>
      <c r="AA144" s="37">
        <v>128.6</v>
      </c>
      <c r="AB144" s="37">
        <v>132.80000000000001</v>
      </c>
      <c r="AC144" s="96">
        <f t="shared" si="13"/>
        <v>130.69999999999999</v>
      </c>
      <c r="AD144" s="37">
        <v>125</v>
      </c>
      <c r="AE144" s="37">
        <v>115.7</v>
      </c>
      <c r="AF144" s="37">
        <f t="shared" si="14"/>
        <v>120.35</v>
      </c>
      <c r="AG144" s="37">
        <v>126.4</v>
      </c>
      <c r="AH144" s="37">
        <v>123.8</v>
      </c>
      <c r="AI144" s="37">
        <v>131.19999999999999</v>
      </c>
    </row>
    <row r="145" spans="1:35">
      <c r="A145" s="37" t="s">
        <v>30</v>
      </c>
      <c r="B145" s="37">
        <v>2016</v>
      </c>
      <c r="C145" s="37" t="s">
        <v>55</v>
      </c>
      <c r="D145" s="37">
        <v>132.6</v>
      </c>
      <c r="E145" s="37">
        <v>137.30000000000001</v>
      </c>
      <c r="F145" s="37">
        <v>131.6</v>
      </c>
      <c r="G145" s="37">
        <v>136.30000000000001</v>
      </c>
      <c r="H145" s="37">
        <v>121.6</v>
      </c>
      <c r="I145" s="37">
        <v>135.6</v>
      </c>
      <c r="J145" s="37">
        <v>127.5</v>
      </c>
      <c r="K145" s="37">
        <v>167.9</v>
      </c>
      <c r="L145" s="37">
        <v>113.8</v>
      </c>
      <c r="M145" s="37">
        <v>137.5</v>
      </c>
      <c r="N145" s="37">
        <v>143.6</v>
      </c>
      <c r="O145" s="37">
        <v>134.69999999999999</v>
      </c>
      <c r="P145" s="96">
        <f t="shared" si="10"/>
        <v>135</v>
      </c>
      <c r="Q145" s="37">
        <v>129.1</v>
      </c>
      <c r="R145" s="37">
        <v>142.4</v>
      </c>
      <c r="S145" s="37">
        <v>121.9</v>
      </c>
      <c r="T145" s="37">
        <v>127.3</v>
      </c>
      <c r="U145" s="37">
        <f t="shared" si="11"/>
        <v>130.17499999999998</v>
      </c>
      <c r="V145" s="37">
        <v>140.4</v>
      </c>
      <c r="W145" s="37">
        <v>135.19999999999999</v>
      </c>
      <c r="X145" s="37">
        <v>139.69999999999999</v>
      </c>
      <c r="Y145" s="96">
        <f t="shared" si="12"/>
        <v>138.43333333333334</v>
      </c>
      <c r="Z145" s="43">
        <v>128.5</v>
      </c>
      <c r="AA145" s="37">
        <v>132.9</v>
      </c>
      <c r="AB145" s="37">
        <v>134.19999999999999</v>
      </c>
      <c r="AC145" s="96">
        <f t="shared" si="13"/>
        <v>131.86666666666665</v>
      </c>
      <c r="AD145" s="37">
        <v>132</v>
      </c>
      <c r="AE145" s="37">
        <v>118.6</v>
      </c>
      <c r="AF145" s="37">
        <f t="shared" si="14"/>
        <v>125.3</v>
      </c>
      <c r="AG145" s="37">
        <v>129.69999999999999</v>
      </c>
      <c r="AH145" s="37">
        <v>126.3</v>
      </c>
      <c r="AI145" s="37">
        <v>132.80000000000001</v>
      </c>
    </row>
    <row r="146" spans="1:35">
      <c r="A146" s="37" t="s">
        <v>33</v>
      </c>
      <c r="B146" s="37">
        <v>2016</v>
      </c>
      <c r="C146" s="37" t="s">
        <v>55</v>
      </c>
      <c r="D146" s="37">
        <v>131.6</v>
      </c>
      <c r="E146" s="37">
        <v>138.19999999999999</v>
      </c>
      <c r="F146" s="37">
        <v>134.9</v>
      </c>
      <c r="G146" s="37">
        <v>133.1</v>
      </c>
      <c r="H146" s="37">
        <v>113.5</v>
      </c>
      <c r="I146" s="37">
        <v>129.30000000000001</v>
      </c>
      <c r="J146" s="37">
        <v>121.1</v>
      </c>
      <c r="K146" s="37">
        <v>170.3</v>
      </c>
      <c r="L146" s="37">
        <v>115.5</v>
      </c>
      <c r="M146" s="37">
        <v>145.5</v>
      </c>
      <c r="N146" s="37">
        <v>140.9</v>
      </c>
      <c r="O146" s="37">
        <v>132.80000000000001</v>
      </c>
      <c r="P146" s="96">
        <f t="shared" si="10"/>
        <v>133.89166666666668</v>
      </c>
      <c r="Q146" s="37">
        <v>123.1</v>
      </c>
      <c r="R146" s="37">
        <v>145</v>
      </c>
      <c r="S146" s="37">
        <v>119.9</v>
      </c>
      <c r="T146" s="37">
        <v>121.8</v>
      </c>
      <c r="U146" s="37">
        <f t="shared" si="11"/>
        <v>127.45</v>
      </c>
      <c r="V146" s="37">
        <v>130</v>
      </c>
      <c r="W146" s="37">
        <v>122.2</v>
      </c>
      <c r="X146" s="37">
        <v>128.80000000000001</v>
      </c>
      <c r="Y146" s="96">
        <f t="shared" si="12"/>
        <v>127</v>
      </c>
      <c r="Z146" s="37" t="s">
        <v>91</v>
      </c>
      <c r="AA146" s="37">
        <v>125</v>
      </c>
      <c r="AB146" s="37">
        <v>132.30000000000001</v>
      </c>
      <c r="AC146" s="96">
        <f t="shared" si="13"/>
        <v>128.65</v>
      </c>
      <c r="AD146" s="37">
        <v>117.8</v>
      </c>
      <c r="AE146" s="37">
        <v>113.7</v>
      </c>
      <c r="AF146" s="37">
        <f t="shared" si="14"/>
        <v>115.75</v>
      </c>
      <c r="AG146" s="37">
        <v>122.3</v>
      </c>
      <c r="AH146" s="37">
        <v>121.4</v>
      </c>
      <c r="AI146" s="37">
        <v>127.6</v>
      </c>
    </row>
    <row r="147" spans="1:35">
      <c r="A147" s="37" t="s">
        <v>35</v>
      </c>
      <c r="B147" s="37">
        <v>2016</v>
      </c>
      <c r="C147" s="37" t="s">
        <v>55</v>
      </c>
      <c r="D147" s="37">
        <v>132.30000000000001</v>
      </c>
      <c r="E147" s="37">
        <v>137.6</v>
      </c>
      <c r="F147" s="37">
        <v>132.9</v>
      </c>
      <c r="G147" s="37">
        <v>135.1</v>
      </c>
      <c r="H147" s="37">
        <v>118.6</v>
      </c>
      <c r="I147" s="37">
        <v>132.69999999999999</v>
      </c>
      <c r="J147" s="37">
        <v>125.3</v>
      </c>
      <c r="K147" s="37">
        <v>168.7</v>
      </c>
      <c r="L147" s="37">
        <v>114.4</v>
      </c>
      <c r="M147" s="37">
        <v>140.19999999999999</v>
      </c>
      <c r="N147" s="37">
        <v>142.30000000000001</v>
      </c>
      <c r="O147" s="37">
        <v>134</v>
      </c>
      <c r="P147" s="96">
        <f t="shared" si="10"/>
        <v>134.50833333333335</v>
      </c>
      <c r="Q147" s="37">
        <v>126.6</v>
      </c>
      <c r="R147" s="37">
        <v>143.1</v>
      </c>
      <c r="S147" s="37">
        <v>121.1</v>
      </c>
      <c r="T147" s="37">
        <v>124.2</v>
      </c>
      <c r="U147" s="37">
        <f t="shared" si="11"/>
        <v>128.75</v>
      </c>
      <c r="V147" s="37">
        <v>136.30000000000001</v>
      </c>
      <c r="W147" s="37">
        <v>129.80000000000001</v>
      </c>
      <c r="X147" s="37">
        <v>135.4</v>
      </c>
      <c r="Y147" s="96">
        <f t="shared" si="12"/>
        <v>133.83333333333334</v>
      </c>
      <c r="Z147" s="37" t="s">
        <v>91</v>
      </c>
      <c r="AA147" s="37">
        <v>129.19999999999999</v>
      </c>
      <c r="AB147" s="37">
        <v>133.1</v>
      </c>
      <c r="AC147" s="96">
        <f t="shared" si="13"/>
        <v>131.14999999999998</v>
      </c>
      <c r="AD147" s="37">
        <v>126.6</v>
      </c>
      <c r="AE147" s="37">
        <v>116</v>
      </c>
      <c r="AF147" s="37">
        <f t="shared" si="14"/>
        <v>121.3</v>
      </c>
      <c r="AG147" s="37">
        <v>126.9</v>
      </c>
      <c r="AH147" s="37">
        <v>123.9</v>
      </c>
      <c r="AI147" s="37">
        <v>130.4</v>
      </c>
    </row>
    <row r="148" spans="1:35">
      <c r="A148" s="37" t="s">
        <v>30</v>
      </c>
      <c r="B148" s="37">
        <v>2017</v>
      </c>
      <c r="C148" s="37" t="s">
        <v>31</v>
      </c>
      <c r="D148" s="37">
        <v>133.1</v>
      </c>
      <c r="E148" s="37">
        <v>137.80000000000001</v>
      </c>
      <c r="F148" s="37">
        <v>131.9</v>
      </c>
      <c r="G148" s="37">
        <v>136.69999999999999</v>
      </c>
      <c r="H148" s="37">
        <v>122</v>
      </c>
      <c r="I148" s="37">
        <v>136</v>
      </c>
      <c r="J148" s="37">
        <v>119.8</v>
      </c>
      <c r="K148" s="37">
        <v>161.69999999999999</v>
      </c>
      <c r="L148" s="37">
        <v>114.8</v>
      </c>
      <c r="M148" s="37">
        <v>136.9</v>
      </c>
      <c r="N148" s="37">
        <v>143.9</v>
      </c>
      <c r="O148" s="37">
        <v>133.69999999999999</v>
      </c>
      <c r="P148" s="96">
        <f t="shared" si="10"/>
        <v>134.02500000000001</v>
      </c>
      <c r="Q148" s="37">
        <v>129</v>
      </c>
      <c r="R148" s="37">
        <v>143.1</v>
      </c>
      <c r="S148" s="37">
        <v>122.3</v>
      </c>
      <c r="T148" s="37">
        <v>127</v>
      </c>
      <c r="U148" s="37">
        <f t="shared" si="11"/>
        <v>130.35000000000002</v>
      </c>
      <c r="V148" s="37">
        <v>140.69999999999999</v>
      </c>
      <c r="W148" s="37">
        <v>135.80000000000001</v>
      </c>
      <c r="X148" s="37">
        <v>140</v>
      </c>
      <c r="Y148" s="96">
        <f t="shared" si="12"/>
        <v>138.83333333333334</v>
      </c>
      <c r="Z148" s="43">
        <v>129.6</v>
      </c>
      <c r="AA148" s="37">
        <v>133.19999999999999</v>
      </c>
      <c r="AB148" s="37">
        <v>134.6</v>
      </c>
      <c r="AC148" s="96">
        <f t="shared" si="13"/>
        <v>132.46666666666667</v>
      </c>
      <c r="AD148" s="37">
        <v>132.1</v>
      </c>
      <c r="AE148" s="37">
        <v>119.1</v>
      </c>
      <c r="AF148" s="37">
        <f t="shared" si="14"/>
        <v>125.6</v>
      </c>
      <c r="AG148" s="37">
        <v>129.9</v>
      </c>
      <c r="AH148" s="37">
        <v>126.6</v>
      </c>
      <c r="AI148" s="37">
        <v>132.4</v>
      </c>
    </row>
    <row r="149" spans="1:35">
      <c r="A149" s="37" t="s">
        <v>33</v>
      </c>
      <c r="B149" s="37">
        <v>2017</v>
      </c>
      <c r="C149" s="37" t="s">
        <v>31</v>
      </c>
      <c r="D149" s="37">
        <v>132.19999999999999</v>
      </c>
      <c r="E149" s="37">
        <v>138.9</v>
      </c>
      <c r="F149" s="37">
        <v>132.6</v>
      </c>
      <c r="G149" s="37">
        <v>133.1</v>
      </c>
      <c r="H149" s="37">
        <v>114</v>
      </c>
      <c r="I149" s="37">
        <v>129.6</v>
      </c>
      <c r="J149" s="37">
        <v>118.7</v>
      </c>
      <c r="K149" s="37">
        <v>155.1</v>
      </c>
      <c r="L149" s="37">
        <v>117.3</v>
      </c>
      <c r="M149" s="37">
        <v>144.9</v>
      </c>
      <c r="N149" s="37">
        <v>141.6</v>
      </c>
      <c r="O149" s="37">
        <v>132</v>
      </c>
      <c r="P149" s="96">
        <f t="shared" si="10"/>
        <v>132.5</v>
      </c>
      <c r="Q149" s="37">
        <v>123.2</v>
      </c>
      <c r="R149" s="37">
        <v>145.6</v>
      </c>
      <c r="S149" s="37">
        <v>120.9</v>
      </c>
      <c r="T149" s="37">
        <v>122</v>
      </c>
      <c r="U149" s="37">
        <f t="shared" si="11"/>
        <v>127.92500000000001</v>
      </c>
      <c r="V149" s="37">
        <v>130.19999999999999</v>
      </c>
      <c r="W149" s="37">
        <v>122.3</v>
      </c>
      <c r="X149" s="37">
        <v>129</v>
      </c>
      <c r="Y149" s="96">
        <f t="shared" si="12"/>
        <v>127.16666666666667</v>
      </c>
      <c r="Z149" s="37" t="s">
        <v>92</v>
      </c>
      <c r="AA149" s="37">
        <v>125.1</v>
      </c>
      <c r="AB149" s="37">
        <v>132.4</v>
      </c>
      <c r="AC149" s="96">
        <f t="shared" si="13"/>
        <v>128.75</v>
      </c>
      <c r="AD149" s="37">
        <v>118</v>
      </c>
      <c r="AE149" s="37">
        <v>115.2</v>
      </c>
      <c r="AF149" s="37">
        <f t="shared" si="14"/>
        <v>116.6</v>
      </c>
      <c r="AG149" s="37">
        <v>122.6</v>
      </c>
      <c r="AH149" s="37">
        <v>122.1</v>
      </c>
      <c r="AI149" s="37">
        <v>127.8</v>
      </c>
    </row>
    <row r="150" spans="1:35">
      <c r="A150" s="37" t="s">
        <v>35</v>
      </c>
      <c r="B150" s="37">
        <v>2017</v>
      </c>
      <c r="C150" s="37" t="s">
        <v>31</v>
      </c>
      <c r="D150" s="37">
        <v>132.80000000000001</v>
      </c>
      <c r="E150" s="37">
        <v>138.19999999999999</v>
      </c>
      <c r="F150" s="37">
        <v>132.19999999999999</v>
      </c>
      <c r="G150" s="37">
        <v>135.4</v>
      </c>
      <c r="H150" s="37">
        <v>119.1</v>
      </c>
      <c r="I150" s="37">
        <v>133</v>
      </c>
      <c r="J150" s="37">
        <v>119.4</v>
      </c>
      <c r="K150" s="37">
        <v>159.5</v>
      </c>
      <c r="L150" s="37">
        <v>115.6</v>
      </c>
      <c r="M150" s="37">
        <v>139.6</v>
      </c>
      <c r="N150" s="37">
        <v>142.80000000000001</v>
      </c>
      <c r="O150" s="37">
        <v>133.1</v>
      </c>
      <c r="P150" s="96">
        <f t="shared" si="10"/>
        <v>133.39166666666662</v>
      </c>
      <c r="Q150" s="37">
        <v>126.6</v>
      </c>
      <c r="R150" s="37">
        <v>143.80000000000001</v>
      </c>
      <c r="S150" s="37">
        <v>121.7</v>
      </c>
      <c r="T150" s="37">
        <v>124.2</v>
      </c>
      <c r="U150" s="37">
        <f t="shared" si="11"/>
        <v>129.07499999999999</v>
      </c>
      <c r="V150" s="37">
        <v>136.6</v>
      </c>
      <c r="W150" s="37">
        <v>130.19999999999999</v>
      </c>
      <c r="X150" s="37">
        <v>135.6</v>
      </c>
      <c r="Y150" s="96">
        <f t="shared" si="12"/>
        <v>134.13333333333333</v>
      </c>
      <c r="Z150" s="37" t="s">
        <v>92</v>
      </c>
      <c r="AA150" s="37">
        <v>129.4</v>
      </c>
      <c r="AB150" s="37">
        <v>133.30000000000001</v>
      </c>
      <c r="AC150" s="96">
        <f t="shared" si="13"/>
        <v>131.35000000000002</v>
      </c>
      <c r="AD150" s="37">
        <v>126.8</v>
      </c>
      <c r="AE150" s="37">
        <v>117</v>
      </c>
      <c r="AF150" s="37">
        <f t="shared" si="14"/>
        <v>121.9</v>
      </c>
      <c r="AG150" s="37">
        <v>127.1</v>
      </c>
      <c r="AH150" s="37">
        <v>124.4</v>
      </c>
      <c r="AI150" s="37">
        <v>130.30000000000001</v>
      </c>
    </row>
    <row r="151" spans="1:35">
      <c r="A151" s="37" t="s">
        <v>30</v>
      </c>
      <c r="B151" s="37">
        <v>2017</v>
      </c>
      <c r="C151" s="37" t="s">
        <v>36</v>
      </c>
      <c r="D151" s="37">
        <v>133.30000000000001</v>
      </c>
      <c r="E151" s="37">
        <v>138.30000000000001</v>
      </c>
      <c r="F151" s="37">
        <v>129.30000000000001</v>
      </c>
      <c r="G151" s="37">
        <v>137.19999999999999</v>
      </c>
      <c r="H151" s="37">
        <v>122.1</v>
      </c>
      <c r="I151" s="37">
        <v>138.69999999999999</v>
      </c>
      <c r="J151" s="37">
        <v>119.1</v>
      </c>
      <c r="K151" s="37">
        <v>156.9</v>
      </c>
      <c r="L151" s="37">
        <v>116.2</v>
      </c>
      <c r="M151" s="37">
        <v>136</v>
      </c>
      <c r="N151" s="37">
        <v>144.4</v>
      </c>
      <c r="O151" s="37">
        <v>133.6</v>
      </c>
      <c r="P151" s="96">
        <f t="shared" si="10"/>
        <v>133.75833333333335</v>
      </c>
      <c r="Q151" s="37">
        <v>129.4</v>
      </c>
      <c r="R151" s="37">
        <v>143.69999999999999</v>
      </c>
      <c r="S151" s="37">
        <v>123.2</v>
      </c>
      <c r="T151" s="37">
        <v>127.7</v>
      </c>
      <c r="U151" s="37">
        <f t="shared" si="11"/>
        <v>131</v>
      </c>
      <c r="V151" s="37">
        <v>140.9</v>
      </c>
      <c r="W151" s="37">
        <v>135.80000000000001</v>
      </c>
      <c r="X151" s="37">
        <v>140.19999999999999</v>
      </c>
      <c r="Y151" s="96">
        <f t="shared" si="12"/>
        <v>138.96666666666667</v>
      </c>
      <c r="Z151" s="43">
        <v>130.5</v>
      </c>
      <c r="AA151" s="37">
        <v>133.6</v>
      </c>
      <c r="AB151" s="37">
        <v>134.9</v>
      </c>
      <c r="AC151" s="96">
        <f t="shared" si="13"/>
        <v>133</v>
      </c>
      <c r="AD151" s="37">
        <v>133.19999999999999</v>
      </c>
      <c r="AE151" s="37">
        <v>119.5</v>
      </c>
      <c r="AF151" s="37">
        <f t="shared" si="14"/>
        <v>126.35</v>
      </c>
      <c r="AG151" s="37">
        <v>130.1</v>
      </c>
      <c r="AH151" s="37">
        <v>127</v>
      </c>
      <c r="AI151" s="37">
        <v>132.6</v>
      </c>
    </row>
    <row r="152" spans="1:35">
      <c r="A152" s="37" t="s">
        <v>33</v>
      </c>
      <c r="B152" s="37">
        <v>2017</v>
      </c>
      <c r="C152" s="37" t="s">
        <v>36</v>
      </c>
      <c r="D152" s="37">
        <v>132.80000000000001</v>
      </c>
      <c r="E152" s="37">
        <v>139.80000000000001</v>
      </c>
      <c r="F152" s="37">
        <v>129.30000000000001</v>
      </c>
      <c r="G152" s="37">
        <v>133.5</v>
      </c>
      <c r="H152" s="37">
        <v>114.3</v>
      </c>
      <c r="I152" s="37">
        <v>131.4</v>
      </c>
      <c r="J152" s="37">
        <v>120.2</v>
      </c>
      <c r="K152" s="37">
        <v>143.1</v>
      </c>
      <c r="L152" s="37">
        <v>119.5</v>
      </c>
      <c r="M152" s="37">
        <v>144</v>
      </c>
      <c r="N152" s="37">
        <v>141.9</v>
      </c>
      <c r="O152" s="37">
        <v>132.1</v>
      </c>
      <c r="P152" s="96">
        <f t="shared" si="10"/>
        <v>131.82500000000002</v>
      </c>
      <c r="Q152" s="37">
        <v>123.4</v>
      </c>
      <c r="R152" s="37">
        <v>146.30000000000001</v>
      </c>
      <c r="S152" s="37">
        <v>121.7</v>
      </c>
      <c r="T152" s="37">
        <v>122.2</v>
      </c>
      <c r="U152" s="37">
        <f t="shared" si="11"/>
        <v>128.4</v>
      </c>
      <c r="V152" s="37">
        <v>130.5</v>
      </c>
      <c r="W152" s="37">
        <v>122.5</v>
      </c>
      <c r="X152" s="37">
        <v>129.30000000000001</v>
      </c>
      <c r="Y152" s="96">
        <f t="shared" si="12"/>
        <v>127.43333333333334</v>
      </c>
      <c r="Z152" s="37" t="s">
        <v>93</v>
      </c>
      <c r="AA152" s="37">
        <v>125.3</v>
      </c>
      <c r="AB152" s="37">
        <v>132.4</v>
      </c>
      <c r="AC152" s="96">
        <f t="shared" si="13"/>
        <v>128.85</v>
      </c>
      <c r="AD152" s="37">
        <v>119.2</v>
      </c>
      <c r="AE152" s="37">
        <v>115.5</v>
      </c>
      <c r="AF152" s="37">
        <f t="shared" si="14"/>
        <v>117.35</v>
      </c>
      <c r="AG152" s="37">
        <v>122.9</v>
      </c>
      <c r="AH152" s="37">
        <v>122.4</v>
      </c>
      <c r="AI152" s="37">
        <v>128.19999999999999</v>
      </c>
    </row>
    <row r="153" spans="1:35">
      <c r="A153" s="37" t="s">
        <v>35</v>
      </c>
      <c r="B153" s="37">
        <v>2017</v>
      </c>
      <c r="C153" s="37" t="s">
        <v>36</v>
      </c>
      <c r="D153" s="37">
        <v>133.1</v>
      </c>
      <c r="E153" s="37">
        <v>138.80000000000001</v>
      </c>
      <c r="F153" s="37">
        <v>129.30000000000001</v>
      </c>
      <c r="G153" s="37">
        <v>135.80000000000001</v>
      </c>
      <c r="H153" s="37">
        <v>119.2</v>
      </c>
      <c r="I153" s="37">
        <v>135.30000000000001</v>
      </c>
      <c r="J153" s="37">
        <v>119.5</v>
      </c>
      <c r="K153" s="37">
        <v>152.19999999999999</v>
      </c>
      <c r="L153" s="37">
        <v>117.3</v>
      </c>
      <c r="M153" s="37">
        <v>138.69999999999999</v>
      </c>
      <c r="N153" s="37">
        <v>143.19999999999999</v>
      </c>
      <c r="O153" s="37">
        <v>133</v>
      </c>
      <c r="P153" s="96">
        <f t="shared" si="10"/>
        <v>132.95000000000002</v>
      </c>
      <c r="Q153" s="37">
        <v>126.9</v>
      </c>
      <c r="R153" s="37">
        <v>144.4</v>
      </c>
      <c r="S153" s="37">
        <v>122.6</v>
      </c>
      <c r="T153" s="37">
        <v>124.6</v>
      </c>
      <c r="U153" s="37">
        <f t="shared" si="11"/>
        <v>129.625</v>
      </c>
      <c r="V153" s="37">
        <v>136.80000000000001</v>
      </c>
      <c r="W153" s="37">
        <v>130.30000000000001</v>
      </c>
      <c r="X153" s="37">
        <v>135.9</v>
      </c>
      <c r="Y153" s="96">
        <f t="shared" si="12"/>
        <v>134.33333333333334</v>
      </c>
      <c r="Z153" s="37" t="s">
        <v>93</v>
      </c>
      <c r="AA153" s="37">
        <v>129.69999999999999</v>
      </c>
      <c r="AB153" s="37">
        <v>133.4</v>
      </c>
      <c r="AC153" s="96">
        <f t="shared" si="13"/>
        <v>131.55000000000001</v>
      </c>
      <c r="AD153" s="37">
        <v>127.9</v>
      </c>
      <c r="AE153" s="37">
        <v>117.4</v>
      </c>
      <c r="AF153" s="37">
        <f t="shared" si="14"/>
        <v>122.65</v>
      </c>
      <c r="AG153" s="37">
        <v>127.4</v>
      </c>
      <c r="AH153" s="37">
        <v>124.8</v>
      </c>
      <c r="AI153" s="37">
        <v>130.6</v>
      </c>
    </row>
    <row r="154" spans="1:35">
      <c r="A154" s="37" t="s">
        <v>30</v>
      </c>
      <c r="B154" s="37">
        <v>2017</v>
      </c>
      <c r="C154" s="37" t="s">
        <v>38</v>
      </c>
      <c r="D154" s="37">
        <v>133.6</v>
      </c>
      <c r="E154" s="37">
        <v>138.80000000000001</v>
      </c>
      <c r="F154" s="37">
        <v>128.80000000000001</v>
      </c>
      <c r="G154" s="37">
        <v>137.19999999999999</v>
      </c>
      <c r="H154" s="37">
        <v>121.6</v>
      </c>
      <c r="I154" s="37">
        <v>139.69999999999999</v>
      </c>
      <c r="J154" s="37">
        <v>119.7</v>
      </c>
      <c r="K154" s="37">
        <v>148</v>
      </c>
      <c r="L154" s="37">
        <v>116.9</v>
      </c>
      <c r="M154" s="37">
        <v>135.6</v>
      </c>
      <c r="N154" s="37">
        <v>145.4</v>
      </c>
      <c r="O154" s="37">
        <v>133.4</v>
      </c>
      <c r="P154" s="96">
        <f t="shared" si="10"/>
        <v>133.22500000000002</v>
      </c>
      <c r="Q154" s="37">
        <v>129.80000000000001</v>
      </c>
      <c r="R154" s="37">
        <v>144.19999999999999</v>
      </c>
      <c r="S154" s="37">
        <v>123.3</v>
      </c>
      <c r="T154" s="37">
        <v>128.30000000000001</v>
      </c>
      <c r="U154" s="37">
        <f t="shared" si="11"/>
        <v>131.4</v>
      </c>
      <c r="V154" s="37">
        <v>141.6</v>
      </c>
      <c r="W154" s="37">
        <v>136.19999999999999</v>
      </c>
      <c r="X154" s="37">
        <v>140.80000000000001</v>
      </c>
      <c r="Y154" s="96">
        <f t="shared" si="12"/>
        <v>139.53333333333333</v>
      </c>
      <c r="Z154" s="43">
        <v>131.1</v>
      </c>
      <c r="AA154" s="37">
        <v>134.1</v>
      </c>
      <c r="AB154" s="37">
        <v>135.19999999999999</v>
      </c>
      <c r="AC154" s="96">
        <f t="shared" si="13"/>
        <v>133.46666666666667</v>
      </c>
      <c r="AD154" s="37">
        <v>134.19999999999999</v>
      </c>
      <c r="AE154" s="37">
        <v>119.8</v>
      </c>
      <c r="AF154" s="37">
        <f t="shared" si="14"/>
        <v>127</v>
      </c>
      <c r="AG154" s="37">
        <v>130.6</v>
      </c>
      <c r="AH154" s="37">
        <v>127.4</v>
      </c>
      <c r="AI154" s="37">
        <v>132.80000000000001</v>
      </c>
    </row>
    <row r="155" spans="1:35">
      <c r="A155" s="37" t="s">
        <v>33</v>
      </c>
      <c r="B155" s="37">
        <v>2017</v>
      </c>
      <c r="C155" s="37" t="s">
        <v>38</v>
      </c>
      <c r="D155" s="37">
        <v>132.69999999999999</v>
      </c>
      <c r="E155" s="37">
        <v>139.4</v>
      </c>
      <c r="F155" s="37">
        <v>128.4</v>
      </c>
      <c r="G155" s="37">
        <v>134.9</v>
      </c>
      <c r="H155" s="37">
        <v>114</v>
      </c>
      <c r="I155" s="37">
        <v>136.80000000000001</v>
      </c>
      <c r="J155" s="37">
        <v>122.2</v>
      </c>
      <c r="K155" s="37">
        <v>135.80000000000001</v>
      </c>
      <c r="L155" s="37">
        <v>120.3</v>
      </c>
      <c r="M155" s="37">
        <v>142.6</v>
      </c>
      <c r="N155" s="37">
        <v>142.4</v>
      </c>
      <c r="O155" s="37">
        <v>132.6</v>
      </c>
      <c r="P155" s="96">
        <f t="shared" si="10"/>
        <v>131.84166666666667</v>
      </c>
      <c r="Q155" s="37">
        <v>123.6</v>
      </c>
      <c r="R155" s="37">
        <v>147.5</v>
      </c>
      <c r="S155" s="37">
        <v>121.7</v>
      </c>
      <c r="T155" s="37">
        <v>122.4</v>
      </c>
      <c r="U155" s="37">
        <f t="shared" si="11"/>
        <v>128.80000000000001</v>
      </c>
      <c r="V155" s="37">
        <v>130.80000000000001</v>
      </c>
      <c r="W155" s="37">
        <v>122.8</v>
      </c>
      <c r="X155" s="37">
        <v>129.6</v>
      </c>
      <c r="Y155" s="96">
        <f t="shared" si="12"/>
        <v>127.73333333333335</v>
      </c>
      <c r="Z155" s="37" t="s">
        <v>94</v>
      </c>
      <c r="AA155" s="37">
        <v>125.6</v>
      </c>
      <c r="AB155" s="37">
        <v>132.80000000000001</v>
      </c>
      <c r="AC155" s="96">
        <f t="shared" si="13"/>
        <v>129.19999999999999</v>
      </c>
      <c r="AD155" s="37">
        <v>120.8</v>
      </c>
      <c r="AE155" s="37">
        <v>115.6</v>
      </c>
      <c r="AF155" s="37">
        <f t="shared" si="14"/>
        <v>118.19999999999999</v>
      </c>
      <c r="AG155" s="37">
        <v>123.1</v>
      </c>
      <c r="AH155" s="37">
        <v>122.6</v>
      </c>
      <c r="AI155" s="37">
        <v>128.69999999999999</v>
      </c>
    </row>
    <row r="156" spans="1:35">
      <c r="A156" s="37" t="s">
        <v>35</v>
      </c>
      <c r="B156" s="37">
        <v>2017</v>
      </c>
      <c r="C156" s="37" t="s">
        <v>38</v>
      </c>
      <c r="D156" s="37">
        <v>133.30000000000001</v>
      </c>
      <c r="E156" s="37">
        <v>139</v>
      </c>
      <c r="F156" s="37">
        <v>128.6</v>
      </c>
      <c r="G156" s="37">
        <v>136.30000000000001</v>
      </c>
      <c r="H156" s="37">
        <v>118.8</v>
      </c>
      <c r="I156" s="37">
        <v>138.30000000000001</v>
      </c>
      <c r="J156" s="37">
        <v>120.5</v>
      </c>
      <c r="K156" s="37">
        <v>143.9</v>
      </c>
      <c r="L156" s="37">
        <v>118</v>
      </c>
      <c r="M156" s="37">
        <v>137.9</v>
      </c>
      <c r="N156" s="37">
        <v>144</v>
      </c>
      <c r="O156" s="37">
        <v>133.1</v>
      </c>
      <c r="P156" s="96">
        <f t="shared" si="10"/>
        <v>132.64166666666668</v>
      </c>
      <c r="Q156" s="37">
        <v>127.2</v>
      </c>
      <c r="R156" s="37">
        <v>145.1</v>
      </c>
      <c r="S156" s="37">
        <v>122.6</v>
      </c>
      <c r="T156" s="37">
        <v>125</v>
      </c>
      <c r="U156" s="37">
        <f t="shared" si="11"/>
        <v>129.97499999999999</v>
      </c>
      <c r="V156" s="37">
        <v>137.30000000000001</v>
      </c>
      <c r="W156" s="37">
        <v>130.6</v>
      </c>
      <c r="X156" s="37">
        <v>136.4</v>
      </c>
      <c r="Y156" s="96">
        <f t="shared" si="12"/>
        <v>134.76666666666665</v>
      </c>
      <c r="Z156" s="37" t="s">
        <v>94</v>
      </c>
      <c r="AA156" s="37">
        <v>130.1</v>
      </c>
      <c r="AB156" s="37">
        <v>133.80000000000001</v>
      </c>
      <c r="AC156" s="96">
        <f t="shared" si="13"/>
        <v>131.94999999999999</v>
      </c>
      <c r="AD156" s="37">
        <v>129.1</v>
      </c>
      <c r="AE156" s="37">
        <v>117.6</v>
      </c>
      <c r="AF156" s="37">
        <f t="shared" si="14"/>
        <v>123.35</v>
      </c>
      <c r="AG156" s="37">
        <v>127.8</v>
      </c>
      <c r="AH156" s="37">
        <v>125.1</v>
      </c>
      <c r="AI156" s="37">
        <v>130.9</v>
      </c>
    </row>
    <row r="157" spans="1:35">
      <c r="A157" s="37" t="s">
        <v>30</v>
      </c>
      <c r="B157" s="37">
        <v>2017</v>
      </c>
      <c r="C157" s="37" t="s">
        <v>39</v>
      </c>
      <c r="D157" s="37">
        <v>133.19999999999999</v>
      </c>
      <c r="E157" s="37">
        <v>138.69999999999999</v>
      </c>
      <c r="F157" s="37">
        <v>127.1</v>
      </c>
      <c r="G157" s="37">
        <v>137.69999999999999</v>
      </c>
      <c r="H157" s="37">
        <v>121.3</v>
      </c>
      <c r="I157" s="37">
        <v>141.80000000000001</v>
      </c>
      <c r="J157" s="37">
        <v>121.5</v>
      </c>
      <c r="K157" s="37">
        <v>144.5</v>
      </c>
      <c r="L157" s="37">
        <v>117.4</v>
      </c>
      <c r="M157" s="37">
        <v>134.1</v>
      </c>
      <c r="N157" s="37">
        <v>145.5</v>
      </c>
      <c r="O157" s="37">
        <v>133.5</v>
      </c>
      <c r="P157" s="96">
        <f t="shared" si="10"/>
        <v>133.02500000000001</v>
      </c>
      <c r="Q157" s="37">
        <v>130</v>
      </c>
      <c r="R157" s="37">
        <v>144.4</v>
      </c>
      <c r="S157" s="37">
        <v>123.7</v>
      </c>
      <c r="T157" s="37">
        <v>128.30000000000001</v>
      </c>
      <c r="U157" s="37">
        <f t="shared" si="11"/>
        <v>131.6</v>
      </c>
      <c r="V157" s="37">
        <v>142.4</v>
      </c>
      <c r="W157" s="37">
        <v>136.80000000000001</v>
      </c>
      <c r="X157" s="37">
        <v>141.6</v>
      </c>
      <c r="Y157" s="96">
        <f t="shared" si="12"/>
        <v>140.26666666666668</v>
      </c>
      <c r="Z157" s="43">
        <v>131.69999999999999</v>
      </c>
      <c r="AA157" s="37">
        <v>134.30000000000001</v>
      </c>
      <c r="AB157" s="37">
        <v>135.69999999999999</v>
      </c>
      <c r="AC157" s="96">
        <f t="shared" si="13"/>
        <v>133.9</v>
      </c>
      <c r="AD157" s="37">
        <v>135</v>
      </c>
      <c r="AE157" s="37">
        <v>119.2</v>
      </c>
      <c r="AF157" s="37">
        <f t="shared" si="14"/>
        <v>127.1</v>
      </c>
      <c r="AG157" s="37">
        <v>131</v>
      </c>
      <c r="AH157" s="37">
        <v>127.5</v>
      </c>
      <c r="AI157" s="37">
        <v>132.9</v>
      </c>
    </row>
    <row r="158" spans="1:35">
      <c r="A158" s="37" t="s">
        <v>33</v>
      </c>
      <c r="B158" s="37">
        <v>2017</v>
      </c>
      <c r="C158" s="37" t="s">
        <v>39</v>
      </c>
      <c r="D158" s="37">
        <v>132.69999999999999</v>
      </c>
      <c r="E158" s="37">
        <v>140.6</v>
      </c>
      <c r="F158" s="37">
        <v>124.5</v>
      </c>
      <c r="G158" s="37">
        <v>136.30000000000001</v>
      </c>
      <c r="H158" s="37">
        <v>113.5</v>
      </c>
      <c r="I158" s="37">
        <v>137.69999999999999</v>
      </c>
      <c r="J158" s="37">
        <v>127.1</v>
      </c>
      <c r="K158" s="37">
        <v>133.80000000000001</v>
      </c>
      <c r="L158" s="37">
        <v>120.8</v>
      </c>
      <c r="M158" s="37">
        <v>141.30000000000001</v>
      </c>
      <c r="N158" s="37">
        <v>142.6</v>
      </c>
      <c r="O158" s="37">
        <v>133.4</v>
      </c>
      <c r="P158" s="96">
        <f t="shared" si="10"/>
        <v>132.02500000000001</v>
      </c>
      <c r="Q158" s="37">
        <v>123.8</v>
      </c>
      <c r="R158" s="37">
        <v>148</v>
      </c>
      <c r="S158" s="37">
        <v>122.2</v>
      </c>
      <c r="T158" s="37">
        <v>122.6</v>
      </c>
      <c r="U158" s="37">
        <f t="shared" si="11"/>
        <v>129.15</v>
      </c>
      <c r="V158" s="37">
        <v>131.19999999999999</v>
      </c>
      <c r="W158" s="37">
        <v>123</v>
      </c>
      <c r="X158" s="37">
        <v>130</v>
      </c>
      <c r="Y158" s="96">
        <f t="shared" si="12"/>
        <v>128.06666666666666</v>
      </c>
      <c r="Z158" s="37" t="s">
        <v>95</v>
      </c>
      <c r="AA158" s="37">
        <v>126</v>
      </c>
      <c r="AB158" s="37">
        <v>133.6</v>
      </c>
      <c r="AC158" s="96">
        <f t="shared" si="13"/>
        <v>129.80000000000001</v>
      </c>
      <c r="AD158" s="37">
        <v>121.4</v>
      </c>
      <c r="AE158" s="37">
        <v>114.3</v>
      </c>
      <c r="AF158" s="37">
        <f t="shared" si="14"/>
        <v>117.85</v>
      </c>
      <c r="AG158" s="37">
        <v>123.4</v>
      </c>
      <c r="AH158" s="37">
        <v>122.5</v>
      </c>
      <c r="AI158" s="37">
        <v>129.1</v>
      </c>
    </row>
    <row r="159" spans="1:35">
      <c r="A159" s="37" t="s">
        <v>35</v>
      </c>
      <c r="B159" s="37">
        <v>2017</v>
      </c>
      <c r="C159" s="37" t="s">
        <v>39</v>
      </c>
      <c r="D159" s="37">
        <v>133</v>
      </c>
      <c r="E159" s="37">
        <v>139.4</v>
      </c>
      <c r="F159" s="37">
        <v>126.1</v>
      </c>
      <c r="G159" s="37">
        <v>137.19999999999999</v>
      </c>
      <c r="H159" s="37">
        <v>118.4</v>
      </c>
      <c r="I159" s="37">
        <v>139.9</v>
      </c>
      <c r="J159" s="37">
        <v>123.4</v>
      </c>
      <c r="K159" s="37">
        <v>140.9</v>
      </c>
      <c r="L159" s="37">
        <v>118.5</v>
      </c>
      <c r="M159" s="37">
        <v>136.5</v>
      </c>
      <c r="N159" s="37">
        <v>144.19999999999999</v>
      </c>
      <c r="O159" s="37">
        <v>133.5</v>
      </c>
      <c r="P159" s="96">
        <f t="shared" si="10"/>
        <v>132.58333333333334</v>
      </c>
      <c r="Q159" s="37">
        <v>127.4</v>
      </c>
      <c r="R159" s="37">
        <v>145.4</v>
      </c>
      <c r="S159" s="37">
        <v>123.1</v>
      </c>
      <c r="T159" s="37">
        <v>125.1</v>
      </c>
      <c r="U159" s="37">
        <f t="shared" si="11"/>
        <v>130.25</v>
      </c>
      <c r="V159" s="37">
        <v>138</v>
      </c>
      <c r="W159" s="37">
        <v>131.1</v>
      </c>
      <c r="X159" s="37">
        <v>137</v>
      </c>
      <c r="Y159" s="96">
        <f t="shared" si="12"/>
        <v>135.36666666666667</v>
      </c>
      <c r="Z159" s="37" t="s">
        <v>95</v>
      </c>
      <c r="AA159" s="37">
        <v>130.4</v>
      </c>
      <c r="AB159" s="37">
        <v>134.5</v>
      </c>
      <c r="AC159" s="96">
        <f t="shared" si="13"/>
        <v>132.44999999999999</v>
      </c>
      <c r="AD159" s="37">
        <v>129.80000000000001</v>
      </c>
      <c r="AE159" s="37">
        <v>116.6</v>
      </c>
      <c r="AF159" s="37">
        <f t="shared" si="14"/>
        <v>123.2</v>
      </c>
      <c r="AG159" s="37">
        <v>128.1</v>
      </c>
      <c r="AH159" s="37">
        <v>125.1</v>
      </c>
      <c r="AI159" s="37">
        <v>131.1</v>
      </c>
    </row>
    <row r="160" spans="1:35">
      <c r="A160" s="37" t="s">
        <v>30</v>
      </c>
      <c r="B160" s="37">
        <v>2017</v>
      </c>
      <c r="C160" s="37" t="s">
        <v>41</v>
      </c>
      <c r="D160" s="37">
        <v>133.1</v>
      </c>
      <c r="E160" s="37">
        <v>140.30000000000001</v>
      </c>
      <c r="F160" s="37">
        <v>126.8</v>
      </c>
      <c r="G160" s="37">
        <v>138.19999999999999</v>
      </c>
      <c r="H160" s="37">
        <v>120.8</v>
      </c>
      <c r="I160" s="37">
        <v>140.19999999999999</v>
      </c>
      <c r="J160" s="37">
        <v>123.8</v>
      </c>
      <c r="K160" s="37">
        <v>141.80000000000001</v>
      </c>
      <c r="L160" s="37">
        <v>118.6</v>
      </c>
      <c r="M160" s="37">
        <v>134</v>
      </c>
      <c r="N160" s="37">
        <v>145.80000000000001</v>
      </c>
      <c r="O160" s="37">
        <v>133.80000000000001</v>
      </c>
      <c r="P160" s="96">
        <f t="shared" si="10"/>
        <v>133.09999999999997</v>
      </c>
      <c r="Q160" s="37">
        <v>130.30000000000001</v>
      </c>
      <c r="R160" s="37">
        <v>145.5</v>
      </c>
      <c r="S160" s="37">
        <v>123.7</v>
      </c>
      <c r="T160" s="37">
        <v>129.4</v>
      </c>
      <c r="U160" s="37">
        <f t="shared" si="11"/>
        <v>132.22499999999999</v>
      </c>
      <c r="V160" s="37">
        <v>142.5</v>
      </c>
      <c r="W160" s="37">
        <v>137.30000000000001</v>
      </c>
      <c r="X160" s="37">
        <v>141.80000000000001</v>
      </c>
      <c r="Y160" s="96">
        <f t="shared" si="12"/>
        <v>140.53333333333333</v>
      </c>
      <c r="Z160" s="43">
        <v>132.1</v>
      </c>
      <c r="AA160" s="37">
        <v>134.9</v>
      </c>
      <c r="AB160" s="37">
        <v>136.30000000000001</v>
      </c>
      <c r="AC160" s="96">
        <f t="shared" si="13"/>
        <v>134.43333333333334</v>
      </c>
      <c r="AD160" s="37">
        <v>135</v>
      </c>
      <c r="AE160" s="37">
        <v>119.4</v>
      </c>
      <c r="AF160" s="37">
        <f t="shared" si="14"/>
        <v>127.2</v>
      </c>
      <c r="AG160" s="37">
        <v>131.4</v>
      </c>
      <c r="AH160" s="37">
        <v>127.9</v>
      </c>
      <c r="AI160" s="37">
        <v>133.30000000000001</v>
      </c>
    </row>
    <row r="161" spans="1:35">
      <c r="A161" s="37" t="s">
        <v>33</v>
      </c>
      <c r="B161" s="37">
        <v>2017</v>
      </c>
      <c r="C161" s="37" t="s">
        <v>41</v>
      </c>
      <c r="D161" s="37">
        <v>132.6</v>
      </c>
      <c r="E161" s="37">
        <v>144.1</v>
      </c>
      <c r="F161" s="37">
        <v>125.6</v>
      </c>
      <c r="G161" s="37">
        <v>136.80000000000001</v>
      </c>
      <c r="H161" s="37">
        <v>113.4</v>
      </c>
      <c r="I161" s="37">
        <v>135.19999999999999</v>
      </c>
      <c r="J161" s="37">
        <v>129.19999999999999</v>
      </c>
      <c r="K161" s="37">
        <v>131.5</v>
      </c>
      <c r="L161" s="37">
        <v>121</v>
      </c>
      <c r="M161" s="37">
        <v>139.9</v>
      </c>
      <c r="N161" s="37">
        <v>142.9</v>
      </c>
      <c r="O161" s="37">
        <v>133.6</v>
      </c>
      <c r="P161" s="96">
        <f t="shared" si="10"/>
        <v>132.15</v>
      </c>
      <c r="Q161" s="37">
        <v>123.8</v>
      </c>
      <c r="R161" s="37">
        <v>148.30000000000001</v>
      </c>
      <c r="S161" s="37">
        <v>122</v>
      </c>
      <c r="T161" s="37">
        <v>122.8</v>
      </c>
      <c r="U161" s="37">
        <f t="shared" si="11"/>
        <v>129.22499999999999</v>
      </c>
      <c r="V161" s="37">
        <v>131.5</v>
      </c>
      <c r="W161" s="37">
        <v>123.2</v>
      </c>
      <c r="X161" s="37">
        <v>130.19999999999999</v>
      </c>
      <c r="Y161" s="96">
        <f t="shared" si="12"/>
        <v>128.29999999999998</v>
      </c>
      <c r="Z161" s="37" t="s">
        <v>96</v>
      </c>
      <c r="AA161" s="37">
        <v>126.5</v>
      </c>
      <c r="AB161" s="37">
        <v>133.80000000000001</v>
      </c>
      <c r="AC161" s="96">
        <f t="shared" si="13"/>
        <v>130.15</v>
      </c>
      <c r="AD161" s="37">
        <v>120.1</v>
      </c>
      <c r="AE161" s="37">
        <v>114.3</v>
      </c>
      <c r="AF161" s="37">
        <f t="shared" si="14"/>
        <v>117.19999999999999</v>
      </c>
      <c r="AG161" s="37">
        <v>123.6</v>
      </c>
      <c r="AH161" s="37">
        <v>122.6</v>
      </c>
      <c r="AI161" s="37">
        <v>129.30000000000001</v>
      </c>
    </row>
    <row r="162" spans="1:35">
      <c r="A162" s="37" t="s">
        <v>35</v>
      </c>
      <c r="B162" s="37">
        <v>2017</v>
      </c>
      <c r="C162" s="37" t="s">
        <v>41</v>
      </c>
      <c r="D162" s="37">
        <v>132.9</v>
      </c>
      <c r="E162" s="37">
        <v>141.6</v>
      </c>
      <c r="F162" s="37">
        <v>126.3</v>
      </c>
      <c r="G162" s="37">
        <v>137.69999999999999</v>
      </c>
      <c r="H162" s="37">
        <v>118.1</v>
      </c>
      <c r="I162" s="37">
        <v>137.9</v>
      </c>
      <c r="J162" s="37">
        <v>125.6</v>
      </c>
      <c r="K162" s="37">
        <v>138.30000000000001</v>
      </c>
      <c r="L162" s="37">
        <v>119.4</v>
      </c>
      <c r="M162" s="37">
        <v>136</v>
      </c>
      <c r="N162" s="37">
        <v>144.5</v>
      </c>
      <c r="O162" s="37">
        <v>133.69999999999999</v>
      </c>
      <c r="P162" s="96">
        <f t="shared" si="10"/>
        <v>132.66666666666669</v>
      </c>
      <c r="Q162" s="37">
        <v>127.6</v>
      </c>
      <c r="R162" s="37">
        <v>146.19999999999999</v>
      </c>
      <c r="S162" s="37">
        <v>123</v>
      </c>
      <c r="T162" s="37">
        <v>125.7</v>
      </c>
      <c r="U162" s="37">
        <f t="shared" si="11"/>
        <v>130.625</v>
      </c>
      <c r="V162" s="37">
        <v>138.19999999999999</v>
      </c>
      <c r="W162" s="37">
        <v>131.4</v>
      </c>
      <c r="X162" s="37">
        <v>137.19999999999999</v>
      </c>
      <c r="Y162" s="96">
        <f t="shared" si="12"/>
        <v>135.6</v>
      </c>
      <c r="Z162" s="37" t="s">
        <v>96</v>
      </c>
      <c r="AA162" s="37">
        <v>130.9</v>
      </c>
      <c r="AB162" s="37">
        <v>134.80000000000001</v>
      </c>
      <c r="AC162" s="96">
        <f t="shared" si="13"/>
        <v>132.85000000000002</v>
      </c>
      <c r="AD162" s="37">
        <v>129.4</v>
      </c>
      <c r="AE162" s="37">
        <v>116.7</v>
      </c>
      <c r="AF162" s="37">
        <f t="shared" si="14"/>
        <v>123.05000000000001</v>
      </c>
      <c r="AG162" s="37">
        <v>128.4</v>
      </c>
      <c r="AH162" s="37">
        <v>125.3</v>
      </c>
      <c r="AI162" s="37">
        <v>131.4</v>
      </c>
    </row>
    <row r="163" spans="1:35">
      <c r="A163" s="37" t="s">
        <v>30</v>
      </c>
      <c r="B163" s="37">
        <v>2017</v>
      </c>
      <c r="C163" s="37" t="s">
        <v>42</v>
      </c>
      <c r="D163" s="37">
        <v>133.5</v>
      </c>
      <c r="E163" s="37">
        <v>143.69999999999999</v>
      </c>
      <c r="F163" s="37">
        <v>128</v>
      </c>
      <c r="G163" s="37">
        <v>138.6</v>
      </c>
      <c r="H163" s="37">
        <v>120.9</v>
      </c>
      <c r="I163" s="37">
        <v>140.9</v>
      </c>
      <c r="J163" s="37">
        <v>128.80000000000001</v>
      </c>
      <c r="K163" s="37">
        <v>140.19999999999999</v>
      </c>
      <c r="L163" s="37">
        <v>118.9</v>
      </c>
      <c r="M163" s="37">
        <v>133.5</v>
      </c>
      <c r="N163" s="37">
        <v>146.5</v>
      </c>
      <c r="O163" s="37">
        <v>134.9</v>
      </c>
      <c r="P163" s="96">
        <f t="shared" si="10"/>
        <v>134.03333333333333</v>
      </c>
      <c r="Q163" s="37">
        <v>130.4</v>
      </c>
      <c r="R163" s="37">
        <v>145.80000000000001</v>
      </c>
      <c r="S163" s="37">
        <v>124.1</v>
      </c>
      <c r="T163" s="37">
        <v>129.80000000000001</v>
      </c>
      <c r="U163" s="37">
        <f t="shared" si="11"/>
        <v>132.52500000000003</v>
      </c>
      <c r="V163" s="37">
        <v>143.1</v>
      </c>
      <c r="W163" s="37">
        <v>137.69999999999999</v>
      </c>
      <c r="X163" s="37">
        <v>142.30000000000001</v>
      </c>
      <c r="Y163" s="96">
        <f t="shared" si="12"/>
        <v>141.03333333333333</v>
      </c>
      <c r="Z163" s="43">
        <v>131.4</v>
      </c>
      <c r="AA163" s="37">
        <v>135.19999999999999</v>
      </c>
      <c r="AB163" s="37">
        <v>136.9</v>
      </c>
      <c r="AC163" s="96">
        <f t="shared" si="13"/>
        <v>134.5</v>
      </c>
      <c r="AD163" s="37">
        <v>134.80000000000001</v>
      </c>
      <c r="AE163" s="37">
        <v>119.4</v>
      </c>
      <c r="AF163" s="37">
        <f t="shared" si="14"/>
        <v>127.10000000000001</v>
      </c>
      <c r="AG163" s="37">
        <v>131.30000000000001</v>
      </c>
      <c r="AH163" s="37">
        <v>128.1</v>
      </c>
      <c r="AI163" s="37">
        <v>133.9</v>
      </c>
    </row>
    <row r="164" spans="1:35">
      <c r="A164" s="37" t="s">
        <v>33</v>
      </c>
      <c r="B164" s="37">
        <v>2017</v>
      </c>
      <c r="C164" s="37" t="s">
        <v>42</v>
      </c>
      <c r="D164" s="37">
        <v>132.9</v>
      </c>
      <c r="E164" s="37">
        <v>148.69999999999999</v>
      </c>
      <c r="F164" s="37">
        <v>128.30000000000001</v>
      </c>
      <c r="G164" s="37">
        <v>137.30000000000001</v>
      </c>
      <c r="H164" s="37">
        <v>113.5</v>
      </c>
      <c r="I164" s="37">
        <v>137.19999999999999</v>
      </c>
      <c r="J164" s="37">
        <v>142.19999999999999</v>
      </c>
      <c r="K164" s="37">
        <v>128.19999999999999</v>
      </c>
      <c r="L164" s="37">
        <v>120.9</v>
      </c>
      <c r="M164" s="37">
        <v>138.80000000000001</v>
      </c>
      <c r="N164" s="37">
        <v>143.1</v>
      </c>
      <c r="O164" s="37">
        <v>135.69999999999999</v>
      </c>
      <c r="P164" s="96">
        <f t="shared" si="10"/>
        <v>133.9</v>
      </c>
      <c r="Q164" s="37">
        <v>124.2</v>
      </c>
      <c r="R164" s="37">
        <v>148.6</v>
      </c>
      <c r="S164" s="37">
        <v>122.5</v>
      </c>
      <c r="T164" s="37">
        <v>122.9</v>
      </c>
      <c r="U164" s="37">
        <f t="shared" si="11"/>
        <v>129.55000000000001</v>
      </c>
      <c r="V164" s="37">
        <v>131.5</v>
      </c>
      <c r="W164" s="37">
        <v>123.2</v>
      </c>
      <c r="X164" s="37">
        <v>130.19999999999999</v>
      </c>
      <c r="Y164" s="96">
        <f t="shared" si="12"/>
        <v>128.29999999999998</v>
      </c>
      <c r="Z164" s="37" t="s">
        <v>97</v>
      </c>
      <c r="AA164" s="37">
        <v>126.8</v>
      </c>
      <c r="AB164" s="37">
        <v>134.30000000000001</v>
      </c>
      <c r="AC164" s="96">
        <f t="shared" si="13"/>
        <v>130.55000000000001</v>
      </c>
      <c r="AD164" s="37">
        <v>119</v>
      </c>
      <c r="AE164" s="37">
        <v>113.9</v>
      </c>
      <c r="AF164" s="37">
        <f t="shared" si="14"/>
        <v>116.45</v>
      </c>
      <c r="AG164" s="37">
        <v>123.8</v>
      </c>
      <c r="AH164" s="37">
        <v>122.7</v>
      </c>
      <c r="AI164" s="37">
        <v>129.9</v>
      </c>
    </row>
    <row r="165" spans="1:35">
      <c r="A165" s="37" t="s">
        <v>35</v>
      </c>
      <c r="B165" s="37">
        <v>2017</v>
      </c>
      <c r="C165" s="37" t="s">
        <v>42</v>
      </c>
      <c r="D165" s="37">
        <v>133.30000000000001</v>
      </c>
      <c r="E165" s="37">
        <v>145.5</v>
      </c>
      <c r="F165" s="37">
        <v>128.1</v>
      </c>
      <c r="G165" s="37">
        <v>138.1</v>
      </c>
      <c r="H165" s="37">
        <v>118.2</v>
      </c>
      <c r="I165" s="37">
        <v>139.19999999999999</v>
      </c>
      <c r="J165" s="37">
        <v>133.30000000000001</v>
      </c>
      <c r="K165" s="37">
        <v>136.19999999999999</v>
      </c>
      <c r="L165" s="37">
        <v>119.6</v>
      </c>
      <c r="M165" s="37">
        <v>135.30000000000001</v>
      </c>
      <c r="N165" s="37">
        <v>144.9</v>
      </c>
      <c r="O165" s="37">
        <v>135.19999999999999</v>
      </c>
      <c r="P165" s="96">
        <f t="shared" si="10"/>
        <v>133.90833333333333</v>
      </c>
      <c r="Q165" s="37">
        <v>127.8</v>
      </c>
      <c r="R165" s="37">
        <v>146.5</v>
      </c>
      <c r="S165" s="37">
        <v>123.4</v>
      </c>
      <c r="T165" s="37">
        <v>125.9</v>
      </c>
      <c r="U165" s="37">
        <f t="shared" si="11"/>
        <v>130.9</v>
      </c>
      <c r="V165" s="37">
        <v>138.5</v>
      </c>
      <c r="W165" s="37">
        <v>131.69999999999999</v>
      </c>
      <c r="X165" s="37">
        <v>137.5</v>
      </c>
      <c r="Y165" s="96">
        <f t="shared" si="12"/>
        <v>135.9</v>
      </c>
      <c r="Z165" s="37" t="s">
        <v>97</v>
      </c>
      <c r="AA165" s="37">
        <v>131.19999999999999</v>
      </c>
      <c r="AB165" s="37">
        <v>135.4</v>
      </c>
      <c r="AC165" s="96">
        <f t="shared" si="13"/>
        <v>133.30000000000001</v>
      </c>
      <c r="AD165" s="37">
        <v>128.80000000000001</v>
      </c>
      <c r="AE165" s="37">
        <v>116.5</v>
      </c>
      <c r="AF165" s="37">
        <f t="shared" si="14"/>
        <v>122.65</v>
      </c>
      <c r="AG165" s="37">
        <v>128.5</v>
      </c>
      <c r="AH165" s="37">
        <v>125.5</v>
      </c>
      <c r="AI165" s="37">
        <v>132</v>
      </c>
    </row>
    <row r="166" spans="1:35">
      <c r="A166" s="37" t="s">
        <v>30</v>
      </c>
      <c r="B166" s="37">
        <v>2017</v>
      </c>
      <c r="C166" s="37" t="s">
        <v>44</v>
      </c>
      <c r="D166" s="37">
        <v>134</v>
      </c>
      <c r="E166" s="37">
        <v>144.19999999999999</v>
      </c>
      <c r="F166" s="37">
        <v>129.80000000000001</v>
      </c>
      <c r="G166" s="37">
        <v>139</v>
      </c>
      <c r="H166" s="37">
        <v>120.9</v>
      </c>
      <c r="I166" s="37">
        <v>143.9</v>
      </c>
      <c r="J166" s="37">
        <v>151.5</v>
      </c>
      <c r="K166" s="37">
        <v>138.1</v>
      </c>
      <c r="L166" s="37">
        <v>120</v>
      </c>
      <c r="M166" s="37">
        <v>133.9</v>
      </c>
      <c r="N166" s="37">
        <v>147.69999999999999</v>
      </c>
      <c r="O166" s="37">
        <v>138.5</v>
      </c>
      <c r="P166" s="96">
        <f t="shared" si="10"/>
        <v>136.79166666666666</v>
      </c>
      <c r="Q166" s="37">
        <v>131.4</v>
      </c>
      <c r="R166" s="37">
        <v>147.4</v>
      </c>
      <c r="S166" s="37">
        <v>124.4</v>
      </c>
      <c r="T166" s="37">
        <v>130.6</v>
      </c>
      <c r="U166" s="37">
        <f t="shared" si="11"/>
        <v>133.45000000000002</v>
      </c>
      <c r="V166" s="37">
        <v>144.30000000000001</v>
      </c>
      <c r="W166" s="37">
        <v>138.1</v>
      </c>
      <c r="X166" s="37">
        <v>143.5</v>
      </c>
      <c r="Y166" s="96">
        <f t="shared" si="12"/>
        <v>141.96666666666667</v>
      </c>
      <c r="Z166" s="43">
        <v>132.6</v>
      </c>
      <c r="AA166" s="37">
        <v>136.1</v>
      </c>
      <c r="AB166" s="37">
        <v>138.6</v>
      </c>
      <c r="AC166" s="96">
        <f t="shared" si="13"/>
        <v>135.76666666666665</v>
      </c>
      <c r="AD166" s="37">
        <v>135.30000000000001</v>
      </c>
      <c r="AE166" s="37">
        <v>119.1</v>
      </c>
      <c r="AF166" s="37">
        <f t="shared" si="14"/>
        <v>127.2</v>
      </c>
      <c r="AG166" s="37">
        <v>132.1</v>
      </c>
      <c r="AH166" s="37">
        <v>128.6</v>
      </c>
      <c r="AI166" s="37">
        <v>136.19999999999999</v>
      </c>
    </row>
    <row r="167" spans="1:35">
      <c r="A167" s="37" t="s">
        <v>33</v>
      </c>
      <c r="B167" s="37">
        <v>2017</v>
      </c>
      <c r="C167" s="37" t="s">
        <v>44</v>
      </c>
      <c r="D167" s="37">
        <v>132.80000000000001</v>
      </c>
      <c r="E167" s="37">
        <v>148.4</v>
      </c>
      <c r="F167" s="37">
        <v>129.4</v>
      </c>
      <c r="G167" s="37">
        <v>137.69999999999999</v>
      </c>
      <c r="H167" s="37">
        <v>113.4</v>
      </c>
      <c r="I167" s="37">
        <v>139.4</v>
      </c>
      <c r="J167" s="37">
        <v>175.1</v>
      </c>
      <c r="K167" s="37">
        <v>124.7</v>
      </c>
      <c r="L167" s="37">
        <v>121.5</v>
      </c>
      <c r="M167" s="37">
        <v>137.80000000000001</v>
      </c>
      <c r="N167" s="37">
        <v>143.69999999999999</v>
      </c>
      <c r="O167" s="37">
        <v>139.80000000000001</v>
      </c>
      <c r="P167" s="96">
        <f t="shared" si="10"/>
        <v>136.97499999999999</v>
      </c>
      <c r="Q167" s="37">
        <v>124.4</v>
      </c>
      <c r="R167" s="37">
        <v>150.5</v>
      </c>
      <c r="S167" s="37">
        <v>122.4</v>
      </c>
      <c r="T167" s="37">
        <v>123.5</v>
      </c>
      <c r="U167" s="37">
        <f t="shared" si="11"/>
        <v>130.19999999999999</v>
      </c>
      <c r="V167" s="37">
        <v>131.6</v>
      </c>
      <c r="W167" s="37">
        <v>123.7</v>
      </c>
      <c r="X167" s="37">
        <v>130.4</v>
      </c>
      <c r="Y167" s="96">
        <f t="shared" si="12"/>
        <v>128.56666666666669</v>
      </c>
      <c r="Z167" s="37" t="s">
        <v>98</v>
      </c>
      <c r="AA167" s="37">
        <v>127.2</v>
      </c>
      <c r="AB167" s="37">
        <v>135.5</v>
      </c>
      <c r="AC167" s="96">
        <f t="shared" si="13"/>
        <v>131.35</v>
      </c>
      <c r="AD167" s="37">
        <v>119.7</v>
      </c>
      <c r="AE167" s="37">
        <v>113.2</v>
      </c>
      <c r="AF167" s="37">
        <f t="shared" si="14"/>
        <v>116.45</v>
      </c>
      <c r="AG167" s="37">
        <v>125</v>
      </c>
      <c r="AH167" s="37">
        <v>123</v>
      </c>
      <c r="AI167" s="37">
        <v>131.80000000000001</v>
      </c>
    </row>
    <row r="168" spans="1:35">
      <c r="A168" s="37" t="s">
        <v>35</v>
      </c>
      <c r="B168" s="37">
        <v>2017</v>
      </c>
      <c r="C168" s="37" t="s">
        <v>44</v>
      </c>
      <c r="D168" s="37">
        <v>133.6</v>
      </c>
      <c r="E168" s="37">
        <v>145.69999999999999</v>
      </c>
      <c r="F168" s="37">
        <v>129.6</v>
      </c>
      <c r="G168" s="37">
        <v>138.5</v>
      </c>
      <c r="H168" s="37">
        <v>118.1</v>
      </c>
      <c r="I168" s="37">
        <v>141.80000000000001</v>
      </c>
      <c r="J168" s="37">
        <v>159.5</v>
      </c>
      <c r="K168" s="37">
        <v>133.6</v>
      </c>
      <c r="L168" s="37">
        <v>120.5</v>
      </c>
      <c r="M168" s="37">
        <v>135.19999999999999</v>
      </c>
      <c r="N168" s="37">
        <v>145.80000000000001</v>
      </c>
      <c r="O168" s="37">
        <v>139</v>
      </c>
      <c r="P168" s="96">
        <f t="shared" si="10"/>
        <v>136.74166666666665</v>
      </c>
      <c r="Q168" s="37">
        <v>128.5</v>
      </c>
      <c r="R168" s="37">
        <v>148.19999999999999</v>
      </c>
      <c r="S168" s="37">
        <v>123.6</v>
      </c>
      <c r="T168" s="37">
        <v>126.6</v>
      </c>
      <c r="U168" s="37">
        <f t="shared" si="11"/>
        <v>131.72499999999999</v>
      </c>
      <c r="V168" s="37">
        <v>139.30000000000001</v>
      </c>
      <c r="W168" s="37">
        <v>132.1</v>
      </c>
      <c r="X168" s="37">
        <v>138.30000000000001</v>
      </c>
      <c r="Y168" s="96">
        <f t="shared" si="12"/>
        <v>136.56666666666666</v>
      </c>
      <c r="Z168" s="37" t="s">
        <v>98</v>
      </c>
      <c r="AA168" s="37">
        <v>131.9</v>
      </c>
      <c r="AB168" s="37">
        <v>136.80000000000001</v>
      </c>
      <c r="AC168" s="96">
        <f t="shared" si="13"/>
        <v>134.35000000000002</v>
      </c>
      <c r="AD168" s="37">
        <v>129.4</v>
      </c>
      <c r="AE168" s="37">
        <v>116</v>
      </c>
      <c r="AF168" s="37">
        <f t="shared" si="14"/>
        <v>122.7</v>
      </c>
      <c r="AG168" s="37">
        <v>129.4</v>
      </c>
      <c r="AH168" s="37">
        <v>125.9</v>
      </c>
      <c r="AI168" s="37">
        <v>134.19999999999999</v>
      </c>
    </row>
    <row r="169" spans="1:35">
      <c r="A169" s="37" t="s">
        <v>30</v>
      </c>
      <c r="B169" s="37">
        <v>2017</v>
      </c>
      <c r="C169" s="37" t="s">
        <v>46</v>
      </c>
      <c r="D169" s="37">
        <v>134.80000000000001</v>
      </c>
      <c r="E169" s="37">
        <v>143.1</v>
      </c>
      <c r="F169" s="37">
        <v>130</v>
      </c>
      <c r="G169" s="37">
        <v>139.4</v>
      </c>
      <c r="H169" s="37">
        <v>120.5</v>
      </c>
      <c r="I169" s="37">
        <v>148</v>
      </c>
      <c r="J169" s="37">
        <v>162.9</v>
      </c>
      <c r="K169" s="37">
        <v>137.4</v>
      </c>
      <c r="L169" s="37">
        <v>120.8</v>
      </c>
      <c r="M169" s="37">
        <v>134.69999999999999</v>
      </c>
      <c r="N169" s="37">
        <v>148.69999999999999</v>
      </c>
      <c r="O169" s="37">
        <v>140.6</v>
      </c>
      <c r="P169" s="96">
        <f t="shared" si="10"/>
        <v>138.40833333333333</v>
      </c>
      <c r="Q169" s="37">
        <v>131.6</v>
      </c>
      <c r="R169" s="37">
        <v>149</v>
      </c>
      <c r="S169" s="37">
        <v>125.4</v>
      </c>
      <c r="T169" s="37">
        <v>131.5</v>
      </c>
      <c r="U169" s="37">
        <f t="shared" si="11"/>
        <v>134.375</v>
      </c>
      <c r="V169" s="37">
        <v>145.30000000000001</v>
      </c>
      <c r="W169" s="37">
        <v>139.19999999999999</v>
      </c>
      <c r="X169" s="37">
        <v>144.5</v>
      </c>
      <c r="Y169" s="96">
        <f t="shared" si="12"/>
        <v>143</v>
      </c>
      <c r="Z169" s="43">
        <v>134.4</v>
      </c>
      <c r="AA169" s="37">
        <v>137.30000000000001</v>
      </c>
      <c r="AB169" s="37">
        <v>140.19999999999999</v>
      </c>
      <c r="AC169" s="96">
        <f t="shared" si="13"/>
        <v>137.30000000000001</v>
      </c>
      <c r="AD169" s="37">
        <v>136.4</v>
      </c>
      <c r="AE169" s="37">
        <v>120.3</v>
      </c>
      <c r="AF169" s="37">
        <f t="shared" si="14"/>
        <v>128.35</v>
      </c>
      <c r="AG169" s="37">
        <v>133</v>
      </c>
      <c r="AH169" s="37">
        <v>129.69999999999999</v>
      </c>
      <c r="AI169" s="37">
        <v>137.80000000000001</v>
      </c>
    </row>
    <row r="170" spans="1:35">
      <c r="A170" s="37" t="s">
        <v>33</v>
      </c>
      <c r="B170" s="37">
        <v>2017</v>
      </c>
      <c r="C170" s="37" t="s">
        <v>46</v>
      </c>
      <c r="D170" s="37">
        <v>133.19999999999999</v>
      </c>
      <c r="E170" s="37">
        <v>143.9</v>
      </c>
      <c r="F170" s="37">
        <v>128.30000000000001</v>
      </c>
      <c r="G170" s="37">
        <v>138.30000000000001</v>
      </c>
      <c r="H170" s="37">
        <v>114.1</v>
      </c>
      <c r="I170" s="37">
        <v>142.69999999999999</v>
      </c>
      <c r="J170" s="37">
        <v>179.8</v>
      </c>
      <c r="K170" s="37">
        <v>123.5</v>
      </c>
      <c r="L170" s="37">
        <v>122.1</v>
      </c>
      <c r="M170" s="37">
        <v>137.5</v>
      </c>
      <c r="N170" s="37">
        <v>144.5</v>
      </c>
      <c r="O170" s="37">
        <v>140.5</v>
      </c>
      <c r="P170" s="96">
        <f t="shared" si="10"/>
        <v>137.36666666666665</v>
      </c>
      <c r="Q170" s="37">
        <v>124.6</v>
      </c>
      <c r="R170" s="37">
        <v>152.1</v>
      </c>
      <c r="S170" s="37">
        <v>123.3</v>
      </c>
      <c r="T170" s="37">
        <v>124.1</v>
      </c>
      <c r="U170" s="37">
        <f t="shared" si="11"/>
        <v>131.02500000000001</v>
      </c>
      <c r="V170" s="37">
        <v>132.69999999999999</v>
      </c>
      <c r="W170" s="37">
        <v>124.3</v>
      </c>
      <c r="X170" s="37">
        <v>131.4</v>
      </c>
      <c r="Y170" s="96">
        <f t="shared" si="12"/>
        <v>129.46666666666667</v>
      </c>
      <c r="Z170" s="37" t="s">
        <v>99</v>
      </c>
      <c r="AA170" s="37">
        <v>127.7</v>
      </c>
      <c r="AB170" s="37">
        <v>135.69999999999999</v>
      </c>
      <c r="AC170" s="96">
        <f t="shared" si="13"/>
        <v>131.69999999999999</v>
      </c>
      <c r="AD170" s="37">
        <v>118.9</v>
      </c>
      <c r="AE170" s="37">
        <v>114.6</v>
      </c>
      <c r="AF170" s="37">
        <f t="shared" si="14"/>
        <v>116.75</v>
      </c>
      <c r="AG170" s="37">
        <v>125.7</v>
      </c>
      <c r="AH170" s="37">
        <v>123.8</v>
      </c>
      <c r="AI170" s="37">
        <v>132.69999999999999</v>
      </c>
    </row>
    <row r="171" spans="1:35">
      <c r="A171" s="37" t="s">
        <v>35</v>
      </c>
      <c r="B171" s="37">
        <v>2017</v>
      </c>
      <c r="C171" s="37" t="s">
        <v>46</v>
      </c>
      <c r="D171" s="37">
        <v>134.30000000000001</v>
      </c>
      <c r="E171" s="37">
        <v>143.4</v>
      </c>
      <c r="F171" s="37">
        <v>129.30000000000001</v>
      </c>
      <c r="G171" s="37">
        <v>139</v>
      </c>
      <c r="H171" s="37">
        <v>118.1</v>
      </c>
      <c r="I171" s="37">
        <v>145.5</v>
      </c>
      <c r="J171" s="37">
        <v>168.6</v>
      </c>
      <c r="K171" s="37">
        <v>132.69999999999999</v>
      </c>
      <c r="L171" s="37">
        <v>121.2</v>
      </c>
      <c r="M171" s="37">
        <v>135.6</v>
      </c>
      <c r="N171" s="37">
        <v>146.80000000000001</v>
      </c>
      <c r="O171" s="37">
        <v>140.6</v>
      </c>
      <c r="P171" s="96">
        <f t="shared" si="10"/>
        <v>137.92499999999998</v>
      </c>
      <c r="Q171" s="37">
        <v>128.69999999999999</v>
      </c>
      <c r="R171" s="37">
        <v>149.80000000000001</v>
      </c>
      <c r="S171" s="37">
        <v>124.5</v>
      </c>
      <c r="T171" s="37">
        <v>127.3</v>
      </c>
      <c r="U171" s="37">
        <f t="shared" si="11"/>
        <v>132.57499999999999</v>
      </c>
      <c r="V171" s="37">
        <v>140.30000000000001</v>
      </c>
      <c r="W171" s="37">
        <v>133</v>
      </c>
      <c r="X171" s="37">
        <v>139.30000000000001</v>
      </c>
      <c r="Y171" s="96">
        <f t="shared" si="12"/>
        <v>137.53333333333333</v>
      </c>
      <c r="Z171" s="37" t="s">
        <v>99</v>
      </c>
      <c r="AA171" s="37">
        <v>132.80000000000001</v>
      </c>
      <c r="AB171" s="37">
        <v>137.6</v>
      </c>
      <c r="AC171" s="96">
        <f t="shared" si="13"/>
        <v>135.19999999999999</v>
      </c>
      <c r="AD171" s="37">
        <v>129.80000000000001</v>
      </c>
      <c r="AE171" s="37">
        <v>117.3</v>
      </c>
      <c r="AF171" s="37">
        <f t="shared" si="14"/>
        <v>123.55000000000001</v>
      </c>
      <c r="AG171" s="37">
        <v>130.19999999999999</v>
      </c>
      <c r="AH171" s="37">
        <v>126.8</v>
      </c>
      <c r="AI171" s="37">
        <v>135.4</v>
      </c>
    </row>
    <row r="172" spans="1:35">
      <c r="A172" s="37" t="s">
        <v>30</v>
      </c>
      <c r="B172" s="37">
        <v>2017</v>
      </c>
      <c r="C172" s="37" t="s">
        <v>48</v>
      </c>
      <c r="D172" s="37">
        <v>135.19999999999999</v>
      </c>
      <c r="E172" s="37">
        <v>142</v>
      </c>
      <c r="F172" s="37">
        <v>130.5</v>
      </c>
      <c r="G172" s="37">
        <v>140.19999999999999</v>
      </c>
      <c r="H172" s="37">
        <v>120.7</v>
      </c>
      <c r="I172" s="37">
        <v>147.80000000000001</v>
      </c>
      <c r="J172" s="37">
        <v>154.5</v>
      </c>
      <c r="K172" s="37">
        <v>137.1</v>
      </c>
      <c r="L172" s="37">
        <v>121</v>
      </c>
      <c r="M172" s="37">
        <v>134.69999999999999</v>
      </c>
      <c r="N172" s="37">
        <v>149.30000000000001</v>
      </c>
      <c r="O172" s="37">
        <v>139.6</v>
      </c>
      <c r="P172" s="96">
        <f t="shared" si="10"/>
        <v>137.71666666666667</v>
      </c>
      <c r="Q172" s="37">
        <v>131.69999999999999</v>
      </c>
      <c r="R172" s="37">
        <v>149.80000000000001</v>
      </c>
      <c r="S172" s="37">
        <v>126.7</v>
      </c>
      <c r="T172" s="37">
        <v>132.30000000000001</v>
      </c>
      <c r="U172" s="37">
        <f t="shared" si="11"/>
        <v>135.125</v>
      </c>
      <c r="V172" s="37">
        <v>146.1</v>
      </c>
      <c r="W172" s="37">
        <v>139.69999999999999</v>
      </c>
      <c r="X172" s="37">
        <v>145.19999999999999</v>
      </c>
      <c r="Y172" s="96">
        <f t="shared" si="12"/>
        <v>143.66666666666666</v>
      </c>
      <c r="Z172" s="43">
        <v>135.69999999999999</v>
      </c>
      <c r="AA172" s="37">
        <v>137.9</v>
      </c>
      <c r="AB172" s="37">
        <v>139.6</v>
      </c>
      <c r="AC172" s="96">
        <f t="shared" si="13"/>
        <v>137.73333333333335</v>
      </c>
      <c r="AD172" s="37">
        <v>137.4</v>
      </c>
      <c r="AE172" s="37">
        <v>121.2</v>
      </c>
      <c r="AF172" s="37">
        <f t="shared" si="14"/>
        <v>129.30000000000001</v>
      </c>
      <c r="AG172" s="37">
        <v>133.4</v>
      </c>
      <c r="AH172" s="37">
        <v>130.30000000000001</v>
      </c>
      <c r="AI172" s="37">
        <v>137.6</v>
      </c>
    </row>
    <row r="173" spans="1:35">
      <c r="A173" s="37" t="s">
        <v>33</v>
      </c>
      <c r="B173" s="37">
        <v>2017</v>
      </c>
      <c r="C173" s="37" t="s">
        <v>48</v>
      </c>
      <c r="D173" s="37">
        <v>133.6</v>
      </c>
      <c r="E173" s="37">
        <v>143</v>
      </c>
      <c r="F173" s="37">
        <v>129.69999999999999</v>
      </c>
      <c r="G173" s="37">
        <v>138.69999999999999</v>
      </c>
      <c r="H173" s="37">
        <v>114.5</v>
      </c>
      <c r="I173" s="37">
        <v>137.5</v>
      </c>
      <c r="J173" s="37">
        <v>160.69999999999999</v>
      </c>
      <c r="K173" s="37">
        <v>124.5</v>
      </c>
      <c r="L173" s="37">
        <v>122.4</v>
      </c>
      <c r="M173" s="37">
        <v>137.30000000000001</v>
      </c>
      <c r="N173" s="37">
        <v>145</v>
      </c>
      <c r="O173" s="37">
        <v>138</v>
      </c>
      <c r="P173" s="96">
        <f t="shared" si="10"/>
        <v>135.40833333333333</v>
      </c>
      <c r="Q173" s="37">
        <v>124.8</v>
      </c>
      <c r="R173" s="37">
        <v>153.6</v>
      </c>
      <c r="S173" s="37">
        <v>124.4</v>
      </c>
      <c r="T173" s="37">
        <v>124.5</v>
      </c>
      <c r="U173" s="37">
        <f t="shared" si="11"/>
        <v>131.82499999999999</v>
      </c>
      <c r="V173" s="37">
        <v>133.30000000000001</v>
      </c>
      <c r="W173" s="37">
        <v>124.6</v>
      </c>
      <c r="X173" s="37">
        <v>132</v>
      </c>
      <c r="Y173" s="96">
        <f t="shared" si="12"/>
        <v>129.96666666666667</v>
      </c>
      <c r="Z173" s="37" t="s">
        <v>100</v>
      </c>
      <c r="AA173" s="37">
        <v>128.1</v>
      </c>
      <c r="AB173" s="37">
        <v>135.9</v>
      </c>
      <c r="AC173" s="96">
        <f t="shared" si="13"/>
        <v>132</v>
      </c>
      <c r="AD173" s="37">
        <v>120.6</v>
      </c>
      <c r="AE173" s="37">
        <v>115.7</v>
      </c>
      <c r="AF173" s="37">
        <f t="shared" si="14"/>
        <v>118.15</v>
      </c>
      <c r="AG173" s="37">
        <v>126.1</v>
      </c>
      <c r="AH173" s="37">
        <v>124.5</v>
      </c>
      <c r="AI173" s="37">
        <v>132.4</v>
      </c>
    </row>
    <row r="174" spans="1:35">
      <c r="A174" s="37" t="s">
        <v>35</v>
      </c>
      <c r="B174" s="37">
        <v>2017</v>
      </c>
      <c r="C174" s="37" t="s">
        <v>48</v>
      </c>
      <c r="D174" s="37">
        <v>134.69999999999999</v>
      </c>
      <c r="E174" s="37">
        <v>142.4</v>
      </c>
      <c r="F174" s="37">
        <v>130.19999999999999</v>
      </c>
      <c r="G174" s="37">
        <v>139.6</v>
      </c>
      <c r="H174" s="37">
        <v>118.4</v>
      </c>
      <c r="I174" s="37">
        <v>143</v>
      </c>
      <c r="J174" s="37">
        <v>156.6</v>
      </c>
      <c r="K174" s="37">
        <v>132.9</v>
      </c>
      <c r="L174" s="37">
        <v>121.5</v>
      </c>
      <c r="M174" s="37">
        <v>135.6</v>
      </c>
      <c r="N174" s="37">
        <v>147.30000000000001</v>
      </c>
      <c r="O174" s="37">
        <v>139</v>
      </c>
      <c r="P174" s="96">
        <f t="shared" si="10"/>
        <v>136.76666666666665</v>
      </c>
      <c r="Q174" s="37">
        <v>128.80000000000001</v>
      </c>
      <c r="R174" s="37">
        <v>150.80000000000001</v>
      </c>
      <c r="S174" s="37">
        <v>125.7</v>
      </c>
      <c r="T174" s="37">
        <v>127.9</v>
      </c>
      <c r="U174" s="37">
        <f t="shared" si="11"/>
        <v>133.30000000000001</v>
      </c>
      <c r="V174" s="37">
        <v>141.1</v>
      </c>
      <c r="W174" s="37">
        <v>133.4</v>
      </c>
      <c r="X174" s="37">
        <v>140</v>
      </c>
      <c r="Y174" s="96">
        <f t="shared" si="12"/>
        <v>138.16666666666666</v>
      </c>
      <c r="Z174" s="37" t="s">
        <v>100</v>
      </c>
      <c r="AA174" s="37">
        <v>133.30000000000001</v>
      </c>
      <c r="AB174" s="37">
        <v>137.4</v>
      </c>
      <c r="AC174" s="96">
        <f t="shared" si="13"/>
        <v>135.35000000000002</v>
      </c>
      <c r="AD174" s="37">
        <v>131</v>
      </c>
      <c r="AE174" s="37">
        <v>118.3</v>
      </c>
      <c r="AF174" s="37">
        <f t="shared" si="14"/>
        <v>124.65</v>
      </c>
      <c r="AG174" s="37">
        <v>130.6</v>
      </c>
      <c r="AH174" s="37">
        <v>127.5</v>
      </c>
      <c r="AI174" s="37">
        <v>135.19999999999999</v>
      </c>
    </row>
    <row r="175" spans="1:35">
      <c r="A175" s="37" t="s">
        <v>30</v>
      </c>
      <c r="B175" s="37">
        <v>2017</v>
      </c>
      <c r="C175" s="37" t="s">
        <v>50</v>
      </c>
      <c r="D175" s="37">
        <v>135.9</v>
      </c>
      <c r="E175" s="37">
        <v>141.9</v>
      </c>
      <c r="F175" s="37">
        <v>131</v>
      </c>
      <c r="G175" s="37">
        <v>141.5</v>
      </c>
      <c r="H175" s="37">
        <v>121.4</v>
      </c>
      <c r="I175" s="37">
        <v>146.69999999999999</v>
      </c>
      <c r="J175" s="37">
        <v>157.1</v>
      </c>
      <c r="K175" s="37">
        <v>136.4</v>
      </c>
      <c r="L175" s="37">
        <v>121.4</v>
      </c>
      <c r="M175" s="37">
        <v>135.6</v>
      </c>
      <c r="N175" s="37">
        <v>150.30000000000001</v>
      </c>
      <c r="O175" s="37">
        <v>140.4</v>
      </c>
      <c r="P175" s="96">
        <f t="shared" si="10"/>
        <v>138.29999999999998</v>
      </c>
      <c r="Q175" s="37">
        <v>131.30000000000001</v>
      </c>
      <c r="R175" s="37">
        <v>150.5</v>
      </c>
      <c r="S175" s="37">
        <v>127.4</v>
      </c>
      <c r="T175" s="37">
        <v>133</v>
      </c>
      <c r="U175" s="37">
        <f t="shared" si="11"/>
        <v>135.55000000000001</v>
      </c>
      <c r="V175" s="37">
        <v>147.19999999999999</v>
      </c>
      <c r="W175" s="37">
        <v>140.6</v>
      </c>
      <c r="X175" s="37">
        <v>146.19999999999999</v>
      </c>
      <c r="Y175" s="96">
        <f t="shared" si="12"/>
        <v>144.66666666666666</v>
      </c>
      <c r="Z175" s="43">
        <v>137.30000000000001</v>
      </c>
      <c r="AA175" s="37">
        <v>138.4</v>
      </c>
      <c r="AB175" s="37">
        <v>140.1</v>
      </c>
      <c r="AC175" s="96">
        <f t="shared" si="13"/>
        <v>138.60000000000002</v>
      </c>
      <c r="AD175" s="37">
        <v>138.1</v>
      </c>
      <c r="AE175" s="37">
        <v>121</v>
      </c>
      <c r="AF175" s="37">
        <f t="shared" si="14"/>
        <v>129.55000000000001</v>
      </c>
      <c r="AG175" s="37">
        <v>134.19999999999999</v>
      </c>
      <c r="AH175" s="37">
        <v>130.69999999999999</v>
      </c>
      <c r="AI175" s="37">
        <v>138.30000000000001</v>
      </c>
    </row>
    <row r="176" spans="1:35">
      <c r="A176" s="37" t="s">
        <v>33</v>
      </c>
      <c r="B176" s="37">
        <v>2017</v>
      </c>
      <c r="C176" s="37" t="s">
        <v>50</v>
      </c>
      <c r="D176" s="37">
        <v>133.9</v>
      </c>
      <c r="E176" s="37">
        <v>142.80000000000001</v>
      </c>
      <c r="F176" s="37">
        <v>131.4</v>
      </c>
      <c r="G176" s="37">
        <v>139.1</v>
      </c>
      <c r="H176" s="37">
        <v>114.9</v>
      </c>
      <c r="I176" s="37">
        <v>135.6</v>
      </c>
      <c r="J176" s="37">
        <v>173.2</v>
      </c>
      <c r="K176" s="37">
        <v>124.1</v>
      </c>
      <c r="L176" s="37">
        <v>122.6</v>
      </c>
      <c r="M176" s="37">
        <v>137.80000000000001</v>
      </c>
      <c r="N176" s="37">
        <v>145.5</v>
      </c>
      <c r="O176" s="37">
        <v>139.69999999999999</v>
      </c>
      <c r="P176" s="96">
        <f t="shared" si="10"/>
        <v>136.71666666666667</v>
      </c>
      <c r="Q176" s="37">
        <v>125.1</v>
      </c>
      <c r="R176" s="37">
        <v>154.6</v>
      </c>
      <c r="S176" s="37">
        <v>124.6</v>
      </c>
      <c r="T176" s="37">
        <v>124.8</v>
      </c>
      <c r="U176" s="37">
        <f t="shared" si="11"/>
        <v>132.27499999999998</v>
      </c>
      <c r="V176" s="37">
        <v>134</v>
      </c>
      <c r="W176" s="37">
        <v>124.9</v>
      </c>
      <c r="X176" s="37">
        <v>132.6</v>
      </c>
      <c r="Y176" s="96">
        <f t="shared" si="12"/>
        <v>130.5</v>
      </c>
      <c r="Z176" s="37" t="s">
        <v>101</v>
      </c>
      <c r="AA176" s="37">
        <v>128.30000000000001</v>
      </c>
      <c r="AB176" s="37">
        <v>136.30000000000001</v>
      </c>
      <c r="AC176" s="96">
        <f t="shared" si="13"/>
        <v>132.30000000000001</v>
      </c>
      <c r="AD176" s="37">
        <v>122.6</v>
      </c>
      <c r="AE176" s="37">
        <v>115</v>
      </c>
      <c r="AF176" s="37">
        <f t="shared" si="14"/>
        <v>118.8</v>
      </c>
      <c r="AG176" s="37">
        <v>126.6</v>
      </c>
      <c r="AH176" s="37">
        <v>124.5</v>
      </c>
      <c r="AI176" s="37">
        <v>133.5</v>
      </c>
    </row>
    <row r="177" spans="1:35">
      <c r="A177" s="37" t="s">
        <v>35</v>
      </c>
      <c r="B177" s="37">
        <v>2017</v>
      </c>
      <c r="C177" s="37" t="s">
        <v>50</v>
      </c>
      <c r="D177" s="37">
        <v>135.30000000000001</v>
      </c>
      <c r="E177" s="37">
        <v>142.19999999999999</v>
      </c>
      <c r="F177" s="37">
        <v>131.19999999999999</v>
      </c>
      <c r="G177" s="37">
        <v>140.6</v>
      </c>
      <c r="H177" s="37">
        <v>119</v>
      </c>
      <c r="I177" s="37">
        <v>141.5</v>
      </c>
      <c r="J177" s="37">
        <v>162.6</v>
      </c>
      <c r="K177" s="37">
        <v>132.30000000000001</v>
      </c>
      <c r="L177" s="37">
        <v>121.8</v>
      </c>
      <c r="M177" s="37">
        <v>136.30000000000001</v>
      </c>
      <c r="N177" s="37">
        <v>148.1</v>
      </c>
      <c r="O177" s="37">
        <v>140.1</v>
      </c>
      <c r="P177" s="96">
        <f t="shared" si="10"/>
        <v>137.58333333333331</v>
      </c>
      <c r="Q177" s="37">
        <v>128.69999999999999</v>
      </c>
      <c r="R177" s="37">
        <v>151.6</v>
      </c>
      <c r="S177" s="37">
        <v>126.2</v>
      </c>
      <c r="T177" s="37">
        <v>128.4</v>
      </c>
      <c r="U177" s="37">
        <f t="shared" si="11"/>
        <v>133.72499999999999</v>
      </c>
      <c r="V177" s="37">
        <v>142</v>
      </c>
      <c r="W177" s="37">
        <v>134.1</v>
      </c>
      <c r="X177" s="37">
        <v>140.80000000000001</v>
      </c>
      <c r="Y177" s="96">
        <f t="shared" si="12"/>
        <v>138.96666666666667</v>
      </c>
      <c r="Z177" s="37" t="s">
        <v>101</v>
      </c>
      <c r="AA177" s="37">
        <v>133.6</v>
      </c>
      <c r="AB177" s="37">
        <v>137.9</v>
      </c>
      <c r="AC177" s="96">
        <f t="shared" si="13"/>
        <v>135.75</v>
      </c>
      <c r="AD177" s="37">
        <v>132.19999999999999</v>
      </c>
      <c r="AE177" s="37">
        <v>117.8</v>
      </c>
      <c r="AF177" s="37">
        <f t="shared" si="14"/>
        <v>125</v>
      </c>
      <c r="AG177" s="37">
        <v>131.30000000000001</v>
      </c>
      <c r="AH177" s="37">
        <v>127.7</v>
      </c>
      <c r="AI177" s="37">
        <v>136.1</v>
      </c>
    </row>
    <row r="178" spans="1:35">
      <c r="A178" s="37" t="s">
        <v>30</v>
      </c>
      <c r="B178" s="37">
        <v>2017</v>
      </c>
      <c r="C178" s="37" t="s">
        <v>53</v>
      </c>
      <c r="D178" s="37">
        <v>136.30000000000001</v>
      </c>
      <c r="E178" s="37">
        <v>142.5</v>
      </c>
      <c r="F178" s="37">
        <v>140.5</v>
      </c>
      <c r="G178" s="37">
        <v>141.5</v>
      </c>
      <c r="H178" s="37">
        <v>121.6</v>
      </c>
      <c r="I178" s="37">
        <v>147.30000000000001</v>
      </c>
      <c r="J178" s="37">
        <v>168</v>
      </c>
      <c r="K178" s="37">
        <v>135.80000000000001</v>
      </c>
      <c r="L178" s="37">
        <v>122.5</v>
      </c>
      <c r="M178" s="37">
        <v>136</v>
      </c>
      <c r="N178" s="37">
        <v>151.4</v>
      </c>
      <c r="O178" s="37">
        <v>142.4</v>
      </c>
      <c r="P178" s="96">
        <f t="shared" si="10"/>
        <v>140.48333333333335</v>
      </c>
      <c r="Q178" s="37">
        <v>131.9</v>
      </c>
      <c r="R178" s="37">
        <v>152.1</v>
      </c>
      <c r="S178" s="37">
        <v>128.1</v>
      </c>
      <c r="T178" s="37">
        <v>133.69999999999999</v>
      </c>
      <c r="U178" s="37">
        <f t="shared" si="11"/>
        <v>136.44999999999999</v>
      </c>
      <c r="V178" s="37">
        <v>148.19999999999999</v>
      </c>
      <c r="W178" s="37">
        <v>141.5</v>
      </c>
      <c r="X178" s="37">
        <v>147.30000000000001</v>
      </c>
      <c r="Y178" s="96">
        <f t="shared" si="12"/>
        <v>145.66666666666666</v>
      </c>
      <c r="Z178" s="43">
        <v>138.6</v>
      </c>
      <c r="AA178" s="37">
        <v>139.4</v>
      </c>
      <c r="AB178" s="37">
        <v>141.5</v>
      </c>
      <c r="AC178" s="96">
        <f t="shared" si="13"/>
        <v>139.83333333333334</v>
      </c>
      <c r="AD178" s="37">
        <v>141.1</v>
      </c>
      <c r="AE178" s="37">
        <v>121.6</v>
      </c>
      <c r="AF178" s="37">
        <f t="shared" si="14"/>
        <v>131.35</v>
      </c>
      <c r="AG178" s="37">
        <v>135.80000000000001</v>
      </c>
      <c r="AH178" s="37">
        <v>131.69999999999999</v>
      </c>
      <c r="AI178" s="37">
        <v>140</v>
      </c>
    </row>
    <row r="179" spans="1:35">
      <c r="A179" s="37" t="s">
        <v>33</v>
      </c>
      <c r="B179" s="37">
        <v>2017</v>
      </c>
      <c r="C179" s="37" t="s">
        <v>53</v>
      </c>
      <c r="D179" s="37">
        <v>134.30000000000001</v>
      </c>
      <c r="E179" s="37">
        <v>142.1</v>
      </c>
      <c r="F179" s="37">
        <v>146.69999999999999</v>
      </c>
      <c r="G179" s="37">
        <v>139.5</v>
      </c>
      <c r="H179" s="37">
        <v>115.2</v>
      </c>
      <c r="I179" s="37">
        <v>136.4</v>
      </c>
      <c r="J179" s="37">
        <v>185.2</v>
      </c>
      <c r="K179" s="37">
        <v>122.2</v>
      </c>
      <c r="L179" s="37">
        <v>123.9</v>
      </c>
      <c r="M179" s="37">
        <v>138.30000000000001</v>
      </c>
      <c r="N179" s="37">
        <v>146</v>
      </c>
      <c r="O179" s="37">
        <v>141.5</v>
      </c>
      <c r="P179" s="96">
        <f t="shared" si="10"/>
        <v>139.27500000000001</v>
      </c>
      <c r="Q179" s="37">
        <v>125.4</v>
      </c>
      <c r="R179" s="37">
        <v>156.19999999999999</v>
      </c>
      <c r="S179" s="37">
        <v>124.9</v>
      </c>
      <c r="T179" s="37">
        <v>125.1</v>
      </c>
      <c r="U179" s="37">
        <f t="shared" si="11"/>
        <v>132.9</v>
      </c>
      <c r="V179" s="37">
        <v>135</v>
      </c>
      <c r="W179" s="37">
        <v>125.4</v>
      </c>
      <c r="X179" s="37">
        <v>133.5</v>
      </c>
      <c r="Y179" s="96">
        <f t="shared" si="12"/>
        <v>131.29999999999998</v>
      </c>
      <c r="Z179" s="37" t="s">
        <v>102</v>
      </c>
      <c r="AA179" s="37">
        <v>128.80000000000001</v>
      </c>
      <c r="AB179" s="37">
        <v>136.6</v>
      </c>
      <c r="AC179" s="96">
        <f t="shared" si="13"/>
        <v>132.69999999999999</v>
      </c>
      <c r="AD179" s="37">
        <v>125.7</v>
      </c>
      <c r="AE179" s="37">
        <v>115.3</v>
      </c>
      <c r="AF179" s="37">
        <f t="shared" si="14"/>
        <v>120.5</v>
      </c>
      <c r="AG179" s="37">
        <v>127.4</v>
      </c>
      <c r="AH179" s="37">
        <v>124.9</v>
      </c>
      <c r="AI179" s="37">
        <v>134.80000000000001</v>
      </c>
    </row>
    <row r="180" spans="1:35">
      <c r="A180" s="37" t="s">
        <v>35</v>
      </c>
      <c r="B180" s="37">
        <v>2017</v>
      </c>
      <c r="C180" s="37" t="s">
        <v>53</v>
      </c>
      <c r="D180" s="37">
        <v>135.69999999999999</v>
      </c>
      <c r="E180" s="37">
        <v>142.4</v>
      </c>
      <c r="F180" s="37">
        <v>142.9</v>
      </c>
      <c r="G180" s="37">
        <v>140.80000000000001</v>
      </c>
      <c r="H180" s="37">
        <v>119.2</v>
      </c>
      <c r="I180" s="37">
        <v>142.19999999999999</v>
      </c>
      <c r="J180" s="37">
        <v>173.8</v>
      </c>
      <c r="K180" s="37">
        <v>131.19999999999999</v>
      </c>
      <c r="L180" s="37">
        <v>123</v>
      </c>
      <c r="M180" s="37">
        <v>136.80000000000001</v>
      </c>
      <c r="N180" s="37">
        <v>148.9</v>
      </c>
      <c r="O180" s="37">
        <v>142.1</v>
      </c>
      <c r="P180" s="96">
        <f t="shared" si="10"/>
        <v>139.91666666666666</v>
      </c>
      <c r="Q180" s="37">
        <v>129.19999999999999</v>
      </c>
      <c r="R180" s="37">
        <v>153.19999999999999</v>
      </c>
      <c r="S180" s="37">
        <v>126.8</v>
      </c>
      <c r="T180" s="37">
        <v>128.9</v>
      </c>
      <c r="U180" s="37">
        <f t="shared" si="11"/>
        <v>134.52500000000001</v>
      </c>
      <c r="V180" s="37">
        <v>143</v>
      </c>
      <c r="W180" s="37">
        <v>134.80000000000001</v>
      </c>
      <c r="X180" s="37">
        <v>141.80000000000001</v>
      </c>
      <c r="Y180" s="96">
        <f t="shared" si="12"/>
        <v>139.86666666666667</v>
      </c>
      <c r="Z180" s="37" t="s">
        <v>102</v>
      </c>
      <c r="AA180" s="37">
        <v>134.4</v>
      </c>
      <c r="AB180" s="37">
        <v>138.6</v>
      </c>
      <c r="AC180" s="96">
        <f t="shared" si="13"/>
        <v>136.5</v>
      </c>
      <c r="AD180" s="37">
        <v>135.30000000000001</v>
      </c>
      <c r="AE180" s="37">
        <v>118.3</v>
      </c>
      <c r="AF180" s="37">
        <f t="shared" si="14"/>
        <v>126.80000000000001</v>
      </c>
      <c r="AG180" s="37">
        <v>132.6</v>
      </c>
      <c r="AH180" s="37">
        <v>128.4</v>
      </c>
      <c r="AI180" s="37">
        <v>137.6</v>
      </c>
    </row>
    <row r="181" spans="1:35">
      <c r="A181" s="37" t="s">
        <v>30</v>
      </c>
      <c r="B181" s="37">
        <v>2017</v>
      </c>
      <c r="C181" s="37" t="s">
        <v>55</v>
      </c>
      <c r="D181" s="37">
        <v>136.4</v>
      </c>
      <c r="E181" s="37">
        <v>143.69999999999999</v>
      </c>
      <c r="F181" s="37">
        <v>144.80000000000001</v>
      </c>
      <c r="G181" s="37">
        <v>141.9</v>
      </c>
      <c r="H181" s="37">
        <v>123.1</v>
      </c>
      <c r="I181" s="37">
        <v>147.19999999999999</v>
      </c>
      <c r="J181" s="37">
        <v>161</v>
      </c>
      <c r="K181" s="37">
        <v>133.80000000000001</v>
      </c>
      <c r="L181" s="37">
        <v>121.9</v>
      </c>
      <c r="M181" s="37">
        <v>135.80000000000001</v>
      </c>
      <c r="N181" s="37">
        <v>151.4</v>
      </c>
      <c r="O181" s="37">
        <v>141.5</v>
      </c>
      <c r="P181" s="96">
        <f t="shared" si="10"/>
        <v>140.20833333333334</v>
      </c>
      <c r="Q181" s="37">
        <v>131.1</v>
      </c>
      <c r="R181" s="37">
        <v>153.19999999999999</v>
      </c>
      <c r="S181" s="37">
        <v>127.8</v>
      </c>
      <c r="T181" s="37">
        <v>133.4</v>
      </c>
      <c r="U181" s="37">
        <f t="shared" si="11"/>
        <v>136.375</v>
      </c>
      <c r="V181" s="37">
        <v>148</v>
      </c>
      <c r="W181" s="37">
        <v>141.9</v>
      </c>
      <c r="X181" s="37">
        <v>147.19999999999999</v>
      </c>
      <c r="Y181" s="96">
        <f t="shared" si="12"/>
        <v>145.69999999999999</v>
      </c>
      <c r="Z181" s="43">
        <v>139.1</v>
      </c>
      <c r="AA181" s="37">
        <v>139.5</v>
      </c>
      <c r="AB181" s="37">
        <v>141.1</v>
      </c>
      <c r="AC181" s="96">
        <f t="shared" si="13"/>
        <v>139.9</v>
      </c>
      <c r="AD181" s="37">
        <v>142.6</v>
      </c>
      <c r="AE181" s="37">
        <v>122</v>
      </c>
      <c r="AF181" s="37">
        <f t="shared" si="14"/>
        <v>132.30000000000001</v>
      </c>
      <c r="AG181" s="37">
        <v>136.1</v>
      </c>
      <c r="AH181" s="37">
        <v>131.9</v>
      </c>
      <c r="AI181" s="37">
        <v>139.80000000000001</v>
      </c>
    </row>
    <row r="182" spans="1:35">
      <c r="A182" s="37" t="s">
        <v>33</v>
      </c>
      <c r="B182" s="37">
        <v>2017</v>
      </c>
      <c r="C182" s="37" t="s">
        <v>55</v>
      </c>
      <c r="D182" s="37">
        <v>134.4</v>
      </c>
      <c r="E182" s="37">
        <v>142.6</v>
      </c>
      <c r="F182" s="37">
        <v>145.9</v>
      </c>
      <c r="G182" s="37">
        <v>139.5</v>
      </c>
      <c r="H182" s="37">
        <v>115.9</v>
      </c>
      <c r="I182" s="37">
        <v>135</v>
      </c>
      <c r="J182" s="37">
        <v>163.19999999999999</v>
      </c>
      <c r="K182" s="37">
        <v>119.8</v>
      </c>
      <c r="L182" s="37">
        <v>120.7</v>
      </c>
      <c r="M182" s="37">
        <v>139.69999999999999</v>
      </c>
      <c r="N182" s="37">
        <v>146.30000000000001</v>
      </c>
      <c r="O182" s="37">
        <v>138.80000000000001</v>
      </c>
      <c r="P182" s="96">
        <f t="shared" si="10"/>
        <v>136.81666666666666</v>
      </c>
      <c r="Q182" s="37">
        <v>125.7</v>
      </c>
      <c r="R182" s="37">
        <v>157</v>
      </c>
      <c r="S182" s="37">
        <v>124.6</v>
      </c>
      <c r="T182" s="37">
        <v>125.6</v>
      </c>
      <c r="U182" s="37">
        <f t="shared" si="11"/>
        <v>133.22499999999999</v>
      </c>
      <c r="V182" s="37">
        <v>135.6</v>
      </c>
      <c r="W182" s="37">
        <v>125.6</v>
      </c>
      <c r="X182" s="37">
        <v>134</v>
      </c>
      <c r="Y182" s="96">
        <f t="shared" si="12"/>
        <v>131.73333333333332</v>
      </c>
      <c r="Z182" s="37" t="s">
        <v>103</v>
      </c>
      <c r="AA182" s="37">
        <v>129.30000000000001</v>
      </c>
      <c r="AB182" s="37">
        <v>136.69999999999999</v>
      </c>
      <c r="AC182" s="96">
        <f t="shared" si="13"/>
        <v>133</v>
      </c>
      <c r="AD182" s="37">
        <v>126.8</v>
      </c>
      <c r="AE182" s="37">
        <v>115.3</v>
      </c>
      <c r="AF182" s="37">
        <f t="shared" si="14"/>
        <v>121.05</v>
      </c>
      <c r="AG182" s="37">
        <v>128.19999999999999</v>
      </c>
      <c r="AH182" s="37">
        <v>125.1</v>
      </c>
      <c r="AI182" s="37">
        <v>134.1</v>
      </c>
    </row>
    <row r="183" spans="1:35">
      <c r="A183" s="37" t="s">
        <v>35</v>
      </c>
      <c r="B183" s="37">
        <v>2017</v>
      </c>
      <c r="C183" s="37" t="s">
        <v>55</v>
      </c>
      <c r="D183" s="37">
        <v>135.80000000000001</v>
      </c>
      <c r="E183" s="37">
        <v>143.30000000000001</v>
      </c>
      <c r="F183" s="37">
        <v>145.19999999999999</v>
      </c>
      <c r="G183" s="37">
        <v>141</v>
      </c>
      <c r="H183" s="37">
        <v>120.5</v>
      </c>
      <c r="I183" s="37">
        <v>141.5</v>
      </c>
      <c r="J183" s="37">
        <v>161.69999999999999</v>
      </c>
      <c r="K183" s="37">
        <v>129.1</v>
      </c>
      <c r="L183" s="37">
        <v>121.5</v>
      </c>
      <c r="M183" s="37">
        <v>137.1</v>
      </c>
      <c r="N183" s="37">
        <v>149</v>
      </c>
      <c r="O183" s="37">
        <v>140.5</v>
      </c>
      <c r="P183" s="96">
        <f t="shared" si="10"/>
        <v>138.85</v>
      </c>
      <c r="Q183" s="37">
        <v>128.80000000000001</v>
      </c>
      <c r="R183" s="37">
        <v>154.19999999999999</v>
      </c>
      <c r="S183" s="37">
        <v>126.5</v>
      </c>
      <c r="T183" s="37">
        <v>129</v>
      </c>
      <c r="U183" s="37">
        <f t="shared" si="11"/>
        <v>134.625</v>
      </c>
      <c r="V183" s="37">
        <v>143.1</v>
      </c>
      <c r="W183" s="37">
        <v>135.1</v>
      </c>
      <c r="X183" s="37">
        <v>142</v>
      </c>
      <c r="Y183" s="96">
        <f t="shared" si="12"/>
        <v>140.06666666666666</v>
      </c>
      <c r="Z183" s="37" t="s">
        <v>103</v>
      </c>
      <c r="AA183" s="37">
        <v>134.69999999999999</v>
      </c>
      <c r="AB183" s="37">
        <v>138.5</v>
      </c>
      <c r="AC183" s="96">
        <f t="shared" si="13"/>
        <v>136.6</v>
      </c>
      <c r="AD183" s="37">
        <v>136.6</v>
      </c>
      <c r="AE183" s="37">
        <v>118.5</v>
      </c>
      <c r="AF183" s="37">
        <f t="shared" si="14"/>
        <v>127.55</v>
      </c>
      <c r="AG183" s="37">
        <v>133.1</v>
      </c>
      <c r="AH183" s="37">
        <v>128.6</v>
      </c>
      <c r="AI183" s="37">
        <v>137.19999999999999</v>
      </c>
    </row>
    <row r="184" spans="1:35">
      <c r="A184" s="37" t="s">
        <v>30</v>
      </c>
      <c r="B184" s="37">
        <v>2018</v>
      </c>
      <c r="C184" s="37" t="s">
        <v>31</v>
      </c>
      <c r="D184" s="37">
        <v>136.6</v>
      </c>
      <c r="E184" s="37">
        <v>144.4</v>
      </c>
      <c r="F184" s="37">
        <v>143.80000000000001</v>
      </c>
      <c r="G184" s="37">
        <v>142</v>
      </c>
      <c r="H184" s="37">
        <v>123.2</v>
      </c>
      <c r="I184" s="37">
        <v>147.9</v>
      </c>
      <c r="J184" s="37">
        <v>152.1</v>
      </c>
      <c r="K184" s="37">
        <v>131.80000000000001</v>
      </c>
      <c r="L184" s="37">
        <v>119.5</v>
      </c>
      <c r="M184" s="37">
        <v>136</v>
      </c>
      <c r="N184" s="37">
        <v>151.80000000000001</v>
      </c>
      <c r="O184" s="37">
        <v>140.4</v>
      </c>
      <c r="P184" s="96">
        <f t="shared" si="10"/>
        <v>139.125</v>
      </c>
      <c r="Q184" s="37">
        <v>131.19999999999999</v>
      </c>
      <c r="R184" s="37">
        <v>153.6</v>
      </c>
      <c r="S184" s="37">
        <v>128.6</v>
      </c>
      <c r="T184" s="37">
        <v>134.30000000000001</v>
      </c>
      <c r="U184" s="37">
        <f t="shared" si="11"/>
        <v>136.92500000000001</v>
      </c>
      <c r="V184" s="37">
        <v>148.30000000000001</v>
      </c>
      <c r="W184" s="37">
        <v>142.30000000000001</v>
      </c>
      <c r="X184" s="37">
        <v>147.5</v>
      </c>
      <c r="Y184" s="96">
        <f t="shared" si="12"/>
        <v>146.03333333333333</v>
      </c>
      <c r="Z184" s="43">
        <v>140.4</v>
      </c>
      <c r="AA184" s="37">
        <v>139.80000000000001</v>
      </c>
      <c r="AB184" s="37">
        <v>141.6</v>
      </c>
      <c r="AC184" s="96">
        <f t="shared" si="13"/>
        <v>140.60000000000002</v>
      </c>
      <c r="AD184" s="37">
        <v>142.30000000000001</v>
      </c>
      <c r="AE184" s="37">
        <v>122.7</v>
      </c>
      <c r="AF184" s="37">
        <f t="shared" si="14"/>
        <v>132.5</v>
      </c>
      <c r="AG184" s="37">
        <v>136</v>
      </c>
      <c r="AH184" s="37">
        <v>132.30000000000001</v>
      </c>
      <c r="AI184" s="37">
        <v>139.30000000000001</v>
      </c>
    </row>
    <row r="185" spans="1:35">
      <c r="A185" s="37" t="s">
        <v>33</v>
      </c>
      <c r="B185" s="37">
        <v>2018</v>
      </c>
      <c r="C185" s="37" t="s">
        <v>31</v>
      </c>
      <c r="D185" s="37">
        <v>134.6</v>
      </c>
      <c r="E185" s="37">
        <v>143.69999999999999</v>
      </c>
      <c r="F185" s="37">
        <v>143.6</v>
      </c>
      <c r="G185" s="37">
        <v>139.6</v>
      </c>
      <c r="H185" s="37">
        <v>116.4</v>
      </c>
      <c r="I185" s="37">
        <v>133.80000000000001</v>
      </c>
      <c r="J185" s="37">
        <v>150.5</v>
      </c>
      <c r="K185" s="37">
        <v>118.4</v>
      </c>
      <c r="L185" s="37">
        <v>117.3</v>
      </c>
      <c r="M185" s="37">
        <v>140.5</v>
      </c>
      <c r="N185" s="37">
        <v>146.80000000000001</v>
      </c>
      <c r="O185" s="37">
        <v>137.19999999999999</v>
      </c>
      <c r="P185" s="96">
        <f t="shared" si="10"/>
        <v>135.20000000000002</v>
      </c>
      <c r="Q185" s="37">
        <v>125.9</v>
      </c>
      <c r="R185" s="37">
        <v>157.69999999999999</v>
      </c>
      <c r="S185" s="37">
        <v>125.5</v>
      </c>
      <c r="T185" s="37">
        <v>126.2</v>
      </c>
      <c r="U185" s="37">
        <f t="shared" si="11"/>
        <v>133.82500000000002</v>
      </c>
      <c r="V185" s="37">
        <v>136</v>
      </c>
      <c r="W185" s="37">
        <v>125.9</v>
      </c>
      <c r="X185" s="37">
        <v>134.4</v>
      </c>
      <c r="Y185" s="96">
        <f t="shared" si="12"/>
        <v>132.1</v>
      </c>
      <c r="Z185" s="37" t="s">
        <v>104</v>
      </c>
      <c r="AA185" s="37">
        <v>129.5</v>
      </c>
      <c r="AB185" s="37">
        <v>137.1</v>
      </c>
      <c r="AC185" s="96">
        <f t="shared" si="13"/>
        <v>133.30000000000001</v>
      </c>
      <c r="AD185" s="37">
        <v>127.3</v>
      </c>
      <c r="AE185" s="37">
        <v>116.3</v>
      </c>
      <c r="AF185" s="37">
        <f t="shared" si="14"/>
        <v>121.8</v>
      </c>
      <c r="AG185" s="37">
        <v>129</v>
      </c>
      <c r="AH185" s="37">
        <v>125.8</v>
      </c>
      <c r="AI185" s="37">
        <v>134.1</v>
      </c>
    </row>
    <row r="186" spans="1:35">
      <c r="A186" s="37" t="s">
        <v>35</v>
      </c>
      <c r="B186" s="37">
        <v>2018</v>
      </c>
      <c r="C186" s="37" t="s">
        <v>31</v>
      </c>
      <c r="D186" s="37">
        <v>136</v>
      </c>
      <c r="E186" s="37">
        <v>144.19999999999999</v>
      </c>
      <c r="F186" s="37">
        <v>143.69999999999999</v>
      </c>
      <c r="G186" s="37">
        <v>141.1</v>
      </c>
      <c r="H186" s="37">
        <v>120.7</v>
      </c>
      <c r="I186" s="37">
        <v>141.30000000000001</v>
      </c>
      <c r="J186" s="37">
        <v>151.6</v>
      </c>
      <c r="K186" s="37">
        <v>127.3</v>
      </c>
      <c r="L186" s="37">
        <v>118.8</v>
      </c>
      <c r="M186" s="37">
        <v>137.5</v>
      </c>
      <c r="N186" s="37">
        <v>149.5</v>
      </c>
      <c r="O186" s="37">
        <v>139.19999999999999</v>
      </c>
      <c r="P186" s="96">
        <f t="shared" si="10"/>
        <v>137.57500000000002</v>
      </c>
      <c r="Q186" s="37">
        <v>129</v>
      </c>
      <c r="R186" s="37">
        <v>154.69999999999999</v>
      </c>
      <c r="S186" s="37">
        <v>127.3</v>
      </c>
      <c r="T186" s="37">
        <v>129.69999999999999</v>
      </c>
      <c r="U186" s="37">
        <f t="shared" si="11"/>
        <v>135.17500000000001</v>
      </c>
      <c r="V186" s="37">
        <v>143.5</v>
      </c>
      <c r="W186" s="37">
        <v>135.5</v>
      </c>
      <c r="X186" s="37">
        <v>142.30000000000001</v>
      </c>
      <c r="Y186" s="96">
        <f t="shared" si="12"/>
        <v>140.43333333333334</v>
      </c>
      <c r="Z186" s="37" t="s">
        <v>104</v>
      </c>
      <c r="AA186" s="37">
        <v>134.9</v>
      </c>
      <c r="AB186" s="37">
        <v>139</v>
      </c>
      <c r="AC186" s="96">
        <f t="shared" si="13"/>
        <v>136.94999999999999</v>
      </c>
      <c r="AD186" s="37">
        <v>136.6</v>
      </c>
      <c r="AE186" s="37">
        <v>119.3</v>
      </c>
      <c r="AF186" s="37">
        <f t="shared" si="14"/>
        <v>127.94999999999999</v>
      </c>
      <c r="AG186" s="37">
        <v>133.30000000000001</v>
      </c>
      <c r="AH186" s="37">
        <v>129.1</v>
      </c>
      <c r="AI186" s="37">
        <v>136.9</v>
      </c>
    </row>
    <row r="187" spans="1:35">
      <c r="A187" s="37" t="s">
        <v>30</v>
      </c>
      <c r="B187" s="37">
        <v>2018</v>
      </c>
      <c r="C187" s="37" t="s">
        <v>36</v>
      </c>
      <c r="D187" s="37">
        <v>136.4</v>
      </c>
      <c r="E187" s="37">
        <v>143.69999999999999</v>
      </c>
      <c r="F187" s="37">
        <v>140.6</v>
      </c>
      <c r="G187" s="37">
        <v>141.5</v>
      </c>
      <c r="H187" s="37">
        <v>122.9</v>
      </c>
      <c r="I187" s="37">
        <v>149.4</v>
      </c>
      <c r="J187" s="37">
        <v>142.4</v>
      </c>
      <c r="K187" s="37">
        <v>130.19999999999999</v>
      </c>
      <c r="L187" s="37">
        <v>117.9</v>
      </c>
      <c r="M187" s="37">
        <v>135.6</v>
      </c>
      <c r="N187" s="37">
        <v>151.69999999999999</v>
      </c>
      <c r="O187" s="37">
        <v>138.69999999999999</v>
      </c>
      <c r="P187" s="96">
        <f t="shared" si="10"/>
        <v>137.58333333333334</v>
      </c>
      <c r="Q187" s="37">
        <v>130.5</v>
      </c>
      <c r="R187" s="37">
        <v>153.30000000000001</v>
      </c>
      <c r="S187" s="37">
        <v>128.80000000000001</v>
      </c>
      <c r="T187" s="37">
        <v>134.30000000000001</v>
      </c>
      <c r="U187" s="37">
        <f t="shared" si="11"/>
        <v>136.72500000000002</v>
      </c>
      <c r="V187" s="37">
        <v>148.69999999999999</v>
      </c>
      <c r="W187" s="37">
        <v>142.4</v>
      </c>
      <c r="X187" s="37">
        <v>147.80000000000001</v>
      </c>
      <c r="Y187" s="96">
        <f t="shared" si="12"/>
        <v>146.30000000000001</v>
      </c>
      <c r="Z187" s="43">
        <v>141.30000000000001</v>
      </c>
      <c r="AA187" s="37">
        <v>139.9</v>
      </c>
      <c r="AB187" s="37">
        <v>141.5</v>
      </c>
      <c r="AC187" s="96">
        <f t="shared" si="13"/>
        <v>140.9</v>
      </c>
      <c r="AD187" s="37">
        <v>142.4</v>
      </c>
      <c r="AE187" s="37">
        <v>123.3</v>
      </c>
      <c r="AF187" s="37">
        <f t="shared" si="14"/>
        <v>132.85</v>
      </c>
      <c r="AG187" s="37">
        <v>136.19999999999999</v>
      </c>
      <c r="AH187" s="37">
        <v>132.5</v>
      </c>
      <c r="AI187" s="37">
        <v>138.5</v>
      </c>
    </row>
    <row r="188" spans="1:35">
      <c r="A188" s="37" t="s">
        <v>33</v>
      </c>
      <c r="B188" s="37">
        <v>2018</v>
      </c>
      <c r="C188" s="37" t="s">
        <v>36</v>
      </c>
      <c r="D188" s="37">
        <v>134.80000000000001</v>
      </c>
      <c r="E188" s="37">
        <v>143</v>
      </c>
      <c r="F188" s="37">
        <v>139.9</v>
      </c>
      <c r="G188" s="37">
        <v>139.9</v>
      </c>
      <c r="H188" s="37">
        <v>116.2</v>
      </c>
      <c r="I188" s="37">
        <v>135.5</v>
      </c>
      <c r="J188" s="37">
        <v>136.9</v>
      </c>
      <c r="K188" s="37">
        <v>117</v>
      </c>
      <c r="L188" s="37">
        <v>115.4</v>
      </c>
      <c r="M188" s="37">
        <v>140.69999999999999</v>
      </c>
      <c r="N188" s="37">
        <v>147.1</v>
      </c>
      <c r="O188" s="37">
        <v>135.6</v>
      </c>
      <c r="P188" s="96">
        <f t="shared" si="10"/>
        <v>133.5</v>
      </c>
      <c r="Q188" s="37">
        <v>125.9</v>
      </c>
      <c r="R188" s="37">
        <v>159.30000000000001</v>
      </c>
      <c r="S188" s="37">
        <v>126.2</v>
      </c>
      <c r="T188" s="37">
        <v>126.5</v>
      </c>
      <c r="U188" s="37">
        <f t="shared" si="11"/>
        <v>134.47500000000002</v>
      </c>
      <c r="V188" s="37">
        <v>136.30000000000001</v>
      </c>
      <c r="W188" s="37">
        <v>126.1</v>
      </c>
      <c r="X188" s="37">
        <v>134.69999999999999</v>
      </c>
      <c r="Y188" s="96">
        <f t="shared" si="12"/>
        <v>132.36666666666665</v>
      </c>
      <c r="Z188" s="37" t="s">
        <v>105</v>
      </c>
      <c r="AA188" s="37">
        <v>129.9</v>
      </c>
      <c r="AB188" s="37">
        <v>137.19999999999999</v>
      </c>
      <c r="AC188" s="96">
        <f t="shared" si="13"/>
        <v>133.55000000000001</v>
      </c>
      <c r="AD188" s="37">
        <v>127.3</v>
      </c>
      <c r="AE188" s="37">
        <v>117.4</v>
      </c>
      <c r="AF188" s="37">
        <f t="shared" si="14"/>
        <v>122.35</v>
      </c>
      <c r="AG188" s="37">
        <v>129.80000000000001</v>
      </c>
      <c r="AH188" s="37">
        <v>126.5</v>
      </c>
      <c r="AI188" s="37">
        <v>134</v>
      </c>
    </row>
    <row r="189" spans="1:35">
      <c r="A189" s="37" t="s">
        <v>35</v>
      </c>
      <c r="B189" s="37">
        <v>2018</v>
      </c>
      <c r="C189" s="37" t="s">
        <v>36</v>
      </c>
      <c r="D189" s="37">
        <v>135.9</v>
      </c>
      <c r="E189" s="37">
        <v>143.5</v>
      </c>
      <c r="F189" s="37">
        <v>140.30000000000001</v>
      </c>
      <c r="G189" s="37">
        <v>140.9</v>
      </c>
      <c r="H189" s="37">
        <v>120.4</v>
      </c>
      <c r="I189" s="37">
        <v>142.9</v>
      </c>
      <c r="J189" s="37">
        <v>140.5</v>
      </c>
      <c r="K189" s="37">
        <v>125.8</v>
      </c>
      <c r="L189" s="37">
        <v>117.1</v>
      </c>
      <c r="M189" s="37">
        <v>137.30000000000001</v>
      </c>
      <c r="N189" s="37">
        <v>149.6</v>
      </c>
      <c r="O189" s="37">
        <v>137.6</v>
      </c>
      <c r="P189" s="96">
        <f t="shared" si="10"/>
        <v>135.98333333333332</v>
      </c>
      <c r="Q189" s="37">
        <v>128.6</v>
      </c>
      <c r="R189" s="37">
        <v>154.9</v>
      </c>
      <c r="S189" s="37">
        <v>127.7</v>
      </c>
      <c r="T189" s="37">
        <v>129.9</v>
      </c>
      <c r="U189" s="37">
        <f t="shared" si="11"/>
        <v>135.27500000000001</v>
      </c>
      <c r="V189" s="37">
        <v>143.80000000000001</v>
      </c>
      <c r="W189" s="37">
        <v>135.6</v>
      </c>
      <c r="X189" s="37">
        <v>142.6</v>
      </c>
      <c r="Y189" s="96">
        <f t="shared" si="12"/>
        <v>140.66666666666666</v>
      </c>
      <c r="Z189" s="37" t="s">
        <v>105</v>
      </c>
      <c r="AA189" s="37">
        <v>135.19999999999999</v>
      </c>
      <c r="AB189" s="37">
        <v>139</v>
      </c>
      <c r="AC189" s="96">
        <f t="shared" si="13"/>
        <v>137.1</v>
      </c>
      <c r="AD189" s="37">
        <v>136.69999999999999</v>
      </c>
      <c r="AE189" s="37">
        <v>120.2</v>
      </c>
      <c r="AF189" s="37">
        <f t="shared" si="14"/>
        <v>128.44999999999999</v>
      </c>
      <c r="AG189" s="37">
        <v>133.80000000000001</v>
      </c>
      <c r="AH189" s="37">
        <v>129.6</v>
      </c>
      <c r="AI189" s="37">
        <v>136.4</v>
      </c>
    </row>
    <row r="190" spans="1:35">
      <c r="A190" s="37" t="s">
        <v>30</v>
      </c>
      <c r="B190" s="37">
        <v>2018</v>
      </c>
      <c r="C190" s="37" t="s">
        <v>38</v>
      </c>
      <c r="D190" s="37">
        <v>136.80000000000001</v>
      </c>
      <c r="E190" s="37">
        <v>143.80000000000001</v>
      </c>
      <c r="F190" s="37">
        <v>140</v>
      </c>
      <c r="G190" s="37">
        <v>142</v>
      </c>
      <c r="H190" s="37">
        <v>123.2</v>
      </c>
      <c r="I190" s="37">
        <v>152.9</v>
      </c>
      <c r="J190" s="37">
        <v>138</v>
      </c>
      <c r="K190" s="37">
        <v>129.30000000000001</v>
      </c>
      <c r="L190" s="37">
        <v>117.1</v>
      </c>
      <c r="M190" s="37">
        <v>136.30000000000001</v>
      </c>
      <c r="N190" s="37">
        <v>152.80000000000001</v>
      </c>
      <c r="O190" s="37">
        <v>138.6</v>
      </c>
      <c r="P190" s="96">
        <f t="shared" si="10"/>
        <v>137.56666666666663</v>
      </c>
      <c r="Q190" s="37">
        <v>131.19999999999999</v>
      </c>
      <c r="R190" s="37">
        <v>155.1</v>
      </c>
      <c r="S190" s="37">
        <v>129.30000000000001</v>
      </c>
      <c r="T190" s="37">
        <v>135.1</v>
      </c>
      <c r="U190" s="37">
        <f t="shared" si="11"/>
        <v>137.67499999999998</v>
      </c>
      <c r="V190" s="37">
        <v>149.19999999999999</v>
      </c>
      <c r="W190" s="37">
        <v>143</v>
      </c>
      <c r="X190" s="37">
        <v>148.30000000000001</v>
      </c>
      <c r="Y190" s="96">
        <f t="shared" si="12"/>
        <v>146.83333333333334</v>
      </c>
      <c r="Z190" s="43">
        <v>142</v>
      </c>
      <c r="AA190" s="37">
        <v>139.9</v>
      </c>
      <c r="AB190" s="37">
        <v>142.69999999999999</v>
      </c>
      <c r="AC190" s="96">
        <f t="shared" si="13"/>
        <v>141.53333333333333</v>
      </c>
      <c r="AD190" s="37">
        <v>142.6</v>
      </c>
      <c r="AE190" s="37">
        <v>124.6</v>
      </c>
      <c r="AF190" s="37">
        <f t="shared" si="14"/>
        <v>133.6</v>
      </c>
      <c r="AG190" s="37">
        <v>136.69999999999999</v>
      </c>
      <c r="AH190" s="37">
        <v>133.30000000000001</v>
      </c>
      <c r="AI190" s="37">
        <v>138.69999999999999</v>
      </c>
    </row>
    <row r="191" spans="1:35">
      <c r="A191" s="37" t="s">
        <v>33</v>
      </c>
      <c r="B191" s="37">
        <v>2018</v>
      </c>
      <c r="C191" s="37" t="s">
        <v>38</v>
      </c>
      <c r="D191" s="37">
        <v>135</v>
      </c>
      <c r="E191" s="37">
        <v>143.1</v>
      </c>
      <c r="F191" s="37">
        <v>135.5</v>
      </c>
      <c r="G191" s="37">
        <v>139.9</v>
      </c>
      <c r="H191" s="37">
        <v>116.5</v>
      </c>
      <c r="I191" s="37">
        <v>138.5</v>
      </c>
      <c r="J191" s="37">
        <v>128</v>
      </c>
      <c r="K191" s="37">
        <v>115.5</v>
      </c>
      <c r="L191" s="37">
        <v>114.2</v>
      </c>
      <c r="M191" s="37">
        <v>140.69999999999999</v>
      </c>
      <c r="N191" s="37">
        <v>147.6</v>
      </c>
      <c r="O191" s="37">
        <v>134.80000000000001</v>
      </c>
      <c r="P191" s="96">
        <f t="shared" si="10"/>
        <v>132.44166666666666</v>
      </c>
      <c r="Q191" s="37">
        <v>126.2</v>
      </c>
      <c r="R191" s="37">
        <v>159.69999999999999</v>
      </c>
      <c r="S191" s="37">
        <v>126.7</v>
      </c>
      <c r="T191" s="37">
        <v>126.8</v>
      </c>
      <c r="U191" s="37">
        <f t="shared" si="11"/>
        <v>134.85</v>
      </c>
      <c r="V191" s="37">
        <v>136.69999999999999</v>
      </c>
      <c r="W191" s="37">
        <v>126.7</v>
      </c>
      <c r="X191" s="37">
        <v>135.19999999999999</v>
      </c>
      <c r="Y191" s="96">
        <f t="shared" si="12"/>
        <v>132.86666666666665</v>
      </c>
      <c r="Z191" s="37" t="s">
        <v>106</v>
      </c>
      <c r="AA191" s="37">
        <v>130.80000000000001</v>
      </c>
      <c r="AB191" s="37">
        <v>137.80000000000001</v>
      </c>
      <c r="AC191" s="96">
        <f t="shared" si="13"/>
        <v>134.30000000000001</v>
      </c>
      <c r="AD191" s="37">
        <v>126.4</v>
      </c>
      <c r="AE191" s="37">
        <v>117.8</v>
      </c>
      <c r="AF191" s="37">
        <f t="shared" si="14"/>
        <v>122.1</v>
      </c>
      <c r="AG191" s="37">
        <v>130.5</v>
      </c>
      <c r="AH191" s="37">
        <v>127.1</v>
      </c>
      <c r="AI191" s="37">
        <v>134</v>
      </c>
    </row>
    <row r="192" spans="1:35">
      <c r="A192" s="37" t="s">
        <v>35</v>
      </c>
      <c r="B192" s="37">
        <v>2018</v>
      </c>
      <c r="C192" s="37" t="s">
        <v>38</v>
      </c>
      <c r="D192" s="37">
        <v>136.19999999999999</v>
      </c>
      <c r="E192" s="37">
        <v>143.6</v>
      </c>
      <c r="F192" s="37">
        <v>138.30000000000001</v>
      </c>
      <c r="G192" s="37">
        <v>141.19999999999999</v>
      </c>
      <c r="H192" s="37">
        <v>120.7</v>
      </c>
      <c r="I192" s="37">
        <v>146.19999999999999</v>
      </c>
      <c r="J192" s="37">
        <v>134.6</v>
      </c>
      <c r="K192" s="37">
        <v>124.6</v>
      </c>
      <c r="L192" s="37">
        <v>116.1</v>
      </c>
      <c r="M192" s="37">
        <v>137.80000000000001</v>
      </c>
      <c r="N192" s="37">
        <v>150.4</v>
      </c>
      <c r="O192" s="37">
        <v>137.19999999999999</v>
      </c>
      <c r="P192" s="96">
        <f t="shared" si="10"/>
        <v>135.57500000000002</v>
      </c>
      <c r="Q192" s="37">
        <v>129.1</v>
      </c>
      <c r="R192" s="37">
        <v>156.30000000000001</v>
      </c>
      <c r="S192" s="37">
        <v>128.19999999999999</v>
      </c>
      <c r="T192" s="37">
        <v>130.4</v>
      </c>
      <c r="U192" s="37">
        <f t="shared" si="11"/>
        <v>136</v>
      </c>
      <c r="V192" s="37">
        <v>144.30000000000001</v>
      </c>
      <c r="W192" s="37">
        <v>136.19999999999999</v>
      </c>
      <c r="X192" s="37">
        <v>143.1</v>
      </c>
      <c r="Y192" s="96">
        <f t="shared" si="12"/>
        <v>141.20000000000002</v>
      </c>
      <c r="Z192" s="37" t="s">
        <v>106</v>
      </c>
      <c r="AA192" s="37">
        <v>135.6</v>
      </c>
      <c r="AB192" s="37">
        <v>139.80000000000001</v>
      </c>
      <c r="AC192" s="96">
        <f t="shared" si="13"/>
        <v>137.69999999999999</v>
      </c>
      <c r="AD192" s="37">
        <v>136.5</v>
      </c>
      <c r="AE192" s="37">
        <v>121</v>
      </c>
      <c r="AF192" s="37">
        <f t="shared" si="14"/>
        <v>128.75</v>
      </c>
      <c r="AG192" s="37">
        <v>134.30000000000001</v>
      </c>
      <c r="AH192" s="37">
        <v>130.30000000000001</v>
      </c>
      <c r="AI192" s="37">
        <v>136.5</v>
      </c>
    </row>
    <row r="193" spans="1:35">
      <c r="A193" s="37" t="s">
        <v>30</v>
      </c>
      <c r="B193" s="37">
        <v>2018</v>
      </c>
      <c r="C193" s="37" t="s">
        <v>39</v>
      </c>
      <c r="D193" s="37">
        <v>137.1</v>
      </c>
      <c r="E193" s="37">
        <v>144.5</v>
      </c>
      <c r="F193" s="37">
        <v>135.9</v>
      </c>
      <c r="G193" s="37">
        <v>142.4</v>
      </c>
      <c r="H193" s="37">
        <v>123.5</v>
      </c>
      <c r="I193" s="37">
        <v>156.4</v>
      </c>
      <c r="J193" s="37">
        <v>135.1</v>
      </c>
      <c r="K193" s="37">
        <v>128.4</v>
      </c>
      <c r="L193" s="37">
        <v>115.2</v>
      </c>
      <c r="M193" s="37">
        <v>137.19999999999999</v>
      </c>
      <c r="N193" s="37">
        <v>153.80000000000001</v>
      </c>
      <c r="O193" s="37">
        <v>138.6</v>
      </c>
      <c r="P193" s="96">
        <f t="shared" si="10"/>
        <v>137.34166666666667</v>
      </c>
      <c r="Q193" s="37">
        <v>131.9</v>
      </c>
      <c r="R193" s="37">
        <v>156.1</v>
      </c>
      <c r="S193" s="37">
        <v>130.4</v>
      </c>
      <c r="T193" s="37">
        <v>136</v>
      </c>
      <c r="U193" s="37">
        <f t="shared" si="11"/>
        <v>138.6</v>
      </c>
      <c r="V193" s="37">
        <v>150.1</v>
      </c>
      <c r="W193" s="37">
        <v>143.30000000000001</v>
      </c>
      <c r="X193" s="37">
        <v>149.1</v>
      </c>
      <c r="Y193" s="96">
        <f t="shared" si="12"/>
        <v>147.5</v>
      </c>
      <c r="Z193" s="43">
        <v>142.9</v>
      </c>
      <c r="AA193" s="37">
        <v>140.9</v>
      </c>
      <c r="AB193" s="37">
        <v>143.69999999999999</v>
      </c>
      <c r="AC193" s="96">
        <f t="shared" si="13"/>
        <v>142.5</v>
      </c>
      <c r="AD193" s="37">
        <v>143.80000000000001</v>
      </c>
      <c r="AE193" s="37">
        <v>125.3</v>
      </c>
      <c r="AF193" s="37">
        <f t="shared" si="14"/>
        <v>134.55000000000001</v>
      </c>
      <c r="AG193" s="37">
        <v>137.6</v>
      </c>
      <c r="AH193" s="37">
        <v>134.19999999999999</v>
      </c>
      <c r="AI193" s="37">
        <v>139.1</v>
      </c>
    </row>
    <row r="194" spans="1:35">
      <c r="A194" s="37" t="s">
        <v>33</v>
      </c>
      <c r="B194" s="37">
        <v>2018</v>
      </c>
      <c r="C194" s="37" t="s">
        <v>39</v>
      </c>
      <c r="D194" s="37">
        <v>135</v>
      </c>
      <c r="E194" s="37">
        <v>144.30000000000001</v>
      </c>
      <c r="F194" s="37">
        <v>130.80000000000001</v>
      </c>
      <c r="G194" s="37">
        <v>140.30000000000001</v>
      </c>
      <c r="H194" s="37">
        <v>116.6</v>
      </c>
      <c r="I194" s="37">
        <v>150.1</v>
      </c>
      <c r="J194" s="37">
        <v>127.6</v>
      </c>
      <c r="K194" s="37">
        <v>114</v>
      </c>
      <c r="L194" s="37">
        <v>110.6</v>
      </c>
      <c r="M194" s="37">
        <v>140.19999999999999</v>
      </c>
      <c r="N194" s="37">
        <v>148.30000000000001</v>
      </c>
      <c r="O194" s="37">
        <v>135.69999999999999</v>
      </c>
      <c r="P194" s="96">
        <f t="shared" si="10"/>
        <v>132.79166666666669</v>
      </c>
      <c r="Q194" s="37">
        <v>126.5</v>
      </c>
      <c r="R194" s="37">
        <v>159.19999999999999</v>
      </c>
      <c r="S194" s="37">
        <v>127.6</v>
      </c>
      <c r="T194" s="37">
        <v>127.6</v>
      </c>
      <c r="U194" s="37">
        <f t="shared" si="11"/>
        <v>135.22499999999999</v>
      </c>
      <c r="V194" s="37">
        <v>137.80000000000001</v>
      </c>
      <c r="W194" s="37">
        <v>127.4</v>
      </c>
      <c r="X194" s="37">
        <v>136.19999999999999</v>
      </c>
      <c r="Y194" s="96">
        <f t="shared" si="12"/>
        <v>133.80000000000001</v>
      </c>
      <c r="Z194" s="37" t="s">
        <v>107</v>
      </c>
      <c r="AA194" s="37">
        <v>131.80000000000001</v>
      </c>
      <c r="AB194" s="37">
        <v>139.69999999999999</v>
      </c>
      <c r="AC194" s="96">
        <f t="shared" si="13"/>
        <v>135.75</v>
      </c>
      <c r="AD194" s="37">
        <v>124.6</v>
      </c>
      <c r="AE194" s="37">
        <v>118.9</v>
      </c>
      <c r="AF194" s="37">
        <f t="shared" si="14"/>
        <v>121.75</v>
      </c>
      <c r="AG194" s="37">
        <v>131.30000000000001</v>
      </c>
      <c r="AH194" s="37">
        <v>128.19999999999999</v>
      </c>
      <c r="AI194" s="37">
        <v>134.80000000000001</v>
      </c>
    </row>
    <row r="195" spans="1:35">
      <c r="A195" s="37" t="s">
        <v>35</v>
      </c>
      <c r="B195" s="37">
        <v>2018</v>
      </c>
      <c r="C195" s="37" t="s">
        <v>39</v>
      </c>
      <c r="D195" s="37">
        <v>136.4</v>
      </c>
      <c r="E195" s="37">
        <v>144.4</v>
      </c>
      <c r="F195" s="37">
        <v>133.9</v>
      </c>
      <c r="G195" s="37">
        <v>141.6</v>
      </c>
      <c r="H195" s="37">
        <v>121</v>
      </c>
      <c r="I195" s="37">
        <v>153.5</v>
      </c>
      <c r="J195" s="37">
        <v>132.6</v>
      </c>
      <c r="K195" s="37">
        <v>123.5</v>
      </c>
      <c r="L195" s="37">
        <v>113.7</v>
      </c>
      <c r="M195" s="37">
        <v>138.19999999999999</v>
      </c>
      <c r="N195" s="37">
        <v>151.19999999999999</v>
      </c>
      <c r="O195" s="37">
        <v>137.5</v>
      </c>
      <c r="P195" s="96">
        <f t="shared" si="10"/>
        <v>135.62500000000003</v>
      </c>
      <c r="Q195" s="37">
        <v>129.6</v>
      </c>
      <c r="R195" s="37">
        <v>156.9</v>
      </c>
      <c r="S195" s="37">
        <v>129.19999999999999</v>
      </c>
      <c r="T195" s="37">
        <v>131.30000000000001</v>
      </c>
      <c r="U195" s="37">
        <f t="shared" si="11"/>
        <v>136.75</v>
      </c>
      <c r="V195" s="37">
        <v>145.30000000000001</v>
      </c>
      <c r="W195" s="37">
        <v>136.69999999999999</v>
      </c>
      <c r="X195" s="37">
        <v>144</v>
      </c>
      <c r="Y195" s="96">
        <f t="shared" si="12"/>
        <v>142</v>
      </c>
      <c r="Z195" s="37" t="s">
        <v>107</v>
      </c>
      <c r="AA195" s="37">
        <v>136.6</v>
      </c>
      <c r="AB195" s="37">
        <v>141.4</v>
      </c>
      <c r="AC195" s="96">
        <f t="shared" si="13"/>
        <v>139</v>
      </c>
      <c r="AD195" s="37">
        <v>136.5</v>
      </c>
      <c r="AE195" s="37">
        <v>121.9</v>
      </c>
      <c r="AF195" s="37">
        <f t="shared" si="14"/>
        <v>129.19999999999999</v>
      </c>
      <c r="AG195" s="37">
        <v>135.19999999999999</v>
      </c>
      <c r="AH195" s="37">
        <v>131.30000000000001</v>
      </c>
      <c r="AI195" s="37">
        <v>137.1</v>
      </c>
    </row>
    <row r="196" spans="1:35">
      <c r="A196" s="37" t="s">
        <v>30</v>
      </c>
      <c r="B196" s="37">
        <v>2018</v>
      </c>
      <c r="C196" s="37" t="s">
        <v>41</v>
      </c>
      <c r="D196" s="37">
        <v>137.4</v>
      </c>
      <c r="E196" s="37">
        <v>145.69999999999999</v>
      </c>
      <c r="F196" s="37">
        <v>135.5</v>
      </c>
      <c r="G196" s="37">
        <v>142.9</v>
      </c>
      <c r="H196" s="37">
        <v>123.6</v>
      </c>
      <c r="I196" s="37">
        <v>157.5</v>
      </c>
      <c r="J196" s="37">
        <v>137.80000000000001</v>
      </c>
      <c r="K196" s="37">
        <v>127.2</v>
      </c>
      <c r="L196" s="37">
        <v>111.8</v>
      </c>
      <c r="M196" s="37">
        <v>137.4</v>
      </c>
      <c r="N196" s="37">
        <v>154.30000000000001</v>
      </c>
      <c r="O196" s="37">
        <v>139.1</v>
      </c>
      <c r="P196" s="96">
        <f t="shared" si="10"/>
        <v>137.51666666666668</v>
      </c>
      <c r="Q196" s="37">
        <v>132.19999999999999</v>
      </c>
      <c r="R196" s="37">
        <v>157</v>
      </c>
      <c r="S196" s="37">
        <v>131.19999999999999</v>
      </c>
      <c r="T196" s="37">
        <v>136.80000000000001</v>
      </c>
      <c r="U196" s="37">
        <f t="shared" si="11"/>
        <v>139.30000000000001</v>
      </c>
      <c r="V196" s="37">
        <v>150.80000000000001</v>
      </c>
      <c r="W196" s="37">
        <v>144.1</v>
      </c>
      <c r="X196" s="37">
        <v>149.80000000000001</v>
      </c>
      <c r="Y196" s="96">
        <f t="shared" si="12"/>
        <v>148.23333333333332</v>
      </c>
      <c r="Z196" s="43">
        <v>143.19999999999999</v>
      </c>
      <c r="AA196" s="37">
        <v>141.80000000000001</v>
      </c>
      <c r="AB196" s="37">
        <v>144.4</v>
      </c>
      <c r="AC196" s="96">
        <f t="shared" si="13"/>
        <v>143.13333333333333</v>
      </c>
      <c r="AD196" s="37">
        <v>144.30000000000001</v>
      </c>
      <c r="AE196" s="37">
        <v>126.4</v>
      </c>
      <c r="AF196" s="37">
        <f t="shared" si="14"/>
        <v>135.35000000000002</v>
      </c>
      <c r="AG196" s="37">
        <v>138.4</v>
      </c>
      <c r="AH196" s="37">
        <v>135.1</v>
      </c>
      <c r="AI196" s="37">
        <v>139.80000000000001</v>
      </c>
    </row>
    <row r="197" spans="1:35">
      <c r="A197" s="37" t="s">
        <v>33</v>
      </c>
      <c r="B197" s="37">
        <v>2018</v>
      </c>
      <c r="C197" s="37" t="s">
        <v>41</v>
      </c>
      <c r="D197" s="37">
        <v>135</v>
      </c>
      <c r="E197" s="37">
        <v>148.19999999999999</v>
      </c>
      <c r="F197" s="37">
        <v>130.5</v>
      </c>
      <c r="G197" s="37">
        <v>140.69999999999999</v>
      </c>
      <c r="H197" s="37">
        <v>116.4</v>
      </c>
      <c r="I197" s="37">
        <v>151.30000000000001</v>
      </c>
      <c r="J197" s="37">
        <v>131.4</v>
      </c>
      <c r="K197" s="37">
        <v>112.8</v>
      </c>
      <c r="L197" s="37">
        <v>105.3</v>
      </c>
      <c r="M197" s="37">
        <v>139.6</v>
      </c>
      <c r="N197" s="37">
        <v>148.69999999999999</v>
      </c>
      <c r="O197" s="37">
        <v>136.4</v>
      </c>
      <c r="P197" s="96">
        <f t="shared" ref="P197:P260" si="15">AVERAGE(D197:O197)</f>
        <v>133.02500000000001</v>
      </c>
      <c r="Q197" s="37">
        <v>126.6</v>
      </c>
      <c r="R197" s="37">
        <v>160.30000000000001</v>
      </c>
      <c r="S197" s="37">
        <v>128.1</v>
      </c>
      <c r="T197" s="37">
        <v>128</v>
      </c>
      <c r="U197" s="37">
        <f t="shared" ref="U197:U260" si="16">AVERAGE(Q197:T197)</f>
        <v>135.75</v>
      </c>
      <c r="V197" s="37">
        <v>138.6</v>
      </c>
      <c r="W197" s="37">
        <v>127.9</v>
      </c>
      <c r="X197" s="37">
        <v>137</v>
      </c>
      <c r="Y197" s="96">
        <f t="shared" ref="Y197:Y260" si="17">AVERAGE(V197:X197)</f>
        <v>134.5</v>
      </c>
      <c r="Z197" s="37" t="s">
        <v>108</v>
      </c>
      <c r="AA197" s="37">
        <v>132.5</v>
      </c>
      <c r="AB197" s="37">
        <v>140.4</v>
      </c>
      <c r="AC197" s="96">
        <f t="shared" ref="AC197:AC260" si="18">AVERAGE(Z197:AB197)</f>
        <v>136.44999999999999</v>
      </c>
      <c r="AD197" s="37">
        <v>124.7</v>
      </c>
      <c r="AE197" s="37">
        <v>119.8</v>
      </c>
      <c r="AF197" s="37">
        <f t="shared" ref="AF197:AF260" si="19">AVERAGE(AD197:AE197)</f>
        <v>122.25</v>
      </c>
      <c r="AG197" s="37">
        <v>132</v>
      </c>
      <c r="AH197" s="37">
        <v>128.9</v>
      </c>
      <c r="AI197" s="37">
        <v>135.4</v>
      </c>
    </row>
    <row r="198" spans="1:35">
      <c r="A198" s="37" t="s">
        <v>35</v>
      </c>
      <c r="B198" s="37">
        <v>2018</v>
      </c>
      <c r="C198" s="37" t="s">
        <v>41</v>
      </c>
      <c r="D198" s="37">
        <v>136.6</v>
      </c>
      <c r="E198" s="37">
        <v>146.6</v>
      </c>
      <c r="F198" s="37">
        <v>133.6</v>
      </c>
      <c r="G198" s="37">
        <v>142.1</v>
      </c>
      <c r="H198" s="37">
        <v>121</v>
      </c>
      <c r="I198" s="37">
        <v>154.6</v>
      </c>
      <c r="J198" s="37">
        <v>135.6</v>
      </c>
      <c r="K198" s="37">
        <v>122.3</v>
      </c>
      <c r="L198" s="37">
        <v>109.6</v>
      </c>
      <c r="M198" s="37">
        <v>138.1</v>
      </c>
      <c r="N198" s="37">
        <v>151.69999999999999</v>
      </c>
      <c r="O198" s="37">
        <v>138.1</v>
      </c>
      <c r="P198" s="96">
        <f t="shared" si="15"/>
        <v>135.82499999999999</v>
      </c>
      <c r="Q198" s="37">
        <v>129.9</v>
      </c>
      <c r="R198" s="37">
        <v>157.9</v>
      </c>
      <c r="S198" s="37">
        <v>129.9</v>
      </c>
      <c r="T198" s="37">
        <v>131.80000000000001</v>
      </c>
      <c r="U198" s="37">
        <f t="shared" si="16"/>
        <v>137.375</v>
      </c>
      <c r="V198" s="37">
        <v>146</v>
      </c>
      <c r="W198" s="37">
        <v>137.4</v>
      </c>
      <c r="X198" s="37">
        <v>144.69999999999999</v>
      </c>
      <c r="Y198" s="96">
        <f t="shared" si="17"/>
        <v>142.69999999999999</v>
      </c>
      <c r="Z198" s="37" t="s">
        <v>108</v>
      </c>
      <c r="AA198" s="37">
        <v>137.4</v>
      </c>
      <c r="AB198" s="37">
        <v>142.1</v>
      </c>
      <c r="AC198" s="96">
        <f t="shared" si="18"/>
        <v>139.75</v>
      </c>
      <c r="AD198" s="37">
        <v>136.9</v>
      </c>
      <c r="AE198" s="37">
        <v>122.9</v>
      </c>
      <c r="AF198" s="37">
        <f t="shared" si="19"/>
        <v>129.9</v>
      </c>
      <c r="AG198" s="37">
        <v>136</v>
      </c>
      <c r="AH198" s="37">
        <v>132.1</v>
      </c>
      <c r="AI198" s="37">
        <v>137.80000000000001</v>
      </c>
    </row>
    <row r="199" spans="1:35">
      <c r="A199" s="37" t="s">
        <v>30</v>
      </c>
      <c r="B199" s="37">
        <v>2018</v>
      </c>
      <c r="C199" s="37" t="s">
        <v>42</v>
      </c>
      <c r="D199" s="37">
        <v>137.6</v>
      </c>
      <c r="E199" s="37">
        <v>148.1</v>
      </c>
      <c r="F199" s="37">
        <v>136.69999999999999</v>
      </c>
      <c r="G199" s="37">
        <v>143.19999999999999</v>
      </c>
      <c r="H199" s="37">
        <v>124</v>
      </c>
      <c r="I199" s="37">
        <v>154.1</v>
      </c>
      <c r="J199" s="37">
        <v>143.5</v>
      </c>
      <c r="K199" s="37">
        <v>126</v>
      </c>
      <c r="L199" s="37">
        <v>112.4</v>
      </c>
      <c r="M199" s="37">
        <v>137.6</v>
      </c>
      <c r="N199" s="37">
        <v>154.30000000000001</v>
      </c>
      <c r="O199" s="37">
        <v>140</v>
      </c>
      <c r="P199" s="96">
        <f t="shared" si="15"/>
        <v>138.12499999999997</v>
      </c>
      <c r="Q199" s="37">
        <v>132.80000000000001</v>
      </c>
      <c r="R199" s="37">
        <v>157.30000000000001</v>
      </c>
      <c r="S199" s="37">
        <v>131.4</v>
      </c>
      <c r="T199" s="37">
        <v>137.80000000000001</v>
      </c>
      <c r="U199" s="37">
        <f t="shared" si="16"/>
        <v>139.82499999999999</v>
      </c>
      <c r="V199" s="37">
        <v>151.30000000000001</v>
      </c>
      <c r="W199" s="37">
        <v>144.69999999999999</v>
      </c>
      <c r="X199" s="37">
        <v>150.30000000000001</v>
      </c>
      <c r="Y199" s="96">
        <f t="shared" si="17"/>
        <v>148.76666666666668</v>
      </c>
      <c r="Z199" s="43">
        <v>142.5</v>
      </c>
      <c r="AA199" s="37">
        <v>142.19999999999999</v>
      </c>
      <c r="AB199" s="37">
        <v>145.1</v>
      </c>
      <c r="AC199" s="96">
        <f t="shared" si="18"/>
        <v>143.26666666666665</v>
      </c>
      <c r="AD199" s="37">
        <v>145.1</v>
      </c>
      <c r="AE199" s="37">
        <v>127.4</v>
      </c>
      <c r="AF199" s="37">
        <f t="shared" si="19"/>
        <v>136.25</v>
      </c>
      <c r="AG199" s="37">
        <v>138.4</v>
      </c>
      <c r="AH199" s="37">
        <v>135.6</v>
      </c>
      <c r="AI199" s="37">
        <v>140.5</v>
      </c>
    </row>
    <row r="200" spans="1:35">
      <c r="A200" s="37" t="s">
        <v>33</v>
      </c>
      <c r="B200" s="37">
        <v>2018</v>
      </c>
      <c r="C200" s="37" t="s">
        <v>42</v>
      </c>
      <c r="D200" s="37">
        <v>135.30000000000001</v>
      </c>
      <c r="E200" s="37">
        <v>149.69999999999999</v>
      </c>
      <c r="F200" s="37">
        <v>133.9</v>
      </c>
      <c r="G200" s="37">
        <v>140.80000000000001</v>
      </c>
      <c r="H200" s="37">
        <v>116.6</v>
      </c>
      <c r="I200" s="37">
        <v>152.19999999999999</v>
      </c>
      <c r="J200" s="37">
        <v>144</v>
      </c>
      <c r="K200" s="37">
        <v>112.3</v>
      </c>
      <c r="L200" s="37">
        <v>108.4</v>
      </c>
      <c r="M200" s="37">
        <v>140</v>
      </c>
      <c r="N200" s="37">
        <v>149</v>
      </c>
      <c r="O200" s="37">
        <v>138.4</v>
      </c>
      <c r="P200" s="96">
        <f t="shared" si="15"/>
        <v>135.05000000000001</v>
      </c>
      <c r="Q200" s="37">
        <v>126.7</v>
      </c>
      <c r="R200" s="37">
        <v>161</v>
      </c>
      <c r="S200" s="37">
        <v>128.19999999999999</v>
      </c>
      <c r="T200" s="37">
        <v>128.5</v>
      </c>
      <c r="U200" s="37">
        <f t="shared" si="16"/>
        <v>136.1</v>
      </c>
      <c r="V200" s="37">
        <v>138.9</v>
      </c>
      <c r="W200" s="37">
        <v>128.69999999999999</v>
      </c>
      <c r="X200" s="37">
        <v>137.4</v>
      </c>
      <c r="Y200" s="96">
        <f t="shared" si="17"/>
        <v>135</v>
      </c>
      <c r="Z200" s="37" t="s">
        <v>109</v>
      </c>
      <c r="AA200" s="37">
        <v>133.1</v>
      </c>
      <c r="AB200" s="37">
        <v>141.19999999999999</v>
      </c>
      <c r="AC200" s="96">
        <f t="shared" si="18"/>
        <v>137.14999999999998</v>
      </c>
      <c r="AD200" s="37">
        <v>126.5</v>
      </c>
      <c r="AE200" s="37">
        <v>120.4</v>
      </c>
      <c r="AF200" s="37">
        <f t="shared" si="19"/>
        <v>123.45</v>
      </c>
      <c r="AG200" s="37">
        <v>132.6</v>
      </c>
      <c r="AH200" s="37">
        <v>129.5</v>
      </c>
      <c r="AI200" s="37">
        <v>136.19999999999999</v>
      </c>
    </row>
    <row r="201" spans="1:35">
      <c r="A201" s="37" t="s">
        <v>35</v>
      </c>
      <c r="B201" s="37">
        <v>2018</v>
      </c>
      <c r="C201" s="37" t="s">
        <v>42</v>
      </c>
      <c r="D201" s="37">
        <v>136.9</v>
      </c>
      <c r="E201" s="37">
        <v>148.69999999999999</v>
      </c>
      <c r="F201" s="37">
        <v>135.6</v>
      </c>
      <c r="G201" s="37">
        <v>142.30000000000001</v>
      </c>
      <c r="H201" s="37">
        <v>121.3</v>
      </c>
      <c r="I201" s="37">
        <v>153.19999999999999</v>
      </c>
      <c r="J201" s="37">
        <v>143.69999999999999</v>
      </c>
      <c r="K201" s="37">
        <v>121.4</v>
      </c>
      <c r="L201" s="37">
        <v>111.1</v>
      </c>
      <c r="M201" s="37">
        <v>138.4</v>
      </c>
      <c r="N201" s="37">
        <v>151.80000000000001</v>
      </c>
      <c r="O201" s="37">
        <v>139.4</v>
      </c>
      <c r="P201" s="96">
        <f t="shared" si="15"/>
        <v>136.98333333333335</v>
      </c>
      <c r="Q201" s="37">
        <v>130.30000000000001</v>
      </c>
      <c r="R201" s="37">
        <v>158.30000000000001</v>
      </c>
      <c r="S201" s="37">
        <v>130.1</v>
      </c>
      <c r="T201" s="37">
        <v>132.6</v>
      </c>
      <c r="U201" s="37">
        <f t="shared" si="16"/>
        <v>137.82500000000002</v>
      </c>
      <c r="V201" s="37">
        <v>146.4</v>
      </c>
      <c r="W201" s="37">
        <v>138.1</v>
      </c>
      <c r="X201" s="37">
        <v>145.19999999999999</v>
      </c>
      <c r="Y201" s="96">
        <f t="shared" si="17"/>
        <v>143.23333333333332</v>
      </c>
      <c r="Z201" s="37" t="s">
        <v>109</v>
      </c>
      <c r="AA201" s="37">
        <v>137.9</v>
      </c>
      <c r="AB201" s="37">
        <v>142.80000000000001</v>
      </c>
      <c r="AC201" s="96">
        <f t="shared" si="18"/>
        <v>140.35000000000002</v>
      </c>
      <c r="AD201" s="37">
        <v>138.1</v>
      </c>
      <c r="AE201" s="37">
        <v>123.7</v>
      </c>
      <c r="AF201" s="37">
        <f t="shared" si="19"/>
        <v>130.9</v>
      </c>
      <c r="AG201" s="37">
        <v>136.19999999999999</v>
      </c>
      <c r="AH201" s="37">
        <v>132.6</v>
      </c>
      <c r="AI201" s="37">
        <v>138.5</v>
      </c>
    </row>
    <row r="202" spans="1:35">
      <c r="A202" s="37" t="s">
        <v>30</v>
      </c>
      <c r="B202" s="37">
        <v>2018</v>
      </c>
      <c r="C202" s="37" t="s">
        <v>44</v>
      </c>
      <c r="D202" s="37">
        <v>138.4</v>
      </c>
      <c r="E202" s="37">
        <v>149.30000000000001</v>
      </c>
      <c r="F202" s="37">
        <v>139.30000000000001</v>
      </c>
      <c r="G202" s="37">
        <v>143.4</v>
      </c>
      <c r="H202" s="37">
        <v>124.1</v>
      </c>
      <c r="I202" s="37">
        <v>153.30000000000001</v>
      </c>
      <c r="J202" s="37">
        <v>154.19999999999999</v>
      </c>
      <c r="K202" s="37">
        <v>126.4</v>
      </c>
      <c r="L202" s="37">
        <v>114.3</v>
      </c>
      <c r="M202" s="37">
        <v>138.19999999999999</v>
      </c>
      <c r="N202" s="37">
        <v>154.80000000000001</v>
      </c>
      <c r="O202" s="37">
        <v>142</v>
      </c>
      <c r="P202" s="96">
        <f t="shared" si="15"/>
        <v>139.80833333333337</v>
      </c>
      <c r="Q202" s="37">
        <v>132.80000000000001</v>
      </c>
      <c r="R202" s="37">
        <v>156.1</v>
      </c>
      <c r="S202" s="37">
        <v>131.4</v>
      </c>
      <c r="T202" s="37">
        <v>138.4</v>
      </c>
      <c r="U202" s="37">
        <f t="shared" si="16"/>
        <v>139.67499999999998</v>
      </c>
      <c r="V202" s="37">
        <v>151.5</v>
      </c>
      <c r="W202" s="37">
        <v>145.1</v>
      </c>
      <c r="X202" s="37">
        <v>150.6</v>
      </c>
      <c r="Y202" s="96">
        <f t="shared" si="17"/>
        <v>149.06666666666669</v>
      </c>
      <c r="Z202" s="43">
        <v>143.6</v>
      </c>
      <c r="AA202" s="37">
        <v>143.1</v>
      </c>
      <c r="AB202" s="37">
        <v>145.80000000000001</v>
      </c>
      <c r="AC202" s="96">
        <f t="shared" si="18"/>
        <v>144.16666666666666</v>
      </c>
      <c r="AD202" s="37">
        <v>146.80000000000001</v>
      </c>
      <c r="AE202" s="37">
        <v>127.5</v>
      </c>
      <c r="AF202" s="37">
        <f t="shared" si="19"/>
        <v>137.15</v>
      </c>
      <c r="AG202" s="37">
        <v>139</v>
      </c>
      <c r="AH202" s="37">
        <v>136</v>
      </c>
      <c r="AI202" s="37">
        <v>141.80000000000001</v>
      </c>
    </row>
    <row r="203" spans="1:35">
      <c r="A203" s="37" t="s">
        <v>33</v>
      </c>
      <c r="B203" s="37">
        <v>2018</v>
      </c>
      <c r="C203" s="37" t="s">
        <v>44</v>
      </c>
      <c r="D203" s="37">
        <v>135.6</v>
      </c>
      <c r="E203" s="37">
        <v>148.6</v>
      </c>
      <c r="F203" s="37">
        <v>139.1</v>
      </c>
      <c r="G203" s="37">
        <v>141</v>
      </c>
      <c r="H203" s="37">
        <v>116.7</v>
      </c>
      <c r="I203" s="37">
        <v>149.69999999999999</v>
      </c>
      <c r="J203" s="37">
        <v>159.19999999999999</v>
      </c>
      <c r="K203" s="37">
        <v>112.6</v>
      </c>
      <c r="L203" s="37">
        <v>111.8</v>
      </c>
      <c r="M203" s="37">
        <v>140.30000000000001</v>
      </c>
      <c r="N203" s="37">
        <v>149.4</v>
      </c>
      <c r="O203" s="37">
        <v>140.30000000000001</v>
      </c>
      <c r="P203" s="96">
        <f t="shared" si="15"/>
        <v>137.02500000000001</v>
      </c>
      <c r="Q203" s="37">
        <v>126.8</v>
      </c>
      <c r="R203" s="37">
        <v>161.4</v>
      </c>
      <c r="S203" s="37">
        <v>128.19999999999999</v>
      </c>
      <c r="T203" s="37">
        <v>129</v>
      </c>
      <c r="U203" s="37">
        <f t="shared" si="16"/>
        <v>136.35</v>
      </c>
      <c r="V203" s="37">
        <v>139.6</v>
      </c>
      <c r="W203" s="37">
        <v>128.9</v>
      </c>
      <c r="X203" s="37">
        <v>137.9</v>
      </c>
      <c r="Y203" s="96">
        <f t="shared" si="17"/>
        <v>135.46666666666667</v>
      </c>
      <c r="Z203" s="37" t="s">
        <v>110</v>
      </c>
      <c r="AA203" s="37">
        <v>133.6</v>
      </c>
      <c r="AB203" s="37">
        <v>144</v>
      </c>
      <c r="AC203" s="96">
        <f t="shared" si="18"/>
        <v>138.80000000000001</v>
      </c>
      <c r="AD203" s="37">
        <v>128.1</v>
      </c>
      <c r="AE203" s="37">
        <v>120.1</v>
      </c>
      <c r="AF203" s="37">
        <f t="shared" si="19"/>
        <v>124.1</v>
      </c>
      <c r="AG203" s="37">
        <v>133.6</v>
      </c>
      <c r="AH203" s="37">
        <v>130.19999999999999</v>
      </c>
      <c r="AI203" s="37">
        <v>137.5</v>
      </c>
    </row>
    <row r="204" spans="1:35">
      <c r="A204" s="37" t="s">
        <v>35</v>
      </c>
      <c r="B204" s="37">
        <v>2018</v>
      </c>
      <c r="C204" s="37" t="s">
        <v>44</v>
      </c>
      <c r="D204" s="37">
        <v>137.5</v>
      </c>
      <c r="E204" s="37">
        <v>149.1</v>
      </c>
      <c r="F204" s="37">
        <v>139.19999999999999</v>
      </c>
      <c r="G204" s="37">
        <v>142.5</v>
      </c>
      <c r="H204" s="37">
        <v>121.4</v>
      </c>
      <c r="I204" s="37">
        <v>151.6</v>
      </c>
      <c r="J204" s="37">
        <v>155.9</v>
      </c>
      <c r="K204" s="37">
        <v>121.7</v>
      </c>
      <c r="L204" s="37">
        <v>113.5</v>
      </c>
      <c r="M204" s="37">
        <v>138.9</v>
      </c>
      <c r="N204" s="37">
        <v>152.30000000000001</v>
      </c>
      <c r="O204" s="37">
        <v>141.4</v>
      </c>
      <c r="P204" s="96">
        <f t="shared" si="15"/>
        <v>138.75</v>
      </c>
      <c r="Q204" s="37">
        <v>130.30000000000001</v>
      </c>
      <c r="R204" s="37">
        <v>157.5</v>
      </c>
      <c r="S204" s="37">
        <v>130.1</v>
      </c>
      <c r="T204" s="37">
        <v>133.1</v>
      </c>
      <c r="U204" s="37">
        <f t="shared" si="16"/>
        <v>137.75</v>
      </c>
      <c r="V204" s="37">
        <v>146.80000000000001</v>
      </c>
      <c r="W204" s="37">
        <v>138.4</v>
      </c>
      <c r="X204" s="37">
        <v>145.6</v>
      </c>
      <c r="Y204" s="96">
        <f t="shared" si="17"/>
        <v>143.60000000000002</v>
      </c>
      <c r="Z204" s="37" t="s">
        <v>110</v>
      </c>
      <c r="AA204" s="37">
        <v>138.6</v>
      </c>
      <c r="AB204" s="37">
        <v>144.69999999999999</v>
      </c>
      <c r="AC204" s="96">
        <f t="shared" si="18"/>
        <v>141.64999999999998</v>
      </c>
      <c r="AD204" s="37">
        <v>139.69999999999999</v>
      </c>
      <c r="AE204" s="37">
        <v>123.6</v>
      </c>
      <c r="AF204" s="37">
        <f t="shared" si="19"/>
        <v>131.64999999999998</v>
      </c>
      <c r="AG204" s="37">
        <v>137</v>
      </c>
      <c r="AH204" s="37">
        <v>133.19999999999999</v>
      </c>
      <c r="AI204" s="37">
        <v>139.80000000000001</v>
      </c>
    </row>
    <row r="205" spans="1:35">
      <c r="A205" s="37" t="s">
        <v>30</v>
      </c>
      <c r="B205" s="37">
        <v>2018</v>
      </c>
      <c r="C205" s="37" t="s">
        <v>46</v>
      </c>
      <c r="D205" s="37">
        <v>139.19999999999999</v>
      </c>
      <c r="E205" s="37">
        <v>148.80000000000001</v>
      </c>
      <c r="F205" s="37">
        <v>139.1</v>
      </c>
      <c r="G205" s="37">
        <v>143.5</v>
      </c>
      <c r="H205" s="37">
        <v>125</v>
      </c>
      <c r="I205" s="37">
        <v>154.4</v>
      </c>
      <c r="J205" s="37">
        <v>156.30000000000001</v>
      </c>
      <c r="K205" s="37">
        <v>126.8</v>
      </c>
      <c r="L205" s="37">
        <v>115.4</v>
      </c>
      <c r="M205" s="37">
        <v>138.6</v>
      </c>
      <c r="N205" s="37">
        <v>155.19999999999999</v>
      </c>
      <c r="O205" s="37">
        <v>142.69999999999999</v>
      </c>
      <c r="P205" s="96">
        <f t="shared" si="15"/>
        <v>140.41666666666666</v>
      </c>
      <c r="Q205" s="37">
        <v>133.80000000000001</v>
      </c>
      <c r="R205" s="37">
        <v>156.4</v>
      </c>
      <c r="S205" s="37">
        <v>131.30000000000001</v>
      </c>
      <c r="T205" s="37">
        <v>138.6</v>
      </c>
      <c r="U205" s="37">
        <f t="shared" si="16"/>
        <v>140.02500000000001</v>
      </c>
      <c r="V205" s="37">
        <v>152.1</v>
      </c>
      <c r="W205" s="37">
        <v>145.80000000000001</v>
      </c>
      <c r="X205" s="37">
        <v>151.30000000000001</v>
      </c>
      <c r="Y205" s="96">
        <f t="shared" si="17"/>
        <v>149.73333333333332</v>
      </c>
      <c r="Z205" s="43">
        <v>144.6</v>
      </c>
      <c r="AA205" s="37">
        <v>143.80000000000001</v>
      </c>
      <c r="AB205" s="37">
        <v>146.9</v>
      </c>
      <c r="AC205" s="96">
        <f t="shared" si="18"/>
        <v>145.1</v>
      </c>
      <c r="AD205" s="37">
        <v>147.69999999999999</v>
      </c>
      <c r="AE205" s="37">
        <v>128.30000000000001</v>
      </c>
      <c r="AF205" s="37">
        <f t="shared" si="19"/>
        <v>138</v>
      </c>
      <c r="AG205" s="37">
        <v>139.4</v>
      </c>
      <c r="AH205" s="37">
        <v>136.6</v>
      </c>
      <c r="AI205" s="37">
        <v>142.5</v>
      </c>
    </row>
    <row r="206" spans="1:35">
      <c r="A206" s="37" t="s">
        <v>33</v>
      </c>
      <c r="B206" s="37">
        <v>2018</v>
      </c>
      <c r="C206" s="37" t="s">
        <v>46</v>
      </c>
      <c r="D206" s="37">
        <v>136.5</v>
      </c>
      <c r="E206" s="37">
        <v>146.4</v>
      </c>
      <c r="F206" s="37">
        <v>136.6</v>
      </c>
      <c r="G206" s="37">
        <v>141.19999999999999</v>
      </c>
      <c r="H206" s="37">
        <v>117.4</v>
      </c>
      <c r="I206" s="37">
        <v>146.30000000000001</v>
      </c>
      <c r="J206" s="37">
        <v>157.30000000000001</v>
      </c>
      <c r="K206" s="37">
        <v>113.6</v>
      </c>
      <c r="L206" s="37">
        <v>113.3</v>
      </c>
      <c r="M206" s="37">
        <v>141.1</v>
      </c>
      <c r="N206" s="37">
        <v>150.4</v>
      </c>
      <c r="O206" s="37">
        <v>140.1</v>
      </c>
      <c r="P206" s="96">
        <f t="shared" si="15"/>
        <v>136.68333333333331</v>
      </c>
      <c r="Q206" s="37">
        <v>127.4</v>
      </c>
      <c r="R206" s="37">
        <v>162.1</v>
      </c>
      <c r="S206" s="37">
        <v>128.30000000000001</v>
      </c>
      <c r="T206" s="37">
        <v>129.80000000000001</v>
      </c>
      <c r="U206" s="37">
        <f t="shared" si="16"/>
        <v>136.9</v>
      </c>
      <c r="V206" s="37">
        <v>140</v>
      </c>
      <c r="W206" s="37">
        <v>129</v>
      </c>
      <c r="X206" s="37">
        <v>138.30000000000001</v>
      </c>
      <c r="Y206" s="96">
        <f t="shared" si="17"/>
        <v>135.76666666666668</v>
      </c>
      <c r="Z206" s="37" t="s">
        <v>111</v>
      </c>
      <c r="AA206" s="37">
        <v>134.4</v>
      </c>
      <c r="AB206" s="37">
        <v>145.30000000000001</v>
      </c>
      <c r="AC206" s="96">
        <f t="shared" si="18"/>
        <v>139.85000000000002</v>
      </c>
      <c r="AD206" s="37">
        <v>129.80000000000001</v>
      </c>
      <c r="AE206" s="37">
        <v>120.7</v>
      </c>
      <c r="AF206" s="37">
        <f t="shared" si="19"/>
        <v>125.25</v>
      </c>
      <c r="AG206" s="37">
        <v>134.9</v>
      </c>
      <c r="AH206" s="37">
        <v>131</v>
      </c>
      <c r="AI206" s="37">
        <v>138</v>
      </c>
    </row>
    <row r="207" spans="1:35">
      <c r="A207" s="37" t="s">
        <v>35</v>
      </c>
      <c r="B207" s="37">
        <v>2018</v>
      </c>
      <c r="C207" s="37" t="s">
        <v>46</v>
      </c>
      <c r="D207" s="37">
        <v>138.30000000000001</v>
      </c>
      <c r="E207" s="37">
        <v>148</v>
      </c>
      <c r="F207" s="37">
        <v>138.1</v>
      </c>
      <c r="G207" s="37">
        <v>142.6</v>
      </c>
      <c r="H207" s="37">
        <v>122.2</v>
      </c>
      <c r="I207" s="37">
        <v>150.6</v>
      </c>
      <c r="J207" s="37">
        <v>156.6</v>
      </c>
      <c r="K207" s="37">
        <v>122.4</v>
      </c>
      <c r="L207" s="37">
        <v>114.7</v>
      </c>
      <c r="M207" s="37">
        <v>139.4</v>
      </c>
      <c r="N207" s="37">
        <v>153</v>
      </c>
      <c r="O207" s="37">
        <v>141.69999999999999</v>
      </c>
      <c r="P207" s="96">
        <f t="shared" si="15"/>
        <v>138.9666666666667</v>
      </c>
      <c r="Q207" s="37">
        <v>131.1</v>
      </c>
      <c r="R207" s="37">
        <v>157.9</v>
      </c>
      <c r="S207" s="37">
        <v>130.1</v>
      </c>
      <c r="T207" s="37">
        <v>133.6</v>
      </c>
      <c r="U207" s="37">
        <f t="shared" si="16"/>
        <v>138.17500000000001</v>
      </c>
      <c r="V207" s="37">
        <v>147.30000000000001</v>
      </c>
      <c r="W207" s="37">
        <v>138.80000000000001</v>
      </c>
      <c r="X207" s="37">
        <v>146.1</v>
      </c>
      <c r="Y207" s="96">
        <f t="shared" si="17"/>
        <v>144.06666666666669</v>
      </c>
      <c r="Z207" s="37" t="s">
        <v>111</v>
      </c>
      <c r="AA207" s="37">
        <v>139.4</v>
      </c>
      <c r="AB207" s="37">
        <v>146</v>
      </c>
      <c r="AC207" s="96">
        <f t="shared" si="18"/>
        <v>142.69999999999999</v>
      </c>
      <c r="AD207" s="37">
        <v>140.9</v>
      </c>
      <c r="AE207" s="37">
        <v>124.3</v>
      </c>
      <c r="AF207" s="37">
        <f t="shared" si="19"/>
        <v>132.6</v>
      </c>
      <c r="AG207" s="37">
        <v>137.69999999999999</v>
      </c>
      <c r="AH207" s="37">
        <v>133.9</v>
      </c>
      <c r="AI207" s="37">
        <v>140.4</v>
      </c>
    </row>
    <row r="208" spans="1:35">
      <c r="A208" s="37" t="s">
        <v>30</v>
      </c>
      <c r="B208" s="37">
        <v>2018</v>
      </c>
      <c r="C208" s="37" t="s">
        <v>48</v>
      </c>
      <c r="D208" s="37">
        <v>139.4</v>
      </c>
      <c r="E208" s="37">
        <v>147.19999999999999</v>
      </c>
      <c r="F208" s="37">
        <v>136.6</v>
      </c>
      <c r="G208" s="37">
        <v>143.69999999999999</v>
      </c>
      <c r="H208" s="37">
        <v>124.6</v>
      </c>
      <c r="I208" s="37">
        <v>150.1</v>
      </c>
      <c r="J208" s="37">
        <v>149.4</v>
      </c>
      <c r="K208" s="37">
        <v>125.4</v>
      </c>
      <c r="L208" s="37">
        <v>114.4</v>
      </c>
      <c r="M208" s="37">
        <v>138.69999999999999</v>
      </c>
      <c r="N208" s="37">
        <v>155.9</v>
      </c>
      <c r="O208" s="37">
        <v>141.30000000000001</v>
      </c>
      <c r="P208" s="96">
        <f t="shared" si="15"/>
        <v>138.89166666666668</v>
      </c>
      <c r="Q208" s="37">
        <v>133.1</v>
      </c>
      <c r="R208" s="37">
        <v>157.69999999999999</v>
      </c>
      <c r="S208" s="37">
        <v>132</v>
      </c>
      <c r="T208" s="37">
        <v>140</v>
      </c>
      <c r="U208" s="37">
        <f t="shared" si="16"/>
        <v>140.69999999999999</v>
      </c>
      <c r="V208" s="37">
        <v>152.1</v>
      </c>
      <c r="W208" s="37">
        <v>146.1</v>
      </c>
      <c r="X208" s="37">
        <v>151.30000000000001</v>
      </c>
      <c r="Y208" s="96">
        <f t="shared" si="17"/>
        <v>149.83333333333334</v>
      </c>
      <c r="Z208" s="43">
        <v>145.30000000000001</v>
      </c>
      <c r="AA208" s="37">
        <v>144</v>
      </c>
      <c r="AB208" s="37">
        <v>147.6</v>
      </c>
      <c r="AC208" s="96">
        <f t="shared" si="18"/>
        <v>145.63333333333333</v>
      </c>
      <c r="AD208" s="37">
        <v>149</v>
      </c>
      <c r="AE208" s="37">
        <v>129.9</v>
      </c>
      <c r="AF208" s="37">
        <f t="shared" si="19"/>
        <v>139.44999999999999</v>
      </c>
      <c r="AG208" s="37">
        <v>140</v>
      </c>
      <c r="AH208" s="37">
        <v>137.4</v>
      </c>
      <c r="AI208" s="37">
        <v>142.1</v>
      </c>
    </row>
    <row r="209" spans="1:35">
      <c r="A209" s="37" t="s">
        <v>33</v>
      </c>
      <c r="B209" s="37">
        <v>2018</v>
      </c>
      <c r="C209" s="37" t="s">
        <v>48</v>
      </c>
      <c r="D209" s="37">
        <v>137</v>
      </c>
      <c r="E209" s="37">
        <v>143.1</v>
      </c>
      <c r="F209" s="37">
        <v>132.80000000000001</v>
      </c>
      <c r="G209" s="37">
        <v>141.5</v>
      </c>
      <c r="H209" s="37">
        <v>117.8</v>
      </c>
      <c r="I209" s="37">
        <v>140</v>
      </c>
      <c r="J209" s="37">
        <v>151.30000000000001</v>
      </c>
      <c r="K209" s="37">
        <v>113.5</v>
      </c>
      <c r="L209" s="37">
        <v>112.3</v>
      </c>
      <c r="M209" s="37">
        <v>141.19999999999999</v>
      </c>
      <c r="N209" s="37">
        <v>151.30000000000001</v>
      </c>
      <c r="O209" s="37">
        <v>138.9</v>
      </c>
      <c r="P209" s="96">
        <f t="shared" si="15"/>
        <v>135.05833333333334</v>
      </c>
      <c r="Q209" s="37">
        <v>127.7</v>
      </c>
      <c r="R209" s="37">
        <v>163.30000000000001</v>
      </c>
      <c r="S209" s="37">
        <v>129.30000000000001</v>
      </c>
      <c r="T209" s="37">
        <v>130.19999999999999</v>
      </c>
      <c r="U209" s="37">
        <f t="shared" si="16"/>
        <v>137.625</v>
      </c>
      <c r="V209" s="37">
        <v>140.80000000000001</v>
      </c>
      <c r="W209" s="37">
        <v>129.30000000000001</v>
      </c>
      <c r="X209" s="37">
        <v>139.1</v>
      </c>
      <c r="Y209" s="96">
        <f t="shared" si="17"/>
        <v>136.4</v>
      </c>
      <c r="Z209" s="37" t="s">
        <v>112</v>
      </c>
      <c r="AA209" s="37">
        <v>134.9</v>
      </c>
      <c r="AB209" s="37">
        <v>145.19999999999999</v>
      </c>
      <c r="AC209" s="96">
        <f t="shared" si="18"/>
        <v>140.05000000000001</v>
      </c>
      <c r="AD209" s="37">
        <v>131.19999999999999</v>
      </c>
      <c r="AE209" s="37">
        <v>122.5</v>
      </c>
      <c r="AF209" s="37">
        <f t="shared" si="19"/>
        <v>126.85</v>
      </c>
      <c r="AG209" s="37">
        <v>135.69999999999999</v>
      </c>
      <c r="AH209" s="37">
        <v>131.9</v>
      </c>
      <c r="AI209" s="37">
        <v>138.1</v>
      </c>
    </row>
    <row r="210" spans="1:35">
      <c r="A210" s="37" t="s">
        <v>35</v>
      </c>
      <c r="B210" s="37">
        <v>2018</v>
      </c>
      <c r="C210" s="37" t="s">
        <v>48</v>
      </c>
      <c r="D210" s="37">
        <v>138.6</v>
      </c>
      <c r="E210" s="37">
        <v>145.80000000000001</v>
      </c>
      <c r="F210" s="37">
        <v>135.1</v>
      </c>
      <c r="G210" s="37">
        <v>142.9</v>
      </c>
      <c r="H210" s="37">
        <v>122.1</v>
      </c>
      <c r="I210" s="37">
        <v>145.4</v>
      </c>
      <c r="J210" s="37">
        <v>150</v>
      </c>
      <c r="K210" s="37">
        <v>121.4</v>
      </c>
      <c r="L210" s="37">
        <v>113.7</v>
      </c>
      <c r="M210" s="37">
        <v>139.5</v>
      </c>
      <c r="N210" s="37">
        <v>153.80000000000001</v>
      </c>
      <c r="O210" s="37">
        <v>140.4</v>
      </c>
      <c r="P210" s="96">
        <f t="shared" si="15"/>
        <v>137.39166666666668</v>
      </c>
      <c r="Q210" s="37">
        <v>130.80000000000001</v>
      </c>
      <c r="R210" s="37">
        <v>159.19999999999999</v>
      </c>
      <c r="S210" s="37">
        <v>130.9</v>
      </c>
      <c r="T210" s="37">
        <v>134.5</v>
      </c>
      <c r="U210" s="37">
        <f t="shared" si="16"/>
        <v>138.85</v>
      </c>
      <c r="V210" s="37">
        <v>147.69999999999999</v>
      </c>
      <c r="W210" s="37">
        <v>139.1</v>
      </c>
      <c r="X210" s="37">
        <v>146.5</v>
      </c>
      <c r="Y210" s="96">
        <f t="shared" si="17"/>
        <v>144.43333333333331</v>
      </c>
      <c r="Z210" s="37" t="s">
        <v>112</v>
      </c>
      <c r="AA210" s="37">
        <v>139.69999999999999</v>
      </c>
      <c r="AB210" s="37">
        <v>146.19999999999999</v>
      </c>
      <c r="AC210" s="96">
        <f t="shared" si="18"/>
        <v>142.94999999999999</v>
      </c>
      <c r="AD210" s="37">
        <v>142.30000000000001</v>
      </c>
      <c r="AE210" s="37">
        <v>126</v>
      </c>
      <c r="AF210" s="37">
        <f t="shared" si="19"/>
        <v>134.15</v>
      </c>
      <c r="AG210" s="37">
        <v>138.4</v>
      </c>
      <c r="AH210" s="37">
        <v>134.69999999999999</v>
      </c>
      <c r="AI210" s="37">
        <v>140.19999999999999</v>
      </c>
    </row>
    <row r="211" spans="1:35">
      <c r="A211" s="37" t="s">
        <v>30</v>
      </c>
      <c r="B211" s="37">
        <v>2018</v>
      </c>
      <c r="C211" s="37" t="s">
        <v>50</v>
      </c>
      <c r="D211" s="37">
        <v>139.30000000000001</v>
      </c>
      <c r="E211" s="37">
        <v>147.6</v>
      </c>
      <c r="F211" s="37">
        <v>134.6</v>
      </c>
      <c r="G211" s="37">
        <v>141.9</v>
      </c>
      <c r="H211" s="37">
        <v>123.5</v>
      </c>
      <c r="I211" s="37">
        <v>144.5</v>
      </c>
      <c r="J211" s="37">
        <v>147.6</v>
      </c>
      <c r="K211" s="37">
        <v>121.4</v>
      </c>
      <c r="L211" s="37">
        <v>112.3</v>
      </c>
      <c r="M211" s="37">
        <v>139.5</v>
      </c>
      <c r="N211" s="37">
        <v>155.19999999999999</v>
      </c>
      <c r="O211" s="37">
        <v>140.19999999999999</v>
      </c>
      <c r="P211" s="96">
        <f t="shared" si="15"/>
        <v>137.30000000000001</v>
      </c>
      <c r="Q211" s="37">
        <v>134.6</v>
      </c>
      <c r="R211" s="37">
        <v>159.6</v>
      </c>
      <c r="S211" s="37">
        <v>134.4</v>
      </c>
      <c r="T211" s="37">
        <v>140.1</v>
      </c>
      <c r="U211" s="37">
        <f t="shared" si="16"/>
        <v>142.17500000000001</v>
      </c>
      <c r="V211" s="37">
        <v>150.69999999999999</v>
      </c>
      <c r="W211" s="37">
        <v>144.5</v>
      </c>
      <c r="X211" s="37">
        <v>149.80000000000001</v>
      </c>
      <c r="Y211" s="96">
        <f t="shared" si="17"/>
        <v>148.33333333333334</v>
      </c>
      <c r="Z211" s="43">
        <v>146.9</v>
      </c>
      <c r="AA211" s="37">
        <v>147.5</v>
      </c>
      <c r="AB211" s="37">
        <v>148</v>
      </c>
      <c r="AC211" s="96">
        <f t="shared" si="18"/>
        <v>147.46666666666667</v>
      </c>
      <c r="AD211" s="37">
        <v>149.69999999999999</v>
      </c>
      <c r="AE211" s="37">
        <v>130.80000000000001</v>
      </c>
      <c r="AF211" s="37">
        <f t="shared" si="19"/>
        <v>140.25</v>
      </c>
      <c r="AG211" s="37">
        <v>144.80000000000001</v>
      </c>
      <c r="AH211" s="37">
        <v>139.80000000000001</v>
      </c>
      <c r="AI211" s="37">
        <v>142.19999999999999</v>
      </c>
    </row>
    <row r="212" spans="1:35">
      <c r="A212" s="37" t="s">
        <v>33</v>
      </c>
      <c r="B212" s="37">
        <v>2018</v>
      </c>
      <c r="C212" s="37" t="s">
        <v>50</v>
      </c>
      <c r="D212" s="37">
        <v>137.6</v>
      </c>
      <c r="E212" s="37">
        <v>144.9</v>
      </c>
      <c r="F212" s="37">
        <v>133.5</v>
      </c>
      <c r="G212" s="37">
        <v>141.5</v>
      </c>
      <c r="H212" s="37">
        <v>118</v>
      </c>
      <c r="I212" s="37">
        <v>139.5</v>
      </c>
      <c r="J212" s="37">
        <v>153</v>
      </c>
      <c r="K212" s="37">
        <v>113.2</v>
      </c>
      <c r="L212" s="37">
        <v>112.8</v>
      </c>
      <c r="M212" s="37">
        <v>141.1</v>
      </c>
      <c r="N212" s="37">
        <v>152</v>
      </c>
      <c r="O212" s="37">
        <v>139.4</v>
      </c>
      <c r="P212" s="96">
        <f t="shared" si="15"/>
        <v>135.54166666666666</v>
      </c>
      <c r="Q212" s="37">
        <v>127.6</v>
      </c>
      <c r="R212" s="37">
        <v>164</v>
      </c>
      <c r="S212" s="37">
        <v>130.4</v>
      </c>
      <c r="T212" s="37">
        <v>130.69999999999999</v>
      </c>
      <c r="U212" s="37">
        <f t="shared" si="16"/>
        <v>138.17500000000001</v>
      </c>
      <c r="V212" s="37">
        <v>141.5</v>
      </c>
      <c r="W212" s="37">
        <v>129.80000000000001</v>
      </c>
      <c r="X212" s="37">
        <v>139.69999999999999</v>
      </c>
      <c r="Y212" s="96">
        <f t="shared" si="17"/>
        <v>137</v>
      </c>
      <c r="Z212" s="37" t="s">
        <v>113</v>
      </c>
      <c r="AA212" s="37">
        <v>135.1</v>
      </c>
      <c r="AB212" s="37">
        <v>145.5</v>
      </c>
      <c r="AC212" s="96">
        <f t="shared" si="18"/>
        <v>140.30000000000001</v>
      </c>
      <c r="AD212" s="37">
        <v>133.4</v>
      </c>
      <c r="AE212" s="37">
        <v>123.3</v>
      </c>
      <c r="AF212" s="37">
        <f t="shared" si="19"/>
        <v>128.35</v>
      </c>
      <c r="AG212" s="37">
        <v>136.19999999999999</v>
      </c>
      <c r="AH212" s="37">
        <v>132.5</v>
      </c>
      <c r="AI212" s="37">
        <v>138.9</v>
      </c>
    </row>
    <row r="213" spans="1:35">
      <c r="A213" s="37" t="s">
        <v>35</v>
      </c>
      <c r="B213" s="37">
        <v>2018</v>
      </c>
      <c r="C213" s="37" t="s">
        <v>50</v>
      </c>
      <c r="D213" s="37">
        <v>137.4</v>
      </c>
      <c r="E213" s="37">
        <v>149.5</v>
      </c>
      <c r="F213" s="37">
        <v>137.30000000000001</v>
      </c>
      <c r="G213" s="37">
        <v>141.9</v>
      </c>
      <c r="H213" s="37">
        <v>121.1</v>
      </c>
      <c r="I213" s="37">
        <v>142.5</v>
      </c>
      <c r="J213" s="37">
        <v>146.69999999999999</v>
      </c>
      <c r="K213" s="37">
        <v>119.1</v>
      </c>
      <c r="L213" s="37">
        <v>111.9</v>
      </c>
      <c r="M213" s="37">
        <v>141</v>
      </c>
      <c r="N213" s="37">
        <v>154.5</v>
      </c>
      <c r="O213" s="37">
        <v>139.69999999999999</v>
      </c>
      <c r="P213" s="96">
        <f t="shared" si="15"/>
        <v>136.88333333333335</v>
      </c>
      <c r="Q213" s="37">
        <v>133.6</v>
      </c>
      <c r="R213" s="37">
        <v>162.6</v>
      </c>
      <c r="S213" s="37">
        <v>132</v>
      </c>
      <c r="T213" s="37">
        <v>136.5</v>
      </c>
      <c r="U213" s="37">
        <f t="shared" si="16"/>
        <v>141.17500000000001</v>
      </c>
      <c r="V213" s="37">
        <v>148</v>
      </c>
      <c r="W213" s="37">
        <v>139.19999999999999</v>
      </c>
      <c r="X213" s="37">
        <v>146.80000000000001</v>
      </c>
      <c r="Y213" s="96">
        <f t="shared" si="17"/>
        <v>144.66666666666666</v>
      </c>
      <c r="Z213" s="37" t="s">
        <v>114</v>
      </c>
      <c r="AA213" s="37">
        <v>142.19999999999999</v>
      </c>
      <c r="AB213" s="37">
        <v>147.80000000000001</v>
      </c>
      <c r="AC213" s="96">
        <f t="shared" si="18"/>
        <v>145</v>
      </c>
      <c r="AD213" s="37">
        <v>145.30000000000001</v>
      </c>
      <c r="AE213" s="37">
        <v>125.5</v>
      </c>
      <c r="AF213" s="37">
        <f t="shared" si="19"/>
        <v>135.4</v>
      </c>
      <c r="AG213" s="37">
        <v>142.1</v>
      </c>
      <c r="AH213" s="37">
        <v>136.30000000000001</v>
      </c>
      <c r="AI213" s="37">
        <v>140.80000000000001</v>
      </c>
    </row>
    <row r="214" spans="1:35">
      <c r="A214" s="37" t="s">
        <v>30</v>
      </c>
      <c r="B214" s="37">
        <v>2018</v>
      </c>
      <c r="C214" s="37" t="s">
        <v>53</v>
      </c>
      <c r="D214" s="37">
        <v>137.1</v>
      </c>
      <c r="E214" s="37">
        <v>150.80000000000001</v>
      </c>
      <c r="F214" s="37">
        <v>136.69999999999999</v>
      </c>
      <c r="G214" s="37">
        <v>141.9</v>
      </c>
      <c r="H214" s="37">
        <v>122.8</v>
      </c>
      <c r="I214" s="37">
        <v>143.9</v>
      </c>
      <c r="J214" s="37">
        <v>147.5</v>
      </c>
      <c r="K214" s="37">
        <v>121</v>
      </c>
      <c r="L214" s="37">
        <v>111.6</v>
      </c>
      <c r="M214" s="37">
        <v>140.6</v>
      </c>
      <c r="N214" s="37">
        <v>156.1</v>
      </c>
      <c r="O214" s="37">
        <v>140</v>
      </c>
      <c r="P214" s="96">
        <f t="shared" si="15"/>
        <v>137.49999999999997</v>
      </c>
      <c r="Q214" s="37">
        <v>137.5</v>
      </c>
      <c r="R214" s="37">
        <v>161.9</v>
      </c>
      <c r="S214" s="37">
        <v>133.1</v>
      </c>
      <c r="T214" s="37">
        <v>143.1</v>
      </c>
      <c r="U214" s="37">
        <f t="shared" si="16"/>
        <v>143.9</v>
      </c>
      <c r="V214" s="37">
        <v>151.69999999999999</v>
      </c>
      <c r="W214" s="37">
        <v>145.5</v>
      </c>
      <c r="X214" s="37">
        <v>150.80000000000001</v>
      </c>
      <c r="Y214" s="96">
        <f t="shared" si="17"/>
        <v>149.33333333333334</v>
      </c>
      <c r="Z214" s="43">
        <v>146.9</v>
      </c>
      <c r="AA214" s="37">
        <v>148</v>
      </c>
      <c r="AB214" s="37">
        <v>150.19999999999999</v>
      </c>
      <c r="AC214" s="96">
        <f t="shared" si="18"/>
        <v>148.36666666666665</v>
      </c>
      <c r="AD214" s="37">
        <v>150.30000000000001</v>
      </c>
      <c r="AE214" s="37">
        <v>130.30000000000001</v>
      </c>
      <c r="AF214" s="37">
        <f t="shared" si="19"/>
        <v>140.30000000000001</v>
      </c>
      <c r="AG214" s="37">
        <v>145.4</v>
      </c>
      <c r="AH214" s="37">
        <v>140.1</v>
      </c>
      <c r="AI214" s="37">
        <v>142.4</v>
      </c>
    </row>
    <row r="215" spans="1:35">
      <c r="A215" s="37" t="s">
        <v>33</v>
      </c>
      <c r="B215" s="37">
        <v>2018</v>
      </c>
      <c r="C215" s="37" t="s">
        <v>53</v>
      </c>
      <c r="D215" s="37">
        <v>138.1</v>
      </c>
      <c r="E215" s="37">
        <v>146.30000000000001</v>
      </c>
      <c r="F215" s="37">
        <v>137.80000000000001</v>
      </c>
      <c r="G215" s="37">
        <v>141.6</v>
      </c>
      <c r="H215" s="37">
        <v>118.1</v>
      </c>
      <c r="I215" s="37">
        <v>141.5</v>
      </c>
      <c r="J215" s="37">
        <v>145.19999999999999</v>
      </c>
      <c r="K215" s="37">
        <v>115.3</v>
      </c>
      <c r="L215" s="37">
        <v>112.5</v>
      </c>
      <c r="M215" s="37">
        <v>141.4</v>
      </c>
      <c r="N215" s="37">
        <v>152.6</v>
      </c>
      <c r="O215" s="37">
        <v>139.1</v>
      </c>
      <c r="P215" s="96">
        <f t="shared" si="15"/>
        <v>135.79166666666666</v>
      </c>
      <c r="Q215" s="37">
        <v>128</v>
      </c>
      <c r="R215" s="37">
        <v>164.4</v>
      </c>
      <c r="S215" s="37">
        <v>130.5</v>
      </c>
      <c r="T215" s="37">
        <v>131.30000000000001</v>
      </c>
      <c r="U215" s="37">
        <f t="shared" si="16"/>
        <v>138.55000000000001</v>
      </c>
      <c r="V215" s="37">
        <v>142.4</v>
      </c>
      <c r="W215" s="37">
        <v>130.19999999999999</v>
      </c>
      <c r="X215" s="37">
        <v>140.5</v>
      </c>
      <c r="Y215" s="96">
        <f t="shared" si="17"/>
        <v>137.70000000000002</v>
      </c>
      <c r="Z215" s="37" t="s">
        <v>114</v>
      </c>
      <c r="AA215" s="37">
        <v>135.80000000000001</v>
      </c>
      <c r="AB215" s="37">
        <v>146.1</v>
      </c>
      <c r="AC215" s="96">
        <f t="shared" si="18"/>
        <v>140.94999999999999</v>
      </c>
      <c r="AD215" s="37">
        <v>136.69999999999999</v>
      </c>
      <c r="AE215" s="37">
        <v>121.2</v>
      </c>
      <c r="AF215" s="37">
        <f t="shared" si="19"/>
        <v>128.94999999999999</v>
      </c>
      <c r="AG215" s="37">
        <v>136.80000000000001</v>
      </c>
      <c r="AH215" s="37">
        <v>132.19999999999999</v>
      </c>
      <c r="AI215" s="37">
        <v>139</v>
      </c>
    </row>
    <row r="216" spans="1:35">
      <c r="A216" s="37" t="s">
        <v>35</v>
      </c>
      <c r="B216" s="37">
        <v>2018</v>
      </c>
      <c r="C216" s="37" t="s">
        <v>53</v>
      </c>
      <c r="D216" s="37">
        <v>137.4</v>
      </c>
      <c r="E216" s="37">
        <v>149.19999999999999</v>
      </c>
      <c r="F216" s="37">
        <v>137.1</v>
      </c>
      <c r="G216" s="37">
        <v>141.80000000000001</v>
      </c>
      <c r="H216" s="37">
        <v>121.1</v>
      </c>
      <c r="I216" s="37">
        <v>142.80000000000001</v>
      </c>
      <c r="J216" s="37">
        <v>146.69999999999999</v>
      </c>
      <c r="K216" s="37">
        <v>119.1</v>
      </c>
      <c r="L216" s="37">
        <v>111.9</v>
      </c>
      <c r="M216" s="37">
        <v>140.9</v>
      </c>
      <c r="N216" s="37">
        <v>154.5</v>
      </c>
      <c r="O216" s="37">
        <v>139.69999999999999</v>
      </c>
      <c r="P216" s="96">
        <f t="shared" si="15"/>
        <v>136.85000000000002</v>
      </c>
      <c r="Q216" s="37">
        <v>133.5</v>
      </c>
      <c r="R216" s="37">
        <v>162.6</v>
      </c>
      <c r="S216" s="37">
        <v>132</v>
      </c>
      <c r="T216" s="37">
        <v>136.5</v>
      </c>
      <c r="U216" s="37">
        <f t="shared" si="16"/>
        <v>141.15</v>
      </c>
      <c r="V216" s="37">
        <v>148</v>
      </c>
      <c r="W216" s="37">
        <v>139.1</v>
      </c>
      <c r="X216" s="37">
        <v>146.69999999999999</v>
      </c>
      <c r="Y216" s="96">
        <f t="shared" si="17"/>
        <v>144.6</v>
      </c>
      <c r="Z216" s="37" t="s">
        <v>114</v>
      </c>
      <c r="AA216" s="37">
        <v>142.19999999999999</v>
      </c>
      <c r="AB216" s="37">
        <v>147.80000000000001</v>
      </c>
      <c r="AC216" s="96">
        <f t="shared" si="18"/>
        <v>145</v>
      </c>
      <c r="AD216" s="37">
        <v>145.1</v>
      </c>
      <c r="AE216" s="37">
        <v>125.5</v>
      </c>
      <c r="AF216" s="37">
        <f t="shared" si="19"/>
        <v>135.30000000000001</v>
      </c>
      <c r="AG216" s="37">
        <v>142.1</v>
      </c>
      <c r="AH216" s="37">
        <v>136.30000000000001</v>
      </c>
      <c r="AI216" s="37">
        <v>140.80000000000001</v>
      </c>
    </row>
    <row r="217" spans="1:35">
      <c r="A217" s="37" t="s">
        <v>30</v>
      </c>
      <c r="B217" s="37">
        <v>2018</v>
      </c>
      <c r="C217" s="37" t="s">
        <v>55</v>
      </c>
      <c r="D217" s="37">
        <v>137.1</v>
      </c>
      <c r="E217" s="37">
        <v>151.9</v>
      </c>
      <c r="F217" s="37">
        <v>137.4</v>
      </c>
      <c r="G217" s="37">
        <v>142.4</v>
      </c>
      <c r="H217" s="37">
        <v>124.2</v>
      </c>
      <c r="I217" s="37">
        <v>140.19999999999999</v>
      </c>
      <c r="J217" s="37">
        <v>136.6</v>
      </c>
      <c r="K217" s="37">
        <v>120.9</v>
      </c>
      <c r="L217" s="37">
        <v>109.9</v>
      </c>
      <c r="M217" s="37">
        <v>140.19999999999999</v>
      </c>
      <c r="N217" s="37">
        <v>156</v>
      </c>
      <c r="O217" s="37">
        <v>138.5</v>
      </c>
      <c r="P217" s="96">
        <f t="shared" si="15"/>
        <v>136.27500000000001</v>
      </c>
      <c r="Q217" s="37">
        <v>137.80000000000001</v>
      </c>
      <c r="R217" s="37">
        <v>162.4</v>
      </c>
      <c r="S217" s="37">
        <v>133.19999999999999</v>
      </c>
      <c r="T217" s="37">
        <v>143.30000000000001</v>
      </c>
      <c r="U217" s="37">
        <f t="shared" si="16"/>
        <v>144.17500000000001</v>
      </c>
      <c r="V217" s="37">
        <v>151.6</v>
      </c>
      <c r="W217" s="37">
        <v>145.9</v>
      </c>
      <c r="X217" s="37">
        <v>150.80000000000001</v>
      </c>
      <c r="Y217" s="96">
        <f t="shared" si="17"/>
        <v>149.43333333333334</v>
      </c>
      <c r="Z217" s="43">
        <v>146.5</v>
      </c>
      <c r="AA217" s="37">
        <v>149.5</v>
      </c>
      <c r="AB217" s="37">
        <v>155.1</v>
      </c>
      <c r="AC217" s="96">
        <f t="shared" si="18"/>
        <v>150.36666666666667</v>
      </c>
      <c r="AD217" s="37">
        <v>149</v>
      </c>
      <c r="AE217" s="37">
        <v>128.9</v>
      </c>
      <c r="AF217" s="37">
        <f t="shared" si="19"/>
        <v>138.94999999999999</v>
      </c>
      <c r="AG217" s="37">
        <v>149.6</v>
      </c>
      <c r="AH217" s="37">
        <v>141.6</v>
      </c>
      <c r="AI217" s="37">
        <v>141.9</v>
      </c>
    </row>
    <row r="218" spans="1:35">
      <c r="A218" s="37" t="s">
        <v>33</v>
      </c>
      <c r="B218" s="37">
        <v>2018</v>
      </c>
      <c r="C218" s="37" t="s">
        <v>55</v>
      </c>
      <c r="D218" s="37">
        <v>138.5</v>
      </c>
      <c r="E218" s="37">
        <v>147.80000000000001</v>
      </c>
      <c r="F218" s="37">
        <v>141.1</v>
      </c>
      <c r="G218" s="37">
        <v>141.6</v>
      </c>
      <c r="H218" s="37">
        <v>118.1</v>
      </c>
      <c r="I218" s="37">
        <v>138.5</v>
      </c>
      <c r="J218" s="37">
        <v>132.4</v>
      </c>
      <c r="K218" s="37">
        <v>117.5</v>
      </c>
      <c r="L218" s="37">
        <v>111</v>
      </c>
      <c r="M218" s="37">
        <v>141.5</v>
      </c>
      <c r="N218" s="37">
        <v>152.9</v>
      </c>
      <c r="O218" s="37">
        <v>137.6</v>
      </c>
      <c r="P218" s="96">
        <f t="shared" si="15"/>
        <v>134.875</v>
      </c>
      <c r="Q218" s="37">
        <v>128.1</v>
      </c>
      <c r="R218" s="37">
        <v>164.6</v>
      </c>
      <c r="S218" s="37">
        <v>130.80000000000001</v>
      </c>
      <c r="T218" s="37">
        <v>131.69999999999999</v>
      </c>
      <c r="U218" s="37">
        <f t="shared" si="16"/>
        <v>138.80000000000001</v>
      </c>
      <c r="V218" s="37">
        <v>142.69999999999999</v>
      </c>
      <c r="W218" s="37">
        <v>130.30000000000001</v>
      </c>
      <c r="X218" s="37">
        <v>140.80000000000001</v>
      </c>
      <c r="Y218" s="96">
        <f t="shared" si="17"/>
        <v>137.93333333333334</v>
      </c>
      <c r="Z218" s="37" t="s">
        <v>115</v>
      </c>
      <c r="AA218" s="37">
        <v>136.19999999999999</v>
      </c>
      <c r="AB218" s="37">
        <v>146.5</v>
      </c>
      <c r="AC218" s="96">
        <f t="shared" si="18"/>
        <v>141.35</v>
      </c>
      <c r="AD218" s="37">
        <v>132.4</v>
      </c>
      <c r="AE218" s="37">
        <v>118.8</v>
      </c>
      <c r="AF218" s="37">
        <f t="shared" si="19"/>
        <v>125.6</v>
      </c>
      <c r="AG218" s="37">
        <v>137.30000000000001</v>
      </c>
      <c r="AH218" s="37">
        <v>131.69999999999999</v>
      </c>
      <c r="AI218" s="37">
        <v>138</v>
      </c>
    </row>
    <row r="219" spans="1:35">
      <c r="A219" s="37" t="s">
        <v>35</v>
      </c>
      <c r="B219" s="37">
        <v>2018</v>
      </c>
      <c r="C219" s="37" t="s">
        <v>55</v>
      </c>
      <c r="D219" s="37">
        <v>137.5</v>
      </c>
      <c r="E219" s="37">
        <v>150.5</v>
      </c>
      <c r="F219" s="37">
        <v>138.80000000000001</v>
      </c>
      <c r="G219" s="37">
        <v>142.1</v>
      </c>
      <c r="H219" s="37">
        <v>122</v>
      </c>
      <c r="I219" s="37">
        <v>139.4</v>
      </c>
      <c r="J219" s="37">
        <v>135.19999999999999</v>
      </c>
      <c r="K219" s="37">
        <v>119.8</v>
      </c>
      <c r="L219" s="37">
        <v>110.3</v>
      </c>
      <c r="M219" s="37">
        <v>140.6</v>
      </c>
      <c r="N219" s="37">
        <v>154.6</v>
      </c>
      <c r="O219" s="37">
        <v>138.19999999999999</v>
      </c>
      <c r="P219" s="96">
        <f t="shared" si="15"/>
        <v>135.74999999999997</v>
      </c>
      <c r="Q219" s="37">
        <v>133.80000000000001</v>
      </c>
      <c r="R219" s="37">
        <v>163</v>
      </c>
      <c r="S219" s="37">
        <v>132.19999999999999</v>
      </c>
      <c r="T219" s="37">
        <v>136.80000000000001</v>
      </c>
      <c r="U219" s="37">
        <f t="shared" si="16"/>
        <v>141.44999999999999</v>
      </c>
      <c r="V219" s="37">
        <v>148.1</v>
      </c>
      <c r="W219" s="37">
        <v>139.4</v>
      </c>
      <c r="X219" s="37">
        <v>146.80000000000001</v>
      </c>
      <c r="Y219" s="96">
        <f t="shared" si="17"/>
        <v>144.76666666666668</v>
      </c>
      <c r="Z219" s="37" t="s">
        <v>115</v>
      </c>
      <c r="AA219" s="37">
        <v>143.19999999999999</v>
      </c>
      <c r="AB219" s="37">
        <v>150.1</v>
      </c>
      <c r="AC219" s="96">
        <f t="shared" si="18"/>
        <v>146.64999999999998</v>
      </c>
      <c r="AD219" s="37">
        <v>142.69999999999999</v>
      </c>
      <c r="AE219" s="37">
        <v>123.6</v>
      </c>
      <c r="AF219" s="37">
        <f t="shared" si="19"/>
        <v>133.14999999999998</v>
      </c>
      <c r="AG219" s="37">
        <v>144.9</v>
      </c>
      <c r="AH219" s="37">
        <v>136.80000000000001</v>
      </c>
      <c r="AI219" s="37">
        <v>140.1</v>
      </c>
    </row>
    <row r="220" spans="1:35">
      <c r="A220" s="37" t="s">
        <v>30</v>
      </c>
      <c r="B220" s="37">
        <v>2019</v>
      </c>
      <c r="C220" s="37" t="s">
        <v>31</v>
      </c>
      <c r="D220" s="37">
        <v>136.6</v>
      </c>
      <c r="E220" s="37">
        <v>152.5</v>
      </c>
      <c r="F220" s="37">
        <v>138.19999999999999</v>
      </c>
      <c r="G220" s="37">
        <v>142.4</v>
      </c>
      <c r="H220" s="37">
        <v>123.9</v>
      </c>
      <c r="I220" s="37">
        <v>135.5</v>
      </c>
      <c r="J220" s="37">
        <v>131.69999999999999</v>
      </c>
      <c r="K220" s="37">
        <v>121.3</v>
      </c>
      <c r="L220" s="37">
        <v>108.4</v>
      </c>
      <c r="M220" s="37">
        <v>138.9</v>
      </c>
      <c r="N220" s="37">
        <v>155.80000000000001</v>
      </c>
      <c r="O220" s="37">
        <v>137.4</v>
      </c>
      <c r="P220" s="96">
        <f t="shared" si="15"/>
        <v>135.21666666666667</v>
      </c>
      <c r="Q220" s="37">
        <v>137</v>
      </c>
      <c r="R220" s="37">
        <v>162.69999999999999</v>
      </c>
      <c r="S220" s="37">
        <v>133.5</v>
      </c>
      <c r="T220" s="37">
        <v>142.9</v>
      </c>
      <c r="U220" s="37">
        <f t="shared" si="16"/>
        <v>144.02500000000001</v>
      </c>
      <c r="V220" s="37">
        <v>150.6</v>
      </c>
      <c r="W220" s="37">
        <v>145.1</v>
      </c>
      <c r="X220" s="37">
        <v>149.9</v>
      </c>
      <c r="Y220" s="96">
        <f t="shared" si="17"/>
        <v>148.53333333333333</v>
      </c>
      <c r="Z220" s="43">
        <v>147.69999999999999</v>
      </c>
      <c r="AA220" s="37">
        <v>150.1</v>
      </c>
      <c r="AB220" s="37">
        <v>155.19999999999999</v>
      </c>
      <c r="AC220" s="96">
        <f t="shared" si="18"/>
        <v>150.99999999999997</v>
      </c>
      <c r="AD220" s="37">
        <v>146.19999999999999</v>
      </c>
      <c r="AE220" s="37">
        <v>128.6</v>
      </c>
      <c r="AF220" s="37">
        <f t="shared" si="19"/>
        <v>137.39999999999998</v>
      </c>
      <c r="AG220" s="37">
        <v>149.6</v>
      </c>
      <c r="AH220" s="37">
        <v>141.69999999999999</v>
      </c>
      <c r="AI220" s="37">
        <v>141</v>
      </c>
    </row>
    <row r="221" spans="1:35">
      <c r="A221" s="37" t="s">
        <v>33</v>
      </c>
      <c r="B221" s="37">
        <v>2019</v>
      </c>
      <c r="C221" s="37" t="s">
        <v>31</v>
      </c>
      <c r="D221" s="37">
        <v>138.30000000000001</v>
      </c>
      <c r="E221" s="37">
        <v>149.4</v>
      </c>
      <c r="F221" s="37">
        <v>143.5</v>
      </c>
      <c r="G221" s="37">
        <v>141.69999999999999</v>
      </c>
      <c r="H221" s="37">
        <v>118.1</v>
      </c>
      <c r="I221" s="37">
        <v>135.19999999999999</v>
      </c>
      <c r="J221" s="37">
        <v>130.5</v>
      </c>
      <c r="K221" s="37">
        <v>118.2</v>
      </c>
      <c r="L221" s="37">
        <v>110.4</v>
      </c>
      <c r="M221" s="37">
        <v>140.4</v>
      </c>
      <c r="N221" s="37">
        <v>153.19999999999999</v>
      </c>
      <c r="O221" s="37">
        <v>137.30000000000001</v>
      </c>
      <c r="P221" s="96">
        <f t="shared" si="15"/>
        <v>134.68333333333337</v>
      </c>
      <c r="Q221" s="37">
        <v>128.1</v>
      </c>
      <c r="R221" s="37">
        <v>164.7</v>
      </c>
      <c r="S221" s="37">
        <v>131.69999999999999</v>
      </c>
      <c r="T221" s="37">
        <v>131.9</v>
      </c>
      <c r="U221" s="37">
        <f t="shared" si="16"/>
        <v>139.1</v>
      </c>
      <c r="V221" s="37">
        <v>143</v>
      </c>
      <c r="W221" s="37">
        <v>130.4</v>
      </c>
      <c r="X221" s="37">
        <v>141.1</v>
      </c>
      <c r="Y221" s="96">
        <f t="shared" si="17"/>
        <v>138.16666666666666</v>
      </c>
      <c r="Z221" s="37" t="s">
        <v>116</v>
      </c>
      <c r="AA221" s="37">
        <v>136.30000000000001</v>
      </c>
      <c r="AB221" s="37">
        <v>146.6</v>
      </c>
      <c r="AC221" s="96">
        <f t="shared" si="18"/>
        <v>141.44999999999999</v>
      </c>
      <c r="AD221" s="37">
        <v>128.6</v>
      </c>
      <c r="AE221" s="37">
        <v>118.6</v>
      </c>
      <c r="AF221" s="37">
        <f t="shared" si="19"/>
        <v>123.6</v>
      </c>
      <c r="AG221" s="37">
        <v>137.80000000000001</v>
      </c>
      <c r="AH221" s="37">
        <v>131.80000000000001</v>
      </c>
      <c r="AI221" s="37">
        <v>138</v>
      </c>
    </row>
    <row r="222" spans="1:35">
      <c r="A222" s="37" t="s">
        <v>35</v>
      </c>
      <c r="B222" s="37">
        <v>2019</v>
      </c>
      <c r="C222" s="37" t="s">
        <v>31</v>
      </c>
      <c r="D222" s="37">
        <v>137.1</v>
      </c>
      <c r="E222" s="37">
        <v>151.4</v>
      </c>
      <c r="F222" s="37">
        <v>140.19999999999999</v>
      </c>
      <c r="G222" s="37">
        <v>142.1</v>
      </c>
      <c r="H222" s="37">
        <v>121.8</v>
      </c>
      <c r="I222" s="37">
        <v>135.4</v>
      </c>
      <c r="J222" s="37">
        <v>131.30000000000001</v>
      </c>
      <c r="K222" s="37">
        <v>120.3</v>
      </c>
      <c r="L222" s="37">
        <v>109.1</v>
      </c>
      <c r="M222" s="37">
        <v>139.4</v>
      </c>
      <c r="N222" s="37">
        <v>154.6</v>
      </c>
      <c r="O222" s="37">
        <v>137.4</v>
      </c>
      <c r="P222" s="96">
        <f t="shared" si="15"/>
        <v>135.00833333333333</v>
      </c>
      <c r="Q222" s="37">
        <v>133.30000000000001</v>
      </c>
      <c r="R222" s="37">
        <v>163.19999999999999</v>
      </c>
      <c r="S222" s="37">
        <v>132.80000000000001</v>
      </c>
      <c r="T222" s="37">
        <v>136.69999999999999</v>
      </c>
      <c r="U222" s="37">
        <f t="shared" si="16"/>
        <v>141.5</v>
      </c>
      <c r="V222" s="37">
        <v>147.6</v>
      </c>
      <c r="W222" s="37">
        <v>139</v>
      </c>
      <c r="X222" s="37">
        <v>146.4</v>
      </c>
      <c r="Y222" s="96">
        <f t="shared" si="17"/>
        <v>144.33333333333334</v>
      </c>
      <c r="Z222" s="37" t="s">
        <v>116</v>
      </c>
      <c r="AA222" s="37">
        <v>143.6</v>
      </c>
      <c r="AB222" s="37">
        <v>150.19999999999999</v>
      </c>
      <c r="AC222" s="96">
        <f t="shared" si="18"/>
        <v>146.89999999999998</v>
      </c>
      <c r="AD222" s="37">
        <v>139.5</v>
      </c>
      <c r="AE222" s="37">
        <v>123.3</v>
      </c>
      <c r="AF222" s="37">
        <f t="shared" si="19"/>
        <v>131.4</v>
      </c>
      <c r="AG222" s="37">
        <v>145.1</v>
      </c>
      <c r="AH222" s="37">
        <v>136.9</v>
      </c>
      <c r="AI222" s="37">
        <v>139.6</v>
      </c>
    </row>
    <row r="223" spans="1:35">
      <c r="A223" s="37" t="s">
        <v>30</v>
      </c>
      <c r="B223" s="37">
        <v>2019</v>
      </c>
      <c r="C223" s="37" t="s">
        <v>36</v>
      </c>
      <c r="D223" s="37">
        <v>136.80000000000001</v>
      </c>
      <c r="E223" s="37">
        <v>153</v>
      </c>
      <c r="F223" s="37">
        <v>139.1</v>
      </c>
      <c r="G223" s="37">
        <v>142.5</v>
      </c>
      <c r="H223" s="37">
        <v>124.1</v>
      </c>
      <c r="I223" s="37">
        <v>135.80000000000001</v>
      </c>
      <c r="J223" s="37">
        <v>128.69999999999999</v>
      </c>
      <c r="K223" s="37">
        <v>121.5</v>
      </c>
      <c r="L223" s="37">
        <v>108.3</v>
      </c>
      <c r="M223" s="37">
        <v>139.19999999999999</v>
      </c>
      <c r="N223" s="37">
        <v>156.19999999999999</v>
      </c>
      <c r="O223" s="37">
        <v>137.19999999999999</v>
      </c>
      <c r="P223" s="96">
        <f t="shared" si="15"/>
        <v>135.20000000000002</v>
      </c>
      <c r="Q223" s="37">
        <v>137.4</v>
      </c>
      <c r="R223" s="37">
        <v>162.80000000000001</v>
      </c>
      <c r="S223" s="37">
        <v>134.9</v>
      </c>
      <c r="T223" s="37">
        <v>143.4</v>
      </c>
      <c r="U223" s="37">
        <f t="shared" si="16"/>
        <v>144.625</v>
      </c>
      <c r="V223" s="37">
        <v>150.5</v>
      </c>
      <c r="W223" s="37">
        <v>146.1</v>
      </c>
      <c r="X223" s="37">
        <v>149.9</v>
      </c>
      <c r="Y223" s="96">
        <f t="shared" si="17"/>
        <v>148.83333333333334</v>
      </c>
      <c r="Z223" s="43">
        <v>148.5</v>
      </c>
      <c r="AA223" s="37">
        <v>150.1</v>
      </c>
      <c r="AB223" s="37">
        <v>155.5</v>
      </c>
      <c r="AC223" s="96">
        <f t="shared" si="18"/>
        <v>151.36666666666667</v>
      </c>
      <c r="AD223" s="37">
        <v>145.30000000000001</v>
      </c>
      <c r="AE223" s="37">
        <v>129.19999999999999</v>
      </c>
      <c r="AF223" s="37">
        <f t="shared" si="19"/>
        <v>137.25</v>
      </c>
      <c r="AG223" s="37">
        <v>149.9</v>
      </c>
      <c r="AH223" s="37">
        <v>142.19999999999999</v>
      </c>
      <c r="AI223" s="37">
        <v>141</v>
      </c>
    </row>
    <row r="224" spans="1:35">
      <c r="A224" s="37" t="s">
        <v>33</v>
      </c>
      <c r="B224" s="37">
        <v>2019</v>
      </c>
      <c r="C224" s="37" t="s">
        <v>36</v>
      </c>
      <c r="D224" s="37">
        <v>139.4</v>
      </c>
      <c r="E224" s="37">
        <v>150.1</v>
      </c>
      <c r="F224" s="37">
        <v>145.30000000000001</v>
      </c>
      <c r="G224" s="37">
        <v>141.69999999999999</v>
      </c>
      <c r="H224" s="37">
        <v>118.4</v>
      </c>
      <c r="I224" s="37">
        <v>137</v>
      </c>
      <c r="J224" s="37">
        <v>131.6</v>
      </c>
      <c r="K224" s="37">
        <v>119.9</v>
      </c>
      <c r="L224" s="37">
        <v>110.4</v>
      </c>
      <c r="M224" s="37">
        <v>140.80000000000001</v>
      </c>
      <c r="N224" s="37">
        <v>153.5</v>
      </c>
      <c r="O224" s="37">
        <v>138</v>
      </c>
      <c r="P224" s="96">
        <f t="shared" si="15"/>
        <v>135.50833333333335</v>
      </c>
      <c r="Q224" s="37">
        <v>128.30000000000001</v>
      </c>
      <c r="R224" s="37">
        <v>164.9</v>
      </c>
      <c r="S224" s="37">
        <v>133</v>
      </c>
      <c r="T224" s="37">
        <v>132.19999999999999</v>
      </c>
      <c r="U224" s="37">
        <f t="shared" si="16"/>
        <v>139.60000000000002</v>
      </c>
      <c r="V224" s="37">
        <v>143.30000000000001</v>
      </c>
      <c r="W224" s="37">
        <v>130.80000000000001</v>
      </c>
      <c r="X224" s="37">
        <v>141.4</v>
      </c>
      <c r="Y224" s="96">
        <f t="shared" si="17"/>
        <v>138.5</v>
      </c>
      <c r="Z224" s="37" t="s">
        <v>117</v>
      </c>
      <c r="AA224" s="37">
        <v>136.6</v>
      </c>
      <c r="AB224" s="37">
        <v>146.6</v>
      </c>
      <c r="AC224" s="96">
        <f t="shared" si="18"/>
        <v>141.6</v>
      </c>
      <c r="AD224" s="37">
        <v>127.1</v>
      </c>
      <c r="AE224" s="37">
        <v>119.2</v>
      </c>
      <c r="AF224" s="37">
        <f t="shared" si="19"/>
        <v>123.15</v>
      </c>
      <c r="AG224" s="37">
        <v>138.5</v>
      </c>
      <c r="AH224" s="37">
        <v>132.4</v>
      </c>
      <c r="AI224" s="37">
        <v>138.6</v>
      </c>
    </row>
    <row r="225" spans="1:35">
      <c r="A225" s="37" t="s">
        <v>35</v>
      </c>
      <c r="B225" s="37">
        <v>2019</v>
      </c>
      <c r="C225" s="37" t="s">
        <v>36</v>
      </c>
      <c r="D225" s="37">
        <v>137.6</v>
      </c>
      <c r="E225" s="37">
        <v>152</v>
      </c>
      <c r="F225" s="37">
        <v>141.5</v>
      </c>
      <c r="G225" s="37">
        <v>142.19999999999999</v>
      </c>
      <c r="H225" s="37">
        <v>122</v>
      </c>
      <c r="I225" s="37">
        <v>136.4</v>
      </c>
      <c r="J225" s="37">
        <v>129.69999999999999</v>
      </c>
      <c r="K225" s="37">
        <v>121</v>
      </c>
      <c r="L225" s="37">
        <v>109</v>
      </c>
      <c r="M225" s="37">
        <v>139.69999999999999</v>
      </c>
      <c r="N225" s="37">
        <v>154.9</v>
      </c>
      <c r="O225" s="37">
        <v>137.5</v>
      </c>
      <c r="P225" s="96">
        <f t="shared" si="15"/>
        <v>135.29166666666666</v>
      </c>
      <c r="Q225" s="37">
        <v>133.6</v>
      </c>
      <c r="R225" s="37">
        <v>163.4</v>
      </c>
      <c r="S225" s="37">
        <v>134.1</v>
      </c>
      <c r="T225" s="37">
        <v>137.1</v>
      </c>
      <c r="U225" s="37">
        <f t="shared" si="16"/>
        <v>142.05000000000001</v>
      </c>
      <c r="V225" s="37">
        <v>147.69999999999999</v>
      </c>
      <c r="W225" s="37">
        <v>139.69999999999999</v>
      </c>
      <c r="X225" s="37">
        <v>146.5</v>
      </c>
      <c r="Y225" s="96">
        <f t="shared" si="17"/>
        <v>144.63333333333333</v>
      </c>
      <c r="Z225" s="37" t="s">
        <v>117</v>
      </c>
      <c r="AA225" s="37">
        <v>143.69999999999999</v>
      </c>
      <c r="AB225" s="37">
        <v>150.30000000000001</v>
      </c>
      <c r="AC225" s="96">
        <f t="shared" si="18"/>
        <v>147</v>
      </c>
      <c r="AD225" s="37">
        <v>138.4</v>
      </c>
      <c r="AE225" s="37">
        <v>123.9</v>
      </c>
      <c r="AF225" s="37">
        <f t="shared" si="19"/>
        <v>131.15</v>
      </c>
      <c r="AG225" s="37">
        <v>145.6</v>
      </c>
      <c r="AH225" s="37">
        <v>137.4</v>
      </c>
      <c r="AI225" s="37">
        <v>139.9</v>
      </c>
    </row>
    <row r="226" spans="1:35">
      <c r="A226" s="37" t="s">
        <v>30</v>
      </c>
      <c r="B226" s="37">
        <v>2019</v>
      </c>
      <c r="C226" s="37" t="s">
        <v>38</v>
      </c>
      <c r="D226" s="37">
        <v>136.9</v>
      </c>
      <c r="E226" s="37">
        <v>154.1</v>
      </c>
      <c r="F226" s="37">
        <v>138.69999999999999</v>
      </c>
      <c r="G226" s="37">
        <v>142.5</v>
      </c>
      <c r="H226" s="37">
        <v>124.1</v>
      </c>
      <c r="I226" s="37">
        <v>136.1</v>
      </c>
      <c r="J226" s="37">
        <v>128.19999999999999</v>
      </c>
      <c r="K226" s="37">
        <v>122.3</v>
      </c>
      <c r="L226" s="37">
        <v>108.3</v>
      </c>
      <c r="M226" s="37">
        <v>138.9</v>
      </c>
      <c r="N226" s="37">
        <v>156.4</v>
      </c>
      <c r="O226" s="37">
        <v>137.30000000000001</v>
      </c>
      <c r="P226" s="96">
        <f t="shared" si="15"/>
        <v>135.31666666666669</v>
      </c>
      <c r="Q226" s="37">
        <v>137.4</v>
      </c>
      <c r="R226" s="37">
        <v>162.9</v>
      </c>
      <c r="S226" s="37">
        <v>134</v>
      </c>
      <c r="T226" s="37">
        <v>143.80000000000001</v>
      </c>
      <c r="U226" s="37">
        <f t="shared" si="16"/>
        <v>144.52500000000001</v>
      </c>
      <c r="V226" s="37">
        <v>150.80000000000001</v>
      </c>
      <c r="W226" s="37">
        <v>146.1</v>
      </c>
      <c r="X226" s="37">
        <v>150.1</v>
      </c>
      <c r="Y226" s="96">
        <f t="shared" si="17"/>
        <v>149</v>
      </c>
      <c r="Z226" s="43">
        <v>149</v>
      </c>
      <c r="AA226" s="37">
        <v>150</v>
      </c>
      <c r="AB226" s="37">
        <v>155.5</v>
      </c>
      <c r="AC226" s="96">
        <f t="shared" si="18"/>
        <v>151.5</v>
      </c>
      <c r="AD226" s="37">
        <v>146.4</v>
      </c>
      <c r="AE226" s="37">
        <v>129.9</v>
      </c>
      <c r="AF226" s="37">
        <f t="shared" si="19"/>
        <v>138.15</v>
      </c>
      <c r="AG226" s="37">
        <v>150.4</v>
      </c>
      <c r="AH226" s="37">
        <v>142.4</v>
      </c>
      <c r="AI226" s="37">
        <v>141.19999999999999</v>
      </c>
    </row>
    <row r="227" spans="1:35">
      <c r="A227" s="37" t="s">
        <v>33</v>
      </c>
      <c r="B227" s="37">
        <v>2019</v>
      </c>
      <c r="C227" s="37" t="s">
        <v>38</v>
      </c>
      <c r="D227" s="37">
        <v>139.69999999999999</v>
      </c>
      <c r="E227" s="37">
        <v>151.1</v>
      </c>
      <c r="F227" s="37">
        <v>142.9</v>
      </c>
      <c r="G227" s="37">
        <v>141.9</v>
      </c>
      <c r="H227" s="37">
        <v>118.4</v>
      </c>
      <c r="I227" s="37">
        <v>139.4</v>
      </c>
      <c r="J227" s="37">
        <v>141.19999999999999</v>
      </c>
      <c r="K227" s="37">
        <v>120.7</v>
      </c>
      <c r="L227" s="37">
        <v>110.4</v>
      </c>
      <c r="M227" s="37">
        <v>140.69999999999999</v>
      </c>
      <c r="N227" s="37">
        <v>153.9</v>
      </c>
      <c r="O227" s="37">
        <v>139.6</v>
      </c>
      <c r="P227" s="96">
        <f t="shared" si="15"/>
        <v>136.65833333333333</v>
      </c>
      <c r="Q227" s="37">
        <v>128.5</v>
      </c>
      <c r="R227" s="37">
        <v>165.3</v>
      </c>
      <c r="S227" s="37">
        <v>132.5</v>
      </c>
      <c r="T227" s="37">
        <v>133</v>
      </c>
      <c r="U227" s="37">
        <f t="shared" si="16"/>
        <v>139.82499999999999</v>
      </c>
      <c r="V227" s="37">
        <v>143.5</v>
      </c>
      <c r="W227" s="37">
        <v>131.19999999999999</v>
      </c>
      <c r="X227" s="37">
        <v>141.6</v>
      </c>
      <c r="Y227" s="96">
        <f t="shared" si="17"/>
        <v>138.76666666666665</v>
      </c>
      <c r="Z227" s="37" t="s">
        <v>118</v>
      </c>
      <c r="AA227" s="37">
        <v>136.80000000000001</v>
      </c>
      <c r="AB227" s="37">
        <v>146.69999999999999</v>
      </c>
      <c r="AC227" s="96">
        <f t="shared" si="18"/>
        <v>141.75</v>
      </c>
      <c r="AD227" s="37">
        <v>128.80000000000001</v>
      </c>
      <c r="AE227" s="37">
        <v>119.9</v>
      </c>
      <c r="AF227" s="37">
        <f t="shared" si="19"/>
        <v>124.35000000000001</v>
      </c>
      <c r="AG227" s="37">
        <v>139.19999999999999</v>
      </c>
      <c r="AH227" s="37">
        <v>132.80000000000001</v>
      </c>
      <c r="AI227" s="37">
        <v>139.5</v>
      </c>
    </row>
    <row r="228" spans="1:35">
      <c r="A228" s="37" t="s">
        <v>35</v>
      </c>
      <c r="B228" s="37">
        <v>2019</v>
      </c>
      <c r="C228" s="37" t="s">
        <v>38</v>
      </c>
      <c r="D228" s="37">
        <v>137.80000000000001</v>
      </c>
      <c r="E228" s="37">
        <v>153</v>
      </c>
      <c r="F228" s="37">
        <v>140.30000000000001</v>
      </c>
      <c r="G228" s="37">
        <v>142.30000000000001</v>
      </c>
      <c r="H228" s="37">
        <v>122</v>
      </c>
      <c r="I228" s="37">
        <v>137.6</v>
      </c>
      <c r="J228" s="37">
        <v>132.6</v>
      </c>
      <c r="K228" s="37">
        <v>121.8</v>
      </c>
      <c r="L228" s="37">
        <v>109</v>
      </c>
      <c r="M228" s="37">
        <v>139.5</v>
      </c>
      <c r="N228" s="37">
        <v>155.19999999999999</v>
      </c>
      <c r="O228" s="37">
        <v>138.1</v>
      </c>
      <c r="P228" s="96">
        <f t="shared" si="15"/>
        <v>135.76666666666668</v>
      </c>
      <c r="Q228" s="37">
        <v>133.69999999999999</v>
      </c>
      <c r="R228" s="37">
        <v>163.5</v>
      </c>
      <c r="S228" s="37">
        <v>133.4</v>
      </c>
      <c r="T228" s="37">
        <v>137.69999999999999</v>
      </c>
      <c r="U228" s="37">
        <f t="shared" si="16"/>
        <v>142.07499999999999</v>
      </c>
      <c r="V228" s="37">
        <v>147.9</v>
      </c>
      <c r="W228" s="37">
        <v>139.9</v>
      </c>
      <c r="X228" s="37">
        <v>146.69999999999999</v>
      </c>
      <c r="Y228" s="96">
        <f t="shared" si="17"/>
        <v>144.83333333333334</v>
      </c>
      <c r="Z228" s="37" t="s">
        <v>118</v>
      </c>
      <c r="AA228" s="37">
        <v>143.80000000000001</v>
      </c>
      <c r="AB228" s="37">
        <v>150.30000000000001</v>
      </c>
      <c r="AC228" s="96">
        <f t="shared" si="18"/>
        <v>147.05000000000001</v>
      </c>
      <c r="AD228" s="37">
        <v>139.69999999999999</v>
      </c>
      <c r="AE228" s="37">
        <v>124.6</v>
      </c>
      <c r="AF228" s="37">
        <f t="shared" si="19"/>
        <v>132.14999999999998</v>
      </c>
      <c r="AG228" s="37">
        <v>146.19999999999999</v>
      </c>
      <c r="AH228" s="37">
        <v>137.69999999999999</v>
      </c>
      <c r="AI228" s="37">
        <v>140.4</v>
      </c>
    </row>
    <row r="229" spans="1:35">
      <c r="A229" s="37" t="s">
        <v>30</v>
      </c>
      <c r="B229" s="37">
        <v>2019</v>
      </c>
      <c r="C229" s="37" t="s">
        <v>41</v>
      </c>
      <c r="D229" s="37">
        <v>137.4</v>
      </c>
      <c r="E229" s="37">
        <v>159.5</v>
      </c>
      <c r="F229" s="37">
        <v>134.5</v>
      </c>
      <c r="G229" s="37">
        <v>142.6</v>
      </c>
      <c r="H229" s="37">
        <v>124</v>
      </c>
      <c r="I229" s="37">
        <v>143.69999999999999</v>
      </c>
      <c r="J229" s="37">
        <v>133.4</v>
      </c>
      <c r="K229" s="37">
        <v>125.1</v>
      </c>
      <c r="L229" s="37">
        <v>109.3</v>
      </c>
      <c r="M229" s="37">
        <v>139.30000000000001</v>
      </c>
      <c r="N229" s="37">
        <v>156.4</v>
      </c>
      <c r="O229" s="37">
        <v>139.19999999999999</v>
      </c>
      <c r="P229" s="96">
        <f t="shared" si="15"/>
        <v>137.03333333333333</v>
      </c>
      <c r="Q229" s="37">
        <v>137.69999999999999</v>
      </c>
      <c r="R229" s="37">
        <v>163.30000000000001</v>
      </c>
      <c r="S229" s="37">
        <v>133.9</v>
      </c>
      <c r="T229" s="37">
        <v>145.9</v>
      </c>
      <c r="U229" s="37">
        <f t="shared" si="16"/>
        <v>145.19999999999999</v>
      </c>
      <c r="V229" s="37">
        <v>151.30000000000001</v>
      </c>
      <c r="W229" s="37">
        <v>146.6</v>
      </c>
      <c r="X229" s="37">
        <v>150.69999999999999</v>
      </c>
      <c r="Y229" s="96">
        <f t="shared" si="17"/>
        <v>149.53333333333333</v>
      </c>
      <c r="Z229" s="43">
        <v>150.1</v>
      </c>
      <c r="AA229" s="37">
        <v>149.5</v>
      </c>
      <c r="AB229" s="37">
        <v>156.69999999999999</v>
      </c>
      <c r="AC229" s="96">
        <f t="shared" si="18"/>
        <v>152.1</v>
      </c>
      <c r="AD229" s="37">
        <v>146.9</v>
      </c>
      <c r="AE229" s="37">
        <v>130.19999999999999</v>
      </c>
      <c r="AF229" s="37">
        <f t="shared" si="19"/>
        <v>138.55000000000001</v>
      </c>
      <c r="AG229" s="37">
        <v>151.30000000000001</v>
      </c>
      <c r="AH229" s="37">
        <v>142.9</v>
      </c>
      <c r="AI229" s="37">
        <v>142.4</v>
      </c>
    </row>
    <row r="230" spans="1:35">
      <c r="A230" s="37" t="s">
        <v>33</v>
      </c>
      <c r="B230" s="37">
        <v>2019</v>
      </c>
      <c r="C230" s="37" t="s">
        <v>41</v>
      </c>
      <c r="D230" s="37">
        <v>140.4</v>
      </c>
      <c r="E230" s="37">
        <v>156.69999999999999</v>
      </c>
      <c r="F230" s="37">
        <v>138.30000000000001</v>
      </c>
      <c r="G230" s="37">
        <v>142.4</v>
      </c>
      <c r="H230" s="37">
        <v>118.6</v>
      </c>
      <c r="I230" s="37">
        <v>149.69999999999999</v>
      </c>
      <c r="J230" s="37">
        <v>161.6</v>
      </c>
      <c r="K230" s="37">
        <v>124.4</v>
      </c>
      <c r="L230" s="37">
        <v>111.2</v>
      </c>
      <c r="M230" s="37">
        <v>141</v>
      </c>
      <c r="N230" s="37">
        <v>154.5</v>
      </c>
      <c r="O230" s="37">
        <v>143.80000000000001</v>
      </c>
      <c r="P230" s="96">
        <f t="shared" si="15"/>
        <v>140.21666666666667</v>
      </c>
      <c r="Q230" s="37">
        <v>128.9</v>
      </c>
      <c r="R230" s="37">
        <v>166.2</v>
      </c>
      <c r="S230" s="37">
        <v>132.6</v>
      </c>
      <c r="T230" s="37">
        <v>134</v>
      </c>
      <c r="U230" s="37">
        <f t="shared" si="16"/>
        <v>140.42500000000001</v>
      </c>
      <c r="V230" s="37">
        <v>144</v>
      </c>
      <c r="W230" s="37">
        <v>131.69999999999999</v>
      </c>
      <c r="X230" s="37">
        <v>142.19999999999999</v>
      </c>
      <c r="Y230" s="96">
        <f t="shared" si="17"/>
        <v>139.29999999999998</v>
      </c>
      <c r="Z230" s="37" t="s">
        <v>119</v>
      </c>
      <c r="AA230" s="37">
        <v>137.19999999999999</v>
      </c>
      <c r="AB230" s="37">
        <v>148</v>
      </c>
      <c r="AC230" s="96">
        <f t="shared" si="18"/>
        <v>142.6</v>
      </c>
      <c r="AD230" s="37">
        <v>129.4</v>
      </c>
      <c r="AE230" s="37">
        <v>120.1</v>
      </c>
      <c r="AF230" s="37">
        <f t="shared" si="19"/>
        <v>124.75</v>
      </c>
      <c r="AG230" s="37">
        <v>139.80000000000001</v>
      </c>
      <c r="AH230" s="37">
        <v>133.30000000000001</v>
      </c>
      <c r="AI230" s="37">
        <v>141.5</v>
      </c>
    </row>
    <row r="231" spans="1:35">
      <c r="A231" s="37" t="s">
        <v>35</v>
      </c>
      <c r="B231" s="37">
        <v>2019</v>
      </c>
      <c r="C231" s="37" t="s">
        <v>41</v>
      </c>
      <c r="D231" s="37">
        <v>138.30000000000001</v>
      </c>
      <c r="E231" s="37">
        <v>158.5</v>
      </c>
      <c r="F231" s="37">
        <v>136</v>
      </c>
      <c r="G231" s="37">
        <v>142.5</v>
      </c>
      <c r="H231" s="37">
        <v>122</v>
      </c>
      <c r="I231" s="37">
        <v>146.5</v>
      </c>
      <c r="J231" s="37">
        <v>143</v>
      </c>
      <c r="K231" s="37">
        <v>124.9</v>
      </c>
      <c r="L231" s="37">
        <v>109.9</v>
      </c>
      <c r="M231" s="37">
        <v>139.9</v>
      </c>
      <c r="N231" s="37">
        <v>155.5</v>
      </c>
      <c r="O231" s="37">
        <v>140.9</v>
      </c>
      <c r="P231" s="96">
        <f t="shared" si="15"/>
        <v>138.15833333333336</v>
      </c>
      <c r="Q231" s="37">
        <v>134</v>
      </c>
      <c r="R231" s="37">
        <v>164.1</v>
      </c>
      <c r="S231" s="37">
        <v>133.4</v>
      </c>
      <c r="T231" s="37">
        <v>139.19999999999999</v>
      </c>
      <c r="U231" s="37">
        <f t="shared" si="16"/>
        <v>142.67500000000001</v>
      </c>
      <c r="V231" s="37">
        <v>148.4</v>
      </c>
      <c r="W231" s="37">
        <v>140.4</v>
      </c>
      <c r="X231" s="37">
        <v>147.30000000000001</v>
      </c>
      <c r="Y231" s="96">
        <f t="shared" si="17"/>
        <v>145.36666666666667</v>
      </c>
      <c r="Z231" s="37" t="s">
        <v>119</v>
      </c>
      <c r="AA231" s="37">
        <v>143.69999999999999</v>
      </c>
      <c r="AB231" s="37">
        <v>151.6</v>
      </c>
      <c r="AC231" s="96">
        <f t="shared" si="18"/>
        <v>147.64999999999998</v>
      </c>
      <c r="AD231" s="37">
        <v>140.30000000000001</v>
      </c>
      <c r="AE231" s="37">
        <v>124.9</v>
      </c>
      <c r="AF231" s="37">
        <f t="shared" si="19"/>
        <v>132.60000000000002</v>
      </c>
      <c r="AG231" s="37">
        <v>146.9</v>
      </c>
      <c r="AH231" s="37">
        <v>138.19999999999999</v>
      </c>
      <c r="AI231" s="37">
        <v>142</v>
      </c>
    </row>
    <row r="232" spans="1:35">
      <c r="A232" s="37" t="s">
        <v>30</v>
      </c>
      <c r="B232" s="37">
        <v>2019</v>
      </c>
      <c r="C232" s="37" t="s">
        <v>42</v>
      </c>
      <c r="D232" s="37">
        <v>137.80000000000001</v>
      </c>
      <c r="E232" s="37">
        <v>163.5</v>
      </c>
      <c r="F232" s="37">
        <v>136.19999999999999</v>
      </c>
      <c r="G232" s="37">
        <v>143.19999999999999</v>
      </c>
      <c r="H232" s="37">
        <v>124.3</v>
      </c>
      <c r="I232" s="37">
        <v>143.30000000000001</v>
      </c>
      <c r="J232" s="37">
        <v>140.6</v>
      </c>
      <c r="K232" s="37">
        <v>128.69999999999999</v>
      </c>
      <c r="L232" s="37">
        <v>110.6</v>
      </c>
      <c r="M232" s="37">
        <v>140.4</v>
      </c>
      <c r="N232" s="37">
        <v>156.6</v>
      </c>
      <c r="O232" s="37">
        <v>141</v>
      </c>
      <c r="P232" s="96">
        <f t="shared" si="15"/>
        <v>138.85</v>
      </c>
      <c r="Q232" s="37">
        <v>138</v>
      </c>
      <c r="R232" s="37">
        <v>164.2</v>
      </c>
      <c r="S232" s="37">
        <v>134.80000000000001</v>
      </c>
      <c r="T232" s="37">
        <v>146.4</v>
      </c>
      <c r="U232" s="37">
        <f t="shared" si="16"/>
        <v>145.85</v>
      </c>
      <c r="V232" s="37">
        <v>151.4</v>
      </c>
      <c r="W232" s="37">
        <v>146.5</v>
      </c>
      <c r="X232" s="37">
        <v>150.69999999999999</v>
      </c>
      <c r="Y232" s="96">
        <f t="shared" si="17"/>
        <v>149.53333333333333</v>
      </c>
      <c r="Z232" s="43">
        <v>149.4</v>
      </c>
      <c r="AA232" s="37">
        <v>149.6</v>
      </c>
      <c r="AB232" s="37">
        <v>157.69999999999999</v>
      </c>
      <c r="AC232" s="96">
        <f t="shared" si="18"/>
        <v>152.23333333333332</v>
      </c>
      <c r="AD232" s="37">
        <v>147.80000000000001</v>
      </c>
      <c r="AE232" s="37">
        <v>130.19999999999999</v>
      </c>
      <c r="AF232" s="37">
        <f t="shared" si="19"/>
        <v>139</v>
      </c>
      <c r="AG232" s="37">
        <v>151.69999999999999</v>
      </c>
      <c r="AH232" s="37">
        <v>143.30000000000001</v>
      </c>
      <c r="AI232" s="37">
        <v>143.6</v>
      </c>
    </row>
    <row r="233" spans="1:35">
      <c r="A233" s="37" t="s">
        <v>33</v>
      </c>
      <c r="B233" s="37">
        <v>2019</v>
      </c>
      <c r="C233" s="37" t="s">
        <v>42</v>
      </c>
      <c r="D233" s="37">
        <v>140.69999999999999</v>
      </c>
      <c r="E233" s="37">
        <v>159.6</v>
      </c>
      <c r="F233" s="37">
        <v>140.4</v>
      </c>
      <c r="G233" s="37">
        <v>143.4</v>
      </c>
      <c r="H233" s="37">
        <v>118.6</v>
      </c>
      <c r="I233" s="37">
        <v>150.9</v>
      </c>
      <c r="J233" s="37">
        <v>169.8</v>
      </c>
      <c r="K233" s="37">
        <v>127.4</v>
      </c>
      <c r="L233" s="37">
        <v>111.8</v>
      </c>
      <c r="M233" s="37">
        <v>141</v>
      </c>
      <c r="N233" s="37">
        <v>155.1</v>
      </c>
      <c r="O233" s="37">
        <v>145.6</v>
      </c>
      <c r="P233" s="96">
        <f t="shared" si="15"/>
        <v>142.02499999999998</v>
      </c>
      <c r="Q233" s="37">
        <v>129</v>
      </c>
      <c r="R233" s="37">
        <v>166.7</v>
      </c>
      <c r="S233" s="37">
        <v>133.69999999999999</v>
      </c>
      <c r="T233" s="37">
        <v>134.30000000000001</v>
      </c>
      <c r="U233" s="37">
        <f t="shared" si="16"/>
        <v>140.92500000000001</v>
      </c>
      <c r="V233" s="37">
        <v>144.30000000000001</v>
      </c>
      <c r="W233" s="37">
        <v>131.69999999999999</v>
      </c>
      <c r="X233" s="37">
        <v>142.4</v>
      </c>
      <c r="Y233" s="96">
        <f t="shared" si="17"/>
        <v>139.46666666666667</v>
      </c>
      <c r="Z233" s="37" t="s">
        <v>120</v>
      </c>
      <c r="AA233" s="37">
        <v>137.4</v>
      </c>
      <c r="AB233" s="37">
        <v>148.9</v>
      </c>
      <c r="AC233" s="96">
        <f t="shared" si="18"/>
        <v>143.15</v>
      </c>
      <c r="AD233" s="37">
        <v>130.5</v>
      </c>
      <c r="AE233" s="37">
        <v>119.6</v>
      </c>
      <c r="AF233" s="37">
        <f t="shared" si="19"/>
        <v>125.05</v>
      </c>
      <c r="AG233" s="37">
        <v>140.30000000000001</v>
      </c>
      <c r="AH233" s="37">
        <v>133.6</v>
      </c>
      <c r="AI233" s="37">
        <v>142.1</v>
      </c>
    </row>
    <row r="234" spans="1:35">
      <c r="A234" s="37" t="s">
        <v>35</v>
      </c>
      <c r="B234" s="37">
        <v>2019</v>
      </c>
      <c r="C234" s="37" t="s">
        <v>42</v>
      </c>
      <c r="D234" s="37">
        <v>138.69999999999999</v>
      </c>
      <c r="E234" s="37">
        <v>162.1</v>
      </c>
      <c r="F234" s="37">
        <v>137.80000000000001</v>
      </c>
      <c r="G234" s="37">
        <v>143.30000000000001</v>
      </c>
      <c r="H234" s="37">
        <v>122.2</v>
      </c>
      <c r="I234" s="37">
        <v>146.80000000000001</v>
      </c>
      <c r="J234" s="37">
        <v>150.5</v>
      </c>
      <c r="K234" s="37">
        <v>128.30000000000001</v>
      </c>
      <c r="L234" s="37">
        <v>111</v>
      </c>
      <c r="M234" s="37">
        <v>140.6</v>
      </c>
      <c r="N234" s="37">
        <v>155.9</v>
      </c>
      <c r="O234" s="37">
        <v>142.69999999999999</v>
      </c>
      <c r="P234" s="96">
        <f t="shared" si="15"/>
        <v>139.99166666666667</v>
      </c>
      <c r="Q234" s="37">
        <v>134.19999999999999</v>
      </c>
      <c r="R234" s="37">
        <v>164.9</v>
      </c>
      <c r="S234" s="37">
        <v>134.30000000000001</v>
      </c>
      <c r="T234" s="37">
        <v>139.6</v>
      </c>
      <c r="U234" s="37">
        <f t="shared" si="16"/>
        <v>143.25</v>
      </c>
      <c r="V234" s="37">
        <v>148.6</v>
      </c>
      <c r="W234" s="37">
        <v>140.4</v>
      </c>
      <c r="X234" s="37">
        <v>147.4</v>
      </c>
      <c r="Y234" s="96">
        <f t="shared" si="17"/>
        <v>145.46666666666667</v>
      </c>
      <c r="Z234" s="37" t="s">
        <v>120</v>
      </c>
      <c r="AA234" s="37">
        <v>143.80000000000001</v>
      </c>
      <c r="AB234" s="37">
        <v>152.5</v>
      </c>
      <c r="AC234" s="96">
        <f t="shared" si="18"/>
        <v>148.15</v>
      </c>
      <c r="AD234" s="37">
        <v>141.19999999999999</v>
      </c>
      <c r="AE234" s="37">
        <v>124.6</v>
      </c>
      <c r="AF234" s="37">
        <f t="shared" si="19"/>
        <v>132.89999999999998</v>
      </c>
      <c r="AG234" s="37">
        <v>147.4</v>
      </c>
      <c r="AH234" s="37">
        <v>138.6</v>
      </c>
      <c r="AI234" s="37">
        <v>142.9</v>
      </c>
    </row>
    <row r="235" spans="1:35">
      <c r="A235" s="37" t="s">
        <v>30</v>
      </c>
      <c r="B235" s="37">
        <v>2019</v>
      </c>
      <c r="C235" s="37" t="s">
        <v>44</v>
      </c>
      <c r="D235" s="37">
        <v>138.4</v>
      </c>
      <c r="E235" s="37">
        <v>164</v>
      </c>
      <c r="F235" s="37">
        <v>138.4</v>
      </c>
      <c r="G235" s="37">
        <v>143.9</v>
      </c>
      <c r="H235" s="37">
        <v>124.4</v>
      </c>
      <c r="I235" s="37">
        <v>146.4</v>
      </c>
      <c r="J235" s="37">
        <v>150.1</v>
      </c>
      <c r="K235" s="37">
        <v>130.6</v>
      </c>
      <c r="L235" s="37">
        <v>110.8</v>
      </c>
      <c r="M235" s="37">
        <v>141.69999999999999</v>
      </c>
      <c r="N235" s="37">
        <v>156.69999999999999</v>
      </c>
      <c r="O235" s="37">
        <v>143</v>
      </c>
      <c r="P235" s="96">
        <f t="shared" si="15"/>
        <v>140.69999999999999</v>
      </c>
      <c r="Q235" s="37">
        <v>138.5</v>
      </c>
      <c r="R235" s="37">
        <v>164.5</v>
      </c>
      <c r="S235" s="37">
        <v>136.1</v>
      </c>
      <c r="T235" s="37">
        <v>147.5</v>
      </c>
      <c r="U235" s="37">
        <f t="shared" si="16"/>
        <v>146.65</v>
      </c>
      <c r="V235" s="37">
        <v>151.6</v>
      </c>
      <c r="W235" s="37">
        <v>146.6</v>
      </c>
      <c r="X235" s="37">
        <v>150.9</v>
      </c>
      <c r="Y235" s="96">
        <f t="shared" si="17"/>
        <v>149.70000000000002</v>
      </c>
      <c r="Z235" s="43">
        <v>150.6</v>
      </c>
      <c r="AA235" s="37">
        <v>150</v>
      </c>
      <c r="AB235" s="37">
        <v>159.1</v>
      </c>
      <c r="AC235" s="96">
        <f t="shared" si="18"/>
        <v>153.23333333333335</v>
      </c>
      <c r="AD235" s="37">
        <v>146.80000000000001</v>
      </c>
      <c r="AE235" s="37">
        <v>131.19999999999999</v>
      </c>
      <c r="AF235" s="37">
        <f t="shared" si="19"/>
        <v>139</v>
      </c>
      <c r="AG235" s="37">
        <v>152.19999999999999</v>
      </c>
      <c r="AH235" s="37">
        <v>144.19999999999999</v>
      </c>
      <c r="AI235" s="37">
        <v>144.9</v>
      </c>
    </row>
    <row r="236" spans="1:35">
      <c r="A236" s="37" t="s">
        <v>33</v>
      </c>
      <c r="B236" s="37">
        <v>2019</v>
      </c>
      <c r="C236" s="37" t="s">
        <v>44</v>
      </c>
      <c r="D236" s="37">
        <v>141.4</v>
      </c>
      <c r="E236" s="37">
        <v>160.19999999999999</v>
      </c>
      <c r="F236" s="37">
        <v>142.5</v>
      </c>
      <c r="G236" s="37">
        <v>144.1</v>
      </c>
      <c r="H236" s="37">
        <v>119.3</v>
      </c>
      <c r="I236" s="37">
        <v>154.69999999999999</v>
      </c>
      <c r="J236" s="37">
        <v>180.1</v>
      </c>
      <c r="K236" s="37">
        <v>128.9</v>
      </c>
      <c r="L236" s="37">
        <v>111.8</v>
      </c>
      <c r="M236" s="37">
        <v>141.6</v>
      </c>
      <c r="N236" s="37">
        <v>155.6</v>
      </c>
      <c r="O236" s="37">
        <v>147.69999999999999</v>
      </c>
      <c r="P236" s="96">
        <f t="shared" si="15"/>
        <v>143.99166666666665</v>
      </c>
      <c r="Q236" s="37">
        <v>129.5</v>
      </c>
      <c r="R236" s="37">
        <v>167.2</v>
      </c>
      <c r="S236" s="37">
        <v>135.1</v>
      </c>
      <c r="T236" s="37">
        <v>135</v>
      </c>
      <c r="U236" s="37">
        <f t="shared" si="16"/>
        <v>141.69999999999999</v>
      </c>
      <c r="V236" s="37">
        <v>144.69999999999999</v>
      </c>
      <c r="W236" s="37">
        <v>131.9</v>
      </c>
      <c r="X236" s="37">
        <v>142.69999999999999</v>
      </c>
      <c r="Y236" s="96">
        <f t="shared" si="17"/>
        <v>139.76666666666668</v>
      </c>
      <c r="Z236" s="37" t="s">
        <v>121</v>
      </c>
      <c r="AA236" s="37">
        <v>137.69999999999999</v>
      </c>
      <c r="AB236" s="37">
        <v>150.4</v>
      </c>
      <c r="AC236" s="96">
        <f t="shared" si="18"/>
        <v>144.05000000000001</v>
      </c>
      <c r="AD236" s="37">
        <v>127</v>
      </c>
      <c r="AE236" s="37">
        <v>120.6</v>
      </c>
      <c r="AF236" s="37">
        <f t="shared" si="19"/>
        <v>123.8</v>
      </c>
      <c r="AG236" s="37">
        <v>140.80000000000001</v>
      </c>
      <c r="AH236" s="37">
        <v>134.5</v>
      </c>
      <c r="AI236" s="37">
        <v>143.30000000000001</v>
      </c>
    </row>
    <row r="237" spans="1:35">
      <c r="A237" s="37" t="s">
        <v>35</v>
      </c>
      <c r="B237" s="37">
        <v>2019</v>
      </c>
      <c r="C237" s="37" t="s">
        <v>44</v>
      </c>
      <c r="D237" s="37">
        <v>139.30000000000001</v>
      </c>
      <c r="E237" s="37">
        <v>162.69999999999999</v>
      </c>
      <c r="F237" s="37">
        <v>140</v>
      </c>
      <c r="G237" s="37">
        <v>144</v>
      </c>
      <c r="H237" s="37">
        <v>122.5</v>
      </c>
      <c r="I237" s="37">
        <v>150.30000000000001</v>
      </c>
      <c r="J237" s="37">
        <v>160.30000000000001</v>
      </c>
      <c r="K237" s="37">
        <v>130</v>
      </c>
      <c r="L237" s="37">
        <v>111.1</v>
      </c>
      <c r="M237" s="37">
        <v>141.69999999999999</v>
      </c>
      <c r="N237" s="37">
        <v>156.19999999999999</v>
      </c>
      <c r="O237" s="37">
        <v>144.69999999999999</v>
      </c>
      <c r="P237" s="96">
        <f t="shared" si="15"/>
        <v>141.9</v>
      </c>
      <c r="Q237" s="37">
        <v>134.69999999999999</v>
      </c>
      <c r="R237" s="37">
        <v>165.2</v>
      </c>
      <c r="S237" s="37">
        <v>135.69999999999999</v>
      </c>
      <c r="T237" s="37">
        <v>140.5</v>
      </c>
      <c r="U237" s="37">
        <f t="shared" si="16"/>
        <v>144.02499999999998</v>
      </c>
      <c r="V237" s="37">
        <v>148.9</v>
      </c>
      <c r="W237" s="37">
        <v>140.5</v>
      </c>
      <c r="X237" s="37">
        <v>147.6</v>
      </c>
      <c r="Y237" s="96">
        <f t="shared" si="17"/>
        <v>145.66666666666666</v>
      </c>
      <c r="Z237" s="37" t="s">
        <v>121</v>
      </c>
      <c r="AA237" s="37">
        <v>144.19999999999999</v>
      </c>
      <c r="AB237" s="37">
        <v>154</v>
      </c>
      <c r="AC237" s="96">
        <f t="shared" si="18"/>
        <v>149.1</v>
      </c>
      <c r="AD237" s="37">
        <v>139.30000000000001</v>
      </c>
      <c r="AE237" s="37">
        <v>125.6</v>
      </c>
      <c r="AF237" s="37">
        <f t="shared" si="19"/>
        <v>132.44999999999999</v>
      </c>
      <c r="AG237" s="37">
        <v>147.9</v>
      </c>
      <c r="AH237" s="37">
        <v>139.5</v>
      </c>
      <c r="AI237" s="37">
        <v>144.19999999999999</v>
      </c>
    </row>
    <row r="238" spans="1:35">
      <c r="A238" s="37" t="s">
        <v>30</v>
      </c>
      <c r="B238" s="37">
        <v>2019</v>
      </c>
      <c r="C238" s="37" t="s">
        <v>46</v>
      </c>
      <c r="D238" s="37">
        <v>139.19999999999999</v>
      </c>
      <c r="E238" s="37">
        <v>161.9</v>
      </c>
      <c r="F238" s="37">
        <v>137.1</v>
      </c>
      <c r="G238" s="37">
        <v>144.6</v>
      </c>
      <c r="H238" s="37">
        <v>124.7</v>
      </c>
      <c r="I238" s="37">
        <v>145.5</v>
      </c>
      <c r="J238" s="37">
        <v>156.19999999999999</v>
      </c>
      <c r="K238" s="37">
        <v>131.5</v>
      </c>
      <c r="L238" s="37">
        <v>111.7</v>
      </c>
      <c r="M238" s="37">
        <v>142.69999999999999</v>
      </c>
      <c r="N238" s="37">
        <v>156.9</v>
      </c>
      <c r="O238" s="37">
        <v>144</v>
      </c>
      <c r="P238" s="96">
        <f t="shared" si="15"/>
        <v>141.33333333333334</v>
      </c>
      <c r="Q238" s="37">
        <v>138.5</v>
      </c>
      <c r="R238" s="37">
        <v>165.1</v>
      </c>
      <c r="S238" s="37">
        <v>138.80000000000001</v>
      </c>
      <c r="T238" s="37">
        <v>148</v>
      </c>
      <c r="U238" s="37">
        <f t="shared" si="16"/>
        <v>147.60000000000002</v>
      </c>
      <c r="V238" s="37">
        <v>151.80000000000001</v>
      </c>
      <c r="W238" s="37">
        <v>146.6</v>
      </c>
      <c r="X238" s="37">
        <v>151.1</v>
      </c>
      <c r="Y238" s="96">
        <f t="shared" si="17"/>
        <v>149.83333333333334</v>
      </c>
      <c r="Z238" s="43">
        <v>151.6</v>
      </c>
      <c r="AA238" s="37">
        <v>150.19999999999999</v>
      </c>
      <c r="AB238" s="37">
        <v>159.69999999999999</v>
      </c>
      <c r="AC238" s="96">
        <f t="shared" si="18"/>
        <v>153.83333333333331</v>
      </c>
      <c r="AD238" s="37">
        <v>146.4</v>
      </c>
      <c r="AE238" s="37">
        <v>131.4</v>
      </c>
      <c r="AF238" s="37">
        <f t="shared" si="19"/>
        <v>138.9</v>
      </c>
      <c r="AG238" s="37">
        <v>152.69999999999999</v>
      </c>
      <c r="AH238" s="37">
        <v>144.9</v>
      </c>
      <c r="AI238" s="37">
        <v>145.69999999999999</v>
      </c>
    </row>
    <row r="239" spans="1:35">
      <c r="A239" s="37" t="s">
        <v>33</v>
      </c>
      <c r="B239" s="37">
        <v>2019</v>
      </c>
      <c r="C239" s="37" t="s">
        <v>46</v>
      </c>
      <c r="D239" s="37">
        <v>142.1</v>
      </c>
      <c r="E239" s="37">
        <v>158.30000000000001</v>
      </c>
      <c r="F239" s="37">
        <v>140.80000000000001</v>
      </c>
      <c r="G239" s="37">
        <v>144.9</v>
      </c>
      <c r="H239" s="37">
        <v>119.9</v>
      </c>
      <c r="I239" s="37">
        <v>153.9</v>
      </c>
      <c r="J239" s="37">
        <v>189.1</v>
      </c>
      <c r="K239" s="37">
        <v>129.80000000000001</v>
      </c>
      <c r="L239" s="37">
        <v>112.7</v>
      </c>
      <c r="M239" s="37">
        <v>142.5</v>
      </c>
      <c r="N239" s="37">
        <v>156.19999999999999</v>
      </c>
      <c r="O239" s="37">
        <v>149.1</v>
      </c>
      <c r="P239" s="96">
        <f t="shared" si="15"/>
        <v>144.94166666666666</v>
      </c>
      <c r="Q239" s="37">
        <v>129.80000000000001</v>
      </c>
      <c r="R239" s="37">
        <v>167.9</v>
      </c>
      <c r="S239" s="37">
        <v>137.80000000000001</v>
      </c>
      <c r="T239" s="37">
        <v>135.4</v>
      </c>
      <c r="U239" s="37">
        <f t="shared" si="16"/>
        <v>142.72500000000002</v>
      </c>
      <c r="V239" s="37">
        <v>145</v>
      </c>
      <c r="W239" s="37">
        <v>132.19999999999999</v>
      </c>
      <c r="X239" s="37">
        <v>143</v>
      </c>
      <c r="Y239" s="96">
        <f t="shared" si="17"/>
        <v>140.06666666666666</v>
      </c>
      <c r="Z239" s="37" t="s">
        <v>122</v>
      </c>
      <c r="AA239" s="37">
        <v>138.1</v>
      </c>
      <c r="AB239" s="37">
        <v>151.5</v>
      </c>
      <c r="AC239" s="96">
        <f t="shared" si="18"/>
        <v>144.80000000000001</v>
      </c>
      <c r="AD239" s="37">
        <v>125.5</v>
      </c>
      <c r="AE239" s="37">
        <v>120.8</v>
      </c>
      <c r="AF239" s="37">
        <f t="shared" si="19"/>
        <v>123.15</v>
      </c>
      <c r="AG239" s="37">
        <v>141.5</v>
      </c>
      <c r="AH239" s="37">
        <v>135.30000000000001</v>
      </c>
      <c r="AI239" s="37">
        <v>144.19999999999999</v>
      </c>
    </row>
    <row r="240" spans="1:35">
      <c r="A240" s="37" t="s">
        <v>35</v>
      </c>
      <c r="B240" s="37">
        <v>2019</v>
      </c>
      <c r="C240" s="37" t="s">
        <v>46</v>
      </c>
      <c r="D240" s="37">
        <v>140.1</v>
      </c>
      <c r="E240" s="37">
        <v>160.6</v>
      </c>
      <c r="F240" s="37">
        <v>138.5</v>
      </c>
      <c r="G240" s="37">
        <v>144.69999999999999</v>
      </c>
      <c r="H240" s="37">
        <v>122.9</v>
      </c>
      <c r="I240" s="37">
        <v>149.4</v>
      </c>
      <c r="J240" s="37">
        <v>167.4</v>
      </c>
      <c r="K240" s="37">
        <v>130.9</v>
      </c>
      <c r="L240" s="37">
        <v>112</v>
      </c>
      <c r="M240" s="37">
        <v>142.6</v>
      </c>
      <c r="N240" s="37">
        <v>156.6</v>
      </c>
      <c r="O240" s="37">
        <v>145.9</v>
      </c>
      <c r="P240" s="96">
        <f t="shared" si="15"/>
        <v>142.63333333333333</v>
      </c>
      <c r="Q240" s="37">
        <v>134.9</v>
      </c>
      <c r="R240" s="37">
        <v>165.8</v>
      </c>
      <c r="S240" s="37">
        <v>138.4</v>
      </c>
      <c r="T240" s="37">
        <v>140.9</v>
      </c>
      <c r="U240" s="37">
        <f t="shared" si="16"/>
        <v>145</v>
      </c>
      <c r="V240" s="37">
        <v>149.1</v>
      </c>
      <c r="W240" s="37">
        <v>140.6</v>
      </c>
      <c r="X240" s="37">
        <v>147.9</v>
      </c>
      <c r="Y240" s="96">
        <f t="shared" si="17"/>
        <v>145.86666666666667</v>
      </c>
      <c r="Z240" s="37" t="s">
        <v>122</v>
      </c>
      <c r="AA240" s="37">
        <v>144.5</v>
      </c>
      <c r="AB240" s="37">
        <v>154.9</v>
      </c>
      <c r="AC240" s="96">
        <f t="shared" si="18"/>
        <v>149.69999999999999</v>
      </c>
      <c r="AD240" s="37">
        <v>138.5</v>
      </c>
      <c r="AE240" s="37">
        <v>125.8</v>
      </c>
      <c r="AF240" s="37">
        <f t="shared" si="19"/>
        <v>132.15</v>
      </c>
      <c r="AG240" s="37">
        <v>148.5</v>
      </c>
      <c r="AH240" s="37">
        <v>140.19999999999999</v>
      </c>
      <c r="AI240" s="37">
        <v>145</v>
      </c>
    </row>
    <row r="241" spans="1:35">
      <c r="A241" s="37" t="s">
        <v>30</v>
      </c>
      <c r="B241" s="37">
        <v>2019</v>
      </c>
      <c r="C241" s="37" t="s">
        <v>48</v>
      </c>
      <c r="D241" s="37">
        <v>140.1</v>
      </c>
      <c r="E241" s="37">
        <v>161.9</v>
      </c>
      <c r="F241" s="37">
        <v>138.30000000000001</v>
      </c>
      <c r="G241" s="37">
        <v>145.69999999999999</v>
      </c>
      <c r="H241" s="37">
        <v>125.1</v>
      </c>
      <c r="I241" s="37">
        <v>143.80000000000001</v>
      </c>
      <c r="J241" s="37">
        <v>163.4</v>
      </c>
      <c r="K241" s="37">
        <v>132.19999999999999</v>
      </c>
      <c r="L241" s="37">
        <v>112.8</v>
      </c>
      <c r="M241" s="37">
        <v>144.19999999999999</v>
      </c>
      <c r="N241" s="37">
        <v>157.19999999999999</v>
      </c>
      <c r="O241" s="37">
        <v>145.5</v>
      </c>
      <c r="P241" s="96">
        <f t="shared" si="15"/>
        <v>142.51666666666668</v>
      </c>
      <c r="Q241" s="37">
        <v>138.5</v>
      </c>
      <c r="R241" s="37">
        <v>165.7</v>
      </c>
      <c r="S241" s="37">
        <v>140.19999999999999</v>
      </c>
      <c r="T241" s="37">
        <v>148.30000000000001</v>
      </c>
      <c r="U241" s="37">
        <f t="shared" si="16"/>
        <v>148.17500000000001</v>
      </c>
      <c r="V241" s="37">
        <v>151.69999999999999</v>
      </c>
      <c r="W241" s="37">
        <v>146.6</v>
      </c>
      <c r="X241" s="37">
        <v>151</v>
      </c>
      <c r="Y241" s="96">
        <f t="shared" si="17"/>
        <v>149.76666666666665</v>
      </c>
      <c r="Z241" s="43">
        <v>152.19999999999999</v>
      </c>
      <c r="AA241" s="37">
        <v>150.30000000000001</v>
      </c>
      <c r="AB241" s="37">
        <v>160.19999999999999</v>
      </c>
      <c r="AC241" s="96">
        <f t="shared" si="18"/>
        <v>154.23333333333332</v>
      </c>
      <c r="AD241" s="37">
        <v>146.9</v>
      </c>
      <c r="AE241" s="37">
        <v>131.6</v>
      </c>
      <c r="AF241" s="37">
        <f t="shared" si="19"/>
        <v>139.25</v>
      </c>
      <c r="AG241" s="37">
        <v>153.4</v>
      </c>
      <c r="AH241" s="37">
        <v>145.4</v>
      </c>
      <c r="AI241" s="37">
        <v>146.69999999999999</v>
      </c>
    </row>
    <row r="242" spans="1:35">
      <c r="A242" s="37" t="s">
        <v>33</v>
      </c>
      <c r="B242" s="37">
        <v>2019</v>
      </c>
      <c r="C242" s="37" t="s">
        <v>48</v>
      </c>
      <c r="D242" s="37">
        <v>142.69999999999999</v>
      </c>
      <c r="E242" s="37">
        <v>158.69999999999999</v>
      </c>
      <c r="F242" s="37">
        <v>141.6</v>
      </c>
      <c r="G242" s="37">
        <v>144.9</v>
      </c>
      <c r="H242" s="37">
        <v>120.8</v>
      </c>
      <c r="I242" s="37">
        <v>149.80000000000001</v>
      </c>
      <c r="J242" s="37">
        <v>192.4</v>
      </c>
      <c r="K242" s="37">
        <v>130.30000000000001</v>
      </c>
      <c r="L242" s="37">
        <v>114</v>
      </c>
      <c r="M242" s="37">
        <v>143.80000000000001</v>
      </c>
      <c r="N242" s="37">
        <v>156.4</v>
      </c>
      <c r="O242" s="37">
        <v>149.5</v>
      </c>
      <c r="P242" s="96">
        <f t="shared" si="15"/>
        <v>145.40833333333333</v>
      </c>
      <c r="Q242" s="37">
        <v>130</v>
      </c>
      <c r="R242" s="37">
        <v>168.6</v>
      </c>
      <c r="S242" s="37">
        <v>139</v>
      </c>
      <c r="T242" s="37">
        <v>135.9</v>
      </c>
      <c r="U242" s="37">
        <f t="shared" si="16"/>
        <v>143.375</v>
      </c>
      <c r="V242" s="37">
        <v>145.30000000000001</v>
      </c>
      <c r="W242" s="37">
        <v>132.19999999999999</v>
      </c>
      <c r="X242" s="37">
        <v>143.30000000000001</v>
      </c>
      <c r="Y242" s="96">
        <f t="shared" si="17"/>
        <v>140.26666666666668</v>
      </c>
      <c r="Z242" s="37" t="s">
        <v>123</v>
      </c>
      <c r="AA242" s="37">
        <v>138.30000000000001</v>
      </c>
      <c r="AB242" s="37">
        <v>151.6</v>
      </c>
      <c r="AC242" s="96">
        <f t="shared" si="18"/>
        <v>144.94999999999999</v>
      </c>
      <c r="AD242" s="37">
        <v>126.6</v>
      </c>
      <c r="AE242" s="37">
        <v>121.2</v>
      </c>
      <c r="AF242" s="37">
        <f t="shared" si="19"/>
        <v>123.9</v>
      </c>
      <c r="AG242" s="37">
        <v>141.9</v>
      </c>
      <c r="AH242" s="37">
        <v>135.69999999999999</v>
      </c>
      <c r="AI242" s="37">
        <v>144.69999999999999</v>
      </c>
    </row>
    <row r="243" spans="1:35">
      <c r="A243" s="37" t="s">
        <v>35</v>
      </c>
      <c r="B243" s="37">
        <v>2019</v>
      </c>
      <c r="C243" s="37" t="s">
        <v>48</v>
      </c>
      <c r="D243" s="37">
        <v>140.9</v>
      </c>
      <c r="E243" s="37">
        <v>160.80000000000001</v>
      </c>
      <c r="F243" s="37">
        <v>139.6</v>
      </c>
      <c r="G243" s="37">
        <v>145.4</v>
      </c>
      <c r="H243" s="37">
        <v>123.5</v>
      </c>
      <c r="I243" s="37">
        <v>146.6</v>
      </c>
      <c r="J243" s="37">
        <v>173.2</v>
      </c>
      <c r="K243" s="37">
        <v>131.6</v>
      </c>
      <c r="L243" s="37">
        <v>113.2</v>
      </c>
      <c r="M243" s="37">
        <v>144.1</v>
      </c>
      <c r="N243" s="37">
        <v>156.80000000000001</v>
      </c>
      <c r="O243" s="37">
        <v>147</v>
      </c>
      <c r="P243" s="96">
        <f t="shared" si="15"/>
        <v>143.55833333333331</v>
      </c>
      <c r="Q243" s="37">
        <v>135</v>
      </c>
      <c r="R243" s="37">
        <v>166.5</v>
      </c>
      <c r="S243" s="37">
        <v>139.69999999999999</v>
      </c>
      <c r="T243" s="37">
        <v>141.30000000000001</v>
      </c>
      <c r="U243" s="37">
        <f t="shared" si="16"/>
        <v>145.625</v>
      </c>
      <c r="V243" s="37">
        <v>149.19999999999999</v>
      </c>
      <c r="W243" s="37">
        <v>140.6</v>
      </c>
      <c r="X243" s="37">
        <v>147.9</v>
      </c>
      <c r="Y243" s="96">
        <f t="shared" si="17"/>
        <v>145.89999999999998</v>
      </c>
      <c r="Z243" s="37" t="s">
        <v>123</v>
      </c>
      <c r="AA243" s="37">
        <v>144.6</v>
      </c>
      <c r="AB243" s="37">
        <v>155.19999999999999</v>
      </c>
      <c r="AC243" s="96">
        <f t="shared" si="18"/>
        <v>149.89999999999998</v>
      </c>
      <c r="AD243" s="37">
        <v>139.19999999999999</v>
      </c>
      <c r="AE243" s="37">
        <v>126.1</v>
      </c>
      <c r="AF243" s="37">
        <f t="shared" si="19"/>
        <v>132.64999999999998</v>
      </c>
      <c r="AG243" s="37">
        <v>149</v>
      </c>
      <c r="AH243" s="37">
        <v>140.69999999999999</v>
      </c>
      <c r="AI243" s="37">
        <v>145.80000000000001</v>
      </c>
    </row>
    <row r="244" spans="1:35">
      <c r="A244" s="37" t="s">
        <v>30</v>
      </c>
      <c r="B244" s="37">
        <v>2019</v>
      </c>
      <c r="C244" s="37" t="s">
        <v>50</v>
      </c>
      <c r="D244" s="37">
        <v>141</v>
      </c>
      <c r="E244" s="37">
        <v>161.6</v>
      </c>
      <c r="F244" s="37">
        <v>141.19999999999999</v>
      </c>
      <c r="G244" s="37">
        <v>146.5</v>
      </c>
      <c r="H244" s="37">
        <v>125.6</v>
      </c>
      <c r="I244" s="37">
        <v>145.69999999999999</v>
      </c>
      <c r="J244" s="37">
        <v>178.8</v>
      </c>
      <c r="K244" s="37">
        <v>133.1</v>
      </c>
      <c r="L244" s="37">
        <v>113.6</v>
      </c>
      <c r="M244" s="37">
        <v>145.5</v>
      </c>
      <c r="N244" s="37">
        <v>157.4</v>
      </c>
      <c r="O244" s="37">
        <v>148.30000000000001</v>
      </c>
      <c r="P244" s="96">
        <f t="shared" si="15"/>
        <v>144.85833333333332</v>
      </c>
      <c r="Q244" s="37">
        <v>138.6</v>
      </c>
      <c r="R244" s="37">
        <v>166.3</v>
      </c>
      <c r="S244" s="37">
        <v>140.30000000000001</v>
      </c>
      <c r="T244" s="37">
        <v>148.69999999999999</v>
      </c>
      <c r="U244" s="37">
        <f t="shared" si="16"/>
        <v>148.47499999999999</v>
      </c>
      <c r="V244" s="37">
        <v>151.69999999999999</v>
      </c>
      <c r="W244" s="37">
        <v>146.69999999999999</v>
      </c>
      <c r="X244" s="37">
        <v>151</v>
      </c>
      <c r="Y244" s="96">
        <f t="shared" si="17"/>
        <v>149.79999999999998</v>
      </c>
      <c r="Z244" s="43">
        <v>153</v>
      </c>
      <c r="AA244" s="37">
        <v>150.6</v>
      </c>
      <c r="AB244" s="37">
        <v>160.69999999999999</v>
      </c>
      <c r="AC244" s="96">
        <f t="shared" si="18"/>
        <v>154.76666666666668</v>
      </c>
      <c r="AD244" s="37">
        <v>147.69999999999999</v>
      </c>
      <c r="AE244" s="37">
        <v>131.69999999999999</v>
      </c>
      <c r="AF244" s="37">
        <f t="shared" si="19"/>
        <v>139.69999999999999</v>
      </c>
      <c r="AG244" s="37">
        <v>153.69999999999999</v>
      </c>
      <c r="AH244" s="37">
        <v>145.69999999999999</v>
      </c>
      <c r="AI244" s="37">
        <v>148.30000000000001</v>
      </c>
    </row>
    <row r="245" spans="1:35">
      <c r="A245" s="37" t="s">
        <v>33</v>
      </c>
      <c r="B245" s="37">
        <v>2019</v>
      </c>
      <c r="C245" s="37" t="s">
        <v>50</v>
      </c>
      <c r="D245" s="37">
        <v>143.5</v>
      </c>
      <c r="E245" s="37">
        <v>159.80000000000001</v>
      </c>
      <c r="F245" s="37">
        <v>144.69999999999999</v>
      </c>
      <c r="G245" s="37">
        <v>145.6</v>
      </c>
      <c r="H245" s="37">
        <v>121.1</v>
      </c>
      <c r="I245" s="37">
        <v>150.6</v>
      </c>
      <c r="J245" s="37">
        <v>207.2</v>
      </c>
      <c r="K245" s="37">
        <v>131.19999999999999</v>
      </c>
      <c r="L245" s="37">
        <v>114.8</v>
      </c>
      <c r="M245" s="37">
        <v>145.19999999999999</v>
      </c>
      <c r="N245" s="37">
        <v>156.80000000000001</v>
      </c>
      <c r="O245" s="37">
        <v>151.9</v>
      </c>
      <c r="P245" s="96">
        <f t="shared" si="15"/>
        <v>147.70000000000002</v>
      </c>
      <c r="Q245" s="37">
        <v>130.19999999999999</v>
      </c>
      <c r="R245" s="37">
        <v>169.3</v>
      </c>
      <c r="S245" s="37">
        <v>139.5</v>
      </c>
      <c r="T245" s="37">
        <v>136.19999999999999</v>
      </c>
      <c r="U245" s="37">
        <f t="shared" si="16"/>
        <v>143.80000000000001</v>
      </c>
      <c r="V245" s="37">
        <v>145.9</v>
      </c>
      <c r="W245" s="37">
        <v>132.4</v>
      </c>
      <c r="X245" s="37">
        <v>143.9</v>
      </c>
      <c r="Y245" s="96">
        <f t="shared" si="17"/>
        <v>140.73333333333335</v>
      </c>
      <c r="Z245" s="37" t="s">
        <v>124</v>
      </c>
      <c r="AA245" s="37">
        <v>138.69999999999999</v>
      </c>
      <c r="AB245" s="37">
        <v>151.69999999999999</v>
      </c>
      <c r="AC245" s="96">
        <f t="shared" si="18"/>
        <v>145.19999999999999</v>
      </c>
      <c r="AD245" s="37">
        <v>128.9</v>
      </c>
      <c r="AE245" s="37">
        <v>121.5</v>
      </c>
      <c r="AF245" s="37">
        <f t="shared" si="19"/>
        <v>125.2</v>
      </c>
      <c r="AG245" s="37">
        <v>142.4</v>
      </c>
      <c r="AH245" s="37">
        <v>136</v>
      </c>
      <c r="AI245" s="37">
        <v>146</v>
      </c>
    </row>
    <row r="246" spans="1:35">
      <c r="A246" s="37" t="s">
        <v>35</v>
      </c>
      <c r="B246" s="37">
        <v>2019</v>
      </c>
      <c r="C246" s="37" t="s">
        <v>50</v>
      </c>
      <c r="D246" s="37">
        <v>141.80000000000001</v>
      </c>
      <c r="E246" s="37">
        <v>161</v>
      </c>
      <c r="F246" s="37">
        <v>142.6</v>
      </c>
      <c r="G246" s="37">
        <v>146.19999999999999</v>
      </c>
      <c r="H246" s="37">
        <v>123.9</v>
      </c>
      <c r="I246" s="37">
        <v>148</v>
      </c>
      <c r="J246" s="37">
        <v>188.4</v>
      </c>
      <c r="K246" s="37">
        <v>132.5</v>
      </c>
      <c r="L246" s="37">
        <v>114</v>
      </c>
      <c r="M246" s="37">
        <v>145.4</v>
      </c>
      <c r="N246" s="37">
        <v>157.1</v>
      </c>
      <c r="O246" s="37">
        <v>149.6</v>
      </c>
      <c r="P246" s="96">
        <f t="shared" si="15"/>
        <v>145.87499999999997</v>
      </c>
      <c r="Q246" s="37">
        <v>135.1</v>
      </c>
      <c r="R246" s="37">
        <v>167.1</v>
      </c>
      <c r="S246" s="37">
        <v>140</v>
      </c>
      <c r="T246" s="37">
        <v>141.69999999999999</v>
      </c>
      <c r="U246" s="37">
        <f t="shared" si="16"/>
        <v>145.97499999999999</v>
      </c>
      <c r="V246" s="37">
        <v>149.4</v>
      </c>
      <c r="W246" s="37">
        <v>140.80000000000001</v>
      </c>
      <c r="X246" s="37">
        <v>148.19999999999999</v>
      </c>
      <c r="Y246" s="96">
        <f t="shared" si="17"/>
        <v>146.13333333333335</v>
      </c>
      <c r="Z246" s="37" t="s">
        <v>124</v>
      </c>
      <c r="AA246" s="37">
        <v>145</v>
      </c>
      <c r="AB246" s="37">
        <v>155.4</v>
      </c>
      <c r="AC246" s="96">
        <f t="shared" si="18"/>
        <v>150.19999999999999</v>
      </c>
      <c r="AD246" s="37">
        <v>140.6</v>
      </c>
      <c r="AE246" s="37">
        <v>126.3</v>
      </c>
      <c r="AF246" s="37">
        <f t="shared" si="19"/>
        <v>133.44999999999999</v>
      </c>
      <c r="AG246" s="37">
        <v>149.4</v>
      </c>
      <c r="AH246" s="37">
        <v>141</v>
      </c>
      <c r="AI246" s="37">
        <v>147.19999999999999</v>
      </c>
    </row>
    <row r="247" spans="1:35">
      <c r="A247" s="37" t="s">
        <v>30</v>
      </c>
      <c r="B247" s="37">
        <v>2019</v>
      </c>
      <c r="C247" s="37" t="s">
        <v>53</v>
      </c>
      <c r="D247" s="37">
        <v>141.80000000000001</v>
      </c>
      <c r="E247" s="37">
        <v>163.69999999999999</v>
      </c>
      <c r="F247" s="37">
        <v>143.80000000000001</v>
      </c>
      <c r="G247" s="37">
        <v>147.1</v>
      </c>
      <c r="H247" s="37">
        <v>126</v>
      </c>
      <c r="I247" s="37">
        <v>146.19999999999999</v>
      </c>
      <c r="J247" s="37">
        <v>191.4</v>
      </c>
      <c r="K247" s="37">
        <v>136.19999999999999</v>
      </c>
      <c r="L247" s="37">
        <v>113.8</v>
      </c>
      <c r="M247" s="37">
        <v>147.30000000000001</v>
      </c>
      <c r="N247" s="37">
        <v>157.69999999999999</v>
      </c>
      <c r="O247" s="37">
        <v>150.9</v>
      </c>
      <c r="P247" s="96">
        <f t="shared" si="15"/>
        <v>147.15833333333333</v>
      </c>
      <c r="Q247" s="37">
        <v>138.69999999999999</v>
      </c>
      <c r="R247" s="37">
        <v>167.2</v>
      </c>
      <c r="S247" s="37">
        <v>140.6</v>
      </c>
      <c r="T247" s="37">
        <v>149.1</v>
      </c>
      <c r="U247" s="37">
        <f t="shared" si="16"/>
        <v>148.9</v>
      </c>
      <c r="V247" s="37">
        <v>152.30000000000001</v>
      </c>
      <c r="W247" s="37">
        <v>147</v>
      </c>
      <c r="X247" s="37">
        <v>151.5</v>
      </c>
      <c r="Y247" s="96">
        <f t="shared" si="17"/>
        <v>150.26666666666668</v>
      </c>
      <c r="Z247" s="43">
        <v>153.5</v>
      </c>
      <c r="AA247" s="37">
        <v>150.9</v>
      </c>
      <c r="AB247" s="37">
        <v>160.80000000000001</v>
      </c>
      <c r="AC247" s="96">
        <f t="shared" si="18"/>
        <v>155.06666666666666</v>
      </c>
      <c r="AD247" s="37">
        <v>148.4</v>
      </c>
      <c r="AE247" s="37">
        <v>132.1</v>
      </c>
      <c r="AF247" s="37">
        <f t="shared" si="19"/>
        <v>140.25</v>
      </c>
      <c r="AG247" s="37">
        <v>154.30000000000001</v>
      </c>
      <c r="AH247" s="37">
        <v>146.1</v>
      </c>
      <c r="AI247" s="37">
        <v>149.9</v>
      </c>
    </row>
    <row r="248" spans="1:35">
      <c r="A248" s="37" t="s">
        <v>33</v>
      </c>
      <c r="B248" s="37">
        <v>2019</v>
      </c>
      <c r="C248" s="37" t="s">
        <v>53</v>
      </c>
      <c r="D248" s="37">
        <v>144.1</v>
      </c>
      <c r="E248" s="37">
        <v>162.4</v>
      </c>
      <c r="F248" s="37">
        <v>148.4</v>
      </c>
      <c r="G248" s="37">
        <v>145.9</v>
      </c>
      <c r="H248" s="37">
        <v>121.5</v>
      </c>
      <c r="I248" s="37">
        <v>148.80000000000001</v>
      </c>
      <c r="J248" s="37">
        <v>215.7</v>
      </c>
      <c r="K248" s="37">
        <v>134.6</v>
      </c>
      <c r="L248" s="37">
        <v>115</v>
      </c>
      <c r="M248" s="37">
        <v>146.30000000000001</v>
      </c>
      <c r="N248" s="37">
        <v>157.19999999999999</v>
      </c>
      <c r="O248" s="37">
        <v>153.6</v>
      </c>
      <c r="P248" s="96">
        <f t="shared" si="15"/>
        <v>149.45833333333331</v>
      </c>
      <c r="Q248" s="37">
        <v>130.5</v>
      </c>
      <c r="R248" s="37">
        <v>169.9</v>
      </c>
      <c r="S248" s="37">
        <v>139.80000000000001</v>
      </c>
      <c r="T248" s="37">
        <v>136.69999999999999</v>
      </c>
      <c r="U248" s="37">
        <f t="shared" si="16"/>
        <v>144.22499999999999</v>
      </c>
      <c r="V248" s="37">
        <v>146.30000000000001</v>
      </c>
      <c r="W248" s="37">
        <v>132.6</v>
      </c>
      <c r="X248" s="37">
        <v>144.19999999999999</v>
      </c>
      <c r="Y248" s="96">
        <f t="shared" si="17"/>
        <v>141.03333333333333</v>
      </c>
      <c r="Z248" s="37" t="s">
        <v>125</v>
      </c>
      <c r="AA248" s="37">
        <v>139.1</v>
      </c>
      <c r="AB248" s="37">
        <v>151.80000000000001</v>
      </c>
      <c r="AC248" s="96">
        <f t="shared" si="18"/>
        <v>145.44999999999999</v>
      </c>
      <c r="AD248" s="37">
        <v>132.19999999999999</v>
      </c>
      <c r="AE248" s="37">
        <v>121.7</v>
      </c>
      <c r="AF248" s="37">
        <f t="shared" si="19"/>
        <v>126.94999999999999</v>
      </c>
      <c r="AG248" s="37">
        <v>142.80000000000001</v>
      </c>
      <c r="AH248" s="37">
        <v>136.30000000000001</v>
      </c>
      <c r="AI248" s="37">
        <v>147</v>
      </c>
    </row>
    <row r="249" spans="1:35">
      <c r="A249" s="37" t="s">
        <v>35</v>
      </c>
      <c r="B249" s="37">
        <v>2019</v>
      </c>
      <c r="C249" s="37" t="s">
        <v>53</v>
      </c>
      <c r="D249" s="37">
        <v>142.5</v>
      </c>
      <c r="E249" s="37">
        <v>163.19999999999999</v>
      </c>
      <c r="F249" s="37">
        <v>145.6</v>
      </c>
      <c r="G249" s="37">
        <v>146.69999999999999</v>
      </c>
      <c r="H249" s="37">
        <v>124.3</v>
      </c>
      <c r="I249" s="37">
        <v>147.4</v>
      </c>
      <c r="J249" s="37">
        <v>199.6</v>
      </c>
      <c r="K249" s="37">
        <v>135.69999999999999</v>
      </c>
      <c r="L249" s="37">
        <v>114.2</v>
      </c>
      <c r="M249" s="37">
        <v>147</v>
      </c>
      <c r="N249" s="37">
        <v>157.5</v>
      </c>
      <c r="O249" s="37">
        <v>151.9</v>
      </c>
      <c r="P249" s="96">
        <f t="shared" si="15"/>
        <v>147.96666666666667</v>
      </c>
      <c r="Q249" s="37">
        <v>135.30000000000001</v>
      </c>
      <c r="R249" s="37">
        <v>167.9</v>
      </c>
      <c r="S249" s="37">
        <v>140.30000000000001</v>
      </c>
      <c r="T249" s="37">
        <v>142.1</v>
      </c>
      <c r="U249" s="37">
        <f t="shared" si="16"/>
        <v>146.4</v>
      </c>
      <c r="V249" s="37">
        <v>149.9</v>
      </c>
      <c r="W249" s="37">
        <v>141</v>
      </c>
      <c r="X249" s="37">
        <v>148.6</v>
      </c>
      <c r="Y249" s="96">
        <f t="shared" si="17"/>
        <v>146.5</v>
      </c>
      <c r="Z249" s="37" t="s">
        <v>125</v>
      </c>
      <c r="AA249" s="37">
        <v>145.30000000000001</v>
      </c>
      <c r="AB249" s="37">
        <v>155.5</v>
      </c>
      <c r="AC249" s="96">
        <f t="shared" si="18"/>
        <v>150.4</v>
      </c>
      <c r="AD249" s="37">
        <v>142.30000000000001</v>
      </c>
      <c r="AE249" s="37">
        <v>126.6</v>
      </c>
      <c r="AF249" s="37">
        <f t="shared" si="19"/>
        <v>134.44999999999999</v>
      </c>
      <c r="AG249" s="37">
        <v>149.9</v>
      </c>
      <c r="AH249" s="37">
        <v>141.30000000000001</v>
      </c>
      <c r="AI249" s="37">
        <v>148.6</v>
      </c>
    </row>
    <row r="250" spans="1:35">
      <c r="A250" s="37" t="s">
        <v>30</v>
      </c>
      <c r="B250" s="37">
        <v>2019</v>
      </c>
      <c r="C250" s="37" t="s">
        <v>55</v>
      </c>
      <c r="D250" s="37">
        <v>142.80000000000001</v>
      </c>
      <c r="E250" s="37">
        <v>165.3</v>
      </c>
      <c r="F250" s="37">
        <v>149.5</v>
      </c>
      <c r="G250" s="37">
        <v>148.69999999999999</v>
      </c>
      <c r="H250" s="37">
        <v>127.5</v>
      </c>
      <c r="I250" s="37">
        <v>144.30000000000001</v>
      </c>
      <c r="J250" s="37">
        <v>209.5</v>
      </c>
      <c r="K250" s="37">
        <v>138.80000000000001</v>
      </c>
      <c r="L250" s="37">
        <v>113.6</v>
      </c>
      <c r="M250" s="37">
        <v>149.1</v>
      </c>
      <c r="N250" s="37">
        <v>158.30000000000001</v>
      </c>
      <c r="O250" s="37">
        <v>154.30000000000001</v>
      </c>
      <c r="P250" s="96">
        <f t="shared" si="15"/>
        <v>150.14166666666662</v>
      </c>
      <c r="Q250" s="37">
        <v>139.30000000000001</v>
      </c>
      <c r="R250" s="37">
        <v>167.8</v>
      </c>
      <c r="S250" s="37">
        <v>140.6</v>
      </c>
      <c r="T250" s="37">
        <v>149.5</v>
      </c>
      <c r="U250" s="37">
        <f t="shared" si="16"/>
        <v>149.30000000000001</v>
      </c>
      <c r="V250" s="37">
        <v>152.6</v>
      </c>
      <c r="W250" s="37">
        <v>147.30000000000001</v>
      </c>
      <c r="X250" s="37">
        <v>151.9</v>
      </c>
      <c r="Y250" s="96">
        <f t="shared" si="17"/>
        <v>150.6</v>
      </c>
      <c r="Z250" s="43">
        <v>152.80000000000001</v>
      </c>
      <c r="AA250" s="37">
        <v>151.19999999999999</v>
      </c>
      <c r="AB250" s="37">
        <v>161.1</v>
      </c>
      <c r="AC250" s="96">
        <f t="shared" si="18"/>
        <v>155.03333333333333</v>
      </c>
      <c r="AD250" s="37">
        <v>149.9</v>
      </c>
      <c r="AE250" s="37">
        <v>135</v>
      </c>
      <c r="AF250" s="37">
        <f t="shared" si="19"/>
        <v>142.44999999999999</v>
      </c>
      <c r="AG250" s="37">
        <v>154.80000000000001</v>
      </c>
      <c r="AH250" s="37">
        <v>147.1</v>
      </c>
      <c r="AI250" s="37">
        <v>152.30000000000001</v>
      </c>
    </row>
    <row r="251" spans="1:35">
      <c r="A251" s="37" t="s">
        <v>33</v>
      </c>
      <c r="B251" s="37">
        <v>2019</v>
      </c>
      <c r="C251" s="37" t="s">
        <v>55</v>
      </c>
      <c r="D251" s="37">
        <v>144.9</v>
      </c>
      <c r="E251" s="37">
        <v>164.5</v>
      </c>
      <c r="F251" s="37">
        <v>153.69999999999999</v>
      </c>
      <c r="G251" s="37">
        <v>147.5</v>
      </c>
      <c r="H251" s="37">
        <v>122.7</v>
      </c>
      <c r="I251" s="37">
        <v>147.19999999999999</v>
      </c>
      <c r="J251" s="37">
        <v>231.5</v>
      </c>
      <c r="K251" s="37">
        <v>137.19999999999999</v>
      </c>
      <c r="L251" s="37">
        <v>114.7</v>
      </c>
      <c r="M251" s="37">
        <v>148</v>
      </c>
      <c r="N251" s="37">
        <v>157.69999999999999</v>
      </c>
      <c r="O251" s="37">
        <v>156.30000000000001</v>
      </c>
      <c r="P251" s="96">
        <f t="shared" si="15"/>
        <v>152.15833333333333</v>
      </c>
      <c r="Q251" s="37">
        <v>130.80000000000001</v>
      </c>
      <c r="R251" s="37">
        <v>170.4</v>
      </c>
      <c r="S251" s="37">
        <v>140.19999999999999</v>
      </c>
      <c r="T251" s="37">
        <v>136.80000000000001</v>
      </c>
      <c r="U251" s="37">
        <f t="shared" si="16"/>
        <v>144.55000000000001</v>
      </c>
      <c r="V251" s="37">
        <v>146.80000000000001</v>
      </c>
      <c r="W251" s="37">
        <v>132.80000000000001</v>
      </c>
      <c r="X251" s="37">
        <v>144.6</v>
      </c>
      <c r="Y251" s="96">
        <f t="shared" si="17"/>
        <v>141.4</v>
      </c>
      <c r="Z251" s="37" t="s">
        <v>126</v>
      </c>
      <c r="AA251" s="37">
        <v>139.80000000000001</v>
      </c>
      <c r="AB251" s="37">
        <v>151.9</v>
      </c>
      <c r="AC251" s="96">
        <f t="shared" si="18"/>
        <v>145.85000000000002</v>
      </c>
      <c r="AD251" s="37">
        <v>133.6</v>
      </c>
      <c r="AE251" s="37">
        <v>125.2</v>
      </c>
      <c r="AF251" s="37">
        <f t="shared" si="19"/>
        <v>129.4</v>
      </c>
      <c r="AG251" s="37">
        <v>143.19999999999999</v>
      </c>
      <c r="AH251" s="37">
        <v>137.69999999999999</v>
      </c>
      <c r="AI251" s="37">
        <v>148.30000000000001</v>
      </c>
    </row>
    <row r="252" spans="1:35">
      <c r="A252" s="37" t="s">
        <v>35</v>
      </c>
      <c r="B252" s="37">
        <v>2019</v>
      </c>
      <c r="C252" s="37" t="s">
        <v>55</v>
      </c>
      <c r="D252" s="37">
        <v>143.5</v>
      </c>
      <c r="E252" s="37">
        <v>165</v>
      </c>
      <c r="F252" s="37">
        <v>151.1</v>
      </c>
      <c r="G252" s="37">
        <v>148.30000000000001</v>
      </c>
      <c r="H252" s="37">
        <v>125.7</v>
      </c>
      <c r="I252" s="37">
        <v>145.69999999999999</v>
      </c>
      <c r="J252" s="37">
        <v>217</v>
      </c>
      <c r="K252" s="37">
        <v>138.30000000000001</v>
      </c>
      <c r="L252" s="37">
        <v>114</v>
      </c>
      <c r="M252" s="37">
        <v>148.69999999999999</v>
      </c>
      <c r="N252" s="37">
        <v>158</v>
      </c>
      <c r="O252" s="37">
        <v>155</v>
      </c>
      <c r="P252" s="96">
        <f t="shared" si="15"/>
        <v>150.85833333333335</v>
      </c>
      <c r="Q252" s="37">
        <v>135.80000000000001</v>
      </c>
      <c r="R252" s="37">
        <v>168.5</v>
      </c>
      <c r="S252" s="37">
        <v>140.4</v>
      </c>
      <c r="T252" s="37">
        <v>142.30000000000001</v>
      </c>
      <c r="U252" s="37">
        <f t="shared" si="16"/>
        <v>146.75</v>
      </c>
      <c r="V252" s="37">
        <v>150.30000000000001</v>
      </c>
      <c r="W252" s="37">
        <v>141.30000000000001</v>
      </c>
      <c r="X252" s="37">
        <v>149</v>
      </c>
      <c r="Y252" s="96">
        <f t="shared" si="17"/>
        <v>146.86666666666667</v>
      </c>
      <c r="Z252" s="37" t="s">
        <v>126</v>
      </c>
      <c r="AA252" s="37">
        <v>145.80000000000001</v>
      </c>
      <c r="AB252" s="37">
        <v>155.69999999999999</v>
      </c>
      <c r="AC252" s="96">
        <f t="shared" si="18"/>
        <v>150.75</v>
      </c>
      <c r="AD252" s="37">
        <v>143.69999999999999</v>
      </c>
      <c r="AE252" s="37">
        <v>129.80000000000001</v>
      </c>
      <c r="AF252" s="37">
        <f t="shared" si="19"/>
        <v>136.75</v>
      </c>
      <c r="AG252" s="37">
        <v>150.4</v>
      </c>
      <c r="AH252" s="37">
        <v>142.5</v>
      </c>
      <c r="AI252" s="37">
        <v>150.4</v>
      </c>
    </row>
    <row r="253" spans="1:35">
      <c r="A253" s="37" t="s">
        <v>30</v>
      </c>
      <c r="B253" s="37">
        <v>2020</v>
      </c>
      <c r="C253" s="37" t="s">
        <v>31</v>
      </c>
      <c r="D253" s="37">
        <v>143.69999999999999</v>
      </c>
      <c r="E253" s="37">
        <v>167.3</v>
      </c>
      <c r="F253" s="37">
        <v>153.5</v>
      </c>
      <c r="G253" s="37">
        <v>150.5</v>
      </c>
      <c r="H253" s="37">
        <v>132</v>
      </c>
      <c r="I253" s="37">
        <v>142.19999999999999</v>
      </c>
      <c r="J253" s="37">
        <v>191.5</v>
      </c>
      <c r="K253" s="37">
        <v>141.1</v>
      </c>
      <c r="L253" s="37">
        <v>113.8</v>
      </c>
      <c r="M253" s="37">
        <v>151.6</v>
      </c>
      <c r="N253" s="37">
        <v>158.69999999999999</v>
      </c>
      <c r="O253" s="37">
        <v>153</v>
      </c>
      <c r="P253" s="96">
        <f t="shared" si="15"/>
        <v>149.90833333333333</v>
      </c>
      <c r="Q253" s="37">
        <v>139.69999999999999</v>
      </c>
      <c r="R253" s="37">
        <v>168.6</v>
      </c>
      <c r="S253" s="37">
        <v>142.5</v>
      </c>
      <c r="T253" s="37">
        <v>150.1</v>
      </c>
      <c r="U253" s="37">
        <f t="shared" si="16"/>
        <v>150.22499999999999</v>
      </c>
      <c r="V253" s="37">
        <v>152.80000000000001</v>
      </c>
      <c r="W253" s="37">
        <v>147.4</v>
      </c>
      <c r="X253" s="37">
        <v>152.1</v>
      </c>
      <c r="Y253" s="96">
        <f t="shared" si="17"/>
        <v>150.76666666666668</v>
      </c>
      <c r="Z253" s="43">
        <v>153.9</v>
      </c>
      <c r="AA253" s="37">
        <v>151.69999999999999</v>
      </c>
      <c r="AB253" s="37">
        <v>161.69999999999999</v>
      </c>
      <c r="AC253" s="96">
        <f t="shared" si="18"/>
        <v>155.76666666666668</v>
      </c>
      <c r="AD253" s="37">
        <v>150.4</v>
      </c>
      <c r="AE253" s="37">
        <v>136.30000000000001</v>
      </c>
      <c r="AF253" s="37">
        <f t="shared" si="19"/>
        <v>143.35000000000002</v>
      </c>
      <c r="AG253" s="37">
        <v>155.69999999999999</v>
      </c>
      <c r="AH253" s="37">
        <v>148.1</v>
      </c>
      <c r="AI253" s="37">
        <v>151.9</v>
      </c>
    </row>
    <row r="254" spans="1:35">
      <c r="A254" s="37" t="s">
        <v>33</v>
      </c>
      <c r="B254" s="37">
        <v>2020</v>
      </c>
      <c r="C254" s="37" t="s">
        <v>31</v>
      </c>
      <c r="D254" s="37">
        <v>145.6</v>
      </c>
      <c r="E254" s="37">
        <v>167.6</v>
      </c>
      <c r="F254" s="37">
        <v>157</v>
      </c>
      <c r="G254" s="37">
        <v>149.30000000000001</v>
      </c>
      <c r="H254" s="37">
        <v>126.3</v>
      </c>
      <c r="I254" s="37">
        <v>144.4</v>
      </c>
      <c r="J254" s="37">
        <v>207.8</v>
      </c>
      <c r="K254" s="37">
        <v>139.1</v>
      </c>
      <c r="L254" s="37">
        <v>114.8</v>
      </c>
      <c r="M254" s="37">
        <v>149.5</v>
      </c>
      <c r="N254" s="37">
        <v>158.5</v>
      </c>
      <c r="O254" s="37">
        <v>154.4</v>
      </c>
      <c r="P254" s="96">
        <f t="shared" si="15"/>
        <v>151.19166666666666</v>
      </c>
      <c r="Q254" s="37">
        <v>131.1</v>
      </c>
      <c r="R254" s="37">
        <v>170.8</v>
      </c>
      <c r="S254" s="37">
        <v>142.1</v>
      </c>
      <c r="T254" s="37">
        <v>137.19999999999999</v>
      </c>
      <c r="U254" s="37">
        <f t="shared" si="16"/>
        <v>145.30000000000001</v>
      </c>
      <c r="V254" s="37">
        <v>147</v>
      </c>
      <c r="W254" s="37">
        <v>133.19999999999999</v>
      </c>
      <c r="X254" s="37">
        <v>144.9</v>
      </c>
      <c r="Y254" s="96">
        <f t="shared" si="17"/>
        <v>141.70000000000002</v>
      </c>
      <c r="Z254" s="37" t="s">
        <v>127</v>
      </c>
      <c r="AA254" s="37">
        <v>140.1</v>
      </c>
      <c r="AB254" s="37">
        <v>152.1</v>
      </c>
      <c r="AC254" s="96">
        <f t="shared" si="18"/>
        <v>146.1</v>
      </c>
      <c r="AD254" s="37">
        <v>135.1</v>
      </c>
      <c r="AE254" s="37">
        <v>126.1</v>
      </c>
      <c r="AF254" s="37">
        <f t="shared" si="19"/>
        <v>130.6</v>
      </c>
      <c r="AG254" s="37">
        <v>143.80000000000001</v>
      </c>
      <c r="AH254" s="37">
        <v>138.4</v>
      </c>
      <c r="AI254" s="37">
        <v>148.19999999999999</v>
      </c>
    </row>
    <row r="255" spans="1:35">
      <c r="A255" s="37" t="s">
        <v>35</v>
      </c>
      <c r="B255" s="37">
        <v>2020</v>
      </c>
      <c r="C255" s="37" t="s">
        <v>31</v>
      </c>
      <c r="D255" s="37">
        <v>144.30000000000001</v>
      </c>
      <c r="E255" s="37">
        <v>167.4</v>
      </c>
      <c r="F255" s="37">
        <v>154.9</v>
      </c>
      <c r="G255" s="37">
        <v>150.1</v>
      </c>
      <c r="H255" s="37">
        <v>129.9</v>
      </c>
      <c r="I255" s="37">
        <v>143.19999999999999</v>
      </c>
      <c r="J255" s="37">
        <v>197</v>
      </c>
      <c r="K255" s="37">
        <v>140.4</v>
      </c>
      <c r="L255" s="37">
        <v>114.1</v>
      </c>
      <c r="M255" s="37">
        <v>150.9</v>
      </c>
      <c r="N255" s="37">
        <v>158.6</v>
      </c>
      <c r="O255" s="37">
        <v>153.5</v>
      </c>
      <c r="P255" s="96">
        <f t="shared" si="15"/>
        <v>150.35833333333332</v>
      </c>
      <c r="Q255" s="37">
        <v>136.1</v>
      </c>
      <c r="R255" s="37">
        <v>169.2</v>
      </c>
      <c r="S255" s="37">
        <v>142.30000000000001</v>
      </c>
      <c r="T255" s="37">
        <v>142.80000000000001</v>
      </c>
      <c r="U255" s="37">
        <f t="shared" si="16"/>
        <v>147.6</v>
      </c>
      <c r="V255" s="37">
        <v>150.5</v>
      </c>
      <c r="W255" s="37">
        <v>141.5</v>
      </c>
      <c r="X255" s="37">
        <v>149.19999999999999</v>
      </c>
      <c r="Y255" s="96">
        <f t="shared" si="17"/>
        <v>147.06666666666666</v>
      </c>
      <c r="Z255" s="37" t="s">
        <v>127</v>
      </c>
      <c r="AA255" s="37">
        <v>146.19999999999999</v>
      </c>
      <c r="AB255" s="37">
        <v>156.1</v>
      </c>
      <c r="AC255" s="96">
        <f t="shared" si="18"/>
        <v>151.14999999999998</v>
      </c>
      <c r="AD255" s="37">
        <v>144.6</v>
      </c>
      <c r="AE255" s="37">
        <v>130.9</v>
      </c>
      <c r="AF255" s="37">
        <f t="shared" si="19"/>
        <v>137.75</v>
      </c>
      <c r="AG255" s="37">
        <v>151.19999999999999</v>
      </c>
      <c r="AH255" s="37">
        <v>143.4</v>
      </c>
      <c r="AI255" s="37">
        <v>150.19999999999999</v>
      </c>
    </row>
    <row r="256" spans="1:35">
      <c r="A256" s="37" t="s">
        <v>30</v>
      </c>
      <c r="B256" s="37">
        <v>2020</v>
      </c>
      <c r="C256" s="37" t="s">
        <v>36</v>
      </c>
      <c r="D256" s="37">
        <v>144.19999999999999</v>
      </c>
      <c r="E256" s="37">
        <v>167.5</v>
      </c>
      <c r="F256" s="37">
        <v>150.9</v>
      </c>
      <c r="G256" s="37">
        <v>150.9</v>
      </c>
      <c r="H256" s="37">
        <v>133.69999999999999</v>
      </c>
      <c r="I256" s="37">
        <v>140.69999999999999</v>
      </c>
      <c r="J256" s="37">
        <v>165.1</v>
      </c>
      <c r="K256" s="37">
        <v>141.80000000000001</v>
      </c>
      <c r="L256" s="37">
        <v>113.1</v>
      </c>
      <c r="M256" s="37">
        <v>152.80000000000001</v>
      </c>
      <c r="N256" s="37">
        <v>159.19999999999999</v>
      </c>
      <c r="O256" s="37">
        <v>149.80000000000001</v>
      </c>
      <c r="P256" s="96">
        <f t="shared" si="15"/>
        <v>147.47499999999999</v>
      </c>
      <c r="Q256" s="37">
        <v>140.1</v>
      </c>
      <c r="R256" s="37">
        <v>169.4</v>
      </c>
      <c r="S256" s="37">
        <v>143.4</v>
      </c>
      <c r="T256" s="37">
        <v>150.4</v>
      </c>
      <c r="U256" s="37">
        <f t="shared" si="16"/>
        <v>150.82499999999999</v>
      </c>
      <c r="V256" s="37">
        <v>153</v>
      </c>
      <c r="W256" s="37">
        <v>147.5</v>
      </c>
      <c r="X256" s="37">
        <v>152.30000000000001</v>
      </c>
      <c r="Y256" s="96">
        <f t="shared" si="17"/>
        <v>150.93333333333334</v>
      </c>
      <c r="Z256" s="43">
        <v>154.80000000000001</v>
      </c>
      <c r="AA256" s="37">
        <v>151.80000000000001</v>
      </c>
      <c r="AB256" s="37">
        <v>161.9</v>
      </c>
      <c r="AC256" s="96">
        <f t="shared" si="18"/>
        <v>156.16666666666666</v>
      </c>
      <c r="AD256" s="37">
        <v>152.30000000000001</v>
      </c>
      <c r="AE256" s="37">
        <v>136</v>
      </c>
      <c r="AF256" s="37">
        <f t="shared" si="19"/>
        <v>144.15</v>
      </c>
      <c r="AG256" s="37">
        <v>156.19999999999999</v>
      </c>
      <c r="AH256" s="37">
        <v>148.4</v>
      </c>
      <c r="AI256" s="37">
        <v>150.4</v>
      </c>
    </row>
    <row r="257" spans="1:35">
      <c r="A257" s="37" t="s">
        <v>33</v>
      </c>
      <c r="B257" s="37">
        <v>2020</v>
      </c>
      <c r="C257" s="37" t="s">
        <v>36</v>
      </c>
      <c r="D257" s="37">
        <v>146.19999999999999</v>
      </c>
      <c r="E257" s="37">
        <v>167.6</v>
      </c>
      <c r="F257" s="37">
        <v>153.1</v>
      </c>
      <c r="G257" s="37">
        <v>150.69999999999999</v>
      </c>
      <c r="H257" s="37">
        <v>127.4</v>
      </c>
      <c r="I257" s="37">
        <v>143.1</v>
      </c>
      <c r="J257" s="37">
        <v>181.7</v>
      </c>
      <c r="K257" s="37">
        <v>139.6</v>
      </c>
      <c r="L257" s="37">
        <v>114.6</v>
      </c>
      <c r="M257" s="37">
        <v>150.4</v>
      </c>
      <c r="N257" s="37">
        <v>159</v>
      </c>
      <c r="O257" s="37">
        <v>151.69999999999999</v>
      </c>
      <c r="P257" s="96">
        <f t="shared" si="15"/>
        <v>148.75833333333333</v>
      </c>
      <c r="Q257" s="37">
        <v>131.5</v>
      </c>
      <c r="R257" s="37">
        <v>172</v>
      </c>
      <c r="S257" s="37">
        <v>143.5</v>
      </c>
      <c r="T257" s="37">
        <v>137.69999999999999</v>
      </c>
      <c r="U257" s="37">
        <f t="shared" si="16"/>
        <v>146.17500000000001</v>
      </c>
      <c r="V257" s="37">
        <v>147.30000000000001</v>
      </c>
      <c r="W257" s="37">
        <v>133.5</v>
      </c>
      <c r="X257" s="37">
        <v>145.19999999999999</v>
      </c>
      <c r="Y257" s="96">
        <f t="shared" si="17"/>
        <v>142</v>
      </c>
      <c r="Z257" s="37" t="s">
        <v>128</v>
      </c>
      <c r="AA257" s="37">
        <v>140.4</v>
      </c>
      <c r="AB257" s="37">
        <v>152.19999999999999</v>
      </c>
      <c r="AC257" s="96">
        <f t="shared" si="18"/>
        <v>146.30000000000001</v>
      </c>
      <c r="AD257" s="37">
        <v>138.9</v>
      </c>
      <c r="AE257" s="37">
        <v>125.2</v>
      </c>
      <c r="AF257" s="37">
        <f t="shared" si="19"/>
        <v>132.05000000000001</v>
      </c>
      <c r="AG257" s="37">
        <v>144.4</v>
      </c>
      <c r="AH257" s="37">
        <v>138.4</v>
      </c>
      <c r="AI257" s="37">
        <v>147.69999999999999</v>
      </c>
    </row>
    <row r="258" spans="1:35">
      <c r="A258" s="37" t="s">
        <v>35</v>
      </c>
      <c r="B258" s="37">
        <v>2020</v>
      </c>
      <c r="C258" s="37" t="s">
        <v>36</v>
      </c>
      <c r="D258" s="37">
        <v>144.80000000000001</v>
      </c>
      <c r="E258" s="37">
        <v>167.5</v>
      </c>
      <c r="F258" s="37">
        <v>151.80000000000001</v>
      </c>
      <c r="G258" s="37">
        <v>150.80000000000001</v>
      </c>
      <c r="H258" s="37">
        <v>131.4</v>
      </c>
      <c r="I258" s="37">
        <v>141.80000000000001</v>
      </c>
      <c r="J258" s="37">
        <v>170.7</v>
      </c>
      <c r="K258" s="37">
        <v>141.1</v>
      </c>
      <c r="L258" s="37">
        <v>113.6</v>
      </c>
      <c r="M258" s="37">
        <v>152</v>
      </c>
      <c r="N258" s="37">
        <v>159.1</v>
      </c>
      <c r="O258" s="37">
        <v>150.5</v>
      </c>
      <c r="P258" s="96">
        <f t="shared" si="15"/>
        <v>147.92499999999998</v>
      </c>
      <c r="Q258" s="37">
        <v>136.5</v>
      </c>
      <c r="R258" s="37">
        <v>170.1</v>
      </c>
      <c r="S258" s="37">
        <v>143.4</v>
      </c>
      <c r="T258" s="37">
        <v>143.19999999999999</v>
      </c>
      <c r="U258" s="37">
        <f t="shared" si="16"/>
        <v>148.30000000000001</v>
      </c>
      <c r="V258" s="37">
        <v>150.80000000000001</v>
      </c>
      <c r="W258" s="37">
        <v>141.69999999999999</v>
      </c>
      <c r="X258" s="37">
        <v>149.5</v>
      </c>
      <c r="Y258" s="96">
        <f t="shared" si="17"/>
        <v>147.33333333333334</v>
      </c>
      <c r="Z258" s="37" t="s">
        <v>128</v>
      </c>
      <c r="AA258" s="37">
        <v>146.4</v>
      </c>
      <c r="AB258" s="37">
        <v>156.19999999999999</v>
      </c>
      <c r="AC258" s="96">
        <f t="shared" si="18"/>
        <v>151.30000000000001</v>
      </c>
      <c r="AD258" s="37">
        <v>147.19999999999999</v>
      </c>
      <c r="AE258" s="37">
        <v>130.30000000000001</v>
      </c>
      <c r="AF258" s="37">
        <f t="shared" si="19"/>
        <v>138.75</v>
      </c>
      <c r="AG258" s="37">
        <v>151.69999999999999</v>
      </c>
      <c r="AH258" s="37">
        <v>143.6</v>
      </c>
      <c r="AI258" s="37">
        <v>149.1</v>
      </c>
    </row>
    <row r="259" spans="1:35">
      <c r="A259" s="37" t="s">
        <v>30</v>
      </c>
      <c r="B259" s="37">
        <v>2020</v>
      </c>
      <c r="C259" s="37" t="s">
        <v>38</v>
      </c>
      <c r="D259" s="37">
        <v>144.4</v>
      </c>
      <c r="E259" s="37">
        <v>166.8</v>
      </c>
      <c r="F259" s="37">
        <v>147.6</v>
      </c>
      <c r="G259" s="37">
        <v>151.69999999999999</v>
      </c>
      <c r="H259" s="37">
        <v>133.30000000000001</v>
      </c>
      <c r="I259" s="37">
        <v>141.80000000000001</v>
      </c>
      <c r="J259" s="37">
        <v>152.30000000000001</v>
      </c>
      <c r="K259" s="37">
        <v>141.80000000000001</v>
      </c>
      <c r="L259" s="37">
        <v>112.6</v>
      </c>
      <c r="M259" s="37">
        <v>154</v>
      </c>
      <c r="N259" s="37">
        <v>160</v>
      </c>
      <c r="O259" s="37">
        <v>148.19999999999999</v>
      </c>
      <c r="P259" s="96">
        <f t="shared" si="15"/>
        <v>146.20833333333331</v>
      </c>
      <c r="Q259" s="37">
        <v>140.1</v>
      </c>
      <c r="R259" s="37">
        <v>170.5</v>
      </c>
      <c r="S259" s="37">
        <v>145.1</v>
      </c>
      <c r="T259" s="37">
        <v>151.19999999999999</v>
      </c>
      <c r="U259" s="37">
        <f t="shared" si="16"/>
        <v>151.72500000000002</v>
      </c>
      <c r="V259" s="37">
        <v>153.4</v>
      </c>
      <c r="W259" s="37">
        <v>147.6</v>
      </c>
      <c r="X259" s="37">
        <v>152.5</v>
      </c>
      <c r="Y259" s="96">
        <f t="shared" si="17"/>
        <v>151.16666666666666</v>
      </c>
      <c r="Z259" s="43">
        <v>154.5</v>
      </c>
      <c r="AA259" s="37">
        <v>151.5</v>
      </c>
      <c r="AB259" s="37">
        <v>161.19999999999999</v>
      </c>
      <c r="AC259" s="96">
        <f t="shared" si="18"/>
        <v>155.73333333333332</v>
      </c>
      <c r="AD259" s="37">
        <v>153.4</v>
      </c>
      <c r="AE259" s="37">
        <v>135.80000000000001</v>
      </c>
      <c r="AF259" s="37">
        <f t="shared" si="19"/>
        <v>144.60000000000002</v>
      </c>
      <c r="AG259" s="37">
        <v>156.69999999999999</v>
      </c>
      <c r="AH259" s="37">
        <v>148.6</v>
      </c>
      <c r="AI259" s="37">
        <v>149.80000000000001</v>
      </c>
    </row>
    <row r="260" spans="1:35">
      <c r="A260" s="37" t="s">
        <v>33</v>
      </c>
      <c r="B260" s="37">
        <v>2020</v>
      </c>
      <c r="C260" s="37" t="s">
        <v>38</v>
      </c>
      <c r="D260" s="37">
        <v>146.5</v>
      </c>
      <c r="E260" s="37">
        <v>167.5</v>
      </c>
      <c r="F260" s="37">
        <v>148.9</v>
      </c>
      <c r="G260" s="37">
        <v>151.1</v>
      </c>
      <c r="H260" s="37">
        <v>127.5</v>
      </c>
      <c r="I260" s="37">
        <v>143.30000000000001</v>
      </c>
      <c r="J260" s="37">
        <v>167</v>
      </c>
      <c r="K260" s="37">
        <v>139.69999999999999</v>
      </c>
      <c r="L260" s="37">
        <v>114.4</v>
      </c>
      <c r="M260" s="37">
        <v>151.5</v>
      </c>
      <c r="N260" s="37">
        <v>159.1</v>
      </c>
      <c r="O260" s="37">
        <v>150.1</v>
      </c>
      <c r="P260" s="96">
        <f t="shared" si="15"/>
        <v>147.21666666666667</v>
      </c>
      <c r="Q260" s="37">
        <v>131.9</v>
      </c>
      <c r="R260" s="37">
        <v>173.3</v>
      </c>
      <c r="S260" s="37">
        <v>145.30000000000001</v>
      </c>
      <c r="T260" s="37">
        <v>137.9</v>
      </c>
      <c r="U260" s="37">
        <f t="shared" si="16"/>
        <v>147.10000000000002</v>
      </c>
      <c r="V260" s="37">
        <v>147.69999999999999</v>
      </c>
      <c r="W260" s="37">
        <v>133.80000000000001</v>
      </c>
      <c r="X260" s="37">
        <v>145.6</v>
      </c>
      <c r="Y260" s="96">
        <f t="shared" si="17"/>
        <v>142.36666666666667</v>
      </c>
      <c r="Z260" s="37" t="s">
        <v>129</v>
      </c>
      <c r="AA260" s="37">
        <v>140.80000000000001</v>
      </c>
      <c r="AB260" s="37">
        <v>152.5</v>
      </c>
      <c r="AC260" s="96">
        <f t="shared" si="18"/>
        <v>146.65</v>
      </c>
      <c r="AD260" s="37">
        <v>141.4</v>
      </c>
      <c r="AE260" s="37">
        <v>124.6</v>
      </c>
      <c r="AF260" s="37">
        <f t="shared" si="19"/>
        <v>133</v>
      </c>
      <c r="AG260" s="37">
        <v>145</v>
      </c>
      <c r="AH260" s="37">
        <v>138.69999999999999</v>
      </c>
      <c r="AI260" s="37">
        <v>147.30000000000001</v>
      </c>
    </row>
    <row r="261" spans="1:35">
      <c r="A261" s="37" t="s">
        <v>35</v>
      </c>
      <c r="B261" s="37">
        <v>2020</v>
      </c>
      <c r="C261" s="37" t="s">
        <v>38</v>
      </c>
      <c r="D261" s="37">
        <v>145.1</v>
      </c>
      <c r="E261" s="37">
        <v>167</v>
      </c>
      <c r="F261" s="37">
        <v>148.1</v>
      </c>
      <c r="G261" s="37">
        <v>151.5</v>
      </c>
      <c r="H261" s="37">
        <v>131.19999999999999</v>
      </c>
      <c r="I261" s="37">
        <v>142.5</v>
      </c>
      <c r="J261" s="37">
        <v>157.30000000000001</v>
      </c>
      <c r="K261" s="37">
        <v>141.1</v>
      </c>
      <c r="L261" s="37">
        <v>113.2</v>
      </c>
      <c r="M261" s="37">
        <v>153.19999999999999</v>
      </c>
      <c r="N261" s="37">
        <v>159.6</v>
      </c>
      <c r="O261" s="37">
        <v>148.9</v>
      </c>
      <c r="P261" s="96">
        <f t="shared" ref="P261:P324" si="20">AVERAGE(D261:O261)</f>
        <v>146.55833333333334</v>
      </c>
      <c r="Q261" s="37">
        <v>136.69999999999999</v>
      </c>
      <c r="R261" s="37">
        <v>171.2</v>
      </c>
      <c r="S261" s="37">
        <v>145.19999999999999</v>
      </c>
      <c r="T261" s="37">
        <v>143.69999999999999</v>
      </c>
      <c r="U261" s="37">
        <f t="shared" ref="U261:U324" si="21">AVERAGE(Q261:T261)</f>
        <v>149.19999999999999</v>
      </c>
      <c r="V261" s="37">
        <v>151.19999999999999</v>
      </c>
      <c r="W261" s="37">
        <v>141.9</v>
      </c>
      <c r="X261" s="37">
        <v>149.80000000000001</v>
      </c>
      <c r="Y261" s="96">
        <f t="shared" ref="Y261:Y324" si="22">AVERAGE(V261:X261)</f>
        <v>147.63333333333335</v>
      </c>
      <c r="Z261" s="37" t="s">
        <v>129</v>
      </c>
      <c r="AA261" s="37">
        <v>146.4</v>
      </c>
      <c r="AB261" s="37">
        <v>156.1</v>
      </c>
      <c r="AC261" s="96">
        <f t="shared" ref="AC261:AC324" si="23">AVERAGE(Z261:AB261)</f>
        <v>151.25</v>
      </c>
      <c r="AD261" s="37">
        <v>148.9</v>
      </c>
      <c r="AE261" s="37">
        <v>129.9</v>
      </c>
      <c r="AF261" s="37">
        <f t="shared" ref="AF261:AF324" si="24">AVERAGE(AD261:AE261)</f>
        <v>139.4</v>
      </c>
      <c r="AG261" s="37">
        <v>152.30000000000001</v>
      </c>
      <c r="AH261" s="37">
        <v>143.80000000000001</v>
      </c>
      <c r="AI261" s="37">
        <v>148.6</v>
      </c>
    </row>
    <row r="262" spans="1:35">
      <c r="A262" s="37" t="s">
        <v>30</v>
      </c>
      <c r="B262" s="37">
        <v>2020</v>
      </c>
      <c r="C262" s="37" t="s">
        <v>39</v>
      </c>
      <c r="D262" s="37">
        <v>147.19999999999999</v>
      </c>
      <c r="E262" s="90">
        <f>AVERAGE(E258:E261,E268:E271)</f>
        <v>179.88749999999999</v>
      </c>
      <c r="F262" s="37">
        <v>146.9</v>
      </c>
      <c r="G262" s="37">
        <v>155.6</v>
      </c>
      <c r="H262" s="37">
        <v>137.1</v>
      </c>
      <c r="I262" s="37">
        <v>147.30000000000001</v>
      </c>
      <c r="J262" s="37">
        <v>162.69999999999999</v>
      </c>
      <c r="K262" s="37">
        <v>150.19999999999999</v>
      </c>
      <c r="L262" s="37">
        <v>119.8</v>
      </c>
      <c r="M262" s="37">
        <v>158.69999999999999</v>
      </c>
      <c r="N262" s="90">
        <f>AVERAGE(N258:N261,N268:N271)</f>
        <v>160.61250000000001</v>
      </c>
      <c r="O262" s="37">
        <v>150.1</v>
      </c>
      <c r="P262" s="96">
        <f t="shared" si="20"/>
        <v>151.34166666666667</v>
      </c>
      <c r="Q262" s="37">
        <v>139.19999999999999</v>
      </c>
      <c r="R262" s="90">
        <f>AVERAGE(R258:R261,R268:R271)</f>
        <v>177.51250000000002</v>
      </c>
      <c r="S262" s="90">
        <f>AVERAGE(S258:S261,S268:S271)</f>
        <v>148.15</v>
      </c>
      <c r="T262" s="90">
        <f>AVERAGEA(T258:T261,T268:T271)</f>
        <v>146.9</v>
      </c>
      <c r="U262" s="37">
        <f t="shared" si="21"/>
        <v>152.94062499999998</v>
      </c>
      <c r="V262" s="90">
        <f>AVERAGE(V258:V261,V268:V271)</f>
        <v>151.76250000000002</v>
      </c>
      <c r="W262" s="90">
        <f>AVERAGE(W258:W261,W268:W271)</f>
        <v>143.25</v>
      </c>
      <c r="X262" s="90">
        <f>AVERAGE(X258:X261,X268:X271)</f>
        <v>150.52500000000001</v>
      </c>
      <c r="Y262" s="96">
        <f t="shared" si="22"/>
        <v>148.51250000000002</v>
      </c>
      <c r="Z262" s="43">
        <v>155.6</v>
      </c>
      <c r="AA262" s="90">
        <f>AVERAGE(AA258:AA261,AA268:AA271)</f>
        <v>146.91249999999999</v>
      </c>
      <c r="AB262" s="90">
        <f>AVERAGE(AB258:AB261,AB268:AB271)</f>
        <v>157.3125</v>
      </c>
      <c r="AC262" s="96">
        <f t="shared" si="23"/>
        <v>153.27500000000001</v>
      </c>
      <c r="AD262" s="37">
        <v>148.4</v>
      </c>
      <c r="AE262" s="90">
        <f>AVERAGE(AE258:AE261,AE268:AE271)</f>
        <v>133.46250000000001</v>
      </c>
      <c r="AF262" s="37">
        <f t="shared" si="24"/>
        <v>140.93125000000001</v>
      </c>
      <c r="AG262" s="37">
        <v>154.30000000000001</v>
      </c>
      <c r="AH262" s="90">
        <f>AVERAGE(AH258:AH261,AH268:AH271)</f>
        <v>145.88750000000002</v>
      </c>
      <c r="AI262" s="90">
        <f>AVERAGE(AI258:AI261,AI268:AI271)</f>
        <v>150.35</v>
      </c>
    </row>
    <row r="263" spans="1:35">
      <c r="A263" s="37" t="s">
        <v>33</v>
      </c>
      <c r="B263" s="37">
        <v>2020</v>
      </c>
      <c r="C263" s="37" t="s">
        <v>39</v>
      </c>
      <c r="D263" s="37">
        <v>151.80000000000001</v>
      </c>
      <c r="E263" s="91">
        <v>179.88749999999999</v>
      </c>
      <c r="F263" s="37">
        <v>151.9</v>
      </c>
      <c r="G263" s="37">
        <v>155.5</v>
      </c>
      <c r="H263" s="37">
        <v>131.6</v>
      </c>
      <c r="I263" s="37">
        <v>152.9</v>
      </c>
      <c r="J263" s="37">
        <v>180</v>
      </c>
      <c r="K263" s="37">
        <v>150.80000000000001</v>
      </c>
      <c r="L263" s="37">
        <v>121.2</v>
      </c>
      <c r="M263" s="37">
        <v>154</v>
      </c>
      <c r="N263" s="90">
        <v>160.61250000000001</v>
      </c>
      <c r="O263" s="37">
        <v>153.5</v>
      </c>
      <c r="P263" s="96">
        <f t="shared" si="20"/>
        <v>153.64166666666668</v>
      </c>
      <c r="Q263" s="37">
        <v>133.5</v>
      </c>
      <c r="R263" s="90">
        <v>177.51250000000002</v>
      </c>
      <c r="S263" s="90">
        <v>148.15</v>
      </c>
      <c r="T263" s="90">
        <v>146.9</v>
      </c>
      <c r="U263" s="37">
        <f t="shared" si="21"/>
        <v>151.515625</v>
      </c>
      <c r="V263" s="90">
        <v>151.76250000000002</v>
      </c>
      <c r="W263" s="90">
        <v>143.25</v>
      </c>
      <c r="X263" s="90">
        <v>150.52500000000001</v>
      </c>
      <c r="Y263" s="96">
        <f t="shared" si="22"/>
        <v>148.51250000000002</v>
      </c>
      <c r="Z263" s="37" t="s">
        <v>130</v>
      </c>
      <c r="AA263" s="90">
        <v>146.91249999999999</v>
      </c>
      <c r="AB263" s="90">
        <v>157.3125</v>
      </c>
      <c r="AC263" s="96">
        <f t="shared" si="23"/>
        <v>152.11250000000001</v>
      </c>
      <c r="AD263" s="37">
        <v>137.1</v>
      </c>
      <c r="AE263" s="90">
        <v>133.46250000000001</v>
      </c>
      <c r="AF263" s="37">
        <f t="shared" si="24"/>
        <v>135.28125</v>
      </c>
      <c r="AG263" s="37">
        <v>144.80000000000001</v>
      </c>
      <c r="AH263" s="90">
        <v>145.88750000000002</v>
      </c>
      <c r="AI263" s="90">
        <v>150.35</v>
      </c>
    </row>
    <row r="264" spans="1:35">
      <c r="A264" s="37" t="s">
        <v>35</v>
      </c>
      <c r="B264" s="37">
        <v>2020</v>
      </c>
      <c r="C264" s="37" t="s">
        <v>39</v>
      </c>
      <c r="D264" s="37">
        <v>148.69999999999999</v>
      </c>
      <c r="E264" s="91">
        <v>179.88749999999999</v>
      </c>
      <c r="F264" s="37">
        <v>148.80000000000001</v>
      </c>
      <c r="G264" s="37">
        <v>155.6</v>
      </c>
      <c r="H264" s="37">
        <v>135.1</v>
      </c>
      <c r="I264" s="37">
        <v>149.9</v>
      </c>
      <c r="J264" s="37">
        <v>168.6</v>
      </c>
      <c r="K264" s="37">
        <v>150.4</v>
      </c>
      <c r="L264" s="37">
        <v>120.3</v>
      </c>
      <c r="M264" s="37">
        <v>157.1</v>
      </c>
      <c r="N264" s="90">
        <v>160.61250000000001</v>
      </c>
      <c r="O264" s="37">
        <v>151.4</v>
      </c>
      <c r="P264" s="96">
        <f t="shared" si="20"/>
        <v>152.19999999999999</v>
      </c>
      <c r="Q264" s="37">
        <v>136.80000000000001</v>
      </c>
      <c r="R264" s="90">
        <v>177.51250000000002</v>
      </c>
      <c r="S264" s="90">
        <v>148.15</v>
      </c>
      <c r="T264" s="90">
        <v>146.9</v>
      </c>
      <c r="U264" s="37">
        <f t="shared" si="21"/>
        <v>152.34062499999999</v>
      </c>
      <c r="V264" s="90">
        <v>151.76250000000002</v>
      </c>
      <c r="W264" s="90">
        <v>143.25</v>
      </c>
      <c r="X264" s="90">
        <v>150.52500000000001</v>
      </c>
      <c r="Y264" s="96">
        <f t="shared" si="22"/>
        <v>148.51250000000002</v>
      </c>
      <c r="Z264" s="37" t="s">
        <v>130</v>
      </c>
      <c r="AA264" s="90">
        <v>146.91249999999999</v>
      </c>
      <c r="AB264" s="90">
        <v>157.3125</v>
      </c>
      <c r="AC264" s="96">
        <f t="shared" si="23"/>
        <v>152.11250000000001</v>
      </c>
      <c r="AD264" s="37">
        <v>144.1</v>
      </c>
      <c r="AE264" s="90">
        <v>133.46250000000001</v>
      </c>
      <c r="AF264" s="37">
        <f t="shared" si="24"/>
        <v>138.78125</v>
      </c>
      <c r="AG264" s="37">
        <v>150.69999999999999</v>
      </c>
      <c r="AH264" s="90">
        <v>145.88750000000002</v>
      </c>
      <c r="AI264" s="90">
        <v>150.35</v>
      </c>
    </row>
    <row r="265" spans="1:35">
      <c r="A265" s="37" t="s">
        <v>30</v>
      </c>
      <c r="B265" s="37">
        <v>2020</v>
      </c>
      <c r="C265" s="37" t="s">
        <v>41</v>
      </c>
      <c r="D265" s="90">
        <f>AVERAGE(D261:D264,D268:D271)</f>
        <v>148.9375</v>
      </c>
      <c r="E265" s="91">
        <v>179.88749999999999</v>
      </c>
      <c r="F265" s="90">
        <f t="shared" ref="F265:M265" si="25">AVERAGE(F261:F264,F268:F271)</f>
        <v>150.06250000000003</v>
      </c>
      <c r="G265" s="90">
        <f t="shared" si="25"/>
        <v>153.9375</v>
      </c>
      <c r="H265" s="90">
        <f t="shared" si="25"/>
        <v>135.07500000000002</v>
      </c>
      <c r="I265" s="90">
        <f t="shared" si="25"/>
        <v>147.25</v>
      </c>
      <c r="J265" s="90">
        <f t="shared" si="25"/>
        <v>161.76250000000002</v>
      </c>
      <c r="K265" s="90">
        <f t="shared" si="25"/>
        <v>149.5</v>
      </c>
      <c r="L265" s="90">
        <f t="shared" si="25"/>
        <v>116.42500000000001</v>
      </c>
      <c r="M265" s="90">
        <f t="shared" si="25"/>
        <v>157.61249999999998</v>
      </c>
      <c r="N265" s="90">
        <v>160.61250000000001</v>
      </c>
      <c r="O265" s="90">
        <f>AVERAGE(O261:O264,O268:O271)</f>
        <v>152.4375</v>
      </c>
      <c r="P265" s="96">
        <f t="shared" si="20"/>
        <v>151.125</v>
      </c>
      <c r="Q265" s="90">
        <f t="shared" ref="Q265" si="26">AVERAGE(Q261:Q264,Q268:Q271)</f>
        <v>138.17500000000001</v>
      </c>
      <c r="R265" s="90">
        <v>177.51250000000002</v>
      </c>
      <c r="S265" s="90">
        <v>148.15</v>
      </c>
      <c r="T265" s="90">
        <v>146.9</v>
      </c>
      <c r="U265" s="37">
        <f t="shared" si="21"/>
        <v>152.68437499999999</v>
      </c>
      <c r="V265" s="90">
        <v>151.76250000000002</v>
      </c>
      <c r="W265" s="90">
        <v>143.25</v>
      </c>
      <c r="X265" s="90">
        <v>150.52500000000001</v>
      </c>
      <c r="Y265" s="96">
        <f t="shared" si="22"/>
        <v>148.51250000000002</v>
      </c>
      <c r="Z265" s="43">
        <f>AVERAGE(Z258:Z262,Z270:Z276)</f>
        <v>155.07499999999999</v>
      </c>
      <c r="AA265" s="90">
        <v>146.91249999999999</v>
      </c>
      <c r="AB265" s="90">
        <v>157.3125</v>
      </c>
      <c r="AC265" s="96">
        <f t="shared" si="23"/>
        <v>153.1</v>
      </c>
      <c r="AD265" s="90">
        <f>AVERAGE(AD261:AD264,AD268:AD271)</f>
        <v>143.41249999999999</v>
      </c>
      <c r="AE265" s="90">
        <v>133.46250000000001</v>
      </c>
      <c r="AF265" s="37">
        <f t="shared" si="24"/>
        <v>138.4375</v>
      </c>
      <c r="AG265" s="90">
        <f>AVERAGE(AG261:AG264,AG268:AG271)</f>
        <v>152.625</v>
      </c>
      <c r="AH265" s="90">
        <v>145.88750000000002</v>
      </c>
      <c r="AI265" s="90">
        <v>150.35</v>
      </c>
    </row>
    <row r="266" spans="1:35">
      <c r="A266" s="37" t="s">
        <v>33</v>
      </c>
      <c r="B266" s="37">
        <v>2020</v>
      </c>
      <c r="C266" s="37" t="s">
        <v>41</v>
      </c>
      <c r="D266" s="90">
        <v>148.9375</v>
      </c>
      <c r="E266" s="91">
        <v>179.88749999999999</v>
      </c>
      <c r="F266" s="90">
        <v>150.06250000000003</v>
      </c>
      <c r="G266" s="90">
        <v>153.9375</v>
      </c>
      <c r="H266" s="90">
        <v>135.07500000000002</v>
      </c>
      <c r="I266" s="90">
        <v>147.25</v>
      </c>
      <c r="J266" s="90">
        <v>161.76250000000002</v>
      </c>
      <c r="K266" s="90">
        <v>149.5</v>
      </c>
      <c r="L266" s="90">
        <v>116.42500000000001</v>
      </c>
      <c r="M266" s="90">
        <v>157.61249999999998</v>
      </c>
      <c r="N266" s="90">
        <v>160.61250000000001</v>
      </c>
      <c r="O266" s="90">
        <v>152.4375</v>
      </c>
      <c r="P266" s="96">
        <f t="shared" si="20"/>
        <v>151.125</v>
      </c>
      <c r="Q266" s="90">
        <v>138.17500000000001</v>
      </c>
      <c r="R266" s="90">
        <v>177.51250000000002</v>
      </c>
      <c r="S266" s="90">
        <v>148.15</v>
      </c>
      <c r="T266" s="90">
        <v>146.9</v>
      </c>
      <c r="U266" s="37">
        <f t="shared" si="21"/>
        <v>152.68437499999999</v>
      </c>
      <c r="V266" s="90">
        <v>151.76250000000002</v>
      </c>
      <c r="W266" s="90">
        <v>143.25</v>
      </c>
      <c r="X266" s="90">
        <v>150.52500000000001</v>
      </c>
      <c r="Y266" s="96">
        <f t="shared" si="22"/>
        <v>148.51250000000002</v>
      </c>
      <c r="Z266" s="37" t="s">
        <v>32</v>
      </c>
      <c r="AA266" s="90">
        <v>146.91249999999999</v>
      </c>
      <c r="AB266" s="90">
        <v>157.3125</v>
      </c>
      <c r="AC266" s="96">
        <f t="shared" si="23"/>
        <v>152.11250000000001</v>
      </c>
      <c r="AD266" s="90">
        <v>143.41249999999999</v>
      </c>
      <c r="AE266" s="90">
        <v>133.46250000000001</v>
      </c>
      <c r="AF266" s="37">
        <f t="shared" si="24"/>
        <v>138.4375</v>
      </c>
      <c r="AG266" s="90">
        <v>152.625</v>
      </c>
      <c r="AH266" s="90">
        <v>145.88750000000002</v>
      </c>
      <c r="AI266" s="90">
        <v>150.35</v>
      </c>
    </row>
    <row r="267" spans="1:35">
      <c r="A267" s="37" t="s">
        <v>35</v>
      </c>
      <c r="B267" s="37">
        <v>2020</v>
      </c>
      <c r="C267" s="37" t="s">
        <v>41</v>
      </c>
      <c r="D267" s="90">
        <v>148.9375</v>
      </c>
      <c r="E267" s="91">
        <v>179.88749999999999</v>
      </c>
      <c r="F267" s="90">
        <f>AVERAGE(F263:F266,F270:F273)</f>
        <v>150.953125</v>
      </c>
      <c r="G267" s="90">
        <v>153.9375</v>
      </c>
      <c r="H267" s="90">
        <v>135.07500000000002</v>
      </c>
      <c r="I267" s="90">
        <v>147.25</v>
      </c>
      <c r="J267" s="90">
        <v>161.76250000000002</v>
      </c>
      <c r="K267" s="90">
        <v>149.5</v>
      </c>
      <c r="L267" s="90">
        <v>116.42500000000001</v>
      </c>
      <c r="M267" s="90">
        <v>157.61249999999998</v>
      </c>
      <c r="N267" s="90">
        <v>160.61250000000001</v>
      </c>
      <c r="O267" s="90">
        <v>152.4375</v>
      </c>
      <c r="P267" s="96">
        <f t="shared" si="20"/>
        <v>151.19921875</v>
      </c>
      <c r="Q267" s="90">
        <v>138.17500000000001</v>
      </c>
      <c r="R267" s="90">
        <v>177.51250000000002</v>
      </c>
      <c r="S267" s="90">
        <v>148.15</v>
      </c>
      <c r="T267" s="90">
        <v>146.9</v>
      </c>
      <c r="U267" s="37">
        <f t="shared" si="21"/>
        <v>152.68437499999999</v>
      </c>
      <c r="V267" s="90">
        <v>151.76250000000002</v>
      </c>
      <c r="W267" s="90">
        <v>143.25</v>
      </c>
      <c r="X267" s="90">
        <v>150.52500000000001</v>
      </c>
      <c r="Y267" s="96">
        <f t="shared" si="22"/>
        <v>148.51250000000002</v>
      </c>
      <c r="Z267" s="43">
        <f>AVERAGE(Z261:Z265,Z270:Z276)</f>
        <v>155.21875</v>
      </c>
      <c r="AA267" s="90">
        <v>146.91249999999999</v>
      </c>
      <c r="AB267" s="90">
        <v>157.3125</v>
      </c>
      <c r="AC267" s="96">
        <f t="shared" si="23"/>
        <v>153.14791666666667</v>
      </c>
      <c r="AD267" s="90">
        <v>143.41249999999999</v>
      </c>
      <c r="AE267" s="90">
        <v>133.46250000000001</v>
      </c>
      <c r="AF267" s="37">
        <f t="shared" si="24"/>
        <v>138.4375</v>
      </c>
      <c r="AG267" s="90">
        <v>152.625</v>
      </c>
      <c r="AH267" s="90">
        <v>145.88750000000002</v>
      </c>
      <c r="AI267" s="90">
        <v>150.35</v>
      </c>
    </row>
    <row r="268" spans="1:35">
      <c r="A268" s="37" t="s">
        <v>30</v>
      </c>
      <c r="B268" s="37">
        <v>2020</v>
      </c>
      <c r="C268" s="37" t="s">
        <v>42</v>
      </c>
      <c r="D268" s="37">
        <v>148.19999999999999</v>
      </c>
      <c r="E268" s="37">
        <v>190.3</v>
      </c>
      <c r="F268" s="37">
        <v>149.4</v>
      </c>
      <c r="G268" s="37">
        <v>153.30000000000001</v>
      </c>
      <c r="H268" s="37">
        <v>138.19999999999999</v>
      </c>
      <c r="I268" s="37">
        <v>143.19999999999999</v>
      </c>
      <c r="J268" s="37">
        <v>148.9</v>
      </c>
      <c r="K268" s="37">
        <v>150.30000000000001</v>
      </c>
      <c r="L268" s="37">
        <v>113.2</v>
      </c>
      <c r="M268" s="37">
        <v>159.80000000000001</v>
      </c>
      <c r="N268" s="37">
        <v>161.80000000000001</v>
      </c>
      <c r="O268" s="37">
        <v>152.30000000000001</v>
      </c>
      <c r="P268" s="96">
        <f t="shared" si="20"/>
        <v>150.74166666666667</v>
      </c>
      <c r="Q268" s="37">
        <v>142.1</v>
      </c>
      <c r="R268" s="37">
        <v>182.4</v>
      </c>
      <c r="S268" s="37">
        <v>151.19999999999999</v>
      </c>
      <c r="T268" s="37">
        <v>153.19999999999999</v>
      </c>
      <c r="U268" s="37">
        <f t="shared" si="21"/>
        <v>157.22499999999999</v>
      </c>
      <c r="V268" s="37">
        <v>154.69999999999999</v>
      </c>
      <c r="W268" s="37">
        <v>150</v>
      </c>
      <c r="X268" s="37">
        <v>154.1</v>
      </c>
      <c r="Y268" s="96">
        <f t="shared" si="22"/>
        <v>152.93333333333331</v>
      </c>
      <c r="Z268" s="43">
        <f>AVERAGE(Z262:Z267,Z273:Z279)</f>
        <v>155.53874999999999</v>
      </c>
      <c r="AA268" s="37">
        <v>151.69999999999999</v>
      </c>
      <c r="AB268" s="37">
        <v>161.80000000000001</v>
      </c>
      <c r="AC268" s="96">
        <f t="shared" si="23"/>
        <v>156.34625</v>
      </c>
      <c r="AD268" s="37">
        <v>144.9</v>
      </c>
      <c r="AE268" s="37">
        <v>141.4</v>
      </c>
      <c r="AF268" s="37">
        <f t="shared" si="24"/>
        <v>143.15</v>
      </c>
      <c r="AG268" s="37">
        <v>158.19999999999999</v>
      </c>
      <c r="AH268" s="37">
        <v>151.69999999999999</v>
      </c>
      <c r="AI268" s="37">
        <v>152.69999999999999</v>
      </c>
    </row>
    <row r="269" spans="1:35">
      <c r="A269" s="37" t="s">
        <v>33</v>
      </c>
      <c r="B269" s="37">
        <v>2020</v>
      </c>
      <c r="C269" s="37" t="s">
        <v>42</v>
      </c>
      <c r="D269" s="37">
        <v>152.69999999999999</v>
      </c>
      <c r="E269" s="37">
        <v>197</v>
      </c>
      <c r="F269" s="37">
        <v>154.6</v>
      </c>
      <c r="G269" s="37">
        <v>153.4</v>
      </c>
      <c r="H269" s="37">
        <v>132.9</v>
      </c>
      <c r="I269" s="37">
        <v>151.80000000000001</v>
      </c>
      <c r="J269" s="37">
        <v>171.2</v>
      </c>
      <c r="K269" s="37">
        <v>152</v>
      </c>
      <c r="L269" s="37">
        <v>116.3</v>
      </c>
      <c r="M269" s="37">
        <v>158.80000000000001</v>
      </c>
      <c r="N269" s="37">
        <v>161.69999999999999</v>
      </c>
      <c r="O269" s="37">
        <v>157</v>
      </c>
      <c r="P269" s="96">
        <f t="shared" si="20"/>
        <v>154.94999999999999</v>
      </c>
      <c r="Q269" s="37">
        <v>135.6</v>
      </c>
      <c r="R269" s="37">
        <v>186.7</v>
      </c>
      <c r="S269" s="37">
        <v>152.19999999999999</v>
      </c>
      <c r="T269" s="37">
        <v>144.5</v>
      </c>
      <c r="U269" s="37">
        <f t="shared" si="21"/>
        <v>154.75</v>
      </c>
      <c r="V269" s="37">
        <v>149.1</v>
      </c>
      <c r="W269" s="37">
        <v>136.6</v>
      </c>
      <c r="X269" s="37">
        <v>147.19999999999999</v>
      </c>
      <c r="Y269" s="96">
        <f t="shared" si="22"/>
        <v>144.29999999999998</v>
      </c>
      <c r="Z269" s="37" t="s">
        <v>131</v>
      </c>
      <c r="AA269" s="37">
        <v>140.4</v>
      </c>
      <c r="AB269" s="37">
        <v>152.5</v>
      </c>
      <c r="AC269" s="96">
        <f t="shared" si="23"/>
        <v>146.44999999999999</v>
      </c>
      <c r="AD269" s="37">
        <v>137.1</v>
      </c>
      <c r="AE269" s="37">
        <v>129.30000000000001</v>
      </c>
      <c r="AF269" s="37">
        <f t="shared" si="24"/>
        <v>133.19999999999999</v>
      </c>
      <c r="AG269" s="37">
        <v>148.1</v>
      </c>
      <c r="AH269" s="37">
        <v>142</v>
      </c>
      <c r="AI269" s="37">
        <v>150.80000000000001</v>
      </c>
    </row>
    <row r="270" spans="1:35">
      <c r="A270" s="37" t="s">
        <v>35</v>
      </c>
      <c r="B270" s="37">
        <v>2020</v>
      </c>
      <c r="C270" s="37" t="s">
        <v>42</v>
      </c>
      <c r="D270" s="37">
        <v>149.6</v>
      </c>
      <c r="E270" s="37">
        <v>192.7</v>
      </c>
      <c r="F270" s="37">
        <v>151.4</v>
      </c>
      <c r="G270" s="37">
        <v>153.30000000000001</v>
      </c>
      <c r="H270" s="37">
        <v>136.30000000000001</v>
      </c>
      <c r="I270" s="37">
        <v>147.19999999999999</v>
      </c>
      <c r="J270" s="37">
        <v>156.5</v>
      </c>
      <c r="K270" s="37">
        <v>150.9</v>
      </c>
      <c r="L270" s="37">
        <v>114.2</v>
      </c>
      <c r="M270" s="37">
        <v>159.5</v>
      </c>
      <c r="N270" s="37">
        <v>161.80000000000001</v>
      </c>
      <c r="O270" s="37">
        <v>154</v>
      </c>
      <c r="P270" s="96">
        <f t="shared" si="20"/>
        <v>152.28333333333333</v>
      </c>
      <c r="Q270" s="37">
        <v>139.4</v>
      </c>
      <c r="R270" s="37">
        <v>183.5</v>
      </c>
      <c r="S270" s="37">
        <v>151.6</v>
      </c>
      <c r="T270" s="37">
        <v>148.30000000000001</v>
      </c>
      <c r="U270" s="37">
        <f t="shared" si="21"/>
        <v>155.69999999999999</v>
      </c>
      <c r="V270" s="37">
        <v>152.5</v>
      </c>
      <c r="W270" s="37">
        <v>144.4</v>
      </c>
      <c r="X270" s="37">
        <v>151.4</v>
      </c>
      <c r="Y270" s="96">
        <f t="shared" si="22"/>
        <v>149.43333333333331</v>
      </c>
      <c r="Z270" s="37" t="s">
        <v>131</v>
      </c>
      <c r="AA270" s="37">
        <v>146.4</v>
      </c>
      <c r="AB270" s="37">
        <v>156.4</v>
      </c>
      <c r="AC270" s="96">
        <f t="shared" si="23"/>
        <v>151.4</v>
      </c>
      <c r="AD270" s="37">
        <v>141.9</v>
      </c>
      <c r="AE270" s="37">
        <v>135</v>
      </c>
      <c r="AF270" s="37">
        <f t="shared" si="24"/>
        <v>138.44999999999999</v>
      </c>
      <c r="AG270" s="37">
        <v>154.4</v>
      </c>
      <c r="AH270" s="37">
        <v>147</v>
      </c>
      <c r="AI270" s="37">
        <v>151.80000000000001</v>
      </c>
    </row>
    <row r="271" spans="1:35">
      <c r="A271" s="37" t="s">
        <v>30</v>
      </c>
      <c r="B271" s="37">
        <v>2020</v>
      </c>
      <c r="C271" s="37" t="s">
        <v>44</v>
      </c>
      <c r="D271" s="37">
        <v>148.19999999999999</v>
      </c>
      <c r="E271" s="37">
        <v>190.3</v>
      </c>
      <c r="F271" s="37">
        <v>149.4</v>
      </c>
      <c r="G271" s="37">
        <v>153.30000000000001</v>
      </c>
      <c r="H271" s="37">
        <v>138.19999999999999</v>
      </c>
      <c r="I271" s="37">
        <v>143.19999999999999</v>
      </c>
      <c r="J271" s="37">
        <v>148.9</v>
      </c>
      <c r="K271" s="37">
        <v>150.30000000000001</v>
      </c>
      <c r="L271" s="37">
        <v>113.2</v>
      </c>
      <c r="M271" s="37">
        <v>159.80000000000001</v>
      </c>
      <c r="N271" s="37">
        <v>161.80000000000001</v>
      </c>
      <c r="O271" s="37">
        <v>152.30000000000001</v>
      </c>
      <c r="P271" s="96">
        <f t="shared" si="20"/>
        <v>150.74166666666667</v>
      </c>
      <c r="Q271" s="37">
        <v>142.1</v>
      </c>
      <c r="R271" s="37">
        <v>182.4</v>
      </c>
      <c r="S271" s="37">
        <v>151.19999999999999</v>
      </c>
      <c r="T271" s="37">
        <v>153.19999999999999</v>
      </c>
      <c r="U271" s="37">
        <f t="shared" si="21"/>
        <v>157.22499999999999</v>
      </c>
      <c r="V271" s="37">
        <v>154.69999999999999</v>
      </c>
      <c r="W271" s="37">
        <v>150</v>
      </c>
      <c r="X271" s="37">
        <v>154.1</v>
      </c>
      <c r="Y271" s="96">
        <f t="shared" si="22"/>
        <v>152.93333333333331</v>
      </c>
      <c r="Z271" s="43">
        <v>154.69999999999999</v>
      </c>
      <c r="AA271" s="37">
        <v>151.69999999999999</v>
      </c>
      <c r="AB271" s="37">
        <v>161.80000000000001</v>
      </c>
      <c r="AC271" s="96">
        <f t="shared" si="23"/>
        <v>156.06666666666666</v>
      </c>
      <c r="AD271" s="37">
        <v>144.9</v>
      </c>
      <c r="AE271" s="37">
        <v>141.4</v>
      </c>
      <c r="AF271" s="37">
        <f t="shared" si="24"/>
        <v>143.15</v>
      </c>
      <c r="AG271" s="37">
        <v>158.19999999999999</v>
      </c>
      <c r="AH271" s="37">
        <v>151.69999999999999</v>
      </c>
      <c r="AI271" s="37">
        <v>152.69999999999999</v>
      </c>
    </row>
    <row r="272" spans="1:35">
      <c r="A272" s="37" t="s">
        <v>33</v>
      </c>
      <c r="B272" s="37">
        <v>2020</v>
      </c>
      <c r="C272" s="37" t="s">
        <v>44</v>
      </c>
      <c r="D272" s="37">
        <v>152.69999999999999</v>
      </c>
      <c r="E272" s="37">
        <v>197</v>
      </c>
      <c r="F272" s="37">
        <v>154.6</v>
      </c>
      <c r="G272" s="37">
        <v>153.4</v>
      </c>
      <c r="H272" s="37">
        <v>132.9</v>
      </c>
      <c r="I272" s="37">
        <v>151.80000000000001</v>
      </c>
      <c r="J272" s="37">
        <v>171.2</v>
      </c>
      <c r="K272" s="37">
        <v>152</v>
      </c>
      <c r="L272" s="37">
        <v>116.3</v>
      </c>
      <c r="M272" s="37">
        <v>158.80000000000001</v>
      </c>
      <c r="N272" s="37">
        <v>161.69999999999999</v>
      </c>
      <c r="O272" s="37">
        <v>157</v>
      </c>
      <c r="P272" s="96">
        <f t="shared" si="20"/>
        <v>154.94999999999999</v>
      </c>
      <c r="Q272" s="37">
        <v>135.6</v>
      </c>
      <c r="R272" s="37">
        <v>186.7</v>
      </c>
      <c r="S272" s="37">
        <v>152.19999999999999</v>
      </c>
      <c r="T272" s="37">
        <v>144.5</v>
      </c>
      <c r="U272" s="37">
        <f t="shared" si="21"/>
        <v>154.75</v>
      </c>
      <c r="V272" s="37">
        <v>149.1</v>
      </c>
      <c r="W272" s="37">
        <v>136.6</v>
      </c>
      <c r="X272" s="37">
        <v>147.19999999999999</v>
      </c>
      <c r="Y272" s="96">
        <f t="shared" si="22"/>
        <v>144.29999999999998</v>
      </c>
      <c r="Z272" s="37" t="s">
        <v>131</v>
      </c>
      <c r="AA272" s="37">
        <v>140.4</v>
      </c>
      <c r="AB272" s="37">
        <v>152.5</v>
      </c>
      <c r="AC272" s="96">
        <f t="shared" si="23"/>
        <v>146.44999999999999</v>
      </c>
      <c r="AD272" s="37">
        <v>137.1</v>
      </c>
      <c r="AE272" s="37">
        <v>129.30000000000001</v>
      </c>
      <c r="AF272" s="37">
        <f t="shared" si="24"/>
        <v>133.19999999999999</v>
      </c>
      <c r="AG272" s="37">
        <v>148.1</v>
      </c>
      <c r="AH272" s="37">
        <v>142</v>
      </c>
      <c r="AI272" s="37">
        <v>150.80000000000001</v>
      </c>
    </row>
    <row r="273" spans="1:35">
      <c r="A273" s="37" t="s">
        <v>35</v>
      </c>
      <c r="B273" s="37">
        <v>2020</v>
      </c>
      <c r="C273" s="37" t="s">
        <v>44</v>
      </c>
      <c r="D273" s="37">
        <v>149.6</v>
      </c>
      <c r="E273" s="37">
        <v>192.7</v>
      </c>
      <c r="F273" s="37">
        <v>151.4</v>
      </c>
      <c r="G273" s="37">
        <v>153.30000000000001</v>
      </c>
      <c r="H273" s="37">
        <v>136.30000000000001</v>
      </c>
      <c r="I273" s="37">
        <v>147.19999999999999</v>
      </c>
      <c r="J273" s="37">
        <v>156.5</v>
      </c>
      <c r="K273" s="37">
        <v>150.9</v>
      </c>
      <c r="L273" s="37">
        <v>114.2</v>
      </c>
      <c r="M273" s="37">
        <v>159.5</v>
      </c>
      <c r="N273" s="37">
        <v>161.80000000000001</v>
      </c>
      <c r="O273" s="37">
        <v>154</v>
      </c>
      <c r="P273" s="96">
        <f t="shared" si="20"/>
        <v>152.28333333333333</v>
      </c>
      <c r="Q273" s="37">
        <v>139.4</v>
      </c>
      <c r="R273" s="37">
        <v>183.5</v>
      </c>
      <c r="S273" s="37">
        <v>151.6</v>
      </c>
      <c r="T273" s="37">
        <v>148.30000000000001</v>
      </c>
      <c r="U273" s="37">
        <f t="shared" si="21"/>
        <v>155.69999999999999</v>
      </c>
      <c r="V273" s="37">
        <v>152.5</v>
      </c>
      <c r="W273" s="37">
        <v>144.4</v>
      </c>
      <c r="X273" s="37">
        <v>151.4</v>
      </c>
      <c r="Y273" s="96">
        <f t="shared" si="22"/>
        <v>149.43333333333331</v>
      </c>
      <c r="Z273" s="37" t="s">
        <v>131</v>
      </c>
      <c r="AA273" s="37">
        <v>146.4</v>
      </c>
      <c r="AB273" s="37">
        <v>156.4</v>
      </c>
      <c r="AC273" s="96">
        <f t="shared" si="23"/>
        <v>151.4</v>
      </c>
      <c r="AD273" s="37">
        <v>141.9</v>
      </c>
      <c r="AE273" s="37">
        <v>135</v>
      </c>
      <c r="AF273" s="37">
        <f t="shared" si="24"/>
        <v>138.44999999999999</v>
      </c>
      <c r="AG273" s="37">
        <v>154.4</v>
      </c>
      <c r="AH273" s="37">
        <v>147</v>
      </c>
      <c r="AI273" s="37">
        <v>151.80000000000001</v>
      </c>
    </row>
    <row r="274" spans="1:35">
      <c r="A274" s="37" t="s">
        <v>30</v>
      </c>
      <c r="B274" s="37">
        <v>2020</v>
      </c>
      <c r="C274" s="37" t="s">
        <v>46</v>
      </c>
      <c r="D274" s="37">
        <v>147.6</v>
      </c>
      <c r="E274" s="37">
        <v>187.2</v>
      </c>
      <c r="F274" s="37">
        <v>148.4</v>
      </c>
      <c r="G274" s="37">
        <v>153.30000000000001</v>
      </c>
      <c r="H274" s="37">
        <v>139.80000000000001</v>
      </c>
      <c r="I274" s="37">
        <v>146.9</v>
      </c>
      <c r="J274" s="37">
        <v>171</v>
      </c>
      <c r="K274" s="37">
        <v>149.9</v>
      </c>
      <c r="L274" s="37">
        <v>114.2</v>
      </c>
      <c r="M274" s="37">
        <v>160</v>
      </c>
      <c r="N274" s="37">
        <v>161.5</v>
      </c>
      <c r="O274" s="37">
        <v>155.30000000000001</v>
      </c>
      <c r="P274" s="96">
        <f t="shared" si="20"/>
        <v>152.92499999999998</v>
      </c>
      <c r="Q274" s="37">
        <v>143.5</v>
      </c>
      <c r="R274" s="37">
        <v>180.9</v>
      </c>
      <c r="S274" s="37">
        <v>153.6</v>
      </c>
      <c r="T274" s="37">
        <v>152.19999999999999</v>
      </c>
      <c r="U274" s="37">
        <f t="shared" si="21"/>
        <v>157.55000000000001</v>
      </c>
      <c r="V274" s="37">
        <v>155.1</v>
      </c>
      <c r="W274" s="37">
        <v>149.30000000000001</v>
      </c>
      <c r="X274" s="37">
        <v>154.30000000000001</v>
      </c>
      <c r="Y274" s="96">
        <f t="shared" si="22"/>
        <v>152.9</v>
      </c>
      <c r="Z274" s="43">
        <v>155.5</v>
      </c>
      <c r="AA274" s="37">
        <v>151.9</v>
      </c>
      <c r="AB274" s="37">
        <v>162.69999999999999</v>
      </c>
      <c r="AC274" s="96">
        <f t="shared" si="23"/>
        <v>156.69999999999999</v>
      </c>
      <c r="AD274" s="37">
        <v>145.80000000000001</v>
      </c>
      <c r="AE274" s="37">
        <v>143.6</v>
      </c>
      <c r="AF274" s="37">
        <f t="shared" si="24"/>
        <v>144.69999999999999</v>
      </c>
      <c r="AG274" s="37">
        <v>158.80000000000001</v>
      </c>
      <c r="AH274" s="37">
        <v>153</v>
      </c>
      <c r="AI274" s="37">
        <v>154.69999999999999</v>
      </c>
    </row>
    <row r="275" spans="1:35">
      <c r="A275" s="37" t="s">
        <v>33</v>
      </c>
      <c r="B275" s="37">
        <v>2020</v>
      </c>
      <c r="C275" s="37" t="s">
        <v>46</v>
      </c>
      <c r="D275" s="37">
        <v>151.6</v>
      </c>
      <c r="E275" s="37">
        <v>197.8</v>
      </c>
      <c r="F275" s="37">
        <v>154.5</v>
      </c>
      <c r="G275" s="37">
        <v>153.4</v>
      </c>
      <c r="H275" s="37">
        <v>133.4</v>
      </c>
      <c r="I275" s="37">
        <v>154.5</v>
      </c>
      <c r="J275" s="37">
        <v>191.9</v>
      </c>
      <c r="K275" s="37">
        <v>151.30000000000001</v>
      </c>
      <c r="L275" s="37">
        <v>116.8</v>
      </c>
      <c r="M275" s="37">
        <v>160</v>
      </c>
      <c r="N275" s="37">
        <v>163.30000000000001</v>
      </c>
      <c r="O275" s="37">
        <v>159.9</v>
      </c>
      <c r="P275" s="96">
        <f t="shared" si="20"/>
        <v>157.36666666666665</v>
      </c>
      <c r="Q275" s="37">
        <v>136.5</v>
      </c>
      <c r="R275" s="37">
        <v>187.2</v>
      </c>
      <c r="S275" s="37">
        <v>155.19999999999999</v>
      </c>
      <c r="T275" s="37">
        <v>141.19999999999999</v>
      </c>
      <c r="U275" s="37">
        <f t="shared" si="21"/>
        <v>155.02499999999998</v>
      </c>
      <c r="V275" s="37">
        <v>150</v>
      </c>
      <c r="W275" s="37">
        <v>135.19999999999999</v>
      </c>
      <c r="X275" s="37">
        <v>147.80000000000001</v>
      </c>
      <c r="Y275" s="96">
        <f t="shared" si="22"/>
        <v>144.33333333333334</v>
      </c>
      <c r="Z275" s="37" t="s">
        <v>132</v>
      </c>
      <c r="AA275" s="37">
        <v>144.5</v>
      </c>
      <c r="AB275" s="37">
        <v>155.5</v>
      </c>
      <c r="AC275" s="96">
        <f t="shared" si="23"/>
        <v>150</v>
      </c>
      <c r="AD275" s="37">
        <v>138.30000000000001</v>
      </c>
      <c r="AE275" s="37">
        <v>133.9</v>
      </c>
      <c r="AF275" s="37">
        <f t="shared" si="24"/>
        <v>136.10000000000002</v>
      </c>
      <c r="AG275" s="37">
        <v>148.69999999999999</v>
      </c>
      <c r="AH275" s="37">
        <v>144.80000000000001</v>
      </c>
      <c r="AI275" s="37">
        <v>152.9</v>
      </c>
    </row>
    <row r="276" spans="1:35">
      <c r="A276" s="37" t="s">
        <v>35</v>
      </c>
      <c r="B276" s="37">
        <v>2020</v>
      </c>
      <c r="C276" s="37" t="s">
        <v>46</v>
      </c>
      <c r="D276" s="37">
        <v>148.9</v>
      </c>
      <c r="E276" s="37">
        <v>190.9</v>
      </c>
      <c r="F276" s="37">
        <v>150.80000000000001</v>
      </c>
      <c r="G276" s="37">
        <v>153.30000000000001</v>
      </c>
      <c r="H276" s="37">
        <v>137.4</v>
      </c>
      <c r="I276" s="37">
        <v>150.4</v>
      </c>
      <c r="J276" s="37">
        <v>178.1</v>
      </c>
      <c r="K276" s="37">
        <v>150.4</v>
      </c>
      <c r="L276" s="37">
        <v>115.1</v>
      </c>
      <c r="M276" s="37">
        <v>160</v>
      </c>
      <c r="N276" s="37">
        <v>162.30000000000001</v>
      </c>
      <c r="O276" s="37">
        <v>157</v>
      </c>
      <c r="P276" s="96">
        <f t="shared" si="20"/>
        <v>154.54999999999998</v>
      </c>
      <c r="Q276" s="37">
        <v>140.6</v>
      </c>
      <c r="R276" s="37">
        <v>182.6</v>
      </c>
      <c r="S276" s="37">
        <v>154.30000000000001</v>
      </c>
      <c r="T276" s="37">
        <v>146</v>
      </c>
      <c r="U276" s="37">
        <f t="shared" si="21"/>
        <v>155.875</v>
      </c>
      <c r="V276" s="37">
        <v>153.1</v>
      </c>
      <c r="W276" s="37">
        <v>143.4</v>
      </c>
      <c r="X276" s="37">
        <v>151.69999999999999</v>
      </c>
      <c r="Y276" s="96">
        <f t="shared" si="22"/>
        <v>149.4</v>
      </c>
      <c r="Z276" s="37" t="s">
        <v>132</v>
      </c>
      <c r="AA276" s="37">
        <v>148.4</v>
      </c>
      <c r="AB276" s="37">
        <v>158.5</v>
      </c>
      <c r="AC276" s="96">
        <f t="shared" si="23"/>
        <v>153.44999999999999</v>
      </c>
      <c r="AD276" s="37">
        <v>143</v>
      </c>
      <c r="AE276" s="37">
        <v>138.5</v>
      </c>
      <c r="AF276" s="37">
        <f t="shared" si="24"/>
        <v>140.75</v>
      </c>
      <c r="AG276" s="37">
        <v>155</v>
      </c>
      <c r="AH276" s="37">
        <v>149</v>
      </c>
      <c r="AI276" s="37">
        <v>153.9</v>
      </c>
    </row>
    <row r="277" spans="1:35">
      <c r="A277" s="37" t="s">
        <v>30</v>
      </c>
      <c r="B277" s="37">
        <v>2020</v>
      </c>
      <c r="C277" s="37" t="s">
        <v>48</v>
      </c>
      <c r="D277" s="37">
        <v>146.9</v>
      </c>
      <c r="E277" s="37">
        <v>183.9</v>
      </c>
      <c r="F277" s="37">
        <v>149.5</v>
      </c>
      <c r="G277" s="37">
        <v>153.4</v>
      </c>
      <c r="H277" s="37">
        <v>140.4</v>
      </c>
      <c r="I277" s="37">
        <v>147</v>
      </c>
      <c r="J277" s="37">
        <v>178.8</v>
      </c>
      <c r="K277" s="37">
        <v>149.30000000000001</v>
      </c>
      <c r="L277" s="37">
        <v>115.1</v>
      </c>
      <c r="M277" s="37">
        <v>160</v>
      </c>
      <c r="N277" s="37">
        <v>161.6</v>
      </c>
      <c r="O277" s="37">
        <v>156.1</v>
      </c>
      <c r="P277" s="96">
        <f t="shared" si="20"/>
        <v>153.49999999999997</v>
      </c>
      <c r="Q277" s="37">
        <v>145.4</v>
      </c>
      <c r="R277" s="37">
        <v>182.9</v>
      </c>
      <c r="S277" s="37">
        <v>157.4</v>
      </c>
      <c r="T277" s="37">
        <v>152.80000000000001</v>
      </c>
      <c r="U277" s="37">
        <f t="shared" si="21"/>
        <v>159.625</v>
      </c>
      <c r="V277" s="37">
        <v>155.4</v>
      </c>
      <c r="W277" s="37">
        <v>149.9</v>
      </c>
      <c r="X277" s="37">
        <v>154.6</v>
      </c>
      <c r="Y277" s="96">
        <f t="shared" si="22"/>
        <v>153.29999999999998</v>
      </c>
      <c r="Z277" s="43">
        <v>156.30000000000001</v>
      </c>
      <c r="AA277" s="37">
        <v>151.6</v>
      </c>
      <c r="AB277" s="37">
        <v>161.1</v>
      </c>
      <c r="AC277" s="96">
        <f t="shared" si="23"/>
        <v>156.33333333333334</v>
      </c>
      <c r="AD277" s="37">
        <v>146.4</v>
      </c>
      <c r="AE277" s="37">
        <v>144.6</v>
      </c>
      <c r="AF277" s="37">
        <f t="shared" si="24"/>
        <v>145.5</v>
      </c>
      <c r="AG277" s="37">
        <v>159.1</v>
      </c>
      <c r="AH277" s="37">
        <v>153.69999999999999</v>
      </c>
      <c r="AI277" s="37">
        <v>155.4</v>
      </c>
    </row>
    <row r="278" spans="1:35">
      <c r="A278" s="37" t="s">
        <v>33</v>
      </c>
      <c r="B278" s="37">
        <v>2020</v>
      </c>
      <c r="C278" s="37" t="s">
        <v>48</v>
      </c>
      <c r="D278" s="37">
        <v>151.5</v>
      </c>
      <c r="E278" s="37">
        <v>193.1</v>
      </c>
      <c r="F278" s="37">
        <v>157.30000000000001</v>
      </c>
      <c r="G278" s="37">
        <v>153.9</v>
      </c>
      <c r="H278" s="37">
        <v>134.4</v>
      </c>
      <c r="I278" s="37">
        <v>155.4</v>
      </c>
      <c r="J278" s="37">
        <v>202</v>
      </c>
      <c r="K278" s="37">
        <v>150.80000000000001</v>
      </c>
      <c r="L278" s="37">
        <v>118.9</v>
      </c>
      <c r="M278" s="37">
        <v>160.9</v>
      </c>
      <c r="N278" s="37">
        <v>164.4</v>
      </c>
      <c r="O278" s="37">
        <v>161.30000000000001</v>
      </c>
      <c r="P278" s="96">
        <f t="shared" si="20"/>
        <v>158.65833333333333</v>
      </c>
      <c r="Q278" s="37">
        <v>137.69999999999999</v>
      </c>
      <c r="R278" s="37">
        <v>188.7</v>
      </c>
      <c r="S278" s="37">
        <v>159.80000000000001</v>
      </c>
      <c r="T278" s="37">
        <v>141.80000000000001</v>
      </c>
      <c r="U278" s="37">
        <f t="shared" si="21"/>
        <v>157</v>
      </c>
      <c r="V278" s="37">
        <v>150.19999999999999</v>
      </c>
      <c r="W278" s="37">
        <v>136.30000000000001</v>
      </c>
      <c r="X278" s="37">
        <v>148.1</v>
      </c>
      <c r="Y278" s="96">
        <f t="shared" si="22"/>
        <v>144.86666666666667</v>
      </c>
      <c r="Z278" s="37" t="s">
        <v>133</v>
      </c>
      <c r="AA278" s="37">
        <v>145.4</v>
      </c>
      <c r="AB278" s="37">
        <v>154.9</v>
      </c>
      <c r="AC278" s="96">
        <f t="shared" si="23"/>
        <v>150.15</v>
      </c>
      <c r="AD278" s="37">
        <v>137.19999999999999</v>
      </c>
      <c r="AE278" s="37">
        <v>135.1</v>
      </c>
      <c r="AF278" s="37">
        <f t="shared" si="24"/>
        <v>136.14999999999998</v>
      </c>
      <c r="AG278" s="37">
        <v>150</v>
      </c>
      <c r="AH278" s="37">
        <v>146</v>
      </c>
      <c r="AI278" s="37">
        <v>154</v>
      </c>
    </row>
    <row r="279" spans="1:35">
      <c r="A279" s="37" t="s">
        <v>35</v>
      </c>
      <c r="B279" s="37">
        <v>2020</v>
      </c>
      <c r="C279" s="37" t="s">
        <v>48</v>
      </c>
      <c r="D279" s="37">
        <v>148.4</v>
      </c>
      <c r="E279" s="37">
        <v>187.1</v>
      </c>
      <c r="F279" s="37">
        <v>152.5</v>
      </c>
      <c r="G279" s="37">
        <v>153.6</v>
      </c>
      <c r="H279" s="37">
        <v>138.19999999999999</v>
      </c>
      <c r="I279" s="37">
        <v>150.9</v>
      </c>
      <c r="J279" s="37">
        <v>186.7</v>
      </c>
      <c r="K279" s="37">
        <v>149.80000000000001</v>
      </c>
      <c r="L279" s="37">
        <v>116.4</v>
      </c>
      <c r="M279" s="37">
        <v>160.30000000000001</v>
      </c>
      <c r="N279" s="37">
        <v>162.9</v>
      </c>
      <c r="O279" s="37">
        <v>158</v>
      </c>
      <c r="P279" s="96">
        <f t="shared" si="20"/>
        <v>155.4</v>
      </c>
      <c r="Q279" s="37">
        <v>142.19999999999999</v>
      </c>
      <c r="R279" s="37">
        <v>184.4</v>
      </c>
      <c r="S279" s="37">
        <v>158.4</v>
      </c>
      <c r="T279" s="37">
        <v>146.6</v>
      </c>
      <c r="U279" s="37">
        <f t="shared" si="21"/>
        <v>157.9</v>
      </c>
      <c r="V279" s="37">
        <v>153.4</v>
      </c>
      <c r="W279" s="37">
        <v>144.30000000000001</v>
      </c>
      <c r="X279" s="37">
        <v>152</v>
      </c>
      <c r="Y279" s="96">
        <f t="shared" si="22"/>
        <v>149.9</v>
      </c>
      <c r="Z279" s="37" t="s">
        <v>133</v>
      </c>
      <c r="AA279" s="37">
        <v>148.69999999999999</v>
      </c>
      <c r="AB279" s="37">
        <v>157.5</v>
      </c>
      <c r="AC279" s="96">
        <f t="shared" si="23"/>
        <v>153.1</v>
      </c>
      <c r="AD279" s="37">
        <v>142.9</v>
      </c>
      <c r="AE279" s="37">
        <v>139.6</v>
      </c>
      <c r="AF279" s="37">
        <f t="shared" si="24"/>
        <v>141.25</v>
      </c>
      <c r="AG279" s="37">
        <v>155.6</v>
      </c>
      <c r="AH279" s="37">
        <v>150</v>
      </c>
      <c r="AI279" s="37">
        <v>154.69999999999999</v>
      </c>
    </row>
    <row r="280" spans="1:35">
      <c r="A280" s="37" t="s">
        <v>30</v>
      </c>
      <c r="B280" s="37">
        <v>2020</v>
      </c>
      <c r="C280" s="37" t="s">
        <v>50</v>
      </c>
      <c r="D280" s="37">
        <v>146</v>
      </c>
      <c r="E280" s="37">
        <v>186.3</v>
      </c>
      <c r="F280" s="37">
        <v>159.19999999999999</v>
      </c>
      <c r="G280" s="37">
        <v>153.6</v>
      </c>
      <c r="H280" s="37">
        <v>142.6</v>
      </c>
      <c r="I280" s="37">
        <v>147.19999999999999</v>
      </c>
      <c r="J280" s="37">
        <v>200.6</v>
      </c>
      <c r="K280" s="37">
        <v>150.30000000000001</v>
      </c>
      <c r="L280" s="37">
        <v>115.3</v>
      </c>
      <c r="M280" s="37">
        <v>160.9</v>
      </c>
      <c r="N280" s="37">
        <v>161.9</v>
      </c>
      <c r="O280" s="37">
        <v>159.6</v>
      </c>
      <c r="P280" s="96">
        <f t="shared" si="20"/>
        <v>156.95833333333334</v>
      </c>
      <c r="Q280" s="37">
        <v>147.4</v>
      </c>
      <c r="R280" s="37">
        <v>182.7</v>
      </c>
      <c r="S280" s="37">
        <v>156.19999999999999</v>
      </c>
      <c r="T280" s="37">
        <v>152.4</v>
      </c>
      <c r="U280" s="37">
        <f t="shared" si="21"/>
        <v>159.67500000000001</v>
      </c>
      <c r="V280" s="37">
        <v>155.69999999999999</v>
      </c>
      <c r="W280" s="37">
        <v>150.6</v>
      </c>
      <c r="X280" s="37">
        <v>155</v>
      </c>
      <c r="Y280" s="96">
        <f t="shared" si="22"/>
        <v>153.76666666666665</v>
      </c>
      <c r="Z280" s="43">
        <v>156.5</v>
      </c>
      <c r="AA280" s="37">
        <v>152</v>
      </c>
      <c r="AB280" s="37">
        <v>162.5</v>
      </c>
      <c r="AC280" s="96">
        <f t="shared" si="23"/>
        <v>157</v>
      </c>
      <c r="AD280" s="37">
        <v>146.80000000000001</v>
      </c>
      <c r="AE280" s="37">
        <v>146.4</v>
      </c>
      <c r="AF280" s="37">
        <f t="shared" si="24"/>
        <v>146.60000000000002</v>
      </c>
      <c r="AG280" s="37">
        <v>159.5</v>
      </c>
      <c r="AH280" s="37">
        <v>154.30000000000001</v>
      </c>
      <c r="AI280" s="37">
        <v>157.5</v>
      </c>
    </row>
    <row r="281" spans="1:35">
      <c r="A281" s="37" t="s">
        <v>33</v>
      </c>
      <c r="B281" s="37">
        <v>2020</v>
      </c>
      <c r="C281" s="37" t="s">
        <v>50</v>
      </c>
      <c r="D281" s="37">
        <v>150.6</v>
      </c>
      <c r="E281" s="37">
        <v>193.7</v>
      </c>
      <c r="F281" s="37">
        <v>164.8</v>
      </c>
      <c r="G281" s="37">
        <v>153.69999999999999</v>
      </c>
      <c r="H281" s="37">
        <v>135.69999999999999</v>
      </c>
      <c r="I281" s="37">
        <v>155.69999999999999</v>
      </c>
      <c r="J281" s="37">
        <v>226</v>
      </c>
      <c r="K281" s="37">
        <v>152.19999999999999</v>
      </c>
      <c r="L281" s="37">
        <v>118.1</v>
      </c>
      <c r="M281" s="37">
        <v>161.30000000000001</v>
      </c>
      <c r="N281" s="37">
        <v>164.8</v>
      </c>
      <c r="O281" s="37">
        <v>164.4</v>
      </c>
      <c r="P281" s="96">
        <f t="shared" si="20"/>
        <v>161.75</v>
      </c>
      <c r="Q281" s="37">
        <v>139.19999999999999</v>
      </c>
      <c r="R281" s="37">
        <v>188.7</v>
      </c>
      <c r="S281" s="37">
        <v>158.1</v>
      </c>
      <c r="T281" s="37">
        <v>142</v>
      </c>
      <c r="U281" s="37">
        <f t="shared" si="21"/>
        <v>157</v>
      </c>
      <c r="V281" s="37">
        <v>150.5</v>
      </c>
      <c r="W281" s="37">
        <v>136.1</v>
      </c>
      <c r="X281" s="37">
        <v>148.30000000000001</v>
      </c>
      <c r="Y281" s="96">
        <f t="shared" si="22"/>
        <v>144.96666666666667</v>
      </c>
      <c r="Z281" s="37" t="s">
        <v>134</v>
      </c>
      <c r="AA281" s="37">
        <v>145.1</v>
      </c>
      <c r="AB281" s="37">
        <v>155.69999999999999</v>
      </c>
      <c r="AC281" s="96">
        <f t="shared" si="23"/>
        <v>150.39999999999998</v>
      </c>
      <c r="AD281" s="37">
        <v>137.1</v>
      </c>
      <c r="AE281" s="37">
        <v>135.4</v>
      </c>
      <c r="AF281" s="37">
        <f t="shared" si="24"/>
        <v>136.25</v>
      </c>
      <c r="AG281" s="37">
        <v>151</v>
      </c>
      <c r="AH281" s="37">
        <v>146.19999999999999</v>
      </c>
      <c r="AI281" s="37">
        <v>155.19999999999999</v>
      </c>
    </row>
    <row r="282" spans="1:35">
      <c r="A282" s="37" t="s">
        <v>35</v>
      </c>
      <c r="B282" s="37">
        <v>2020</v>
      </c>
      <c r="C282" s="37" t="s">
        <v>50</v>
      </c>
      <c r="D282" s="37">
        <v>147.5</v>
      </c>
      <c r="E282" s="37">
        <v>188.9</v>
      </c>
      <c r="F282" s="37">
        <v>161.4</v>
      </c>
      <c r="G282" s="37">
        <v>153.6</v>
      </c>
      <c r="H282" s="37">
        <v>140.1</v>
      </c>
      <c r="I282" s="37">
        <v>151.19999999999999</v>
      </c>
      <c r="J282" s="37">
        <v>209.2</v>
      </c>
      <c r="K282" s="37">
        <v>150.9</v>
      </c>
      <c r="L282" s="37">
        <v>116.2</v>
      </c>
      <c r="M282" s="37">
        <v>161</v>
      </c>
      <c r="N282" s="37">
        <v>163.19999999999999</v>
      </c>
      <c r="O282" s="37">
        <v>161.4</v>
      </c>
      <c r="P282" s="96">
        <f t="shared" si="20"/>
        <v>158.7166666666667</v>
      </c>
      <c r="Q282" s="37">
        <v>144</v>
      </c>
      <c r="R282" s="37">
        <v>184.3</v>
      </c>
      <c r="S282" s="37">
        <v>157</v>
      </c>
      <c r="T282" s="37">
        <v>146.5</v>
      </c>
      <c r="U282" s="37">
        <f t="shared" si="21"/>
        <v>157.94999999999999</v>
      </c>
      <c r="V282" s="37">
        <v>153.69999999999999</v>
      </c>
      <c r="W282" s="37">
        <v>144.6</v>
      </c>
      <c r="X282" s="37">
        <v>152.30000000000001</v>
      </c>
      <c r="Y282" s="96">
        <f t="shared" si="22"/>
        <v>150.19999999999999</v>
      </c>
      <c r="Z282" s="37" t="s">
        <v>134</v>
      </c>
      <c r="AA282" s="37">
        <v>148.69999999999999</v>
      </c>
      <c r="AB282" s="37">
        <v>158.5</v>
      </c>
      <c r="AC282" s="96">
        <f t="shared" si="23"/>
        <v>153.6</v>
      </c>
      <c r="AD282" s="37">
        <v>143.1</v>
      </c>
      <c r="AE282" s="37">
        <v>140.6</v>
      </c>
      <c r="AF282" s="37">
        <f t="shared" si="24"/>
        <v>141.85</v>
      </c>
      <c r="AG282" s="37">
        <v>156.30000000000001</v>
      </c>
      <c r="AH282" s="37">
        <v>150.4</v>
      </c>
      <c r="AI282" s="37">
        <v>156.4</v>
      </c>
    </row>
    <row r="283" spans="1:35">
      <c r="A283" s="37" t="s">
        <v>30</v>
      </c>
      <c r="B283" s="37">
        <v>2020</v>
      </c>
      <c r="C283" s="37" t="s">
        <v>53</v>
      </c>
      <c r="D283" s="37">
        <v>145.4</v>
      </c>
      <c r="E283" s="37">
        <v>188.6</v>
      </c>
      <c r="F283" s="37">
        <v>171.6</v>
      </c>
      <c r="G283" s="37">
        <v>153.80000000000001</v>
      </c>
      <c r="H283" s="37">
        <v>145.4</v>
      </c>
      <c r="I283" s="37">
        <v>146.5</v>
      </c>
      <c r="J283" s="37">
        <v>222.2</v>
      </c>
      <c r="K283" s="37">
        <v>155.9</v>
      </c>
      <c r="L283" s="37">
        <v>114.9</v>
      </c>
      <c r="M283" s="37">
        <v>162</v>
      </c>
      <c r="N283" s="37">
        <v>162.69999999999999</v>
      </c>
      <c r="O283" s="37">
        <v>163.4</v>
      </c>
      <c r="P283" s="96">
        <f t="shared" si="20"/>
        <v>161.03333333333336</v>
      </c>
      <c r="Q283" s="37">
        <v>150</v>
      </c>
      <c r="R283" s="37">
        <v>183.4</v>
      </c>
      <c r="S283" s="37">
        <v>156.19999999999999</v>
      </c>
      <c r="T283" s="37">
        <v>153.6</v>
      </c>
      <c r="U283" s="37">
        <f t="shared" si="21"/>
        <v>160.79999999999998</v>
      </c>
      <c r="V283" s="37">
        <v>156.30000000000001</v>
      </c>
      <c r="W283" s="37">
        <v>151</v>
      </c>
      <c r="X283" s="37">
        <v>155.5</v>
      </c>
      <c r="Y283" s="96">
        <f t="shared" si="22"/>
        <v>154.26666666666668</v>
      </c>
      <c r="Z283" s="43">
        <v>158</v>
      </c>
      <c r="AA283" s="37">
        <v>152.80000000000001</v>
      </c>
      <c r="AB283" s="37">
        <v>161.6</v>
      </c>
      <c r="AC283" s="96">
        <f t="shared" si="23"/>
        <v>157.46666666666667</v>
      </c>
      <c r="AD283" s="37">
        <v>147.5</v>
      </c>
      <c r="AE283" s="37">
        <v>146.1</v>
      </c>
      <c r="AF283" s="37">
        <f t="shared" si="24"/>
        <v>146.80000000000001</v>
      </c>
      <c r="AG283" s="37">
        <v>160.4</v>
      </c>
      <c r="AH283" s="37">
        <v>154.5</v>
      </c>
      <c r="AI283" s="37">
        <v>159.80000000000001</v>
      </c>
    </row>
    <row r="284" spans="1:35">
      <c r="A284" s="37" t="s">
        <v>33</v>
      </c>
      <c r="B284" s="37">
        <v>2020</v>
      </c>
      <c r="C284" s="37" t="s">
        <v>53</v>
      </c>
      <c r="D284" s="37">
        <v>149.69999999999999</v>
      </c>
      <c r="E284" s="37">
        <v>195.5</v>
      </c>
      <c r="F284" s="37">
        <v>176.9</v>
      </c>
      <c r="G284" s="37">
        <v>153.9</v>
      </c>
      <c r="H284" s="37">
        <v>138</v>
      </c>
      <c r="I284" s="37">
        <v>150.5</v>
      </c>
      <c r="J284" s="37">
        <v>245.3</v>
      </c>
      <c r="K284" s="37">
        <v>158.69999999999999</v>
      </c>
      <c r="L284" s="37">
        <v>117.2</v>
      </c>
      <c r="M284" s="37">
        <v>161.4</v>
      </c>
      <c r="N284" s="37">
        <v>165.1</v>
      </c>
      <c r="O284" s="37">
        <v>167</v>
      </c>
      <c r="P284" s="96">
        <f t="shared" si="20"/>
        <v>164.93333333333334</v>
      </c>
      <c r="Q284" s="37">
        <v>141.5</v>
      </c>
      <c r="R284" s="37">
        <v>188.8</v>
      </c>
      <c r="S284" s="37">
        <v>157.9</v>
      </c>
      <c r="T284" s="37">
        <v>144.4</v>
      </c>
      <c r="U284" s="37">
        <f t="shared" si="21"/>
        <v>158.15</v>
      </c>
      <c r="V284" s="37">
        <v>151.1</v>
      </c>
      <c r="W284" s="37">
        <v>136.4</v>
      </c>
      <c r="X284" s="37">
        <v>148.80000000000001</v>
      </c>
      <c r="Y284" s="96">
        <f t="shared" si="22"/>
        <v>145.43333333333334</v>
      </c>
      <c r="Z284" s="37" t="s">
        <v>135</v>
      </c>
      <c r="AA284" s="37">
        <v>145.1</v>
      </c>
      <c r="AB284" s="37">
        <v>156.4</v>
      </c>
      <c r="AC284" s="96">
        <f t="shared" si="23"/>
        <v>150.75</v>
      </c>
      <c r="AD284" s="37">
        <v>137.30000000000001</v>
      </c>
      <c r="AE284" s="37">
        <v>135.19999999999999</v>
      </c>
      <c r="AF284" s="37">
        <f t="shared" si="24"/>
        <v>136.25</v>
      </c>
      <c r="AG284" s="37">
        <v>152</v>
      </c>
      <c r="AH284" s="37">
        <v>146.6</v>
      </c>
      <c r="AI284" s="37">
        <v>156.69999999999999</v>
      </c>
    </row>
    <row r="285" spans="1:35">
      <c r="A285" s="37" t="s">
        <v>35</v>
      </c>
      <c r="B285" s="37">
        <v>2020</v>
      </c>
      <c r="C285" s="37" t="s">
        <v>53</v>
      </c>
      <c r="D285" s="37">
        <v>146.80000000000001</v>
      </c>
      <c r="E285" s="37">
        <v>191</v>
      </c>
      <c r="F285" s="37">
        <v>173.6</v>
      </c>
      <c r="G285" s="37">
        <v>153.80000000000001</v>
      </c>
      <c r="H285" s="37">
        <v>142.69999999999999</v>
      </c>
      <c r="I285" s="37">
        <v>148.4</v>
      </c>
      <c r="J285" s="37">
        <v>230</v>
      </c>
      <c r="K285" s="37">
        <v>156.80000000000001</v>
      </c>
      <c r="L285" s="37">
        <v>115.7</v>
      </c>
      <c r="M285" s="37">
        <v>161.80000000000001</v>
      </c>
      <c r="N285" s="37">
        <v>163.80000000000001</v>
      </c>
      <c r="O285" s="37">
        <v>164.7</v>
      </c>
      <c r="P285" s="96">
        <f t="shared" si="20"/>
        <v>162.42500000000001</v>
      </c>
      <c r="Q285" s="37">
        <v>146.5</v>
      </c>
      <c r="R285" s="37">
        <v>184.8</v>
      </c>
      <c r="S285" s="37">
        <v>156.9</v>
      </c>
      <c r="T285" s="37">
        <v>148.4</v>
      </c>
      <c r="U285" s="37">
        <f t="shared" si="21"/>
        <v>159.15</v>
      </c>
      <c r="V285" s="37">
        <v>154.30000000000001</v>
      </c>
      <c r="W285" s="37">
        <v>144.9</v>
      </c>
      <c r="X285" s="37">
        <v>152.80000000000001</v>
      </c>
      <c r="Y285" s="96">
        <f t="shared" si="22"/>
        <v>150.66666666666669</v>
      </c>
      <c r="Z285" s="37" t="s">
        <v>135</v>
      </c>
      <c r="AA285" s="37">
        <v>149.19999999999999</v>
      </c>
      <c r="AB285" s="37">
        <v>158.6</v>
      </c>
      <c r="AC285" s="96">
        <f t="shared" si="23"/>
        <v>153.89999999999998</v>
      </c>
      <c r="AD285" s="37">
        <v>143.6</v>
      </c>
      <c r="AE285" s="37">
        <v>140.4</v>
      </c>
      <c r="AF285" s="37">
        <f t="shared" si="24"/>
        <v>142</v>
      </c>
      <c r="AG285" s="37">
        <v>157.19999999999999</v>
      </c>
      <c r="AH285" s="37">
        <v>150.69999999999999</v>
      </c>
      <c r="AI285" s="37">
        <v>158.4</v>
      </c>
    </row>
    <row r="286" spans="1:35">
      <c r="A286" s="37" t="s">
        <v>30</v>
      </c>
      <c r="B286" s="37">
        <v>2020</v>
      </c>
      <c r="C286" s="37" t="s">
        <v>55</v>
      </c>
      <c r="D286" s="37">
        <v>144.6</v>
      </c>
      <c r="E286" s="37">
        <v>188.5</v>
      </c>
      <c r="F286" s="37">
        <v>173.4</v>
      </c>
      <c r="G286" s="37">
        <v>154</v>
      </c>
      <c r="H286" s="37">
        <v>150</v>
      </c>
      <c r="I286" s="37">
        <v>145.9</v>
      </c>
      <c r="J286" s="37">
        <v>225.2</v>
      </c>
      <c r="K286" s="37">
        <v>159.5</v>
      </c>
      <c r="L286" s="37">
        <v>114.4</v>
      </c>
      <c r="M286" s="37">
        <v>163.5</v>
      </c>
      <c r="N286" s="37">
        <v>163.6</v>
      </c>
      <c r="O286" s="37">
        <v>164.5</v>
      </c>
      <c r="P286" s="96">
        <f t="shared" si="20"/>
        <v>162.25833333333333</v>
      </c>
      <c r="Q286" s="37">
        <v>153.4</v>
      </c>
      <c r="R286" s="37">
        <v>183.6</v>
      </c>
      <c r="S286" s="37">
        <v>156.6</v>
      </c>
      <c r="T286" s="37">
        <v>153.9</v>
      </c>
      <c r="U286" s="37">
        <f t="shared" si="21"/>
        <v>161.875</v>
      </c>
      <c r="V286" s="37">
        <v>157</v>
      </c>
      <c r="W286" s="37">
        <v>151.6</v>
      </c>
      <c r="X286" s="37">
        <v>156.30000000000001</v>
      </c>
      <c r="Y286" s="96">
        <f t="shared" si="22"/>
        <v>154.96666666666667</v>
      </c>
      <c r="Z286" s="43">
        <v>158.4</v>
      </c>
      <c r="AA286" s="37">
        <v>153.4</v>
      </c>
      <c r="AB286" s="37">
        <v>162.9</v>
      </c>
      <c r="AC286" s="96">
        <f t="shared" si="23"/>
        <v>158.23333333333335</v>
      </c>
      <c r="AD286" s="37">
        <v>148.69999999999999</v>
      </c>
      <c r="AE286" s="37">
        <v>146.4</v>
      </c>
      <c r="AF286" s="37">
        <f t="shared" si="24"/>
        <v>147.55000000000001</v>
      </c>
      <c r="AG286" s="37">
        <v>161.6</v>
      </c>
      <c r="AH286" s="37">
        <v>155.19999999999999</v>
      </c>
      <c r="AI286" s="37">
        <v>160.69999999999999</v>
      </c>
    </row>
    <row r="287" spans="1:35">
      <c r="A287" s="37" t="s">
        <v>33</v>
      </c>
      <c r="B287" s="37">
        <v>2020</v>
      </c>
      <c r="C287" s="37" t="s">
        <v>55</v>
      </c>
      <c r="D287" s="37">
        <v>149</v>
      </c>
      <c r="E287" s="37">
        <v>195.7</v>
      </c>
      <c r="F287" s="37">
        <v>178.3</v>
      </c>
      <c r="G287" s="37">
        <v>154.19999999999999</v>
      </c>
      <c r="H287" s="37">
        <v>140.69999999999999</v>
      </c>
      <c r="I287" s="37">
        <v>149.69999999999999</v>
      </c>
      <c r="J287" s="37">
        <v>240.9</v>
      </c>
      <c r="K287" s="37">
        <v>161.5</v>
      </c>
      <c r="L287" s="37">
        <v>117.1</v>
      </c>
      <c r="M287" s="37">
        <v>161.9</v>
      </c>
      <c r="N287" s="37">
        <v>166.1</v>
      </c>
      <c r="O287" s="37">
        <v>167</v>
      </c>
      <c r="P287" s="96">
        <f t="shared" si="20"/>
        <v>165.17500000000001</v>
      </c>
      <c r="Q287" s="37">
        <v>143.30000000000001</v>
      </c>
      <c r="R287" s="37">
        <v>190.2</v>
      </c>
      <c r="S287" s="37">
        <v>157.9</v>
      </c>
      <c r="T287" s="37">
        <v>144.30000000000001</v>
      </c>
      <c r="U287" s="37">
        <f t="shared" si="21"/>
        <v>158.92500000000001</v>
      </c>
      <c r="V287" s="37">
        <v>151.9</v>
      </c>
      <c r="W287" s="37">
        <v>136.69999999999999</v>
      </c>
      <c r="X287" s="37">
        <v>149.6</v>
      </c>
      <c r="Y287" s="96">
        <f t="shared" si="22"/>
        <v>146.06666666666669</v>
      </c>
      <c r="Z287" s="37" t="s">
        <v>136</v>
      </c>
      <c r="AA287" s="37">
        <v>145.5</v>
      </c>
      <c r="AB287" s="37">
        <v>156.9</v>
      </c>
      <c r="AC287" s="96">
        <f t="shared" si="23"/>
        <v>151.19999999999999</v>
      </c>
      <c r="AD287" s="37">
        <v>137.9</v>
      </c>
      <c r="AE287" s="37">
        <v>135.5</v>
      </c>
      <c r="AF287" s="37">
        <f t="shared" si="24"/>
        <v>136.69999999999999</v>
      </c>
      <c r="AG287" s="37">
        <v>152.9</v>
      </c>
      <c r="AH287" s="37">
        <v>146.9</v>
      </c>
      <c r="AI287" s="37">
        <v>156.9</v>
      </c>
    </row>
    <row r="288" spans="1:35">
      <c r="A288" s="37" t="s">
        <v>35</v>
      </c>
      <c r="B288" s="37">
        <v>2020</v>
      </c>
      <c r="C288" s="37" t="s">
        <v>55</v>
      </c>
      <c r="D288" s="37">
        <v>146</v>
      </c>
      <c r="E288" s="37">
        <v>191</v>
      </c>
      <c r="F288" s="37">
        <v>175.3</v>
      </c>
      <c r="G288" s="37">
        <v>154.1</v>
      </c>
      <c r="H288" s="37">
        <v>146.6</v>
      </c>
      <c r="I288" s="37">
        <v>147.69999999999999</v>
      </c>
      <c r="J288" s="37">
        <v>230.5</v>
      </c>
      <c r="K288" s="37">
        <v>160.19999999999999</v>
      </c>
      <c r="L288" s="37">
        <v>115.3</v>
      </c>
      <c r="M288" s="37">
        <v>163</v>
      </c>
      <c r="N288" s="37">
        <v>164.8</v>
      </c>
      <c r="O288" s="37">
        <v>165.4</v>
      </c>
      <c r="P288" s="96">
        <f t="shared" si="20"/>
        <v>163.32500000000002</v>
      </c>
      <c r="Q288" s="37">
        <v>149.19999999999999</v>
      </c>
      <c r="R288" s="37">
        <v>185.4</v>
      </c>
      <c r="S288" s="37">
        <v>157.1</v>
      </c>
      <c r="T288" s="37">
        <v>148.5</v>
      </c>
      <c r="U288" s="37">
        <f t="shared" si="21"/>
        <v>160.05000000000001</v>
      </c>
      <c r="V288" s="37">
        <v>155</v>
      </c>
      <c r="W288" s="37">
        <v>145.4</v>
      </c>
      <c r="X288" s="37">
        <v>153.6</v>
      </c>
      <c r="Y288" s="96">
        <f t="shared" si="22"/>
        <v>151.33333333333334</v>
      </c>
      <c r="Z288" s="37" t="s">
        <v>136</v>
      </c>
      <c r="AA288" s="37">
        <v>149.69999999999999</v>
      </c>
      <c r="AB288" s="37">
        <v>159.4</v>
      </c>
      <c r="AC288" s="96">
        <f t="shared" si="23"/>
        <v>154.55000000000001</v>
      </c>
      <c r="AD288" s="37">
        <v>144.6</v>
      </c>
      <c r="AE288" s="37">
        <v>140.69999999999999</v>
      </c>
      <c r="AF288" s="37">
        <f t="shared" si="24"/>
        <v>142.64999999999998</v>
      </c>
      <c r="AG288" s="37">
        <v>158.30000000000001</v>
      </c>
      <c r="AH288" s="37">
        <v>151.19999999999999</v>
      </c>
      <c r="AI288" s="37">
        <v>158.9</v>
      </c>
    </row>
    <row r="289" spans="1:35">
      <c r="A289" s="37" t="s">
        <v>30</v>
      </c>
      <c r="B289" s="37">
        <v>2021</v>
      </c>
      <c r="C289" s="37" t="s">
        <v>31</v>
      </c>
      <c r="D289" s="37">
        <v>143.4</v>
      </c>
      <c r="E289" s="37">
        <v>187.5</v>
      </c>
      <c r="F289" s="37">
        <v>173.4</v>
      </c>
      <c r="G289" s="37">
        <v>154</v>
      </c>
      <c r="H289" s="37">
        <v>154.80000000000001</v>
      </c>
      <c r="I289" s="37">
        <v>147</v>
      </c>
      <c r="J289" s="37">
        <v>187.8</v>
      </c>
      <c r="K289" s="37">
        <v>159.5</v>
      </c>
      <c r="L289" s="37">
        <v>113.8</v>
      </c>
      <c r="M289" s="37">
        <v>164.5</v>
      </c>
      <c r="N289" s="37">
        <v>164.3</v>
      </c>
      <c r="O289" s="37">
        <v>159.6</v>
      </c>
      <c r="P289" s="96">
        <f t="shared" si="20"/>
        <v>159.1333333333333</v>
      </c>
      <c r="Q289" s="37">
        <v>156.1</v>
      </c>
      <c r="R289" s="37">
        <v>184.6</v>
      </c>
      <c r="S289" s="37">
        <v>156.19999999999999</v>
      </c>
      <c r="T289" s="37">
        <v>155.1</v>
      </c>
      <c r="U289" s="37">
        <f t="shared" si="21"/>
        <v>163</v>
      </c>
      <c r="V289" s="37">
        <v>157.5</v>
      </c>
      <c r="W289" s="37">
        <v>152.4</v>
      </c>
      <c r="X289" s="37">
        <v>156.80000000000001</v>
      </c>
      <c r="Y289" s="96">
        <f t="shared" si="22"/>
        <v>155.56666666666666</v>
      </c>
      <c r="Z289" s="43">
        <v>157.69999999999999</v>
      </c>
      <c r="AA289" s="37">
        <v>153.9</v>
      </c>
      <c r="AB289" s="37">
        <v>163.5</v>
      </c>
      <c r="AC289" s="96">
        <f t="shared" si="23"/>
        <v>158.36666666666667</v>
      </c>
      <c r="AD289" s="37">
        <v>150.9</v>
      </c>
      <c r="AE289" s="37">
        <v>147.5</v>
      </c>
      <c r="AF289" s="37">
        <f t="shared" si="24"/>
        <v>149.19999999999999</v>
      </c>
      <c r="AG289" s="37">
        <v>162.5</v>
      </c>
      <c r="AH289" s="37">
        <v>155.9</v>
      </c>
      <c r="AI289" s="37">
        <v>158.5</v>
      </c>
    </row>
    <row r="290" spans="1:35">
      <c r="A290" s="37" t="s">
        <v>33</v>
      </c>
      <c r="B290" s="37">
        <v>2021</v>
      </c>
      <c r="C290" s="37" t="s">
        <v>31</v>
      </c>
      <c r="D290" s="37">
        <v>148</v>
      </c>
      <c r="E290" s="37">
        <v>194.8</v>
      </c>
      <c r="F290" s="37">
        <v>178.4</v>
      </c>
      <c r="G290" s="37">
        <v>154.4</v>
      </c>
      <c r="H290" s="37">
        <v>144.1</v>
      </c>
      <c r="I290" s="37">
        <v>152.6</v>
      </c>
      <c r="J290" s="37">
        <v>206.8</v>
      </c>
      <c r="K290" s="37">
        <v>162.1</v>
      </c>
      <c r="L290" s="37">
        <v>116.3</v>
      </c>
      <c r="M290" s="37">
        <v>163</v>
      </c>
      <c r="N290" s="37">
        <v>167.2</v>
      </c>
      <c r="O290" s="37">
        <v>163.4</v>
      </c>
      <c r="P290" s="96">
        <f t="shared" si="20"/>
        <v>162.59166666666667</v>
      </c>
      <c r="Q290" s="37">
        <v>145.9</v>
      </c>
      <c r="R290" s="37">
        <v>191.8</v>
      </c>
      <c r="S290" s="37">
        <v>157.69999999999999</v>
      </c>
      <c r="T290" s="37">
        <v>145.4</v>
      </c>
      <c r="U290" s="37">
        <f t="shared" si="21"/>
        <v>160.20000000000002</v>
      </c>
      <c r="V290" s="37">
        <v>152.5</v>
      </c>
      <c r="W290" s="37">
        <v>137.30000000000001</v>
      </c>
      <c r="X290" s="37">
        <v>150.19999999999999</v>
      </c>
      <c r="Y290" s="96">
        <f t="shared" si="22"/>
        <v>146.66666666666666</v>
      </c>
      <c r="Z290" s="37" t="s">
        <v>137</v>
      </c>
      <c r="AA290" s="37">
        <v>145.69999999999999</v>
      </c>
      <c r="AB290" s="37">
        <v>156.1</v>
      </c>
      <c r="AC290" s="96">
        <f t="shared" si="23"/>
        <v>150.89999999999998</v>
      </c>
      <c r="AD290" s="37">
        <v>142.9</v>
      </c>
      <c r="AE290" s="37">
        <v>136.9</v>
      </c>
      <c r="AF290" s="37">
        <f t="shared" si="24"/>
        <v>139.9</v>
      </c>
      <c r="AG290" s="37">
        <v>154.1</v>
      </c>
      <c r="AH290" s="37">
        <v>147.6</v>
      </c>
      <c r="AI290" s="37">
        <v>156</v>
      </c>
    </row>
    <row r="291" spans="1:35">
      <c r="A291" s="37" t="s">
        <v>35</v>
      </c>
      <c r="B291" s="37">
        <v>2021</v>
      </c>
      <c r="C291" s="37" t="s">
        <v>31</v>
      </c>
      <c r="D291" s="37">
        <v>144.9</v>
      </c>
      <c r="E291" s="37">
        <v>190.1</v>
      </c>
      <c r="F291" s="37">
        <v>175.3</v>
      </c>
      <c r="G291" s="37">
        <v>154.1</v>
      </c>
      <c r="H291" s="37">
        <v>150.9</v>
      </c>
      <c r="I291" s="37">
        <v>149.6</v>
      </c>
      <c r="J291" s="37">
        <v>194.2</v>
      </c>
      <c r="K291" s="37">
        <v>160.4</v>
      </c>
      <c r="L291" s="37">
        <v>114.6</v>
      </c>
      <c r="M291" s="37">
        <v>164</v>
      </c>
      <c r="N291" s="37">
        <v>165.6</v>
      </c>
      <c r="O291" s="37">
        <v>161</v>
      </c>
      <c r="P291" s="96">
        <f t="shared" si="20"/>
        <v>160.39166666666665</v>
      </c>
      <c r="Q291" s="37">
        <v>151.80000000000001</v>
      </c>
      <c r="R291" s="37">
        <v>186.5</v>
      </c>
      <c r="S291" s="37">
        <v>156.80000000000001</v>
      </c>
      <c r="T291" s="37">
        <v>149.6</v>
      </c>
      <c r="U291" s="37">
        <f t="shared" si="21"/>
        <v>161.17500000000001</v>
      </c>
      <c r="V291" s="37">
        <v>155.5</v>
      </c>
      <c r="W291" s="37">
        <v>146.1</v>
      </c>
      <c r="X291" s="37">
        <v>154.19999999999999</v>
      </c>
      <c r="Y291" s="96">
        <f t="shared" si="22"/>
        <v>151.93333333333334</v>
      </c>
      <c r="Z291" s="37" t="s">
        <v>137</v>
      </c>
      <c r="AA291" s="37">
        <v>150</v>
      </c>
      <c r="AB291" s="37">
        <v>159.19999999999999</v>
      </c>
      <c r="AC291" s="96">
        <f t="shared" si="23"/>
        <v>154.6</v>
      </c>
      <c r="AD291" s="37">
        <v>147.9</v>
      </c>
      <c r="AE291" s="37">
        <v>141.9</v>
      </c>
      <c r="AF291" s="37">
        <f t="shared" si="24"/>
        <v>144.9</v>
      </c>
      <c r="AG291" s="37">
        <v>159.30000000000001</v>
      </c>
      <c r="AH291" s="37">
        <v>151.9</v>
      </c>
      <c r="AI291" s="37">
        <v>157.30000000000001</v>
      </c>
    </row>
    <row r="292" spans="1:35">
      <c r="A292" s="37" t="s">
        <v>30</v>
      </c>
      <c r="B292" s="37">
        <v>2021</v>
      </c>
      <c r="C292" s="37" t="s">
        <v>36</v>
      </c>
      <c r="D292" s="37">
        <v>142.80000000000001</v>
      </c>
      <c r="E292" s="37">
        <v>184</v>
      </c>
      <c r="F292" s="37">
        <v>168</v>
      </c>
      <c r="G292" s="37">
        <v>154.4</v>
      </c>
      <c r="H292" s="37">
        <v>163</v>
      </c>
      <c r="I292" s="37">
        <v>147.80000000000001</v>
      </c>
      <c r="J292" s="37">
        <v>149.69999999999999</v>
      </c>
      <c r="K292" s="37">
        <v>158.30000000000001</v>
      </c>
      <c r="L292" s="37">
        <v>111.8</v>
      </c>
      <c r="M292" s="37">
        <v>165</v>
      </c>
      <c r="N292" s="37">
        <v>165.8</v>
      </c>
      <c r="O292" s="37">
        <v>154.69999999999999</v>
      </c>
      <c r="P292" s="96">
        <f t="shared" si="20"/>
        <v>155.44166666666666</v>
      </c>
      <c r="Q292" s="37">
        <v>160</v>
      </c>
      <c r="R292" s="37">
        <v>186.5</v>
      </c>
      <c r="S292" s="37">
        <v>155.19999999999999</v>
      </c>
      <c r="T292" s="37">
        <v>157</v>
      </c>
      <c r="U292" s="37">
        <f t="shared" si="21"/>
        <v>164.67500000000001</v>
      </c>
      <c r="V292" s="37">
        <v>159.1</v>
      </c>
      <c r="W292" s="37">
        <v>153.9</v>
      </c>
      <c r="X292" s="37">
        <v>158.4</v>
      </c>
      <c r="Y292" s="96">
        <f t="shared" si="22"/>
        <v>157.13333333333333</v>
      </c>
      <c r="Z292" s="43">
        <v>159.80000000000001</v>
      </c>
      <c r="AA292" s="37">
        <v>154.80000000000001</v>
      </c>
      <c r="AB292" s="37">
        <v>163.6</v>
      </c>
      <c r="AC292" s="96">
        <f t="shared" si="23"/>
        <v>159.4</v>
      </c>
      <c r="AD292" s="37">
        <v>154.4</v>
      </c>
      <c r="AE292" s="37">
        <v>150.19999999999999</v>
      </c>
      <c r="AF292" s="37">
        <f t="shared" si="24"/>
        <v>152.30000000000001</v>
      </c>
      <c r="AG292" s="37">
        <v>164.3</v>
      </c>
      <c r="AH292" s="37">
        <v>157.19999999999999</v>
      </c>
      <c r="AI292" s="37">
        <v>156.69999999999999</v>
      </c>
    </row>
    <row r="293" spans="1:35">
      <c r="A293" s="37" t="s">
        <v>33</v>
      </c>
      <c r="B293" s="37">
        <v>2021</v>
      </c>
      <c r="C293" s="37" t="s">
        <v>36</v>
      </c>
      <c r="D293" s="37">
        <v>147.6</v>
      </c>
      <c r="E293" s="37">
        <v>191.2</v>
      </c>
      <c r="F293" s="37">
        <v>169.9</v>
      </c>
      <c r="G293" s="37">
        <v>155.1</v>
      </c>
      <c r="H293" s="37">
        <v>151.4</v>
      </c>
      <c r="I293" s="37">
        <v>154</v>
      </c>
      <c r="J293" s="37">
        <v>180.2</v>
      </c>
      <c r="K293" s="37">
        <v>159.80000000000001</v>
      </c>
      <c r="L293" s="37">
        <v>114.9</v>
      </c>
      <c r="M293" s="37">
        <v>162.5</v>
      </c>
      <c r="N293" s="37">
        <v>169.4</v>
      </c>
      <c r="O293" s="37">
        <v>160.80000000000001</v>
      </c>
      <c r="P293" s="96">
        <f t="shared" si="20"/>
        <v>159.73333333333332</v>
      </c>
      <c r="Q293" s="37">
        <v>149.19999999999999</v>
      </c>
      <c r="R293" s="37">
        <v>193.3</v>
      </c>
      <c r="S293" s="37">
        <v>156.69999999999999</v>
      </c>
      <c r="T293" s="37">
        <v>147.30000000000001</v>
      </c>
      <c r="U293" s="37">
        <f t="shared" si="21"/>
        <v>161.625</v>
      </c>
      <c r="V293" s="37">
        <v>154.19999999999999</v>
      </c>
      <c r="W293" s="37">
        <v>138.19999999999999</v>
      </c>
      <c r="X293" s="37">
        <v>151.80000000000001</v>
      </c>
      <c r="Y293" s="96">
        <f t="shared" si="22"/>
        <v>148.06666666666666</v>
      </c>
      <c r="Z293" s="37" t="s">
        <v>138</v>
      </c>
      <c r="AA293" s="37">
        <v>146.5</v>
      </c>
      <c r="AB293" s="37">
        <v>156.6</v>
      </c>
      <c r="AC293" s="96">
        <f t="shared" si="23"/>
        <v>151.55000000000001</v>
      </c>
      <c r="AD293" s="37">
        <v>149.1</v>
      </c>
      <c r="AE293" s="37">
        <v>140.5</v>
      </c>
      <c r="AF293" s="37">
        <f t="shared" si="24"/>
        <v>144.80000000000001</v>
      </c>
      <c r="AG293" s="37">
        <v>156.30000000000001</v>
      </c>
      <c r="AH293" s="37">
        <v>149.30000000000001</v>
      </c>
      <c r="AI293" s="37">
        <v>156.5</v>
      </c>
    </row>
    <row r="294" spans="1:35">
      <c r="A294" s="37" t="s">
        <v>35</v>
      </c>
      <c r="B294" s="37">
        <v>2021</v>
      </c>
      <c r="C294" s="37" t="s">
        <v>36</v>
      </c>
      <c r="D294" s="37">
        <v>144.30000000000001</v>
      </c>
      <c r="E294" s="37">
        <v>186.5</v>
      </c>
      <c r="F294" s="37">
        <v>168.7</v>
      </c>
      <c r="G294" s="37">
        <v>154.69999999999999</v>
      </c>
      <c r="H294" s="37">
        <v>158.69999999999999</v>
      </c>
      <c r="I294" s="37">
        <v>150.69999999999999</v>
      </c>
      <c r="J294" s="37">
        <v>160</v>
      </c>
      <c r="K294" s="37">
        <v>158.80000000000001</v>
      </c>
      <c r="L294" s="37">
        <v>112.8</v>
      </c>
      <c r="M294" s="37">
        <v>164.2</v>
      </c>
      <c r="N294" s="37">
        <v>167.5</v>
      </c>
      <c r="O294" s="37">
        <v>156.9</v>
      </c>
      <c r="P294" s="96">
        <f t="shared" si="20"/>
        <v>156.98333333333335</v>
      </c>
      <c r="Q294" s="37">
        <v>155.5</v>
      </c>
      <c r="R294" s="37">
        <v>188.3</v>
      </c>
      <c r="S294" s="37">
        <v>155.80000000000001</v>
      </c>
      <c r="T294" s="37">
        <v>151.5</v>
      </c>
      <c r="U294" s="37">
        <f t="shared" si="21"/>
        <v>162.77500000000001</v>
      </c>
      <c r="V294" s="37">
        <v>157.19999999999999</v>
      </c>
      <c r="W294" s="37">
        <v>147.4</v>
      </c>
      <c r="X294" s="37">
        <v>155.80000000000001</v>
      </c>
      <c r="Y294" s="96">
        <f t="shared" si="22"/>
        <v>153.46666666666667</v>
      </c>
      <c r="Z294" s="37" t="s">
        <v>138</v>
      </c>
      <c r="AA294" s="37">
        <v>150.9</v>
      </c>
      <c r="AB294" s="37">
        <v>159.5</v>
      </c>
      <c r="AC294" s="96">
        <f t="shared" si="23"/>
        <v>155.19999999999999</v>
      </c>
      <c r="AD294" s="37">
        <v>152.4</v>
      </c>
      <c r="AE294" s="37">
        <v>145.1</v>
      </c>
      <c r="AF294" s="37">
        <f t="shared" si="24"/>
        <v>148.75</v>
      </c>
      <c r="AG294" s="37">
        <v>161.30000000000001</v>
      </c>
      <c r="AH294" s="37">
        <v>153.4</v>
      </c>
      <c r="AI294" s="37">
        <v>156.6</v>
      </c>
    </row>
    <row r="295" spans="1:35">
      <c r="A295" s="37" t="s">
        <v>30</v>
      </c>
      <c r="B295" s="37">
        <v>2021</v>
      </c>
      <c r="C295" s="37" t="s">
        <v>38</v>
      </c>
      <c r="D295" s="37">
        <v>142.5</v>
      </c>
      <c r="E295" s="37">
        <v>189.4</v>
      </c>
      <c r="F295" s="37">
        <v>163.19999999999999</v>
      </c>
      <c r="G295" s="37">
        <v>154.5</v>
      </c>
      <c r="H295" s="37">
        <v>168.2</v>
      </c>
      <c r="I295" s="37">
        <v>150.5</v>
      </c>
      <c r="J295" s="37">
        <v>141</v>
      </c>
      <c r="K295" s="37">
        <v>159.19999999999999</v>
      </c>
      <c r="L295" s="37">
        <v>111.7</v>
      </c>
      <c r="M295" s="37">
        <v>164</v>
      </c>
      <c r="N295" s="37">
        <v>166.4</v>
      </c>
      <c r="O295" s="37">
        <v>154.5</v>
      </c>
      <c r="P295" s="96">
        <f t="shared" si="20"/>
        <v>155.42500000000001</v>
      </c>
      <c r="Q295" s="37">
        <v>160.6</v>
      </c>
      <c r="R295" s="37">
        <v>186.1</v>
      </c>
      <c r="S295" s="37">
        <v>153.1</v>
      </c>
      <c r="T295" s="37">
        <v>157.80000000000001</v>
      </c>
      <c r="U295" s="37">
        <f t="shared" si="21"/>
        <v>164.39999999999998</v>
      </c>
      <c r="V295" s="37">
        <v>159.6</v>
      </c>
      <c r="W295" s="37">
        <v>154.4</v>
      </c>
      <c r="X295" s="37">
        <v>158.9</v>
      </c>
      <c r="Y295" s="96">
        <f t="shared" si="22"/>
        <v>157.63333333333333</v>
      </c>
      <c r="Z295" s="43">
        <v>159.9</v>
      </c>
      <c r="AA295" s="37">
        <v>154.80000000000001</v>
      </c>
      <c r="AB295" s="37">
        <v>163.80000000000001</v>
      </c>
      <c r="AC295" s="96">
        <f t="shared" si="23"/>
        <v>159.50000000000003</v>
      </c>
      <c r="AD295" s="37">
        <v>156</v>
      </c>
      <c r="AE295" s="37">
        <v>151.30000000000001</v>
      </c>
      <c r="AF295" s="37">
        <f t="shared" si="24"/>
        <v>153.65</v>
      </c>
      <c r="AG295" s="37">
        <v>164.6</v>
      </c>
      <c r="AH295" s="37">
        <v>157.30000000000001</v>
      </c>
      <c r="AI295" s="37">
        <v>156.69999999999999</v>
      </c>
    </row>
    <row r="296" spans="1:35">
      <c r="A296" s="37" t="s">
        <v>33</v>
      </c>
      <c r="B296" s="37">
        <v>2021</v>
      </c>
      <c r="C296" s="37" t="s">
        <v>38</v>
      </c>
      <c r="D296" s="37">
        <v>147.5</v>
      </c>
      <c r="E296" s="37">
        <v>197.5</v>
      </c>
      <c r="F296" s="37">
        <v>164.7</v>
      </c>
      <c r="G296" s="37">
        <v>155.6</v>
      </c>
      <c r="H296" s="37">
        <v>156.4</v>
      </c>
      <c r="I296" s="37">
        <v>157.30000000000001</v>
      </c>
      <c r="J296" s="37">
        <v>166.1</v>
      </c>
      <c r="K296" s="37">
        <v>161.1</v>
      </c>
      <c r="L296" s="37">
        <v>114.3</v>
      </c>
      <c r="M296" s="37">
        <v>162.6</v>
      </c>
      <c r="N296" s="37">
        <v>170.3</v>
      </c>
      <c r="O296" s="37">
        <v>160.4</v>
      </c>
      <c r="P296" s="96">
        <f t="shared" si="20"/>
        <v>159.48333333333332</v>
      </c>
      <c r="Q296" s="37">
        <v>150.69999999999999</v>
      </c>
      <c r="R296" s="37">
        <v>193.5</v>
      </c>
      <c r="S296" s="37">
        <v>154.9</v>
      </c>
      <c r="T296" s="37">
        <v>148.6</v>
      </c>
      <c r="U296" s="37">
        <f t="shared" si="21"/>
        <v>161.92500000000001</v>
      </c>
      <c r="V296" s="37">
        <v>155.1</v>
      </c>
      <c r="W296" s="37">
        <v>138.69999999999999</v>
      </c>
      <c r="X296" s="37">
        <v>152.6</v>
      </c>
      <c r="Y296" s="96">
        <f t="shared" si="22"/>
        <v>148.79999999999998</v>
      </c>
      <c r="Z296" s="37" t="s">
        <v>140</v>
      </c>
      <c r="AA296" s="37">
        <v>147.19999999999999</v>
      </c>
      <c r="AB296" s="37">
        <v>157.6</v>
      </c>
      <c r="AC296" s="96">
        <f t="shared" si="23"/>
        <v>152.39999999999998</v>
      </c>
      <c r="AD296" s="37">
        <v>154.80000000000001</v>
      </c>
      <c r="AE296" s="37">
        <v>141.69999999999999</v>
      </c>
      <c r="AF296" s="37">
        <f t="shared" si="24"/>
        <v>148.25</v>
      </c>
      <c r="AG296" s="37">
        <v>156.9</v>
      </c>
      <c r="AH296" s="37">
        <v>150</v>
      </c>
      <c r="AI296" s="37">
        <v>156.9</v>
      </c>
    </row>
    <row r="297" spans="1:35">
      <c r="A297" s="37" t="s">
        <v>35</v>
      </c>
      <c r="B297" s="37">
        <v>2021</v>
      </c>
      <c r="C297" s="37" t="s">
        <v>38</v>
      </c>
      <c r="D297" s="37">
        <v>144.1</v>
      </c>
      <c r="E297" s="37">
        <v>192.2</v>
      </c>
      <c r="F297" s="37">
        <v>163.80000000000001</v>
      </c>
      <c r="G297" s="37">
        <v>154.9</v>
      </c>
      <c r="H297" s="37">
        <v>163.9</v>
      </c>
      <c r="I297" s="37">
        <v>153.69999999999999</v>
      </c>
      <c r="J297" s="37">
        <v>149.5</v>
      </c>
      <c r="K297" s="37">
        <v>159.80000000000001</v>
      </c>
      <c r="L297" s="37">
        <v>112.6</v>
      </c>
      <c r="M297" s="37">
        <v>163.5</v>
      </c>
      <c r="N297" s="37">
        <v>168.2</v>
      </c>
      <c r="O297" s="37">
        <v>156.69999999999999</v>
      </c>
      <c r="P297" s="96">
        <f t="shared" si="20"/>
        <v>156.90833333333333</v>
      </c>
      <c r="Q297" s="37">
        <v>156.5</v>
      </c>
      <c r="R297" s="37">
        <v>188.1</v>
      </c>
      <c r="S297" s="37">
        <v>153.80000000000001</v>
      </c>
      <c r="T297" s="37">
        <v>152.6</v>
      </c>
      <c r="U297" s="37">
        <f t="shared" si="21"/>
        <v>162.75</v>
      </c>
      <c r="V297" s="37">
        <v>157.80000000000001</v>
      </c>
      <c r="W297" s="37">
        <v>147.9</v>
      </c>
      <c r="X297" s="37">
        <v>156.4</v>
      </c>
      <c r="Y297" s="96">
        <f t="shared" si="22"/>
        <v>154.03333333333333</v>
      </c>
      <c r="Z297" s="37" t="s">
        <v>140</v>
      </c>
      <c r="AA297" s="37">
        <v>151.19999999999999</v>
      </c>
      <c r="AB297" s="37">
        <v>160.19999999999999</v>
      </c>
      <c r="AC297" s="96">
        <f t="shared" si="23"/>
        <v>155.69999999999999</v>
      </c>
      <c r="AD297" s="37">
        <v>155.5</v>
      </c>
      <c r="AE297" s="37">
        <v>146.19999999999999</v>
      </c>
      <c r="AF297" s="37">
        <f t="shared" si="24"/>
        <v>150.85</v>
      </c>
      <c r="AG297" s="37">
        <v>161.69999999999999</v>
      </c>
      <c r="AH297" s="37">
        <v>153.80000000000001</v>
      </c>
      <c r="AI297" s="37">
        <v>156.80000000000001</v>
      </c>
    </row>
    <row r="298" spans="1:35">
      <c r="A298" s="37" t="s">
        <v>30</v>
      </c>
      <c r="B298" s="37">
        <v>2021</v>
      </c>
      <c r="C298" s="37" t="s">
        <v>39</v>
      </c>
      <c r="D298" s="37">
        <v>142.69999999999999</v>
      </c>
      <c r="E298" s="37">
        <v>195.5</v>
      </c>
      <c r="F298" s="37">
        <v>163.4</v>
      </c>
      <c r="G298" s="37">
        <v>155</v>
      </c>
      <c r="H298" s="37">
        <v>175.2</v>
      </c>
      <c r="I298" s="37">
        <v>160.6</v>
      </c>
      <c r="J298" s="37">
        <v>135.1</v>
      </c>
      <c r="K298" s="37">
        <v>161.1</v>
      </c>
      <c r="L298" s="37">
        <v>112.2</v>
      </c>
      <c r="M298" s="37">
        <v>164.4</v>
      </c>
      <c r="N298" s="37">
        <v>166.8</v>
      </c>
      <c r="O298" s="37">
        <v>155.6</v>
      </c>
      <c r="P298" s="96">
        <f t="shared" si="20"/>
        <v>157.29999999999998</v>
      </c>
      <c r="Q298" s="37">
        <v>161.9</v>
      </c>
      <c r="R298" s="37">
        <v>186.8</v>
      </c>
      <c r="S298" s="37">
        <v>154.6</v>
      </c>
      <c r="T298" s="37">
        <v>158.6</v>
      </c>
      <c r="U298" s="37">
        <f t="shared" si="21"/>
        <v>165.47500000000002</v>
      </c>
      <c r="V298" s="37">
        <v>160.69999999999999</v>
      </c>
      <c r="W298" s="37">
        <v>155.1</v>
      </c>
      <c r="X298" s="37">
        <v>159.9</v>
      </c>
      <c r="Y298" s="96">
        <f t="shared" si="22"/>
        <v>158.56666666666663</v>
      </c>
      <c r="Z298" s="43">
        <v>161.4</v>
      </c>
      <c r="AA298" s="37">
        <v>155.5</v>
      </c>
      <c r="AB298" s="37">
        <v>164.1</v>
      </c>
      <c r="AC298" s="96">
        <f t="shared" si="23"/>
        <v>160.33333333333334</v>
      </c>
      <c r="AD298" s="37">
        <v>156</v>
      </c>
      <c r="AE298" s="37">
        <v>151.69999999999999</v>
      </c>
      <c r="AF298" s="37">
        <f t="shared" si="24"/>
        <v>153.85</v>
      </c>
      <c r="AG298" s="37">
        <v>165.3</v>
      </c>
      <c r="AH298" s="37">
        <v>158</v>
      </c>
      <c r="AI298" s="37">
        <v>157.6</v>
      </c>
    </row>
    <row r="299" spans="1:35">
      <c r="A299" s="37" t="s">
        <v>33</v>
      </c>
      <c r="B299" s="37">
        <v>2021</v>
      </c>
      <c r="C299" s="37" t="s">
        <v>39</v>
      </c>
      <c r="D299" s="37">
        <v>147.6</v>
      </c>
      <c r="E299" s="37">
        <v>202.5</v>
      </c>
      <c r="F299" s="37">
        <v>166.4</v>
      </c>
      <c r="G299" s="37">
        <v>156</v>
      </c>
      <c r="H299" s="37">
        <v>161.4</v>
      </c>
      <c r="I299" s="37">
        <v>168.8</v>
      </c>
      <c r="J299" s="37">
        <v>161.6</v>
      </c>
      <c r="K299" s="37">
        <v>162.80000000000001</v>
      </c>
      <c r="L299" s="37">
        <v>114.8</v>
      </c>
      <c r="M299" s="37">
        <v>162.80000000000001</v>
      </c>
      <c r="N299" s="37">
        <v>171.4</v>
      </c>
      <c r="O299" s="37">
        <v>162</v>
      </c>
      <c r="P299" s="96">
        <f t="shared" si="20"/>
        <v>161.50833333333333</v>
      </c>
      <c r="Q299" s="37">
        <v>151.5</v>
      </c>
      <c r="R299" s="37">
        <v>194.4</v>
      </c>
      <c r="S299" s="37">
        <v>156.6</v>
      </c>
      <c r="T299" s="37">
        <v>149.1</v>
      </c>
      <c r="U299" s="37">
        <f t="shared" si="21"/>
        <v>162.9</v>
      </c>
      <c r="V299" s="37">
        <v>155.9</v>
      </c>
      <c r="W299" s="37">
        <v>139.30000000000001</v>
      </c>
      <c r="X299" s="37">
        <v>153.4</v>
      </c>
      <c r="Y299" s="96">
        <f t="shared" si="22"/>
        <v>149.53333333333333</v>
      </c>
      <c r="Z299" s="37" t="s">
        <v>141</v>
      </c>
      <c r="AA299" s="37">
        <v>147.6</v>
      </c>
      <c r="AB299" s="37">
        <v>157.6</v>
      </c>
      <c r="AC299" s="96">
        <f t="shared" si="23"/>
        <v>152.6</v>
      </c>
      <c r="AD299" s="37">
        <v>154.9</v>
      </c>
      <c r="AE299" s="37">
        <v>142.1</v>
      </c>
      <c r="AF299" s="37">
        <f t="shared" si="24"/>
        <v>148.5</v>
      </c>
      <c r="AG299" s="37">
        <v>157.5</v>
      </c>
      <c r="AH299" s="37">
        <v>150.5</v>
      </c>
      <c r="AI299" s="37">
        <v>158</v>
      </c>
    </row>
    <row r="300" spans="1:35">
      <c r="A300" s="37" t="s">
        <v>35</v>
      </c>
      <c r="B300" s="37">
        <v>2021</v>
      </c>
      <c r="C300" s="37" t="s">
        <v>39</v>
      </c>
      <c r="D300" s="37">
        <v>144.30000000000001</v>
      </c>
      <c r="E300" s="37">
        <v>198</v>
      </c>
      <c r="F300" s="37">
        <v>164.6</v>
      </c>
      <c r="G300" s="37">
        <v>155.4</v>
      </c>
      <c r="H300" s="37">
        <v>170.1</v>
      </c>
      <c r="I300" s="37">
        <v>164.4</v>
      </c>
      <c r="J300" s="37">
        <v>144.1</v>
      </c>
      <c r="K300" s="37">
        <v>161.69999999999999</v>
      </c>
      <c r="L300" s="37">
        <v>113.1</v>
      </c>
      <c r="M300" s="37">
        <v>163.9</v>
      </c>
      <c r="N300" s="37">
        <v>168.9</v>
      </c>
      <c r="O300" s="37">
        <v>158</v>
      </c>
      <c r="P300" s="96">
        <f t="shared" si="20"/>
        <v>158.875</v>
      </c>
      <c r="Q300" s="37">
        <v>157.6</v>
      </c>
      <c r="R300" s="37">
        <v>188.8</v>
      </c>
      <c r="S300" s="37">
        <v>155.4</v>
      </c>
      <c r="T300" s="37">
        <v>153.19999999999999</v>
      </c>
      <c r="U300" s="37">
        <f t="shared" si="21"/>
        <v>163.75</v>
      </c>
      <c r="V300" s="37">
        <v>158.80000000000001</v>
      </c>
      <c r="W300" s="37">
        <v>148.5</v>
      </c>
      <c r="X300" s="37">
        <v>157.30000000000001</v>
      </c>
      <c r="Y300" s="96">
        <f t="shared" si="22"/>
        <v>154.86666666666667</v>
      </c>
      <c r="Z300" s="37" t="s">
        <v>141</v>
      </c>
      <c r="AA300" s="37">
        <v>151.80000000000001</v>
      </c>
      <c r="AB300" s="37">
        <v>160.30000000000001</v>
      </c>
      <c r="AC300" s="96">
        <f t="shared" si="23"/>
        <v>156.05000000000001</v>
      </c>
      <c r="AD300" s="37">
        <v>155.6</v>
      </c>
      <c r="AE300" s="37">
        <v>146.6</v>
      </c>
      <c r="AF300" s="37">
        <f t="shared" si="24"/>
        <v>151.1</v>
      </c>
      <c r="AG300" s="37">
        <v>162.30000000000001</v>
      </c>
      <c r="AH300" s="37">
        <v>154.4</v>
      </c>
      <c r="AI300" s="37">
        <v>157.80000000000001</v>
      </c>
    </row>
    <row r="301" spans="1:35">
      <c r="A301" s="37" t="s">
        <v>30</v>
      </c>
      <c r="B301" s="37">
        <v>2021</v>
      </c>
      <c r="C301" s="37" t="s">
        <v>41</v>
      </c>
      <c r="D301" s="37">
        <v>145.1</v>
      </c>
      <c r="E301" s="37">
        <v>198.5</v>
      </c>
      <c r="F301" s="37">
        <v>168.6</v>
      </c>
      <c r="G301" s="37">
        <v>155.80000000000001</v>
      </c>
      <c r="H301" s="37">
        <v>184.4</v>
      </c>
      <c r="I301" s="37">
        <v>162.30000000000001</v>
      </c>
      <c r="J301" s="37">
        <v>138.4</v>
      </c>
      <c r="K301" s="37">
        <v>165.1</v>
      </c>
      <c r="L301" s="37">
        <v>114.3</v>
      </c>
      <c r="M301" s="37">
        <v>169.7</v>
      </c>
      <c r="N301" s="37">
        <v>169.8</v>
      </c>
      <c r="O301" s="37">
        <v>158.69999999999999</v>
      </c>
      <c r="P301" s="96">
        <f t="shared" si="20"/>
        <v>160.89166666666668</v>
      </c>
      <c r="Q301" s="37">
        <v>164.6</v>
      </c>
      <c r="R301" s="37">
        <v>189.6</v>
      </c>
      <c r="S301" s="37">
        <v>159.30000000000001</v>
      </c>
      <c r="T301" s="37">
        <v>160</v>
      </c>
      <c r="U301" s="37">
        <f t="shared" si="21"/>
        <v>168.375</v>
      </c>
      <c r="V301" s="37">
        <v>165.3</v>
      </c>
      <c r="W301" s="37">
        <v>160.6</v>
      </c>
      <c r="X301" s="37">
        <v>164.5</v>
      </c>
      <c r="Y301" s="96">
        <f t="shared" si="22"/>
        <v>163.46666666666667</v>
      </c>
      <c r="Z301" s="43">
        <v>161.6</v>
      </c>
      <c r="AA301" s="37">
        <v>158.80000000000001</v>
      </c>
      <c r="AB301" s="37">
        <v>167.6</v>
      </c>
      <c r="AC301" s="96">
        <f t="shared" si="23"/>
        <v>162.66666666666666</v>
      </c>
      <c r="AD301" s="37">
        <v>161.69999999999999</v>
      </c>
      <c r="AE301" s="37">
        <v>153.19999999999999</v>
      </c>
      <c r="AF301" s="37">
        <f t="shared" si="24"/>
        <v>157.44999999999999</v>
      </c>
      <c r="AG301" s="37">
        <v>169.1</v>
      </c>
      <c r="AH301" s="37">
        <v>161.1</v>
      </c>
      <c r="AI301" s="37">
        <v>161.1</v>
      </c>
    </row>
    <row r="302" spans="1:35">
      <c r="A302" s="37" t="s">
        <v>33</v>
      </c>
      <c r="B302" s="37">
        <v>2021</v>
      </c>
      <c r="C302" s="37" t="s">
        <v>41</v>
      </c>
      <c r="D302" s="37">
        <v>148.80000000000001</v>
      </c>
      <c r="E302" s="37">
        <v>204.3</v>
      </c>
      <c r="F302" s="37">
        <v>173</v>
      </c>
      <c r="G302" s="37">
        <v>156.5</v>
      </c>
      <c r="H302" s="37">
        <v>168.8</v>
      </c>
      <c r="I302" s="37">
        <v>172.5</v>
      </c>
      <c r="J302" s="37">
        <v>166.5</v>
      </c>
      <c r="K302" s="37">
        <v>165.9</v>
      </c>
      <c r="L302" s="37">
        <v>115.9</v>
      </c>
      <c r="M302" s="37">
        <v>165.2</v>
      </c>
      <c r="N302" s="37">
        <v>171.1</v>
      </c>
      <c r="O302" s="37">
        <v>164.2</v>
      </c>
      <c r="P302" s="96">
        <f t="shared" si="20"/>
        <v>164.39166666666668</v>
      </c>
      <c r="Q302" s="37">
        <v>152</v>
      </c>
      <c r="R302" s="37">
        <v>198.2</v>
      </c>
      <c r="S302" s="37">
        <v>157.5</v>
      </c>
      <c r="T302" s="37">
        <v>152.6</v>
      </c>
      <c r="U302" s="37">
        <f t="shared" si="21"/>
        <v>165.07499999999999</v>
      </c>
      <c r="V302" s="37">
        <v>156.5</v>
      </c>
      <c r="W302" s="37">
        <v>140.19999999999999</v>
      </c>
      <c r="X302" s="37">
        <v>154.1</v>
      </c>
      <c r="Y302" s="96">
        <f t="shared" si="22"/>
        <v>150.26666666666665</v>
      </c>
      <c r="Z302" s="37" t="s">
        <v>142</v>
      </c>
      <c r="AA302" s="37">
        <v>150.1</v>
      </c>
      <c r="AB302" s="37">
        <v>156.6</v>
      </c>
      <c r="AC302" s="96">
        <f t="shared" si="23"/>
        <v>153.35</v>
      </c>
      <c r="AD302" s="37">
        <v>155.5</v>
      </c>
      <c r="AE302" s="37">
        <v>145</v>
      </c>
      <c r="AF302" s="37">
        <f t="shared" si="24"/>
        <v>150.25</v>
      </c>
      <c r="AG302" s="37">
        <v>160.4</v>
      </c>
      <c r="AH302" s="37">
        <v>152.30000000000001</v>
      </c>
      <c r="AI302" s="37">
        <v>159.5</v>
      </c>
    </row>
    <row r="303" spans="1:35">
      <c r="A303" s="37" t="s">
        <v>35</v>
      </c>
      <c r="B303" s="37">
        <v>2021</v>
      </c>
      <c r="C303" s="37" t="s">
        <v>41</v>
      </c>
      <c r="D303" s="37">
        <v>146.30000000000001</v>
      </c>
      <c r="E303" s="37">
        <v>200.5</v>
      </c>
      <c r="F303" s="37">
        <v>170.3</v>
      </c>
      <c r="G303" s="37">
        <v>156.1</v>
      </c>
      <c r="H303" s="37">
        <v>178.7</v>
      </c>
      <c r="I303" s="37">
        <v>167.1</v>
      </c>
      <c r="J303" s="37">
        <v>147.9</v>
      </c>
      <c r="K303" s="37">
        <v>165.4</v>
      </c>
      <c r="L303" s="37">
        <v>114.8</v>
      </c>
      <c r="M303" s="37">
        <v>168.2</v>
      </c>
      <c r="N303" s="37">
        <v>170.4</v>
      </c>
      <c r="O303" s="37">
        <v>160.69999999999999</v>
      </c>
      <c r="P303" s="96">
        <f t="shared" si="20"/>
        <v>162.20000000000002</v>
      </c>
      <c r="Q303" s="37">
        <v>159.30000000000001</v>
      </c>
      <c r="R303" s="37">
        <v>191.9</v>
      </c>
      <c r="S303" s="37">
        <v>158.6</v>
      </c>
      <c r="T303" s="37">
        <v>155.80000000000001</v>
      </c>
      <c r="U303" s="37">
        <f t="shared" si="21"/>
        <v>166.40000000000003</v>
      </c>
      <c r="V303" s="37">
        <v>161.80000000000001</v>
      </c>
      <c r="W303" s="37">
        <v>152.1</v>
      </c>
      <c r="X303" s="37">
        <v>160.4</v>
      </c>
      <c r="Y303" s="96">
        <f t="shared" si="22"/>
        <v>158.1</v>
      </c>
      <c r="Z303" s="37" t="s">
        <v>142</v>
      </c>
      <c r="AA303" s="37">
        <v>154.69999999999999</v>
      </c>
      <c r="AB303" s="37">
        <v>161.19999999999999</v>
      </c>
      <c r="AC303" s="96">
        <f t="shared" si="23"/>
        <v>157.94999999999999</v>
      </c>
      <c r="AD303" s="37">
        <v>159.4</v>
      </c>
      <c r="AE303" s="37">
        <v>148.9</v>
      </c>
      <c r="AF303" s="37">
        <f t="shared" si="24"/>
        <v>154.15</v>
      </c>
      <c r="AG303" s="37">
        <v>165.8</v>
      </c>
      <c r="AH303" s="37">
        <v>156.80000000000001</v>
      </c>
      <c r="AI303" s="37">
        <v>160.4</v>
      </c>
    </row>
    <row r="304" spans="1:35">
      <c r="A304" s="37" t="s">
        <v>30</v>
      </c>
      <c r="B304" s="37">
        <v>2021</v>
      </c>
      <c r="C304" s="37" t="s">
        <v>42</v>
      </c>
      <c r="D304" s="37">
        <v>145.6</v>
      </c>
      <c r="E304" s="37">
        <v>200.1</v>
      </c>
      <c r="F304" s="37">
        <v>179.3</v>
      </c>
      <c r="G304" s="37">
        <v>156.1</v>
      </c>
      <c r="H304" s="37">
        <v>190.4</v>
      </c>
      <c r="I304" s="37">
        <v>158.6</v>
      </c>
      <c r="J304" s="37">
        <v>144.69999999999999</v>
      </c>
      <c r="K304" s="37">
        <v>165.5</v>
      </c>
      <c r="L304" s="37">
        <v>114.6</v>
      </c>
      <c r="M304" s="37">
        <v>170</v>
      </c>
      <c r="N304" s="37">
        <v>171.7</v>
      </c>
      <c r="O304" s="37">
        <v>160.5</v>
      </c>
      <c r="P304" s="96">
        <f t="shared" si="20"/>
        <v>163.09166666666667</v>
      </c>
      <c r="Q304" s="37">
        <v>165.5</v>
      </c>
      <c r="R304" s="37">
        <v>189.1</v>
      </c>
      <c r="S304" s="37">
        <v>159.4</v>
      </c>
      <c r="T304" s="37">
        <v>160.4</v>
      </c>
      <c r="U304" s="37">
        <f t="shared" si="21"/>
        <v>168.6</v>
      </c>
      <c r="V304" s="37">
        <v>165.3</v>
      </c>
      <c r="W304" s="37">
        <v>159.9</v>
      </c>
      <c r="X304" s="37">
        <v>164.6</v>
      </c>
      <c r="Y304" s="96">
        <f t="shared" si="22"/>
        <v>163.26666666666668</v>
      </c>
      <c r="Z304" s="43">
        <v>160.5</v>
      </c>
      <c r="AA304" s="37">
        <v>159.19999999999999</v>
      </c>
      <c r="AB304" s="37">
        <v>166.8</v>
      </c>
      <c r="AC304" s="96">
        <f t="shared" si="23"/>
        <v>162.16666666666666</v>
      </c>
      <c r="AD304" s="37">
        <v>162.1</v>
      </c>
      <c r="AE304" s="37">
        <v>154.19999999999999</v>
      </c>
      <c r="AF304" s="37">
        <f t="shared" si="24"/>
        <v>158.14999999999998</v>
      </c>
      <c r="AG304" s="37">
        <v>169.7</v>
      </c>
      <c r="AH304" s="37">
        <v>161.5</v>
      </c>
      <c r="AI304" s="37">
        <v>162.1</v>
      </c>
    </row>
    <row r="305" spans="1:35">
      <c r="A305" s="37" t="s">
        <v>33</v>
      </c>
      <c r="B305" s="37">
        <v>2021</v>
      </c>
      <c r="C305" s="37" t="s">
        <v>42</v>
      </c>
      <c r="D305" s="37">
        <v>149.19999999999999</v>
      </c>
      <c r="E305" s="37">
        <v>205.5</v>
      </c>
      <c r="F305" s="37">
        <v>182.8</v>
      </c>
      <c r="G305" s="37">
        <v>156.5</v>
      </c>
      <c r="H305" s="37">
        <v>172.2</v>
      </c>
      <c r="I305" s="37">
        <v>171.5</v>
      </c>
      <c r="J305" s="37">
        <v>176.2</v>
      </c>
      <c r="K305" s="37">
        <v>166.9</v>
      </c>
      <c r="L305" s="37">
        <v>116.1</v>
      </c>
      <c r="M305" s="37">
        <v>165.5</v>
      </c>
      <c r="N305" s="37">
        <v>173.3</v>
      </c>
      <c r="O305" s="37">
        <v>166.2</v>
      </c>
      <c r="P305" s="96">
        <f t="shared" si="20"/>
        <v>166.82500000000002</v>
      </c>
      <c r="Q305" s="37">
        <v>152.30000000000001</v>
      </c>
      <c r="R305" s="37">
        <v>195.6</v>
      </c>
      <c r="S305" s="37">
        <v>158</v>
      </c>
      <c r="T305" s="37">
        <v>150.69999999999999</v>
      </c>
      <c r="U305" s="37">
        <f t="shared" si="21"/>
        <v>164.14999999999998</v>
      </c>
      <c r="V305" s="37">
        <v>157.30000000000001</v>
      </c>
      <c r="W305" s="37">
        <v>140.5</v>
      </c>
      <c r="X305" s="37">
        <v>154.80000000000001</v>
      </c>
      <c r="Y305" s="96">
        <f t="shared" si="22"/>
        <v>150.86666666666667</v>
      </c>
      <c r="Z305" s="37" t="s">
        <v>143</v>
      </c>
      <c r="AA305" s="37">
        <v>149.80000000000001</v>
      </c>
      <c r="AB305" s="37">
        <v>158.1</v>
      </c>
      <c r="AC305" s="96">
        <f t="shared" si="23"/>
        <v>153.94999999999999</v>
      </c>
      <c r="AD305" s="37">
        <v>156.1</v>
      </c>
      <c r="AE305" s="37">
        <v>147.5</v>
      </c>
      <c r="AF305" s="37">
        <f t="shared" si="24"/>
        <v>151.80000000000001</v>
      </c>
      <c r="AG305" s="37">
        <v>160.80000000000001</v>
      </c>
      <c r="AH305" s="37">
        <v>153.4</v>
      </c>
      <c r="AI305" s="37">
        <v>160.4</v>
      </c>
    </row>
    <row r="306" spans="1:35">
      <c r="A306" s="37" t="s">
        <v>35</v>
      </c>
      <c r="B306" s="37">
        <v>2021</v>
      </c>
      <c r="C306" s="37" t="s">
        <v>42</v>
      </c>
      <c r="D306" s="37">
        <v>146.69999999999999</v>
      </c>
      <c r="E306" s="37">
        <v>202</v>
      </c>
      <c r="F306" s="37">
        <v>180.7</v>
      </c>
      <c r="G306" s="37">
        <v>156.19999999999999</v>
      </c>
      <c r="H306" s="37">
        <v>183.7</v>
      </c>
      <c r="I306" s="37">
        <v>164.6</v>
      </c>
      <c r="J306" s="37">
        <v>155.4</v>
      </c>
      <c r="K306" s="37">
        <v>166</v>
      </c>
      <c r="L306" s="37">
        <v>115.1</v>
      </c>
      <c r="M306" s="37">
        <v>168.5</v>
      </c>
      <c r="N306" s="37">
        <v>172.4</v>
      </c>
      <c r="O306" s="37">
        <v>162.6</v>
      </c>
      <c r="P306" s="96">
        <f t="shared" si="20"/>
        <v>164.49166666666665</v>
      </c>
      <c r="Q306" s="37">
        <v>160</v>
      </c>
      <c r="R306" s="37">
        <v>190.8</v>
      </c>
      <c r="S306" s="37">
        <v>158.80000000000001</v>
      </c>
      <c r="T306" s="37">
        <v>154.9</v>
      </c>
      <c r="U306" s="37">
        <f t="shared" si="21"/>
        <v>166.125</v>
      </c>
      <c r="V306" s="37">
        <v>162.19999999999999</v>
      </c>
      <c r="W306" s="37">
        <v>151.80000000000001</v>
      </c>
      <c r="X306" s="37">
        <v>160.69999999999999</v>
      </c>
      <c r="Y306" s="96">
        <f t="shared" si="22"/>
        <v>158.23333333333332</v>
      </c>
      <c r="Z306" s="37" t="s">
        <v>143</v>
      </c>
      <c r="AA306" s="37">
        <v>154.80000000000001</v>
      </c>
      <c r="AB306" s="37">
        <v>161.69999999999999</v>
      </c>
      <c r="AC306" s="96">
        <f t="shared" si="23"/>
        <v>158.25</v>
      </c>
      <c r="AD306" s="37">
        <v>159.80000000000001</v>
      </c>
      <c r="AE306" s="37">
        <v>150.69999999999999</v>
      </c>
      <c r="AF306" s="37">
        <f t="shared" si="24"/>
        <v>155.25</v>
      </c>
      <c r="AG306" s="37">
        <v>166.3</v>
      </c>
      <c r="AH306" s="37">
        <v>157.6</v>
      </c>
      <c r="AI306" s="37">
        <v>161.30000000000001</v>
      </c>
    </row>
    <row r="307" spans="1:35">
      <c r="A307" s="37" t="s">
        <v>30</v>
      </c>
      <c r="B307" s="37">
        <v>2021</v>
      </c>
      <c r="C307" s="37" t="s">
        <v>44</v>
      </c>
      <c r="D307" s="37">
        <v>145.1</v>
      </c>
      <c r="E307" s="37">
        <v>204.5</v>
      </c>
      <c r="F307" s="37">
        <v>180.4</v>
      </c>
      <c r="G307" s="37">
        <v>157.1</v>
      </c>
      <c r="H307" s="37">
        <v>188.7</v>
      </c>
      <c r="I307" s="37">
        <v>157.69999999999999</v>
      </c>
      <c r="J307" s="37">
        <v>152.80000000000001</v>
      </c>
      <c r="K307" s="37">
        <v>163.6</v>
      </c>
      <c r="L307" s="37">
        <v>113.9</v>
      </c>
      <c r="M307" s="37">
        <v>169.7</v>
      </c>
      <c r="N307" s="37">
        <v>171</v>
      </c>
      <c r="O307" s="37">
        <v>161.69999999999999</v>
      </c>
      <c r="P307" s="96">
        <f t="shared" si="20"/>
        <v>163.85</v>
      </c>
      <c r="Q307" s="37">
        <v>166.2</v>
      </c>
      <c r="R307" s="37">
        <v>189.7</v>
      </c>
      <c r="S307" s="37">
        <v>160.4</v>
      </c>
      <c r="T307" s="37">
        <v>160.69999999999999</v>
      </c>
      <c r="U307" s="37">
        <f t="shared" si="21"/>
        <v>169.25</v>
      </c>
      <c r="V307" s="37">
        <v>166</v>
      </c>
      <c r="W307" s="37">
        <v>161.1</v>
      </c>
      <c r="X307" s="37">
        <v>165.3</v>
      </c>
      <c r="Y307" s="96">
        <f t="shared" si="22"/>
        <v>164.13333333333335</v>
      </c>
      <c r="Z307" s="43">
        <v>161.5</v>
      </c>
      <c r="AA307" s="37">
        <v>160.30000000000001</v>
      </c>
      <c r="AB307" s="37">
        <v>167.2</v>
      </c>
      <c r="AC307" s="96">
        <f t="shared" si="23"/>
        <v>163</v>
      </c>
      <c r="AD307" s="37">
        <v>162.5</v>
      </c>
      <c r="AE307" s="37">
        <v>157.1</v>
      </c>
      <c r="AF307" s="37">
        <f t="shared" si="24"/>
        <v>159.80000000000001</v>
      </c>
      <c r="AG307" s="37">
        <v>170.4</v>
      </c>
      <c r="AH307" s="37">
        <v>162.80000000000001</v>
      </c>
      <c r="AI307" s="37">
        <v>163.19999999999999</v>
      </c>
    </row>
    <row r="308" spans="1:35">
      <c r="A308" s="37" t="s">
        <v>33</v>
      </c>
      <c r="B308" s="37">
        <v>2021</v>
      </c>
      <c r="C308" s="37" t="s">
        <v>44</v>
      </c>
      <c r="D308" s="37">
        <v>149.1</v>
      </c>
      <c r="E308" s="37">
        <v>210.9</v>
      </c>
      <c r="F308" s="37">
        <v>185</v>
      </c>
      <c r="G308" s="37">
        <v>158.19999999999999</v>
      </c>
      <c r="H308" s="37">
        <v>170.6</v>
      </c>
      <c r="I308" s="37">
        <v>170.9</v>
      </c>
      <c r="J308" s="37">
        <v>186.4</v>
      </c>
      <c r="K308" s="37">
        <v>164.7</v>
      </c>
      <c r="L308" s="37">
        <v>115.7</v>
      </c>
      <c r="M308" s="37">
        <v>165.5</v>
      </c>
      <c r="N308" s="37">
        <v>173.5</v>
      </c>
      <c r="O308" s="37">
        <v>167.9</v>
      </c>
      <c r="P308" s="96">
        <f t="shared" si="20"/>
        <v>168.20000000000002</v>
      </c>
      <c r="Q308" s="37">
        <v>153.4</v>
      </c>
      <c r="R308" s="37">
        <v>195.5</v>
      </c>
      <c r="S308" s="37">
        <v>159.6</v>
      </c>
      <c r="T308" s="37">
        <v>151.19999999999999</v>
      </c>
      <c r="U308" s="37">
        <f t="shared" si="21"/>
        <v>164.92500000000001</v>
      </c>
      <c r="V308" s="37">
        <v>157.9</v>
      </c>
      <c r="W308" s="37">
        <v>141.9</v>
      </c>
      <c r="X308" s="37">
        <v>155.5</v>
      </c>
      <c r="Y308" s="96">
        <f t="shared" si="22"/>
        <v>151.76666666666668</v>
      </c>
      <c r="Z308" s="37" t="s">
        <v>144</v>
      </c>
      <c r="AA308" s="37">
        <v>150.69999999999999</v>
      </c>
      <c r="AB308" s="37">
        <v>160.30000000000001</v>
      </c>
      <c r="AC308" s="96">
        <f t="shared" si="23"/>
        <v>155.5</v>
      </c>
      <c r="AD308" s="37">
        <v>157.69999999999999</v>
      </c>
      <c r="AE308" s="37">
        <v>149.5</v>
      </c>
      <c r="AF308" s="37">
        <f t="shared" si="24"/>
        <v>153.6</v>
      </c>
      <c r="AG308" s="37">
        <v>161.5</v>
      </c>
      <c r="AH308" s="37">
        <v>155</v>
      </c>
      <c r="AI308" s="37">
        <v>161.80000000000001</v>
      </c>
    </row>
    <row r="309" spans="1:35">
      <c r="A309" s="37" t="s">
        <v>35</v>
      </c>
      <c r="B309" s="37">
        <v>2021</v>
      </c>
      <c r="C309" s="37" t="s">
        <v>44</v>
      </c>
      <c r="D309" s="37">
        <v>146.4</v>
      </c>
      <c r="E309" s="37">
        <v>206.8</v>
      </c>
      <c r="F309" s="37">
        <v>182.2</v>
      </c>
      <c r="G309" s="37">
        <v>157.5</v>
      </c>
      <c r="H309" s="37">
        <v>182.1</v>
      </c>
      <c r="I309" s="37">
        <v>163.9</v>
      </c>
      <c r="J309" s="37">
        <v>164.2</v>
      </c>
      <c r="K309" s="37">
        <v>164</v>
      </c>
      <c r="L309" s="37">
        <v>114.5</v>
      </c>
      <c r="M309" s="37">
        <v>168.3</v>
      </c>
      <c r="N309" s="37">
        <v>172.2</v>
      </c>
      <c r="O309" s="37">
        <v>164</v>
      </c>
      <c r="P309" s="96">
        <f t="shared" si="20"/>
        <v>165.50833333333335</v>
      </c>
      <c r="Q309" s="37">
        <v>160.9</v>
      </c>
      <c r="R309" s="37">
        <v>191.2</v>
      </c>
      <c r="S309" s="37">
        <v>160.1</v>
      </c>
      <c r="T309" s="37">
        <v>155.30000000000001</v>
      </c>
      <c r="U309" s="37">
        <f t="shared" si="21"/>
        <v>166.875</v>
      </c>
      <c r="V309" s="37">
        <v>162.80000000000001</v>
      </c>
      <c r="W309" s="37">
        <v>153.1</v>
      </c>
      <c r="X309" s="37">
        <v>161.4</v>
      </c>
      <c r="Y309" s="96">
        <f t="shared" si="22"/>
        <v>159.1</v>
      </c>
      <c r="Z309" s="37" t="s">
        <v>144</v>
      </c>
      <c r="AA309" s="37">
        <v>155.80000000000001</v>
      </c>
      <c r="AB309" s="37">
        <v>163.19999999999999</v>
      </c>
      <c r="AC309" s="96">
        <f t="shared" si="23"/>
        <v>159.5</v>
      </c>
      <c r="AD309" s="37">
        <v>160.69999999999999</v>
      </c>
      <c r="AE309" s="37">
        <v>153.1</v>
      </c>
      <c r="AF309" s="37">
        <f t="shared" si="24"/>
        <v>156.89999999999998</v>
      </c>
      <c r="AG309" s="37">
        <v>167</v>
      </c>
      <c r="AH309" s="37">
        <v>159</v>
      </c>
      <c r="AI309" s="37">
        <v>162.5</v>
      </c>
    </row>
    <row r="310" spans="1:35">
      <c r="A310" s="37" t="s">
        <v>30</v>
      </c>
      <c r="B310" s="37">
        <v>2021</v>
      </c>
      <c r="C310" s="37" t="s">
        <v>46</v>
      </c>
      <c r="D310" s="37">
        <v>144.9</v>
      </c>
      <c r="E310" s="37">
        <v>202.3</v>
      </c>
      <c r="F310" s="37">
        <v>176.5</v>
      </c>
      <c r="G310" s="37">
        <v>157.5</v>
      </c>
      <c r="H310" s="37">
        <v>190.9</v>
      </c>
      <c r="I310" s="37">
        <v>155.69999999999999</v>
      </c>
      <c r="J310" s="37">
        <v>153.9</v>
      </c>
      <c r="K310" s="37">
        <v>162.80000000000001</v>
      </c>
      <c r="L310" s="37">
        <v>115.2</v>
      </c>
      <c r="M310" s="37">
        <v>169.8</v>
      </c>
      <c r="N310" s="37">
        <v>171.9</v>
      </c>
      <c r="O310" s="37">
        <v>161.80000000000001</v>
      </c>
      <c r="P310" s="96">
        <f t="shared" si="20"/>
        <v>163.6</v>
      </c>
      <c r="Q310" s="37">
        <v>167.6</v>
      </c>
      <c r="R310" s="37">
        <v>190.2</v>
      </c>
      <c r="S310" s="37">
        <v>160.30000000000001</v>
      </c>
      <c r="T310" s="37">
        <v>161.1</v>
      </c>
      <c r="U310" s="37">
        <f t="shared" si="21"/>
        <v>169.79999999999998</v>
      </c>
      <c r="V310" s="37">
        <v>167</v>
      </c>
      <c r="W310" s="37">
        <v>162.6</v>
      </c>
      <c r="X310" s="37">
        <v>166.3</v>
      </c>
      <c r="Y310" s="96">
        <f t="shared" si="22"/>
        <v>165.3</v>
      </c>
      <c r="Z310" s="43">
        <v>162.1</v>
      </c>
      <c r="AA310" s="37">
        <v>160.9</v>
      </c>
      <c r="AB310" s="37">
        <v>167.5</v>
      </c>
      <c r="AC310" s="96">
        <f t="shared" si="23"/>
        <v>163.5</v>
      </c>
      <c r="AD310" s="37">
        <v>163.1</v>
      </c>
      <c r="AE310" s="37">
        <v>157.69999999999999</v>
      </c>
      <c r="AF310" s="37">
        <f t="shared" si="24"/>
        <v>160.39999999999998</v>
      </c>
      <c r="AG310" s="37">
        <v>171.1</v>
      </c>
      <c r="AH310" s="37">
        <v>163.30000000000001</v>
      </c>
      <c r="AI310" s="37">
        <v>163.6</v>
      </c>
    </row>
    <row r="311" spans="1:35">
      <c r="A311" s="37" t="s">
        <v>33</v>
      </c>
      <c r="B311" s="37">
        <v>2021</v>
      </c>
      <c r="C311" s="37" t="s">
        <v>46</v>
      </c>
      <c r="D311" s="37">
        <v>149.30000000000001</v>
      </c>
      <c r="E311" s="37">
        <v>207.4</v>
      </c>
      <c r="F311" s="37">
        <v>174.1</v>
      </c>
      <c r="G311" s="37">
        <v>159.19999999999999</v>
      </c>
      <c r="H311" s="37">
        <v>175</v>
      </c>
      <c r="I311" s="37">
        <v>161.30000000000001</v>
      </c>
      <c r="J311" s="37">
        <v>183.3</v>
      </c>
      <c r="K311" s="37">
        <v>164.5</v>
      </c>
      <c r="L311" s="37">
        <v>120.4</v>
      </c>
      <c r="M311" s="37">
        <v>166.2</v>
      </c>
      <c r="N311" s="37">
        <v>175.1</v>
      </c>
      <c r="O311" s="37">
        <v>167.3</v>
      </c>
      <c r="P311" s="96">
        <f t="shared" si="20"/>
        <v>166.92499999999998</v>
      </c>
      <c r="Q311" s="37">
        <v>154.80000000000001</v>
      </c>
      <c r="R311" s="37">
        <v>196.5</v>
      </c>
      <c r="S311" s="37">
        <v>159.6</v>
      </c>
      <c r="T311" s="37">
        <v>153.69999999999999</v>
      </c>
      <c r="U311" s="37">
        <f t="shared" si="21"/>
        <v>166.14999999999998</v>
      </c>
      <c r="V311" s="37">
        <v>159.80000000000001</v>
      </c>
      <c r="W311" s="37">
        <v>143.6</v>
      </c>
      <c r="X311" s="37">
        <v>157.30000000000001</v>
      </c>
      <c r="Y311" s="96">
        <f t="shared" si="22"/>
        <v>153.56666666666666</v>
      </c>
      <c r="Z311" s="37" t="s">
        <v>145</v>
      </c>
      <c r="AA311" s="37">
        <v>153.19999999999999</v>
      </c>
      <c r="AB311" s="37">
        <v>160.4</v>
      </c>
      <c r="AC311" s="96">
        <f t="shared" si="23"/>
        <v>156.80000000000001</v>
      </c>
      <c r="AD311" s="37">
        <v>160.69999999999999</v>
      </c>
      <c r="AE311" s="37">
        <v>150.4</v>
      </c>
      <c r="AF311" s="37">
        <f t="shared" si="24"/>
        <v>155.55000000000001</v>
      </c>
      <c r="AG311" s="37">
        <v>162.80000000000001</v>
      </c>
      <c r="AH311" s="37">
        <v>156</v>
      </c>
      <c r="AI311" s="37">
        <v>162.30000000000001</v>
      </c>
    </row>
    <row r="312" spans="1:35">
      <c r="A312" s="37" t="s">
        <v>35</v>
      </c>
      <c r="B312" s="37">
        <v>2021</v>
      </c>
      <c r="C312" s="37" t="s">
        <v>46</v>
      </c>
      <c r="D312" s="37">
        <v>146.6</v>
      </c>
      <c r="E312" s="37">
        <v>204</v>
      </c>
      <c r="F312" s="37">
        <v>172.8</v>
      </c>
      <c r="G312" s="37">
        <v>158.4</v>
      </c>
      <c r="H312" s="37">
        <v>188</v>
      </c>
      <c r="I312" s="37">
        <v>156.80000000000001</v>
      </c>
      <c r="J312" s="37">
        <v>162.19999999999999</v>
      </c>
      <c r="K312" s="37">
        <v>164.1</v>
      </c>
      <c r="L312" s="37">
        <v>119.7</v>
      </c>
      <c r="M312" s="37">
        <v>168.8</v>
      </c>
      <c r="N312" s="37">
        <v>173.9</v>
      </c>
      <c r="O312" s="37">
        <v>164</v>
      </c>
      <c r="P312" s="96">
        <f t="shared" si="20"/>
        <v>164.94166666666669</v>
      </c>
      <c r="Q312" s="37">
        <v>162.69999999999999</v>
      </c>
      <c r="R312" s="37">
        <v>192.1</v>
      </c>
      <c r="S312" s="37">
        <v>160</v>
      </c>
      <c r="T312" s="37">
        <v>157.6</v>
      </c>
      <c r="U312" s="37">
        <f t="shared" si="21"/>
        <v>168.1</v>
      </c>
      <c r="V312" s="37">
        <v>164.5</v>
      </c>
      <c r="W312" s="37">
        <v>155.30000000000001</v>
      </c>
      <c r="X312" s="37">
        <v>163.19999999999999</v>
      </c>
      <c r="Y312" s="96">
        <f t="shared" si="22"/>
        <v>161</v>
      </c>
      <c r="Z312" s="37" t="s">
        <v>145</v>
      </c>
      <c r="AA312" s="37">
        <v>157.5</v>
      </c>
      <c r="AB312" s="37">
        <v>163.80000000000001</v>
      </c>
      <c r="AC312" s="96">
        <f t="shared" si="23"/>
        <v>160.65</v>
      </c>
      <c r="AD312" s="37">
        <v>162.6</v>
      </c>
      <c r="AE312" s="37">
        <v>154</v>
      </c>
      <c r="AF312" s="37">
        <f t="shared" si="24"/>
        <v>158.30000000000001</v>
      </c>
      <c r="AG312" s="37">
        <v>168.4</v>
      </c>
      <c r="AH312" s="37">
        <v>160</v>
      </c>
      <c r="AI312" s="37">
        <v>163.19999999999999</v>
      </c>
    </row>
    <row r="313" spans="1:35">
      <c r="A313" s="37" t="s">
        <v>30</v>
      </c>
      <c r="B313" s="37">
        <v>2021</v>
      </c>
      <c r="C313" s="37" t="s">
        <v>48</v>
      </c>
      <c r="D313" s="37">
        <v>145.4</v>
      </c>
      <c r="E313" s="37">
        <v>202.1</v>
      </c>
      <c r="F313" s="37">
        <v>172</v>
      </c>
      <c r="G313" s="37">
        <v>158</v>
      </c>
      <c r="H313" s="37">
        <v>195.5</v>
      </c>
      <c r="I313" s="37">
        <v>152.69999999999999</v>
      </c>
      <c r="J313" s="37">
        <v>151.4</v>
      </c>
      <c r="K313" s="37">
        <v>163.9</v>
      </c>
      <c r="L313" s="37">
        <v>119.3</v>
      </c>
      <c r="M313" s="37">
        <v>170.1</v>
      </c>
      <c r="N313" s="37">
        <v>172.8</v>
      </c>
      <c r="O313" s="37">
        <v>162.1</v>
      </c>
      <c r="P313" s="96">
        <f t="shared" si="20"/>
        <v>163.77500000000001</v>
      </c>
      <c r="Q313" s="37">
        <v>168.3</v>
      </c>
      <c r="R313" s="37">
        <v>190.5</v>
      </c>
      <c r="S313" s="37">
        <v>160.19999999999999</v>
      </c>
      <c r="T313" s="37">
        <v>162.69999999999999</v>
      </c>
      <c r="U313" s="37">
        <f t="shared" si="21"/>
        <v>170.42500000000001</v>
      </c>
      <c r="V313" s="37">
        <v>167.7</v>
      </c>
      <c r="W313" s="37">
        <v>163.6</v>
      </c>
      <c r="X313" s="37">
        <v>167.1</v>
      </c>
      <c r="Y313" s="96">
        <f t="shared" si="22"/>
        <v>166.13333333333333</v>
      </c>
      <c r="Z313" s="43">
        <v>162.1</v>
      </c>
      <c r="AA313" s="37">
        <v>161.30000000000001</v>
      </c>
      <c r="AB313" s="37">
        <v>168.5</v>
      </c>
      <c r="AC313" s="96">
        <f t="shared" si="23"/>
        <v>163.96666666666667</v>
      </c>
      <c r="AD313" s="37">
        <v>163.69999999999999</v>
      </c>
      <c r="AE313" s="37">
        <v>157.80000000000001</v>
      </c>
      <c r="AF313" s="37">
        <f t="shared" si="24"/>
        <v>160.75</v>
      </c>
      <c r="AG313" s="37">
        <v>171.9</v>
      </c>
      <c r="AH313" s="37">
        <v>163.80000000000001</v>
      </c>
      <c r="AI313" s="37">
        <v>164</v>
      </c>
    </row>
    <row r="314" spans="1:35">
      <c r="A314" s="37" t="s">
        <v>33</v>
      </c>
      <c r="B314" s="37">
        <v>2021</v>
      </c>
      <c r="C314" s="37" t="s">
        <v>48</v>
      </c>
      <c r="D314" s="37">
        <v>149.30000000000001</v>
      </c>
      <c r="E314" s="37">
        <v>207.4</v>
      </c>
      <c r="F314" s="37">
        <v>174.1</v>
      </c>
      <c r="G314" s="37">
        <v>159.1</v>
      </c>
      <c r="H314" s="37">
        <v>175</v>
      </c>
      <c r="I314" s="37">
        <v>161.19999999999999</v>
      </c>
      <c r="J314" s="37">
        <v>183.5</v>
      </c>
      <c r="K314" s="37">
        <v>164.5</v>
      </c>
      <c r="L314" s="37">
        <v>120.4</v>
      </c>
      <c r="M314" s="37">
        <v>166.2</v>
      </c>
      <c r="N314" s="37">
        <v>175.1</v>
      </c>
      <c r="O314" s="37">
        <v>167.3</v>
      </c>
      <c r="P314" s="96">
        <f t="shared" si="20"/>
        <v>166.92500000000001</v>
      </c>
      <c r="Q314" s="37">
        <v>154.80000000000001</v>
      </c>
      <c r="R314" s="37">
        <v>196.5</v>
      </c>
      <c r="S314" s="37">
        <v>159.6</v>
      </c>
      <c r="T314" s="37">
        <v>153.9</v>
      </c>
      <c r="U314" s="37">
        <f t="shared" si="21"/>
        <v>166.2</v>
      </c>
      <c r="V314" s="37">
        <v>159.80000000000001</v>
      </c>
      <c r="W314" s="37">
        <v>143.6</v>
      </c>
      <c r="X314" s="37">
        <v>157.4</v>
      </c>
      <c r="Y314" s="96">
        <f t="shared" si="22"/>
        <v>153.6</v>
      </c>
      <c r="Z314" s="37" t="s">
        <v>145</v>
      </c>
      <c r="AA314" s="37">
        <v>153.30000000000001</v>
      </c>
      <c r="AB314" s="37">
        <v>160.30000000000001</v>
      </c>
      <c r="AC314" s="96">
        <f t="shared" si="23"/>
        <v>156.80000000000001</v>
      </c>
      <c r="AD314" s="37">
        <v>160.80000000000001</v>
      </c>
      <c r="AE314" s="37">
        <v>150.5</v>
      </c>
      <c r="AF314" s="37">
        <f t="shared" si="24"/>
        <v>155.65</v>
      </c>
      <c r="AG314" s="37">
        <v>162.80000000000001</v>
      </c>
      <c r="AH314" s="37">
        <v>156</v>
      </c>
      <c r="AI314" s="37">
        <v>162.30000000000001</v>
      </c>
    </row>
    <row r="315" spans="1:35">
      <c r="A315" s="37" t="s">
        <v>35</v>
      </c>
      <c r="B315" s="37">
        <v>2021</v>
      </c>
      <c r="C315" s="37" t="s">
        <v>48</v>
      </c>
      <c r="D315" s="37">
        <v>146.6</v>
      </c>
      <c r="E315" s="37">
        <v>204</v>
      </c>
      <c r="F315" s="37">
        <v>172.8</v>
      </c>
      <c r="G315" s="37">
        <v>158.4</v>
      </c>
      <c r="H315" s="37">
        <v>188</v>
      </c>
      <c r="I315" s="37">
        <v>156.69999999999999</v>
      </c>
      <c r="J315" s="37">
        <v>162.30000000000001</v>
      </c>
      <c r="K315" s="37">
        <v>164.1</v>
      </c>
      <c r="L315" s="37">
        <v>119.7</v>
      </c>
      <c r="M315" s="37">
        <v>168.8</v>
      </c>
      <c r="N315" s="37">
        <v>173.9</v>
      </c>
      <c r="O315" s="37">
        <v>164</v>
      </c>
      <c r="P315" s="96">
        <f t="shared" si="20"/>
        <v>164.94166666666666</v>
      </c>
      <c r="Q315" s="37">
        <v>162.69999999999999</v>
      </c>
      <c r="R315" s="37">
        <v>192.1</v>
      </c>
      <c r="S315" s="37">
        <v>160</v>
      </c>
      <c r="T315" s="37">
        <v>157.69999999999999</v>
      </c>
      <c r="U315" s="37">
        <f t="shared" si="21"/>
        <v>168.125</v>
      </c>
      <c r="V315" s="37">
        <v>164.6</v>
      </c>
      <c r="W315" s="37">
        <v>155.30000000000001</v>
      </c>
      <c r="X315" s="37">
        <v>163.30000000000001</v>
      </c>
      <c r="Y315" s="96">
        <f t="shared" si="22"/>
        <v>161.06666666666666</v>
      </c>
      <c r="Z315" s="37" t="s">
        <v>145</v>
      </c>
      <c r="AA315" s="37">
        <v>157.5</v>
      </c>
      <c r="AB315" s="37">
        <v>163.69999999999999</v>
      </c>
      <c r="AC315" s="96">
        <f t="shared" si="23"/>
        <v>160.6</v>
      </c>
      <c r="AD315" s="37">
        <v>162.6</v>
      </c>
      <c r="AE315" s="37">
        <v>154</v>
      </c>
      <c r="AF315" s="37">
        <f t="shared" si="24"/>
        <v>158.30000000000001</v>
      </c>
      <c r="AG315" s="37">
        <v>168.4</v>
      </c>
      <c r="AH315" s="37">
        <v>160</v>
      </c>
      <c r="AI315" s="37">
        <v>163.19999999999999</v>
      </c>
    </row>
    <row r="316" spans="1:35">
      <c r="A316" s="37" t="s">
        <v>30</v>
      </c>
      <c r="B316" s="37">
        <v>2021</v>
      </c>
      <c r="C316" s="37" t="s">
        <v>50</v>
      </c>
      <c r="D316" s="37">
        <v>146.1</v>
      </c>
      <c r="E316" s="37">
        <v>202.5</v>
      </c>
      <c r="F316" s="37">
        <v>170.1</v>
      </c>
      <c r="G316" s="37">
        <v>158.4</v>
      </c>
      <c r="H316" s="37">
        <v>198.8</v>
      </c>
      <c r="I316" s="37">
        <v>152.6</v>
      </c>
      <c r="J316" s="37">
        <v>170.4</v>
      </c>
      <c r="K316" s="37">
        <v>165.2</v>
      </c>
      <c r="L316" s="37">
        <v>121.6</v>
      </c>
      <c r="M316" s="37">
        <v>170.6</v>
      </c>
      <c r="N316" s="37">
        <v>173.6</v>
      </c>
      <c r="O316" s="37">
        <v>165.5</v>
      </c>
      <c r="P316" s="96">
        <f t="shared" si="20"/>
        <v>166.28333333333333</v>
      </c>
      <c r="Q316" s="37">
        <v>168.8</v>
      </c>
      <c r="R316" s="37">
        <v>191.2</v>
      </c>
      <c r="S316" s="37">
        <v>161.1</v>
      </c>
      <c r="T316" s="37">
        <v>163.19999999999999</v>
      </c>
      <c r="U316" s="37">
        <f t="shared" si="21"/>
        <v>171.07499999999999</v>
      </c>
      <c r="V316" s="37">
        <v>168.9</v>
      </c>
      <c r="W316" s="37">
        <v>164.8</v>
      </c>
      <c r="X316" s="37">
        <v>168.3</v>
      </c>
      <c r="Y316" s="96">
        <f t="shared" si="22"/>
        <v>167.33333333333334</v>
      </c>
      <c r="Z316" s="43">
        <v>163.6</v>
      </c>
      <c r="AA316" s="37">
        <v>162</v>
      </c>
      <c r="AB316" s="37">
        <v>169</v>
      </c>
      <c r="AC316" s="96">
        <f t="shared" si="23"/>
        <v>164.86666666666667</v>
      </c>
      <c r="AD316" s="37">
        <v>165.5</v>
      </c>
      <c r="AE316" s="37">
        <v>159.5</v>
      </c>
      <c r="AF316" s="37">
        <f t="shared" si="24"/>
        <v>162.5</v>
      </c>
      <c r="AG316" s="37">
        <v>172.5</v>
      </c>
      <c r="AH316" s="37">
        <v>164.7</v>
      </c>
      <c r="AI316" s="37">
        <v>166.3</v>
      </c>
    </row>
    <row r="317" spans="1:35">
      <c r="A317" s="37" t="s">
        <v>33</v>
      </c>
      <c r="B317" s="37">
        <v>2021</v>
      </c>
      <c r="C317" s="37" t="s">
        <v>50</v>
      </c>
      <c r="D317" s="37">
        <v>150.1</v>
      </c>
      <c r="E317" s="37">
        <v>208.4</v>
      </c>
      <c r="F317" s="37">
        <v>173</v>
      </c>
      <c r="G317" s="37">
        <v>159.19999999999999</v>
      </c>
      <c r="H317" s="37">
        <v>176.6</v>
      </c>
      <c r="I317" s="37">
        <v>159.30000000000001</v>
      </c>
      <c r="J317" s="37">
        <v>214.4</v>
      </c>
      <c r="K317" s="37">
        <v>165.3</v>
      </c>
      <c r="L317" s="37">
        <v>122.5</v>
      </c>
      <c r="M317" s="37">
        <v>166.8</v>
      </c>
      <c r="N317" s="37">
        <v>175.9</v>
      </c>
      <c r="O317" s="37">
        <v>171.5</v>
      </c>
      <c r="P317" s="96">
        <f t="shared" si="20"/>
        <v>170.25000000000003</v>
      </c>
      <c r="Q317" s="37">
        <v>155.4</v>
      </c>
      <c r="R317" s="37">
        <v>197</v>
      </c>
      <c r="S317" s="37">
        <v>160.30000000000001</v>
      </c>
      <c r="T317" s="37">
        <v>155.1</v>
      </c>
      <c r="U317" s="37">
        <f t="shared" si="21"/>
        <v>166.95000000000002</v>
      </c>
      <c r="V317" s="37">
        <v>160.80000000000001</v>
      </c>
      <c r="W317" s="37">
        <v>144.4</v>
      </c>
      <c r="X317" s="37">
        <v>158.30000000000001</v>
      </c>
      <c r="Y317" s="96">
        <f t="shared" si="22"/>
        <v>154.50000000000003</v>
      </c>
      <c r="Z317" s="37" t="s">
        <v>146</v>
      </c>
      <c r="AA317" s="37">
        <v>154.30000000000001</v>
      </c>
      <c r="AB317" s="37">
        <v>160.30000000000001</v>
      </c>
      <c r="AC317" s="96">
        <f t="shared" si="23"/>
        <v>157.30000000000001</v>
      </c>
      <c r="AD317" s="37">
        <v>162.19999999999999</v>
      </c>
      <c r="AE317" s="37">
        <v>152.19999999999999</v>
      </c>
      <c r="AF317" s="37">
        <f t="shared" si="24"/>
        <v>157.19999999999999</v>
      </c>
      <c r="AG317" s="37">
        <v>163.5</v>
      </c>
      <c r="AH317" s="37">
        <v>157</v>
      </c>
      <c r="AI317" s="37">
        <v>164.6</v>
      </c>
    </row>
    <row r="318" spans="1:35">
      <c r="A318" s="37" t="s">
        <v>35</v>
      </c>
      <c r="B318" s="37">
        <v>2021</v>
      </c>
      <c r="C318" s="37" t="s">
        <v>50</v>
      </c>
      <c r="D318" s="37">
        <v>147.4</v>
      </c>
      <c r="E318" s="37">
        <v>204.6</v>
      </c>
      <c r="F318" s="37">
        <v>171.2</v>
      </c>
      <c r="G318" s="37">
        <v>158.69999999999999</v>
      </c>
      <c r="H318" s="37">
        <v>190.6</v>
      </c>
      <c r="I318" s="37">
        <v>155.69999999999999</v>
      </c>
      <c r="J318" s="37">
        <v>185.3</v>
      </c>
      <c r="K318" s="37">
        <v>165.2</v>
      </c>
      <c r="L318" s="37">
        <v>121.9</v>
      </c>
      <c r="M318" s="37">
        <v>169.3</v>
      </c>
      <c r="N318" s="37">
        <v>174.7</v>
      </c>
      <c r="O318" s="37">
        <v>167.7</v>
      </c>
      <c r="P318" s="96">
        <f t="shared" si="20"/>
        <v>167.69166666666669</v>
      </c>
      <c r="Q318" s="37">
        <v>163.19999999999999</v>
      </c>
      <c r="R318" s="37">
        <v>192.7</v>
      </c>
      <c r="S318" s="37">
        <v>160.80000000000001</v>
      </c>
      <c r="T318" s="37">
        <v>158.6</v>
      </c>
      <c r="U318" s="37">
        <f t="shared" si="21"/>
        <v>168.82500000000002</v>
      </c>
      <c r="V318" s="37">
        <v>165.7</v>
      </c>
      <c r="W318" s="37">
        <v>156.30000000000001</v>
      </c>
      <c r="X318" s="37">
        <v>164.3</v>
      </c>
      <c r="Y318" s="96">
        <f t="shared" si="22"/>
        <v>162.1</v>
      </c>
      <c r="Z318" s="37" t="s">
        <v>146</v>
      </c>
      <c r="AA318" s="37">
        <v>158.4</v>
      </c>
      <c r="AB318" s="37">
        <v>163.9</v>
      </c>
      <c r="AC318" s="96">
        <f t="shared" si="23"/>
        <v>161.15</v>
      </c>
      <c r="AD318" s="37">
        <v>164.2</v>
      </c>
      <c r="AE318" s="37">
        <v>155.69999999999999</v>
      </c>
      <c r="AF318" s="37">
        <f t="shared" si="24"/>
        <v>159.94999999999999</v>
      </c>
      <c r="AG318" s="37">
        <v>169.1</v>
      </c>
      <c r="AH318" s="37">
        <v>161</v>
      </c>
      <c r="AI318" s="37">
        <v>165.5</v>
      </c>
    </row>
    <row r="319" spans="1:35">
      <c r="A319" s="37" t="s">
        <v>30</v>
      </c>
      <c r="B319" s="37">
        <v>2021</v>
      </c>
      <c r="C319" s="37" t="s">
        <v>53</v>
      </c>
      <c r="D319" s="37">
        <v>146.9</v>
      </c>
      <c r="E319" s="37">
        <v>199.8</v>
      </c>
      <c r="F319" s="37">
        <v>171.5</v>
      </c>
      <c r="G319" s="37">
        <v>159.1</v>
      </c>
      <c r="H319" s="37">
        <v>198.4</v>
      </c>
      <c r="I319" s="37">
        <v>153.19999999999999</v>
      </c>
      <c r="J319" s="37">
        <v>183.9</v>
      </c>
      <c r="K319" s="37">
        <v>165.4</v>
      </c>
      <c r="L319" s="37">
        <v>122.1</v>
      </c>
      <c r="M319" s="37">
        <v>170.8</v>
      </c>
      <c r="N319" s="37">
        <v>174.3</v>
      </c>
      <c r="O319" s="37">
        <v>167.5</v>
      </c>
      <c r="P319" s="96">
        <f t="shared" si="20"/>
        <v>167.74166666666667</v>
      </c>
      <c r="Q319" s="37">
        <v>169.1</v>
      </c>
      <c r="R319" s="37">
        <v>191.4</v>
      </c>
      <c r="S319" s="37">
        <v>162.4</v>
      </c>
      <c r="T319" s="37">
        <v>163.80000000000001</v>
      </c>
      <c r="U319" s="37">
        <f t="shared" si="21"/>
        <v>171.67500000000001</v>
      </c>
      <c r="V319" s="37">
        <v>170.4</v>
      </c>
      <c r="W319" s="37">
        <v>166</v>
      </c>
      <c r="X319" s="37">
        <v>169.8</v>
      </c>
      <c r="Y319" s="96">
        <f t="shared" si="22"/>
        <v>168.73333333333332</v>
      </c>
      <c r="Z319" s="43">
        <v>164.2</v>
      </c>
      <c r="AA319" s="37">
        <v>162.9</v>
      </c>
      <c r="AB319" s="37">
        <v>169.3</v>
      </c>
      <c r="AC319" s="96">
        <f t="shared" si="23"/>
        <v>165.46666666666667</v>
      </c>
      <c r="AD319" s="37">
        <v>165.3</v>
      </c>
      <c r="AE319" s="37">
        <v>158.9</v>
      </c>
      <c r="AF319" s="37">
        <f t="shared" si="24"/>
        <v>162.10000000000002</v>
      </c>
      <c r="AG319" s="37">
        <v>173.4</v>
      </c>
      <c r="AH319" s="37">
        <v>165.2</v>
      </c>
      <c r="AI319" s="37">
        <v>167.6</v>
      </c>
    </row>
    <row r="320" spans="1:35">
      <c r="A320" s="37" t="s">
        <v>33</v>
      </c>
      <c r="B320" s="37">
        <v>2021</v>
      </c>
      <c r="C320" s="37" t="s">
        <v>53</v>
      </c>
      <c r="D320" s="37">
        <v>151</v>
      </c>
      <c r="E320" s="37">
        <v>204.9</v>
      </c>
      <c r="F320" s="37">
        <v>175.4</v>
      </c>
      <c r="G320" s="37">
        <v>159.6</v>
      </c>
      <c r="H320" s="37">
        <v>175.8</v>
      </c>
      <c r="I320" s="37">
        <v>160.30000000000001</v>
      </c>
      <c r="J320" s="37">
        <v>229.1</v>
      </c>
      <c r="K320" s="37">
        <v>165.1</v>
      </c>
      <c r="L320" s="37">
        <v>123.1</v>
      </c>
      <c r="M320" s="37">
        <v>167.2</v>
      </c>
      <c r="N320" s="37">
        <v>176.8</v>
      </c>
      <c r="O320" s="37">
        <v>173.5</v>
      </c>
      <c r="P320" s="96">
        <f t="shared" si="20"/>
        <v>171.81666666666663</v>
      </c>
      <c r="Q320" s="37">
        <v>156.1</v>
      </c>
      <c r="R320" s="37">
        <v>197</v>
      </c>
      <c r="S320" s="37">
        <v>161.80000000000001</v>
      </c>
      <c r="T320" s="37">
        <v>156.69999999999999</v>
      </c>
      <c r="U320" s="37">
        <f t="shared" si="21"/>
        <v>167.90000000000003</v>
      </c>
      <c r="V320" s="37">
        <v>162.30000000000001</v>
      </c>
      <c r="W320" s="37">
        <v>145.30000000000001</v>
      </c>
      <c r="X320" s="37">
        <v>159.69999999999999</v>
      </c>
      <c r="Y320" s="96">
        <f t="shared" si="22"/>
        <v>155.76666666666668</v>
      </c>
      <c r="Z320" s="37" t="s">
        <v>147</v>
      </c>
      <c r="AA320" s="37">
        <v>155.19999999999999</v>
      </c>
      <c r="AB320" s="37">
        <v>160.80000000000001</v>
      </c>
      <c r="AC320" s="96">
        <f t="shared" si="23"/>
        <v>158</v>
      </c>
      <c r="AD320" s="37">
        <v>161.6</v>
      </c>
      <c r="AE320" s="37">
        <v>151.19999999999999</v>
      </c>
      <c r="AF320" s="37">
        <f t="shared" si="24"/>
        <v>156.39999999999998</v>
      </c>
      <c r="AG320" s="37">
        <v>164.2</v>
      </c>
      <c r="AH320" s="37">
        <v>157.30000000000001</v>
      </c>
      <c r="AI320" s="37">
        <v>165.6</v>
      </c>
    </row>
    <row r="321" spans="1:35">
      <c r="A321" s="37" t="s">
        <v>35</v>
      </c>
      <c r="B321" s="37">
        <v>2021</v>
      </c>
      <c r="C321" s="37" t="s">
        <v>53</v>
      </c>
      <c r="D321" s="37">
        <v>148.19999999999999</v>
      </c>
      <c r="E321" s="37">
        <v>201.6</v>
      </c>
      <c r="F321" s="37">
        <v>173</v>
      </c>
      <c r="G321" s="37">
        <v>159.30000000000001</v>
      </c>
      <c r="H321" s="37">
        <v>190.1</v>
      </c>
      <c r="I321" s="37">
        <v>156.5</v>
      </c>
      <c r="J321" s="37">
        <v>199.2</v>
      </c>
      <c r="K321" s="37">
        <v>165.3</v>
      </c>
      <c r="L321" s="37">
        <v>122.4</v>
      </c>
      <c r="M321" s="37">
        <v>169.6</v>
      </c>
      <c r="N321" s="37">
        <v>175.5</v>
      </c>
      <c r="O321" s="37">
        <v>169.7</v>
      </c>
      <c r="P321" s="96">
        <f t="shared" si="20"/>
        <v>169.2</v>
      </c>
      <c r="Q321" s="37">
        <v>163.69999999999999</v>
      </c>
      <c r="R321" s="37">
        <v>192.9</v>
      </c>
      <c r="S321" s="37">
        <v>162.19999999999999</v>
      </c>
      <c r="T321" s="37">
        <v>159.80000000000001</v>
      </c>
      <c r="U321" s="37">
        <f t="shared" si="21"/>
        <v>169.64999999999998</v>
      </c>
      <c r="V321" s="37">
        <v>167.2</v>
      </c>
      <c r="W321" s="37">
        <v>157.4</v>
      </c>
      <c r="X321" s="37">
        <v>165.8</v>
      </c>
      <c r="Y321" s="96">
        <f t="shared" si="22"/>
        <v>163.46666666666667</v>
      </c>
      <c r="Z321" s="37" t="s">
        <v>147</v>
      </c>
      <c r="AA321" s="37">
        <v>159.30000000000001</v>
      </c>
      <c r="AB321" s="37">
        <v>164.3</v>
      </c>
      <c r="AC321" s="96">
        <f t="shared" si="23"/>
        <v>161.80000000000001</v>
      </c>
      <c r="AD321" s="37">
        <v>163.9</v>
      </c>
      <c r="AE321" s="37">
        <v>154.80000000000001</v>
      </c>
      <c r="AF321" s="37">
        <f t="shared" si="24"/>
        <v>159.35000000000002</v>
      </c>
      <c r="AG321" s="37">
        <v>169.9</v>
      </c>
      <c r="AH321" s="37">
        <v>161.4</v>
      </c>
      <c r="AI321" s="37">
        <v>166.7</v>
      </c>
    </row>
    <row r="322" spans="1:35">
      <c r="A322" s="37" t="s">
        <v>30</v>
      </c>
      <c r="B322" s="37">
        <v>2021</v>
      </c>
      <c r="C322" s="37" t="s">
        <v>55</v>
      </c>
      <c r="D322" s="37">
        <v>147.4</v>
      </c>
      <c r="E322" s="37">
        <v>197</v>
      </c>
      <c r="F322" s="37">
        <v>176.5</v>
      </c>
      <c r="G322" s="37">
        <v>159.80000000000001</v>
      </c>
      <c r="H322" s="37">
        <v>195.8</v>
      </c>
      <c r="I322" s="37">
        <v>152</v>
      </c>
      <c r="J322" s="37">
        <v>172.3</v>
      </c>
      <c r="K322" s="37">
        <v>164.5</v>
      </c>
      <c r="L322" s="37">
        <v>120.6</v>
      </c>
      <c r="M322" s="37">
        <v>171.7</v>
      </c>
      <c r="N322" s="37">
        <v>175.1</v>
      </c>
      <c r="O322" s="37">
        <v>165.8</v>
      </c>
      <c r="P322" s="96">
        <f t="shared" si="20"/>
        <v>166.54166666666666</v>
      </c>
      <c r="Q322" s="37">
        <v>169.7</v>
      </c>
      <c r="R322" s="37">
        <v>190.8</v>
      </c>
      <c r="S322" s="37">
        <v>162.80000000000001</v>
      </c>
      <c r="T322" s="37">
        <v>164.5</v>
      </c>
      <c r="U322" s="37">
        <f t="shared" si="21"/>
        <v>171.95</v>
      </c>
      <c r="V322" s="37">
        <v>171.8</v>
      </c>
      <c r="W322" s="37">
        <v>167.3</v>
      </c>
      <c r="X322" s="37">
        <v>171.2</v>
      </c>
      <c r="Y322" s="96">
        <f t="shared" si="22"/>
        <v>170.1</v>
      </c>
      <c r="Z322" s="43">
        <v>163.4</v>
      </c>
      <c r="AA322" s="37">
        <v>163.9</v>
      </c>
      <c r="AB322" s="37">
        <v>169.7</v>
      </c>
      <c r="AC322" s="96">
        <f t="shared" si="23"/>
        <v>165.66666666666666</v>
      </c>
      <c r="AD322" s="37">
        <v>165.6</v>
      </c>
      <c r="AE322" s="37">
        <v>160.1</v>
      </c>
      <c r="AF322" s="37">
        <f t="shared" si="24"/>
        <v>162.85</v>
      </c>
      <c r="AG322" s="37">
        <v>174</v>
      </c>
      <c r="AH322" s="37">
        <v>166</v>
      </c>
      <c r="AI322" s="37">
        <v>167</v>
      </c>
    </row>
    <row r="323" spans="1:35">
      <c r="A323" s="37" t="s">
        <v>33</v>
      </c>
      <c r="B323" s="37">
        <v>2021</v>
      </c>
      <c r="C323" s="37" t="s">
        <v>55</v>
      </c>
      <c r="D323" s="37">
        <v>151.6</v>
      </c>
      <c r="E323" s="37">
        <v>202.2</v>
      </c>
      <c r="F323" s="37">
        <v>180</v>
      </c>
      <c r="G323" s="37">
        <v>160</v>
      </c>
      <c r="H323" s="37">
        <v>173.5</v>
      </c>
      <c r="I323" s="37">
        <v>158.30000000000001</v>
      </c>
      <c r="J323" s="37">
        <v>219.5</v>
      </c>
      <c r="K323" s="37">
        <v>164.2</v>
      </c>
      <c r="L323" s="37">
        <v>121.9</v>
      </c>
      <c r="M323" s="37">
        <v>168.2</v>
      </c>
      <c r="N323" s="37">
        <v>178.2</v>
      </c>
      <c r="O323" s="37">
        <v>172.2</v>
      </c>
      <c r="P323" s="96">
        <f t="shared" si="20"/>
        <v>170.81666666666669</v>
      </c>
      <c r="Q323" s="37">
        <v>156.5</v>
      </c>
      <c r="R323" s="37">
        <v>196.8</v>
      </c>
      <c r="S323" s="37">
        <v>162.4</v>
      </c>
      <c r="T323" s="37">
        <v>157.6</v>
      </c>
      <c r="U323" s="37">
        <f t="shared" si="21"/>
        <v>168.32500000000002</v>
      </c>
      <c r="V323" s="37">
        <v>163.30000000000001</v>
      </c>
      <c r="W323" s="37">
        <v>146.69999999999999</v>
      </c>
      <c r="X323" s="37">
        <v>160.69999999999999</v>
      </c>
      <c r="Y323" s="96">
        <f t="shared" si="22"/>
        <v>156.9</v>
      </c>
      <c r="Z323" s="37" t="s">
        <v>148</v>
      </c>
      <c r="AA323" s="37">
        <v>156</v>
      </c>
      <c r="AB323" s="37">
        <v>160.6</v>
      </c>
      <c r="AC323" s="96">
        <f t="shared" si="23"/>
        <v>158.30000000000001</v>
      </c>
      <c r="AD323" s="37">
        <v>161.69999999999999</v>
      </c>
      <c r="AE323" s="37">
        <v>151.80000000000001</v>
      </c>
      <c r="AF323" s="37">
        <f t="shared" si="24"/>
        <v>156.75</v>
      </c>
      <c r="AG323" s="37">
        <v>165.1</v>
      </c>
      <c r="AH323" s="37">
        <v>157.80000000000001</v>
      </c>
      <c r="AI323" s="37">
        <v>165.2</v>
      </c>
    </row>
    <row r="324" spans="1:35">
      <c r="A324" s="37" t="s">
        <v>35</v>
      </c>
      <c r="B324" s="37">
        <v>2021</v>
      </c>
      <c r="C324" s="37" t="s">
        <v>55</v>
      </c>
      <c r="D324" s="37">
        <v>148.69999999999999</v>
      </c>
      <c r="E324" s="37">
        <v>198.8</v>
      </c>
      <c r="F324" s="37">
        <v>177.9</v>
      </c>
      <c r="G324" s="37">
        <v>159.9</v>
      </c>
      <c r="H324" s="37">
        <v>187.6</v>
      </c>
      <c r="I324" s="37">
        <v>154.9</v>
      </c>
      <c r="J324" s="37">
        <v>188.3</v>
      </c>
      <c r="K324" s="37">
        <v>164.4</v>
      </c>
      <c r="L324" s="37">
        <v>121</v>
      </c>
      <c r="M324" s="37">
        <v>170.5</v>
      </c>
      <c r="N324" s="37">
        <v>176.5</v>
      </c>
      <c r="O324" s="37">
        <v>168.2</v>
      </c>
      <c r="P324" s="96">
        <f t="shared" si="20"/>
        <v>168.05833333333334</v>
      </c>
      <c r="Q324" s="37">
        <v>164.2</v>
      </c>
      <c r="R324" s="37">
        <v>192.4</v>
      </c>
      <c r="S324" s="37">
        <v>162.6</v>
      </c>
      <c r="T324" s="37">
        <v>160.6</v>
      </c>
      <c r="U324" s="37">
        <f t="shared" si="21"/>
        <v>169.95000000000002</v>
      </c>
      <c r="V324" s="37">
        <v>168.5</v>
      </c>
      <c r="W324" s="37">
        <v>158.69999999999999</v>
      </c>
      <c r="X324" s="37">
        <v>167</v>
      </c>
      <c r="Y324" s="96">
        <f t="shared" si="22"/>
        <v>164.73333333333332</v>
      </c>
      <c r="Z324" s="37" t="s">
        <v>148</v>
      </c>
      <c r="AA324" s="37">
        <v>160.19999999999999</v>
      </c>
      <c r="AB324" s="37">
        <v>164.4</v>
      </c>
      <c r="AC324" s="96">
        <f t="shared" si="23"/>
        <v>162.30000000000001</v>
      </c>
      <c r="AD324" s="37">
        <v>164.1</v>
      </c>
      <c r="AE324" s="37">
        <v>155.69999999999999</v>
      </c>
      <c r="AF324" s="37">
        <f t="shared" si="24"/>
        <v>159.89999999999998</v>
      </c>
      <c r="AG324" s="37">
        <v>170.6</v>
      </c>
      <c r="AH324" s="37">
        <v>162</v>
      </c>
      <c r="AI324" s="37">
        <v>166.2</v>
      </c>
    </row>
    <row r="325" spans="1:35">
      <c r="A325" s="37" t="s">
        <v>30</v>
      </c>
      <c r="B325" s="37">
        <v>2022</v>
      </c>
      <c r="C325" s="37" t="s">
        <v>31</v>
      </c>
      <c r="D325" s="37">
        <v>148.30000000000001</v>
      </c>
      <c r="E325" s="37">
        <v>196.9</v>
      </c>
      <c r="F325" s="37">
        <v>178</v>
      </c>
      <c r="G325" s="37">
        <v>160.5</v>
      </c>
      <c r="H325" s="37">
        <v>192.6</v>
      </c>
      <c r="I325" s="37">
        <v>151.19999999999999</v>
      </c>
      <c r="J325" s="37">
        <v>159.19999999999999</v>
      </c>
      <c r="K325" s="37">
        <v>164</v>
      </c>
      <c r="L325" s="37">
        <v>119.3</v>
      </c>
      <c r="M325" s="37">
        <v>173.3</v>
      </c>
      <c r="N325" s="37">
        <v>175.8</v>
      </c>
      <c r="O325" s="37">
        <v>164.1</v>
      </c>
      <c r="P325" s="96">
        <f t="shared" ref="P325:P375" si="27">AVERAGE(D325:O325)</f>
        <v>165.26666666666665</v>
      </c>
      <c r="Q325" s="37">
        <v>169.8</v>
      </c>
      <c r="R325" s="37">
        <v>190.7</v>
      </c>
      <c r="S325" s="37">
        <v>163.19999999999999</v>
      </c>
      <c r="T325" s="37">
        <v>164.9</v>
      </c>
      <c r="U325" s="37">
        <f t="shared" ref="U325:U375" si="28">AVERAGE(Q325:T325)</f>
        <v>172.15</v>
      </c>
      <c r="V325" s="37">
        <v>173.2</v>
      </c>
      <c r="W325" s="37">
        <v>169.3</v>
      </c>
      <c r="X325" s="37">
        <v>172.7</v>
      </c>
      <c r="Y325" s="96">
        <f t="shared" ref="Y325:Y375" si="29">AVERAGE(V325:X325)</f>
        <v>171.73333333333335</v>
      </c>
      <c r="Z325" s="43">
        <v>164.5</v>
      </c>
      <c r="AA325" s="37">
        <v>164.9</v>
      </c>
      <c r="AB325" s="37">
        <v>169.9</v>
      </c>
      <c r="AC325" s="96">
        <f t="shared" ref="AC325:AC375" si="30">AVERAGE(Z325:AB325)</f>
        <v>166.43333333333331</v>
      </c>
      <c r="AD325" s="37">
        <v>165.8</v>
      </c>
      <c r="AE325" s="37">
        <v>160.80000000000001</v>
      </c>
      <c r="AF325" s="37">
        <f t="shared" ref="AF325:AF375" si="31">AVERAGE(AD325:AE325)</f>
        <v>163.30000000000001</v>
      </c>
      <c r="AG325" s="37">
        <v>174.7</v>
      </c>
      <c r="AH325" s="37">
        <v>166.6</v>
      </c>
      <c r="AI325" s="37">
        <v>166.4</v>
      </c>
    </row>
    <row r="326" spans="1:35">
      <c r="A326" s="37" t="s">
        <v>33</v>
      </c>
      <c r="B326" s="37">
        <v>2022</v>
      </c>
      <c r="C326" s="37" t="s">
        <v>31</v>
      </c>
      <c r="D326" s="37">
        <v>152.19999999999999</v>
      </c>
      <c r="E326" s="37">
        <v>202.1</v>
      </c>
      <c r="F326" s="37">
        <v>180.1</v>
      </c>
      <c r="G326" s="37">
        <v>160.4</v>
      </c>
      <c r="H326" s="37">
        <v>171</v>
      </c>
      <c r="I326" s="37">
        <v>156.5</v>
      </c>
      <c r="J326" s="37">
        <v>203.6</v>
      </c>
      <c r="K326" s="37">
        <v>163.80000000000001</v>
      </c>
      <c r="L326" s="37">
        <v>121.3</v>
      </c>
      <c r="M326" s="37">
        <v>169.8</v>
      </c>
      <c r="N326" s="37">
        <v>179</v>
      </c>
      <c r="O326" s="37">
        <v>170.3</v>
      </c>
      <c r="P326" s="96">
        <f t="shared" si="27"/>
        <v>169.17499999999998</v>
      </c>
      <c r="Q326" s="37">
        <v>156.6</v>
      </c>
      <c r="R326" s="37">
        <v>196.4</v>
      </c>
      <c r="S326" s="37">
        <v>162.80000000000001</v>
      </c>
      <c r="T326" s="37">
        <v>158.4</v>
      </c>
      <c r="U326" s="37">
        <f t="shared" si="28"/>
        <v>168.54999999999998</v>
      </c>
      <c r="V326" s="37">
        <v>164.7</v>
      </c>
      <c r="W326" s="37">
        <v>148.5</v>
      </c>
      <c r="X326" s="37">
        <v>162.19999999999999</v>
      </c>
      <c r="Y326" s="96">
        <f t="shared" si="29"/>
        <v>158.46666666666667</v>
      </c>
      <c r="Z326" s="37" t="s">
        <v>149</v>
      </c>
      <c r="AA326" s="37">
        <v>156.80000000000001</v>
      </c>
      <c r="AB326" s="37">
        <v>161</v>
      </c>
      <c r="AC326" s="96">
        <f t="shared" si="30"/>
        <v>158.9</v>
      </c>
      <c r="AD326" s="37">
        <v>161.6</v>
      </c>
      <c r="AE326" s="37">
        <v>152.69999999999999</v>
      </c>
      <c r="AF326" s="37">
        <f t="shared" si="31"/>
        <v>157.14999999999998</v>
      </c>
      <c r="AG326" s="37">
        <v>166.1</v>
      </c>
      <c r="AH326" s="37">
        <v>158.6</v>
      </c>
      <c r="AI326" s="37">
        <v>165</v>
      </c>
    </row>
    <row r="327" spans="1:35">
      <c r="A327" s="37" t="s">
        <v>35</v>
      </c>
      <c r="B327" s="37">
        <v>2022</v>
      </c>
      <c r="C327" s="37" t="s">
        <v>31</v>
      </c>
      <c r="D327" s="37">
        <v>149.5</v>
      </c>
      <c r="E327" s="37">
        <v>198.7</v>
      </c>
      <c r="F327" s="37">
        <v>178.8</v>
      </c>
      <c r="G327" s="37">
        <v>160.5</v>
      </c>
      <c r="H327" s="37">
        <v>184.7</v>
      </c>
      <c r="I327" s="37">
        <v>153.69999999999999</v>
      </c>
      <c r="J327" s="37">
        <v>174.3</v>
      </c>
      <c r="K327" s="37">
        <v>163.9</v>
      </c>
      <c r="L327" s="37">
        <v>120</v>
      </c>
      <c r="M327" s="37">
        <v>172.1</v>
      </c>
      <c r="N327" s="37">
        <v>177.3</v>
      </c>
      <c r="O327" s="37">
        <v>166.4</v>
      </c>
      <c r="P327" s="96">
        <f t="shared" si="27"/>
        <v>166.65833333333333</v>
      </c>
      <c r="Q327" s="37">
        <v>164.3</v>
      </c>
      <c r="R327" s="37">
        <v>192.2</v>
      </c>
      <c r="S327" s="37">
        <v>163</v>
      </c>
      <c r="T327" s="37">
        <v>161.19999999999999</v>
      </c>
      <c r="U327" s="37">
        <f t="shared" si="28"/>
        <v>170.17500000000001</v>
      </c>
      <c r="V327" s="37">
        <v>169.9</v>
      </c>
      <c r="W327" s="37">
        <v>160.69999999999999</v>
      </c>
      <c r="X327" s="37">
        <v>168.5</v>
      </c>
      <c r="Y327" s="96">
        <f t="shared" si="29"/>
        <v>166.36666666666667</v>
      </c>
      <c r="Z327" s="37" t="s">
        <v>149</v>
      </c>
      <c r="AA327" s="37">
        <v>161.1</v>
      </c>
      <c r="AB327" s="37">
        <v>164.7</v>
      </c>
      <c r="AC327" s="96">
        <f t="shared" si="30"/>
        <v>162.89999999999998</v>
      </c>
      <c r="AD327" s="37">
        <v>164.2</v>
      </c>
      <c r="AE327" s="37">
        <v>156.5</v>
      </c>
      <c r="AF327" s="37">
        <f t="shared" si="31"/>
        <v>160.35</v>
      </c>
      <c r="AG327" s="37">
        <v>171.4</v>
      </c>
      <c r="AH327" s="37">
        <v>162.69999999999999</v>
      </c>
      <c r="AI327" s="37">
        <v>165.7</v>
      </c>
    </row>
    <row r="328" spans="1:35">
      <c r="A328" s="37" t="s">
        <v>30</v>
      </c>
      <c r="B328" s="37">
        <v>2022</v>
      </c>
      <c r="C328" s="37" t="s">
        <v>36</v>
      </c>
      <c r="D328" s="37">
        <v>148.80000000000001</v>
      </c>
      <c r="E328" s="37">
        <v>198.1</v>
      </c>
      <c r="F328" s="37">
        <v>175.5</v>
      </c>
      <c r="G328" s="37">
        <v>160.69999999999999</v>
      </c>
      <c r="H328" s="37">
        <v>192.6</v>
      </c>
      <c r="I328" s="37">
        <v>151.4</v>
      </c>
      <c r="J328" s="37">
        <v>155.19999999999999</v>
      </c>
      <c r="K328" s="37">
        <v>163.9</v>
      </c>
      <c r="L328" s="37">
        <v>118.1</v>
      </c>
      <c r="M328" s="37">
        <v>175.4</v>
      </c>
      <c r="N328" s="37">
        <v>176.3</v>
      </c>
      <c r="O328" s="37">
        <v>163.9</v>
      </c>
      <c r="P328" s="96">
        <f t="shared" si="27"/>
        <v>164.99166666666667</v>
      </c>
      <c r="Q328" s="37">
        <v>170.5</v>
      </c>
      <c r="R328" s="37">
        <v>191.5</v>
      </c>
      <c r="S328" s="37">
        <v>164.5</v>
      </c>
      <c r="T328" s="37">
        <v>165.5</v>
      </c>
      <c r="U328" s="37">
        <f t="shared" si="28"/>
        <v>173</v>
      </c>
      <c r="V328" s="37">
        <v>174.1</v>
      </c>
      <c r="W328" s="37">
        <v>171</v>
      </c>
      <c r="X328" s="37">
        <v>173.7</v>
      </c>
      <c r="Y328" s="96">
        <f t="shared" si="29"/>
        <v>172.93333333333331</v>
      </c>
      <c r="Z328" s="43">
        <v>165.5</v>
      </c>
      <c r="AA328" s="37">
        <v>165.7</v>
      </c>
      <c r="AB328" s="37">
        <v>170.3</v>
      </c>
      <c r="AC328" s="96">
        <f t="shared" si="30"/>
        <v>167.16666666666666</v>
      </c>
      <c r="AD328" s="37">
        <v>167.4</v>
      </c>
      <c r="AE328" s="37">
        <v>161.19999999999999</v>
      </c>
      <c r="AF328" s="37">
        <f t="shared" si="31"/>
        <v>164.3</v>
      </c>
      <c r="AG328" s="37">
        <v>175.3</v>
      </c>
      <c r="AH328" s="37">
        <v>167.3</v>
      </c>
      <c r="AI328" s="37">
        <v>166.7</v>
      </c>
    </row>
    <row r="329" spans="1:35">
      <c r="A329" s="37" t="s">
        <v>33</v>
      </c>
      <c r="B329" s="37">
        <v>2022</v>
      </c>
      <c r="C329" s="37" t="s">
        <v>36</v>
      </c>
      <c r="D329" s="37">
        <v>152.5</v>
      </c>
      <c r="E329" s="37">
        <v>205.2</v>
      </c>
      <c r="F329" s="37">
        <v>176.4</v>
      </c>
      <c r="G329" s="37">
        <v>160.6</v>
      </c>
      <c r="H329" s="37">
        <v>171.5</v>
      </c>
      <c r="I329" s="37">
        <v>156.4</v>
      </c>
      <c r="J329" s="37">
        <v>198</v>
      </c>
      <c r="K329" s="37">
        <v>163.19999999999999</v>
      </c>
      <c r="L329" s="37">
        <v>120.6</v>
      </c>
      <c r="M329" s="37">
        <v>172.2</v>
      </c>
      <c r="N329" s="37">
        <v>180</v>
      </c>
      <c r="O329" s="37">
        <v>170.2</v>
      </c>
      <c r="P329" s="96">
        <f t="shared" si="27"/>
        <v>168.9</v>
      </c>
      <c r="Q329" s="37">
        <v>156.69999999999999</v>
      </c>
      <c r="R329" s="37">
        <v>196.5</v>
      </c>
      <c r="S329" s="37">
        <v>164.2</v>
      </c>
      <c r="T329" s="37">
        <v>159.5</v>
      </c>
      <c r="U329" s="37">
        <f t="shared" si="28"/>
        <v>169.22499999999999</v>
      </c>
      <c r="V329" s="37">
        <v>165.7</v>
      </c>
      <c r="W329" s="37">
        <v>150.4</v>
      </c>
      <c r="X329" s="37">
        <v>163.4</v>
      </c>
      <c r="Y329" s="96">
        <f t="shared" si="29"/>
        <v>159.83333333333334</v>
      </c>
      <c r="Z329" s="37" t="s">
        <v>150</v>
      </c>
      <c r="AA329" s="37">
        <v>157.4</v>
      </c>
      <c r="AB329" s="37">
        <v>162</v>
      </c>
      <c r="AC329" s="96">
        <f t="shared" si="30"/>
        <v>159.69999999999999</v>
      </c>
      <c r="AD329" s="37">
        <v>163</v>
      </c>
      <c r="AE329" s="37">
        <v>153.1</v>
      </c>
      <c r="AF329" s="37">
        <f t="shared" si="31"/>
        <v>158.05000000000001</v>
      </c>
      <c r="AG329" s="37">
        <v>167.2</v>
      </c>
      <c r="AH329" s="37">
        <v>159.4</v>
      </c>
      <c r="AI329" s="37">
        <v>165.5</v>
      </c>
    </row>
    <row r="330" spans="1:35">
      <c r="A330" s="37" t="s">
        <v>35</v>
      </c>
      <c r="B330" s="37">
        <v>2022</v>
      </c>
      <c r="C330" s="37" t="s">
        <v>36</v>
      </c>
      <c r="D330" s="37">
        <v>150</v>
      </c>
      <c r="E330" s="37">
        <v>200.6</v>
      </c>
      <c r="F330" s="37">
        <v>175.8</v>
      </c>
      <c r="G330" s="37">
        <v>160.69999999999999</v>
      </c>
      <c r="H330" s="37">
        <v>184.9</v>
      </c>
      <c r="I330" s="37">
        <v>153.69999999999999</v>
      </c>
      <c r="J330" s="37">
        <v>169.7</v>
      </c>
      <c r="K330" s="37">
        <v>163.69999999999999</v>
      </c>
      <c r="L330" s="37">
        <v>118.9</v>
      </c>
      <c r="M330" s="37">
        <v>174.3</v>
      </c>
      <c r="N330" s="37">
        <v>178</v>
      </c>
      <c r="O330" s="37">
        <v>166.2</v>
      </c>
      <c r="P330" s="96">
        <f t="shared" si="27"/>
        <v>166.37500000000003</v>
      </c>
      <c r="Q330" s="37">
        <v>164.7</v>
      </c>
      <c r="R330" s="37">
        <v>192.8</v>
      </c>
      <c r="S330" s="37">
        <v>164.4</v>
      </c>
      <c r="T330" s="37">
        <v>162.1</v>
      </c>
      <c r="U330" s="37">
        <f t="shared" si="28"/>
        <v>171</v>
      </c>
      <c r="V330" s="37">
        <v>170.8</v>
      </c>
      <c r="W330" s="37">
        <v>162.4</v>
      </c>
      <c r="X330" s="37">
        <v>169.6</v>
      </c>
      <c r="Y330" s="96">
        <f t="shared" si="29"/>
        <v>167.60000000000002</v>
      </c>
      <c r="Z330" s="37" t="s">
        <v>150</v>
      </c>
      <c r="AA330" s="37">
        <v>161.80000000000001</v>
      </c>
      <c r="AB330" s="37">
        <v>165.4</v>
      </c>
      <c r="AC330" s="96">
        <f t="shared" si="30"/>
        <v>163.60000000000002</v>
      </c>
      <c r="AD330" s="37">
        <v>165.7</v>
      </c>
      <c r="AE330" s="37">
        <v>156.9</v>
      </c>
      <c r="AF330" s="37">
        <f t="shared" si="31"/>
        <v>161.30000000000001</v>
      </c>
      <c r="AG330" s="37">
        <v>172.2</v>
      </c>
      <c r="AH330" s="37">
        <v>163.5</v>
      </c>
      <c r="AI330" s="37">
        <v>166.1</v>
      </c>
    </row>
    <row r="331" spans="1:35">
      <c r="A331" s="37" t="s">
        <v>30</v>
      </c>
      <c r="B331" s="37">
        <v>2022</v>
      </c>
      <c r="C331" s="37" t="s">
        <v>38</v>
      </c>
      <c r="D331" s="37">
        <v>150.19999999999999</v>
      </c>
      <c r="E331" s="37">
        <v>208</v>
      </c>
      <c r="F331" s="37">
        <v>167.9</v>
      </c>
      <c r="G331" s="37">
        <v>162</v>
      </c>
      <c r="H331" s="37">
        <v>203.1</v>
      </c>
      <c r="I331" s="37">
        <v>155.9</v>
      </c>
      <c r="J331" s="37">
        <v>155.80000000000001</v>
      </c>
      <c r="K331" s="37">
        <v>164.2</v>
      </c>
      <c r="L331" s="37">
        <v>118.1</v>
      </c>
      <c r="M331" s="37">
        <v>178.7</v>
      </c>
      <c r="N331" s="37">
        <v>177.4</v>
      </c>
      <c r="O331" s="37">
        <v>166.6</v>
      </c>
      <c r="P331" s="96">
        <f t="shared" si="27"/>
        <v>167.32500000000002</v>
      </c>
      <c r="Q331" s="37">
        <v>171.2</v>
      </c>
      <c r="R331" s="37">
        <v>192.3</v>
      </c>
      <c r="S331" s="37">
        <v>167.4</v>
      </c>
      <c r="T331" s="37">
        <v>166.6</v>
      </c>
      <c r="U331" s="37">
        <f t="shared" si="28"/>
        <v>174.375</v>
      </c>
      <c r="V331" s="37">
        <v>175.4</v>
      </c>
      <c r="W331" s="37">
        <v>173.2</v>
      </c>
      <c r="X331" s="37">
        <v>175.1</v>
      </c>
      <c r="Y331" s="96">
        <f t="shared" si="29"/>
        <v>174.56666666666669</v>
      </c>
      <c r="Z331" s="43">
        <v>165.3</v>
      </c>
      <c r="AA331" s="37">
        <v>166.5</v>
      </c>
      <c r="AB331" s="37">
        <v>170.6</v>
      </c>
      <c r="AC331" s="96">
        <f t="shared" si="30"/>
        <v>167.46666666666667</v>
      </c>
      <c r="AD331" s="37">
        <v>168.9</v>
      </c>
      <c r="AE331" s="37">
        <v>162</v>
      </c>
      <c r="AF331" s="37">
        <f t="shared" si="31"/>
        <v>165.45</v>
      </c>
      <c r="AG331" s="37">
        <v>176</v>
      </c>
      <c r="AH331" s="37">
        <v>168.3</v>
      </c>
      <c r="AI331" s="37">
        <v>168.7</v>
      </c>
    </row>
    <row r="332" spans="1:35">
      <c r="A332" s="37" t="s">
        <v>33</v>
      </c>
      <c r="B332" s="37">
        <v>2022</v>
      </c>
      <c r="C332" s="37" t="s">
        <v>38</v>
      </c>
      <c r="D332" s="37">
        <v>153.69999999999999</v>
      </c>
      <c r="E332" s="37">
        <v>215.8</v>
      </c>
      <c r="F332" s="37">
        <v>167.7</v>
      </c>
      <c r="G332" s="37">
        <v>162.6</v>
      </c>
      <c r="H332" s="37">
        <v>180</v>
      </c>
      <c r="I332" s="37">
        <v>159.6</v>
      </c>
      <c r="J332" s="37">
        <v>188.4</v>
      </c>
      <c r="K332" s="37">
        <v>163.4</v>
      </c>
      <c r="L332" s="37">
        <v>120.3</v>
      </c>
      <c r="M332" s="37">
        <v>174.7</v>
      </c>
      <c r="N332" s="37">
        <v>181.5</v>
      </c>
      <c r="O332" s="37">
        <v>171.5</v>
      </c>
      <c r="P332" s="96">
        <f t="shared" si="27"/>
        <v>169.93333333333337</v>
      </c>
      <c r="Q332" s="37">
        <v>157.1</v>
      </c>
      <c r="R332" s="37">
        <v>197.5</v>
      </c>
      <c r="S332" s="37">
        <v>166.8</v>
      </c>
      <c r="T332" s="37">
        <v>160.80000000000001</v>
      </c>
      <c r="U332" s="37">
        <f t="shared" si="28"/>
        <v>170.55</v>
      </c>
      <c r="V332" s="37">
        <v>167.1</v>
      </c>
      <c r="W332" s="37">
        <v>152.6</v>
      </c>
      <c r="X332" s="37">
        <v>164.9</v>
      </c>
      <c r="Y332" s="96">
        <f t="shared" si="29"/>
        <v>161.53333333333333</v>
      </c>
      <c r="Z332" s="37" t="s">
        <v>151</v>
      </c>
      <c r="AA332" s="37">
        <v>158.6</v>
      </c>
      <c r="AB332" s="37">
        <v>162.69999999999999</v>
      </c>
      <c r="AC332" s="96">
        <f t="shared" si="30"/>
        <v>160.64999999999998</v>
      </c>
      <c r="AD332" s="37">
        <v>164.5</v>
      </c>
      <c r="AE332" s="37">
        <v>154.19999999999999</v>
      </c>
      <c r="AF332" s="37">
        <f t="shared" si="31"/>
        <v>159.35</v>
      </c>
      <c r="AG332" s="37">
        <v>168.2</v>
      </c>
      <c r="AH332" s="37">
        <v>160.6</v>
      </c>
      <c r="AI332" s="37">
        <v>166.5</v>
      </c>
    </row>
    <row r="333" spans="1:35">
      <c r="A333" s="37" t="s">
        <v>35</v>
      </c>
      <c r="B333" s="37">
        <v>2022</v>
      </c>
      <c r="C333" s="37" t="s">
        <v>38</v>
      </c>
      <c r="D333" s="37">
        <v>151.30000000000001</v>
      </c>
      <c r="E333" s="37">
        <v>210.7</v>
      </c>
      <c r="F333" s="37">
        <v>167.8</v>
      </c>
      <c r="G333" s="37">
        <v>162.19999999999999</v>
      </c>
      <c r="H333" s="37">
        <v>194.6</v>
      </c>
      <c r="I333" s="37">
        <v>157.6</v>
      </c>
      <c r="J333" s="37">
        <v>166.9</v>
      </c>
      <c r="K333" s="37">
        <v>163.9</v>
      </c>
      <c r="L333" s="37">
        <v>118.8</v>
      </c>
      <c r="M333" s="37">
        <v>177.4</v>
      </c>
      <c r="N333" s="37">
        <v>179.3</v>
      </c>
      <c r="O333" s="37">
        <v>168.4</v>
      </c>
      <c r="P333" s="96">
        <f t="shared" si="27"/>
        <v>168.2416666666667</v>
      </c>
      <c r="Q333" s="37">
        <v>165.3</v>
      </c>
      <c r="R333" s="37">
        <v>193.7</v>
      </c>
      <c r="S333" s="37">
        <v>167.2</v>
      </c>
      <c r="T333" s="37">
        <v>163.30000000000001</v>
      </c>
      <c r="U333" s="37">
        <f t="shared" si="28"/>
        <v>172.375</v>
      </c>
      <c r="V333" s="37">
        <v>172.1</v>
      </c>
      <c r="W333" s="37">
        <v>164.6</v>
      </c>
      <c r="X333" s="37">
        <v>171.1</v>
      </c>
      <c r="Y333" s="96">
        <f t="shared" si="29"/>
        <v>169.26666666666665</v>
      </c>
      <c r="Z333" s="37" t="s">
        <v>151</v>
      </c>
      <c r="AA333" s="37">
        <v>162.80000000000001</v>
      </c>
      <c r="AB333" s="37">
        <v>166</v>
      </c>
      <c r="AC333" s="96">
        <f t="shared" si="30"/>
        <v>164.4</v>
      </c>
      <c r="AD333" s="37">
        <v>167.2</v>
      </c>
      <c r="AE333" s="37">
        <v>157.9</v>
      </c>
      <c r="AF333" s="37">
        <f t="shared" si="31"/>
        <v>162.55000000000001</v>
      </c>
      <c r="AG333" s="37">
        <v>173</v>
      </c>
      <c r="AH333" s="37">
        <v>164.6</v>
      </c>
      <c r="AI333" s="37">
        <v>167.7</v>
      </c>
    </row>
    <row r="334" spans="1:35">
      <c r="A334" s="37" t="s">
        <v>30</v>
      </c>
      <c r="B334" s="37">
        <v>2022</v>
      </c>
      <c r="C334" s="37" t="s">
        <v>39</v>
      </c>
      <c r="D334" s="37">
        <v>151.80000000000001</v>
      </c>
      <c r="E334" s="37">
        <v>209.7</v>
      </c>
      <c r="F334" s="37">
        <v>164.5</v>
      </c>
      <c r="G334" s="37">
        <v>163.80000000000001</v>
      </c>
      <c r="H334" s="37">
        <v>207.4</v>
      </c>
      <c r="I334" s="37">
        <v>169.7</v>
      </c>
      <c r="J334" s="37">
        <v>153.6</v>
      </c>
      <c r="K334" s="37">
        <v>165.1</v>
      </c>
      <c r="L334" s="37">
        <v>118.2</v>
      </c>
      <c r="M334" s="37">
        <v>182.9</v>
      </c>
      <c r="N334" s="37">
        <v>178.9</v>
      </c>
      <c r="O334" s="37">
        <v>168.6</v>
      </c>
      <c r="P334" s="96">
        <f t="shared" si="27"/>
        <v>169.51666666666665</v>
      </c>
      <c r="Q334" s="37">
        <v>172.4</v>
      </c>
      <c r="R334" s="37">
        <v>192.8</v>
      </c>
      <c r="S334" s="37">
        <v>169</v>
      </c>
      <c r="T334" s="37">
        <v>167.2</v>
      </c>
      <c r="U334" s="37">
        <f t="shared" si="28"/>
        <v>175.35000000000002</v>
      </c>
      <c r="V334" s="37">
        <v>177.5</v>
      </c>
      <c r="W334" s="37">
        <v>175.1</v>
      </c>
      <c r="X334" s="37">
        <v>177.1</v>
      </c>
      <c r="Y334" s="96">
        <f t="shared" si="29"/>
        <v>176.56666666666669</v>
      </c>
      <c r="Z334" s="43">
        <v>167</v>
      </c>
      <c r="AA334" s="37">
        <v>167.7</v>
      </c>
      <c r="AB334" s="37">
        <v>170.9</v>
      </c>
      <c r="AC334" s="96">
        <f t="shared" si="30"/>
        <v>168.53333333333333</v>
      </c>
      <c r="AD334" s="37">
        <v>173.3</v>
      </c>
      <c r="AE334" s="37">
        <v>166.2</v>
      </c>
      <c r="AF334" s="37">
        <f t="shared" si="31"/>
        <v>169.75</v>
      </c>
      <c r="AG334" s="37">
        <v>177</v>
      </c>
      <c r="AH334" s="37">
        <v>170.2</v>
      </c>
      <c r="AI334" s="37">
        <v>170.8</v>
      </c>
    </row>
    <row r="335" spans="1:35">
      <c r="A335" s="37" t="s">
        <v>33</v>
      </c>
      <c r="B335" s="37">
        <v>2022</v>
      </c>
      <c r="C335" s="37" t="s">
        <v>39</v>
      </c>
      <c r="D335" s="37">
        <v>155.4</v>
      </c>
      <c r="E335" s="37">
        <v>215.8</v>
      </c>
      <c r="F335" s="37">
        <v>164.6</v>
      </c>
      <c r="G335" s="37">
        <v>164.2</v>
      </c>
      <c r="H335" s="37">
        <v>186</v>
      </c>
      <c r="I335" s="37">
        <v>175.9</v>
      </c>
      <c r="J335" s="37">
        <v>190.7</v>
      </c>
      <c r="K335" s="37">
        <v>164</v>
      </c>
      <c r="L335" s="37">
        <v>120.5</v>
      </c>
      <c r="M335" s="37">
        <v>178</v>
      </c>
      <c r="N335" s="37">
        <v>183.3</v>
      </c>
      <c r="O335" s="37">
        <v>174.5</v>
      </c>
      <c r="P335" s="96">
        <f t="shared" si="27"/>
        <v>172.74166666666667</v>
      </c>
      <c r="Q335" s="37">
        <v>157.5</v>
      </c>
      <c r="R335" s="37">
        <v>197.1</v>
      </c>
      <c r="S335" s="37">
        <v>168.4</v>
      </c>
      <c r="T335" s="37">
        <v>162.19999999999999</v>
      </c>
      <c r="U335" s="37">
        <f t="shared" si="28"/>
        <v>171.3</v>
      </c>
      <c r="V335" s="37">
        <v>168.4</v>
      </c>
      <c r="W335" s="37">
        <v>154.5</v>
      </c>
      <c r="X335" s="37">
        <v>166.3</v>
      </c>
      <c r="Y335" s="96">
        <f t="shared" si="29"/>
        <v>163.06666666666666</v>
      </c>
      <c r="Z335" s="37" t="s">
        <v>152</v>
      </c>
      <c r="AA335" s="37">
        <v>159.80000000000001</v>
      </c>
      <c r="AB335" s="37">
        <v>164</v>
      </c>
      <c r="AC335" s="96">
        <f t="shared" si="30"/>
        <v>161.9</v>
      </c>
      <c r="AD335" s="37">
        <v>170.5</v>
      </c>
      <c r="AE335" s="37">
        <v>159.30000000000001</v>
      </c>
      <c r="AF335" s="37">
        <f t="shared" si="31"/>
        <v>164.9</v>
      </c>
      <c r="AG335" s="37">
        <v>169</v>
      </c>
      <c r="AH335" s="37">
        <v>163.1</v>
      </c>
      <c r="AI335" s="37">
        <v>169.2</v>
      </c>
    </row>
    <row r="336" spans="1:35">
      <c r="A336" s="37" t="s">
        <v>35</v>
      </c>
      <c r="B336" s="37">
        <v>2022</v>
      </c>
      <c r="C336" s="37" t="s">
        <v>39</v>
      </c>
      <c r="D336" s="37">
        <v>152.9</v>
      </c>
      <c r="E336" s="37">
        <v>211.8</v>
      </c>
      <c r="F336" s="37">
        <v>164.5</v>
      </c>
      <c r="G336" s="37">
        <v>163.9</v>
      </c>
      <c r="H336" s="37">
        <v>199.5</v>
      </c>
      <c r="I336" s="37">
        <v>172.6</v>
      </c>
      <c r="J336" s="37">
        <v>166.2</v>
      </c>
      <c r="K336" s="37">
        <v>164.7</v>
      </c>
      <c r="L336" s="37">
        <v>119</v>
      </c>
      <c r="M336" s="37">
        <v>181.3</v>
      </c>
      <c r="N336" s="37">
        <v>180.9</v>
      </c>
      <c r="O336" s="37">
        <v>170.8</v>
      </c>
      <c r="P336" s="96">
        <f t="shared" si="27"/>
        <v>170.67500000000004</v>
      </c>
      <c r="Q336" s="37">
        <v>166.2</v>
      </c>
      <c r="R336" s="37">
        <v>193.9</v>
      </c>
      <c r="S336" s="37">
        <v>168.8</v>
      </c>
      <c r="T336" s="37">
        <v>164.4</v>
      </c>
      <c r="U336" s="37">
        <f t="shared" si="28"/>
        <v>173.32500000000002</v>
      </c>
      <c r="V336" s="37">
        <v>173.9</v>
      </c>
      <c r="W336" s="37">
        <v>166.5</v>
      </c>
      <c r="X336" s="37">
        <v>172.8</v>
      </c>
      <c r="Y336" s="96">
        <f t="shared" si="29"/>
        <v>171.06666666666669</v>
      </c>
      <c r="Z336" s="37" t="s">
        <v>152</v>
      </c>
      <c r="AA336" s="37">
        <v>164</v>
      </c>
      <c r="AB336" s="37">
        <v>166.9</v>
      </c>
      <c r="AC336" s="96">
        <f t="shared" si="30"/>
        <v>165.45</v>
      </c>
      <c r="AD336" s="37">
        <v>172.2</v>
      </c>
      <c r="AE336" s="37">
        <v>162.6</v>
      </c>
      <c r="AF336" s="37">
        <f t="shared" si="31"/>
        <v>167.39999999999998</v>
      </c>
      <c r="AG336" s="37">
        <v>174</v>
      </c>
      <c r="AH336" s="37">
        <v>166.8</v>
      </c>
      <c r="AI336" s="37">
        <v>170.1</v>
      </c>
    </row>
    <row r="337" spans="1:35">
      <c r="A337" s="37" t="s">
        <v>30</v>
      </c>
      <c r="B337" s="37">
        <v>2022</v>
      </c>
      <c r="C337" s="37" t="s">
        <v>41</v>
      </c>
      <c r="D337" s="37">
        <v>152.9</v>
      </c>
      <c r="E337" s="37">
        <v>214.7</v>
      </c>
      <c r="F337" s="37">
        <v>161.4</v>
      </c>
      <c r="G337" s="37">
        <v>164.6</v>
      </c>
      <c r="H337" s="37">
        <v>209.9</v>
      </c>
      <c r="I337" s="37">
        <v>168</v>
      </c>
      <c r="J337" s="37">
        <v>160.4</v>
      </c>
      <c r="K337" s="37">
        <v>165</v>
      </c>
      <c r="L337" s="37">
        <v>118.9</v>
      </c>
      <c r="M337" s="37">
        <v>186.6</v>
      </c>
      <c r="N337" s="37">
        <v>180.4</v>
      </c>
      <c r="O337" s="37">
        <v>170.8</v>
      </c>
      <c r="P337" s="96">
        <f t="shared" si="27"/>
        <v>171.13333333333335</v>
      </c>
      <c r="Q337" s="37">
        <v>173.2</v>
      </c>
      <c r="R337" s="37">
        <v>192.9</v>
      </c>
      <c r="S337" s="37">
        <v>168.5</v>
      </c>
      <c r="T337" s="37">
        <v>167.6</v>
      </c>
      <c r="U337" s="37">
        <f t="shared" si="28"/>
        <v>175.55</v>
      </c>
      <c r="V337" s="37">
        <v>179.3</v>
      </c>
      <c r="W337" s="37">
        <v>177.2</v>
      </c>
      <c r="X337" s="37">
        <v>179</v>
      </c>
      <c r="Y337" s="96">
        <f t="shared" si="29"/>
        <v>178.5</v>
      </c>
      <c r="Z337" s="43">
        <v>167.5</v>
      </c>
      <c r="AA337" s="37">
        <v>168.9</v>
      </c>
      <c r="AB337" s="37">
        <v>171.8</v>
      </c>
      <c r="AC337" s="96">
        <f t="shared" si="30"/>
        <v>169.4</v>
      </c>
      <c r="AD337" s="37">
        <v>175.3</v>
      </c>
      <c r="AE337" s="37">
        <v>167.1</v>
      </c>
      <c r="AF337" s="37">
        <f t="shared" si="31"/>
        <v>171.2</v>
      </c>
      <c r="AG337" s="37">
        <v>177.7</v>
      </c>
      <c r="AH337" s="37">
        <v>170.9</v>
      </c>
      <c r="AI337" s="37">
        <v>172.5</v>
      </c>
    </row>
    <row r="338" spans="1:35">
      <c r="A338" s="37" t="s">
        <v>33</v>
      </c>
      <c r="B338" s="37">
        <v>2022</v>
      </c>
      <c r="C338" s="37" t="s">
        <v>41</v>
      </c>
      <c r="D338" s="37">
        <v>156.69999999999999</v>
      </c>
      <c r="E338" s="37">
        <v>221.2</v>
      </c>
      <c r="F338" s="37">
        <v>164.1</v>
      </c>
      <c r="G338" s="37">
        <v>165.4</v>
      </c>
      <c r="H338" s="37">
        <v>189.5</v>
      </c>
      <c r="I338" s="37">
        <v>174.5</v>
      </c>
      <c r="J338" s="37">
        <v>203.2</v>
      </c>
      <c r="K338" s="37">
        <v>164.1</v>
      </c>
      <c r="L338" s="37">
        <v>121.2</v>
      </c>
      <c r="M338" s="37">
        <v>181.4</v>
      </c>
      <c r="N338" s="37">
        <v>184.9</v>
      </c>
      <c r="O338" s="37">
        <v>177.5</v>
      </c>
      <c r="P338" s="96">
        <f t="shared" si="27"/>
        <v>175.30833333333337</v>
      </c>
      <c r="Q338" s="37">
        <v>158.5</v>
      </c>
      <c r="R338" s="37">
        <v>197.5</v>
      </c>
      <c r="S338" s="37">
        <v>168.2</v>
      </c>
      <c r="T338" s="37">
        <v>163.19999999999999</v>
      </c>
      <c r="U338" s="37">
        <f t="shared" si="28"/>
        <v>171.85000000000002</v>
      </c>
      <c r="V338" s="37">
        <v>170</v>
      </c>
      <c r="W338" s="37">
        <v>155.9</v>
      </c>
      <c r="X338" s="37">
        <v>167.8</v>
      </c>
      <c r="Y338" s="96">
        <f t="shared" si="29"/>
        <v>164.56666666666666</v>
      </c>
      <c r="Z338" s="37" t="s">
        <v>153</v>
      </c>
      <c r="AA338" s="37">
        <v>161.1</v>
      </c>
      <c r="AB338" s="37">
        <v>165.2</v>
      </c>
      <c r="AC338" s="96">
        <f t="shared" si="30"/>
        <v>163.14999999999998</v>
      </c>
      <c r="AD338" s="37">
        <v>173.5</v>
      </c>
      <c r="AE338" s="37">
        <v>159.4</v>
      </c>
      <c r="AF338" s="37">
        <f t="shared" si="31"/>
        <v>166.45</v>
      </c>
      <c r="AG338" s="37">
        <v>170.1</v>
      </c>
      <c r="AH338" s="37">
        <v>163.80000000000001</v>
      </c>
      <c r="AI338" s="37">
        <v>170.8</v>
      </c>
    </row>
    <row r="339" spans="1:35">
      <c r="A339" s="37" t="s">
        <v>35</v>
      </c>
      <c r="B339" s="37">
        <v>2022</v>
      </c>
      <c r="C339" s="37" t="s">
        <v>41</v>
      </c>
      <c r="D339" s="37">
        <v>154.1</v>
      </c>
      <c r="E339" s="37">
        <v>217</v>
      </c>
      <c r="F339" s="37">
        <v>162.4</v>
      </c>
      <c r="G339" s="37">
        <v>164.9</v>
      </c>
      <c r="H339" s="37">
        <v>202.4</v>
      </c>
      <c r="I339" s="37">
        <v>171</v>
      </c>
      <c r="J339" s="37">
        <v>174.9</v>
      </c>
      <c r="K339" s="37">
        <v>164.7</v>
      </c>
      <c r="L339" s="37">
        <v>119.7</v>
      </c>
      <c r="M339" s="37">
        <v>184.9</v>
      </c>
      <c r="N339" s="37">
        <v>182.5</v>
      </c>
      <c r="O339" s="37">
        <v>173.3</v>
      </c>
      <c r="P339" s="96">
        <f t="shared" si="27"/>
        <v>172.65</v>
      </c>
      <c r="Q339" s="37">
        <v>167.1</v>
      </c>
      <c r="R339" s="37">
        <v>194.1</v>
      </c>
      <c r="S339" s="37">
        <v>168.4</v>
      </c>
      <c r="T339" s="37">
        <v>165.1</v>
      </c>
      <c r="U339" s="37">
        <f t="shared" si="28"/>
        <v>173.67500000000001</v>
      </c>
      <c r="V339" s="37">
        <v>175.6</v>
      </c>
      <c r="W339" s="37">
        <v>168.4</v>
      </c>
      <c r="X339" s="37">
        <v>174.6</v>
      </c>
      <c r="Y339" s="96">
        <f t="shared" si="29"/>
        <v>172.86666666666667</v>
      </c>
      <c r="Z339" s="37" t="s">
        <v>153</v>
      </c>
      <c r="AA339" s="37">
        <v>165.2</v>
      </c>
      <c r="AB339" s="37">
        <v>167.9</v>
      </c>
      <c r="AC339" s="96">
        <f t="shared" si="30"/>
        <v>166.55</v>
      </c>
      <c r="AD339" s="37">
        <v>174.6</v>
      </c>
      <c r="AE339" s="37">
        <v>163</v>
      </c>
      <c r="AF339" s="37">
        <f t="shared" si="31"/>
        <v>168.8</v>
      </c>
      <c r="AG339" s="37">
        <v>174.8</v>
      </c>
      <c r="AH339" s="37">
        <v>167.5</v>
      </c>
      <c r="AI339" s="37">
        <v>171.7</v>
      </c>
    </row>
    <row r="340" spans="1:35">
      <c r="A340" s="37" t="s">
        <v>30</v>
      </c>
      <c r="B340" s="37">
        <v>2022</v>
      </c>
      <c r="C340" s="37" t="s">
        <v>42</v>
      </c>
      <c r="D340" s="37">
        <v>153.80000000000001</v>
      </c>
      <c r="E340" s="37">
        <v>217.2</v>
      </c>
      <c r="F340" s="37">
        <v>169.6</v>
      </c>
      <c r="G340" s="37">
        <v>165.4</v>
      </c>
      <c r="H340" s="37">
        <v>208.1</v>
      </c>
      <c r="I340" s="37">
        <v>165.8</v>
      </c>
      <c r="J340" s="37">
        <v>167.3</v>
      </c>
      <c r="K340" s="37">
        <v>164.6</v>
      </c>
      <c r="L340" s="37">
        <v>119.1</v>
      </c>
      <c r="M340" s="37">
        <v>188.9</v>
      </c>
      <c r="N340" s="37">
        <v>181.9</v>
      </c>
      <c r="O340" s="37">
        <v>172.4</v>
      </c>
      <c r="P340" s="96">
        <f t="shared" si="27"/>
        <v>172.84166666666667</v>
      </c>
      <c r="Q340" s="37">
        <v>174.2</v>
      </c>
      <c r="R340" s="37">
        <v>192.9</v>
      </c>
      <c r="S340" s="37">
        <v>169.5</v>
      </c>
      <c r="T340" s="37">
        <v>168</v>
      </c>
      <c r="U340" s="37">
        <f t="shared" si="28"/>
        <v>176.15</v>
      </c>
      <c r="V340" s="37">
        <v>180.7</v>
      </c>
      <c r="W340" s="37">
        <v>178.7</v>
      </c>
      <c r="X340" s="37">
        <v>180.4</v>
      </c>
      <c r="Y340" s="96">
        <f t="shared" si="29"/>
        <v>179.93333333333331</v>
      </c>
      <c r="Z340" s="43">
        <v>166.8</v>
      </c>
      <c r="AA340" s="37">
        <v>170.3</v>
      </c>
      <c r="AB340" s="37">
        <v>172.6</v>
      </c>
      <c r="AC340" s="96">
        <f t="shared" si="30"/>
        <v>169.9</v>
      </c>
      <c r="AD340" s="37">
        <v>176.7</v>
      </c>
      <c r="AE340" s="37">
        <v>165.5</v>
      </c>
      <c r="AF340" s="37">
        <f t="shared" si="31"/>
        <v>171.1</v>
      </c>
      <c r="AG340" s="37">
        <v>178.2</v>
      </c>
      <c r="AH340" s="37">
        <v>171</v>
      </c>
      <c r="AI340" s="37">
        <v>173.6</v>
      </c>
    </row>
    <row r="341" spans="1:35">
      <c r="A341" s="37" t="s">
        <v>33</v>
      </c>
      <c r="B341" s="37">
        <v>2022</v>
      </c>
      <c r="C341" s="37" t="s">
        <v>42</v>
      </c>
      <c r="D341" s="37">
        <v>157.5</v>
      </c>
      <c r="E341" s="37">
        <v>223.4</v>
      </c>
      <c r="F341" s="37">
        <v>172.8</v>
      </c>
      <c r="G341" s="37">
        <v>166.4</v>
      </c>
      <c r="H341" s="37">
        <v>188.6</v>
      </c>
      <c r="I341" s="37">
        <v>174.1</v>
      </c>
      <c r="J341" s="37">
        <v>211.5</v>
      </c>
      <c r="K341" s="37">
        <v>163.6</v>
      </c>
      <c r="L341" s="37">
        <v>121.4</v>
      </c>
      <c r="M341" s="37">
        <v>183.5</v>
      </c>
      <c r="N341" s="37">
        <v>186.3</v>
      </c>
      <c r="O341" s="37">
        <v>179.3</v>
      </c>
      <c r="P341" s="96">
        <f t="shared" si="27"/>
        <v>177.36666666666667</v>
      </c>
      <c r="Q341" s="37">
        <v>159.1</v>
      </c>
      <c r="R341" s="37">
        <v>198.3</v>
      </c>
      <c r="S341" s="37">
        <v>169.2</v>
      </c>
      <c r="T341" s="37">
        <v>164.1</v>
      </c>
      <c r="U341" s="37">
        <f t="shared" si="28"/>
        <v>172.67499999999998</v>
      </c>
      <c r="V341" s="37">
        <v>171.6</v>
      </c>
      <c r="W341" s="37">
        <v>157.4</v>
      </c>
      <c r="X341" s="37">
        <v>169.4</v>
      </c>
      <c r="Y341" s="96">
        <f t="shared" si="29"/>
        <v>166.13333333333333</v>
      </c>
      <c r="Z341" s="37" t="s">
        <v>154</v>
      </c>
      <c r="AA341" s="37">
        <v>162.1</v>
      </c>
      <c r="AB341" s="37">
        <v>166.5</v>
      </c>
      <c r="AC341" s="96">
        <f t="shared" si="30"/>
        <v>164.3</v>
      </c>
      <c r="AD341" s="37">
        <v>174.9</v>
      </c>
      <c r="AE341" s="37">
        <v>157.19999999999999</v>
      </c>
      <c r="AF341" s="37">
        <f t="shared" si="31"/>
        <v>166.05</v>
      </c>
      <c r="AG341" s="37">
        <v>170.9</v>
      </c>
      <c r="AH341" s="37">
        <v>163.80000000000001</v>
      </c>
      <c r="AI341" s="37">
        <v>171.4</v>
      </c>
    </row>
    <row r="342" spans="1:35">
      <c r="A342" s="37" t="s">
        <v>35</v>
      </c>
      <c r="B342" s="37">
        <v>2022</v>
      </c>
      <c r="C342" s="37" t="s">
        <v>42</v>
      </c>
      <c r="D342" s="37">
        <v>155</v>
      </c>
      <c r="E342" s="37">
        <v>219.4</v>
      </c>
      <c r="F342" s="37">
        <v>170.8</v>
      </c>
      <c r="G342" s="37">
        <v>165.8</v>
      </c>
      <c r="H342" s="37">
        <v>200.9</v>
      </c>
      <c r="I342" s="37">
        <v>169.7</v>
      </c>
      <c r="J342" s="37">
        <v>182.3</v>
      </c>
      <c r="K342" s="37">
        <v>164.3</v>
      </c>
      <c r="L342" s="37">
        <v>119.9</v>
      </c>
      <c r="M342" s="37">
        <v>187.1</v>
      </c>
      <c r="N342" s="37">
        <v>183.9</v>
      </c>
      <c r="O342" s="37">
        <v>174.9</v>
      </c>
      <c r="P342" s="96">
        <f t="shared" si="27"/>
        <v>174.5</v>
      </c>
      <c r="Q342" s="37">
        <v>167.9</v>
      </c>
      <c r="R342" s="37">
        <v>194.3</v>
      </c>
      <c r="S342" s="37">
        <v>169.4</v>
      </c>
      <c r="T342" s="37">
        <v>165.8</v>
      </c>
      <c r="U342" s="37">
        <f t="shared" si="28"/>
        <v>174.35000000000002</v>
      </c>
      <c r="V342" s="37">
        <v>177.1</v>
      </c>
      <c r="W342" s="37">
        <v>169.9</v>
      </c>
      <c r="X342" s="37">
        <v>176</v>
      </c>
      <c r="Y342" s="96">
        <f t="shared" si="29"/>
        <v>174.33333333333334</v>
      </c>
      <c r="Z342" s="37" t="s">
        <v>154</v>
      </c>
      <c r="AA342" s="37">
        <v>166.4</v>
      </c>
      <c r="AB342" s="37">
        <v>169</v>
      </c>
      <c r="AC342" s="96">
        <f t="shared" si="30"/>
        <v>167.7</v>
      </c>
      <c r="AD342" s="37">
        <v>176</v>
      </c>
      <c r="AE342" s="37">
        <v>161.1</v>
      </c>
      <c r="AF342" s="37">
        <f t="shared" si="31"/>
        <v>168.55</v>
      </c>
      <c r="AG342" s="37">
        <v>175.4</v>
      </c>
      <c r="AH342" s="37">
        <v>167.5</v>
      </c>
      <c r="AI342" s="37">
        <v>172.6</v>
      </c>
    </row>
    <row r="343" spans="1:35">
      <c r="A343" s="37" t="s">
        <v>30</v>
      </c>
      <c r="B343" s="37">
        <v>2022</v>
      </c>
      <c r="C343" s="37" t="s">
        <v>44</v>
      </c>
      <c r="D343" s="37">
        <v>155.19999999999999</v>
      </c>
      <c r="E343" s="37">
        <v>210.8</v>
      </c>
      <c r="F343" s="37">
        <v>174.3</v>
      </c>
      <c r="G343" s="37">
        <v>166.3</v>
      </c>
      <c r="H343" s="37">
        <v>202.2</v>
      </c>
      <c r="I343" s="37">
        <v>169.6</v>
      </c>
      <c r="J343" s="37">
        <v>168.6</v>
      </c>
      <c r="K343" s="37">
        <v>164.4</v>
      </c>
      <c r="L343" s="37">
        <v>119.2</v>
      </c>
      <c r="M343" s="37">
        <v>191.8</v>
      </c>
      <c r="N343" s="37">
        <v>183.1</v>
      </c>
      <c r="O343" s="37">
        <v>172.5</v>
      </c>
      <c r="P343" s="96">
        <f t="shared" si="27"/>
        <v>173.16666666666666</v>
      </c>
      <c r="Q343" s="37">
        <v>174.5</v>
      </c>
      <c r="R343" s="37">
        <v>193.2</v>
      </c>
      <c r="S343" s="37">
        <v>169.7</v>
      </c>
      <c r="T343" s="37">
        <v>168.6</v>
      </c>
      <c r="U343" s="37">
        <f t="shared" si="28"/>
        <v>176.5</v>
      </c>
      <c r="V343" s="37">
        <v>182</v>
      </c>
      <c r="W343" s="37">
        <v>180.3</v>
      </c>
      <c r="X343" s="37">
        <v>181.7</v>
      </c>
      <c r="Y343" s="96">
        <f t="shared" si="29"/>
        <v>181.33333333333334</v>
      </c>
      <c r="Z343" s="43">
        <v>167.8</v>
      </c>
      <c r="AA343" s="37">
        <v>171.3</v>
      </c>
      <c r="AB343" s="37">
        <v>174.7</v>
      </c>
      <c r="AC343" s="96">
        <f t="shared" si="30"/>
        <v>171.26666666666665</v>
      </c>
      <c r="AD343" s="37">
        <v>179.6</v>
      </c>
      <c r="AE343" s="37">
        <v>166.3</v>
      </c>
      <c r="AF343" s="37">
        <f t="shared" si="31"/>
        <v>172.95</v>
      </c>
      <c r="AG343" s="37">
        <v>178.8</v>
      </c>
      <c r="AH343" s="37">
        <v>171.8</v>
      </c>
      <c r="AI343" s="37">
        <v>174.3</v>
      </c>
    </row>
    <row r="344" spans="1:35">
      <c r="A344" s="37" t="s">
        <v>33</v>
      </c>
      <c r="B344" s="37">
        <v>2022</v>
      </c>
      <c r="C344" s="37" t="s">
        <v>44</v>
      </c>
      <c r="D344" s="37">
        <v>159.30000000000001</v>
      </c>
      <c r="E344" s="37">
        <v>217.1</v>
      </c>
      <c r="F344" s="37">
        <v>176.6</v>
      </c>
      <c r="G344" s="37">
        <v>167.1</v>
      </c>
      <c r="H344" s="37">
        <v>184.8</v>
      </c>
      <c r="I344" s="37">
        <v>179.5</v>
      </c>
      <c r="J344" s="37">
        <v>208.5</v>
      </c>
      <c r="K344" s="37">
        <v>164</v>
      </c>
      <c r="L344" s="37">
        <v>121.5</v>
      </c>
      <c r="M344" s="37">
        <v>186.3</v>
      </c>
      <c r="N344" s="37">
        <v>187.7</v>
      </c>
      <c r="O344" s="37">
        <v>179.4</v>
      </c>
      <c r="P344" s="96">
        <f t="shared" si="27"/>
        <v>177.65</v>
      </c>
      <c r="Q344" s="37">
        <v>159.80000000000001</v>
      </c>
      <c r="R344" s="37">
        <v>198.6</v>
      </c>
      <c r="S344" s="37">
        <v>169.8</v>
      </c>
      <c r="T344" s="37">
        <v>164.6</v>
      </c>
      <c r="U344" s="37">
        <f t="shared" si="28"/>
        <v>173.20000000000002</v>
      </c>
      <c r="V344" s="37">
        <v>172.7</v>
      </c>
      <c r="W344" s="37">
        <v>158.69999999999999</v>
      </c>
      <c r="X344" s="37">
        <v>170.6</v>
      </c>
      <c r="Y344" s="96">
        <f t="shared" si="29"/>
        <v>167.33333333333334</v>
      </c>
      <c r="Z344" s="37" t="s">
        <v>155</v>
      </c>
      <c r="AA344" s="37">
        <v>163.1</v>
      </c>
      <c r="AB344" s="37">
        <v>169.1</v>
      </c>
      <c r="AC344" s="96">
        <f t="shared" si="30"/>
        <v>166.1</v>
      </c>
      <c r="AD344" s="37">
        <v>179.5</v>
      </c>
      <c r="AE344" s="37">
        <v>157.4</v>
      </c>
      <c r="AF344" s="37">
        <f t="shared" si="31"/>
        <v>168.45</v>
      </c>
      <c r="AG344" s="37">
        <v>171.7</v>
      </c>
      <c r="AH344" s="37">
        <v>164.7</v>
      </c>
      <c r="AI344" s="37">
        <v>172.3</v>
      </c>
    </row>
    <row r="345" spans="1:35">
      <c r="A345" s="37" t="s">
        <v>35</v>
      </c>
      <c r="B345" s="37">
        <v>2022</v>
      </c>
      <c r="C345" s="37" t="s">
        <v>44</v>
      </c>
      <c r="D345" s="37">
        <v>156.5</v>
      </c>
      <c r="E345" s="37">
        <v>213</v>
      </c>
      <c r="F345" s="37">
        <v>175.2</v>
      </c>
      <c r="G345" s="37">
        <v>166.6</v>
      </c>
      <c r="H345" s="37">
        <v>195.8</v>
      </c>
      <c r="I345" s="37">
        <v>174.2</v>
      </c>
      <c r="J345" s="37">
        <v>182.1</v>
      </c>
      <c r="K345" s="37">
        <v>164.3</v>
      </c>
      <c r="L345" s="37">
        <v>120</v>
      </c>
      <c r="M345" s="37">
        <v>190</v>
      </c>
      <c r="N345" s="37">
        <v>185.2</v>
      </c>
      <c r="O345" s="37">
        <v>175</v>
      </c>
      <c r="P345" s="96">
        <f t="shared" si="27"/>
        <v>174.82500000000002</v>
      </c>
      <c r="Q345" s="37">
        <v>168.4</v>
      </c>
      <c r="R345" s="37">
        <v>194.6</v>
      </c>
      <c r="S345" s="37">
        <v>169.7</v>
      </c>
      <c r="T345" s="37">
        <v>166.3</v>
      </c>
      <c r="U345" s="37">
        <f t="shared" si="28"/>
        <v>174.75</v>
      </c>
      <c r="V345" s="37">
        <v>178.3</v>
      </c>
      <c r="W345" s="37">
        <v>171.3</v>
      </c>
      <c r="X345" s="37">
        <v>177.3</v>
      </c>
      <c r="Y345" s="96">
        <f t="shared" si="29"/>
        <v>175.63333333333335</v>
      </c>
      <c r="Z345" s="37" t="s">
        <v>155</v>
      </c>
      <c r="AA345" s="37">
        <v>167.4</v>
      </c>
      <c r="AB345" s="37">
        <v>171.4</v>
      </c>
      <c r="AC345" s="96">
        <f t="shared" si="30"/>
        <v>169.4</v>
      </c>
      <c r="AD345" s="37">
        <v>179.6</v>
      </c>
      <c r="AE345" s="37">
        <v>161.6</v>
      </c>
      <c r="AF345" s="37">
        <f t="shared" si="31"/>
        <v>170.6</v>
      </c>
      <c r="AG345" s="37">
        <v>176.1</v>
      </c>
      <c r="AH345" s="37">
        <v>168.4</v>
      </c>
      <c r="AI345" s="37">
        <v>173.4</v>
      </c>
    </row>
    <row r="346" spans="1:35">
      <c r="A346" s="37" t="s">
        <v>30</v>
      </c>
      <c r="B346" s="37">
        <v>2022</v>
      </c>
      <c r="C346" s="37" t="s">
        <v>46</v>
      </c>
      <c r="D346" s="37">
        <v>159.5</v>
      </c>
      <c r="E346" s="37">
        <v>204.1</v>
      </c>
      <c r="F346" s="37">
        <v>168.3</v>
      </c>
      <c r="G346" s="37">
        <v>167.9</v>
      </c>
      <c r="H346" s="37">
        <v>198.1</v>
      </c>
      <c r="I346" s="37">
        <v>169.2</v>
      </c>
      <c r="J346" s="37">
        <v>173.1</v>
      </c>
      <c r="K346" s="37">
        <v>167.1</v>
      </c>
      <c r="L346" s="37">
        <v>120.2</v>
      </c>
      <c r="M346" s="37">
        <v>195.6</v>
      </c>
      <c r="N346" s="37">
        <v>184</v>
      </c>
      <c r="O346" s="37">
        <v>173.9</v>
      </c>
      <c r="P346" s="96">
        <f t="shared" si="27"/>
        <v>173.41666666666666</v>
      </c>
      <c r="Q346" s="37">
        <v>174.8</v>
      </c>
      <c r="R346" s="37">
        <v>193.7</v>
      </c>
      <c r="S346" s="37">
        <v>171.1</v>
      </c>
      <c r="T346" s="37">
        <v>169.3</v>
      </c>
      <c r="U346" s="37">
        <f t="shared" si="28"/>
        <v>177.22500000000002</v>
      </c>
      <c r="V346" s="37">
        <v>183.2</v>
      </c>
      <c r="W346" s="37">
        <v>181.7</v>
      </c>
      <c r="X346" s="37">
        <v>183</v>
      </c>
      <c r="Y346" s="96">
        <f t="shared" si="29"/>
        <v>182.63333333333333</v>
      </c>
      <c r="Z346" s="43">
        <v>169</v>
      </c>
      <c r="AA346" s="37">
        <v>172.3</v>
      </c>
      <c r="AB346" s="37">
        <v>175.7</v>
      </c>
      <c r="AC346" s="96">
        <f t="shared" si="30"/>
        <v>172.33333333333334</v>
      </c>
      <c r="AD346" s="37">
        <v>179.1</v>
      </c>
      <c r="AE346" s="37">
        <v>166.6</v>
      </c>
      <c r="AF346" s="37">
        <f t="shared" si="31"/>
        <v>172.85</v>
      </c>
      <c r="AG346" s="37">
        <v>179.4</v>
      </c>
      <c r="AH346" s="37">
        <v>172.6</v>
      </c>
      <c r="AI346" s="37">
        <v>175.3</v>
      </c>
    </row>
    <row r="347" spans="1:35">
      <c r="A347" s="37" t="s">
        <v>33</v>
      </c>
      <c r="B347" s="37">
        <v>2022</v>
      </c>
      <c r="C347" s="37" t="s">
        <v>46</v>
      </c>
      <c r="D347" s="37">
        <v>162.1</v>
      </c>
      <c r="E347" s="37">
        <v>210.9</v>
      </c>
      <c r="F347" s="37">
        <v>170.6</v>
      </c>
      <c r="G347" s="37">
        <v>168.4</v>
      </c>
      <c r="H347" s="37">
        <v>182.5</v>
      </c>
      <c r="I347" s="37">
        <v>177.1</v>
      </c>
      <c r="J347" s="37">
        <v>213.1</v>
      </c>
      <c r="K347" s="37">
        <v>167.3</v>
      </c>
      <c r="L347" s="37">
        <v>122.2</v>
      </c>
      <c r="M347" s="37">
        <v>189.7</v>
      </c>
      <c r="N347" s="37">
        <v>188.9</v>
      </c>
      <c r="O347" s="37">
        <v>180.4</v>
      </c>
      <c r="P347" s="96">
        <f t="shared" si="27"/>
        <v>177.76666666666665</v>
      </c>
      <c r="Q347" s="37">
        <v>160.5</v>
      </c>
      <c r="R347" s="37">
        <v>198.7</v>
      </c>
      <c r="S347" s="37">
        <v>171.4</v>
      </c>
      <c r="T347" s="37">
        <v>165.1</v>
      </c>
      <c r="U347" s="37">
        <f t="shared" si="28"/>
        <v>173.92500000000001</v>
      </c>
      <c r="V347" s="37">
        <v>173.7</v>
      </c>
      <c r="W347" s="37">
        <v>160</v>
      </c>
      <c r="X347" s="37">
        <v>171.6</v>
      </c>
      <c r="Y347" s="96">
        <f t="shared" si="29"/>
        <v>168.43333333333331</v>
      </c>
      <c r="Z347" s="37" t="s">
        <v>156</v>
      </c>
      <c r="AA347" s="37">
        <v>164.2</v>
      </c>
      <c r="AB347" s="37">
        <v>169.9</v>
      </c>
      <c r="AC347" s="96">
        <f t="shared" si="30"/>
        <v>167.05</v>
      </c>
      <c r="AD347" s="37">
        <v>178.4</v>
      </c>
      <c r="AE347" s="37">
        <v>157.69999999999999</v>
      </c>
      <c r="AF347" s="37">
        <f t="shared" si="31"/>
        <v>168.05</v>
      </c>
      <c r="AG347" s="37">
        <v>172.6</v>
      </c>
      <c r="AH347" s="37">
        <v>165.4</v>
      </c>
      <c r="AI347" s="37">
        <v>173.1</v>
      </c>
    </row>
    <row r="348" spans="1:35">
      <c r="A348" s="37" t="s">
        <v>35</v>
      </c>
      <c r="B348" s="37">
        <v>2022</v>
      </c>
      <c r="C348" s="37" t="s">
        <v>46</v>
      </c>
      <c r="D348" s="37">
        <v>160.30000000000001</v>
      </c>
      <c r="E348" s="37">
        <v>206.5</v>
      </c>
      <c r="F348" s="37">
        <v>169.2</v>
      </c>
      <c r="G348" s="37">
        <v>168.1</v>
      </c>
      <c r="H348" s="37">
        <v>192.4</v>
      </c>
      <c r="I348" s="37">
        <v>172.9</v>
      </c>
      <c r="J348" s="37">
        <v>186.7</v>
      </c>
      <c r="K348" s="37">
        <v>167.2</v>
      </c>
      <c r="L348" s="37">
        <v>120.9</v>
      </c>
      <c r="M348" s="37">
        <v>193.6</v>
      </c>
      <c r="N348" s="37">
        <v>186.3</v>
      </c>
      <c r="O348" s="37">
        <v>176.3</v>
      </c>
      <c r="P348" s="96">
        <f t="shared" si="27"/>
        <v>175.03333333333333</v>
      </c>
      <c r="Q348" s="37">
        <v>168.8</v>
      </c>
      <c r="R348" s="37">
        <v>195</v>
      </c>
      <c r="S348" s="37">
        <v>171.2</v>
      </c>
      <c r="T348" s="37">
        <v>166.9</v>
      </c>
      <c r="U348" s="37">
        <f t="shared" si="28"/>
        <v>175.47499999999999</v>
      </c>
      <c r="V348" s="37">
        <v>179.5</v>
      </c>
      <c r="W348" s="37">
        <v>172.7</v>
      </c>
      <c r="X348" s="37">
        <v>178.5</v>
      </c>
      <c r="Y348" s="96">
        <f t="shared" si="29"/>
        <v>176.9</v>
      </c>
      <c r="Z348" s="37" t="s">
        <v>156</v>
      </c>
      <c r="AA348" s="37">
        <v>168.5</v>
      </c>
      <c r="AB348" s="37">
        <v>172.3</v>
      </c>
      <c r="AC348" s="96">
        <f t="shared" si="30"/>
        <v>170.4</v>
      </c>
      <c r="AD348" s="37">
        <v>178.8</v>
      </c>
      <c r="AE348" s="37">
        <v>161.9</v>
      </c>
      <c r="AF348" s="37">
        <f t="shared" si="31"/>
        <v>170.35000000000002</v>
      </c>
      <c r="AG348" s="37">
        <v>176.8</v>
      </c>
      <c r="AH348" s="37">
        <v>169.1</v>
      </c>
      <c r="AI348" s="37">
        <v>174.3</v>
      </c>
    </row>
    <row r="349" spans="1:35">
      <c r="A349" s="37" t="s">
        <v>30</v>
      </c>
      <c r="B349" s="37">
        <v>2022</v>
      </c>
      <c r="C349" s="37" t="s">
        <v>48</v>
      </c>
      <c r="D349" s="37">
        <v>162.9</v>
      </c>
      <c r="E349" s="37">
        <v>206.7</v>
      </c>
      <c r="F349" s="37">
        <v>169</v>
      </c>
      <c r="G349" s="37">
        <v>169.5</v>
      </c>
      <c r="H349" s="37">
        <v>194.1</v>
      </c>
      <c r="I349" s="37">
        <v>164.1</v>
      </c>
      <c r="J349" s="37">
        <v>176.9</v>
      </c>
      <c r="K349" s="37">
        <v>169</v>
      </c>
      <c r="L349" s="37">
        <v>120.8</v>
      </c>
      <c r="M349" s="37">
        <v>199.1</v>
      </c>
      <c r="N349" s="37">
        <v>184.8</v>
      </c>
      <c r="O349" s="37">
        <v>175.5</v>
      </c>
      <c r="P349" s="96">
        <f t="shared" si="27"/>
        <v>174.36666666666665</v>
      </c>
      <c r="Q349" s="37">
        <v>175.4</v>
      </c>
      <c r="R349" s="37">
        <v>194.5</v>
      </c>
      <c r="S349" s="37">
        <v>170.8</v>
      </c>
      <c r="T349" s="37">
        <v>170</v>
      </c>
      <c r="U349" s="37">
        <f t="shared" si="28"/>
        <v>177.67500000000001</v>
      </c>
      <c r="V349" s="37">
        <v>184.7</v>
      </c>
      <c r="W349" s="37">
        <v>183.3</v>
      </c>
      <c r="X349" s="37">
        <v>184.5</v>
      </c>
      <c r="Y349" s="96">
        <f t="shared" si="29"/>
        <v>184.16666666666666</v>
      </c>
      <c r="Z349" s="43">
        <v>169.5</v>
      </c>
      <c r="AA349" s="37">
        <v>173.6</v>
      </c>
      <c r="AB349" s="37">
        <v>176.2</v>
      </c>
      <c r="AC349" s="96">
        <f t="shared" si="30"/>
        <v>173.1</v>
      </c>
      <c r="AD349" s="37">
        <v>179.7</v>
      </c>
      <c r="AE349" s="37">
        <v>166.9</v>
      </c>
      <c r="AF349" s="37">
        <f t="shared" si="31"/>
        <v>173.3</v>
      </c>
      <c r="AG349" s="37">
        <v>180.2</v>
      </c>
      <c r="AH349" s="37">
        <v>173.1</v>
      </c>
      <c r="AI349" s="37">
        <v>176.4</v>
      </c>
    </row>
    <row r="350" spans="1:35">
      <c r="A350" s="37" t="s">
        <v>33</v>
      </c>
      <c r="B350" s="37">
        <v>2022</v>
      </c>
      <c r="C350" s="37" t="s">
        <v>48</v>
      </c>
      <c r="D350" s="37">
        <v>164.9</v>
      </c>
      <c r="E350" s="37">
        <v>213.7</v>
      </c>
      <c r="F350" s="37">
        <v>170.9</v>
      </c>
      <c r="G350" s="37">
        <v>170.1</v>
      </c>
      <c r="H350" s="37">
        <v>179.3</v>
      </c>
      <c r="I350" s="37">
        <v>167.5</v>
      </c>
      <c r="J350" s="37">
        <v>220.8</v>
      </c>
      <c r="K350" s="37">
        <v>169.2</v>
      </c>
      <c r="L350" s="37">
        <v>123.1</v>
      </c>
      <c r="M350" s="37">
        <v>193.6</v>
      </c>
      <c r="N350" s="37">
        <v>190.4</v>
      </c>
      <c r="O350" s="37">
        <v>181.8</v>
      </c>
      <c r="P350" s="96">
        <f t="shared" si="27"/>
        <v>178.77500000000001</v>
      </c>
      <c r="Q350" s="37">
        <v>161.1</v>
      </c>
      <c r="R350" s="37">
        <v>199.7</v>
      </c>
      <c r="S350" s="37">
        <v>171.1</v>
      </c>
      <c r="T350" s="37">
        <v>165.8</v>
      </c>
      <c r="U350" s="37">
        <f t="shared" si="28"/>
        <v>174.42500000000001</v>
      </c>
      <c r="V350" s="37">
        <v>175</v>
      </c>
      <c r="W350" s="37">
        <v>161.69999999999999</v>
      </c>
      <c r="X350" s="37">
        <v>173</v>
      </c>
      <c r="Y350" s="96">
        <f t="shared" si="29"/>
        <v>169.9</v>
      </c>
      <c r="Z350" s="37" t="s">
        <v>157</v>
      </c>
      <c r="AA350" s="37">
        <v>165</v>
      </c>
      <c r="AB350" s="37">
        <v>170.9</v>
      </c>
      <c r="AC350" s="96">
        <f t="shared" si="30"/>
        <v>167.95</v>
      </c>
      <c r="AD350" s="37">
        <v>179.2</v>
      </c>
      <c r="AE350" s="37">
        <v>158.19999999999999</v>
      </c>
      <c r="AF350" s="37">
        <f t="shared" si="31"/>
        <v>168.7</v>
      </c>
      <c r="AG350" s="37">
        <v>173.8</v>
      </c>
      <c r="AH350" s="37">
        <v>166.1</v>
      </c>
      <c r="AI350" s="37">
        <v>174.1</v>
      </c>
    </row>
    <row r="351" spans="1:35">
      <c r="A351" s="37" t="s">
        <v>35</v>
      </c>
      <c r="B351" s="37">
        <v>2022</v>
      </c>
      <c r="C351" s="37" t="s">
        <v>48</v>
      </c>
      <c r="D351" s="37">
        <v>163.5</v>
      </c>
      <c r="E351" s="37">
        <v>209.2</v>
      </c>
      <c r="F351" s="37">
        <v>169.7</v>
      </c>
      <c r="G351" s="37">
        <v>169.7</v>
      </c>
      <c r="H351" s="37">
        <v>188.7</v>
      </c>
      <c r="I351" s="37">
        <v>165.7</v>
      </c>
      <c r="J351" s="37">
        <v>191.8</v>
      </c>
      <c r="K351" s="37">
        <v>169.1</v>
      </c>
      <c r="L351" s="37">
        <v>121.6</v>
      </c>
      <c r="M351" s="37">
        <v>197.3</v>
      </c>
      <c r="N351" s="37">
        <v>187.4</v>
      </c>
      <c r="O351" s="37">
        <v>177.8</v>
      </c>
      <c r="P351" s="96">
        <f t="shared" si="27"/>
        <v>175.95833333333334</v>
      </c>
      <c r="Q351" s="37">
        <v>169.4</v>
      </c>
      <c r="R351" s="37">
        <v>195.9</v>
      </c>
      <c r="S351" s="37">
        <v>170.9</v>
      </c>
      <c r="T351" s="37">
        <v>167.6</v>
      </c>
      <c r="U351" s="37">
        <f t="shared" si="28"/>
        <v>175.95000000000002</v>
      </c>
      <c r="V351" s="37">
        <v>180.9</v>
      </c>
      <c r="W351" s="37">
        <v>174.3</v>
      </c>
      <c r="X351" s="37">
        <v>179.9</v>
      </c>
      <c r="Y351" s="96">
        <f t="shared" si="29"/>
        <v>178.36666666666667</v>
      </c>
      <c r="Z351" s="37" t="s">
        <v>157</v>
      </c>
      <c r="AA351" s="37">
        <v>169.5</v>
      </c>
      <c r="AB351" s="37">
        <v>173.1</v>
      </c>
      <c r="AC351" s="96">
        <f t="shared" si="30"/>
        <v>171.3</v>
      </c>
      <c r="AD351" s="37">
        <v>179.5</v>
      </c>
      <c r="AE351" s="37">
        <v>162.30000000000001</v>
      </c>
      <c r="AF351" s="37">
        <f t="shared" si="31"/>
        <v>170.9</v>
      </c>
      <c r="AG351" s="37">
        <v>177.8</v>
      </c>
      <c r="AH351" s="37">
        <v>169.7</v>
      </c>
      <c r="AI351" s="37">
        <v>175.3</v>
      </c>
    </row>
    <row r="352" spans="1:35">
      <c r="A352" s="37" t="s">
        <v>30</v>
      </c>
      <c r="B352" s="37">
        <v>2022</v>
      </c>
      <c r="C352" s="37" t="s">
        <v>50</v>
      </c>
      <c r="D352" s="37">
        <v>164.7</v>
      </c>
      <c r="E352" s="37">
        <v>208.8</v>
      </c>
      <c r="F352" s="37">
        <v>170.3</v>
      </c>
      <c r="G352" s="37">
        <v>170.9</v>
      </c>
      <c r="H352" s="37">
        <v>191.6</v>
      </c>
      <c r="I352" s="37">
        <v>162.19999999999999</v>
      </c>
      <c r="J352" s="37">
        <v>184.8</v>
      </c>
      <c r="K352" s="37">
        <v>169.7</v>
      </c>
      <c r="L352" s="37">
        <v>121.1</v>
      </c>
      <c r="M352" s="37">
        <v>201.6</v>
      </c>
      <c r="N352" s="37">
        <v>185.6</v>
      </c>
      <c r="O352" s="37">
        <v>177.4</v>
      </c>
      <c r="P352" s="96">
        <f t="shared" si="27"/>
        <v>175.72499999999999</v>
      </c>
      <c r="Q352" s="37">
        <v>175.8</v>
      </c>
      <c r="R352" s="37">
        <v>194.9</v>
      </c>
      <c r="S352" s="37">
        <v>172</v>
      </c>
      <c r="T352" s="37">
        <v>170.6</v>
      </c>
      <c r="U352" s="37">
        <f t="shared" si="28"/>
        <v>178.32500000000002</v>
      </c>
      <c r="V352" s="37">
        <v>186.1</v>
      </c>
      <c r="W352" s="37">
        <v>184.4</v>
      </c>
      <c r="X352" s="37">
        <v>185.9</v>
      </c>
      <c r="Y352" s="96">
        <f t="shared" si="29"/>
        <v>185.46666666666667</v>
      </c>
      <c r="Z352" s="43">
        <v>171.2</v>
      </c>
      <c r="AA352" s="37">
        <v>174.4</v>
      </c>
      <c r="AB352" s="37">
        <v>176.5</v>
      </c>
      <c r="AC352" s="96">
        <f t="shared" si="30"/>
        <v>174.03333333333333</v>
      </c>
      <c r="AD352" s="37">
        <v>180.8</v>
      </c>
      <c r="AE352" s="37">
        <v>167.4</v>
      </c>
      <c r="AF352" s="37">
        <f t="shared" si="31"/>
        <v>174.10000000000002</v>
      </c>
      <c r="AG352" s="37">
        <v>181.2</v>
      </c>
      <c r="AH352" s="37">
        <v>173.9</v>
      </c>
      <c r="AI352" s="37">
        <v>177.9</v>
      </c>
    </row>
    <row r="353" spans="1:35">
      <c r="A353" s="37" t="s">
        <v>33</v>
      </c>
      <c r="B353" s="37">
        <v>2022</v>
      </c>
      <c r="C353" s="37" t="s">
        <v>50</v>
      </c>
      <c r="D353" s="37">
        <v>166.4</v>
      </c>
      <c r="E353" s="37">
        <v>214.9</v>
      </c>
      <c r="F353" s="37">
        <v>171.9</v>
      </c>
      <c r="G353" s="37">
        <v>171</v>
      </c>
      <c r="H353" s="37">
        <v>177.7</v>
      </c>
      <c r="I353" s="37">
        <v>165.7</v>
      </c>
      <c r="J353" s="37">
        <v>228.6</v>
      </c>
      <c r="K353" s="37">
        <v>169.9</v>
      </c>
      <c r="L353" s="37">
        <v>123.4</v>
      </c>
      <c r="M353" s="37">
        <v>196.4</v>
      </c>
      <c r="N353" s="37">
        <v>191.5</v>
      </c>
      <c r="O353" s="37">
        <v>183.3</v>
      </c>
      <c r="P353" s="96">
        <f t="shared" si="27"/>
        <v>180.05833333333337</v>
      </c>
      <c r="Q353" s="37">
        <v>161.6</v>
      </c>
      <c r="R353" s="37">
        <v>200.1</v>
      </c>
      <c r="S353" s="37">
        <v>172.3</v>
      </c>
      <c r="T353" s="37">
        <v>166.3</v>
      </c>
      <c r="U353" s="37">
        <f t="shared" si="28"/>
        <v>175.07499999999999</v>
      </c>
      <c r="V353" s="37">
        <v>175.5</v>
      </c>
      <c r="W353" s="37">
        <v>162.6</v>
      </c>
      <c r="X353" s="37">
        <v>173.6</v>
      </c>
      <c r="Y353" s="96">
        <f t="shared" si="29"/>
        <v>170.56666666666669</v>
      </c>
      <c r="Z353" s="37" t="s">
        <v>158</v>
      </c>
      <c r="AA353" s="37">
        <v>166</v>
      </c>
      <c r="AB353" s="37">
        <v>171.2</v>
      </c>
      <c r="AC353" s="96">
        <f t="shared" si="30"/>
        <v>168.6</v>
      </c>
      <c r="AD353" s="37">
        <v>180</v>
      </c>
      <c r="AE353" s="37">
        <v>158.80000000000001</v>
      </c>
      <c r="AF353" s="37">
        <f t="shared" si="31"/>
        <v>169.4</v>
      </c>
      <c r="AG353" s="37">
        <v>174.7</v>
      </c>
      <c r="AH353" s="37">
        <v>166.8</v>
      </c>
      <c r="AI353" s="37">
        <v>175.3</v>
      </c>
    </row>
    <row r="354" spans="1:35">
      <c r="A354" s="37" t="s">
        <v>35</v>
      </c>
      <c r="B354" s="37">
        <v>2022</v>
      </c>
      <c r="C354" s="37" t="s">
        <v>50</v>
      </c>
      <c r="D354" s="37">
        <v>165.2</v>
      </c>
      <c r="E354" s="37">
        <v>210.9</v>
      </c>
      <c r="F354" s="37">
        <v>170.9</v>
      </c>
      <c r="G354" s="37">
        <v>170.9</v>
      </c>
      <c r="H354" s="37">
        <v>186.5</v>
      </c>
      <c r="I354" s="37">
        <v>163.80000000000001</v>
      </c>
      <c r="J354" s="37">
        <v>199.7</v>
      </c>
      <c r="K354" s="37">
        <v>169.8</v>
      </c>
      <c r="L354" s="37">
        <v>121.9</v>
      </c>
      <c r="M354" s="37">
        <v>199.9</v>
      </c>
      <c r="N354" s="37">
        <v>188.3</v>
      </c>
      <c r="O354" s="37">
        <v>179.6</v>
      </c>
      <c r="P354" s="96">
        <f t="shared" si="27"/>
        <v>177.28333333333333</v>
      </c>
      <c r="Q354" s="37">
        <v>169.9</v>
      </c>
      <c r="R354" s="37">
        <v>196.3</v>
      </c>
      <c r="S354" s="37">
        <v>172.1</v>
      </c>
      <c r="T354" s="37">
        <v>168.2</v>
      </c>
      <c r="U354" s="37">
        <f t="shared" si="28"/>
        <v>176.625</v>
      </c>
      <c r="V354" s="37">
        <v>181.9</v>
      </c>
      <c r="W354" s="37">
        <v>175.3</v>
      </c>
      <c r="X354" s="37">
        <v>181</v>
      </c>
      <c r="Y354" s="96">
        <f t="shared" si="29"/>
        <v>179.4</v>
      </c>
      <c r="Z354" s="37" t="s">
        <v>158</v>
      </c>
      <c r="AA354" s="37">
        <v>170.4</v>
      </c>
      <c r="AB354" s="37">
        <v>173.4</v>
      </c>
      <c r="AC354" s="96">
        <f t="shared" si="30"/>
        <v>171.9</v>
      </c>
      <c r="AD354" s="37">
        <v>180.5</v>
      </c>
      <c r="AE354" s="37">
        <v>162.9</v>
      </c>
      <c r="AF354" s="37">
        <f t="shared" si="31"/>
        <v>171.7</v>
      </c>
      <c r="AG354" s="37">
        <v>178.7</v>
      </c>
      <c r="AH354" s="37">
        <v>170.5</v>
      </c>
      <c r="AI354" s="37">
        <v>176.7</v>
      </c>
    </row>
    <row r="355" spans="1:35">
      <c r="A355" s="37" t="s">
        <v>30</v>
      </c>
      <c r="B355" s="37">
        <v>2022</v>
      </c>
      <c r="C355" s="37" t="s">
        <v>53</v>
      </c>
      <c r="D355" s="37">
        <v>166.9</v>
      </c>
      <c r="E355" s="37">
        <v>207.2</v>
      </c>
      <c r="F355" s="37">
        <v>180.2</v>
      </c>
      <c r="G355" s="37">
        <v>172.3</v>
      </c>
      <c r="H355" s="37">
        <v>194</v>
      </c>
      <c r="I355" s="37">
        <v>159.1</v>
      </c>
      <c r="J355" s="37">
        <v>171.6</v>
      </c>
      <c r="K355" s="37">
        <v>170.2</v>
      </c>
      <c r="L355" s="37">
        <v>121.5</v>
      </c>
      <c r="M355" s="37">
        <v>204.8</v>
      </c>
      <c r="N355" s="37">
        <v>186.9</v>
      </c>
      <c r="O355" s="37">
        <v>176.6</v>
      </c>
      <c r="P355" s="96">
        <f t="shared" si="27"/>
        <v>175.94166666666663</v>
      </c>
      <c r="Q355" s="37">
        <v>176.4</v>
      </c>
      <c r="R355" s="37">
        <v>195.5</v>
      </c>
      <c r="S355" s="37">
        <v>173.4</v>
      </c>
      <c r="T355" s="37">
        <v>170.8</v>
      </c>
      <c r="U355" s="37">
        <f t="shared" si="28"/>
        <v>179.02499999999998</v>
      </c>
      <c r="V355" s="37">
        <v>187.2</v>
      </c>
      <c r="W355" s="37">
        <v>185.2</v>
      </c>
      <c r="X355" s="37">
        <v>186.9</v>
      </c>
      <c r="Y355" s="96">
        <f t="shared" si="29"/>
        <v>186.43333333333331</v>
      </c>
      <c r="Z355" s="43">
        <v>171.8</v>
      </c>
      <c r="AA355" s="37">
        <v>175.5</v>
      </c>
      <c r="AB355" s="37">
        <v>176.9</v>
      </c>
      <c r="AC355" s="96">
        <f t="shared" si="30"/>
        <v>174.73333333333335</v>
      </c>
      <c r="AD355" s="37">
        <v>181.9</v>
      </c>
      <c r="AE355" s="37">
        <v>167.5</v>
      </c>
      <c r="AF355" s="37">
        <f t="shared" si="31"/>
        <v>174.7</v>
      </c>
      <c r="AG355" s="37">
        <v>182.3</v>
      </c>
      <c r="AH355" s="37">
        <v>174.6</v>
      </c>
      <c r="AI355" s="37">
        <v>177.8</v>
      </c>
    </row>
    <row r="356" spans="1:35">
      <c r="A356" s="37" t="s">
        <v>33</v>
      </c>
      <c r="B356" s="37">
        <v>2022</v>
      </c>
      <c r="C356" s="37" t="s">
        <v>53</v>
      </c>
      <c r="D356" s="37">
        <v>168.4</v>
      </c>
      <c r="E356" s="37">
        <v>213.4</v>
      </c>
      <c r="F356" s="37">
        <v>183.2</v>
      </c>
      <c r="G356" s="37">
        <v>172.3</v>
      </c>
      <c r="H356" s="37">
        <v>180</v>
      </c>
      <c r="I356" s="37">
        <v>162.6</v>
      </c>
      <c r="J356" s="37">
        <v>205.5</v>
      </c>
      <c r="K356" s="37">
        <v>171</v>
      </c>
      <c r="L356" s="37">
        <v>123.4</v>
      </c>
      <c r="M356" s="37">
        <v>198.8</v>
      </c>
      <c r="N356" s="37">
        <v>192.4</v>
      </c>
      <c r="O356" s="37">
        <v>181.3</v>
      </c>
      <c r="P356" s="96">
        <f t="shared" si="27"/>
        <v>179.35833333333335</v>
      </c>
      <c r="Q356" s="37">
        <v>162.1</v>
      </c>
      <c r="R356" s="37">
        <v>200.6</v>
      </c>
      <c r="S356" s="37">
        <v>173.8</v>
      </c>
      <c r="T356" s="37">
        <v>166.7</v>
      </c>
      <c r="U356" s="37">
        <f t="shared" si="28"/>
        <v>175.8</v>
      </c>
      <c r="V356" s="37">
        <v>176.7</v>
      </c>
      <c r="W356" s="37">
        <v>163.5</v>
      </c>
      <c r="X356" s="37">
        <v>174.7</v>
      </c>
      <c r="Y356" s="96">
        <f t="shared" si="29"/>
        <v>171.63333333333333</v>
      </c>
      <c r="Z356" s="37" t="s">
        <v>159</v>
      </c>
      <c r="AA356" s="37">
        <v>166.9</v>
      </c>
      <c r="AB356" s="37">
        <v>171.5</v>
      </c>
      <c r="AC356" s="96">
        <f t="shared" si="30"/>
        <v>169.2</v>
      </c>
      <c r="AD356" s="37">
        <v>180.3</v>
      </c>
      <c r="AE356" s="37">
        <v>158.9</v>
      </c>
      <c r="AF356" s="37">
        <f t="shared" si="31"/>
        <v>169.60000000000002</v>
      </c>
      <c r="AG356" s="37">
        <v>175.8</v>
      </c>
      <c r="AH356" s="37">
        <v>167.4</v>
      </c>
      <c r="AI356" s="37">
        <v>174.1</v>
      </c>
    </row>
    <row r="357" spans="1:35">
      <c r="A357" s="37" t="s">
        <v>35</v>
      </c>
      <c r="B357" s="37">
        <v>2022</v>
      </c>
      <c r="C357" s="37" t="s">
        <v>53</v>
      </c>
      <c r="D357" s="37">
        <v>167.4</v>
      </c>
      <c r="E357" s="37">
        <v>209.4</v>
      </c>
      <c r="F357" s="37">
        <v>181.4</v>
      </c>
      <c r="G357" s="37">
        <v>172.3</v>
      </c>
      <c r="H357" s="37">
        <v>188.9</v>
      </c>
      <c r="I357" s="37">
        <v>160.69999999999999</v>
      </c>
      <c r="J357" s="37">
        <v>183.1</v>
      </c>
      <c r="K357" s="37">
        <v>170.5</v>
      </c>
      <c r="L357" s="37">
        <v>122.1</v>
      </c>
      <c r="M357" s="37">
        <v>202.8</v>
      </c>
      <c r="N357" s="37">
        <v>189.5</v>
      </c>
      <c r="O357" s="37">
        <v>178.3</v>
      </c>
      <c r="P357" s="96">
        <f t="shared" si="27"/>
        <v>177.19999999999996</v>
      </c>
      <c r="Q357" s="37">
        <v>170.4</v>
      </c>
      <c r="R357" s="37">
        <v>196.9</v>
      </c>
      <c r="S357" s="37">
        <v>173.6</v>
      </c>
      <c r="T357" s="37">
        <v>168.5</v>
      </c>
      <c r="U357" s="37">
        <f t="shared" si="28"/>
        <v>177.35</v>
      </c>
      <c r="V357" s="37">
        <v>183.1</v>
      </c>
      <c r="W357" s="37">
        <v>176.2</v>
      </c>
      <c r="X357" s="37">
        <v>182.1</v>
      </c>
      <c r="Y357" s="96">
        <f t="shared" si="29"/>
        <v>180.46666666666667</v>
      </c>
      <c r="Z357" s="37" t="s">
        <v>159</v>
      </c>
      <c r="AA357" s="37">
        <v>171.4</v>
      </c>
      <c r="AB357" s="37">
        <v>173.7</v>
      </c>
      <c r="AC357" s="96">
        <f t="shared" si="30"/>
        <v>172.55</v>
      </c>
      <c r="AD357" s="37">
        <v>181.3</v>
      </c>
      <c r="AE357" s="37">
        <v>163</v>
      </c>
      <c r="AF357" s="37">
        <f t="shared" si="31"/>
        <v>172.15</v>
      </c>
      <c r="AG357" s="37">
        <v>179.8</v>
      </c>
      <c r="AH357" s="37">
        <v>171.1</v>
      </c>
      <c r="AI357" s="37">
        <v>176.5</v>
      </c>
    </row>
    <row r="358" spans="1:35">
      <c r="A358" s="37" t="s">
        <v>30</v>
      </c>
      <c r="B358" s="37">
        <v>2022</v>
      </c>
      <c r="C358" s="37" t="s">
        <v>55</v>
      </c>
      <c r="D358" s="37">
        <v>168.8</v>
      </c>
      <c r="E358" s="37">
        <v>206.9</v>
      </c>
      <c r="F358" s="37">
        <v>189.1</v>
      </c>
      <c r="G358" s="37">
        <v>173.4</v>
      </c>
      <c r="H358" s="37">
        <v>193.9</v>
      </c>
      <c r="I358" s="37">
        <v>156.69999999999999</v>
      </c>
      <c r="J358" s="37">
        <v>150.19999999999999</v>
      </c>
      <c r="K358" s="37">
        <v>170.5</v>
      </c>
      <c r="L358" s="37">
        <v>121.2</v>
      </c>
      <c r="M358" s="37">
        <v>207.5</v>
      </c>
      <c r="N358" s="37">
        <v>187.7</v>
      </c>
      <c r="O358" s="37">
        <v>174.4</v>
      </c>
      <c r="P358" s="96">
        <f t="shared" si="27"/>
        <v>175.02500000000001</v>
      </c>
      <c r="Q358" s="37">
        <v>176.8</v>
      </c>
      <c r="R358" s="37">
        <v>195.9</v>
      </c>
      <c r="S358" s="37">
        <v>175.7</v>
      </c>
      <c r="T358" s="37">
        <v>171.2</v>
      </c>
      <c r="U358" s="37">
        <f t="shared" si="28"/>
        <v>179.90000000000003</v>
      </c>
      <c r="V358" s="37">
        <v>188.1</v>
      </c>
      <c r="W358" s="37">
        <v>185.9</v>
      </c>
      <c r="X358" s="37">
        <v>187.8</v>
      </c>
      <c r="Y358" s="96">
        <f t="shared" si="29"/>
        <v>187.26666666666665</v>
      </c>
      <c r="Z358" s="43">
        <v>170.7</v>
      </c>
      <c r="AA358" s="37">
        <v>176.4</v>
      </c>
      <c r="AB358" s="37">
        <v>177.3</v>
      </c>
      <c r="AC358" s="96">
        <f t="shared" si="30"/>
        <v>174.80000000000004</v>
      </c>
      <c r="AD358" s="37">
        <v>182.8</v>
      </c>
      <c r="AE358" s="37">
        <v>167.8</v>
      </c>
      <c r="AF358" s="37">
        <f t="shared" si="31"/>
        <v>175.3</v>
      </c>
      <c r="AG358" s="37">
        <v>183.5</v>
      </c>
      <c r="AH358" s="37">
        <v>175.5</v>
      </c>
      <c r="AI358" s="37">
        <v>177.1</v>
      </c>
    </row>
    <row r="359" spans="1:35">
      <c r="A359" s="37" t="s">
        <v>33</v>
      </c>
      <c r="B359" s="37">
        <v>2022</v>
      </c>
      <c r="C359" s="37" t="s">
        <v>55</v>
      </c>
      <c r="D359" s="37">
        <v>170.2</v>
      </c>
      <c r="E359" s="37">
        <v>212.9</v>
      </c>
      <c r="F359" s="37">
        <v>191.9</v>
      </c>
      <c r="G359" s="37">
        <v>173.9</v>
      </c>
      <c r="H359" s="37">
        <v>179.1</v>
      </c>
      <c r="I359" s="37">
        <v>159.5</v>
      </c>
      <c r="J359" s="37">
        <v>178.7</v>
      </c>
      <c r="K359" s="37">
        <v>171.3</v>
      </c>
      <c r="L359" s="37">
        <v>123.1</v>
      </c>
      <c r="M359" s="37">
        <v>200.5</v>
      </c>
      <c r="N359" s="37">
        <v>193.3</v>
      </c>
      <c r="O359" s="37">
        <v>178.6</v>
      </c>
      <c r="P359" s="96">
        <f t="shared" si="27"/>
        <v>177.75</v>
      </c>
      <c r="Q359" s="37">
        <v>162.80000000000001</v>
      </c>
      <c r="R359" s="37">
        <v>201.1</v>
      </c>
      <c r="S359" s="37">
        <v>176</v>
      </c>
      <c r="T359" s="37">
        <v>167.1</v>
      </c>
      <c r="U359" s="37">
        <f t="shared" si="28"/>
        <v>176.75</v>
      </c>
      <c r="V359" s="37">
        <v>177.7</v>
      </c>
      <c r="W359" s="37">
        <v>164.5</v>
      </c>
      <c r="X359" s="37">
        <v>175.7</v>
      </c>
      <c r="Y359" s="96">
        <f t="shared" si="29"/>
        <v>172.63333333333333</v>
      </c>
      <c r="Z359" s="37" t="s">
        <v>160</v>
      </c>
      <c r="AA359" s="37">
        <v>167.3</v>
      </c>
      <c r="AB359" s="37">
        <v>171.8</v>
      </c>
      <c r="AC359" s="96">
        <f t="shared" si="30"/>
        <v>169.55</v>
      </c>
      <c r="AD359" s="37">
        <v>180.6</v>
      </c>
      <c r="AE359" s="37">
        <v>159.4</v>
      </c>
      <c r="AF359" s="37">
        <f t="shared" si="31"/>
        <v>170</v>
      </c>
      <c r="AG359" s="37">
        <v>177.2</v>
      </c>
      <c r="AH359" s="37">
        <v>168.2</v>
      </c>
      <c r="AI359" s="37">
        <v>174.1</v>
      </c>
    </row>
    <row r="360" spans="1:35">
      <c r="A360" s="37" t="s">
        <v>35</v>
      </c>
      <c r="B360" s="37">
        <v>2022</v>
      </c>
      <c r="C360" s="37" t="s">
        <v>55</v>
      </c>
      <c r="D360" s="37">
        <v>169.2</v>
      </c>
      <c r="E360" s="37">
        <v>209</v>
      </c>
      <c r="F360" s="37">
        <v>190.2</v>
      </c>
      <c r="G360" s="37">
        <v>173.6</v>
      </c>
      <c r="H360" s="37">
        <v>188.5</v>
      </c>
      <c r="I360" s="37">
        <v>158</v>
      </c>
      <c r="J360" s="37">
        <v>159.9</v>
      </c>
      <c r="K360" s="37">
        <v>170.8</v>
      </c>
      <c r="L360" s="37">
        <v>121.8</v>
      </c>
      <c r="M360" s="37">
        <v>205.2</v>
      </c>
      <c r="N360" s="37">
        <v>190.3</v>
      </c>
      <c r="O360" s="37">
        <v>175.9</v>
      </c>
      <c r="P360" s="96">
        <f t="shared" si="27"/>
        <v>176.03333333333333</v>
      </c>
      <c r="Q360" s="37">
        <v>171</v>
      </c>
      <c r="R360" s="37">
        <v>197.3</v>
      </c>
      <c r="S360" s="37">
        <v>175.8</v>
      </c>
      <c r="T360" s="37">
        <v>168.9</v>
      </c>
      <c r="U360" s="37">
        <f t="shared" si="28"/>
        <v>178.25</v>
      </c>
      <c r="V360" s="37">
        <v>184</v>
      </c>
      <c r="W360" s="37">
        <v>177</v>
      </c>
      <c r="X360" s="37">
        <v>183</v>
      </c>
      <c r="Y360" s="96">
        <f t="shared" si="29"/>
        <v>181.33333333333334</v>
      </c>
      <c r="Z360" s="37" t="s">
        <v>160</v>
      </c>
      <c r="AA360" s="37">
        <v>172.1</v>
      </c>
      <c r="AB360" s="37">
        <v>174.1</v>
      </c>
      <c r="AC360" s="96">
        <f t="shared" si="30"/>
        <v>173.1</v>
      </c>
      <c r="AD360" s="37">
        <v>182</v>
      </c>
      <c r="AE360" s="37">
        <v>163.4</v>
      </c>
      <c r="AF360" s="37">
        <f t="shared" si="31"/>
        <v>172.7</v>
      </c>
      <c r="AG360" s="37">
        <v>181.1</v>
      </c>
      <c r="AH360" s="37">
        <v>172</v>
      </c>
      <c r="AI360" s="37">
        <v>175.7</v>
      </c>
    </row>
    <row r="361" spans="1:35">
      <c r="A361" s="37" t="s">
        <v>30</v>
      </c>
      <c r="B361" s="37">
        <v>2023</v>
      </c>
      <c r="C361" s="37" t="s">
        <v>31</v>
      </c>
      <c r="D361" s="37">
        <v>174</v>
      </c>
      <c r="E361" s="37">
        <v>208.3</v>
      </c>
      <c r="F361" s="37">
        <v>192.9</v>
      </c>
      <c r="G361" s="37">
        <v>174.3</v>
      </c>
      <c r="H361" s="37">
        <v>192.6</v>
      </c>
      <c r="I361" s="37">
        <v>156.30000000000001</v>
      </c>
      <c r="J361" s="37">
        <v>142.9</v>
      </c>
      <c r="K361" s="37">
        <v>170.7</v>
      </c>
      <c r="L361" s="37">
        <v>120.3</v>
      </c>
      <c r="M361" s="37">
        <v>210.5</v>
      </c>
      <c r="N361" s="37">
        <v>188.5</v>
      </c>
      <c r="O361" s="37">
        <v>175</v>
      </c>
      <c r="P361" s="96">
        <f t="shared" si="27"/>
        <v>175.52500000000001</v>
      </c>
      <c r="Q361" s="37">
        <v>176.9</v>
      </c>
      <c r="R361" s="37">
        <v>196.9</v>
      </c>
      <c r="S361" s="37">
        <v>178.4</v>
      </c>
      <c r="T361" s="37">
        <v>171.8</v>
      </c>
      <c r="U361" s="37">
        <f t="shared" si="28"/>
        <v>181</v>
      </c>
      <c r="V361" s="37">
        <v>189</v>
      </c>
      <c r="W361" s="37">
        <v>186.3</v>
      </c>
      <c r="X361" s="37">
        <v>188.6</v>
      </c>
      <c r="Y361" s="96">
        <f t="shared" si="29"/>
        <v>187.96666666666667</v>
      </c>
      <c r="Z361" s="43">
        <v>172.1</v>
      </c>
      <c r="AA361" s="37">
        <v>177.2</v>
      </c>
      <c r="AB361" s="37">
        <v>177.8</v>
      </c>
      <c r="AC361" s="96">
        <f t="shared" si="30"/>
        <v>175.69999999999996</v>
      </c>
      <c r="AD361" s="37">
        <v>183.2</v>
      </c>
      <c r="AE361" s="37">
        <v>168.2</v>
      </c>
      <c r="AF361" s="37">
        <f t="shared" si="31"/>
        <v>175.7</v>
      </c>
      <c r="AG361" s="37">
        <v>184.7</v>
      </c>
      <c r="AH361" s="37">
        <v>176.5</v>
      </c>
      <c r="AI361" s="37">
        <v>177.8</v>
      </c>
    </row>
    <row r="362" spans="1:35">
      <c r="A362" s="37" t="s">
        <v>33</v>
      </c>
      <c r="B362" s="37">
        <v>2023</v>
      </c>
      <c r="C362" s="37" t="s">
        <v>31</v>
      </c>
      <c r="D362" s="37">
        <v>173.3</v>
      </c>
      <c r="E362" s="37">
        <v>215.2</v>
      </c>
      <c r="F362" s="37">
        <v>197</v>
      </c>
      <c r="G362" s="37">
        <v>175.2</v>
      </c>
      <c r="H362" s="37">
        <v>178</v>
      </c>
      <c r="I362" s="37">
        <v>160.5</v>
      </c>
      <c r="J362" s="37">
        <v>175.3</v>
      </c>
      <c r="K362" s="37">
        <v>171.2</v>
      </c>
      <c r="L362" s="37">
        <v>122.7</v>
      </c>
      <c r="M362" s="37">
        <v>204.3</v>
      </c>
      <c r="N362" s="37">
        <v>194.3</v>
      </c>
      <c r="O362" s="37">
        <v>179.5</v>
      </c>
      <c r="P362" s="96">
        <f t="shared" si="27"/>
        <v>178.875</v>
      </c>
      <c r="Q362" s="37">
        <v>163.69999999999999</v>
      </c>
      <c r="R362" s="37">
        <v>201.6</v>
      </c>
      <c r="S362" s="37">
        <v>178.8</v>
      </c>
      <c r="T362" s="37">
        <v>167.8</v>
      </c>
      <c r="U362" s="37">
        <f t="shared" si="28"/>
        <v>177.97499999999997</v>
      </c>
      <c r="V362" s="37">
        <v>178.7</v>
      </c>
      <c r="W362" s="37">
        <v>165.3</v>
      </c>
      <c r="X362" s="37">
        <v>176.6</v>
      </c>
      <c r="Y362" s="96">
        <f t="shared" si="29"/>
        <v>173.53333333333333</v>
      </c>
      <c r="Z362" s="37" t="s">
        <v>161</v>
      </c>
      <c r="AA362" s="37">
        <v>168</v>
      </c>
      <c r="AB362" s="37">
        <v>171.8</v>
      </c>
      <c r="AC362" s="96">
        <f t="shared" si="30"/>
        <v>169.9</v>
      </c>
      <c r="AD362" s="37">
        <v>180.1</v>
      </c>
      <c r="AE362" s="37">
        <v>159.5</v>
      </c>
      <c r="AF362" s="37">
        <f t="shared" si="31"/>
        <v>169.8</v>
      </c>
      <c r="AG362" s="37">
        <v>178.5</v>
      </c>
      <c r="AH362" s="37">
        <v>168.9</v>
      </c>
      <c r="AI362" s="37">
        <v>174.9</v>
      </c>
    </row>
    <row r="363" spans="1:35">
      <c r="A363" s="37" t="s">
        <v>35</v>
      </c>
      <c r="B363" s="37">
        <v>2023</v>
      </c>
      <c r="C363" s="37" t="s">
        <v>31</v>
      </c>
      <c r="D363" s="37">
        <v>173.8</v>
      </c>
      <c r="E363" s="37">
        <v>210.7</v>
      </c>
      <c r="F363" s="37">
        <v>194.5</v>
      </c>
      <c r="G363" s="37">
        <v>174.6</v>
      </c>
      <c r="H363" s="37">
        <v>187.2</v>
      </c>
      <c r="I363" s="37">
        <v>158.30000000000001</v>
      </c>
      <c r="J363" s="37">
        <v>153.9</v>
      </c>
      <c r="K363" s="37">
        <v>170.9</v>
      </c>
      <c r="L363" s="37">
        <v>121.1</v>
      </c>
      <c r="M363" s="37">
        <v>208.4</v>
      </c>
      <c r="N363" s="37">
        <v>191.2</v>
      </c>
      <c r="O363" s="37">
        <v>176.7</v>
      </c>
      <c r="P363" s="96">
        <f t="shared" si="27"/>
        <v>176.77500000000001</v>
      </c>
      <c r="Q363" s="37">
        <v>171.4</v>
      </c>
      <c r="R363" s="37">
        <v>198.2</v>
      </c>
      <c r="S363" s="37">
        <v>178.6</v>
      </c>
      <c r="T363" s="37">
        <v>169.5</v>
      </c>
      <c r="U363" s="37">
        <f t="shared" si="28"/>
        <v>179.42500000000001</v>
      </c>
      <c r="V363" s="37">
        <v>184.9</v>
      </c>
      <c r="W363" s="37">
        <v>177.6</v>
      </c>
      <c r="X363" s="37">
        <v>183.8</v>
      </c>
      <c r="Y363" s="96">
        <f t="shared" si="29"/>
        <v>182.1</v>
      </c>
      <c r="Z363" s="37" t="s">
        <v>161</v>
      </c>
      <c r="AA363" s="37">
        <v>172.9</v>
      </c>
      <c r="AB363" s="37">
        <v>174.3</v>
      </c>
      <c r="AC363" s="96">
        <f t="shared" si="30"/>
        <v>173.60000000000002</v>
      </c>
      <c r="AD363" s="37">
        <v>182</v>
      </c>
      <c r="AE363" s="37">
        <v>163.6</v>
      </c>
      <c r="AF363" s="37">
        <f t="shared" si="31"/>
        <v>172.8</v>
      </c>
      <c r="AG363" s="37">
        <v>182.3</v>
      </c>
      <c r="AH363" s="37">
        <v>172.8</v>
      </c>
      <c r="AI363" s="37">
        <v>176.5</v>
      </c>
    </row>
    <row r="364" spans="1:35">
      <c r="A364" s="37" t="s">
        <v>30</v>
      </c>
      <c r="B364" s="37">
        <v>2023</v>
      </c>
      <c r="C364" s="37" t="s">
        <v>36</v>
      </c>
      <c r="D364" s="37">
        <v>174.2</v>
      </c>
      <c r="E364" s="37">
        <v>205.2</v>
      </c>
      <c r="F364" s="37">
        <v>173.9</v>
      </c>
      <c r="G364" s="37">
        <v>177</v>
      </c>
      <c r="H364" s="37">
        <v>183.4</v>
      </c>
      <c r="I364" s="37">
        <v>167.2</v>
      </c>
      <c r="J364" s="37">
        <v>140.9</v>
      </c>
      <c r="K364" s="37">
        <v>170.4</v>
      </c>
      <c r="L364" s="37">
        <v>119.1</v>
      </c>
      <c r="M364" s="37">
        <v>212.1</v>
      </c>
      <c r="N364" s="37">
        <v>189.9</v>
      </c>
      <c r="O364" s="37">
        <v>174.8</v>
      </c>
      <c r="P364" s="96">
        <f t="shared" si="27"/>
        <v>174.00833333333333</v>
      </c>
      <c r="Q364" s="37">
        <v>177.6</v>
      </c>
      <c r="R364" s="37">
        <v>198.3</v>
      </c>
      <c r="S364" s="37">
        <v>180.7</v>
      </c>
      <c r="T364" s="37">
        <v>172.8</v>
      </c>
      <c r="U364" s="37">
        <f t="shared" si="28"/>
        <v>182.34999999999997</v>
      </c>
      <c r="V364" s="37">
        <v>190</v>
      </c>
      <c r="W364" s="37">
        <v>187</v>
      </c>
      <c r="X364" s="37">
        <v>189.6</v>
      </c>
      <c r="Y364" s="96">
        <f t="shared" si="29"/>
        <v>188.86666666666667</v>
      </c>
      <c r="Z364" s="43">
        <v>173.5</v>
      </c>
      <c r="AA364" s="37">
        <v>178.6</v>
      </c>
      <c r="AB364" s="37">
        <v>178.5</v>
      </c>
      <c r="AC364" s="96">
        <f t="shared" si="30"/>
        <v>176.86666666666667</v>
      </c>
      <c r="AD364" s="37">
        <v>181.6</v>
      </c>
      <c r="AE364" s="37">
        <v>169</v>
      </c>
      <c r="AF364" s="37">
        <f t="shared" si="31"/>
        <v>175.3</v>
      </c>
      <c r="AG364" s="37">
        <v>186.6</v>
      </c>
      <c r="AH364" s="37">
        <v>177.9</v>
      </c>
      <c r="AI364" s="37">
        <v>178</v>
      </c>
    </row>
    <row r="365" spans="1:35">
      <c r="A365" s="37" t="s">
        <v>33</v>
      </c>
      <c r="B365" s="37">
        <v>2023</v>
      </c>
      <c r="C365" s="37" t="s">
        <v>36</v>
      </c>
      <c r="D365" s="37">
        <v>174.7</v>
      </c>
      <c r="E365" s="37">
        <v>212.2</v>
      </c>
      <c r="F365" s="37">
        <v>177.2</v>
      </c>
      <c r="G365" s="37">
        <v>177.9</v>
      </c>
      <c r="H365" s="37">
        <v>172.2</v>
      </c>
      <c r="I365" s="37">
        <v>172.1</v>
      </c>
      <c r="J365" s="37">
        <v>175.8</v>
      </c>
      <c r="K365" s="37">
        <v>172.2</v>
      </c>
      <c r="L365" s="37">
        <v>121.9</v>
      </c>
      <c r="M365" s="37">
        <v>204.8</v>
      </c>
      <c r="N365" s="37">
        <v>196.6</v>
      </c>
      <c r="O365" s="37">
        <v>180.7</v>
      </c>
      <c r="P365" s="96">
        <f t="shared" si="27"/>
        <v>178.19166666666663</v>
      </c>
      <c r="Q365" s="37">
        <v>164.9</v>
      </c>
      <c r="R365" s="37">
        <v>202.7</v>
      </c>
      <c r="S365" s="37">
        <v>181.4</v>
      </c>
      <c r="T365" s="37">
        <v>168.4</v>
      </c>
      <c r="U365" s="37">
        <f t="shared" si="28"/>
        <v>179.35</v>
      </c>
      <c r="V365" s="37">
        <v>180.3</v>
      </c>
      <c r="W365" s="37">
        <v>167</v>
      </c>
      <c r="X365" s="37">
        <v>178.2</v>
      </c>
      <c r="Y365" s="96">
        <f t="shared" si="29"/>
        <v>175.16666666666666</v>
      </c>
      <c r="Z365" s="37" t="s">
        <v>162</v>
      </c>
      <c r="AA365" s="37">
        <v>169.2</v>
      </c>
      <c r="AB365" s="37">
        <v>172.5</v>
      </c>
      <c r="AC365" s="96">
        <f t="shared" si="30"/>
        <v>170.85</v>
      </c>
      <c r="AD365" s="37">
        <v>182.8</v>
      </c>
      <c r="AE365" s="37">
        <v>159.80000000000001</v>
      </c>
      <c r="AF365" s="37">
        <f t="shared" si="31"/>
        <v>171.3</v>
      </c>
      <c r="AG365" s="37">
        <v>180.8</v>
      </c>
      <c r="AH365" s="37">
        <v>170</v>
      </c>
      <c r="AI365" s="37">
        <v>176.3</v>
      </c>
    </row>
    <row r="366" spans="1:35">
      <c r="A366" s="37" t="s">
        <v>35</v>
      </c>
      <c r="B366" s="37">
        <v>2023</v>
      </c>
      <c r="C366" s="37" t="s">
        <v>36</v>
      </c>
      <c r="D366" s="37">
        <v>174.4</v>
      </c>
      <c r="E366" s="37">
        <v>207.7</v>
      </c>
      <c r="F366" s="37">
        <v>175.2</v>
      </c>
      <c r="G366" s="37">
        <v>177.3</v>
      </c>
      <c r="H366" s="37">
        <v>179.3</v>
      </c>
      <c r="I366" s="37">
        <v>169.5</v>
      </c>
      <c r="J366" s="37">
        <v>152.69999999999999</v>
      </c>
      <c r="K366" s="37">
        <v>171</v>
      </c>
      <c r="L366" s="37">
        <v>120</v>
      </c>
      <c r="M366" s="37">
        <v>209.7</v>
      </c>
      <c r="N366" s="37">
        <v>193</v>
      </c>
      <c r="O366" s="37">
        <v>177</v>
      </c>
      <c r="P366" s="96">
        <f t="shared" si="27"/>
        <v>175.56666666666669</v>
      </c>
      <c r="Q366" s="37">
        <v>172.3</v>
      </c>
      <c r="R366" s="37">
        <v>199.5</v>
      </c>
      <c r="S366" s="37">
        <v>181</v>
      </c>
      <c r="T366" s="37">
        <v>170.3</v>
      </c>
      <c r="U366" s="37">
        <f t="shared" si="28"/>
        <v>180.77499999999998</v>
      </c>
      <c r="V366" s="37">
        <v>186.2</v>
      </c>
      <c r="W366" s="37">
        <v>178.7</v>
      </c>
      <c r="X366" s="37">
        <v>185.1</v>
      </c>
      <c r="Y366" s="96">
        <f t="shared" si="29"/>
        <v>183.33333333333334</v>
      </c>
      <c r="Z366" s="37" t="s">
        <v>162</v>
      </c>
      <c r="AA366" s="37">
        <v>174.2</v>
      </c>
      <c r="AB366" s="37">
        <v>175</v>
      </c>
      <c r="AC366" s="96">
        <f t="shared" si="30"/>
        <v>174.6</v>
      </c>
      <c r="AD366" s="37">
        <v>182.1</v>
      </c>
      <c r="AE366" s="37">
        <v>164.2</v>
      </c>
      <c r="AF366" s="37">
        <f t="shared" si="31"/>
        <v>173.14999999999998</v>
      </c>
      <c r="AG366" s="37">
        <v>184.4</v>
      </c>
      <c r="AH366" s="37">
        <v>174.1</v>
      </c>
      <c r="AI366" s="37">
        <v>177.2</v>
      </c>
    </row>
    <row r="367" spans="1:35">
      <c r="A367" s="37" t="s">
        <v>30</v>
      </c>
      <c r="B367" s="37">
        <v>2023</v>
      </c>
      <c r="C367" s="37" t="s">
        <v>38</v>
      </c>
      <c r="D367" s="37">
        <v>174.3</v>
      </c>
      <c r="E367" s="37">
        <v>205.2</v>
      </c>
      <c r="F367" s="37">
        <v>173.9</v>
      </c>
      <c r="G367" s="37">
        <v>177</v>
      </c>
      <c r="H367" s="37">
        <v>183.3</v>
      </c>
      <c r="I367" s="37">
        <v>167.2</v>
      </c>
      <c r="J367" s="37">
        <v>140.9</v>
      </c>
      <c r="K367" s="37">
        <v>170.5</v>
      </c>
      <c r="L367" s="37">
        <v>119.1</v>
      </c>
      <c r="M367" s="37">
        <v>212.1</v>
      </c>
      <c r="N367" s="37">
        <v>189.9</v>
      </c>
      <c r="O367" s="37">
        <v>174.8</v>
      </c>
      <c r="P367" s="96">
        <f t="shared" si="27"/>
        <v>174.01666666666668</v>
      </c>
      <c r="Q367" s="37">
        <v>177.6</v>
      </c>
      <c r="R367" s="37">
        <v>198.4</v>
      </c>
      <c r="S367" s="37">
        <v>180.7</v>
      </c>
      <c r="T367" s="37">
        <v>172.8</v>
      </c>
      <c r="U367" s="37">
        <f t="shared" si="28"/>
        <v>182.375</v>
      </c>
      <c r="V367" s="37">
        <v>190</v>
      </c>
      <c r="W367" s="37">
        <v>187</v>
      </c>
      <c r="X367" s="37">
        <v>189.6</v>
      </c>
      <c r="Y367" s="96">
        <f t="shared" si="29"/>
        <v>188.86666666666667</v>
      </c>
      <c r="Z367" s="43">
        <v>173.5</v>
      </c>
      <c r="AA367" s="37">
        <v>178.6</v>
      </c>
      <c r="AB367" s="37">
        <v>178.5</v>
      </c>
      <c r="AC367" s="96">
        <f t="shared" si="30"/>
        <v>176.86666666666667</v>
      </c>
      <c r="AD367" s="37">
        <v>181.4</v>
      </c>
      <c r="AE367" s="37">
        <v>169</v>
      </c>
      <c r="AF367" s="37">
        <f t="shared" si="31"/>
        <v>175.2</v>
      </c>
      <c r="AG367" s="37">
        <v>186.6</v>
      </c>
      <c r="AH367" s="37">
        <v>177.9</v>
      </c>
      <c r="AI367" s="37">
        <v>178</v>
      </c>
    </row>
    <row r="368" spans="1:35">
      <c r="A368" s="37" t="s">
        <v>33</v>
      </c>
      <c r="B368" s="37">
        <v>2023</v>
      </c>
      <c r="C368" s="37" t="s">
        <v>38</v>
      </c>
      <c r="D368" s="37">
        <v>174.7</v>
      </c>
      <c r="E368" s="37">
        <v>212.2</v>
      </c>
      <c r="F368" s="37">
        <v>177.2</v>
      </c>
      <c r="G368" s="37">
        <v>177.9</v>
      </c>
      <c r="H368" s="37">
        <v>172.2</v>
      </c>
      <c r="I368" s="37">
        <v>172.1</v>
      </c>
      <c r="J368" s="37">
        <v>175.9</v>
      </c>
      <c r="K368" s="37">
        <v>172.2</v>
      </c>
      <c r="L368" s="37">
        <v>121.9</v>
      </c>
      <c r="M368" s="37">
        <v>204.8</v>
      </c>
      <c r="N368" s="37">
        <v>196.6</v>
      </c>
      <c r="O368" s="37">
        <v>180.8</v>
      </c>
      <c r="P368" s="96">
        <f t="shared" si="27"/>
        <v>178.20833333333334</v>
      </c>
      <c r="Q368" s="37">
        <v>164.9</v>
      </c>
      <c r="R368" s="37">
        <v>202.7</v>
      </c>
      <c r="S368" s="37">
        <v>181.5</v>
      </c>
      <c r="T368" s="37">
        <v>168.4</v>
      </c>
      <c r="U368" s="37">
        <f t="shared" si="28"/>
        <v>179.375</v>
      </c>
      <c r="V368" s="37">
        <v>180.2</v>
      </c>
      <c r="W368" s="37">
        <v>167</v>
      </c>
      <c r="X368" s="37">
        <v>178.2</v>
      </c>
      <c r="Y368" s="96">
        <f t="shared" si="29"/>
        <v>175.13333333333333</v>
      </c>
      <c r="Z368" s="37" t="s">
        <v>162</v>
      </c>
      <c r="AA368" s="37">
        <v>169.2</v>
      </c>
      <c r="AB368" s="37">
        <v>172.5</v>
      </c>
      <c r="AC368" s="96">
        <f t="shared" si="30"/>
        <v>170.85</v>
      </c>
      <c r="AD368" s="37">
        <v>182.6</v>
      </c>
      <c r="AE368" s="37">
        <v>159.80000000000001</v>
      </c>
      <c r="AF368" s="37">
        <f t="shared" si="31"/>
        <v>171.2</v>
      </c>
      <c r="AG368" s="37">
        <v>180.8</v>
      </c>
      <c r="AH368" s="37">
        <v>170</v>
      </c>
      <c r="AI368" s="37">
        <v>176.3</v>
      </c>
    </row>
    <row r="369" spans="1:35">
      <c r="A369" s="37" t="s">
        <v>35</v>
      </c>
      <c r="B369" s="37">
        <v>2023</v>
      </c>
      <c r="C369" s="37" t="s">
        <v>38</v>
      </c>
      <c r="D369" s="37">
        <v>174.4</v>
      </c>
      <c r="E369" s="37">
        <v>207.7</v>
      </c>
      <c r="F369" s="37">
        <v>175.2</v>
      </c>
      <c r="G369" s="37">
        <v>177.3</v>
      </c>
      <c r="H369" s="37">
        <v>179.2</v>
      </c>
      <c r="I369" s="37">
        <v>169.5</v>
      </c>
      <c r="J369" s="37">
        <v>152.80000000000001</v>
      </c>
      <c r="K369" s="37">
        <v>171.1</v>
      </c>
      <c r="L369" s="37">
        <v>120</v>
      </c>
      <c r="M369" s="37">
        <v>209.7</v>
      </c>
      <c r="N369" s="37">
        <v>193</v>
      </c>
      <c r="O369" s="37">
        <v>177</v>
      </c>
      <c r="P369" s="96">
        <f t="shared" si="27"/>
        <v>175.57499999999996</v>
      </c>
      <c r="Q369" s="37">
        <v>172.3</v>
      </c>
      <c r="R369" s="37">
        <v>199.5</v>
      </c>
      <c r="S369" s="37">
        <v>181</v>
      </c>
      <c r="T369" s="37">
        <v>170.3</v>
      </c>
      <c r="U369" s="37">
        <f t="shared" si="28"/>
        <v>180.77499999999998</v>
      </c>
      <c r="V369" s="37">
        <v>186.1</v>
      </c>
      <c r="W369" s="37">
        <v>178.7</v>
      </c>
      <c r="X369" s="37">
        <v>185.1</v>
      </c>
      <c r="Y369" s="96">
        <f t="shared" si="29"/>
        <v>183.29999999999998</v>
      </c>
      <c r="Z369" s="37" t="s">
        <v>162</v>
      </c>
      <c r="AA369" s="37">
        <v>174.2</v>
      </c>
      <c r="AB369" s="37">
        <v>175</v>
      </c>
      <c r="AC369" s="96">
        <f t="shared" si="30"/>
        <v>174.6</v>
      </c>
      <c r="AD369" s="37">
        <v>181.9</v>
      </c>
      <c r="AE369" s="37">
        <v>164.2</v>
      </c>
      <c r="AF369" s="37">
        <f t="shared" si="31"/>
        <v>173.05</v>
      </c>
      <c r="AG369" s="37">
        <v>184.4</v>
      </c>
      <c r="AH369" s="37">
        <v>174.1</v>
      </c>
      <c r="AI369" s="37">
        <v>177.2</v>
      </c>
    </row>
    <row r="370" spans="1:35">
      <c r="A370" s="37" t="s">
        <v>30</v>
      </c>
      <c r="B370" s="37">
        <v>2023</v>
      </c>
      <c r="C370" s="37" t="s">
        <v>39</v>
      </c>
      <c r="D370" s="37">
        <v>173.3</v>
      </c>
      <c r="E370" s="37">
        <v>206.9</v>
      </c>
      <c r="F370" s="37">
        <v>167.9</v>
      </c>
      <c r="G370" s="37">
        <v>178.2</v>
      </c>
      <c r="H370" s="37">
        <v>178.5</v>
      </c>
      <c r="I370" s="37">
        <v>173.7</v>
      </c>
      <c r="J370" s="37">
        <v>142.80000000000001</v>
      </c>
      <c r="K370" s="37">
        <v>172.8</v>
      </c>
      <c r="L370" s="37">
        <v>120.4</v>
      </c>
      <c r="M370" s="37">
        <v>215.5</v>
      </c>
      <c r="N370" s="37">
        <v>190.5</v>
      </c>
      <c r="O370" s="37">
        <v>175.5</v>
      </c>
      <c r="P370" s="96">
        <f t="shared" si="27"/>
        <v>174.66666666666666</v>
      </c>
      <c r="Q370" s="37">
        <v>178.2</v>
      </c>
      <c r="R370" s="37">
        <v>199.5</v>
      </c>
      <c r="S370" s="37">
        <v>183.8</v>
      </c>
      <c r="T370" s="37">
        <v>173.2</v>
      </c>
      <c r="U370" s="37">
        <f t="shared" si="28"/>
        <v>183.67500000000001</v>
      </c>
      <c r="V370" s="37">
        <v>190.7</v>
      </c>
      <c r="W370" s="37">
        <v>187.3</v>
      </c>
      <c r="X370" s="37">
        <v>190.2</v>
      </c>
      <c r="Y370" s="96">
        <f t="shared" si="29"/>
        <v>189.4</v>
      </c>
      <c r="Z370" s="43">
        <v>175.2</v>
      </c>
      <c r="AA370" s="37">
        <v>179.1</v>
      </c>
      <c r="AB370" s="37">
        <v>179.4</v>
      </c>
      <c r="AC370" s="96">
        <f t="shared" si="30"/>
        <v>177.89999999999998</v>
      </c>
      <c r="AD370" s="37">
        <v>181.5</v>
      </c>
      <c r="AE370" s="37">
        <v>169.4</v>
      </c>
      <c r="AF370" s="37">
        <f t="shared" si="31"/>
        <v>175.45</v>
      </c>
      <c r="AG370" s="37">
        <v>187.2</v>
      </c>
      <c r="AH370" s="37">
        <v>178.9</v>
      </c>
      <c r="AI370" s="37">
        <v>178.8</v>
      </c>
    </row>
    <row r="371" spans="1:35">
      <c r="A371" s="37" t="s">
        <v>33</v>
      </c>
      <c r="B371" s="37">
        <v>2023</v>
      </c>
      <c r="C371" s="37" t="s">
        <v>39</v>
      </c>
      <c r="D371" s="37">
        <v>174.8</v>
      </c>
      <c r="E371" s="37">
        <v>213.7</v>
      </c>
      <c r="F371" s="37">
        <v>172.4</v>
      </c>
      <c r="G371" s="37">
        <v>178.8</v>
      </c>
      <c r="H371" s="37">
        <v>168.7</v>
      </c>
      <c r="I371" s="37">
        <v>179.2</v>
      </c>
      <c r="J371" s="37">
        <v>179.9</v>
      </c>
      <c r="K371" s="37">
        <v>174.7</v>
      </c>
      <c r="L371" s="37">
        <v>123.1</v>
      </c>
      <c r="M371" s="37">
        <v>207.8</v>
      </c>
      <c r="N371" s="37">
        <v>197</v>
      </c>
      <c r="O371" s="37">
        <v>182.1</v>
      </c>
      <c r="P371" s="96">
        <f t="shared" si="27"/>
        <v>179.35000000000002</v>
      </c>
      <c r="Q371" s="37">
        <v>165.5</v>
      </c>
      <c r="R371" s="37">
        <v>203.5</v>
      </c>
      <c r="S371" s="37">
        <v>184.4</v>
      </c>
      <c r="T371" s="37">
        <v>168.8</v>
      </c>
      <c r="U371" s="37">
        <f t="shared" si="28"/>
        <v>180.55</v>
      </c>
      <c r="V371" s="37">
        <v>181</v>
      </c>
      <c r="W371" s="37">
        <v>167.7</v>
      </c>
      <c r="X371" s="37">
        <v>178.9</v>
      </c>
      <c r="Y371" s="96">
        <f t="shared" si="29"/>
        <v>175.86666666666667</v>
      </c>
      <c r="Z371" s="37" t="s">
        <v>163</v>
      </c>
      <c r="AA371" s="37">
        <v>169.6</v>
      </c>
      <c r="AB371" s="37">
        <v>174.2</v>
      </c>
      <c r="AC371" s="96">
        <f t="shared" si="30"/>
        <v>171.89999999999998</v>
      </c>
      <c r="AD371" s="37">
        <v>182.1</v>
      </c>
      <c r="AE371" s="37">
        <v>160.1</v>
      </c>
      <c r="AF371" s="37">
        <f t="shared" si="31"/>
        <v>171.1</v>
      </c>
      <c r="AG371" s="37">
        <v>181.5</v>
      </c>
      <c r="AH371" s="37">
        <v>170.9</v>
      </c>
      <c r="AI371" s="37">
        <v>177.4</v>
      </c>
    </row>
    <row r="372" spans="1:35">
      <c r="A372" s="37" t="s">
        <v>35</v>
      </c>
      <c r="B372" s="37">
        <v>2023</v>
      </c>
      <c r="C372" s="37" t="s">
        <v>39</v>
      </c>
      <c r="D372" s="37">
        <v>173.8</v>
      </c>
      <c r="E372" s="37">
        <v>209.3</v>
      </c>
      <c r="F372" s="37">
        <v>169.6</v>
      </c>
      <c r="G372" s="37">
        <v>178.4</v>
      </c>
      <c r="H372" s="37">
        <v>174.9</v>
      </c>
      <c r="I372" s="37">
        <v>176.3</v>
      </c>
      <c r="J372" s="37">
        <v>155.4</v>
      </c>
      <c r="K372" s="37">
        <v>173.4</v>
      </c>
      <c r="L372" s="37">
        <v>121.3</v>
      </c>
      <c r="M372" s="37">
        <v>212.9</v>
      </c>
      <c r="N372" s="37">
        <v>193.5</v>
      </c>
      <c r="O372" s="37">
        <v>177.9</v>
      </c>
      <c r="P372" s="96">
        <f t="shared" si="27"/>
        <v>176.39166666666668</v>
      </c>
      <c r="Q372" s="37">
        <v>172.9</v>
      </c>
      <c r="R372" s="37">
        <v>200.6</v>
      </c>
      <c r="S372" s="37">
        <v>184</v>
      </c>
      <c r="T372" s="37">
        <v>170.7</v>
      </c>
      <c r="U372" s="37">
        <f t="shared" si="28"/>
        <v>182.05</v>
      </c>
      <c r="V372" s="37">
        <v>186.9</v>
      </c>
      <c r="W372" s="37">
        <v>179.2</v>
      </c>
      <c r="X372" s="37">
        <v>185.7</v>
      </c>
      <c r="Y372" s="96">
        <f t="shared" si="29"/>
        <v>183.93333333333331</v>
      </c>
      <c r="Z372" s="37" t="s">
        <v>163</v>
      </c>
      <c r="AA372" s="37">
        <v>174.6</v>
      </c>
      <c r="AB372" s="37">
        <v>176.4</v>
      </c>
      <c r="AC372" s="96">
        <f t="shared" si="30"/>
        <v>175.5</v>
      </c>
      <c r="AD372" s="37">
        <v>181.7</v>
      </c>
      <c r="AE372" s="37">
        <v>164.5</v>
      </c>
      <c r="AF372" s="37">
        <f t="shared" si="31"/>
        <v>173.1</v>
      </c>
      <c r="AG372" s="37">
        <v>185</v>
      </c>
      <c r="AH372" s="37">
        <v>175</v>
      </c>
      <c r="AI372" s="37">
        <v>178.1</v>
      </c>
    </row>
    <row r="373" spans="1:35">
      <c r="A373" s="37" t="s">
        <v>30</v>
      </c>
      <c r="B373" s="37">
        <v>2023</v>
      </c>
      <c r="C373" s="37" t="s">
        <v>41</v>
      </c>
      <c r="D373" s="37">
        <v>173.2</v>
      </c>
      <c r="E373" s="37">
        <v>211.5</v>
      </c>
      <c r="F373" s="37">
        <v>171</v>
      </c>
      <c r="G373" s="37">
        <v>179.6</v>
      </c>
      <c r="H373" s="37">
        <v>173.3</v>
      </c>
      <c r="I373" s="37">
        <v>169</v>
      </c>
      <c r="J373" s="37">
        <v>148.69999999999999</v>
      </c>
      <c r="K373" s="37">
        <v>174.9</v>
      </c>
      <c r="L373" s="37">
        <v>121.9</v>
      </c>
      <c r="M373" s="37">
        <v>221</v>
      </c>
      <c r="N373" s="37">
        <v>191.1</v>
      </c>
      <c r="O373" s="37">
        <v>176.8</v>
      </c>
      <c r="P373" s="96">
        <f t="shared" si="27"/>
        <v>176.00000000000003</v>
      </c>
      <c r="Q373" s="37">
        <v>178.7</v>
      </c>
      <c r="R373" s="37">
        <v>199.9</v>
      </c>
      <c r="S373" s="37">
        <v>184.9</v>
      </c>
      <c r="T373" s="37">
        <v>173.8</v>
      </c>
      <c r="U373" s="37">
        <f t="shared" si="28"/>
        <v>184.32499999999999</v>
      </c>
      <c r="V373" s="37">
        <v>191.2</v>
      </c>
      <c r="W373" s="37">
        <v>187.9</v>
      </c>
      <c r="X373" s="37">
        <v>190.8</v>
      </c>
      <c r="Y373" s="96">
        <f t="shared" si="29"/>
        <v>189.9666666666667</v>
      </c>
      <c r="Z373" s="43">
        <v>175.6</v>
      </c>
      <c r="AA373" s="37">
        <v>179.8</v>
      </c>
      <c r="AB373" s="37">
        <v>180.3</v>
      </c>
      <c r="AC373" s="96">
        <f t="shared" si="30"/>
        <v>178.56666666666669</v>
      </c>
      <c r="AD373" s="37">
        <v>182.5</v>
      </c>
      <c r="AE373" s="37">
        <v>169.7</v>
      </c>
      <c r="AF373" s="37">
        <f t="shared" si="31"/>
        <v>176.1</v>
      </c>
      <c r="AG373" s="37">
        <v>187.8</v>
      </c>
      <c r="AH373" s="37">
        <v>179.5</v>
      </c>
      <c r="AI373" s="37">
        <v>179.8</v>
      </c>
    </row>
    <row r="374" spans="1:35">
      <c r="A374" s="37" t="s">
        <v>33</v>
      </c>
      <c r="B374" s="37">
        <v>2023</v>
      </c>
      <c r="C374" s="37" t="s">
        <v>41</v>
      </c>
      <c r="D374" s="37">
        <v>174.7</v>
      </c>
      <c r="E374" s="37">
        <v>219.4</v>
      </c>
      <c r="F374" s="37">
        <v>176.7</v>
      </c>
      <c r="G374" s="37">
        <v>179.4</v>
      </c>
      <c r="H374" s="37">
        <v>164.4</v>
      </c>
      <c r="I374" s="37">
        <v>175.8</v>
      </c>
      <c r="J374" s="37">
        <v>185</v>
      </c>
      <c r="K374" s="37">
        <v>176.9</v>
      </c>
      <c r="L374" s="37">
        <v>124.2</v>
      </c>
      <c r="M374" s="37">
        <v>211.9</v>
      </c>
      <c r="N374" s="37">
        <v>197.7</v>
      </c>
      <c r="O374" s="37">
        <v>183.1</v>
      </c>
      <c r="P374" s="96">
        <f t="shared" si="27"/>
        <v>180.76666666666668</v>
      </c>
      <c r="Q374" s="37">
        <v>165.9</v>
      </c>
      <c r="R374" s="37">
        <v>204.2</v>
      </c>
      <c r="S374" s="37">
        <v>185.6</v>
      </c>
      <c r="T374" s="37">
        <v>169.2</v>
      </c>
      <c r="U374" s="37">
        <f t="shared" si="28"/>
        <v>181.22500000000002</v>
      </c>
      <c r="V374" s="37">
        <v>181.3</v>
      </c>
      <c r="W374" s="37">
        <v>168.1</v>
      </c>
      <c r="X374" s="37">
        <v>179.3</v>
      </c>
      <c r="Y374" s="96">
        <f t="shared" si="29"/>
        <v>176.23333333333335</v>
      </c>
      <c r="Z374" s="37" t="s">
        <v>164</v>
      </c>
      <c r="AA374" s="37">
        <v>170.1</v>
      </c>
      <c r="AB374" s="37">
        <v>174.8</v>
      </c>
      <c r="AC374" s="96">
        <f t="shared" si="30"/>
        <v>172.45</v>
      </c>
      <c r="AD374" s="37">
        <v>183.4</v>
      </c>
      <c r="AE374" s="37">
        <v>160.4</v>
      </c>
      <c r="AF374" s="37">
        <f t="shared" si="31"/>
        <v>171.9</v>
      </c>
      <c r="AG374" s="37">
        <v>182.2</v>
      </c>
      <c r="AH374" s="37">
        <v>171.6</v>
      </c>
      <c r="AI374" s="37">
        <v>178.2</v>
      </c>
    </row>
    <row r="375" spans="1:35">
      <c r="A375" s="37" t="s">
        <v>35</v>
      </c>
      <c r="B375" s="37">
        <v>2023</v>
      </c>
      <c r="C375" s="37" t="s">
        <v>41</v>
      </c>
      <c r="D375" s="37">
        <v>173.7</v>
      </c>
      <c r="E375" s="37">
        <v>214.3</v>
      </c>
      <c r="F375" s="37">
        <v>173.2</v>
      </c>
      <c r="G375" s="37">
        <v>179.5</v>
      </c>
      <c r="H375" s="37">
        <v>170</v>
      </c>
      <c r="I375" s="37">
        <v>172.2</v>
      </c>
      <c r="J375" s="37">
        <v>161</v>
      </c>
      <c r="K375" s="37">
        <v>175.6</v>
      </c>
      <c r="L375" s="37">
        <v>122.7</v>
      </c>
      <c r="M375" s="37">
        <v>218</v>
      </c>
      <c r="N375" s="37">
        <v>194.2</v>
      </c>
      <c r="O375" s="37">
        <v>179.1</v>
      </c>
      <c r="P375" s="96">
        <f t="shared" si="27"/>
        <v>177.79166666666666</v>
      </c>
      <c r="Q375" s="37">
        <v>173.4</v>
      </c>
      <c r="R375" s="37">
        <v>201</v>
      </c>
      <c r="S375" s="37">
        <v>185.2</v>
      </c>
      <c r="T375" s="37">
        <v>171.2</v>
      </c>
      <c r="U375" s="37">
        <f t="shared" si="28"/>
        <v>182.7</v>
      </c>
      <c r="V375" s="37">
        <v>187.3</v>
      </c>
      <c r="W375" s="37">
        <v>179.7</v>
      </c>
      <c r="X375" s="37">
        <v>186.2</v>
      </c>
      <c r="Y375" s="96">
        <f t="shared" si="29"/>
        <v>184.4</v>
      </c>
      <c r="Z375" s="37" t="s">
        <v>164</v>
      </c>
      <c r="AA375" s="37">
        <v>175.2</v>
      </c>
      <c r="AB375" s="37">
        <v>177.1</v>
      </c>
      <c r="AC375" s="96">
        <f t="shared" si="30"/>
        <v>176.14999999999998</v>
      </c>
      <c r="AD375" s="37">
        <v>182.8</v>
      </c>
      <c r="AE375" s="37">
        <v>164.8</v>
      </c>
      <c r="AF375" s="37">
        <f t="shared" si="31"/>
        <v>173.8</v>
      </c>
      <c r="AG375" s="37">
        <v>185.7</v>
      </c>
      <c r="AH375" s="37">
        <v>175.7</v>
      </c>
      <c r="AI375" s="37">
        <v>179.1</v>
      </c>
    </row>
  </sheetData>
  <autoFilter ref="A3:AI375" xr:uid="{F502161F-F8C1-4C24-BDCB-4BDA81D546D1}"/>
  <pageMargins left="0.7" right="0.7" top="0.75" bottom="0.75" header="0.3" footer="0.3"/>
  <ignoredErrors>
    <ignoredError sqref="N26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A12C-5A6D-49CE-90A3-2A478E915660}">
  <dimension ref="A3:AW41"/>
  <sheetViews>
    <sheetView showGridLines="0" zoomScale="82" workbookViewId="0">
      <selection activeCell="K30" sqref="K30"/>
    </sheetView>
  </sheetViews>
  <sheetFormatPr defaultRowHeight="14.4"/>
  <cols>
    <col min="9" max="9" width="12.88671875" bestFit="1" customWidth="1"/>
    <col min="10" max="10" width="29.33203125" bestFit="1" customWidth="1"/>
    <col min="11" max="11" width="22.88671875" bestFit="1" customWidth="1"/>
    <col min="12" max="12" width="13.77734375" bestFit="1" customWidth="1"/>
    <col min="13" max="13" width="26.6640625" bestFit="1" customWidth="1"/>
    <col min="14" max="14" width="21.6640625" bestFit="1" customWidth="1"/>
    <col min="15" max="15" width="15.88671875" bestFit="1" customWidth="1"/>
    <col min="16" max="16" width="20.6640625" bestFit="1" customWidth="1"/>
    <col min="17" max="17" width="28.44140625" bestFit="1" customWidth="1"/>
    <col min="18" max="18" width="32.33203125" bestFit="1" customWidth="1"/>
    <col min="19" max="19" width="16.33203125" bestFit="1" customWidth="1"/>
    <col min="20" max="20" width="32.5546875" bestFit="1" customWidth="1"/>
    <col min="21" max="21" width="42.5546875" bestFit="1" customWidth="1"/>
    <col min="22" max="22" width="28.44140625" bestFit="1" customWidth="1"/>
    <col min="23" max="23" width="36.88671875" customWidth="1"/>
    <col min="24" max="24" width="18.109375" bestFit="1" customWidth="1"/>
    <col min="25" max="25" width="19.33203125" bestFit="1" customWidth="1"/>
    <col min="26" max="26" width="30.44140625" bestFit="1" customWidth="1"/>
    <col min="27" max="27" width="17.88671875" bestFit="1" customWidth="1"/>
    <col min="28" max="28" width="22.6640625" bestFit="1" customWidth="1"/>
    <col min="29" max="29" width="37.33203125" bestFit="1" customWidth="1"/>
    <col min="30" max="30" width="16.6640625" bestFit="1" customWidth="1"/>
    <col min="31" max="31" width="37.109375" bestFit="1" customWidth="1"/>
    <col min="32" max="32" width="35.109375" bestFit="1" customWidth="1"/>
    <col min="33" max="33" width="19.5546875" bestFit="1" customWidth="1"/>
    <col min="34" max="34" width="33" bestFit="1" customWidth="1"/>
    <col min="35" max="35" width="23.6640625" bestFit="1" customWidth="1"/>
    <col min="36" max="36" width="23.21875" bestFit="1" customWidth="1"/>
    <col min="368" max="368" width="8.88671875" customWidth="1"/>
  </cols>
  <sheetData>
    <row r="3" spans="1:49">
      <c r="A3" t="s">
        <v>165</v>
      </c>
    </row>
    <row r="4" spans="1:49" ht="15.6">
      <c r="AR4" s="4" t="s">
        <v>166</v>
      </c>
      <c r="AS4" s="5"/>
    </row>
    <row r="6" spans="1:49">
      <c r="AR6" s="3" t="s">
        <v>167</v>
      </c>
      <c r="AS6" s="3" t="s">
        <v>168</v>
      </c>
    </row>
    <row r="7" spans="1:49">
      <c r="Z7" s="1"/>
      <c r="AR7" t="s">
        <v>0</v>
      </c>
      <c r="AS7" t="s">
        <v>30</v>
      </c>
      <c r="AT7" t="s">
        <v>33</v>
      </c>
      <c r="AU7" t="s">
        <v>35</v>
      </c>
    </row>
    <row r="8" spans="1:49">
      <c r="Z8" s="1"/>
      <c r="AR8" t="s">
        <v>1</v>
      </c>
      <c r="AS8" t="s">
        <v>169</v>
      </c>
    </row>
    <row r="9" spans="1:49">
      <c r="Z9" s="1"/>
      <c r="AR9" t="s">
        <v>2</v>
      </c>
      <c r="AS9" t="s">
        <v>170</v>
      </c>
      <c r="AT9" s="6" t="s">
        <v>171</v>
      </c>
      <c r="AU9" s="7" t="s">
        <v>60</v>
      </c>
    </row>
    <row r="10" spans="1:49">
      <c r="Z10" s="1"/>
      <c r="AR10" t="s">
        <v>3</v>
      </c>
      <c r="AS10" s="1" t="s">
        <v>173</v>
      </c>
      <c r="AT10" s="1"/>
      <c r="AU10" s="1"/>
      <c r="AV10" s="1"/>
      <c r="AW10" s="1"/>
    </row>
    <row r="11" spans="1:49">
      <c r="Z11" s="1"/>
      <c r="AR11" t="s">
        <v>4</v>
      </c>
      <c r="AS11" t="s">
        <v>172</v>
      </c>
    </row>
    <row r="12" spans="1:49">
      <c r="Z12" s="1"/>
      <c r="AR12" t="s">
        <v>5</v>
      </c>
      <c r="AS12" t="s">
        <v>172</v>
      </c>
    </row>
    <row r="13" spans="1:49">
      <c r="Z13" s="1"/>
      <c r="AR13" t="s">
        <v>6</v>
      </c>
      <c r="AS13" t="s">
        <v>172</v>
      </c>
    </row>
    <row r="14" spans="1:49">
      <c r="AR14" t="s">
        <v>7</v>
      </c>
      <c r="AS14" t="s">
        <v>172</v>
      </c>
    </row>
    <row r="15" spans="1:49">
      <c r="AR15" t="s">
        <v>8</v>
      </c>
      <c r="AS15" t="s">
        <v>172</v>
      </c>
    </row>
    <row r="16" spans="1:49">
      <c r="AR16" t="s">
        <v>9</v>
      </c>
      <c r="AS16" t="s">
        <v>172</v>
      </c>
    </row>
    <row r="17" spans="44:45">
      <c r="AR17" t="s">
        <v>10</v>
      </c>
      <c r="AS17" t="s">
        <v>172</v>
      </c>
    </row>
    <row r="18" spans="44:45">
      <c r="AR18" t="s">
        <v>11</v>
      </c>
      <c r="AS18" t="s">
        <v>172</v>
      </c>
    </row>
    <row r="19" spans="44:45">
      <c r="AR19" t="s">
        <v>12</v>
      </c>
      <c r="AS19" t="s">
        <v>172</v>
      </c>
    </row>
    <row r="20" spans="44:45">
      <c r="AR20" t="s">
        <v>13</v>
      </c>
      <c r="AS20" t="s">
        <v>172</v>
      </c>
    </row>
    <row r="21" spans="44:45">
      <c r="AR21" t="s">
        <v>14</v>
      </c>
      <c r="AS21" t="s">
        <v>172</v>
      </c>
    </row>
    <row r="22" spans="44:45">
      <c r="AR22" t="s">
        <v>15</v>
      </c>
      <c r="AS22" t="s">
        <v>172</v>
      </c>
    </row>
    <row r="23" spans="44:45">
      <c r="AR23" t="s">
        <v>16</v>
      </c>
      <c r="AS23" t="s">
        <v>172</v>
      </c>
    </row>
    <row r="24" spans="44:45">
      <c r="AR24" t="s">
        <v>17</v>
      </c>
      <c r="AS24" t="s">
        <v>172</v>
      </c>
    </row>
    <row r="25" spans="44:45">
      <c r="AR25" t="s">
        <v>18</v>
      </c>
      <c r="AS25" t="s">
        <v>172</v>
      </c>
    </row>
    <row r="26" spans="44:45">
      <c r="AR26" t="s">
        <v>19</v>
      </c>
      <c r="AS26" t="s">
        <v>172</v>
      </c>
    </row>
    <row r="27" spans="44:45">
      <c r="AR27" t="s">
        <v>20</v>
      </c>
      <c r="AS27" t="s">
        <v>172</v>
      </c>
    </row>
    <row r="28" spans="44:45">
      <c r="AR28" t="s">
        <v>21</v>
      </c>
      <c r="AS28" t="s">
        <v>172</v>
      </c>
    </row>
    <row r="29" spans="44:45">
      <c r="AR29" t="s">
        <v>22</v>
      </c>
      <c r="AS29" t="s">
        <v>172</v>
      </c>
    </row>
    <row r="30" spans="44:45">
      <c r="AR30" t="s">
        <v>23</v>
      </c>
      <c r="AS30" t="s">
        <v>172</v>
      </c>
    </row>
    <row r="31" spans="44:45">
      <c r="AR31" t="s">
        <v>24</v>
      </c>
      <c r="AS31" t="s">
        <v>172</v>
      </c>
    </row>
    <row r="32" spans="44:45">
      <c r="AR32" t="s">
        <v>25</v>
      </c>
      <c r="AS32" t="s">
        <v>172</v>
      </c>
    </row>
    <row r="33" spans="17:45">
      <c r="AR33" t="s">
        <v>26</v>
      </c>
      <c r="AS33" t="s">
        <v>172</v>
      </c>
    </row>
    <row r="34" spans="17:45">
      <c r="AR34" t="s">
        <v>27</v>
      </c>
      <c r="AS34" t="s">
        <v>172</v>
      </c>
    </row>
    <row r="35" spans="17:45">
      <c r="AR35" t="s">
        <v>28</v>
      </c>
      <c r="AS35" t="s">
        <v>172</v>
      </c>
    </row>
    <row r="36" spans="17:45">
      <c r="AR36" t="s">
        <v>29</v>
      </c>
      <c r="AS36" t="s">
        <v>172</v>
      </c>
    </row>
    <row r="41" spans="17:45">
      <c r="Q41"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DAC0-D6D7-4D08-8B32-1153E243B243}">
  <dimension ref="C11:U36"/>
  <sheetViews>
    <sheetView showGridLines="0" topLeftCell="C21" zoomScale="79" zoomScaleNormal="89" workbookViewId="0">
      <selection activeCell="J27" sqref="J27"/>
    </sheetView>
  </sheetViews>
  <sheetFormatPr defaultRowHeight="14.4"/>
  <cols>
    <col min="2" max="2" width="5.6640625" customWidth="1"/>
    <col min="8" max="8" width="18" customWidth="1"/>
    <col min="9" max="9" width="16.77734375" customWidth="1"/>
    <col min="10" max="10" width="14.77734375" customWidth="1"/>
    <col min="12" max="13" width="22.6640625" customWidth="1"/>
    <col min="14" max="14" width="32.44140625" customWidth="1"/>
    <col min="18" max="18" width="7.21875" customWidth="1"/>
    <col min="19" max="20" width="24.33203125" customWidth="1"/>
    <col min="21" max="21" width="21.6640625" customWidth="1"/>
  </cols>
  <sheetData>
    <row r="11" spans="3:11">
      <c r="C11" s="149"/>
    </row>
    <row r="16" spans="3:11" ht="15.6">
      <c r="F16" s="1">
        <v>1</v>
      </c>
      <c r="G16" s="31" t="s">
        <v>313</v>
      </c>
      <c r="H16" s="31"/>
      <c r="I16" s="31"/>
      <c r="J16" s="31"/>
      <c r="K16" s="31"/>
    </row>
    <row r="17" spans="6:21">
      <c r="F17" s="1">
        <v>2</v>
      </c>
      <c r="G17" s="1" t="s">
        <v>174</v>
      </c>
      <c r="H17" s="1"/>
      <c r="I17" s="1"/>
      <c r="J17" s="1"/>
      <c r="K17" s="1"/>
      <c r="L17" s="1"/>
      <c r="M17" s="1"/>
    </row>
    <row r="18" spans="6:21">
      <c r="G18" s="1" t="s">
        <v>312</v>
      </c>
      <c r="H18" s="1"/>
      <c r="I18" s="1" t="s">
        <v>175</v>
      </c>
      <c r="J18" s="1"/>
      <c r="K18" s="1"/>
      <c r="L18" s="1"/>
      <c r="M18" s="1"/>
    </row>
    <row r="21" spans="6:21">
      <c r="G21" s="1"/>
      <c r="H21" s="1"/>
      <c r="I21" s="1"/>
      <c r="J21" s="1"/>
      <c r="K21" s="1"/>
      <c r="L21" s="1"/>
      <c r="M21" s="1"/>
      <c r="N21" s="1"/>
      <c r="O21" s="1"/>
      <c r="P21" s="1"/>
    </row>
    <row r="22" spans="6:21">
      <c r="H22" s="1"/>
      <c r="I22" s="1"/>
      <c r="J22" s="1"/>
      <c r="K22" s="1"/>
      <c r="L22" s="1"/>
      <c r="M22" s="1"/>
      <c r="N22" s="1"/>
      <c r="O22" s="1"/>
      <c r="P22" s="1"/>
    </row>
    <row r="26" spans="6:21">
      <c r="H26" s="115" t="s">
        <v>184</v>
      </c>
      <c r="I26" s="143" t="s">
        <v>30</v>
      </c>
      <c r="J26" s="144" t="s">
        <v>306</v>
      </c>
      <c r="L26" s="115" t="s">
        <v>184</v>
      </c>
      <c r="M26" s="116" t="s">
        <v>309</v>
      </c>
      <c r="N26" s="116" t="s">
        <v>310</v>
      </c>
      <c r="S26" s="115" t="s">
        <v>184</v>
      </c>
      <c r="T26" s="115" t="s">
        <v>33</v>
      </c>
      <c r="U26" s="116" t="s">
        <v>310</v>
      </c>
    </row>
    <row r="27" spans="6:21">
      <c r="G27" s="8"/>
      <c r="H27" s="117" t="s">
        <v>185</v>
      </c>
      <c r="I27" s="142">
        <f>SUM('Main-data handing missing value'!J373:O373)</f>
        <v>1034.4000000000001</v>
      </c>
      <c r="J27" s="146">
        <f>(I27/$I$35)*100</f>
        <v>27.389715617221839</v>
      </c>
      <c r="L27" s="117" t="s">
        <v>185</v>
      </c>
      <c r="M27" s="117">
        <f>SUM('Main-data handing missing value'!D375:O375)</f>
        <v>2133.5</v>
      </c>
      <c r="N27" s="118">
        <f>(M27/$M$35)*100</f>
        <v>45.803903046437227</v>
      </c>
      <c r="S27" s="117" t="s">
        <v>185</v>
      </c>
      <c r="T27" s="117">
        <f>SUM('Main-data handing missing value'!D374:O374)</f>
        <v>2169.2000000000003</v>
      </c>
      <c r="U27" s="119">
        <f>(T27/$T$35)*100</f>
        <v>46.71476257133628</v>
      </c>
    </row>
    <row r="28" spans="6:21">
      <c r="H28" s="117" t="s">
        <v>186</v>
      </c>
      <c r="I28" s="142">
        <f>SUM('Main-data handing missing value'!Q373:T373)</f>
        <v>737.3</v>
      </c>
      <c r="J28" s="35">
        <f t="shared" ref="J28:J34" si="0">(I28/$I$35)*100</f>
        <v>19.522851241857751</v>
      </c>
      <c r="L28" s="117" t="s">
        <v>186</v>
      </c>
      <c r="M28" s="117">
        <f>SUM('Main-data handing missing value'!Q375:T375)</f>
        <v>730.8</v>
      </c>
      <c r="N28" s="145">
        <f t="shared" ref="N28:N34" si="1">(M28/$M$35)*100</f>
        <v>15.689473797204744</v>
      </c>
      <c r="S28" s="117" t="s">
        <v>186</v>
      </c>
      <c r="T28" s="117">
        <f>SUM('Main-data handing missing value'!Q374:T374)</f>
        <v>724.90000000000009</v>
      </c>
      <c r="U28" s="147">
        <f t="shared" ref="U28:U34" si="2">(T28/$T$35)*100</f>
        <v>15.611069236567246</v>
      </c>
    </row>
    <row r="29" spans="6:21">
      <c r="G29" s="88"/>
      <c r="H29" s="117" t="s">
        <v>17</v>
      </c>
      <c r="I29" s="142">
        <f>SUM('Main-data handing missing value'!V373:X373)</f>
        <v>569.90000000000009</v>
      </c>
      <c r="J29" s="35">
        <f t="shared" si="0"/>
        <v>15.09029285600805</v>
      </c>
      <c r="L29" s="117" t="s">
        <v>17</v>
      </c>
      <c r="M29" s="117">
        <f>SUM('Main-data handing missing value'!V375:X375)</f>
        <v>553.20000000000005</v>
      </c>
      <c r="N29" s="145">
        <f t="shared" si="1"/>
        <v>11.876596749608193</v>
      </c>
      <c r="S29" s="117" t="s">
        <v>17</v>
      </c>
      <c r="T29" s="117">
        <f>SUM('Main-data handing missing value'!V374:X374)</f>
        <v>528.70000000000005</v>
      </c>
      <c r="U29" s="147">
        <f t="shared" si="2"/>
        <v>11.385808118875849</v>
      </c>
    </row>
    <row r="30" spans="6:21">
      <c r="G30" s="88"/>
      <c r="H30" s="117" t="s">
        <v>187</v>
      </c>
      <c r="I30" s="142">
        <f>SUM('Main-data handing missing value'!Z373:AB373)</f>
        <v>535.70000000000005</v>
      </c>
      <c r="J30" s="35">
        <f t="shared" si="0"/>
        <v>14.184716411587143</v>
      </c>
      <c r="L30" s="117" t="s">
        <v>187</v>
      </c>
      <c r="M30" s="117">
        <f>SUM('Main-data handing missing value'!Z375:AB375)</f>
        <v>352.29999999999995</v>
      </c>
      <c r="N30" s="145">
        <f t="shared" si="1"/>
        <v>7.5634942785375356</v>
      </c>
      <c r="S30" s="117" t="s">
        <v>187</v>
      </c>
      <c r="T30" s="117">
        <f>SUM('Main-data handing missing value'!Z374:AB374)</f>
        <v>344.9</v>
      </c>
      <c r="U30" s="147">
        <f t="shared" si="2"/>
        <v>7.4275869494993003</v>
      </c>
    </row>
    <row r="31" spans="6:21">
      <c r="H31" s="117" t="s">
        <v>188</v>
      </c>
      <c r="I31" s="142">
        <f>SUM('Main-data handing missing value'!AD373:AE373)</f>
        <v>352.2</v>
      </c>
      <c r="J31" s="35">
        <f t="shared" si="0"/>
        <v>9.3258486469311013</v>
      </c>
      <c r="L31" s="117" t="s">
        <v>188</v>
      </c>
      <c r="M31" s="117">
        <f>SUM('Main-data handing missing value'!AD375:AE375)</f>
        <v>347.6</v>
      </c>
      <c r="N31" s="145">
        <f t="shared" si="1"/>
        <v>7.4625904377509169</v>
      </c>
      <c r="S31" s="117" t="s">
        <v>188</v>
      </c>
      <c r="T31" s="117">
        <f>SUM('Main-data handing missing value'!AD374:AE374)</f>
        <v>343.8</v>
      </c>
      <c r="U31" s="147">
        <f t="shared" si="2"/>
        <v>7.4038979218262098</v>
      </c>
    </row>
    <row r="32" spans="6:21">
      <c r="H32" s="117" t="s">
        <v>189</v>
      </c>
      <c r="I32" s="142">
        <f>SUM('Main-data handing missing value'!AG373)</f>
        <v>187.8</v>
      </c>
      <c r="J32" s="35">
        <f t="shared" si="0"/>
        <v>4.9727267912937565</v>
      </c>
      <c r="L32" s="117" t="s">
        <v>189</v>
      </c>
      <c r="M32" s="117">
        <f>SUM('Main-data handing missing value'!AG375)</f>
        <v>185.7</v>
      </c>
      <c r="N32" s="145">
        <f t="shared" si="1"/>
        <v>3.9867751561862632</v>
      </c>
      <c r="S32" s="117" t="s">
        <v>189</v>
      </c>
      <c r="T32" s="117">
        <f>SUM('Main-data handing missing value'!AG374)</f>
        <v>182.2</v>
      </c>
      <c r="U32" s="147">
        <f t="shared" si="2"/>
        <v>3.9237644018520506</v>
      </c>
    </row>
    <row r="33" spans="8:21">
      <c r="H33" s="117" t="s">
        <v>190</v>
      </c>
      <c r="I33" s="142">
        <f>SUM('Main-data handing missing value'!AH373)</f>
        <v>179.5</v>
      </c>
      <c r="J33" s="35">
        <f t="shared" si="0"/>
        <v>4.7529523910395586</v>
      </c>
      <c r="L33" s="117" t="s">
        <v>190</v>
      </c>
      <c r="M33" s="117">
        <f>SUM('Main-data handing missing value'!AH375)</f>
        <v>175.7</v>
      </c>
      <c r="N33" s="145">
        <f t="shared" si="1"/>
        <v>3.7720861332360069</v>
      </c>
      <c r="S33" s="117" t="s">
        <v>190</v>
      </c>
      <c r="T33" s="117">
        <f>SUM('Main-data handing missing value'!AH374)</f>
        <v>171.6</v>
      </c>
      <c r="U33" s="147">
        <f t="shared" si="2"/>
        <v>3.695488317002261</v>
      </c>
    </row>
    <row r="34" spans="8:21">
      <c r="H34" s="117" t="s">
        <v>191</v>
      </c>
      <c r="I34" s="142">
        <f>SUM('Main-data handing missing value'!AI373)</f>
        <v>179.8</v>
      </c>
      <c r="J34" s="35">
        <f t="shared" si="0"/>
        <v>4.7608960440607948</v>
      </c>
      <c r="L34" s="117" t="s">
        <v>191</v>
      </c>
      <c r="M34" s="117">
        <f>SUM('Main-data handing missing value'!AI375)</f>
        <v>179.1</v>
      </c>
      <c r="N34" s="145">
        <f t="shared" si="1"/>
        <v>3.8450804010390942</v>
      </c>
      <c r="S34" s="117" t="s">
        <v>191</v>
      </c>
      <c r="T34" s="117">
        <f>SUM('Main-data handing missing value'!AI374)</f>
        <v>178.2</v>
      </c>
      <c r="U34" s="147">
        <f t="shared" si="2"/>
        <v>3.8376224830408097</v>
      </c>
    </row>
    <row r="35" spans="8:21">
      <c r="H35" s="117" t="s">
        <v>305</v>
      </c>
      <c r="I35" s="142">
        <f>SUM(I27:I34)</f>
        <v>3776.6000000000004</v>
      </c>
      <c r="J35" s="35">
        <f>SUM(J27:J34)</f>
        <v>100</v>
      </c>
      <c r="L35" s="117" t="s">
        <v>305</v>
      </c>
      <c r="M35" s="117">
        <f>SUM(M27:M34)</f>
        <v>4657.9000000000005</v>
      </c>
      <c r="N35" s="100">
        <f>SUM(N27:N34)</f>
        <v>99.999999999999986</v>
      </c>
      <c r="S35" s="117" t="s">
        <v>305</v>
      </c>
      <c r="T35" s="117">
        <f>SUM(T27:T34)</f>
        <v>4643.5</v>
      </c>
      <c r="U35" s="100">
        <f>SUM(U27:U34)</f>
        <v>100</v>
      </c>
    </row>
    <row r="36" spans="8:21" ht="18">
      <c r="N36"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DA43-AAC1-4B04-9CB9-0B0B4BA8833F}">
  <dimension ref="B5:Y53"/>
  <sheetViews>
    <sheetView showGridLines="0" topLeftCell="A40" zoomScale="58" workbookViewId="0">
      <selection activeCell="I34" sqref="I34"/>
    </sheetView>
  </sheetViews>
  <sheetFormatPr defaultRowHeight="14.4"/>
  <cols>
    <col min="8" max="9" width="16.6640625" customWidth="1"/>
    <col min="10" max="10" width="15.21875" customWidth="1"/>
    <col min="11" max="11" width="17.77734375" customWidth="1"/>
    <col min="12" max="12" width="17.109375" customWidth="1"/>
    <col min="13" max="13" width="24.44140625" customWidth="1"/>
    <col min="15" max="15" width="14.109375" customWidth="1"/>
    <col min="16" max="16" width="16" customWidth="1"/>
    <col min="17" max="17" width="15.6640625" customWidth="1"/>
    <col min="18" max="18" width="14.44140625" customWidth="1"/>
    <col min="19" max="19" width="29.33203125" customWidth="1"/>
    <col min="21" max="21" width="17.6640625" customWidth="1"/>
    <col min="22" max="22" width="13.5546875" customWidth="1"/>
    <col min="23" max="23" width="15.21875" customWidth="1"/>
    <col min="24" max="24" width="17" customWidth="1"/>
    <col min="25" max="25" width="27" customWidth="1"/>
  </cols>
  <sheetData>
    <row r="5" spans="2:10">
      <c r="B5" s="9"/>
      <c r="C5" s="159" t="s">
        <v>302</v>
      </c>
      <c r="D5" s="160"/>
      <c r="E5" s="161"/>
      <c r="F5" s="10"/>
      <c r="G5" s="10"/>
      <c r="H5" s="10"/>
      <c r="I5" s="10"/>
      <c r="J5" s="11"/>
    </row>
    <row r="6" spans="2:10">
      <c r="B6" s="12"/>
      <c r="C6" s="162"/>
      <c r="D6" s="163"/>
      <c r="E6" s="164"/>
      <c r="G6" s="13"/>
      <c r="J6" s="13"/>
    </row>
    <row r="7" spans="2:10" ht="18">
      <c r="B7" s="38">
        <v>1</v>
      </c>
      <c r="C7" s="18" t="s">
        <v>286</v>
      </c>
      <c r="D7" s="18"/>
      <c r="E7" s="18"/>
      <c r="F7" s="18"/>
      <c r="G7" s="13"/>
      <c r="J7" s="13"/>
    </row>
    <row r="8" spans="2:10" ht="15.6">
      <c r="B8" s="12"/>
      <c r="C8" s="123" t="s">
        <v>0</v>
      </c>
      <c r="D8" s="123" t="s">
        <v>198</v>
      </c>
      <c r="E8" s="124" t="s">
        <v>197</v>
      </c>
      <c r="J8" s="13"/>
    </row>
    <row r="9" spans="2:10" ht="15.6">
      <c r="B9" s="12"/>
      <c r="C9" s="125" t="s">
        <v>196</v>
      </c>
      <c r="D9" s="125">
        <v>2019</v>
      </c>
      <c r="E9" s="126">
        <v>0.08</v>
      </c>
      <c r="J9" s="13"/>
    </row>
    <row r="10" spans="2:10" ht="15.6">
      <c r="B10" s="12"/>
      <c r="C10" s="125" t="s">
        <v>194</v>
      </c>
      <c r="D10" s="125">
        <v>2019</v>
      </c>
      <c r="E10" s="126">
        <v>0.08</v>
      </c>
      <c r="J10" s="13"/>
    </row>
    <row r="11" spans="2:10" ht="15.6">
      <c r="B11" s="12"/>
      <c r="C11" s="125" t="s">
        <v>33</v>
      </c>
      <c r="D11" s="125">
        <v>2019</v>
      </c>
      <c r="E11" s="126">
        <v>7.0000000000000007E-2</v>
      </c>
      <c r="J11" s="13"/>
    </row>
    <row r="12" spans="2:10" ht="15.6">
      <c r="B12" s="12"/>
      <c r="C12" s="39"/>
      <c r="D12" s="39"/>
      <c r="E12" s="141"/>
      <c r="J12" s="13"/>
    </row>
    <row r="13" spans="2:10">
      <c r="B13" s="14" t="s">
        <v>285</v>
      </c>
      <c r="C13" s="1"/>
      <c r="D13" s="1"/>
      <c r="E13" s="1"/>
      <c r="F13" s="1"/>
      <c r="G13" s="19"/>
      <c r="J13" s="13"/>
    </row>
    <row r="14" spans="2:10">
      <c r="B14" s="14" t="s">
        <v>307</v>
      </c>
      <c r="C14" s="1"/>
      <c r="D14" s="1"/>
      <c r="E14" s="1"/>
      <c r="F14" s="1"/>
      <c r="G14" s="19"/>
      <c r="J14" s="13"/>
    </row>
    <row r="15" spans="2:10">
      <c r="B15" s="15" t="s">
        <v>308</v>
      </c>
      <c r="C15" s="16"/>
      <c r="D15" s="16"/>
      <c r="E15" s="16"/>
      <c r="F15" s="16"/>
      <c r="G15" s="17"/>
      <c r="J15" s="13"/>
    </row>
    <row r="16" spans="2:10">
      <c r="B16" s="15"/>
      <c r="C16" s="16"/>
      <c r="D16" s="16"/>
      <c r="E16" s="16"/>
      <c r="F16" s="16"/>
      <c r="G16" s="16"/>
      <c r="H16" s="16"/>
      <c r="I16" s="16"/>
      <c r="J16" s="17"/>
    </row>
    <row r="19" spans="9:25" ht="18">
      <c r="I19" s="120" t="s">
        <v>184</v>
      </c>
      <c r="J19" s="120" t="s">
        <v>1</v>
      </c>
      <c r="K19" s="120" t="s">
        <v>193</v>
      </c>
      <c r="L19" s="120" t="s">
        <v>55</v>
      </c>
      <c r="M19" s="121" t="s">
        <v>314</v>
      </c>
      <c r="O19" s="120" t="s">
        <v>0</v>
      </c>
      <c r="P19" s="120" t="s">
        <v>1</v>
      </c>
      <c r="Q19" s="120" t="s">
        <v>193</v>
      </c>
      <c r="R19" s="120" t="s">
        <v>55</v>
      </c>
      <c r="S19" s="121" t="s">
        <v>314</v>
      </c>
      <c r="U19" s="120" t="s">
        <v>0</v>
      </c>
      <c r="V19" s="120" t="s">
        <v>1</v>
      </c>
      <c r="W19" s="120" t="s">
        <v>193</v>
      </c>
      <c r="X19" s="120" t="s">
        <v>55</v>
      </c>
      <c r="Y19" s="121" t="s">
        <v>314</v>
      </c>
    </row>
    <row r="20" spans="9:25">
      <c r="I20" s="99" t="s">
        <v>196</v>
      </c>
      <c r="J20" s="99">
        <v>2017</v>
      </c>
      <c r="K20" s="99">
        <v>132.4</v>
      </c>
      <c r="L20" s="99">
        <v>139.80000000000001</v>
      </c>
      <c r="M20" s="122">
        <f>(L20-K20)/K20</f>
        <v>5.5891238670694905E-2</v>
      </c>
      <c r="O20" s="99" t="s">
        <v>194</v>
      </c>
      <c r="P20" s="99">
        <v>2017</v>
      </c>
      <c r="Q20" s="99">
        <v>130.30000000000001</v>
      </c>
      <c r="R20" s="99">
        <v>137.19999999999999</v>
      </c>
      <c r="S20" s="122">
        <f>(R20-Q20)/Q20</f>
        <v>5.295471987720627E-2</v>
      </c>
      <c r="U20" s="99" t="s">
        <v>195</v>
      </c>
      <c r="V20" s="99">
        <v>2017</v>
      </c>
      <c r="W20" s="99">
        <v>127.8</v>
      </c>
      <c r="X20" s="99">
        <v>134.1</v>
      </c>
      <c r="Y20" s="122">
        <f>(X20-W20)/W20</f>
        <v>4.92957746478873E-2</v>
      </c>
    </row>
    <row r="21" spans="9:25">
      <c r="I21" s="99" t="s">
        <v>196</v>
      </c>
      <c r="J21" s="99">
        <v>2018</v>
      </c>
      <c r="K21" s="99">
        <v>139.30000000000001</v>
      </c>
      <c r="L21" s="99">
        <v>141.9</v>
      </c>
      <c r="M21" s="122">
        <f t="shared" ref="M21:M25" si="0">(L21-K21)/K21</f>
        <v>1.8664752333094E-2</v>
      </c>
      <c r="O21" s="99" t="s">
        <v>194</v>
      </c>
      <c r="P21" s="99">
        <v>2018</v>
      </c>
      <c r="Q21" s="99">
        <v>136.9</v>
      </c>
      <c r="R21" s="99">
        <v>140.1</v>
      </c>
      <c r="S21" s="122">
        <f t="shared" ref="S21:S25" si="1">(R21-Q21)/Q21</f>
        <v>2.3374726077428697E-2</v>
      </c>
      <c r="U21" s="99" t="s">
        <v>195</v>
      </c>
      <c r="V21" s="99">
        <v>2018</v>
      </c>
      <c r="W21" s="99">
        <v>134.1</v>
      </c>
      <c r="X21" s="99">
        <v>138</v>
      </c>
      <c r="Y21" s="122">
        <f t="shared" ref="Y21:Y25" si="2">(X21-W21)/W21</f>
        <v>2.9082774049217046E-2</v>
      </c>
    </row>
    <row r="22" spans="9:25">
      <c r="I22" s="99" t="s">
        <v>196</v>
      </c>
      <c r="J22" s="99">
        <v>2019</v>
      </c>
      <c r="K22" s="99">
        <v>141</v>
      </c>
      <c r="L22" s="99">
        <v>152.30000000000001</v>
      </c>
      <c r="M22" s="148">
        <f t="shared" si="0"/>
        <v>8.014184397163128E-2</v>
      </c>
      <c r="O22" s="99" t="s">
        <v>194</v>
      </c>
      <c r="P22" s="99">
        <v>2019</v>
      </c>
      <c r="Q22" s="99">
        <v>139.6</v>
      </c>
      <c r="R22" s="99">
        <v>150.4</v>
      </c>
      <c r="S22" s="148">
        <f t="shared" si="1"/>
        <v>7.7363896848137617E-2</v>
      </c>
      <c r="U22" s="99" t="s">
        <v>195</v>
      </c>
      <c r="V22" s="99">
        <v>2019</v>
      </c>
      <c r="W22" s="99">
        <v>138</v>
      </c>
      <c r="X22" s="99">
        <v>148.30000000000001</v>
      </c>
      <c r="Y22" s="148">
        <f t="shared" si="2"/>
        <v>7.4637681159420377E-2</v>
      </c>
    </row>
    <row r="23" spans="9:25">
      <c r="I23" s="99" t="s">
        <v>196</v>
      </c>
      <c r="J23" s="99">
        <v>2020</v>
      </c>
      <c r="K23" s="99">
        <v>151.9</v>
      </c>
      <c r="L23" s="99">
        <v>160.69999999999999</v>
      </c>
      <c r="M23" s="122">
        <f t="shared" si="0"/>
        <v>5.7932850559578558E-2</v>
      </c>
      <c r="O23" s="99" t="s">
        <v>194</v>
      </c>
      <c r="P23" s="99">
        <v>2020</v>
      </c>
      <c r="Q23" s="99">
        <v>150.19999999999999</v>
      </c>
      <c r="R23" s="99">
        <v>158.9</v>
      </c>
      <c r="S23" s="122">
        <f t="shared" si="1"/>
        <v>5.7922769640479481E-2</v>
      </c>
      <c r="U23" s="99" t="s">
        <v>195</v>
      </c>
      <c r="V23" s="99">
        <v>2020</v>
      </c>
      <c r="W23" s="99">
        <v>148.19999999999999</v>
      </c>
      <c r="X23" s="99">
        <v>156.9</v>
      </c>
      <c r="Y23" s="122">
        <f t="shared" si="2"/>
        <v>5.8704453441295663E-2</v>
      </c>
    </row>
    <row r="24" spans="9:25">
      <c r="I24" s="99" t="s">
        <v>196</v>
      </c>
      <c r="J24" s="99">
        <v>2021</v>
      </c>
      <c r="K24" s="99">
        <v>158.5</v>
      </c>
      <c r="L24" s="99">
        <v>167</v>
      </c>
      <c r="M24" s="122">
        <f t="shared" si="0"/>
        <v>5.362776025236593E-2</v>
      </c>
      <c r="O24" s="99" t="s">
        <v>194</v>
      </c>
      <c r="P24" s="99">
        <v>2021</v>
      </c>
      <c r="Q24" s="99">
        <v>157.30000000000001</v>
      </c>
      <c r="R24" s="99">
        <v>166.2</v>
      </c>
      <c r="S24" s="122">
        <f t="shared" si="1"/>
        <v>5.657978385251098E-2</v>
      </c>
      <c r="U24" s="99" t="s">
        <v>195</v>
      </c>
      <c r="V24" s="99">
        <v>2021</v>
      </c>
      <c r="W24" s="99">
        <v>156</v>
      </c>
      <c r="X24" s="99">
        <v>165.2</v>
      </c>
      <c r="Y24" s="122">
        <f t="shared" si="2"/>
        <v>5.8974358974358904E-2</v>
      </c>
    </row>
    <row r="25" spans="9:25">
      <c r="I25" s="99" t="s">
        <v>196</v>
      </c>
      <c r="J25" s="99">
        <v>2022</v>
      </c>
      <c r="K25" s="99">
        <v>166.4</v>
      </c>
      <c r="L25" s="99">
        <v>177.1</v>
      </c>
      <c r="M25" s="122">
        <f t="shared" si="0"/>
        <v>6.430288461538454E-2</v>
      </c>
      <c r="O25" s="99" t="s">
        <v>194</v>
      </c>
      <c r="P25" s="99">
        <v>2022</v>
      </c>
      <c r="Q25" s="99">
        <v>165.7</v>
      </c>
      <c r="R25" s="99">
        <v>175.7</v>
      </c>
      <c r="S25" s="122">
        <f t="shared" si="1"/>
        <v>6.0350030175015092E-2</v>
      </c>
      <c r="U25" s="99" t="s">
        <v>195</v>
      </c>
      <c r="V25" s="99">
        <v>2022</v>
      </c>
      <c r="W25" s="99">
        <v>165</v>
      </c>
      <c r="X25" s="99">
        <v>174.1</v>
      </c>
      <c r="Y25" s="122">
        <f t="shared" si="2"/>
        <v>5.5151515151515118E-2</v>
      </c>
    </row>
    <row r="32" spans="9:25">
      <c r="K32" s="41"/>
    </row>
    <row r="53" ht="17.399999999999999" customHeight="1"/>
  </sheetData>
  <mergeCells count="1">
    <mergeCell ref="C5:E6"/>
  </mergeCells>
  <conditionalFormatting sqref="E8:F12">
    <cfRule type="iconSet" priority="1">
      <iconSet iconSet="5Rating">
        <cfvo type="percent" val="0"/>
        <cfvo type="percent" val="20"/>
        <cfvo type="percent" val="40"/>
        <cfvo type="percent" val="60"/>
        <cfvo type="percent" val="80"/>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4" id="{B80196F6-130A-4A72-8213-D5A4A6D3F92F}">
            <x14:iconSet iconSet="3Stars">
              <x14:cfvo type="percent">
                <xm:f>0</xm:f>
              </x14:cfvo>
              <x14:cfvo type="percent">
                <xm:f>33</xm:f>
              </x14:cfvo>
              <x14:cfvo type="percent">
                <xm:f>67</xm:f>
              </x14:cfvo>
            </x14:iconSet>
          </x14:cfRule>
          <xm:sqref>M20:M25</xm:sqref>
        </x14:conditionalFormatting>
        <x14:conditionalFormatting xmlns:xm="http://schemas.microsoft.com/office/excel/2006/main">
          <x14:cfRule type="iconSet" priority="3" id="{3A75553D-1DC7-4A59-B096-044DAAB70AF4}">
            <x14:iconSet iconSet="3Stars">
              <x14:cfvo type="percent">
                <xm:f>0</xm:f>
              </x14:cfvo>
              <x14:cfvo type="percent">
                <xm:f>33</xm:f>
              </x14:cfvo>
              <x14:cfvo type="percent">
                <xm:f>67</xm:f>
              </x14:cfvo>
            </x14:iconSet>
          </x14:cfRule>
          <xm:sqref>S20:S25</xm:sqref>
        </x14:conditionalFormatting>
        <x14:conditionalFormatting xmlns:xm="http://schemas.microsoft.com/office/excel/2006/main">
          <x14:cfRule type="iconSet" priority="2" id="{4FED3713-0EB3-48AF-ABCC-33EFA9C141ED}">
            <x14:iconSet iconSet="3Stars">
              <x14:cfvo type="percent">
                <xm:f>0</xm:f>
              </x14:cfvo>
              <x14:cfvo type="percent">
                <xm:f>33</xm:f>
              </x14:cfvo>
              <x14:cfvo type="percent">
                <xm:f>67</xm:f>
              </x14:cfvo>
            </x14:iconSet>
          </x14:cfRule>
          <xm:sqref>Y20:Y25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8243-42CE-403F-9A2E-BB898B93E701}">
  <dimension ref="B14:Z91"/>
  <sheetViews>
    <sheetView showGridLines="0" topLeftCell="A61" zoomScale="56" workbookViewId="0">
      <selection activeCell="K46" sqref="K46"/>
    </sheetView>
  </sheetViews>
  <sheetFormatPr defaultRowHeight="14.4"/>
  <cols>
    <col min="5" max="5" width="36.77734375" customWidth="1"/>
    <col min="6" max="6" width="37.44140625" customWidth="1"/>
    <col min="7" max="7" width="15.88671875" customWidth="1"/>
    <col min="8" max="8" width="20.6640625" customWidth="1"/>
    <col min="9" max="10" width="20.88671875" customWidth="1"/>
    <col min="11" max="11" width="24.88671875" customWidth="1"/>
    <col min="12" max="12" width="16.21875" customWidth="1"/>
    <col min="13" max="13" width="25.5546875" customWidth="1"/>
    <col min="14" max="14" width="17.21875" customWidth="1"/>
    <col min="15" max="15" width="35.33203125" customWidth="1"/>
    <col min="16" max="16" width="19" customWidth="1"/>
    <col min="17" max="17" width="13.44140625" customWidth="1"/>
    <col min="18" max="18" width="23.77734375" customWidth="1"/>
    <col min="19" max="19" width="9" bestFit="1" customWidth="1"/>
    <col min="20" max="20" width="18.77734375" customWidth="1"/>
    <col min="21" max="21" width="16.109375" customWidth="1"/>
    <col min="22" max="22" width="37.109375" customWidth="1"/>
    <col min="23" max="23" width="26" customWidth="1"/>
    <col min="24" max="24" width="20.88671875" customWidth="1"/>
    <col min="25" max="25" width="26.77734375" customWidth="1"/>
    <col min="26" max="26" width="13.6640625" customWidth="1"/>
    <col min="27" max="28" width="9" bestFit="1" customWidth="1"/>
    <col min="33" max="35" width="9" bestFit="1" customWidth="1"/>
  </cols>
  <sheetData>
    <row r="14" spans="22:23" ht="18">
      <c r="V14" s="18"/>
    </row>
    <row r="15" spans="22:23" ht="18">
      <c r="V15" s="18"/>
      <c r="W15" s="18"/>
    </row>
    <row r="16" spans="22:23" ht="18">
      <c r="W16" s="18"/>
    </row>
    <row r="18" spans="2:26" ht="18">
      <c r="B18" s="18"/>
      <c r="C18" s="18"/>
      <c r="D18" s="18"/>
    </row>
    <row r="21" spans="2:26" ht="18">
      <c r="B21" s="18"/>
      <c r="C21" s="18"/>
      <c r="D21" s="18"/>
    </row>
    <row r="22" spans="2:26" ht="18">
      <c r="B22" s="18"/>
      <c r="C22" s="18"/>
      <c r="D22" s="18"/>
    </row>
    <row r="27" spans="2:26" ht="18">
      <c r="D27" t="s">
        <v>311</v>
      </c>
      <c r="F27" s="103" t="s">
        <v>0</v>
      </c>
      <c r="G27" s="103" t="s">
        <v>1</v>
      </c>
      <c r="H27" s="103" t="s">
        <v>2</v>
      </c>
      <c r="I27" s="104" t="s">
        <v>185</v>
      </c>
      <c r="J27" s="104" t="s">
        <v>304</v>
      </c>
      <c r="N27" s="98" t="s">
        <v>0</v>
      </c>
      <c r="O27" s="98" t="s">
        <v>1</v>
      </c>
      <c r="P27" s="98" t="s">
        <v>2</v>
      </c>
      <c r="Q27" s="34" t="s">
        <v>185</v>
      </c>
      <c r="R27" s="98" t="s">
        <v>197</v>
      </c>
      <c r="V27" s="103" t="s">
        <v>0</v>
      </c>
      <c r="W27" s="103" t="s">
        <v>1</v>
      </c>
      <c r="X27" s="103" t="s">
        <v>2</v>
      </c>
      <c r="Y27" s="104" t="s">
        <v>185</v>
      </c>
      <c r="Z27" s="103" t="s">
        <v>197</v>
      </c>
    </row>
    <row r="28" spans="2:26">
      <c r="F28" s="99" t="s">
        <v>30</v>
      </c>
      <c r="G28" s="99">
        <v>2022</v>
      </c>
      <c r="H28" s="99" t="s">
        <v>303</v>
      </c>
      <c r="I28" s="100">
        <v>171.13333333333335</v>
      </c>
      <c r="J28" s="100"/>
      <c r="N28" s="99" t="s">
        <v>35</v>
      </c>
      <c r="O28" s="99">
        <v>2022</v>
      </c>
      <c r="P28" s="99" t="s">
        <v>303</v>
      </c>
      <c r="Q28" s="99">
        <v>172.65</v>
      </c>
      <c r="R28" s="99"/>
      <c r="V28" s="99" t="s">
        <v>33</v>
      </c>
      <c r="W28" s="99">
        <v>2022</v>
      </c>
      <c r="X28" s="99" t="s">
        <v>41</v>
      </c>
      <c r="Y28" s="107">
        <v>175.30833333333337</v>
      </c>
      <c r="Z28" s="99"/>
    </row>
    <row r="29" spans="2:26">
      <c r="F29" s="99" t="s">
        <v>30</v>
      </c>
      <c r="G29" s="99">
        <v>2022</v>
      </c>
      <c r="H29" s="99" t="s">
        <v>42</v>
      </c>
      <c r="I29" s="101">
        <v>172.84166666666667</v>
      </c>
      <c r="J29" s="150">
        <f>((I29-I28)/I28)*100</f>
        <v>0.99824698091155883</v>
      </c>
      <c r="N29" s="99" t="s">
        <v>35</v>
      </c>
      <c r="O29" s="99">
        <v>2022</v>
      </c>
      <c r="P29" s="99" t="s">
        <v>42</v>
      </c>
      <c r="Q29" s="101">
        <v>174.5</v>
      </c>
      <c r="R29" s="152">
        <f>((Q29-Q28)/Q28)*100</f>
        <v>1.0715320011584097</v>
      </c>
      <c r="V29" s="99" t="s">
        <v>33</v>
      </c>
      <c r="W29" s="99">
        <v>2022</v>
      </c>
      <c r="X29" s="99" t="s">
        <v>42</v>
      </c>
      <c r="Y29" s="101">
        <v>177.36666666666667</v>
      </c>
      <c r="Z29" s="156">
        <f>((Y29-Y28)/Y28)*100</f>
        <v>1.1741217854256643</v>
      </c>
    </row>
    <row r="30" spans="2:26">
      <c r="F30" s="99" t="s">
        <v>30</v>
      </c>
      <c r="G30" s="99">
        <v>2022</v>
      </c>
      <c r="H30" s="99" t="s">
        <v>44</v>
      </c>
      <c r="I30" s="101">
        <v>173.16666666666666</v>
      </c>
      <c r="J30" s="102">
        <f t="shared" ref="J30:J40" si="0">((I30-I29)/I29)*100</f>
        <v>0.18803336386865935</v>
      </c>
      <c r="N30" s="99" t="s">
        <v>35</v>
      </c>
      <c r="O30" s="99">
        <v>2022</v>
      </c>
      <c r="P30" s="99" t="s">
        <v>44</v>
      </c>
      <c r="Q30" s="101">
        <v>174.82500000000002</v>
      </c>
      <c r="R30" s="105">
        <f t="shared" ref="R30:R40" si="1">((Q30-Q29)/Q29)*100</f>
        <v>0.18624641833811867</v>
      </c>
      <c r="V30" s="99" t="s">
        <v>33</v>
      </c>
      <c r="W30" s="99">
        <v>2022</v>
      </c>
      <c r="X30" s="99" t="s">
        <v>44</v>
      </c>
      <c r="Y30" s="101">
        <v>177.65</v>
      </c>
      <c r="Z30" s="105">
        <f t="shared" ref="Z30:Z40" si="2">((Y30-Y29)/Y29)*100</f>
        <v>0.15974440894568584</v>
      </c>
    </row>
    <row r="31" spans="2:26">
      <c r="F31" s="99" t="s">
        <v>30</v>
      </c>
      <c r="G31" s="99">
        <v>2022</v>
      </c>
      <c r="H31" s="99" t="s">
        <v>46</v>
      </c>
      <c r="I31" s="101">
        <v>173.41666666666666</v>
      </c>
      <c r="J31" s="102">
        <f t="shared" si="0"/>
        <v>0.14436958614051976</v>
      </c>
      <c r="N31" s="99" t="s">
        <v>35</v>
      </c>
      <c r="O31" s="99">
        <v>2022</v>
      </c>
      <c r="P31" s="99" t="s">
        <v>46</v>
      </c>
      <c r="Q31" s="101">
        <v>175.03333333333333</v>
      </c>
      <c r="R31" s="105">
        <f t="shared" si="1"/>
        <v>0.11916678583344166</v>
      </c>
      <c r="V31" s="99" t="s">
        <v>33</v>
      </c>
      <c r="W31" s="99">
        <v>2022</v>
      </c>
      <c r="X31" s="99" t="s">
        <v>46</v>
      </c>
      <c r="Y31" s="101">
        <v>177.76666666666665</v>
      </c>
      <c r="Z31" s="105">
        <f t="shared" si="2"/>
        <v>6.5672201895100368E-2</v>
      </c>
    </row>
    <row r="32" spans="2:26">
      <c r="F32" s="99" t="s">
        <v>30</v>
      </c>
      <c r="G32" s="99">
        <v>2022</v>
      </c>
      <c r="H32" s="99" t="s">
        <v>48</v>
      </c>
      <c r="I32" s="101">
        <v>174.36666666666665</v>
      </c>
      <c r="J32" s="102">
        <f t="shared" si="0"/>
        <v>0.54781355117731212</v>
      </c>
      <c r="N32" s="99" t="s">
        <v>35</v>
      </c>
      <c r="O32" s="99">
        <v>2022</v>
      </c>
      <c r="P32" s="99" t="s">
        <v>48</v>
      </c>
      <c r="Q32" s="101">
        <v>175.95833333333334</v>
      </c>
      <c r="R32" s="105">
        <f t="shared" si="1"/>
        <v>0.52847076747286881</v>
      </c>
      <c r="V32" s="99" t="s">
        <v>33</v>
      </c>
      <c r="W32" s="99">
        <v>2022</v>
      </c>
      <c r="X32" s="99" t="s">
        <v>48</v>
      </c>
      <c r="Y32" s="101">
        <v>178.77500000000001</v>
      </c>
      <c r="Z32" s="105">
        <f t="shared" si="2"/>
        <v>0.56722295143447643</v>
      </c>
    </row>
    <row r="33" spans="6:26">
      <c r="F33" s="99" t="s">
        <v>30</v>
      </c>
      <c r="G33" s="99">
        <v>2022</v>
      </c>
      <c r="H33" s="99" t="s">
        <v>50</v>
      </c>
      <c r="I33" s="101">
        <v>175.72499999999999</v>
      </c>
      <c r="J33" s="102">
        <f t="shared" si="0"/>
        <v>0.77900974956988067</v>
      </c>
      <c r="N33" s="99" t="s">
        <v>35</v>
      </c>
      <c r="O33" s="99">
        <v>2022</v>
      </c>
      <c r="P33" s="99" t="s">
        <v>50</v>
      </c>
      <c r="Q33" s="101">
        <v>177.28333333333333</v>
      </c>
      <c r="R33" s="105">
        <f t="shared" si="1"/>
        <v>0.75301918067723717</v>
      </c>
      <c r="V33" s="99" t="s">
        <v>33</v>
      </c>
      <c r="W33" s="99">
        <v>2022</v>
      </c>
      <c r="X33" s="99" t="s">
        <v>50</v>
      </c>
      <c r="Y33" s="101">
        <v>180.05833333333337</v>
      </c>
      <c r="Z33" s="105">
        <f t="shared" si="2"/>
        <v>0.71784831958235762</v>
      </c>
    </row>
    <row r="34" spans="6:26">
      <c r="F34" s="99" t="s">
        <v>30</v>
      </c>
      <c r="G34" s="99">
        <v>2022</v>
      </c>
      <c r="H34" s="99" t="s">
        <v>53</v>
      </c>
      <c r="I34" s="101">
        <v>175.94166666666663</v>
      </c>
      <c r="J34" s="102">
        <f t="shared" si="0"/>
        <v>0.12329871484799554</v>
      </c>
      <c r="N34" s="99" t="s">
        <v>35</v>
      </c>
      <c r="O34" s="99">
        <v>2022</v>
      </c>
      <c r="P34" s="99" t="s">
        <v>53</v>
      </c>
      <c r="Q34" s="101">
        <v>177.19999999999996</v>
      </c>
      <c r="R34" s="105">
        <f t="shared" si="1"/>
        <v>-4.700573469965473E-2</v>
      </c>
      <c r="V34" s="99" t="s">
        <v>33</v>
      </c>
      <c r="W34" s="99">
        <v>2022</v>
      </c>
      <c r="X34" s="99" t="s">
        <v>53</v>
      </c>
      <c r="Y34" s="101">
        <v>179.35833333333335</v>
      </c>
      <c r="Z34" s="105">
        <f t="shared" si="2"/>
        <v>-0.38876290091175097</v>
      </c>
    </row>
    <row r="35" spans="6:26">
      <c r="F35" s="99" t="s">
        <v>30</v>
      </c>
      <c r="G35" s="99">
        <v>2022</v>
      </c>
      <c r="H35" s="99" t="s">
        <v>55</v>
      </c>
      <c r="I35" s="101">
        <v>175.02500000000001</v>
      </c>
      <c r="J35" s="155">
        <f t="shared" si="0"/>
        <v>-0.52100601525124557</v>
      </c>
      <c r="N35" s="99" t="s">
        <v>35</v>
      </c>
      <c r="O35" s="99">
        <v>2022</v>
      </c>
      <c r="P35" s="99" t="s">
        <v>55</v>
      </c>
      <c r="Q35" s="101">
        <v>176.03333333333333</v>
      </c>
      <c r="R35" s="105">
        <f t="shared" si="1"/>
        <v>-0.65838976674188998</v>
      </c>
      <c r="V35" s="99" t="s">
        <v>33</v>
      </c>
      <c r="W35" s="99">
        <v>2022</v>
      </c>
      <c r="X35" s="99" t="s">
        <v>55</v>
      </c>
      <c r="Y35" s="101">
        <v>177.75</v>
      </c>
      <c r="Z35" s="105">
        <f t="shared" si="2"/>
        <v>-0.89671514194118762</v>
      </c>
    </row>
    <row r="36" spans="6:26">
      <c r="F36" s="99" t="s">
        <v>30</v>
      </c>
      <c r="G36" s="99">
        <v>2023</v>
      </c>
      <c r="H36" s="99" t="s">
        <v>31</v>
      </c>
      <c r="I36" s="101">
        <v>175.52500000000001</v>
      </c>
      <c r="J36" s="102">
        <f t="shared" si="0"/>
        <v>0.28567347521782605</v>
      </c>
      <c r="N36" s="99" t="s">
        <v>35</v>
      </c>
      <c r="O36" s="99">
        <v>2023</v>
      </c>
      <c r="P36" s="99" t="s">
        <v>31</v>
      </c>
      <c r="Q36" s="101">
        <v>177.79166666666666</v>
      </c>
      <c r="R36" s="105">
        <f t="shared" si="1"/>
        <v>0.99886385154326407</v>
      </c>
      <c r="V36" s="99" t="s">
        <v>33</v>
      </c>
      <c r="W36" s="99">
        <v>2023</v>
      </c>
      <c r="X36" s="99" t="s">
        <v>31</v>
      </c>
      <c r="Y36" s="101">
        <v>180.76666666666668</v>
      </c>
      <c r="Z36" s="105">
        <f t="shared" si="2"/>
        <v>1.6971401781528439</v>
      </c>
    </row>
    <row r="37" spans="6:26">
      <c r="F37" s="99" t="s">
        <v>30</v>
      </c>
      <c r="G37" s="99">
        <v>2023</v>
      </c>
      <c r="H37" s="99" t="s">
        <v>36</v>
      </c>
      <c r="I37" s="101">
        <v>174.00833333333333</v>
      </c>
      <c r="J37" s="151">
        <f t="shared" si="0"/>
        <v>-0.86407444333666417</v>
      </c>
      <c r="N37" s="99" t="s">
        <v>35</v>
      </c>
      <c r="O37" s="99">
        <v>2023</v>
      </c>
      <c r="P37" s="99" t="s">
        <v>36</v>
      </c>
      <c r="Q37" s="101">
        <v>175.57499999999996</v>
      </c>
      <c r="R37" s="154">
        <f t="shared" si="1"/>
        <v>-1.2467775955003686</v>
      </c>
      <c r="V37" s="99" t="s">
        <v>33</v>
      </c>
      <c r="W37" s="99">
        <v>2023</v>
      </c>
      <c r="X37" s="99" t="s">
        <v>36</v>
      </c>
      <c r="Y37" s="101">
        <v>178.20833333333334</v>
      </c>
      <c r="Z37" s="153">
        <f t="shared" si="2"/>
        <v>-1.4152683016780399</v>
      </c>
    </row>
    <row r="38" spans="6:26">
      <c r="F38" s="99" t="s">
        <v>30</v>
      </c>
      <c r="G38" s="99">
        <v>2023</v>
      </c>
      <c r="H38" s="99" t="s">
        <v>38</v>
      </c>
      <c r="I38" s="101">
        <v>174.01666666666668</v>
      </c>
      <c r="J38" s="102">
        <f t="shared" si="0"/>
        <v>4.7890426703821711E-3</v>
      </c>
      <c r="N38" s="99" t="s">
        <v>35</v>
      </c>
      <c r="O38" s="99">
        <v>2023</v>
      </c>
      <c r="P38" s="99" t="s">
        <v>38</v>
      </c>
      <c r="Q38" s="101">
        <v>176.77500000000001</v>
      </c>
      <c r="R38" s="105">
        <f t="shared" si="1"/>
        <v>0.68346860316106828</v>
      </c>
      <c r="V38" s="99" t="s">
        <v>33</v>
      </c>
      <c r="W38" s="99">
        <v>2023</v>
      </c>
      <c r="X38" s="99" t="s">
        <v>38</v>
      </c>
      <c r="Y38" s="101">
        <v>178.875</v>
      </c>
      <c r="Z38" s="105">
        <f t="shared" si="2"/>
        <v>0.37409399111526237</v>
      </c>
    </row>
    <row r="39" spans="6:26">
      <c r="F39" s="99" t="s">
        <v>30</v>
      </c>
      <c r="G39" s="99">
        <v>2023</v>
      </c>
      <c r="H39" s="99" t="s">
        <v>39</v>
      </c>
      <c r="I39" s="101">
        <v>174.66666666666666</v>
      </c>
      <c r="J39" s="102">
        <f t="shared" si="0"/>
        <v>0.37352743990037962</v>
      </c>
      <c r="N39" s="99" t="s">
        <v>35</v>
      </c>
      <c r="O39" s="99">
        <v>2023</v>
      </c>
      <c r="P39" s="106" t="s">
        <v>39</v>
      </c>
      <c r="Q39" s="101">
        <v>175.56666666666669</v>
      </c>
      <c r="R39" s="105">
        <f t="shared" si="1"/>
        <v>-0.6835431103568459</v>
      </c>
      <c r="V39" s="99" t="s">
        <v>33</v>
      </c>
      <c r="W39" s="99">
        <v>2023</v>
      </c>
      <c r="X39" s="99" t="s">
        <v>39</v>
      </c>
      <c r="Y39" s="101">
        <v>178.19166666666663</v>
      </c>
      <c r="Z39" s="105">
        <f t="shared" si="2"/>
        <v>-0.38201723736316728</v>
      </c>
    </row>
    <row r="40" spans="6:26">
      <c r="F40" s="99" t="s">
        <v>30</v>
      </c>
      <c r="G40" s="99">
        <v>2023</v>
      </c>
      <c r="H40" s="99" t="s">
        <v>41</v>
      </c>
      <c r="I40" s="101">
        <v>176.00000000000003</v>
      </c>
      <c r="J40" s="102">
        <f t="shared" si="0"/>
        <v>0.7633587786259759</v>
      </c>
      <c r="N40" s="99" t="s">
        <v>35</v>
      </c>
      <c r="O40" s="99">
        <v>2023</v>
      </c>
      <c r="P40" s="99" t="s">
        <v>41</v>
      </c>
      <c r="Q40" s="101">
        <v>176.39166666666668</v>
      </c>
      <c r="R40" s="105">
        <f t="shared" si="1"/>
        <v>0.46990696791341668</v>
      </c>
      <c r="V40" s="99" t="s">
        <v>33</v>
      </c>
      <c r="W40" s="99">
        <v>2023</v>
      </c>
      <c r="X40" s="99" t="s">
        <v>41</v>
      </c>
      <c r="Y40" s="101">
        <v>179.35000000000002</v>
      </c>
      <c r="Z40" s="105">
        <f t="shared" si="2"/>
        <v>0.65004910442878272</v>
      </c>
    </row>
    <row r="41" spans="6:26">
      <c r="K41" s="41"/>
    </row>
    <row r="42" spans="6:26">
      <c r="K42" s="41"/>
    </row>
    <row r="43" spans="6:26">
      <c r="K43" s="41"/>
    </row>
    <row r="44" spans="6:26">
      <c r="K44" s="41"/>
    </row>
    <row r="45" spans="6:26">
      <c r="K45" s="36"/>
    </row>
    <row r="46" spans="6:26">
      <c r="K46" s="36"/>
    </row>
    <row r="55" spans="11:11">
      <c r="K55" s="1"/>
    </row>
    <row r="56" spans="11:11">
      <c r="K56" s="1"/>
    </row>
    <row r="76" spans="6:25" ht="21">
      <c r="G76" s="18" t="s">
        <v>202</v>
      </c>
      <c r="P76" s="18" t="s">
        <v>203</v>
      </c>
      <c r="W76" s="42" t="s">
        <v>204</v>
      </c>
    </row>
    <row r="78" spans="6:25">
      <c r="F78" s="1"/>
      <c r="G78" s="1"/>
      <c r="H78" s="1"/>
      <c r="I78" s="1"/>
      <c r="J78" s="1"/>
      <c r="O78" s="1"/>
      <c r="P78" s="1"/>
      <c r="Q78" s="1"/>
      <c r="R78" s="1"/>
    </row>
    <row r="79" spans="6:25" ht="21">
      <c r="F79" s="112" t="s">
        <v>201</v>
      </c>
      <c r="G79" s="113">
        <v>44713</v>
      </c>
      <c r="H79" s="113">
        <v>45047</v>
      </c>
      <c r="I79" s="114" t="s">
        <v>200</v>
      </c>
      <c r="O79" s="112" t="s">
        <v>201</v>
      </c>
      <c r="P79" s="113">
        <v>44713</v>
      </c>
      <c r="Q79" s="113">
        <v>45047</v>
      </c>
      <c r="R79" s="114" t="s">
        <v>200</v>
      </c>
      <c r="V79" s="108" t="s">
        <v>201</v>
      </c>
      <c r="W79" s="109">
        <v>44713</v>
      </c>
      <c r="X79" s="109">
        <v>45047</v>
      </c>
      <c r="Y79" s="110" t="s">
        <v>200</v>
      </c>
    </row>
    <row r="80" spans="6:25" ht="15.6">
      <c r="F80" s="111" t="s">
        <v>3</v>
      </c>
      <c r="G80" s="99">
        <v>153.80000000000001</v>
      </c>
      <c r="H80" s="99">
        <v>173.2</v>
      </c>
      <c r="I80" s="105">
        <f t="shared" ref="I80:I91" si="3">(H80-G80)/G80</f>
        <v>0.12613784135240558</v>
      </c>
      <c r="J80" s="97"/>
      <c r="O80" s="111" t="s">
        <v>3</v>
      </c>
      <c r="P80" s="99">
        <v>155</v>
      </c>
      <c r="Q80" s="99">
        <v>173.7</v>
      </c>
      <c r="R80" s="105">
        <f>(Q80-P80)/P80</f>
        <v>0.1206451612903225</v>
      </c>
      <c r="V80" s="111" t="s">
        <v>3</v>
      </c>
      <c r="W80" s="99">
        <v>157.5</v>
      </c>
      <c r="X80" s="99">
        <v>174.7</v>
      </c>
      <c r="Y80" s="105">
        <f>(X80-W80)/W80</f>
        <v>0.10920634920634914</v>
      </c>
    </row>
    <row r="81" spans="6:25" ht="15.6">
      <c r="F81" s="111" t="s">
        <v>4</v>
      </c>
      <c r="G81" s="99">
        <v>217.2</v>
      </c>
      <c r="H81" s="99">
        <v>211.5</v>
      </c>
      <c r="I81" s="105">
        <f t="shared" si="3"/>
        <v>-2.6243093922651884E-2</v>
      </c>
      <c r="J81" s="97"/>
      <c r="O81" s="111" t="s">
        <v>4</v>
      </c>
      <c r="P81" s="99">
        <v>219.4</v>
      </c>
      <c r="Q81" s="99">
        <v>214.3</v>
      </c>
      <c r="R81" s="105">
        <f t="shared" ref="R81:R91" si="4">(Q81-P81)/P81</f>
        <v>-2.3245214220601614E-2</v>
      </c>
      <c r="V81" s="111" t="s">
        <v>4</v>
      </c>
      <c r="W81" s="99">
        <v>223.4</v>
      </c>
      <c r="X81" s="99">
        <v>219.4</v>
      </c>
      <c r="Y81" s="105">
        <f t="shared" ref="Y81:Y91" si="5">(X81-W81)/W81</f>
        <v>-1.7905102954341987E-2</v>
      </c>
    </row>
    <row r="82" spans="6:25" ht="15.6">
      <c r="F82" s="111" t="s">
        <v>5</v>
      </c>
      <c r="G82" s="99">
        <v>169.6</v>
      </c>
      <c r="H82" s="99">
        <v>171</v>
      </c>
      <c r="I82" s="105">
        <f t="shared" si="3"/>
        <v>8.2547169811321101E-3</v>
      </c>
      <c r="J82" s="97"/>
      <c r="M82" s="1"/>
      <c r="O82" s="111" t="s">
        <v>5</v>
      </c>
      <c r="P82" s="99">
        <v>170.8</v>
      </c>
      <c r="Q82" s="99">
        <v>173.2</v>
      </c>
      <c r="R82" s="105">
        <f t="shared" si="4"/>
        <v>1.4051522248243426E-2</v>
      </c>
      <c r="V82" s="111" t="s">
        <v>5</v>
      </c>
      <c r="W82" s="99">
        <v>172.8</v>
      </c>
      <c r="X82" s="99">
        <v>176.7</v>
      </c>
      <c r="Y82" s="105">
        <f t="shared" si="5"/>
        <v>2.2569444444444312E-2</v>
      </c>
    </row>
    <row r="83" spans="6:25" ht="15.6">
      <c r="F83" s="111" t="s">
        <v>6</v>
      </c>
      <c r="G83" s="99">
        <v>165.4</v>
      </c>
      <c r="H83" s="99">
        <v>179.6</v>
      </c>
      <c r="I83" s="105">
        <f t="shared" si="3"/>
        <v>8.5852478839177682E-2</v>
      </c>
      <c r="J83" s="97"/>
      <c r="M83" s="1"/>
      <c r="O83" s="111" t="s">
        <v>6</v>
      </c>
      <c r="P83" s="99">
        <v>165.8</v>
      </c>
      <c r="Q83" s="99">
        <v>179.5</v>
      </c>
      <c r="R83" s="105">
        <f t="shared" si="4"/>
        <v>8.2629674306393175E-2</v>
      </c>
      <c r="V83" s="111" t="s">
        <v>6</v>
      </c>
      <c r="W83" s="99">
        <v>166.4</v>
      </c>
      <c r="X83" s="99">
        <v>179.4</v>
      </c>
      <c r="Y83" s="105">
        <f t="shared" si="5"/>
        <v>7.8125E-2</v>
      </c>
    </row>
    <row r="84" spans="6:25" ht="15.6">
      <c r="F84" s="111" t="s">
        <v>7</v>
      </c>
      <c r="G84" s="99">
        <v>208.1</v>
      </c>
      <c r="H84" s="99">
        <v>173.3</v>
      </c>
      <c r="I84" s="105">
        <f t="shared" si="3"/>
        <v>-0.16722729456991822</v>
      </c>
      <c r="J84" s="97"/>
      <c r="O84" s="111" t="s">
        <v>7</v>
      </c>
      <c r="P84" s="99">
        <v>200.9</v>
      </c>
      <c r="Q84" s="99">
        <v>170</v>
      </c>
      <c r="R84" s="105">
        <f t="shared" si="4"/>
        <v>-0.15380786460925835</v>
      </c>
      <c r="V84" s="111" t="s">
        <v>7</v>
      </c>
      <c r="W84" s="99">
        <v>188.6</v>
      </c>
      <c r="X84" s="99">
        <v>164.4</v>
      </c>
      <c r="Y84" s="105">
        <f t="shared" si="5"/>
        <v>-0.12831389183457045</v>
      </c>
    </row>
    <row r="85" spans="6:25" ht="15.6">
      <c r="F85" s="111" t="s">
        <v>8</v>
      </c>
      <c r="G85" s="99">
        <v>165.8</v>
      </c>
      <c r="H85" s="99">
        <v>169</v>
      </c>
      <c r="I85" s="105">
        <f t="shared" si="3"/>
        <v>1.9300361881785213E-2</v>
      </c>
      <c r="J85" s="97"/>
      <c r="O85" s="111" t="s">
        <v>8</v>
      </c>
      <c r="P85" s="99">
        <v>169.7</v>
      </c>
      <c r="Q85" s="99">
        <v>172.2</v>
      </c>
      <c r="R85" s="105">
        <f t="shared" si="4"/>
        <v>1.4731879787860933E-2</v>
      </c>
      <c r="V85" s="111" t="s">
        <v>8</v>
      </c>
      <c r="W85" s="99">
        <v>174.1</v>
      </c>
      <c r="X85" s="99">
        <v>175.8</v>
      </c>
      <c r="Y85" s="105">
        <f t="shared" si="5"/>
        <v>9.7645031591040623E-3</v>
      </c>
    </row>
    <row r="86" spans="6:25" ht="15.6">
      <c r="F86" s="111" t="s">
        <v>9</v>
      </c>
      <c r="G86" s="99">
        <v>167.3</v>
      </c>
      <c r="H86" s="99">
        <v>148.69999999999999</v>
      </c>
      <c r="I86" s="105">
        <f t="shared" si="3"/>
        <v>-0.11117752540346695</v>
      </c>
      <c r="J86" s="97"/>
      <c r="O86" s="111" t="s">
        <v>9</v>
      </c>
      <c r="P86" s="99">
        <v>182.3</v>
      </c>
      <c r="Q86" s="99">
        <v>161</v>
      </c>
      <c r="R86" s="105">
        <f t="shared" si="4"/>
        <v>-0.11684037301151953</v>
      </c>
      <c r="V86" s="111" t="s">
        <v>9</v>
      </c>
      <c r="W86" s="99">
        <v>211.5</v>
      </c>
      <c r="X86" s="99">
        <v>185</v>
      </c>
      <c r="Y86" s="105">
        <f t="shared" si="5"/>
        <v>-0.12529550827423167</v>
      </c>
    </row>
    <row r="87" spans="6:25" ht="15.6">
      <c r="F87" s="111" t="s">
        <v>10</v>
      </c>
      <c r="G87" s="99">
        <v>164.6</v>
      </c>
      <c r="H87" s="99">
        <v>174.9</v>
      </c>
      <c r="I87" s="105">
        <f t="shared" si="3"/>
        <v>6.2575941676792299E-2</v>
      </c>
      <c r="J87" s="97"/>
      <c r="O87" s="111" t="s">
        <v>10</v>
      </c>
      <c r="P87" s="99">
        <v>164.3</v>
      </c>
      <c r="Q87" s="99">
        <v>175.6</v>
      </c>
      <c r="R87" s="105">
        <f t="shared" si="4"/>
        <v>6.8776628119293873E-2</v>
      </c>
      <c r="V87" s="111" t="s">
        <v>10</v>
      </c>
      <c r="W87" s="99">
        <v>163.6</v>
      </c>
      <c r="X87" s="99">
        <v>176.9</v>
      </c>
      <c r="Y87" s="105">
        <f t="shared" si="5"/>
        <v>8.1295843520782465E-2</v>
      </c>
    </row>
    <row r="88" spans="6:25" ht="15.6">
      <c r="F88" s="111" t="s">
        <v>11</v>
      </c>
      <c r="G88" s="99">
        <v>119.1</v>
      </c>
      <c r="H88" s="99">
        <v>121.9</v>
      </c>
      <c r="I88" s="105">
        <f t="shared" si="3"/>
        <v>2.350965575146945E-2</v>
      </c>
      <c r="J88" s="97"/>
      <c r="O88" s="111" t="s">
        <v>11</v>
      </c>
      <c r="P88" s="99">
        <v>119.9</v>
      </c>
      <c r="Q88" s="99">
        <v>122.7</v>
      </c>
      <c r="R88" s="105">
        <f t="shared" si="4"/>
        <v>2.3352793994995805E-2</v>
      </c>
      <c r="V88" s="111" t="s">
        <v>11</v>
      </c>
      <c r="W88" s="99">
        <v>121.4</v>
      </c>
      <c r="X88" s="99">
        <v>124.2</v>
      </c>
      <c r="Y88" s="105">
        <f t="shared" si="5"/>
        <v>2.3064250411861591E-2</v>
      </c>
    </row>
    <row r="89" spans="6:25" ht="15.6">
      <c r="F89" s="111" t="s">
        <v>12</v>
      </c>
      <c r="G89" s="99">
        <v>188.9</v>
      </c>
      <c r="H89" s="99">
        <v>221</v>
      </c>
      <c r="I89" s="156">
        <f t="shared" si="3"/>
        <v>0.16993118051879297</v>
      </c>
      <c r="J89" s="97"/>
      <c r="O89" s="111" t="s">
        <v>12</v>
      </c>
      <c r="P89" s="99">
        <v>187.1</v>
      </c>
      <c r="Q89" s="99">
        <v>218</v>
      </c>
      <c r="R89" s="152">
        <f t="shared" si="4"/>
        <v>0.16515232495991453</v>
      </c>
      <c r="V89" s="111" t="s">
        <v>12</v>
      </c>
      <c r="W89" s="99">
        <v>183.5</v>
      </c>
      <c r="X89" s="99">
        <v>211.9</v>
      </c>
      <c r="Y89" s="152">
        <f t="shared" si="5"/>
        <v>0.15476839237057224</v>
      </c>
    </row>
    <row r="90" spans="6:25" ht="15.6">
      <c r="F90" s="111" t="s">
        <v>14</v>
      </c>
      <c r="G90" s="99">
        <v>181.9</v>
      </c>
      <c r="H90" s="99">
        <v>191.1</v>
      </c>
      <c r="I90" s="105">
        <f t="shared" si="3"/>
        <v>5.0577240241891086E-2</v>
      </c>
      <c r="J90" s="97"/>
      <c r="O90" s="111" t="s">
        <v>14</v>
      </c>
      <c r="P90" s="99">
        <v>183.9</v>
      </c>
      <c r="Q90" s="99">
        <v>194.2</v>
      </c>
      <c r="R90" s="105">
        <f t="shared" si="4"/>
        <v>5.6008700380641561E-2</v>
      </c>
      <c r="V90" s="111" t="s">
        <v>14</v>
      </c>
      <c r="W90" s="99">
        <v>186.3</v>
      </c>
      <c r="X90" s="99">
        <v>197.7</v>
      </c>
      <c r="Y90" s="105">
        <f t="shared" si="5"/>
        <v>6.119162640901759E-2</v>
      </c>
    </row>
    <row r="91" spans="6:25" ht="15.6">
      <c r="F91" s="111" t="s">
        <v>15</v>
      </c>
      <c r="G91" s="99">
        <v>172.4</v>
      </c>
      <c r="H91" s="99">
        <v>176.8</v>
      </c>
      <c r="I91" s="105">
        <f t="shared" si="3"/>
        <v>2.5522041763341101E-2</v>
      </c>
      <c r="J91" s="97"/>
      <c r="O91" s="111" t="s">
        <v>15</v>
      </c>
      <c r="P91" s="99">
        <v>174.9</v>
      </c>
      <c r="Q91" s="99">
        <v>179.1</v>
      </c>
      <c r="R91" s="105">
        <f t="shared" si="4"/>
        <v>2.4013722126929607E-2</v>
      </c>
      <c r="V91" s="111" t="s">
        <v>15</v>
      </c>
      <c r="W91" s="99">
        <v>179.3</v>
      </c>
      <c r="X91" s="99">
        <v>183.1</v>
      </c>
      <c r="Y91" s="105">
        <f t="shared" si="5"/>
        <v>2.1193530395984286E-2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FA93-2DCB-4F58-85C0-52F5798BDD91}">
  <dimension ref="D25:AK157"/>
  <sheetViews>
    <sheetView showGridLines="0" topLeftCell="M107" zoomScale="62" zoomScaleNormal="85" workbookViewId="0">
      <selection activeCell="V43" sqref="V43"/>
    </sheetView>
  </sheetViews>
  <sheetFormatPr defaultRowHeight="14.4"/>
  <cols>
    <col min="2" max="2" width="15.44140625" customWidth="1"/>
    <col min="3" max="3" width="16.88671875" customWidth="1"/>
    <col min="4" max="4" width="18.21875" customWidth="1"/>
    <col min="5" max="5" width="18.88671875" customWidth="1"/>
    <col min="6" max="7" width="13.88671875" customWidth="1"/>
    <col min="8" max="8" width="17.44140625" customWidth="1"/>
    <col min="9" max="9" width="24" customWidth="1"/>
    <col min="10" max="10" width="15.44140625" customWidth="1"/>
    <col min="11" max="11" width="13.88671875" customWidth="1"/>
    <col min="12" max="12" width="15.6640625" customWidth="1"/>
    <col min="13" max="13" width="16.109375" customWidth="1"/>
    <col min="14" max="14" width="21.44140625" customWidth="1"/>
    <col min="16" max="16" width="12.44140625" customWidth="1"/>
    <col min="17" max="17" width="10.109375" bestFit="1" customWidth="1"/>
    <col min="18" max="18" width="13.6640625" customWidth="1"/>
    <col min="19" max="19" width="15.5546875" customWidth="1"/>
    <col min="20" max="20" width="14.6640625" customWidth="1"/>
    <col min="21" max="21" width="15.6640625" customWidth="1"/>
    <col min="22" max="22" width="13.44140625" customWidth="1"/>
    <col min="23" max="23" width="15.88671875" customWidth="1"/>
    <col min="24" max="24" width="17.44140625" customWidth="1"/>
    <col min="25" max="25" width="15.77734375" customWidth="1"/>
    <col min="26" max="27" width="17.109375" customWidth="1"/>
    <col min="28" max="28" width="16.44140625" customWidth="1"/>
    <col min="29" max="29" width="15.77734375" customWidth="1"/>
    <col min="30" max="30" width="19.44140625" customWidth="1"/>
    <col min="31" max="31" width="13.88671875" customWidth="1"/>
    <col min="32" max="32" width="21.33203125" customWidth="1"/>
    <col min="33" max="33" width="15.77734375" customWidth="1"/>
    <col min="34" max="34" width="13.109375" customWidth="1"/>
    <col min="35" max="35" width="13.33203125" customWidth="1"/>
    <col min="36" max="36" width="12.5546875" customWidth="1"/>
    <col min="37" max="37" width="11.77734375" customWidth="1"/>
    <col min="42" max="42" width="22.77734375" customWidth="1"/>
    <col min="43" max="43" width="18.6640625" customWidth="1"/>
    <col min="44" max="44" width="15.21875" customWidth="1"/>
    <col min="45" max="45" width="13.109375" customWidth="1"/>
    <col min="47" max="47" width="11.33203125" customWidth="1"/>
  </cols>
  <sheetData>
    <row r="25" spans="18:25">
      <c r="R25" s="86"/>
      <c r="S25" s="86"/>
      <c r="T25" s="86"/>
      <c r="U25" s="86"/>
      <c r="V25" s="86"/>
      <c r="W25" s="86"/>
      <c r="X25" s="86"/>
      <c r="Y25" s="86"/>
    </row>
    <row r="29" spans="18:25" ht="25.2" customHeight="1"/>
    <row r="36" spans="4:20" ht="18">
      <c r="D36" s="127" t="s">
        <v>0</v>
      </c>
      <c r="E36" s="127" t="s">
        <v>205</v>
      </c>
      <c r="F36" s="128" t="s">
        <v>210</v>
      </c>
      <c r="G36" s="128" t="s">
        <v>211</v>
      </c>
      <c r="H36" s="127" t="s">
        <v>209</v>
      </c>
      <c r="J36" s="127" t="s">
        <v>0</v>
      </c>
      <c r="K36" s="127" t="s">
        <v>205</v>
      </c>
      <c r="L36" s="128" t="s">
        <v>208</v>
      </c>
      <c r="M36" s="128" t="s">
        <v>219</v>
      </c>
      <c r="N36" s="127" t="s">
        <v>209</v>
      </c>
    </row>
    <row r="37" spans="4:20">
      <c r="D37" s="99" t="s">
        <v>30</v>
      </c>
      <c r="E37" s="99" t="s">
        <v>185</v>
      </c>
      <c r="F37" s="129">
        <v>137.56666666666663</v>
      </c>
      <c r="G37" s="129">
        <v>135.20000000000002</v>
      </c>
      <c r="H37" s="122">
        <f>(G37-F37)/F37</f>
        <v>-1.7203779985461239E-2</v>
      </c>
      <c r="J37" s="99" t="s">
        <v>30</v>
      </c>
      <c r="K37" s="99" t="s">
        <v>185</v>
      </c>
      <c r="L37" s="129">
        <v>135.316666666667</v>
      </c>
      <c r="M37" s="129">
        <v>147.47499999999999</v>
      </c>
      <c r="N37" s="122">
        <f>(M37-L37)/L37</f>
        <v>8.9850966867838111E-2</v>
      </c>
    </row>
    <row r="38" spans="4:20">
      <c r="D38" s="99" t="s">
        <v>30</v>
      </c>
      <c r="E38" s="99" t="s">
        <v>192</v>
      </c>
      <c r="F38" s="129">
        <v>146.83333333333334</v>
      </c>
      <c r="G38" s="129">
        <v>148.83333333333334</v>
      </c>
      <c r="H38" s="122">
        <f t="shared" ref="H38:H41" si="0">(G38-F38)/F38</f>
        <v>1.362088535754824E-2</v>
      </c>
      <c r="J38" s="99" t="s">
        <v>30</v>
      </c>
      <c r="K38" s="99" t="s">
        <v>192</v>
      </c>
      <c r="L38" s="129">
        <v>149</v>
      </c>
      <c r="M38" s="129">
        <v>150.93333333333334</v>
      </c>
      <c r="N38" s="122">
        <f t="shared" ref="N38:N41" si="1">(M38-L38)/L38</f>
        <v>1.2975391498881458E-2</v>
      </c>
    </row>
    <row r="39" spans="4:20">
      <c r="D39" s="99" t="s">
        <v>30</v>
      </c>
      <c r="E39" s="99" t="s">
        <v>187</v>
      </c>
      <c r="F39" s="129">
        <v>140.6666666666666</v>
      </c>
      <c r="G39" s="129">
        <v>148.33333333333329</v>
      </c>
      <c r="H39" s="122">
        <f t="shared" si="0"/>
        <v>5.4502369668246606E-2</v>
      </c>
      <c r="J39" s="99" t="s">
        <v>30</v>
      </c>
      <c r="K39" s="99" t="s">
        <v>187</v>
      </c>
      <c r="L39" s="129">
        <v>148.29999999999995</v>
      </c>
      <c r="M39" s="129">
        <v>151.03333333333327</v>
      </c>
      <c r="N39" s="122">
        <f t="shared" si="1"/>
        <v>1.843110811418288E-2</v>
      </c>
    </row>
    <row r="40" spans="4:20">
      <c r="D40" s="99" t="s">
        <v>30</v>
      </c>
      <c r="E40" s="99" t="s">
        <v>181</v>
      </c>
      <c r="F40" s="129">
        <v>133.6</v>
      </c>
      <c r="G40" s="129">
        <v>137.25</v>
      </c>
      <c r="H40" s="122">
        <f t="shared" si="0"/>
        <v>2.7320359281437171E-2</v>
      </c>
      <c r="J40" s="99" t="s">
        <v>30</v>
      </c>
      <c r="K40" s="99" t="s">
        <v>181</v>
      </c>
      <c r="L40" s="129">
        <v>138.15</v>
      </c>
      <c r="M40" s="129">
        <v>144.15</v>
      </c>
      <c r="N40" s="122">
        <f t="shared" si="1"/>
        <v>4.3431053203040172E-2</v>
      </c>
    </row>
    <row r="41" spans="4:20">
      <c r="D41" s="99" t="s">
        <v>30</v>
      </c>
      <c r="E41" s="99" t="s">
        <v>23</v>
      </c>
      <c r="F41" s="129">
        <v>136.69999999999999</v>
      </c>
      <c r="G41" s="129">
        <v>149.9</v>
      </c>
      <c r="H41" s="122">
        <f t="shared" si="0"/>
        <v>9.6561814191660697E-2</v>
      </c>
      <c r="J41" s="99" t="s">
        <v>30</v>
      </c>
      <c r="K41" s="99" t="s">
        <v>23</v>
      </c>
      <c r="L41" s="129">
        <v>150.4</v>
      </c>
      <c r="M41" s="129">
        <v>156.19999999999999</v>
      </c>
      <c r="N41" s="122">
        <f t="shared" si="1"/>
        <v>3.8563829787233925E-2</v>
      </c>
    </row>
    <row r="48" spans="4:20" ht="25.8">
      <c r="S48" s="46"/>
      <c r="T48" s="46"/>
    </row>
    <row r="50" spans="4:37" ht="23.4">
      <c r="D50" s="127" t="s">
        <v>0</v>
      </c>
      <c r="E50" s="127" t="s">
        <v>205</v>
      </c>
      <c r="F50" s="128" t="s">
        <v>220</v>
      </c>
      <c r="G50" s="128" t="s">
        <v>221</v>
      </c>
      <c r="H50" s="127" t="s">
        <v>209</v>
      </c>
      <c r="J50" s="127" t="s">
        <v>0</v>
      </c>
      <c r="K50" s="127" t="s">
        <v>205</v>
      </c>
      <c r="L50" s="128" t="s">
        <v>222</v>
      </c>
      <c r="M50" s="128" t="s">
        <v>223</v>
      </c>
      <c r="N50" s="127" t="s">
        <v>209</v>
      </c>
      <c r="Q50" s="53" t="s">
        <v>231</v>
      </c>
      <c r="R50" s="53"/>
      <c r="S50" s="53"/>
      <c r="T50" s="53"/>
      <c r="U50" s="7"/>
      <c r="Y50" s="53" t="s">
        <v>232</v>
      </c>
      <c r="Z50" s="53"/>
      <c r="AA50" s="53"/>
      <c r="AB50" s="7"/>
      <c r="AF50" s="53" t="s">
        <v>233</v>
      </c>
      <c r="AG50" s="53"/>
      <c r="AH50" s="53"/>
      <c r="AI50" s="7"/>
    </row>
    <row r="51" spans="4:37" ht="23.4">
      <c r="D51" s="99" t="s">
        <v>30</v>
      </c>
      <c r="E51" s="99" t="s">
        <v>185</v>
      </c>
      <c r="F51" s="129">
        <v>146.20833333333331</v>
      </c>
      <c r="G51" s="129">
        <v>155.44166666666666</v>
      </c>
      <c r="H51" s="122">
        <f>(G51-F51)/F51</f>
        <v>6.3151895126816862E-2</v>
      </c>
      <c r="J51" s="99" t="s">
        <v>30</v>
      </c>
      <c r="K51" s="99" t="s">
        <v>185</v>
      </c>
      <c r="L51" s="129">
        <v>155.42500000000001</v>
      </c>
      <c r="M51" s="129">
        <v>164.99166666666667</v>
      </c>
      <c r="N51" s="122">
        <f>(M51-L51)/L51</f>
        <v>6.1551659428448847E-2</v>
      </c>
      <c r="AB51" s="48"/>
      <c r="AI51" s="48"/>
    </row>
    <row r="52" spans="4:37" ht="18">
      <c r="D52" s="99" t="s">
        <v>30</v>
      </c>
      <c r="E52" s="99" t="s">
        <v>192</v>
      </c>
      <c r="F52" s="129">
        <v>151.16666666666666</v>
      </c>
      <c r="G52" s="129">
        <v>157.13333333333333</v>
      </c>
      <c r="H52" s="122">
        <f t="shared" ref="H52:H55" si="2">(G52-F52)/F52</f>
        <v>3.9470782800441029E-2</v>
      </c>
      <c r="J52" s="99" t="s">
        <v>30</v>
      </c>
      <c r="K52" s="99" t="s">
        <v>192</v>
      </c>
      <c r="L52" s="129">
        <v>157.63333333333333</v>
      </c>
      <c r="M52" s="129">
        <v>172.93333333333331</v>
      </c>
      <c r="N52" s="122">
        <f t="shared" ref="N52:N55" si="3">(M52-L52)/L52</f>
        <v>9.7060689363501693E-2</v>
      </c>
      <c r="Q52" s="52" t="s">
        <v>215</v>
      </c>
      <c r="R52" s="52" t="s">
        <v>205</v>
      </c>
      <c r="S52" s="52" t="s">
        <v>206</v>
      </c>
      <c r="T52" s="52" t="s">
        <v>207</v>
      </c>
      <c r="U52" s="52" t="s">
        <v>216</v>
      </c>
      <c r="V52" s="52" t="s">
        <v>217</v>
      </c>
    </row>
    <row r="53" spans="4:37" ht="18">
      <c r="D53" s="99" t="s">
        <v>30</v>
      </c>
      <c r="E53" s="99" t="s">
        <v>187</v>
      </c>
      <c r="F53" s="129">
        <v>150.69999999999996</v>
      </c>
      <c r="G53" s="129">
        <v>152.59999999999994</v>
      </c>
      <c r="H53" s="122">
        <f t="shared" si="2"/>
        <v>1.2607830126078154E-2</v>
      </c>
      <c r="I53" s="44"/>
      <c r="J53" s="99" t="s">
        <v>30</v>
      </c>
      <c r="K53" s="99" t="s">
        <v>187</v>
      </c>
      <c r="L53" s="129">
        <v>152.6666666666666</v>
      </c>
      <c r="M53" s="129">
        <v>158.46666666666661</v>
      </c>
      <c r="N53" s="122">
        <f t="shared" si="3"/>
        <v>3.7991266375545944E-2</v>
      </c>
      <c r="Q53" s="47" t="s">
        <v>30</v>
      </c>
      <c r="R53" s="47" t="s">
        <v>199</v>
      </c>
      <c r="S53" s="85">
        <v>-1.7203779985461239E-2</v>
      </c>
      <c r="T53" s="158">
        <v>8.9850966867838111E-2</v>
      </c>
      <c r="U53" s="85">
        <v>6.3151895126816862E-2</v>
      </c>
      <c r="V53" s="85">
        <v>6.1551659428448847E-2</v>
      </c>
      <c r="Y53" s="127" t="s">
        <v>215</v>
      </c>
      <c r="Z53" s="127" t="s">
        <v>205</v>
      </c>
      <c r="AA53" s="127" t="s">
        <v>206</v>
      </c>
      <c r="AB53" s="127" t="s">
        <v>207</v>
      </c>
      <c r="AC53" s="127" t="s">
        <v>216</v>
      </c>
      <c r="AD53" s="127" t="s">
        <v>217</v>
      </c>
      <c r="AF53" s="127" t="s">
        <v>215</v>
      </c>
      <c r="AG53" s="127" t="s">
        <v>205</v>
      </c>
      <c r="AH53" s="127" t="s">
        <v>206</v>
      </c>
      <c r="AI53" s="127" t="s">
        <v>207</v>
      </c>
      <c r="AJ53" s="127" t="s">
        <v>216</v>
      </c>
      <c r="AK53" s="127" t="s">
        <v>217</v>
      </c>
    </row>
    <row r="54" spans="4:37" ht="15.6">
      <c r="D54" s="99" t="s">
        <v>30</v>
      </c>
      <c r="E54" s="99" t="s">
        <v>181</v>
      </c>
      <c r="F54" s="129">
        <v>144.60000000000002</v>
      </c>
      <c r="G54" s="129">
        <v>152.30000000000001</v>
      </c>
      <c r="H54" s="122">
        <f t="shared" si="2"/>
        <v>5.3250345781466028E-2</v>
      </c>
      <c r="J54" s="99" t="s">
        <v>30</v>
      </c>
      <c r="K54" s="99" t="s">
        <v>181</v>
      </c>
      <c r="L54" s="129">
        <v>153.65</v>
      </c>
      <c r="M54" s="129">
        <v>164.3</v>
      </c>
      <c r="N54" s="122">
        <f t="shared" si="3"/>
        <v>6.9313374552554541E-2</v>
      </c>
      <c r="Q54" s="47" t="s">
        <v>30</v>
      </c>
      <c r="R54" s="47" t="s">
        <v>192</v>
      </c>
      <c r="S54" s="49">
        <v>1.362088535754824E-2</v>
      </c>
      <c r="T54" s="85">
        <v>1.2975391498881458E-2</v>
      </c>
      <c r="U54" s="49">
        <v>3.9470782800441029E-2</v>
      </c>
      <c r="V54" s="49">
        <v>9.7060689363501693E-2</v>
      </c>
      <c r="Y54" s="125" t="s">
        <v>218</v>
      </c>
      <c r="Z54" s="125" t="s">
        <v>199</v>
      </c>
      <c r="AA54" s="133">
        <v>-2.0898641588298714E-3</v>
      </c>
      <c r="AB54" s="157">
        <v>8.9553154922661193E-2</v>
      </c>
      <c r="AC54" s="133">
        <v>7.1132086200034195E-2</v>
      </c>
      <c r="AD54" s="134">
        <v>6.0332465877104662E-2</v>
      </c>
      <c r="AF54" s="125" t="s">
        <v>33</v>
      </c>
      <c r="AG54" s="125" t="s">
        <v>199</v>
      </c>
      <c r="AH54" s="133">
        <v>2.3154848046309882E-2</v>
      </c>
      <c r="AI54" s="157">
        <v>8.9553154922661193E-2</v>
      </c>
      <c r="AJ54" s="133">
        <v>8.5022076304766117E-2</v>
      </c>
      <c r="AK54" s="133">
        <v>5.9044832270874821E-2</v>
      </c>
    </row>
    <row r="55" spans="4:37" ht="15.6">
      <c r="D55" s="99" t="s">
        <v>30</v>
      </c>
      <c r="E55" s="99" t="s">
        <v>23</v>
      </c>
      <c r="F55" s="129">
        <v>156.69999999999999</v>
      </c>
      <c r="G55" s="129">
        <v>164.3</v>
      </c>
      <c r="H55" s="122">
        <f t="shared" si="2"/>
        <v>4.8500319081046732E-2</v>
      </c>
      <c r="J55" s="99" t="s">
        <v>30</v>
      </c>
      <c r="K55" s="99" t="s">
        <v>23</v>
      </c>
      <c r="L55" s="129">
        <v>164.6</v>
      </c>
      <c r="M55" s="129">
        <v>175.3</v>
      </c>
      <c r="N55" s="122">
        <f t="shared" si="3"/>
        <v>6.5006075334143487E-2</v>
      </c>
      <c r="Q55" s="47" t="s">
        <v>30</v>
      </c>
      <c r="R55" s="47" t="s">
        <v>187</v>
      </c>
      <c r="S55" s="49">
        <v>5.4502369668246606E-2</v>
      </c>
      <c r="T55" s="85">
        <v>1.843110811418288E-2</v>
      </c>
      <c r="U55" s="49">
        <v>1.2607830126078154E-2</v>
      </c>
      <c r="V55" s="49">
        <v>3.7991266375545944E-2</v>
      </c>
      <c r="Y55" s="125" t="s">
        <v>218</v>
      </c>
      <c r="Z55" s="125" t="s">
        <v>192</v>
      </c>
      <c r="AA55" s="133">
        <v>2.4315391879131079E-2</v>
      </c>
      <c r="AB55" s="133">
        <v>1.7261219792865361E-2</v>
      </c>
      <c r="AC55" s="133">
        <v>3.9512305260781082E-2</v>
      </c>
      <c r="AD55" s="134">
        <v>8.8076173988314382E-2</v>
      </c>
      <c r="AF55" s="125" t="s">
        <v>33</v>
      </c>
      <c r="AG55" s="125" t="s">
        <v>192</v>
      </c>
      <c r="AH55" s="133">
        <v>4.2398394380331321E-2</v>
      </c>
      <c r="AI55" s="133">
        <v>1.7261219792865361E-2</v>
      </c>
      <c r="AJ55" s="133">
        <v>4.0037461952704204E-2</v>
      </c>
      <c r="AK55" s="133">
        <v>7.4148745519713455E-2</v>
      </c>
    </row>
    <row r="56" spans="4:37" ht="15.6">
      <c r="Q56" s="47" t="s">
        <v>30</v>
      </c>
      <c r="R56" s="47" t="s">
        <v>181</v>
      </c>
      <c r="S56" s="49">
        <v>2.7320359281437171E-2</v>
      </c>
      <c r="T56" s="85">
        <v>4.3431053203040172E-2</v>
      </c>
      <c r="U56" s="49">
        <v>5.3250345781466028E-2</v>
      </c>
      <c r="V56" s="49">
        <v>6.9313374552554541E-2</v>
      </c>
      <c r="Y56" s="125" t="s">
        <v>218</v>
      </c>
      <c r="Z56" s="125" t="s">
        <v>187</v>
      </c>
      <c r="AA56" s="133">
        <v>6.013416387158585E-2</v>
      </c>
      <c r="AB56" s="133">
        <v>3.2272624689686197E-2</v>
      </c>
      <c r="AC56" s="133">
        <v>2.8884026258205724E-2</v>
      </c>
      <c r="AD56" s="134">
        <v>4.5406322936558587E-2</v>
      </c>
      <c r="AF56" s="125" t="s">
        <v>33</v>
      </c>
      <c r="AG56" s="125" t="s">
        <v>187</v>
      </c>
      <c r="AH56" s="133">
        <v>5.1388212372138316E-2</v>
      </c>
      <c r="AI56" s="133">
        <v>3.2272624689686197E-2</v>
      </c>
      <c r="AJ56" s="133">
        <v>3.3720410897721993E-2</v>
      </c>
      <c r="AK56" s="133">
        <v>4.3468904669679273E-2</v>
      </c>
    </row>
    <row r="57" spans="4:37" ht="15.6">
      <c r="Q57" s="47" t="s">
        <v>30</v>
      </c>
      <c r="R57" s="47" t="s">
        <v>23</v>
      </c>
      <c r="S57" s="87">
        <v>0.1</v>
      </c>
      <c r="T57" s="85">
        <v>3.8563829787233925E-2</v>
      </c>
      <c r="U57" s="85">
        <v>4.8500319081046732E-2</v>
      </c>
      <c r="V57" s="85">
        <v>6.5006075334143487E-2</v>
      </c>
      <c r="Y57" s="125" t="s">
        <v>218</v>
      </c>
      <c r="Z57" s="125" t="s">
        <v>181</v>
      </c>
      <c r="AA57" s="134">
        <v>1.8640776699029169E-2</v>
      </c>
      <c r="AB57" s="134">
        <v>4.9943246311010395E-2</v>
      </c>
      <c r="AC57" s="134">
        <v>6.707317073170728E-2</v>
      </c>
      <c r="AD57" s="134">
        <v>6.9274113357640152E-2</v>
      </c>
      <c r="AF57" s="125" t="s">
        <v>218</v>
      </c>
      <c r="AG57" s="125" t="s">
        <v>181</v>
      </c>
      <c r="AH57" s="134">
        <v>8.5995085995086932E-3</v>
      </c>
      <c r="AI57" s="134">
        <v>4.9943246311010395E-2</v>
      </c>
      <c r="AJ57" s="134">
        <v>8.8721804511278285E-2</v>
      </c>
      <c r="AK57" s="134">
        <v>6.6104553119730264E-2</v>
      </c>
    </row>
    <row r="58" spans="4:37" ht="15.6">
      <c r="Y58" s="125" t="s">
        <v>218</v>
      </c>
      <c r="Z58" s="125" t="s">
        <v>23</v>
      </c>
      <c r="AA58" s="134">
        <v>8.4139985107967108E-2</v>
      </c>
      <c r="AB58" s="134">
        <v>3.761969904240766E-2</v>
      </c>
      <c r="AC58" s="134">
        <v>5.9093893630991462E-2</v>
      </c>
      <c r="AD58" s="134">
        <v>6.4935064935064943E-2</v>
      </c>
      <c r="AF58" s="125" t="s">
        <v>218</v>
      </c>
      <c r="AG58" s="125" t="s">
        <v>23</v>
      </c>
      <c r="AH58" s="134">
        <v>6.1302681992337162E-2</v>
      </c>
      <c r="AI58" s="134">
        <v>3.761969904240766E-2</v>
      </c>
      <c r="AJ58" s="134">
        <v>7.7931034482758704E-2</v>
      </c>
      <c r="AK58" s="134">
        <v>6.5646908859145842E-2</v>
      </c>
    </row>
    <row r="59" spans="4:37" ht="15.6">
      <c r="Y59" s="39"/>
      <c r="Z59" s="39"/>
      <c r="AA59" s="51"/>
      <c r="AB59" s="51"/>
      <c r="AC59" s="51"/>
      <c r="AD59" s="51"/>
      <c r="AF59" s="39"/>
      <c r="AG59" s="39"/>
      <c r="AH59" s="51"/>
      <c r="AI59" s="51"/>
      <c r="AJ59" s="51"/>
      <c r="AK59" s="51"/>
    </row>
    <row r="60" spans="4:37" ht="15.6">
      <c r="Y60" s="39"/>
      <c r="Z60" s="39"/>
      <c r="AA60" s="51"/>
      <c r="AB60" s="51"/>
      <c r="AC60" s="51"/>
      <c r="AD60" s="51"/>
      <c r="AF60" s="39"/>
      <c r="AG60" s="39"/>
      <c r="AH60" s="51"/>
      <c r="AI60" s="51"/>
      <c r="AJ60" s="51"/>
      <c r="AK60" s="51"/>
    </row>
    <row r="61" spans="4:37" ht="15.6">
      <c r="Y61" s="39"/>
      <c r="Z61" s="39"/>
      <c r="AA61" s="51"/>
      <c r="AB61" s="51"/>
      <c r="AC61" s="51"/>
      <c r="AD61" s="51"/>
      <c r="AF61" s="39"/>
      <c r="AG61" s="39"/>
      <c r="AH61" s="51"/>
      <c r="AI61" s="51"/>
      <c r="AJ61" s="51"/>
      <c r="AK61" s="51"/>
    </row>
    <row r="69" spans="4:27" ht="18">
      <c r="D69" s="130" t="s">
        <v>0</v>
      </c>
      <c r="E69" s="130" t="s">
        <v>205</v>
      </c>
      <c r="F69" s="131" t="s">
        <v>224</v>
      </c>
      <c r="G69" s="131" t="s">
        <v>225</v>
      </c>
      <c r="H69" s="130" t="s">
        <v>209</v>
      </c>
      <c r="J69" s="130" t="s">
        <v>0</v>
      </c>
      <c r="K69" s="130" t="s">
        <v>205</v>
      </c>
      <c r="L69" s="131" t="s">
        <v>213</v>
      </c>
      <c r="M69" s="131" t="s">
        <v>214</v>
      </c>
      <c r="N69" s="130" t="s">
        <v>209</v>
      </c>
    </row>
    <row r="70" spans="4:27">
      <c r="D70" s="99" t="s">
        <v>212</v>
      </c>
      <c r="E70" s="99" t="s">
        <v>185</v>
      </c>
      <c r="F70" s="129">
        <v>135.57500000000002</v>
      </c>
      <c r="G70" s="129">
        <v>135.29166666666666</v>
      </c>
      <c r="H70" s="122">
        <f>(G70-F70)/F70</f>
        <v>-2.0898641588298714E-3</v>
      </c>
      <c r="J70" s="99" t="s">
        <v>212</v>
      </c>
      <c r="K70" s="99" t="s">
        <v>185</v>
      </c>
      <c r="L70" s="129">
        <v>135.76666666666668</v>
      </c>
      <c r="M70" s="129">
        <v>147.92499999999998</v>
      </c>
      <c r="N70" s="122">
        <f>(M70-L70)/L70</f>
        <v>8.9553154922661193E-2</v>
      </c>
    </row>
    <row r="71" spans="4:27">
      <c r="D71" s="99" t="s">
        <v>212</v>
      </c>
      <c r="E71" s="99" t="s">
        <v>192</v>
      </c>
      <c r="F71" s="129">
        <v>141.20000000000002</v>
      </c>
      <c r="G71" s="129">
        <v>144.63333333333333</v>
      </c>
      <c r="H71" s="122">
        <f t="shared" ref="H71:H74" si="4">(G71-F71)/F71</f>
        <v>2.4315391879131079E-2</v>
      </c>
      <c r="J71" s="99" t="s">
        <v>212</v>
      </c>
      <c r="K71" s="99" t="s">
        <v>192</v>
      </c>
      <c r="L71" s="129">
        <v>144.83333333333334</v>
      </c>
      <c r="M71" s="129">
        <v>147.33333333333334</v>
      </c>
      <c r="N71" s="122">
        <f t="shared" ref="N71:N74" si="5">(M71-L71)/L71</f>
        <v>1.7261219792865361E-2</v>
      </c>
    </row>
    <row r="72" spans="4:27">
      <c r="D72" s="99" t="s">
        <v>212</v>
      </c>
      <c r="E72" s="99" t="s">
        <v>187</v>
      </c>
      <c r="F72" s="129">
        <v>139.13333333333335</v>
      </c>
      <c r="G72" s="129">
        <v>147.5</v>
      </c>
      <c r="H72" s="122">
        <f t="shared" si="4"/>
        <v>6.013416387158585E-2</v>
      </c>
      <c r="J72" s="99" t="s">
        <v>212</v>
      </c>
      <c r="K72" s="99" t="s">
        <v>187</v>
      </c>
      <c r="L72" s="129">
        <v>147.70000000000002</v>
      </c>
      <c r="M72" s="129">
        <v>152.46666666666667</v>
      </c>
      <c r="N72" s="122">
        <f t="shared" si="5"/>
        <v>3.2272624689686197E-2</v>
      </c>
    </row>
    <row r="73" spans="4:27">
      <c r="D73" s="99" t="s">
        <v>212</v>
      </c>
      <c r="E73" s="99" t="s">
        <v>181</v>
      </c>
      <c r="F73" s="129">
        <v>128.75</v>
      </c>
      <c r="G73" s="129">
        <v>131.15</v>
      </c>
      <c r="H73" s="122">
        <f t="shared" si="4"/>
        <v>1.8640776699029169E-2</v>
      </c>
      <c r="J73" s="99" t="s">
        <v>212</v>
      </c>
      <c r="K73" s="99" t="s">
        <v>181</v>
      </c>
      <c r="L73" s="129">
        <v>132.14999999999998</v>
      </c>
      <c r="M73" s="129">
        <v>138.75</v>
      </c>
      <c r="N73" s="122">
        <f t="shared" si="5"/>
        <v>4.9943246311010395E-2</v>
      </c>
    </row>
    <row r="74" spans="4:27">
      <c r="D74" s="99" t="s">
        <v>212</v>
      </c>
      <c r="E74" s="99" t="s">
        <v>23</v>
      </c>
      <c r="F74" s="129">
        <v>134.30000000000001</v>
      </c>
      <c r="G74" s="129">
        <v>145.6</v>
      </c>
      <c r="H74" s="122">
        <f t="shared" si="4"/>
        <v>8.4139985107967108E-2</v>
      </c>
      <c r="J74" s="99" t="s">
        <v>212</v>
      </c>
      <c r="K74" s="99" t="s">
        <v>23</v>
      </c>
      <c r="L74" s="129">
        <v>146.19999999999999</v>
      </c>
      <c r="M74" s="129">
        <v>151.69999999999999</v>
      </c>
      <c r="N74" s="122">
        <f t="shared" si="5"/>
        <v>3.761969904240766E-2</v>
      </c>
    </row>
    <row r="78" spans="4:27">
      <c r="AA78" s="41"/>
    </row>
    <row r="86" spans="4:14" ht="18">
      <c r="D86" s="130" t="s">
        <v>0</v>
      </c>
      <c r="E86" s="130" t="s">
        <v>205</v>
      </c>
      <c r="F86" s="131" t="s">
        <v>226</v>
      </c>
      <c r="G86" s="131" t="s">
        <v>227</v>
      </c>
      <c r="H86" s="130" t="s">
        <v>209</v>
      </c>
      <c r="I86" s="51"/>
      <c r="J86" s="130" t="s">
        <v>0</v>
      </c>
      <c r="K86" s="130" t="s">
        <v>205</v>
      </c>
      <c r="L86" s="131" t="s">
        <v>228</v>
      </c>
      <c r="M86" s="131" t="s">
        <v>229</v>
      </c>
      <c r="N86" s="130" t="s">
        <v>209</v>
      </c>
    </row>
    <row r="87" spans="4:14">
      <c r="D87" s="99" t="s">
        <v>212</v>
      </c>
      <c r="E87" s="99" t="s">
        <v>185</v>
      </c>
      <c r="F87" s="129">
        <v>146.55833333333334</v>
      </c>
      <c r="G87" s="129">
        <v>156.98333333333335</v>
      </c>
      <c r="H87" s="122">
        <f>(G87-F87)/F87</f>
        <v>7.1132086200034195E-2</v>
      </c>
      <c r="I87" s="51"/>
      <c r="J87" s="99" t="s">
        <v>212</v>
      </c>
      <c r="K87" s="99" t="s">
        <v>185</v>
      </c>
      <c r="L87" s="129">
        <v>156.90833333333333</v>
      </c>
      <c r="M87" s="129">
        <v>166.37500000000003</v>
      </c>
      <c r="N87" s="122">
        <f>(M87-L87)/L87</f>
        <v>6.0332465877104662E-2</v>
      </c>
    </row>
    <row r="88" spans="4:14">
      <c r="D88" s="99" t="s">
        <v>212</v>
      </c>
      <c r="E88" s="99" t="s">
        <v>192</v>
      </c>
      <c r="F88" s="129">
        <v>147.63333333333335</v>
      </c>
      <c r="G88" s="129">
        <v>153.46666666666667</v>
      </c>
      <c r="H88" s="122">
        <f t="shared" ref="H88:H91" si="6">(G88-F88)/F88</f>
        <v>3.9512305260781082E-2</v>
      </c>
      <c r="I88" s="51"/>
      <c r="J88" s="99" t="s">
        <v>212</v>
      </c>
      <c r="K88" s="99" t="s">
        <v>192</v>
      </c>
      <c r="L88" s="129">
        <v>154.03333333333333</v>
      </c>
      <c r="M88" s="129">
        <v>167.60000000000002</v>
      </c>
      <c r="N88" s="122">
        <f t="shared" ref="N88:N91" si="7">(M88-L88)/L88</f>
        <v>8.8076173988314382E-2</v>
      </c>
    </row>
    <row r="89" spans="4:14">
      <c r="D89" s="99" t="s">
        <v>212</v>
      </c>
      <c r="E89" s="99" t="s">
        <v>187</v>
      </c>
      <c r="F89" s="129">
        <v>152.33333333333334</v>
      </c>
      <c r="G89" s="129">
        <v>156.73333333333335</v>
      </c>
      <c r="H89" s="122">
        <f t="shared" si="6"/>
        <v>2.8884026258205724E-2</v>
      </c>
      <c r="I89" s="51"/>
      <c r="J89" s="99" t="s">
        <v>212</v>
      </c>
      <c r="K89" s="99" t="s">
        <v>187</v>
      </c>
      <c r="L89" s="129">
        <v>157.1</v>
      </c>
      <c r="M89" s="129">
        <v>164.23333333333335</v>
      </c>
      <c r="N89" s="122">
        <f t="shared" si="7"/>
        <v>4.5406322936558587E-2</v>
      </c>
    </row>
    <row r="90" spans="4:14">
      <c r="D90" s="99" t="s">
        <v>212</v>
      </c>
      <c r="E90" s="99" t="s">
        <v>181</v>
      </c>
      <c r="F90" s="129">
        <v>139.4</v>
      </c>
      <c r="G90" s="129">
        <v>148.75</v>
      </c>
      <c r="H90" s="122">
        <f t="shared" si="6"/>
        <v>6.707317073170728E-2</v>
      </c>
      <c r="I90" s="51"/>
      <c r="J90" s="99" t="s">
        <v>212</v>
      </c>
      <c r="K90" s="99" t="s">
        <v>181</v>
      </c>
      <c r="L90" s="129">
        <v>150.85</v>
      </c>
      <c r="M90" s="129">
        <v>161.30000000000001</v>
      </c>
      <c r="N90" s="122">
        <f t="shared" si="7"/>
        <v>6.9274113357640152E-2</v>
      </c>
    </row>
    <row r="91" spans="4:14">
      <c r="D91" s="99" t="s">
        <v>212</v>
      </c>
      <c r="E91" s="99" t="s">
        <v>23</v>
      </c>
      <c r="F91" s="129">
        <v>152.30000000000001</v>
      </c>
      <c r="G91" s="129">
        <v>161.30000000000001</v>
      </c>
      <c r="H91" s="122">
        <f t="shared" si="6"/>
        <v>5.9093893630991462E-2</v>
      </c>
      <c r="I91" s="51"/>
      <c r="J91" s="99" t="s">
        <v>212</v>
      </c>
      <c r="K91" s="99" t="s">
        <v>23</v>
      </c>
      <c r="L91" s="129">
        <v>161.69999999999999</v>
      </c>
      <c r="M91" s="129">
        <v>172.2</v>
      </c>
      <c r="N91" s="122">
        <f t="shared" si="7"/>
        <v>6.4935064935064943E-2</v>
      </c>
    </row>
    <row r="92" spans="4:14">
      <c r="F92" s="50"/>
      <c r="G92" s="50"/>
      <c r="H92" s="51"/>
      <c r="I92" s="51"/>
      <c r="L92" s="50"/>
      <c r="M92" s="50"/>
      <c r="N92" s="51"/>
    </row>
    <row r="93" spans="4:14">
      <c r="F93" s="50"/>
      <c r="G93" s="50"/>
      <c r="H93" s="51"/>
      <c r="I93" s="51"/>
      <c r="L93" s="50"/>
      <c r="M93" s="50"/>
      <c r="N93" s="51"/>
    </row>
    <row r="94" spans="4:14">
      <c r="F94" s="50"/>
      <c r="G94" s="50"/>
      <c r="H94" s="51"/>
      <c r="I94" s="51"/>
      <c r="L94" s="50"/>
      <c r="M94" s="50"/>
      <c r="N94" s="51"/>
    </row>
    <row r="95" spans="4:14">
      <c r="L95" s="50"/>
      <c r="M95" s="50"/>
      <c r="N95" s="51"/>
    </row>
    <row r="100" spans="4:14">
      <c r="L100" s="50"/>
      <c r="M100" s="50"/>
      <c r="N100" s="51"/>
    </row>
    <row r="101" spans="4:14">
      <c r="L101" s="50"/>
      <c r="M101" s="50"/>
      <c r="N101" s="51"/>
    </row>
    <row r="102" spans="4:14">
      <c r="F102" s="50"/>
      <c r="G102" s="50"/>
      <c r="H102" s="51"/>
      <c r="I102" s="51"/>
      <c r="L102" s="50"/>
      <c r="M102" s="50"/>
      <c r="N102" s="51"/>
    </row>
    <row r="105" spans="4:14" ht="18">
      <c r="D105" s="121" t="s">
        <v>0</v>
      </c>
      <c r="E105" s="121" t="s">
        <v>205</v>
      </c>
      <c r="F105" s="132" t="s">
        <v>210</v>
      </c>
      <c r="G105" s="132" t="s">
        <v>211</v>
      </c>
      <c r="H105" s="121" t="s">
        <v>209</v>
      </c>
      <c r="J105" s="121" t="s">
        <v>0</v>
      </c>
      <c r="K105" s="121" t="s">
        <v>205</v>
      </c>
      <c r="L105" s="132" t="s">
        <v>208</v>
      </c>
      <c r="M105" s="132" t="s">
        <v>219</v>
      </c>
      <c r="N105" s="121" t="s">
        <v>209</v>
      </c>
    </row>
    <row r="106" spans="4:14">
      <c r="D106" s="99" t="s">
        <v>33</v>
      </c>
      <c r="E106" s="99" t="s">
        <v>185</v>
      </c>
      <c r="F106" s="129">
        <v>132.44166666666666</v>
      </c>
      <c r="G106" s="129">
        <v>135.50833333333335</v>
      </c>
      <c r="H106" s="122">
        <f>(G106-F106)/F106</f>
        <v>2.3154848046309882E-2</v>
      </c>
      <c r="J106" s="99" t="s">
        <v>33</v>
      </c>
      <c r="K106" s="99" t="s">
        <v>185</v>
      </c>
      <c r="L106" s="129">
        <v>136.65833333333333</v>
      </c>
      <c r="M106" s="129">
        <v>148.75833333333333</v>
      </c>
      <c r="N106" s="122">
        <f>(M106-L106)/L106</f>
        <v>8.854198426733334E-2</v>
      </c>
    </row>
    <row r="107" spans="4:14">
      <c r="D107" s="99" t="s">
        <v>33</v>
      </c>
      <c r="E107" s="99" t="s">
        <v>192</v>
      </c>
      <c r="F107" s="129">
        <v>132.86666666666665</v>
      </c>
      <c r="G107" s="129">
        <v>138.5</v>
      </c>
      <c r="H107" s="122">
        <f t="shared" ref="H107:H110" si="8">(G107-F107)/F107</f>
        <v>4.2398394380331321E-2</v>
      </c>
      <c r="J107" s="99" t="s">
        <v>33</v>
      </c>
      <c r="K107" s="99" t="s">
        <v>192</v>
      </c>
      <c r="L107" s="129">
        <v>138.76666666666665</v>
      </c>
      <c r="M107" s="129">
        <v>142</v>
      </c>
      <c r="N107" s="122">
        <f t="shared" ref="N107:N110" si="9">(M107-L107)/L107</f>
        <v>2.3300504443910752E-2</v>
      </c>
    </row>
    <row r="108" spans="4:14">
      <c r="D108" s="99" t="s">
        <v>33</v>
      </c>
      <c r="E108" s="99" t="s">
        <v>187</v>
      </c>
      <c r="F108" s="129">
        <v>136.86666666666667</v>
      </c>
      <c r="G108" s="129">
        <v>143.9</v>
      </c>
      <c r="H108" s="122">
        <f t="shared" si="8"/>
        <v>5.1388212372138316E-2</v>
      </c>
      <c r="J108" s="99" t="s">
        <v>33</v>
      </c>
      <c r="K108" s="99" t="s">
        <v>187</v>
      </c>
      <c r="L108" s="129">
        <v>144.16666666666666</v>
      </c>
      <c r="M108" s="129">
        <v>149.13333333333335</v>
      </c>
      <c r="N108" s="122">
        <f t="shared" si="9"/>
        <v>3.4450867052023333E-2</v>
      </c>
    </row>
    <row r="109" spans="4:14">
      <c r="D109" s="99" t="s">
        <v>33</v>
      </c>
      <c r="E109" s="99" t="s">
        <v>181</v>
      </c>
      <c r="F109" s="129">
        <v>122.1</v>
      </c>
      <c r="G109" s="129">
        <v>123.15</v>
      </c>
      <c r="H109" s="122">
        <f t="shared" si="8"/>
        <v>8.5995085995086932E-3</v>
      </c>
      <c r="J109" s="99" t="s">
        <v>33</v>
      </c>
      <c r="K109" s="99" t="s">
        <v>181</v>
      </c>
      <c r="L109" s="129">
        <v>124.35000000000001</v>
      </c>
      <c r="M109" s="129">
        <v>132.05000000000001</v>
      </c>
      <c r="N109" s="122">
        <f t="shared" si="9"/>
        <v>6.1921994370727804E-2</v>
      </c>
    </row>
    <row r="110" spans="4:14">
      <c r="D110" s="99" t="s">
        <v>33</v>
      </c>
      <c r="E110" s="99" t="s">
        <v>23</v>
      </c>
      <c r="F110" s="129">
        <v>130.5</v>
      </c>
      <c r="G110" s="129">
        <v>138.5</v>
      </c>
      <c r="H110" s="122">
        <f t="shared" si="8"/>
        <v>6.1302681992337162E-2</v>
      </c>
      <c r="J110" s="99" t="s">
        <v>33</v>
      </c>
      <c r="K110" s="99" t="s">
        <v>23</v>
      </c>
      <c r="L110" s="129">
        <v>139.19999999999999</v>
      </c>
      <c r="M110" s="129">
        <v>144.4</v>
      </c>
      <c r="N110" s="122">
        <f t="shared" si="9"/>
        <v>3.7356321839080588E-2</v>
      </c>
    </row>
    <row r="119" spans="4:14" ht="18">
      <c r="D119" s="121" t="s">
        <v>0</v>
      </c>
      <c r="E119" s="121" t="s">
        <v>205</v>
      </c>
      <c r="F119" s="132" t="s">
        <v>220</v>
      </c>
      <c r="G119" s="132" t="s">
        <v>221</v>
      </c>
      <c r="H119" s="121" t="s">
        <v>209</v>
      </c>
      <c r="J119" s="121" t="s">
        <v>0</v>
      </c>
      <c r="K119" s="121" t="s">
        <v>205</v>
      </c>
      <c r="L119" s="132" t="s">
        <v>222</v>
      </c>
      <c r="M119" s="132" t="s">
        <v>223</v>
      </c>
      <c r="N119" s="121" t="s">
        <v>209</v>
      </c>
    </row>
    <row r="120" spans="4:14">
      <c r="D120" s="99" t="s">
        <v>230</v>
      </c>
      <c r="E120" s="99" t="s">
        <v>185</v>
      </c>
      <c r="F120" s="129">
        <v>147.21666666666667</v>
      </c>
      <c r="G120" s="129">
        <v>159.73333333333332</v>
      </c>
      <c r="H120" s="122">
        <f>(G120-F120)/F120</f>
        <v>8.5022076304766117E-2</v>
      </c>
      <c r="J120" s="99" t="s">
        <v>33</v>
      </c>
      <c r="K120" s="99" t="s">
        <v>185</v>
      </c>
      <c r="L120" s="129">
        <v>159.48333333333332</v>
      </c>
      <c r="M120" s="129">
        <v>168.9</v>
      </c>
      <c r="N120" s="122">
        <f>(M120-L120)/L120</f>
        <v>5.9044832270874821E-2</v>
      </c>
    </row>
    <row r="121" spans="4:14">
      <c r="D121" s="99" t="s">
        <v>230</v>
      </c>
      <c r="E121" s="99" t="s">
        <v>192</v>
      </c>
      <c r="F121" s="129">
        <v>142.36666666666667</v>
      </c>
      <c r="G121" s="129">
        <v>148.06666666666666</v>
      </c>
      <c r="H121" s="122">
        <f t="shared" ref="H121:H124" si="10">(G121-F121)/F121</f>
        <v>4.0037461952704204E-2</v>
      </c>
      <c r="J121" s="99" t="s">
        <v>33</v>
      </c>
      <c r="K121" s="99" t="s">
        <v>192</v>
      </c>
      <c r="L121" s="129">
        <v>148.79999999999998</v>
      </c>
      <c r="M121" s="129">
        <v>159.83333333333334</v>
      </c>
      <c r="N121" s="122">
        <f t="shared" ref="N121:N124" si="11">(M121-L121)/L121</f>
        <v>7.4148745519713455E-2</v>
      </c>
    </row>
    <row r="122" spans="4:14">
      <c r="D122" s="99" t="s">
        <v>230</v>
      </c>
      <c r="E122" s="99" t="s">
        <v>187</v>
      </c>
      <c r="F122" s="129">
        <v>149.26666666666668</v>
      </c>
      <c r="G122" s="129">
        <v>154.29999999999998</v>
      </c>
      <c r="H122" s="122">
        <f t="shared" si="10"/>
        <v>3.3720410897721993E-2</v>
      </c>
      <c r="I122" s="44"/>
      <c r="J122" s="99" t="s">
        <v>33</v>
      </c>
      <c r="K122" s="99" t="s">
        <v>187</v>
      </c>
      <c r="L122" s="129">
        <v>154.9</v>
      </c>
      <c r="M122" s="129">
        <v>161.63333333333333</v>
      </c>
      <c r="N122" s="122">
        <f t="shared" si="11"/>
        <v>4.3468904669679273E-2</v>
      </c>
    </row>
    <row r="123" spans="4:14">
      <c r="D123" s="99" t="s">
        <v>230</v>
      </c>
      <c r="E123" s="99" t="s">
        <v>181</v>
      </c>
      <c r="F123" s="129">
        <v>133</v>
      </c>
      <c r="G123" s="129">
        <v>144.80000000000001</v>
      </c>
      <c r="H123" s="122">
        <f t="shared" si="10"/>
        <v>8.8721804511278285E-2</v>
      </c>
      <c r="J123" s="99" t="s">
        <v>33</v>
      </c>
      <c r="K123" s="99" t="s">
        <v>181</v>
      </c>
      <c r="L123" s="129">
        <v>148.25</v>
      </c>
      <c r="M123" s="129">
        <v>158.05000000000001</v>
      </c>
      <c r="N123" s="122">
        <f t="shared" si="11"/>
        <v>6.6104553119730264E-2</v>
      </c>
    </row>
    <row r="124" spans="4:14">
      <c r="D124" s="99" t="s">
        <v>230</v>
      </c>
      <c r="E124" s="99" t="s">
        <v>23</v>
      </c>
      <c r="F124" s="129">
        <v>145</v>
      </c>
      <c r="G124" s="129">
        <v>156.30000000000001</v>
      </c>
      <c r="H124" s="122">
        <f t="shared" si="10"/>
        <v>7.7931034482758704E-2</v>
      </c>
      <c r="J124" s="99" t="s">
        <v>33</v>
      </c>
      <c r="K124" s="99" t="s">
        <v>23</v>
      </c>
      <c r="L124" s="129">
        <v>156.9</v>
      </c>
      <c r="M124" s="129">
        <v>167.2</v>
      </c>
      <c r="N124" s="122">
        <f t="shared" si="11"/>
        <v>6.5646908859145842E-2</v>
      </c>
    </row>
    <row r="125" spans="4:14">
      <c r="F125" s="50"/>
      <c r="G125" s="50"/>
      <c r="H125" s="51"/>
      <c r="I125" s="51"/>
      <c r="L125" s="50"/>
      <c r="M125" s="50"/>
      <c r="N125" s="51"/>
    </row>
    <row r="126" spans="4:14">
      <c r="F126" s="50"/>
      <c r="G126" s="50"/>
      <c r="H126" s="51"/>
      <c r="I126" s="51"/>
      <c r="L126" s="50"/>
      <c r="M126" s="50"/>
      <c r="N126" s="51"/>
    </row>
    <row r="127" spans="4:14">
      <c r="F127" s="50"/>
      <c r="G127" s="50"/>
      <c r="H127" s="51"/>
      <c r="I127" s="51"/>
      <c r="L127" s="50"/>
      <c r="M127" s="50"/>
      <c r="N127" s="51"/>
    </row>
    <row r="128" spans="4:14">
      <c r="F128" s="50"/>
      <c r="G128" s="50"/>
      <c r="H128" s="51"/>
      <c r="I128" s="51"/>
      <c r="L128" s="50"/>
      <c r="M128" s="50"/>
      <c r="N128" s="51"/>
    </row>
    <row r="141" spans="6:14">
      <c r="F141" s="50"/>
      <c r="G141" s="50"/>
      <c r="H141" s="51"/>
      <c r="I141" s="51"/>
      <c r="L141" s="50"/>
      <c r="M141" s="50"/>
      <c r="N141" s="51"/>
    </row>
    <row r="142" spans="6:14">
      <c r="F142" s="50"/>
      <c r="G142" s="50"/>
      <c r="H142" s="51"/>
      <c r="I142" s="51"/>
      <c r="L142" s="50"/>
      <c r="M142" s="50"/>
      <c r="N142" s="51"/>
    </row>
    <row r="143" spans="6:14">
      <c r="F143" s="50"/>
      <c r="G143" s="50"/>
      <c r="H143" s="51"/>
      <c r="I143" s="51"/>
      <c r="L143" s="50"/>
      <c r="M143" s="50"/>
      <c r="N143" s="51"/>
    </row>
    <row r="144" spans="6:14">
      <c r="F144" s="50"/>
      <c r="G144" s="50"/>
      <c r="H144" s="51"/>
      <c r="I144" s="51"/>
      <c r="L144" s="50"/>
      <c r="M144" s="50"/>
      <c r="N144" s="51"/>
    </row>
    <row r="145" spans="6:14">
      <c r="F145" s="50"/>
      <c r="G145" s="50"/>
      <c r="H145" s="51"/>
      <c r="I145" s="51"/>
      <c r="L145" s="50"/>
      <c r="M145" s="50"/>
      <c r="N145" s="51"/>
    </row>
    <row r="146" spans="6:14">
      <c r="F146" s="50"/>
      <c r="G146" s="50"/>
      <c r="H146" s="51"/>
      <c r="I146" s="51"/>
      <c r="L146" s="50"/>
      <c r="M146" s="50"/>
      <c r="N146" s="51"/>
    </row>
    <row r="147" spans="6:14">
      <c r="F147" s="50"/>
      <c r="G147" s="50"/>
      <c r="H147" s="51"/>
      <c r="I147" s="51"/>
      <c r="L147" s="50"/>
      <c r="M147" s="50"/>
      <c r="N147" s="51"/>
    </row>
    <row r="148" spans="6:14">
      <c r="F148" s="50"/>
      <c r="G148" s="50"/>
      <c r="H148" s="51"/>
      <c r="I148" s="51"/>
      <c r="L148" s="50"/>
      <c r="M148" s="50"/>
      <c r="N148" s="51"/>
    </row>
    <row r="149" spans="6:14">
      <c r="F149" s="50"/>
      <c r="G149" s="50"/>
      <c r="H149" s="51"/>
      <c r="I149" s="51"/>
      <c r="L149" s="50"/>
      <c r="M149" s="50"/>
      <c r="N149" s="51"/>
    </row>
    <row r="150" spans="6:14">
      <c r="F150" s="50"/>
      <c r="G150" s="50"/>
      <c r="H150" s="51"/>
      <c r="I150" s="51"/>
      <c r="L150" s="50"/>
      <c r="M150" s="50"/>
      <c r="N150" s="51"/>
    </row>
    <row r="151" spans="6:14">
      <c r="F151" s="50"/>
      <c r="G151" s="50"/>
      <c r="H151" s="51"/>
      <c r="I151" s="51"/>
      <c r="L151" s="50"/>
      <c r="M151" s="50"/>
      <c r="N151" s="51"/>
    </row>
    <row r="152" spans="6:14">
      <c r="F152" s="50"/>
      <c r="G152" s="50"/>
      <c r="H152" s="51"/>
      <c r="I152" s="51"/>
      <c r="L152" s="50"/>
      <c r="M152" s="50"/>
      <c r="N152" s="51"/>
    </row>
    <row r="153" spans="6:14">
      <c r="F153" s="50"/>
      <c r="G153" s="50"/>
      <c r="H153" s="51"/>
      <c r="I153" s="51"/>
      <c r="L153" s="50"/>
      <c r="M153" s="50"/>
      <c r="N153" s="51"/>
    </row>
    <row r="154" spans="6:14">
      <c r="F154" s="50"/>
      <c r="G154" s="50"/>
      <c r="H154" s="51"/>
      <c r="I154" s="51"/>
      <c r="L154" s="50"/>
      <c r="M154" s="50"/>
      <c r="N154" s="51"/>
    </row>
    <row r="155" spans="6:14">
      <c r="F155" s="50"/>
      <c r="G155" s="50"/>
      <c r="H155" s="51"/>
      <c r="I155" s="51"/>
      <c r="L155" s="50"/>
      <c r="M155" s="50"/>
      <c r="N155" s="51"/>
    </row>
    <row r="156" spans="6:14">
      <c r="H156" s="45"/>
      <c r="I156" s="45"/>
      <c r="J156" s="1"/>
    </row>
    <row r="157" spans="6:14">
      <c r="J157" s="4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Q G A A B Q S w M E F A A C A A g A k G p y 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Q a n 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G p y W a g m P z w 8 A w A A + g o A A B M A H A B G b 3 J t d W x h c y 9 T Z W N 0 a W 9 u M S 5 t I K I Y A C i g F A A A A A A A A A A A A A A A A A A A A A A A A A A A A J 1 W 3 0 / b M B B + r 8 T / Y I W X I o W o A V p + T H 2 Y 2 r K h s Y 2 t j G k i C L n O N f X q 2 J X t Q C v E / 7 5 L U q A C G 8 r 6 0 C T 3 n e 9 8 5 + 8 + 2 Q C z X E k y r J / x h 4 3 G R s N M q I a U b A Y f h b g + k S m n 5 T / M r y 9 a J A 5 I l w i w G w 2 C v 6 E q N A O 0 9 M x N 1 F e s y E H a 5 j E X E P W U t P h h m k H / K G E q 5 T J L B n M G I j E g x q R H D R B j i 3 S R z L T 6 i + m T l 9 m i O G L m J t g K L / s g e M 4 t 6 G 4 Q B i H p K V H k 0 n R 3 W y E Z y D p 6 N 9 5 p 7 4 T k R 6 E s D O 1 C Q P f p N f q m J F x t h f W u N 4 M z r X L E U v I Z a A r a l E W d 0 x E 6 L p G l v V k X G J L L p R 3 3 O G R U U G 2 6 V h e r I X s T K j O M e L 6 Y w V O 4 c 0 2 l G S u d 1 z s u Q d N 0 5 A / v 7 o L y D J T G 6 i x 6 E Q t z e x + S u + A P 0 N J 4 I m 1 n L y o D V N a v 2 N 7 J C 9 8 e a K D C E C p T g m 1 N C 2 b N g 5 M s 8 h H o e j F Q W / m M u Z k 4 8 E G W u V Z x M X 0 r 8 n e + z D 6 m T v x Y F 9 w J X E A G t m y Z C z w r h I E 3 q x o W G d W V E 3 J v X B M a 9 M L l O e P M m Q h p s k 0 F U x M l O C M j u A F N M / e W N M y q K c n L h o f E S M q m 5 f M W w B o C l k W u 8 p V K q x 2 + G p p K N K o R Z U x V z l x a N e e M S m f Z P a H s B P n v T m d v a / r 4 V t W H 5 f f 7 r A q z E v y R a c c F i G q t 4 N n E e h Y C 9 j E l G R Z d H 5 4 B f e P p P A 6 C s C 4 u V h M 0 U 7 o m L F N 5 X k j s R X m 4 D u + f w H A C K k k r 3 W m O m y g 1 y U V y 5 J E v z B n O p J J U E I Z n X E W C c c k o 5 z B x g 6 o m q A S s 2 I F / A m Q h h u K l q D 3 D 7 7 c 2 G l w 6 J W R V i Y c T J F X s F N 5 K U q P f S k 9 H S k 2 f S 2 / v K P m F T T d J f 3 B 6 m v T V r R S K p i b B M c X Z F 0 C 2 y U l e N j e a C z N H o c W N C Y F 7 R G 1 7 k L Y 6 + X X 1 w I R 1 5 r v L E w t 5 N 6 j B I P y C 1 S 2 / g q v 7 y z 6 1 9 O p / p H E 1 W a m J N R a / F L r K v u M i d o X s e p E 9 L 9 L 2 I h 0 v s u 9 F D r z I o R e J W 3 4 o 9 k P + N s T + P s S P j a B y s W p v e 5 o d d 1 Y X r M n c z e A F 1 d 5 / g V i f x a / f F u L O y m 2 h 0 2 6 1 4 j W v C + 8 h c H 1 h W J + 6 z + y 7 H v u e x + 4 7 r Y 7 H v u + x H 3 j s h z 4 2 t H y A r + L Y V 3 L s q z n 2 F b 0 G R y v g N Z L + A 1 B L A Q I t A B Q A A g A I A J B q c l l 4 N 4 j c p g A A A P Y A A A A S A A A A A A A A A A A A A A A A A A A A A A B D b 2 5 m a W c v U G F j a 2 F n Z S 5 4 b W x Q S w E C L Q A U A A I A C A C Q a n J Z D 8 r p q 6 Q A A A D p A A A A E w A A A A A A A A A A A A A A A A D y A A A A W 0 N v b n R l b n R f V H l w Z X N d L n h t b F B L A Q I t A B Q A A g A I A J B q c l m o J j 8 8 P A M A A P o K A A A T A A A A A A A A A A A A A A A A A O M B A A B G b 3 J t d W x h c y 9 T Z W N 0 a W 9 u M S 5 t U E s F B g A A A A A D A A M A w g A A A G 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0 / A A A A A A A A G z 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s b F 9 J b m R p Y V 9 J b m R l e F 9 W M C 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N T E z Y j V k Z S 1 k Z j U w L T Q 2 Z G U t O T U 1 M C 1 m O D F j O W I 3 Y 2 V m N D A i I C 8 + P E V u d H J 5 I F R 5 c G U 9 I k J 1 Z m Z l c k 5 l e H R S Z W Z y Z X N o I i B W Y W x 1 Z T 0 i b D E i I C 8 + P E V u d H J 5 I F R 5 c G U 9 I l J l c 3 V s d F R 5 c G U i I F Z h b H V l P S J z V G F i b G U i I C 8 + P E V u d H J 5 I F R 5 c G U 9 I k 5 h b W V V c G R h d G V k Q W Z 0 Z X J G a W x s I i B W Y W x 1 Z T 0 i b D A i I C 8 + P E V u d H J 5 I F R 5 c G U 9 I k Z p b G x U Y X J n Z X Q i I F Z h b H V l P S J z Q W x s X 0 l u Z G l h X 0 l u Z G V 4 X 1 Y w X z E i I C 8 + P E V u d H J 5 I F R 5 c G U 9 I k Z p b G x l Z E N v b X B s Z X R l U m V z d W x 0 V G 9 X b 3 J r c 2 h l Z X Q i I F Z h b H V l P S J s M S I g L z 4 8 R W 5 0 c n k g V H l w Z T 0 i Q W R k Z W R U b 0 R h d G F N b 2 R l b C I g V m F s d W U 9 I m w w I i A v P j x F b n R y e S B U e X B l P S J G a W x s Q 2 9 1 b n Q i I F Z h b H V l P S J s M z c y I i A v P j x F b n R y e S B U e X B l P S J G a W x s R X J y b 3 J D b 2 R l I i B W Y W x 1 Z T 0 i c 1 V u a 2 5 v d 2 4 i I C 8 + P E V u d H J 5 I F R 5 c G U 9 I k Z p b G x F c n J v c k N v d W 5 0 I i B W Y W x 1 Z T 0 i b D Y i I C 8 + P E V u d H J 5 I F R 5 c G U 9 I k Z p b G x M Y X N 0 V X B k Y X R l Z C I g V m F s d W U 9 I m Q y M D I 0 L T E x L T A 4 V D E z O j A 5 O j U 3 L j E 5 O D g 4 M T h a I i A v P j x F b n R y e S B U e X B l P S J G a W x s Q 2 9 s d W 1 u V H l w Z X M i I F Z h b H V l P S J z Q m d N R 0 J R V U Z C U V V G Q l F V R k J R V U Z C U V V G Q l F V R 0 J R V U Z C U V V G Q l F V R i 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F s b F 9 J b m R p Y V 9 J b m R l e F 9 W M C A x L 0 F 1 d G 9 S Z W 1 v d m V k Q 2 9 s d W 1 u c z E u e 1 N l Y 3 R v c i w w f S Z x d W 9 0 O y w m c X V v d D t T Z W N 0 a W 9 u M S 9 B b G x f S W 5 k a W F f S W 5 k Z X h f V j A g M S 9 B d X R v U m V t b 3 Z l Z E N v b H V t b n M x L n t Z Z W F y L D F 9 J n F 1 b 3 Q 7 L C Z x d W 9 0 O 1 N l Y 3 R p b 2 4 x L 0 F s b F 9 J b m R p Y V 9 J b m R l e F 9 W M C A x L 0 F 1 d G 9 S Z W 1 v d m V k Q 2 9 s d W 1 u c z E u e 0 1 v b n R o L D J 9 J n F 1 b 3 Q 7 L C Z x d W 9 0 O 1 N l Y 3 R p b 2 4 x L 0 F s b F 9 J b m R p Y V 9 J b m R l e F 9 W M C A x L 0 F 1 d G 9 S Z W 1 v d m V k Q 2 9 s d W 1 u c z E u e 0 N l c m V h b H M g Y W 5 k I H B y b 2 R 1 Y 3 R z L D N 9 J n F 1 b 3 Q 7 L C Z x d W 9 0 O 1 N l Y 3 R p b 2 4 x L 0 F s b F 9 J b m R p Y V 9 J b m R l e F 9 W M C A x L 0 F 1 d G 9 S Z W 1 v d m V k Q 2 9 s d W 1 u c z E u e 0 1 l Y X Q g Y W 5 k I G Z p c 2 g s N H 0 m c X V v d D s s J n F 1 b 3 Q 7 U 2 V j d G l v b j E v Q W x s X 0 l u Z G l h X 0 l u Z G V 4 X 1 Y w I D E v Q X V 0 b 1 J l b W 9 2 Z W R D b 2 x 1 b W 5 z M S 5 7 R W d n L D V 9 J n F 1 b 3 Q 7 L C Z x d W 9 0 O 1 N l Y 3 R p b 2 4 x L 0 F s b F 9 J b m R p Y V 9 J b m R l e F 9 W M C A x L 0 F 1 d G 9 S Z W 1 v d m V k Q 2 9 s d W 1 u c z E u e 0 1 p b G s g Y W 5 k I H B y b 2 R 1 Y 3 R z L D Z 9 J n F 1 b 3 Q 7 L C Z x d W 9 0 O 1 N l Y 3 R p b 2 4 x L 0 F s b F 9 J b m R p Y V 9 J b m R l e F 9 W M C A x L 0 F 1 d G 9 S Z W 1 v d m V k Q 2 9 s d W 1 u c z E u e 0 9 p b H M g Y W 5 k I G Z h d H M s N 3 0 m c X V v d D s s J n F 1 b 3 Q 7 U 2 V j d G l v b j E v Q W x s X 0 l u Z G l h X 0 l u Z G V 4 X 1 Y w I D E v Q X V 0 b 1 J l b W 9 2 Z W R D b 2 x 1 b W 5 z M S 5 7 R n J 1 a X R z L D h 9 J n F 1 b 3 Q 7 L C Z x d W 9 0 O 1 N l Y 3 R p b 2 4 x L 0 F s b F 9 J b m R p Y V 9 J b m R l e F 9 W M C A x L 0 F 1 d G 9 S Z W 1 v d m V k Q 2 9 s d W 1 u c z E u e 1 Z l Z 2 V 0 Y W J s Z X M s O X 0 m c X V v d D s s J n F 1 b 3 Q 7 U 2 V j d G l v b j E v Q W x s X 0 l u Z G l h X 0 l u Z G V 4 X 1 Y w I D E v Q X V 0 b 1 J l b W 9 2 Z W R D b 2 x 1 b W 5 z M S 5 7 U H V s c 2 V z I G F u Z C B w c m 9 k d W N 0 c y w x M H 0 m c X V v d D s s J n F 1 b 3 Q 7 U 2 V j d G l v b j E v Q W x s X 0 l u Z G l h X 0 l u Z G V 4 X 1 Y w I D E v Q X V 0 b 1 J l b W 9 2 Z W R D b 2 x 1 b W 5 z M S 5 7 U 3 V n Y X I g Y W 5 k I E N v b m Z l Y 3 R p b 2 5 l c n k s M T F 9 J n F 1 b 3 Q 7 L C Z x d W 9 0 O 1 N l Y 3 R p b 2 4 x L 0 F s b F 9 J b m R p Y V 9 J b m R l e F 9 W M C A x L 0 F 1 d G 9 S Z W 1 v d m V k Q 2 9 s d W 1 u c z E u e 1 N w a W N l c y w x M n 0 m c X V v d D s s J n F 1 b 3 Q 7 U 2 V j d G l v b j E v Q W x s X 0 l u Z G l h X 0 l u Z G V 4 X 1 Y w I D E v Q X V 0 b 1 J l b W 9 2 Z W R D b 2 x 1 b W 5 z M S 5 7 T m 9 u L W F s Y 2 9 o b 2 x p Y y B i Z X Z l c m F n Z X M s M T N 9 J n F 1 b 3 Q 7 L C Z x d W 9 0 O 1 N l Y 3 R p b 2 4 x L 0 F s b F 9 J b m R p Y V 9 J b m R l e F 9 W M C A x L 0 F 1 d G 9 S Z W 1 v d m V k Q 2 9 s d W 1 u c z E u e 1 B y Z X B h c m V k I G 1 l Y W x z L C B z b m F j a 3 M s I H N 3 Z W V 0 c y B l d G M u L D E 0 f S Z x d W 9 0 O y w m c X V v d D t T Z W N 0 a W 9 u M S 9 B b G x f S W 5 k a W F f S W 5 k Z X h f V j A g M S 9 B d X R v U m V t b 3 Z l Z E N v b H V t b n M x L n t G b 2 9 k I G F u Z C B i Z X Z l c m F n Z X M s M T V 9 J n F 1 b 3 Q 7 L C Z x d W 9 0 O 1 N l Y 3 R p b 2 4 x L 0 F s b F 9 J b m R p Y V 9 J b m R l e F 9 W M C A x L 0 F 1 d G 9 S Z W 1 v d m V k Q 2 9 s d W 1 u c z E u e 1 B h b i w g d G 9 i Y W N j b y B h b m Q g a W 5 0 b 3 h p Y 2 F u d H M s M T Z 9 J n F 1 b 3 Q 7 L C Z x d W 9 0 O 1 N l Y 3 R p b 2 4 x L 0 F s b F 9 J b m R p Y V 9 J b m R l e F 9 W M C A x L 0 F 1 d G 9 S Z W 1 v d m V k Q 2 9 s d W 1 u c z E u e 0 N s b 3 R o a W 5 n L D E 3 f S Z x d W 9 0 O y w m c X V v d D t T Z W N 0 a W 9 u M S 9 B b G x f S W 5 k a W F f S W 5 k Z X h f V j A g M S 9 B d X R v U m V t b 3 Z l Z E N v b H V t b n M x L n t G b 2 9 0 d 2 V h c i w x O H 0 m c X V v d D s s J n F 1 b 3 Q 7 U 2 V j d G l v b j E v Q W x s X 0 l u Z G l h X 0 l u Z G V 4 X 1 Y w I D E v Q X V 0 b 1 J l b W 9 2 Z W R D b 2 x 1 b W 5 z M S 5 7 Q 2 x v d G h p b m c g Y W 5 k I G Z v b 3 R 3 Z W F y L D E 5 f S Z x d W 9 0 O y w m c X V v d D t T Z W N 0 a W 9 u M S 9 B b G x f S W 5 k a W F f S W 5 k Z X h f V j A g M S 9 B d X R v U m V t b 3 Z l Z E N v b H V t b n M x L n t I b 3 V z a W 5 n L D I w f S Z x d W 9 0 O y w m c X V v d D t T Z W N 0 a W 9 u M S 9 B b G x f S W 5 k a W F f S W 5 k Z X h f V j A g M S 9 B d X R v U m V t b 3 Z l Z E N v b H V t b n M x L n t G d W V s I G F u Z C B s a W d o d C w y M X 0 m c X V v d D s s J n F 1 b 3 Q 7 U 2 V j d G l v b j E v Q W x s X 0 l u Z G l h X 0 l u Z G V 4 X 1 Y w I D E v Q X V 0 b 1 J l b W 9 2 Z W R D b 2 x 1 b W 5 z M S 5 7 S G 9 1 c 2 V o b 2 x k I G d v b 2 R z I G F u Z C B z Z X J 2 a W N l c y w y M n 0 m c X V v d D s s J n F 1 b 3 Q 7 U 2 V j d G l v b j E v Q W x s X 0 l u Z G l h X 0 l u Z G V 4 X 1 Y w I D E v Q X V 0 b 1 J l b W 9 2 Z W R D b 2 x 1 b W 5 z M S 5 7 S G V h b H R o L D I z f S Z x d W 9 0 O y w m c X V v d D t T Z W N 0 a W 9 u M S 9 B b G x f S W 5 k a W F f S W 5 k Z X h f V j A g M S 9 B d X R v U m V t b 3 Z l Z E N v b H V t b n M x L n t U c m F u c 3 B v c n Q g Y W 5 k I G N v b W 1 1 b m l j Y X R p b 2 4 s M j R 9 J n F 1 b 3 Q 7 L C Z x d W 9 0 O 1 N l Y 3 R p b 2 4 x L 0 F s b F 9 J b m R p Y V 9 J b m R l e F 9 W M C A x L 0 F 1 d G 9 S Z W 1 v d m V k Q 2 9 s d W 1 u c z E u e 1 J l Y 3 J l Y X R p b 2 4 g Y W 5 k I G F t d X N l b W V u d C w y N X 0 m c X V v d D s s J n F 1 b 3 Q 7 U 2 V j d G l v b j E v Q W x s X 0 l u Z G l h X 0 l u Z G V 4 X 1 Y w I D E v Q X V 0 b 1 J l b W 9 2 Z W R D b 2 x 1 b W 5 z M S 5 7 R W R 1 Y 2 F 0 a W 9 u L D I 2 f S Z x d W 9 0 O y w m c X V v d D t T Z W N 0 a W 9 u M S 9 B b G x f S W 5 k a W F f S W 5 k Z X h f V j A g M S 9 B d X R v U m V t b 3 Z l Z E N v b H V t b n M x L n t Q Z X J z b 2 5 h b C B j Y X J l I G F u Z C B l Z m Z l Y 3 R z L D I 3 f S Z x d W 9 0 O y w m c X V v d D t T Z W N 0 a W 9 u M S 9 B b G x f S W 5 k a W F f S W 5 k Z X h f V j A g M S 9 B d X R v U m V t b 3 Z l Z E N v b H V t b n M x L n t N a X N j Z W x s Y W 5 l b 3 V z L D I 4 f S Z x d W 9 0 O y w m c X V v d D t T Z W N 0 a W 9 u M S 9 B b G x f S W 5 k a W F f S W 5 k Z X h f V j A g M S 9 B d X R v U m V t b 3 Z l Z E N v b H V t b n M x L n t H Z W 5 l c m F s I G l u Z G V 4 L D I 5 f S Z x d W 9 0 O 1 0 s J n F 1 b 3 Q 7 Q 2 9 s d W 1 u Q 2 9 1 b n Q m c X V v d D s 6 M z A s J n F 1 b 3 Q 7 S 2 V 5 Q 2 9 s d W 1 u T m F t Z X M m c X V v d D s 6 W 1 0 s J n F 1 b 3 Q 7 Q 2 9 s d W 1 u S W R l b n R p d G l l c y Z x d W 9 0 O z p b J n F 1 b 3 Q 7 U 2 V j d G l v b j E v Q W x s X 0 l u Z G l h X 0 l u Z G V 4 X 1 Y w I D E v Q X V 0 b 1 J l b W 9 2 Z W R D b 2 x 1 b W 5 z M S 5 7 U 2 V j d G 9 y L D B 9 J n F 1 b 3 Q 7 L C Z x d W 9 0 O 1 N l Y 3 R p b 2 4 x L 0 F s b F 9 J b m R p Y V 9 J b m R l e F 9 W M C A x L 0 F 1 d G 9 S Z W 1 v d m V k Q 2 9 s d W 1 u c z E u e 1 l l Y X I s M X 0 m c X V v d D s s J n F 1 b 3 Q 7 U 2 V j d G l v b j E v Q W x s X 0 l u Z G l h X 0 l u Z G V 4 X 1 Y w I D E v Q X V 0 b 1 J l b W 9 2 Z W R D b 2 x 1 b W 5 z M S 5 7 T W 9 u d G g s M n 0 m c X V v d D s s J n F 1 b 3 Q 7 U 2 V j d G l v b j E v Q W x s X 0 l u Z G l h X 0 l u Z G V 4 X 1 Y w I D E v Q X V 0 b 1 J l b W 9 2 Z W R D b 2 x 1 b W 5 z M S 5 7 Q 2 V y Z W F s c y B h b m Q g c H J v Z H V j d H M s M 3 0 m c X V v d D s s J n F 1 b 3 Q 7 U 2 V j d G l v b j E v Q W x s X 0 l u Z G l h X 0 l u Z G V 4 X 1 Y w I D E v Q X V 0 b 1 J l b W 9 2 Z W R D b 2 x 1 b W 5 z M S 5 7 T W V h d C B h b m Q g Z m l z a C w 0 f S Z x d W 9 0 O y w m c X V v d D t T Z W N 0 a W 9 u M S 9 B b G x f S W 5 k a W F f S W 5 k Z X h f V j A g M S 9 B d X R v U m V t b 3 Z l Z E N v b H V t b n M x L n t F Z 2 c s N X 0 m c X V v d D s s J n F 1 b 3 Q 7 U 2 V j d G l v b j E v Q W x s X 0 l u Z G l h X 0 l u Z G V 4 X 1 Y w I D E v Q X V 0 b 1 J l b W 9 2 Z W R D b 2 x 1 b W 5 z M S 5 7 T W l s a y B h b m Q g c H J v Z H V j d H M s N n 0 m c X V v d D s s J n F 1 b 3 Q 7 U 2 V j d G l v b j E v Q W x s X 0 l u Z G l h X 0 l u Z G V 4 X 1 Y w I D E v Q X V 0 b 1 J l b W 9 2 Z W R D b 2 x 1 b W 5 z M S 5 7 T 2 l s c y B h b m Q g Z m F 0 c y w 3 f S Z x d W 9 0 O y w m c X V v d D t T Z W N 0 a W 9 u M S 9 B b G x f S W 5 k a W F f S W 5 k Z X h f V j A g M S 9 B d X R v U m V t b 3 Z l Z E N v b H V t b n M x L n t G c n V p d H M s O H 0 m c X V v d D s s J n F 1 b 3 Q 7 U 2 V j d G l v b j E v Q W x s X 0 l u Z G l h X 0 l u Z G V 4 X 1 Y w I D E v Q X V 0 b 1 J l b W 9 2 Z W R D b 2 x 1 b W 5 z M S 5 7 V m V n Z X R h Y m x l c y w 5 f S Z x d W 9 0 O y w m c X V v d D t T Z W N 0 a W 9 u M S 9 B b G x f S W 5 k a W F f S W 5 k Z X h f V j A g M S 9 B d X R v U m V t b 3 Z l Z E N v b H V t b n M x L n t Q d W x z Z X M g Y W 5 k I H B y b 2 R 1 Y 3 R z L D E w f S Z x d W 9 0 O y w m c X V v d D t T Z W N 0 a W 9 u M S 9 B b G x f S W 5 k a W F f S W 5 k Z X h f V j A g M S 9 B d X R v U m V t b 3 Z l Z E N v b H V t b n M x L n t T d W d h c i B h b m Q g Q 2 9 u Z m V j d G l v b m V y e S w x M X 0 m c X V v d D s s J n F 1 b 3 Q 7 U 2 V j d G l v b j E v Q W x s X 0 l u Z G l h X 0 l u Z G V 4 X 1 Y w I D E v Q X V 0 b 1 J l b W 9 2 Z W R D b 2 x 1 b W 5 z M S 5 7 U 3 B p Y 2 V z L D E y f S Z x d W 9 0 O y w m c X V v d D t T Z W N 0 a W 9 u M S 9 B b G x f S W 5 k a W F f S W 5 k Z X h f V j A g M S 9 B d X R v U m V t b 3 Z l Z E N v b H V t b n M x L n t O b 2 4 t Y W x j b 2 h v b G l j I G J l d m V y Y W d l c y w x M 3 0 m c X V v d D s s J n F 1 b 3 Q 7 U 2 V j d G l v b j E v Q W x s X 0 l u Z G l h X 0 l u Z G V 4 X 1 Y w I D E v Q X V 0 b 1 J l b W 9 2 Z W R D b 2 x 1 b W 5 z M S 5 7 U H J l c G F y Z W Q g b W V h b H M s I H N u Y W N r c y w g c 3 d l Z X R z I G V 0 Y y 4 s M T R 9 J n F 1 b 3 Q 7 L C Z x d W 9 0 O 1 N l Y 3 R p b 2 4 x L 0 F s b F 9 J b m R p Y V 9 J b m R l e F 9 W M C A x L 0 F 1 d G 9 S Z W 1 v d m V k Q 2 9 s d W 1 u c z E u e 0 Z v b 2 Q g Y W 5 k I G J l d m V y Y W d l c y w x N X 0 m c X V v d D s s J n F 1 b 3 Q 7 U 2 V j d G l v b j E v Q W x s X 0 l u Z G l h X 0 l u Z G V 4 X 1 Y w I D E v Q X V 0 b 1 J l b W 9 2 Z W R D b 2 x 1 b W 5 z M S 5 7 U G F u L C B 0 b 2 J h Y 2 N v I G F u Z C B p b n R v e G l j Y W 5 0 c y w x N n 0 m c X V v d D s s J n F 1 b 3 Q 7 U 2 V j d G l v b j E v Q W x s X 0 l u Z G l h X 0 l u Z G V 4 X 1 Y w I D E v Q X V 0 b 1 J l b W 9 2 Z W R D b 2 x 1 b W 5 z M S 5 7 Q 2 x v d G h p b m c s M T d 9 J n F 1 b 3 Q 7 L C Z x d W 9 0 O 1 N l Y 3 R p b 2 4 x L 0 F s b F 9 J b m R p Y V 9 J b m R l e F 9 W M C A x L 0 F 1 d G 9 S Z W 1 v d m V k Q 2 9 s d W 1 u c z E u e 0 Z v b 3 R 3 Z W F y L D E 4 f S Z x d W 9 0 O y w m c X V v d D t T Z W N 0 a W 9 u M S 9 B b G x f S W 5 k a W F f S W 5 k Z X h f V j A g M S 9 B d X R v U m V t b 3 Z l Z E N v b H V t b n M x L n t D b G 9 0 a G l u Z y B h b m Q g Z m 9 v d H d l Y X I s M T l 9 J n F 1 b 3 Q 7 L C Z x d W 9 0 O 1 N l Y 3 R p b 2 4 x L 0 F s b F 9 J b m R p Y V 9 J b m R l e F 9 W M C A x L 0 F 1 d G 9 S Z W 1 v d m V k Q 2 9 s d W 1 u c z E u e 0 h v d X N p b m c s M j B 9 J n F 1 b 3 Q 7 L C Z x d W 9 0 O 1 N l Y 3 R p b 2 4 x L 0 F s b F 9 J b m R p Y V 9 J b m R l e F 9 W M C A x L 0 F 1 d G 9 S Z W 1 v d m V k Q 2 9 s d W 1 u c z E u e 0 Z 1 Z W w g Y W 5 k I G x p Z 2 h 0 L D I x f S Z x d W 9 0 O y w m c X V v d D t T Z W N 0 a W 9 u M S 9 B b G x f S W 5 k a W F f S W 5 k Z X h f V j A g M S 9 B d X R v U m V t b 3 Z l Z E N v b H V t b n M x L n t I b 3 V z Z W h v b G Q g Z 2 9 v Z H M g Y W 5 k I H N l c n Z p Y 2 V z L D I y f S Z x d W 9 0 O y w m c X V v d D t T Z W N 0 a W 9 u M S 9 B b G x f S W 5 k a W F f S W 5 k Z X h f V j A g M S 9 B d X R v U m V t b 3 Z l Z E N v b H V t b n M x L n t I Z W F s d G g s M j N 9 J n F 1 b 3 Q 7 L C Z x d W 9 0 O 1 N l Y 3 R p b 2 4 x L 0 F s b F 9 J b m R p Y V 9 J b m R l e F 9 W M C A x L 0 F 1 d G 9 S Z W 1 v d m V k Q 2 9 s d W 1 u c z E u e 1 R y Y W 5 z c G 9 y d C B h b m Q g Y 2 9 t b X V u a W N h d G l v b i w y N H 0 m c X V v d D s s J n F 1 b 3 Q 7 U 2 V j d G l v b j E v Q W x s X 0 l u Z G l h X 0 l u Z G V 4 X 1 Y w I D E v Q X V 0 b 1 J l b W 9 2 Z W R D b 2 x 1 b W 5 z M S 5 7 U m V j c m V h d G l v b i B h b m Q g Y W 1 1 c 2 V t Z W 5 0 L D I 1 f S Z x d W 9 0 O y w m c X V v d D t T Z W N 0 a W 9 u M S 9 B b G x f S W 5 k a W F f S W 5 k Z X h f V j A g M S 9 B d X R v U m V t b 3 Z l Z E N v b H V t b n M x L n t F Z H V j Y X R p b 2 4 s M j Z 9 J n F 1 b 3 Q 7 L C Z x d W 9 0 O 1 N l Y 3 R p b 2 4 x L 0 F s b F 9 J b m R p Y V 9 J b m R l e F 9 W M C A x L 0 F 1 d G 9 S Z W 1 v d m V k Q 2 9 s d W 1 u c z E u e 1 B l c n N v b m F s I G N h c m U g Y W 5 k I G V m Z m V j d H M s M j d 9 J n F 1 b 3 Q 7 L C Z x d W 9 0 O 1 N l Y 3 R p b 2 4 x L 0 F s b F 9 J b m R p Y V 9 J b m R l e F 9 W M C A x L 0 F 1 d G 9 S Z W 1 v d m V k Q 2 9 s d W 1 u c z E u e 0 1 p c 2 N l b G x h b m V v d X M s M j h 9 J n F 1 b 3 Q 7 L C Z x d W 9 0 O 1 N l Y 3 R p b 2 4 x L 0 F s b F 9 J b m R p Y V 9 J b m R l e F 9 W M C A x L 0 F 1 d G 9 S Z W 1 v d m V k Q 2 9 s d W 1 u c z E u e 0 d l b m V y Y W w g a W 5 k Z X g s M j l 9 J n F 1 b 3 Q 7 X S w m c X V v d D t S Z W x h d G l v b n N o a X B J b m Z v J n F 1 b 3 Q 7 O l t d f S I g L z 4 8 L 1 N 0 Y W J s Z U V u d H J p Z X M + P C 9 J d G V t P j x J d G V t P j x J d G V t T G 9 j Y X R p b 2 4 + P E l 0 Z W 1 U e X B l P k Z v c m 1 1 b G E 8 L 0 l 0 Z W 1 U e X B l P j x J d G V t U G F 0 a D 5 T Z W N 0 a W 9 u M S 9 B b G x f S W 5 k a W F f S W 5 k Z X h f V j A l M j A x L 1 N v d X J j Z T w v S X R l b V B h d G g + P C 9 J d G V t T G 9 j Y X R p b 2 4 + P F N 0 Y W J s Z U V u d H J p Z X M g L z 4 8 L 0 l 0 Z W 0 + P E l 0 Z W 0 + P E l 0 Z W 1 M b 2 N h d G l v b j 4 8 S X R l b V R 5 c G U + R m 9 y b X V s Y T w v S X R l b V R 5 c G U + P E l 0 Z W 1 Q Y X R o P l N l Y 3 R p b 2 4 x L 0 F s b F 9 J b m R p Y V 9 J b m R l e F 9 W M C U y M D E v U H J v b W 9 0 Z W Q l M j B I Z W F k Z X J z P C 9 J d G V t U G F 0 a D 4 8 L 0 l 0 Z W 1 M b 2 N h d G l v b j 4 8 U 3 R h Y m x l R W 5 0 c m l l c y A v P j w v S X R l b T 4 8 S X R l b T 4 8 S X R l b U x v Y 2 F 0 a W 9 u P j x J d G V t V H l w Z T 5 G b 3 J t d W x h P C 9 J d G V t V H l w Z T 4 8 S X R l b V B h d G g + U 2 V j d G l v b j E v Q W x s X 0 l u Z G l h X 0 l u Z G V 4 X 1 Y w J T I w M S 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2 M z N m M x M T I 0 L W N l O W Q t N G V j N i 1 h Z m U x L T k y N D g y N m J m Y j I 5 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x M S 0 x O F Q w N z o 0 O D o x N y 4 z M z M 0 N D M x W i I g L z 4 8 R W 5 0 c n k g V H l w Z T 0 i R m l s b E N v b H V t b l R 5 c G V z I i B W Y W x 1 Z T 0 i c 0 J n V U Z C U V V G Q l F V R k J R V U Z C U U F H Q U E 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T a G V l d D E v Q X V 0 b 1 J l b W 9 2 Z W R D b 2 x 1 b W 5 z M S 5 7 Q 2 9 s d W 1 u M S w w f S Z x d W 9 0 O y w m c X V v d D t T Z W N 0 a W 9 u M S 9 T a G V l d D E v Q X V 0 b 1 J l b W 9 2 Z W R D b 2 x 1 b W 5 z M S 5 7 Q 2 9 s d W 1 u M i w x f S Z x d W 9 0 O y w m c X V v d D t T Z W N 0 a W 9 u M S 9 T a G V l d D E v Q X V 0 b 1 J l b W 9 2 Z W R D b 2 x 1 b W 5 z M S 5 7 Q 2 9 s d W 1 u M y w y f S Z x d W 9 0 O y w m c X V v d D t T Z W N 0 a W 9 u M S 9 T a G V l d D E v Q X V 0 b 1 J l b W 9 2 Z W R D b 2 x 1 b W 5 z M S 5 7 Q 2 9 s d W 1 u N C w z f S Z x d W 9 0 O y w m c X V v d D t T Z W N 0 a W 9 u M S 9 T a G V l d D E v Q X V 0 b 1 J l b W 9 2 Z W R D b 2 x 1 b W 5 z M S 5 7 Q 2 9 s d W 1 u N S w 0 f S Z x d W 9 0 O y w m c X V v d D t T Z W N 0 a W 9 u M S 9 T a G V l d D E v Q X V 0 b 1 J l b W 9 2 Z W R D b 2 x 1 b W 5 z M S 5 7 Q 2 9 s d W 1 u N i w 1 f S Z x d W 9 0 O y w m c X V v d D t T Z W N 0 a W 9 u M S 9 T a G V l d D E v Q X V 0 b 1 J l b W 9 2 Z W R D b 2 x 1 b W 5 z M S 5 7 Q 2 9 s d W 1 u N y w 2 f S Z x d W 9 0 O y w m c X V v d D t T Z W N 0 a W 9 u M S 9 T a G V l d D E v Q X V 0 b 1 J l b W 9 2 Z W R D b 2 x 1 b W 5 z M S 5 7 Q 2 9 s d W 1 u O C w 3 f S Z x d W 9 0 O y w m c X V v d D t T Z W N 0 a W 9 u M S 9 T a G V l d D E v Q X V 0 b 1 J l b W 9 2 Z W R D b 2 x 1 b W 5 z M S 5 7 Q 2 9 s d W 1 u O S w 4 f S Z x d W 9 0 O y w m c X V v d D t T Z W N 0 a W 9 u M S 9 T a G V l d D E v Q X V 0 b 1 J l b W 9 2 Z W R D b 2 x 1 b W 5 z M S 5 7 Q 2 9 s d W 1 u M T A s O X 0 m c X V v d D s s J n F 1 b 3 Q 7 U 2 V j d G l v b j E v U 2 h l Z X Q x L 0 F 1 d G 9 S Z W 1 v d m V k Q 2 9 s d W 1 u c z E u e 0 N v b H V t b j E x L D E w f S Z x d W 9 0 O y w m c X V v d D t T Z W N 0 a W 9 u M S 9 T a G V l d D E v Q X V 0 b 1 J l b W 9 2 Z W R D b 2 x 1 b W 5 z M S 5 7 Q 2 9 s d W 1 u M T I s M T F 9 J n F 1 b 3 Q 7 L C Z x d W 9 0 O 1 N l Y 3 R p b 2 4 x L 1 N o Z W V 0 M S 9 B d X R v U m V t b 3 Z l Z E N v b H V t b n M x L n t D b 2 x 1 b W 4 x M y w x M n 0 m c X V v d D s s J n F 1 b 3 Q 7 U 2 V j d G l v b j E v U 2 h l Z X Q x L 0 F 1 d G 9 S Z W 1 v d m V k Q 2 9 s d W 1 u c z E u e 0 N v b H V t b j E 0 L D E z f S Z x d W 9 0 O y w m c X V v d D t T Z W N 0 a W 9 u M S 9 T a G V l d D E v Q X V 0 b 1 J l b W 9 2 Z W R D b 2 x 1 b W 5 z M S 5 7 Q 2 9 s d W 1 u M T U s M T R 9 J n F 1 b 3 Q 7 L C Z x d W 9 0 O 1 N l Y 3 R p b 2 4 x L 1 N o Z W V 0 M S 9 B d X R v U m V t b 3 Z l Z E N v b H V t b n M x L n t D b 2 x 1 b W 4 x N i w x N X 0 m c X V v d D t d L C Z x d W 9 0 O 0 N v b H V t b k N v d W 5 0 J n F 1 b 3 Q 7 O j E 2 L C Z x d W 9 0 O 0 t l e U N v b H V t b k 5 h b W V z J n F 1 b 3 Q 7 O l t d L C Z x d W 9 0 O 0 N v b H V t b k l k Z W 5 0 a X R p Z X M m c X V v d D s 6 W y Z x d W 9 0 O 1 N l Y 3 R p b 2 4 x L 1 N o Z W V 0 M S 9 B d X R v U m V t b 3 Z l Z E N v b H V t b n M x L n t D b 2 x 1 b W 4 x L D B 9 J n F 1 b 3 Q 7 L C Z x d W 9 0 O 1 N l Y 3 R p b 2 4 x L 1 N o Z W V 0 M S 9 B d X R v U m V t b 3 Z l Z E N v b H V t b n M x L n t D b 2 x 1 b W 4 y L D F 9 J n F 1 b 3 Q 7 L C Z x d W 9 0 O 1 N l Y 3 R p b 2 4 x L 1 N o Z W V 0 M S 9 B d X R v U m V t b 3 Z l Z E N v b H V t b n M x L n t D b 2 x 1 b W 4 z L D J 9 J n F 1 b 3 Q 7 L C Z x d W 9 0 O 1 N l Y 3 R p b 2 4 x L 1 N o Z W V 0 M S 9 B d X R v U m V t b 3 Z l Z E N v b H V t b n M x L n t D b 2 x 1 b W 4 0 L D N 9 J n F 1 b 3 Q 7 L C Z x d W 9 0 O 1 N l Y 3 R p b 2 4 x L 1 N o Z W V 0 M S 9 B d X R v U m V t b 3 Z l Z E N v b H V t b n M x L n t D b 2 x 1 b W 4 1 L D R 9 J n F 1 b 3 Q 7 L C Z x d W 9 0 O 1 N l Y 3 R p b 2 4 x L 1 N o Z W V 0 M S 9 B d X R v U m V t b 3 Z l Z E N v b H V t b n M x L n t D b 2 x 1 b W 4 2 L D V 9 J n F 1 b 3 Q 7 L C Z x d W 9 0 O 1 N l Y 3 R p b 2 4 x L 1 N o Z W V 0 M S 9 B d X R v U m V t b 3 Z l Z E N v b H V t b n M x L n t D b 2 x 1 b W 4 3 L D Z 9 J n F 1 b 3 Q 7 L C Z x d W 9 0 O 1 N l Y 3 R p b 2 4 x L 1 N o Z W V 0 M S 9 B d X R v U m V t b 3 Z l Z E N v b H V t b n M x L n t D b 2 x 1 b W 4 4 L D d 9 J n F 1 b 3 Q 7 L C Z x d W 9 0 O 1 N l Y 3 R p b 2 4 x L 1 N o Z W V 0 M S 9 B d X R v U m V t b 3 Z l Z E N v b H V t b n M x L n t D b 2 x 1 b W 4 5 L D h 9 J n F 1 b 3 Q 7 L C Z x d W 9 0 O 1 N l Y 3 R p b 2 4 x L 1 N o Z W V 0 M S 9 B d X R v U m V t b 3 Z l Z E N v b H V t b n M x L n t D b 2 x 1 b W 4 x M C w 5 f S Z x d W 9 0 O y w m c X V v d D t T Z W N 0 a W 9 u M S 9 T a G V l d D E v Q X V 0 b 1 J l b W 9 2 Z W R D b 2 x 1 b W 5 z M S 5 7 Q 2 9 s d W 1 u M T E s M T B 9 J n F 1 b 3 Q 7 L C Z x d W 9 0 O 1 N l Y 3 R p b 2 4 x L 1 N o Z W V 0 M S 9 B d X R v U m V t b 3 Z l Z E N v b H V t b n M x L n t D b 2 x 1 b W 4 x M i w x M X 0 m c X V v d D s s J n F 1 b 3 Q 7 U 2 V j d G l v b j E v U 2 h l Z X Q x L 0 F 1 d G 9 S Z W 1 v d m V k Q 2 9 s d W 1 u c z E u e 0 N v b H V t b j E z L D E y f S Z x d W 9 0 O y w m c X V v d D t T Z W N 0 a W 9 u M S 9 T a G V l d D E v Q X V 0 b 1 J l b W 9 2 Z W R D b 2 x 1 b W 5 z M S 5 7 Q 2 9 s d W 1 u M T Q s M T N 9 J n F 1 b 3 Q 7 L C Z x d W 9 0 O 1 N l Y 3 R p b 2 4 x L 1 N o Z W V 0 M S 9 B d X R v U m V t b 3 Z l Z E N v b H V t b n M x L n t D b 2 x 1 b W 4 x N S w x N H 0 m c X V v d D s s J n F 1 b 3 Q 7 U 2 V j d G l v b j E v U 2 h l Z X Q x L 0 F 1 d G 9 S Z W 1 v d m V k Q 2 9 s d W 1 u c z E u e 0 N v b H V t b j E 2 L D E 1 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P a W w l M j B m a W x l J T I w L S U y M E l t c G 9 y 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R j Z G U 2 M z k y L W M 1 O T M t N D Z k M S 1 i O D I x L T N h O W Z k N T I x M D I 1 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x M S 0 x O F Q w N z o 1 M D o w N y 4 z N D k x O T Y 5 W i I g L z 4 8 R W 5 0 c n k g V H l w Z T 0 i R m l s b E N v b H V t b l R 5 c G V z I i B W Y W x 1 Z T 0 i c 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a W w g Z m l s Z S A t I E l t c G 9 y d C 9 B d X R v U m V t b 3 Z l Z E N v b H V t b n M x L n t D b 2 x 1 b W 4 x L D B 9 J n F 1 b 3 Q 7 L C Z x d W 9 0 O 1 N l Y 3 R p b 2 4 x L 0 9 p b C B m a W x l I C 0 g S W 1 w b 3 J 0 L 0 F 1 d G 9 S Z W 1 v d m V k Q 2 9 s d W 1 u c z E u e 0 N v b H V t b j I s M X 0 m c X V v d D s s J n F 1 b 3 Q 7 U 2 V j d G l v b j E v T 2 l s I G Z p b G U g L S B J b X B v c n Q v Q X V 0 b 1 J l b W 9 2 Z W R D b 2 x 1 b W 5 z M S 5 7 Q 2 9 s d W 1 u M y w y f S Z x d W 9 0 O y w m c X V v d D t T Z W N 0 a W 9 u M S 9 P a W w g Z m l s Z S A t I E l t c G 9 y d C 9 B d X R v U m V t b 3 Z l Z E N v b H V t b n M x L n t D b 2 x 1 b W 4 0 L D N 9 J n F 1 b 3 Q 7 L C Z x d W 9 0 O 1 N l Y 3 R p b 2 4 x L 0 9 p b C B m a W x l I C 0 g S W 1 w b 3 J 0 L 0 F 1 d G 9 S Z W 1 v d m V k Q 2 9 s d W 1 u c z E u e 0 N v b H V t b j U s N H 0 m c X V v d D s s J n F 1 b 3 Q 7 U 2 V j d G l v b j E v T 2 l s I G Z p b G U g L S B J b X B v c n Q v Q X V 0 b 1 J l b W 9 2 Z W R D b 2 x 1 b W 5 z M S 5 7 Q 2 9 s d W 1 u N i w 1 f S Z x d W 9 0 O y w m c X V v d D t T Z W N 0 a W 9 u M S 9 P a W w g Z m l s Z S A t I E l t c G 9 y d C 9 B d X R v U m V t b 3 Z l Z E N v b H V t b n M x L n t D b 2 x 1 b W 4 3 L D Z 9 J n F 1 b 3 Q 7 L C Z x d W 9 0 O 1 N l Y 3 R p b 2 4 x L 0 9 p b C B m a W x l I C 0 g S W 1 w b 3 J 0 L 0 F 1 d G 9 S Z W 1 v d m V k Q 2 9 s d W 1 u c z E u e 0 N v b H V t b j g s N 3 0 m c X V v d D s s J n F 1 b 3 Q 7 U 2 V j d G l v b j E v T 2 l s I G Z p b G U g L S B J b X B v c n Q v Q X V 0 b 1 J l b W 9 2 Z W R D b 2 x 1 b W 5 z M S 5 7 Q 2 9 s d W 1 u O S w 4 f S Z x d W 9 0 O y w m c X V v d D t T Z W N 0 a W 9 u M S 9 P a W w g Z m l s Z S A t I E l t c G 9 y d C 9 B d X R v U m V t b 3 Z l Z E N v b H V t b n M x L n t D b 2 x 1 b W 4 x M C w 5 f S Z x d W 9 0 O y w m c X V v d D t T Z W N 0 a W 9 u M S 9 P a W w g Z m l s Z S A t I E l t c G 9 y d C 9 B d X R v U m V t b 3 Z l Z E N v b H V t b n M x L n t D b 2 x 1 b W 4 x M S w x M H 0 m c X V v d D s s J n F 1 b 3 Q 7 U 2 V j d G l v b j E v T 2 l s I G Z p b G U g L S B J b X B v c n Q v Q X V 0 b 1 J l b W 9 2 Z W R D b 2 x 1 b W 5 z M S 5 7 Q 2 9 s d W 1 u M T I s M T F 9 J n F 1 b 3 Q 7 L C Z x d W 9 0 O 1 N l Y 3 R p b 2 4 x L 0 9 p b C B m a W x l I C 0 g S W 1 w b 3 J 0 L 0 F 1 d G 9 S Z W 1 v d m V k Q 2 9 s d W 1 u c z E u e 0 N v b H V t b j E z L D E y f S Z x d W 9 0 O y w m c X V v d D t T Z W N 0 a W 9 u M S 9 P a W w g Z m l s Z S A t I E l t c G 9 y d C 9 B d X R v U m V t b 3 Z l Z E N v b H V t b n M x L n t D b 2 x 1 b W 4 x N C w x M 3 0 m c X V v d D s s J n F 1 b 3 Q 7 U 2 V j d G l v b j E v T 2 l s I G Z p b G U g L S B J b X B v c n Q v Q X V 0 b 1 J l b W 9 2 Z W R D b 2 x 1 b W 5 z M S 5 7 Q 2 9 s d W 1 u M T U s M T R 9 J n F 1 b 3 Q 7 L C Z x d W 9 0 O 1 N l Y 3 R p b 2 4 x L 0 9 p b C B m a W x l I C 0 g S W 1 w b 3 J 0 L 0 F 1 d G 9 S Z W 1 v d m V k Q 2 9 s d W 1 u c z E u e 0 N v b H V t b j E 2 L D E 1 f S Z x d W 9 0 O 1 0 s J n F 1 b 3 Q 7 Q 2 9 s d W 1 u Q 2 9 1 b n Q m c X V v d D s 6 M T Y s J n F 1 b 3 Q 7 S 2 V 5 Q 2 9 s d W 1 u T m F t Z X M m c X V v d D s 6 W 1 0 s J n F 1 b 3 Q 7 Q 2 9 s d W 1 u S W R l b n R p d G l l c y Z x d W 9 0 O z p b J n F 1 b 3 Q 7 U 2 V j d G l v b j E v T 2 l s I G Z p b G U g L S B J b X B v c n Q v Q X V 0 b 1 J l b W 9 2 Z W R D b 2 x 1 b W 5 z M S 5 7 Q 2 9 s d W 1 u M S w w f S Z x d W 9 0 O y w m c X V v d D t T Z W N 0 a W 9 u M S 9 P a W w g Z m l s Z S A t I E l t c G 9 y d C 9 B d X R v U m V t b 3 Z l Z E N v b H V t b n M x L n t D b 2 x 1 b W 4 y L D F 9 J n F 1 b 3 Q 7 L C Z x d W 9 0 O 1 N l Y 3 R p b 2 4 x L 0 9 p b C B m a W x l I C 0 g S W 1 w b 3 J 0 L 0 F 1 d G 9 S Z W 1 v d m V k Q 2 9 s d W 1 u c z E u e 0 N v b H V t b j M s M n 0 m c X V v d D s s J n F 1 b 3 Q 7 U 2 V j d G l v b j E v T 2 l s I G Z p b G U g L S B J b X B v c n Q v Q X V 0 b 1 J l b W 9 2 Z W R D b 2 x 1 b W 5 z M S 5 7 Q 2 9 s d W 1 u N C w z f S Z x d W 9 0 O y w m c X V v d D t T Z W N 0 a W 9 u M S 9 P a W w g Z m l s Z S A t I E l t c G 9 y d C 9 B d X R v U m V t b 3 Z l Z E N v b H V t b n M x L n t D b 2 x 1 b W 4 1 L D R 9 J n F 1 b 3 Q 7 L C Z x d W 9 0 O 1 N l Y 3 R p b 2 4 x L 0 9 p b C B m a W x l I C 0 g S W 1 w b 3 J 0 L 0 F 1 d G 9 S Z W 1 v d m V k Q 2 9 s d W 1 u c z E u e 0 N v b H V t b j Y s N X 0 m c X V v d D s s J n F 1 b 3 Q 7 U 2 V j d G l v b j E v T 2 l s I G Z p b G U g L S B J b X B v c n Q v Q X V 0 b 1 J l b W 9 2 Z W R D b 2 x 1 b W 5 z M S 5 7 Q 2 9 s d W 1 u N y w 2 f S Z x d W 9 0 O y w m c X V v d D t T Z W N 0 a W 9 u M S 9 P a W w g Z m l s Z S A t I E l t c G 9 y d C 9 B d X R v U m V t b 3 Z l Z E N v b H V t b n M x L n t D b 2 x 1 b W 4 4 L D d 9 J n F 1 b 3 Q 7 L C Z x d W 9 0 O 1 N l Y 3 R p b 2 4 x L 0 9 p b C B m a W x l I C 0 g S W 1 w b 3 J 0 L 0 F 1 d G 9 S Z W 1 v d m V k Q 2 9 s d W 1 u c z E u e 0 N v b H V t b j k s O H 0 m c X V v d D s s J n F 1 b 3 Q 7 U 2 V j d G l v b j E v T 2 l s I G Z p b G U g L S B J b X B v c n Q v Q X V 0 b 1 J l b W 9 2 Z W R D b 2 x 1 b W 5 z M S 5 7 Q 2 9 s d W 1 u M T A s O X 0 m c X V v d D s s J n F 1 b 3 Q 7 U 2 V j d G l v b j E v T 2 l s I G Z p b G U g L S B J b X B v c n Q v Q X V 0 b 1 J l b W 9 2 Z W R D b 2 x 1 b W 5 z M S 5 7 Q 2 9 s d W 1 u M T E s M T B 9 J n F 1 b 3 Q 7 L C Z x d W 9 0 O 1 N l Y 3 R p b 2 4 x L 0 9 p b C B m a W x l I C 0 g S W 1 w b 3 J 0 L 0 F 1 d G 9 S Z W 1 v d m V k Q 2 9 s d W 1 u c z E u e 0 N v b H V t b j E y L D E x f S Z x d W 9 0 O y w m c X V v d D t T Z W N 0 a W 9 u M S 9 P a W w g Z m l s Z S A t I E l t c G 9 y d C 9 B d X R v U m V t b 3 Z l Z E N v b H V t b n M x L n t D b 2 x 1 b W 4 x M y w x M n 0 m c X V v d D s s J n F 1 b 3 Q 7 U 2 V j d G l v b j E v T 2 l s I G Z p b G U g L S B J b X B v c n Q v Q X V 0 b 1 J l b W 9 2 Z W R D b 2 x 1 b W 5 z M S 5 7 Q 2 9 s d W 1 u M T Q s M T N 9 J n F 1 b 3 Q 7 L C Z x d W 9 0 O 1 N l Y 3 R p b 2 4 x L 0 9 p b C B m a W x l I C 0 g S W 1 w b 3 J 0 L 0 F 1 d G 9 S Z W 1 v d m V k Q 2 9 s d W 1 u c z E u e 0 N v b H V t b j E 1 L D E 0 f S Z x d W 9 0 O y w m c X V v d D t T Z W N 0 a W 9 u M S 9 P a W w g Z m l s Z S A t I E l t c G 9 y d C 9 B d X R v U m V t b 3 Z l Z E N v b H V t b n M x L n t D b 2 x 1 b W 4 x N i w x N X 0 m c X V v d D t d L C Z x d W 9 0 O 1 J l b G F 0 a W 9 u c 2 h p c E l u Z m 8 m c X V v d D s 6 W 1 1 9 I i A v P j w v U 3 R h Y m x l R W 5 0 c m l l c z 4 8 L 0 l 0 Z W 0 + P E l 0 Z W 0 + P E l 0 Z W 1 M b 2 N h d G l v b j 4 8 S X R l b V R 5 c G U + R m 9 y b X V s Y T w v S X R l b V R 5 c G U + P E l 0 Z W 1 Q Y X R o P l N l Y 3 R p b 2 4 x L 0 9 p b C U y M G Z p b G U l M j A t J T I w S W 1 w b 3 J 0 L 1 N v d X J j Z T w v S X R l b V B h d G g + P C 9 J d G V t T G 9 j Y X R p b 2 4 + P F N 0 Y W J s Z U V u d H J p Z X M g L z 4 8 L 0 l 0 Z W 0 + P E l 0 Z W 0 + P E l 0 Z W 1 M b 2 N h d G l v b j 4 8 S X R l b V R 5 c G U + R m 9 y b X V s Y T w v S X R l b V R 5 c G U + P E l 0 Z W 1 Q Y X R o P l N l Y 3 R p b 2 4 x L 0 9 p b C U y M G Z p b G U l M j A t J T I w S W 1 w b 3 J 0 L 0 N o Y W 5 n Z W Q l M j B U e X B l P C 9 J d G V t U G F 0 a D 4 8 L 0 l 0 Z W 1 M b 2 N h d G l v b j 4 8 U 3 R h Y m x l R W 5 0 c m l l c y A v P j w v S X R l b T 4 8 L 0 l 0 Z W 1 z P j w v T G 9 j Y W x Q Y W N r Y W d l T W V 0 Y W R h d G F G a W x l P h Y A A A B Q S w U G A A A A A A A A A A A A A A A A A A A A A A A A J g E A A A E A A A D Q j J 3 f A R X R E Y x 6 A M B P w p f r A Q A A A I w C 2 c p t l o R L q x i n m F 9 L 6 e U A A A A A A g A A A A A A E G Y A A A A B A A A g A A A A f N 6 w A J d I 3 S 8 w g 5 l 5 T O k b 9 v a c p A c y 2 6 v D D x d V / H 8 q D l c A A A A A D o A A A A A C A A A g A A A A j V + f p 4 d F b M x Q x W 2 m O / O t T M f P w U 8 D 6 5 / / v y q y g e k C X E d Q A A A A S m 4 b 9 w G f B o i T w K d T n 8 d a z 0 K o O 1 / 4 d O w r i 9 M B p E L W 4 W l x c u P S F d 7 y 4 V O 5 J O g G y r F w U k 6 K Z W i b 2 v C N n D a B a N n W k L Z j w F W g l 8 B Q 4 b x Z W J Q S l p B A A A A A q y M E v Q F r S W y 1 v D y 7 D 0 i L v B V 6 E k x Q s U 6 O Z T n 0 5 1 g r Y 4 O o f b F N C N y E L V Q 8 3 i L 9 r J W o H R A s P A z 7 S O j 5 u c B 5 W L 4 s Y w = = < / D a t a M a s h u p > 
</file>

<file path=customXml/itemProps1.xml><?xml version="1.0" encoding="utf-8"?>
<ds:datastoreItem xmlns:ds="http://schemas.openxmlformats.org/officeDocument/2006/customXml" ds:itemID="{CBF3379F-F674-4441-AD58-A135635C9A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CPI </vt:lpstr>
      <vt:lpstr>main Data</vt:lpstr>
      <vt:lpstr>Create bucket </vt:lpstr>
      <vt:lpstr>Main-data handing missing value</vt:lpstr>
      <vt:lpstr>Notes</vt:lpstr>
      <vt:lpstr>objective 1 </vt:lpstr>
      <vt:lpstr>Objective 2</vt:lpstr>
      <vt:lpstr>Objective 3</vt:lpstr>
      <vt:lpstr>Objective 4</vt:lpstr>
      <vt:lpstr>Objctive 5</vt:lpstr>
      <vt:lpstr>COMMUNICATION TABLE</vt:lpstr>
      <vt:lpstr>Import oil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sachinsingh2918@gmail.com</dc:creator>
  <cp:lastModifiedBy>sachinsingh2918@gmail.com</cp:lastModifiedBy>
  <dcterms:created xsi:type="dcterms:W3CDTF">2024-11-08T13:09:14Z</dcterms:created>
  <dcterms:modified xsi:type="dcterms:W3CDTF">2025-04-18T15:34:05Z</dcterms:modified>
</cp:coreProperties>
</file>