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S 5000\Deep Learning\"/>
    </mc:Choice>
  </mc:AlternateContent>
  <xr:revisionPtr revIDLastSave="0" documentId="13_ncr:1_{68FEECBA-6291-46C7-9FA4-4CF84836AC11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R_Square" sheetId="1" r:id="rId1"/>
    <sheet name="Cost Function" sheetId="2" r:id="rId2"/>
    <sheet name="Convolution Lay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3" l="1"/>
  <c r="H21" i="3"/>
  <c r="H14" i="3"/>
  <c r="S5" i="1"/>
  <c r="S6" i="1"/>
  <c r="S7" i="1"/>
  <c r="S8" i="1"/>
  <c r="S9" i="1"/>
  <c r="S10" i="1"/>
  <c r="S11" i="1"/>
  <c r="S12" i="1"/>
  <c r="S13" i="1"/>
  <c r="S14" i="1"/>
  <c r="S15" i="1"/>
  <c r="S16" i="1"/>
  <c r="R5" i="1"/>
  <c r="R6" i="1"/>
  <c r="R7" i="1"/>
  <c r="R8" i="1"/>
  <c r="R9" i="1"/>
  <c r="R10" i="1"/>
  <c r="R11" i="1"/>
  <c r="R12" i="1"/>
  <c r="R13" i="1"/>
  <c r="R14" i="1"/>
  <c r="R15" i="1"/>
  <c r="R16" i="1"/>
  <c r="R4" i="1"/>
  <c r="O5" i="1"/>
  <c r="O6" i="1"/>
  <c r="O7" i="1"/>
  <c r="O8" i="1"/>
  <c r="O9" i="1"/>
  <c r="O10" i="1"/>
  <c r="O11" i="1"/>
  <c r="O12" i="1"/>
  <c r="O13" i="1"/>
  <c r="O14" i="1"/>
  <c r="O15" i="1"/>
  <c r="O16" i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G5" i="2"/>
  <c r="J5" i="2" s="1"/>
  <c r="G6" i="2"/>
  <c r="J6" i="2" s="1"/>
  <c r="G7" i="2"/>
  <c r="J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J13" i="2" s="1"/>
  <c r="G14" i="2"/>
  <c r="J14" i="2" s="1"/>
  <c r="G15" i="2"/>
  <c r="I15" i="2" s="1"/>
  <c r="G16" i="2"/>
  <c r="I16" i="2" s="1"/>
  <c r="G4" i="2"/>
  <c r="I4" i="2" s="1"/>
  <c r="S22" i="1"/>
  <c r="M5" i="1"/>
  <c r="M6" i="1"/>
  <c r="M7" i="1"/>
  <c r="M8" i="1"/>
  <c r="M9" i="1"/>
  <c r="M10" i="1"/>
  <c r="M11" i="1"/>
  <c r="M12" i="1"/>
  <c r="M13" i="1"/>
  <c r="M14" i="1"/>
  <c r="M15" i="1"/>
  <c r="M16" i="1"/>
  <c r="M4" i="1"/>
  <c r="C17" i="1"/>
  <c r="D17" i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4" i="1"/>
  <c r="Q4" i="1" s="1"/>
  <c r="S4" i="1" l="1"/>
  <c r="O4" i="1"/>
  <c r="J9" i="2"/>
  <c r="K9" i="2" s="1"/>
  <c r="J4" i="2"/>
  <c r="K4" i="2" s="1"/>
  <c r="J16" i="2"/>
  <c r="K16" i="2" s="1"/>
  <c r="J8" i="2"/>
  <c r="K8" i="2" s="1"/>
  <c r="I5" i="2"/>
  <c r="K5" i="2" s="1"/>
  <c r="I6" i="2"/>
  <c r="K6" i="2" s="1"/>
  <c r="J12" i="2"/>
  <c r="K12" i="2" s="1"/>
  <c r="J11" i="2"/>
  <c r="K11" i="2" s="1"/>
  <c r="J10" i="2"/>
  <c r="K10" i="2" s="1"/>
  <c r="I7" i="2"/>
  <c r="K7" i="2" s="1"/>
  <c r="I13" i="2"/>
  <c r="K13" i="2" s="1"/>
  <c r="I14" i="2"/>
  <c r="K14" i="2" s="1"/>
  <c r="J15" i="2"/>
  <c r="K15" i="2" s="1"/>
  <c r="O17" i="1"/>
  <c r="S17" i="1"/>
  <c r="K17" i="2" l="1"/>
  <c r="G20" i="2"/>
</calcChain>
</file>

<file path=xl/sharedStrings.xml><?xml version="1.0" encoding="utf-8"?>
<sst xmlns="http://schemas.openxmlformats.org/spreadsheetml/2006/main" count="58" uniqueCount="44">
  <si>
    <t>Hr Study</t>
  </si>
  <si>
    <t>Marks</t>
  </si>
  <si>
    <t>x</t>
  </si>
  <si>
    <t>y</t>
  </si>
  <si>
    <t>y=mx+c</t>
  </si>
  <si>
    <t>m</t>
  </si>
  <si>
    <t>c</t>
  </si>
  <si>
    <t>y_Predicted</t>
  </si>
  <si>
    <t>y-y_avg</t>
  </si>
  <si>
    <t>Avg=</t>
  </si>
  <si>
    <t>y_avg</t>
  </si>
  <si>
    <t>(y-y_avg)*(y-y_avg)</t>
  </si>
  <si>
    <t>y_Predicted-y_avg</t>
  </si>
  <si>
    <t>(y_Predicted-y_avg)*(y_Predicted-y_avg)</t>
  </si>
  <si>
    <t>SST</t>
  </si>
  <si>
    <t>Sum of Sqaure</t>
  </si>
  <si>
    <t>SSR</t>
  </si>
  <si>
    <t>Sum of Sqaure of Regression</t>
  </si>
  <si>
    <t>R_Sqaure=SSR/SST</t>
  </si>
  <si>
    <t>1844.115769/3028.769321</t>
  </si>
  <si>
    <t>Eqaul to</t>
  </si>
  <si>
    <t>Higher the value of R_square variation in Y is explained by Variation of X</t>
  </si>
  <si>
    <t>Marks_Predicted</t>
  </si>
  <si>
    <t>Marks-Marks_Prdeicted</t>
  </si>
  <si>
    <t>Cost Function=1/2n(marks-marks_predicted)*(marks-marks_predicted)</t>
  </si>
  <si>
    <t>(marks-marks_predicted)*(marks-marks_predicted)</t>
  </si>
  <si>
    <t>ERROR=</t>
  </si>
  <si>
    <t>(1/(2*13)*(SUM(K4:K16)))</t>
  </si>
  <si>
    <t>then Error or Cost Function also changes</t>
  </si>
  <si>
    <t>if m changes when c=0</t>
  </si>
  <si>
    <t>if m changes when c=1</t>
  </si>
  <si>
    <t>Convolutional Layer</t>
  </si>
  <si>
    <t>7X7</t>
  </si>
  <si>
    <t>Kernal</t>
  </si>
  <si>
    <t>Feature Map</t>
  </si>
  <si>
    <t>3X3</t>
  </si>
  <si>
    <t>3*1+0*0+1*0+0*0-3*1+3*0+3*0+4*0+1*5</t>
  </si>
  <si>
    <t>5X5</t>
  </si>
  <si>
    <t>0*1+3*0+3*1+3*0-4*1+5*0+0*0+0*5+1*1</t>
  </si>
  <si>
    <t>0*1+0*0+1+0-3+0+0+0+1</t>
  </si>
  <si>
    <t>Feature Map (Lets assume values)</t>
  </si>
  <si>
    <t>Max Pooling</t>
  </si>
  <si>
    <t>Flatern Layer</t>
  </si>
  <si>
    <t>9X1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</si>
</sst>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5" borderId="0" xfId="0" applyFill="1"/>
    <xf numFmtId="0" fontId="1" fillId="9" borderId="0" xfId="0" applyFont="1" applyFill="1"/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10" borderId="0" xfId="0" applyFont="1" applyFill="1"/>
    <xf numFmtId="0" fontId="2" fillId="2" borderId="0" xfId="0" applyFont="1" applyFill="1" applyAlignment="1">
      <alignment horizontal="center" vertical="center"/>
    </xf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0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6" borderId="1" xfId="0" applyFill="1" applyBorder="1"/>
    <xf numFmtId="0" fontId="4" fillId="0" borderId="0" xfId="0" applyFont="1"/>
    <xf numFmtId="0" fontId="3" fillId="0" borderId="0" xfId="0" applyFont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zoomScale="145" zoomScaleNormal="145" workbookViewId="0">
      <selection activeCell="D2" sqref="D2"/>
    </sheetView>
  </sheetViews>
  <sheetFormatPr defaultRowHeight="14.4" x14ac:dyDescent="0.3"/>
  <cols>
    <col min="3" max="4" width="8.88671875" style="1"/>
    <col min="6" max="8" width="8.88671875" style="1"/>
    <col min="9" max="9" width="10.6640625" bestFit="1" customWidth="1"/>
    <col min="15" max="15" width="16.77734375" bestFit="1" customWidth="1"/>
    <col min="16" max="16" width="8.77734375" customWidth="1"/>
    <col min="17" max="18" width="16.21875" bestFit="1" customWidth="1"/>
    <col min="19" max="19" width="32.77734375" bestFit="1" customWidth="1"/>
  </cols>
  <sheetData>
    <row r="1" spans="1:19" x14ac:dyDescent="0.3">
      <c r="A1" s="11" t="s">
        <v>4</v>
      </c>
      <c r="C1" s="2" t="s">
        <v>0</v>
      </c>
      <c r="D1" s="2" t="s">
        <v>1</v>
      </c>
      <c r="F1" s="3"/>
      <c r="G1" s="3"/>
      <c r="I1" s="4"/>
      <c r="K1" s="7"/>
      <c r="M1" s="8"/>
      <c r="O1" s="9"/>
    </row>
    <row r="2" spans="1:19" x14ac:dyDescent="0.3">
      <c r="C2" s="2" t="s">
        <v>2</v>
      </c>
      <c r="D2" s="2" t="s">
        <v>3</v>
      </c>
      <c r="F2" s="3" t="s">
        <v>5</v>
      </c>
      <c r="G2" s="3" t="s">
        <v>6</v>
      </c>
      <c r="I2" s="4" t="s">
        <v>7</v>
      </c>
      <c r="K2" s="7" t="s">
        <v>10</v>
      </c>
      <c r="M2" s="8" t="s">
        <v>8</v>
      </c>
      <c r="O2" s="9" t="s">
        <v>11</v>
      </c>
      <c r="Q2" t="s">
        <v>12</v>
      </c>
      <c r="R2" t="s">
        <v>12</v>
      </c>
      <c r="S2" t="s">
        <v>13</v>
      </c>
    </row>
    <row r="4" spans="1:19" x14ac:dyDescent="0.3">
      <c r="C4" s="1">
        <v>0</v>
      </c>
      <c r="D4" s="1">
        <v>40</v>
      </c>
      <c r="F4" s="1">
        <v>4.55</v>
      </c>
      <c r="G4" s="1">
        <v>41.8</v>
      </c>
      <c r="I4">
        <f t="shared" ref="I4:I16" si="0">F4*C4+G4</f>
        <v>41.8</v>
      </c>
      <c r="K4">
        <v>66.307689999999994</v>
      </c>
      <c r="M4">
        <f t="shared" ref="M4:M16" si="1">D4-K4</f>
        <v>-26.307689999999994</v>
      </c>
      <c r="N4">
        <f>D4-K4</f>
        <v>-26.307689999999994</v>
      </c>
      <c r="O4">
        <f>N4*M4</f>
        <v>692.09455313609965</v>
      </c>
      <c r="Q4">
        <f t="shared" ref="Q4:Q16" si="2">I4-K4</f>
        <v>-24.507689999999997</v>
      </c>
      <c r="R4">
        <f>I4-K4</f>
        <v>-24.507689999999997</v>
      </c>
      <c r="S4">
        <f>R4*Q4</f>
        <v>600.6268691360998</v>
      </c>
    </row>
    <row r="5" spans="1:19" x14ac:dyDescent="0.3">
      <c r="C5" s="1">
        <v>2</v>
      </c>
      <c r="D5" s="1">
        <v>52</v>
      </c>
      <c r="F5" s="1">
        <v>4.55</v>
      </c>
      <c r="G5" s="1">
        <v>41.8</v>
      </c>
      <c r="I5">
        <f t="shared" si="0"/>
        <v>50.9</v>
      </c>
      <c r="K5">
        <v>66.307689999999994</v>
      </c>
      <c r="M5">
        <f t="shared" si="1"/>
        <v>-14.307689999999994</v>
      </c>
      <c r="N5">
        <f t="shared" ref="N5:N16" si="3">D5-K5</f>
        <v>-14.307689999999994</v>
      </c>
      <c r="O5">
        <f t="shared" ref="O5:O16" si="4">N5*M5</f>
        <v>204.70999313609983</v>
      </c>
      <c r="Q5">
        <f t="shared" si="2"/>
        <v>-15.407689999999995</v>
      </c>
      <c r="R5">
        <f t="shared" ref="R5:R16" si="5">I5-K5</f>
        <v>-15.407689999999995</v>
      </c>
      <c r="S5">
        <f t="shared" ref="S5:S16" si="6">R5*Q5</f>
        <v>237.39691113609985</v>
      </c>
    </row>
    <row r="6" spans="1:19" x14ac:dyDescent="0.3">
      <c r="C6" s="1">
        <v>3</v>
      </c>
      <c r="D6" s="1">
        <v>53</v>
      </c>
      <c r="F6" s="1">
        <v>4.55</v>
      </c>
      <c r="G6" s="1">
        <v>41.8</v>
      </c>
      <c r="I6">
        <f t="shared" si="0"/>
        <v>55.449999999999996</v>
      </c>
      <c r="K6">
        <v>66.307689999999994</v>
      </c>
      <c r="M6">
        <f t="shared" si="1"/>
        <v>-13.307689999999994</v>
      </c>
      <c r="N6">
        <f t="shared" si="3"/>
        <v>-13.307689999999994</v>
      </c>
      <c r="O6">
        <f t="shared" si="4"/>
        <v>177.09461313609984</v>
      </c>
      <c r="Q6">
        <f t="shared" si="2"/>
        <v>-10.857689999999998</v>
      </c>
      <c r="R6">
        <f t="shared" si="5"/>
        <v>-10.857689999999998</v>
      </c>
      <c r="S6">
        <f t="shared" si="6"/>
        <v>117.88943213609996</v>
      </c>
    </row>
    <row r="7" spans="1:19" x14ac:dyDescent="0.3">
      <c r="C7" s="1">
        <v>4</v>
      </c>
      <c r="D7" s="1">
        <v>55</v>
      </c>
      <c r="F7" s="1">
        <v>4.55</v>
      </c>
      <c r="G7" s="1">
        <v>41.8</v>
      </c>
      <c r="I7">
        <f t="shared" si="0"/>
        <v>60</v>
      </c>
      <c r="K7">
        <v>66.307689999999994</v>
      </c>
      <c r="M7">
        <f t="shared" si="1"/>
        <v>-11.307689999999994</v>
      </c>
      <c r="N7">
        <f t="shared" si="3"/>
        <v>-11.307689999999994</v>
      </c>
      <c r="O7">
        <f t="shared" si="4"/>
        <v>127.86385313609986</v>
      </c>
      <c r="Q7">
        <f t="shared" si="2"/>
        <v>-6.3076899999999938</v>
      </c>
      <c r="R7">
        <f t="shared" si="5"/>
        <v>-6.3076899999999938</v>
      </c>
      <c r="S7">
        <f t="shared" si="6"/>
        <v>39.786953136099925</v>
      </c>
    </row>
    <row r="8" spans="1:19" x14ac:dyDescent="0.3">
      <c r="C8" s="1">
        <v>4</v>
      </c>
      <c r="D8" s="1">
        <v>56</v>
      </c>
      <c r="F8" s="1">
        <v>4.55</v>
      </c>
      <c r="G8" s="1">
        <v>41.8</v>
      </c>
      <c r="I8">
        <f t="shared" si="0"/>
        <v>60</v>
      </c>
      <c r="K8">
        <v>66.307689999999994</v>
      </c>
      <c r="M8">
        <f t="shared" si="1"/>
        <v>-10.307689999999994</v>
      </c>
      <c r="N8">
        <f t="shared" si="3"/>
        <v>-10.307689999999994</v>
      </c>
      <c r="O8">
        <f t="shared" si="4"/>
        <v>106.24847313609988</v>
      </c>
      <c r="Q8">
        <f t="shared" si="2"/>
        <v>-6.3076899999999938</v>
      </c>
      <c r="R8">
        <f t="shared" si="5"/>
        <v>-6.3076899999999938</v>
      </c>
      <c r="S8">
        <f t="shared" si="6"/>
        <v>39.786953136099925</v>
      </c>
    </row>
    <row r="9" spans="1:19" x14ac:dyDescent="0.3">
      <c r="C9" s="1">
        <v>5</v>
      </c>
      <c r="D9" s="1">
        <v>72</v>
      </c>
      <c r="F9" s="1">
        <v>4.55</v>
      </c>
      <c r="G9" s="1">
        <v>41.8</v>
      </c>
      <c r="I9">
        <f t="shared" si="0"/>
        <v>64.55</v>
      </c>
      <c r="K9">
        <v>66.307689999999994</v>
      </c>
      <c r="M9">
        <f t="shared" si="1"/>
        <v>5.6923100000000062</v>
      </c>
      <c r="N9">
        <f t="shared" si="3"/>
        <v>5.6923100000000062</v>
      </c>
      <c r="O9">
        <f t="shared" si="4"/>
        <v>32.402393136100073</v>
      </c>
      <c r="Q9">
        <f t="shared" si="2"/>
        <v>-1.7576899999999966</v>
      </c>
      <c r="R9">
        <f t="shared" si="5"/>
        <v>-1.7576899999999966</v>
      </c>
      <c r="S9">
        <f t="shared" si="6"/>
        <v>3.0894741360999882</v>
      </c>
    </row>
    <row r="10" spans="1:19" x14ac:dyDescent="0.3">
      <c r="C10" s="1">
        <v>6</v>
      </c>
      <c r="D10" s="1">
        <v>71</v>
      </c>
      <c r="F10" s="1">
        <v>4.55</v>
      </c>
      <c r="G10" s="1">
        <v>41.8</v>
      </c>
      <c r="I10">
        <f t="shared" si="0"/>
        <v>69.099999999999994</v>
      </c>
      <c r="K10">
        <v>66.307689999999994</v>
      </c>
      <c r="M10">
        <f t="shared" si="1"/>
        <v>4.6923100000000062</v>
      </c>
      <c r="N10">
        <f t="shared" si="3"/>
        <v>4.6923100000000062</v>
      </c>
      <c r="O10">
        <f t="shared" si="4"/>
        <v>22.017773136100057</v>
      </c>
      <c r="Q10">
        <f t="shared" si="2"/>
        <v>2.7923100000000005</v>
      </c>
      <c r="R10">
        <f t="shared" si="5"/>
        <v>2.7923100000000005</v>
      </c>
      <c r="S10">
        <f t="shared" si="6"/>
        <v>7.7969951361000032</v>
      </c>
    </row>
    <row r="11" spans="1:19" x14ac:dyDescent="0.3">
      <c r="C11" s="1">
        <v>6</v>
      </c>
      <c r="D11" s="1">
        <v>88</v>
      </c>
      <c r="F11" s="1">
        <v>4.55</v>
      </c>
      <c r="G11" s="1">
        <v>41.8</v>
      </c>
      <c r="I11">
        <f t="shared" si="0"/>
        <v>69.099999999999994</v>
      </c>
      <c r="K11">
        <v>66.307689999999994</v>
      </c>
      <c r="M11">
        <f t="shared" si="1"/>
        <v>21.692310000000006</v>
      </c>
      <c r="N11">
        <f t="shared" si="3"/>
        <v>21.692310000000006</v>
      </c>
      <c r="O11">
        <f t="shared" si="4"/>
        <v>470.55631313610024</v>
      </c>
      <c r="Q11">
        <f t="shared" si="2"/>
        <v>2.7923100000000005</v>
      </c>
      <c r="R11">
        <f t="shared" si="5"/>
        <v>2.7923100000000005</v>
      </c>
      <c r="S11">
        <f t="shared" si="6"/>
        <v>7.7969951361000032</v>
      </c>
    </row>
    <row r="12" spans="1:19" x14ac:dyDescent="0.3">
      <c r="C12" s="1">
        <v>7</v>
      </c>
      <c r="D12" s="1">
        <v>56</v>
      </c>
      <c r="F12" s="1">
        <v>4.55</v>
      </c>
      <c r="G12" s="1">
        <v>41.8</v>
      </c>
      <c r="I12">
        <f t="shared" si="0"/>
        <v>73.649999999999991</v>
      </c>
      <c r="K12">
        <v>66.307689999999994</v>
      </c>
      <c r="M12">
        <f t="shared" si="1"/>
        <v>-10.307689999999994</v>
      </c>
      <c r="N12">
        <f t="shared" si="3"/>
        <v>-10.307689999999994</v>
      </c>
      <c r="O12">
        <f t="shared" si="4"/>
        <v>106.24847313609988</v>
      </c>
      <c r="Q12">
        <f t="shared" si="2"/>
        <v>7.3423099999999977</v>
      </c>
      <c r="R12">
        <f t="shared" si="5"/>
        <v>7.3423099999999977</v>
      </c>
      <c r="S12">
        <f t="shared" si="6"/>
        <v>53.909516136099967</v>
      </c>
    </row>
    <row r="13" spans="1:19" x14ac:dyDescent="0.3">
      <c r="C13" s="1">
        <v>7</v>
      </c>
      <c r="D13" s="1">
        <v>74</v>
      </c>
      <c r="F13" s="1">
        <v>4.55</v>
      </c>
      <c r="G13" s="1">
        <v>41.8</v>
      </c>
      <c r="I13">
        <f t="shared" si="0"/>
        <v>73.649999999999991</v>
      </c>
      <c r="K13">
        <v>66.307689999999994</v>
      </c>
      <c r="M13">
        <f t="shared" si="1"/>
        <v>7.6923100000000062</v>
      </c>
      <c r="N13">
        <f t="shared" si="3"/>
        <v>7.6923100000000062</v>
      </c>
      <c r="O13">
        <f t="shared" si="4"/>
        <v>59.171633136100098</v>
      </c>
      <c r="Q13">
        <f t="shared" si="2"/>
        <v>7.3423099999999977</v>
      </c>
      <c r="R13">
        <f t="shared" si="5"/>
        <v>7.3423099999999977</v>
      </c>
      <c r="S13">
        <f t="shared" si="6"/>
        <v>53.909516136099967</v>
      </c>
    </row>
    <row r="14" spans="1:19" x14ac:dyDescent="0.3">
      <c r="C14" s="1">
        <v>8</v>
      </c>
      <c r="D14" s="1">
        <v>89</v>
      </c>
      <c r="F14" s="1">
        <v>4.55</v>
      </c>
      <c r="G14" s="1">
        <v>41.8</v>
      </c>
      <c r="I14">
        <f t="shared" si="0"/>
        <v>78.199999999999989</v>
      </c>
      <c r="K14">
        <v>66.307689999999994</v>
      </c>
      <c r="M14">
        <f t="shared" si="1"/>
        <v>22.692310000000006</v>
      </c>
      <c r="N14">
        <f t="shared" si="3"/>
        <v>22.692310000000006</v>
      </c>
      <c r="O14">
        <f t="shared" si="4"/>
        <v>514.94093313610028</v>
      </c>
      <c r="Q14">
        <f t="shared" si="2"/>
        <v>11.892309999999995</v>
      </c>
      <c r="R14">
        <f t="shared" si="5"/>
        <v>11.892309999999995</v>
      </c>
      <c r="S14">
        <f t="shared" si="6"/>
        <v>141.42703713609987</v>
      </c>
    </row>
    <row r="15" spans="1:19" x14ac:dyDescent="0.3">
      <c r="C15" s="1">
        <v>9</v>
      </c>
      <c r="D15" s="1">
        <v>67</v>
      </c>
      <c r="F15" s="1">
        <v>4.55</v>
      </c>
      <c r="G15" s="1">
        <v>41.8</v>
      </c>
      <c r="I15">
        <f t="shared" si="0"/>
        <v>82.75</v>
      </c>
      <c r="K15">
        <v>66.307689999999994</v>
      </c>
      <c r="M15">
        <f t="shared" si="1"/>
        <v>0.6923100000000062</v>
      </c>
      <c r="N15">
        <f t="shared" si="3"/>
        <v>0.6923100000000062</v>
      </c>
      <c r="O15">
        <f t="shared" si="4"/>
        <v>0.47929313610000857</v>
      </c>
      <c r="Q15">
        <f t="shared" si="2"/>
        <v>16.442310000000006</v>
      </c>
      <c r="R15">
        <f t="shared" si="5"/>
        <v>16.442310000000006</v>
      </c>
      <c r="S15">
        <f t="shared" si="6"/>
        <v>270.3495581361002</v>
      </c>
    </row>
    <row r="16" spans="1:19" x14ac:dyDescent="0.3">
      <c r="C16" s="1">
        <v>9</v>
      </c>
      <c r="D16" s="1">
        <v>89</v>
      </c>
      <c r="F16" s="1">
        <v>4.55</v>
      </c>
      <c r="G16" s="1">
        <v>41.8</v>
      </c>
      <c r="I16">
        <f t="shared" si="0"/>
        <v>82.75</v>
      </c>
      <c r="K16">
        <v>66.307689999999994</v>
      </c>
      <c r="M16">
        <f t="shared" si="1"/>
        <v>22.692310000000006</v>
      </c>
      <c r="N16">
        <f t="shared" si="3"/>
        <v>22.692310000000006</v>
      </c>
      <c r="O16">
        <f t="shared" si="4"/>
        <v>514.94093313610028</v>
      </c>
      <c r="Q16">
        <f t="shared" si="2"/>
        <v>16.442310000000006</v>
      </c>
      <c r="R16">
        <f t="shared" si="5"/>
        <v>16.442310000000006</v>
      </c>
      <c r="S16">
        <f t="shared" si="6"/>
        <v>270.3495581361002</v>
      </c>
    </row>
    <row r="17" spans="2:19" x14ac:dyDescent="0.3">
      <c r="B17" s="5" t="s">
        <v>9</v>
      </c>
      <c r="C17" s="6">
        <f>AVERAGE(C4:C16)</f>
        <v>5.384615384615385</v>
      </c>
      <c r="D17" s="6">
        <f>AVERAGE(D4:D16)</f>
        <v>66.307692307692307</v>
      </c>
      <c r="O17">
        <f>SUM(O4:O16)</f>
        <v>3028.7692307692996</v>
      </c>
      <c r="S17">
        <f>SUM(S4:S16)</f>
        <v>1844.1157687692994</v>
      </c>
    </row>
    <row r="18" spans="2:19" x14ac:dyDescent="0.3">
      <c r="O18" s="12" t="s">
        <v>14</v>
      </c>
      <c r="S18" s="13" t="s">
        <v>16</v>
      </c>
    </row>
    <row r="19" spans="2:19" x14ac:dyDescent="0.3">
      <c r="O19" s="12" t="s">
        <v>15</v>
      </c>
      <c r="S19" s="13" t="s">
        <v>17</v>
      </c>
    </row>
    <row r="22" spans="2:19" x14ac:dyDescent="0.3">
      <c r="O22" s="10" t="s">
        <v>18</v>
      </c>
      <c r="P22" s="10" t="s">
        <v>19</v>
      </c>
      <c r="Q22" s="10"/>
      <c r="R22" s="10" t="s">
        <v>20</v>
      </c>
      <c r="S22" s="10">
        <f>1844.115769/3028.769321</f>
        <v>0.60886636569309061</v>
      </c>
    </row>
    <row r="23" spans="2:19" x14ac:dyDescent="0.3">
      <c r="O23" s="10"/>
      <c r="P23" s="10"/>
      <c r="Q23" s="10" t="s">
        <v>21</v>
      </c>
      <c r="R23" s="10"/>
      <c r="S2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3486-17CA-48A0-A321-5B9EFB9AFA05}">
  <dimension ref="A1:W20"/>
  <sheetViews>
    <sheetView topLeftCell="A19" zoomScale="145" zoomScaleNormal="145" workbookViewId="0">
      <selection activeCell="C19" sqref="C19"/>
    </sheetView>
  </sheetViews>
  <sheetFormatPr defaultRowHeight="14.4" x14ac:dyDescent="0.3"/>
  <cols>
    <col min="1" max="5" width="8.88671875" style="15"/>
    <col min="6" max="6" width="23" style="15" bestFit="1" customWidth="1"/>
    <col min="7" max="7" width="15" style="15" bestFit="1" customWidth="1"/>
    <col min="8" max="8" width="8.88671875" style="15"/>
    <col min="9" max="10" width="21" style="15" bestFit="1" customWidth="1"/>
    <col min="11" max="11" width="44.44140625" style="15" bestFit="1" customWidth="1"/>
    <col min="12" max="14" width="8.88671875" style="15"/>
    <col min="15" max="15" width="15.109375" style="15" customWidth="1"/>
    <col min="16" max="21" width="8.88671875" style="15"/>
    <col min="22" max="22" width="15.109375" style="15" customWidth="1"/>
    <col min="23" max="16384" width="8.88671875" style="15"/>
  </cols>
  <sheetData>
    <row r="1" spans="1:23" x14ac:dyDescent="0.3">
      <c r="A1" s="17"/>
      <c r="B1" s="17"/>
      <c r="D1" s="18" t="s">
        <v>0</v>
      </c>
      <c r="E1" s="18" t="s">
        <v>1</v>
      </c>
      <c r="G1" s="19"/>
      <c r="I1" s="20"/>
      <c r="J1" s="21"/>
      <c r="K1" s="22"/>
      <c r="N1" s="23"/>
      <c r="O1" s="23"/>
      <c r="P1" s="23"/>
      <c r="Q1" s="23"/>
      <c r="R1" s="23"/>
      <c r="S1" s="23"/>
      <c r="U1" s="23"/>
      <c r="V1" s="23"/>
      <c r="W1" s="23"/>
    </row>
    <row r="2" spans="1:23" x14ac:dyDescent="0.3">
      <c r="A2" s="24" t="s">
        <v>6</v>
      </c>
      <c r="B2" s="24" t="s">
        <v>5</v>
      </c>
      <c r="D2" s="18" t="s">
        <v>2</v>
      </c>
      <c r="E2" s="18" t="s">
        <v>3</v>
      </c>
      <c r="F2" s="25" t="s">
        <v>4</v>
      </c>
      <c r="G2" s="19" t="s">
        <v>22</v>
      </c>
      <c r="I2" s="20" t="s">
        <v>23</v>
      </c>
      <c r="J2" s="21" t="s">
        <v>23</v>
      </c>
      <c r="K2" s="22" t="s">
        <v>25</v>
      </c>
      <c r="N2" s="23" t="s">
        <v>29</v>
      </c>
      <c r="O2" s="23"/>
      <c r="P2" s="23" t="s">
        <v>28</v>
      </c>
      <c r="Q2" s="23"/>
      <c r="R2" s="23"/>
      <c r="S2" s="23"/>
      <c r="U2" s="23" t="s">
        <v>30</v>
      </c>
      <c r="V2" s="23"/>
      <c r="W2" s="23" t="s">
        <v>28</v>
      </c>
    </row>
    <row r="3" spans="1:23" x14ac:dyDescent="0.3">
      <c r="D3" s="14"/>
      <c r="E3" s="14"/>
      <c r="N3" s="26"/>
      <c r="O3" s="26"/>
      <c r="P3" s="26"/>
      <c r="U3" s="26"/>
      <c r="V3" s="26"/>
      <c r="W3" s="26"/>
    </row>
    <row r="4" spans="1:23" x14ac:dyDescent="0.3">
      <c r="A4" s="14">
        <v>1</v>
      </c>
      <c r="B4" s="14">
        <v>3</v>
      </c>
      <c r="D4" s="14">
        <v>0</v>
      </c>
      <c r="E4" s="14">
        <v>40</v>
      </c>
      <c r="G4" s="14">
        <f>B4*D4+A4</f>
        <v>1</v>
      </c>
      <c r="I4" s="14">
        <f t="shared" ref="I4:I16" si="0">E4-G4</f>
        <v>39</v>
      </c>
      <c r="J4" s="14">
        <f>E4-G4</f>
        <v>39</v>
      </c>
      <c r="K4" s="14">
        <f t="shared" ref="K4:K16" si="1">J4*I4</f>
        <v>1521</v>
      </c>
      <c r="N4" s="27">
        <v>1</v>
      </c>
      <c r="O4" s="27"/>
      <c r="P4" s="27">
        <v>1944.54</v>
      </c>
      <c r="U4" s="27">
        <v>1</v>
      </c>
      <c r="V4" s="27"/>
      <c r="W4" s="27">
        <v>1844.15</v>
      </c>
    </row>
    <row r="5" spans="1:23" x14ac:dyDescent="0.3">
      <c r="A5" s="14">
        <v>1</v>
      </c>
      <c r="B5" s="14">
        <v>3</v>
      </c>
      <c r="D5" s="14">
        <v>2</v>
      </c>
      <c r="E5" s="14">
        <v>52</v>
      </c>
      <c r="G5" s="14">
        <f t="shared" ref="G5:G16" si="2">B5*D5+A5</f>
        <v>7</v>
      </c>
      <c r="I5" s="14">
        <f t="shared" si="0"/>
        <v>45</v>
      </c>
      <c r="J5" s="14">
        <f t="shared" ref="J5:J16" si="3">E5-G5</f>
        <v>45</v>
      </c>
      <c r="K5" s="14">
        <f t="shared" si="1"/>
        <v>2025</v>
      </c>
      <c r="N5" s="27">
        <v>2</v>
      </c>
      <c r="O5" s="27"/>
      <c r="P5" s="27">
        <v>1610.08</v>
      </c>
      <c r="U5" s="27">
        <v>2</v>
      </c>
      <c r="V5" s="27"/>
      <c r="W5" s="27">
        <v>1555.03</v>
      </c>
    </row>
    <row r="6" spans="1:23" x14ac:dyDescent="0.3">
      <c r="A6" s="14">
        <v>1</v>
      </c>
      <c r="B6" s="14">
        <v>3</v>
      </c>
      <c r="D6" s="14">
        <v>3</v>
      </c>
      <c r="E6" s="14">
        <v>53</v>
      </c>
      <c r="G6" s="14">
        <f t="shared" si="2"/>
        <v>10</v>
      </c>
      <c r="I6" s="14">
        <f t="shared" si="0"/>
        <v>43</v>
      </c>
      <c r="J6" s="14">
        <f t="shared" si="3"/>
        <v>43</v>
      </c>
      <c r="K6" s="14">
        <f t="shared" si="1"/>
        <v>1849</v>
      </c>
      <c r="N6" s="27">
        <v>3</v>
      </c>
      <c r="O6" s="27"/>
      <c r="P6" s="27">
        <v>1311.46</v>
      </c>
      <c r="U6" s="45">
        <v>3</v>
      </c>
      <c r="V6" s="45"/>
      <c r="W6" s="45">
        <v>1261.81</v>
      </c>
    </row>
    <row r="7" spans="1:23" x14ac:dyDescent="0.3">
      <c r="A7" s="14">
        <v>1</v>
      </c>
      <c r="B7" s="14">
        <v>3</v>
      </c>
      <c r="D7" s="14">
        <v>4</v>
      </c>
      <c r="E7" s="14">
        <v>55</v>
      </c>
      <c r="G7" s="14">
        <f t="shared" si="2"/>
        <v>13</v>
      </c>
      <c r="I7" s="14">
        <f t="shared" si="0"/>
        <v>42</v>
      </c>
      <c r="J7" s="14">
        <f t="shared" si="3"/>
        <v>42</v>
      </c>
      <c r="K7" s="14">
        <f t="shared" si="1"/>
        <v>1764</v>
      </c>
      <c r="N7" s="27">
        <v>5</v>
      </c>
      <c r="O7" s="27"/>
      <c r="P7" s="27">
        <v>821.77</v>
      </c>
      <c r="U7" s="27">
        <v>5</v>
      </c>
      <c r="V7" s="27"/>
      <c r="W7" s="27"/>
    </row>
    <row r="8" spans="1:23" x14ac:dyDescent="0.3">
      <c r="A8" s="14">
        <v>1</v>
      </c>
      <c r="B8" s="14">
        <v>3</v>
      </c>
      <c r="D8" s="14">
        <v>4</v>
      </c>
      <c r="E8" s="14">
        <v>56</v>
      </c>
      <c r="G8" s="14">
        <f t="shared" si="2"/>
        <v>13</v>
      </c>
      <c r="I8" s="14">
        <f t="shared" si="0"/>
        <v>43</v>
      </c>
      <c r="J8" s="14">
        <f t="shared" si="3"/>
        <v>43</v>
      </c>
      <c r="K8" s="14">
        <f t="shared" si="1"/>
        <v>1849</v>
      </c>
      <c r="N8" s="27">
        <v>7</v>
      </c>
      <c r="O8" s="27"/>
      <c r="P8" s="27">
        <v>475.46</v>
      </c>
      <c r="U8" s="27">
        <v>7</v>
      </c>
      <c r="V8" s="27"/>
      <c r="W8" s="27"/>
    </row>
    <row r="9" spans="1:23" x14ac:dyDescent="0.3">
      <c r="A9" s="14">
        <v>1</v>
      </c>
      <c r="B9" s="14">
        <v>3</v>
      </c>
      <c r="D9" s="14">
        <v>5</v>
      </c>
      <c r="E9" s="14">
        <v>72</v>
      </c>
      <c r="G9" s="14">
        <f t="shared" si="2"/>
        <v>16</v>
      </c>
      <c r="I9" s="14">
        <f t="shared" si="0"/>
        <v>56</v>
      </c>
      <c r="J9" s="14">
        <f t="shared" si="3"/>
        <v>56</v>
      </c>
      <c r="K9" s="14">
        <f t="shared" si="1"/>
        <v>3136</v>
      </c>
      <c r="N9" s="27">
        <v>8</v>
      </c>
      <c r="O9" s="27"/>
      <c r="P9" s="27">
        <v>356.077</v>
      </c>
      <c r="U9" s="27">
        <v>8</v>
      </c>
      <c r="V9" s="27"/>
      <c r="W9" s="27"/>
    </row>
    <row r="10" spans="1:23" x14ac:dyDescent="0.3">
      <c r="A10" s="14">
        <v>1</v>
      </c>
      <c r="B10" s="14">
        <v>3</v>
      </c>
      <c r="D10" s="14">
        <v>6</v>
      </c>
      <c r="E10" s="14">
        <v>71</v>
      </c>
      <c r="G10" s="14">
        <f t="shared" si="2"/>
        <v>19</v>
      </c>
      <c r="I10" s="14">
        <f t="shared" si="0"/>
        <v>52</v>
      </c>
      <c r="J10" s="14">
        <f t="shared" si="3"/>
        <v>52</v>
      </c>
      <c r="K10" s="14">
        <f t="shared" si="1"/>
        <v>2704</v>
      </c>
      <c r="N10" s="45">
        <v>10</v>
      </c>
      <c r="O10" s="45"/>
      <c r="P10" s="45">
        <v>224.84610000000001</v>
      </c>
      <c r="U10" s="46">
        <v>10</v>
      </c>
      <c r="V10" s="46"/>
      <c r="W10" s="46">
        <v>212.35</v>
      </c>
    </row>
    <row r="11" spans="1:23" x14ac:dyDescent="0.3">
      <c r="A11" s="14">
        <v>1</v>
      </c>
      <c r="B11" s="14">
        <v>3</v>
      </c>
      <c r="D11" s="14">
        <v>6</v>
      </c>
      <c r="E11" s="14">
        <v>88</v>
      </c>
      <c r="G11" s="14">
        <f t="shared" si="2"/>
        <v>19</v>
      </c>
      <c r="I11" s="14">
        <f t="shared" si="0"/>
        <v>69</v>
      </c>
      <c r="J11" s="14">
        <f t="shared" si="3"/>
        <v>69</v>
      </c>
      <c r="K11" s="14">
        <f t="shared" si="1"/>
        <v>4761</v>
      </c>
      <c r="N11" s="45">
        <v>12</v>
      </c>
      <c r="O11" s="45"/>
      <c r="P11" s="45">
        <v>237</v>
      </c>
      <c r="U11" s="27">
        <v>12</v>
      </c>
      <c r="V11" s="27"/>
      <c r="W11" s="27"/>
    </row>
    <row r="12" spans="1:23" x14ac:dyDescent="0.3">
      <c r="A12" s="14">
        <v>1</v>
      </c>
      <c r="B12" s="14">
        <v>3</v>
      </c>
      <c r="D12" s="14">
        <v>7</v>
      </c>
      <c r="E12" s="14">
        <v>56</v>
      </c>
      <c r="G12" s="14">
        <f t="shared" si="2"/>
        <v>22</v>
      </c>
      <c r="I12" s="14">
        <f t="shared" si="0"/>
        <v>34</v>
      </c>
      <c r="J12" s="14">
        <f t="shared" si="3"/>
        <v>34</v>
      </c>
      <c r="K12" s="14">
        <f t="shared" si="1"/>
        <v>1156</v>
      </c>
      <c r="N12" s="27">
        <v>14</v>
      </c>
      <c r="O12" s="27"/>
      <c r="P12" s="27">
        <v>392.53800000000001</v>
      </c>
      <c r="U12" s="27">
        <v>14</v>
      </c>
      <c r="V12" s="27"/>
      <c r="W12" s="27"/>
    </row>
    <row r="13" spans="1:23" x14ac:dyDescent="0.3">
      <c r="A13" s="14">
        <v>1</v>
      </c>
      <c r="B13" s="14">
        <v>3</v>
      </c>
      <c r="D13" s="14">
        <v>7</v>
      </c>
      <c r="E13" s="14">
        <v>74</v>
      </c>
      <c r="G13" s="14">
        <f t="shared" si="2"/>
        <v>22</v>
      </c>
      <c r="I13" s="14">
        <f t="shared" si="0"/>
        <v>52</v>
      </c>
      <c r="J13" s="14">
        <f t="shared" si="3"/>
        <v>52</v>
      </c>
      <c r="K13" s="14">
        <f t="shared" si="1"/>
        <v>2704</v>
      </c>
      <c r="N13" s="27">
        <v>15</v>
      </c>
      <c r="O13" s="27"/>
      <c r="P13" s="27">
        <v>524.077</v>
      </c>
      <c r="U13" s="27">
        <v>15</v>
      </c>
      <c r="V13" s="27"/>
      <c r="W13" s="27"/>
    </row>
    <row r="14" spans="1:23" x14ac:dyDescent="0.3">
      <c r="A14" s="14">
        <v>1</v>
      </c>
      <c r="B14" s="14">
        <v>3</v>
      </c>
      <c r="D14" s="14">
        <v>8</v>
      </c>
      <c r="E14" s="14">
        <v>89</v>
      </c>
      <c r="G14" s="14">
        <f t="shared" si="2"/>
        <v>25</v>
      </c>
      <c r="I14" s="14">
        <f t="shared" si="0"/>
        <v>64</v>
      </c>
      <c r="J14" s="14">
        <f t="shared" si="3"/>
        <v>64</v>
      </c>
      <c r="K14" s="14">
        <f t="shared" si="1"/>
        <v>4096</v>
      </c>
      <c r="N14" s="27">
        <v>16</v>
      </c>
      <c r="O14" s="27"/>
      <c r="P14" s="27">
        <v>691.46</v>
      </c>
      <c r="U14" s="27">
        <v>16</v>
      </c>
      <c r="V14" s="27"/>
      <c r="W14" s="27"/>
    </row>
    <row r="15" spans="1:23" x14ac:dyDescent="0.3">
      <c r="A15" s="14">
        <v>1</v>
      </c>
      <c r="B15" s="14">
        <v>3</v>
      </c>
      <c r="D15" s="14">
        <v>9</v>
      </c>
      <c r="E15" s="14">
        <v>67</v>
      </c>
      <c r="G15" s="14">
        <f t="shared" si="2"/>
        <v>28</v>
      </c>
      <c r="I15" s="14">
        <f t="shared" si="0"/>
        <v>39</v>
      </c>
      <c r="J15" s="14">
        <f t="shared" si="3"/>
        <v>39</v>
      </c>
      <c r="K15" s="14">
        <f t="shared" si="1"/>
        <v>1521</v>
      </c>
      <c r="N15" s="27">
        <v>17</v>
      </c>
      <c r="O15" s="27"/>
      <c r="P15" s="27">
        <v>894.69</v>
      </c>
      <c r="U15" s="27">
        <v>17</v>
      </c>
      <c r="V15" s="27"/>
      <c r="W15" s="27"/>
    </row>
    <row r="16" spans="1:23" x14ac:dyDescent="0.3">
      <c r="A16" s="14">
        <v>1</v>
      </c>
      <c r="B16" s="14">
        <v>3</v>
      </c>
      <c r="D16" s="14">
        <v>9</v>
      </c>
      <c r="E16" s="14">
        <v>89</v>
      </c>
      <c r="G16" s="14">
        <f t="shared" si="2"/>
        <v>28</v>
      </c>
      <c r="I16" s="14">
        <f t="shared" si="0"/>
        <v>61</v>
      </c>
      <c r="J16" s="14">
        <f t="shared" si="3"/>
        <v>61</v>
      </c>
      <c r="K16" s="14">
        <f t="shared" si="1"/>
        <v>3721</v>
      </c>
      <c r="N16" s="27">
        <v>18</v>
      </c>
      <c r="O16" s="27"/>
      <c r="P16" s="27">
        <v>1133.77</v>
      </c>
      <c r="U16" s="27">
        <v>18</v>
      </c>
      <c r="V16" s="27"/>
      <c r="W16" s="27"/>
    </row>
    <row r="17" spans="3:23" x14ac:dyDescent="0.3">
      <c r="K17" s="14">
        <f>SUM(K4:K16)</f>
        <v>32807</v>
      </c>
      <c r="N17" s="27">
        <v>20</v>
      </c>
      <c r="O17" s="27"/>
      <c r="P17" s="27">
        <v>1719.46</v>
      </c>
      <c r="U17" s="27">
        <v>20</v>
      </c>
      <c r="V17" s="27"/>
      <c r="W17" s="27"/>
    </row>
    <row r="18" spans="3:23" x14ac:dyDescent="0.3">
      <c r="N18" s="27">
        <v>21</v>
      </c>
      <c r="O18" s="27"/>
      <c r="P18" s="27">
        <v>2066.0770000000002</v>
      </c>
      <c r="U18" s="27">
        <v>21</v>
      </c>
      <c r="V18" s="27"/>
      <c r="W18" s="27"/>
    </row>
    <row r="19" spans="3:23" x14ac:dyDescent="0.3">
      <c r="C19" s="16" t="s">
        <v>26</v>
      </c>
      <c r="D19" s="16"/>
      <c r="E19" s="16" t="s">
        <v>24</v>
      </c>
      <c r="F19" s="16"/>
      <c r="G19" s="16"/>
      <c r="H19" s="16"/>
      <c r="I19" s="16"/>
    </row>
    <row r="20" spans="3:23" x14ac:dyDescent="0.3">
      <c r="C20" s="16"/>
      <c r="D20" s="16"/>
      <c r="E20" s="16"/>
      <c r="F20" s="16" t="s">
        <v>27</v>
      </c>
      <c r="G20" s="16">
        <f>(1/(2*13)*(SUM(K4:K16)))</f>
        <v>1261.8076923076924</v>
      </c>
      <c r="H20" s="16"/>
      <c r="I2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86AC-B2E7-44D4-AD15-B09F6A2699BE}">
  <dimension ref="C2:S55"/>
  <sheetViews>
    <sheetView tabSelected="1" topLeftCell="A41" zoomScale="160" zoomScaleNormal="160" workbookViewId="0">
      <selection activeCell="K45" sqref="K45"/>
    </sheetView>
  </sheetViews>
  <sheetFormatPr defaultRowHeight="14.4" x14ac:dyDescent="0.3"/>
  <sheetData>
    <row r="2" spans="3:19" ht="18" x14ac:dyDescent="0.35">
      <c r="C2" s="35" t="s">
        <v>31</v>
      </c>
      <c r="D2" s="35"/>
      <c r="E2" s="35"/>
      <c r="F2" s="35"/>
      <c r="G2" s="35"/>
      <c r="H2" s="35"/>
      <c r="I2" s="35"/>
      <c r="J2" s="35"/>
      <c r="K2" s="35" t="s">
        <v>33</v>
      </c>
      <c r="L2" s="35"/>
      <c r="M2" s="35"/>
      <c r="N2" s="35"/>
      <c r="O2" s="35" t="s">
        <v>34</v>
      </c>
      <c r="P2" s="35"/>
      <c r="Q2" s="35"/>
      <c r="R2" s="35"/>
    </row>
    <row r="4" spans="3:19" x14ac:dyDescent="0.3">
      <c r="D4" t="s">
        <v>32</v>
      </c>
      <c r="K4" t="s">
        <v>35</v>
      </c>
      <c r="O4" t="s">
        <v>37</v>
      </c>
    </row>
    <row r="6" spans="3:19" x14ac:dyDescent="0.3">
      <c r="C6" s="30">
        <v>3</v>
      </c>
      <c r="D6" s="30">
        <v>0</v>
      </c>
      <c r="E6" s="30">
        <v>0</v>
      </c>
      <c r="F6" s="30">
        <v>1</v>
      </c>
      <c r="G6" s="30">
        <v>1</v>
      </c>
      <c r="H6" s="30">
        <v>0</v>
      </c>
      <c r="I6" s="30">
        <v>4</v>
      </c>
      <c r="O6" s="29">
        <v>5</v>
      </c>
      <c r="P6" s="34">
        <v>-1</v>
      </c>
      <c r="Q6" s="28"/>
      <c r="R6" s="28"/>
      <c r="S6" s="28"/>
    </row>
    <row r="7" spans="3:19" x14ac:dyDescent="0.3">
      <c r="C7" s="30">
        <v>0</v>
      </c>
      <c r="D7" s="30">
        <v>3</v>
      </c>
      <c r="E7" s="30">
        <v>3</v>
      </c>
      <c r="F7" s="30">
        <v>2</v>
      </c>
      <c r="G7" s="30">
        <v>4</v>
      </c>
      <c r="H7" s="30">
        <v>2</v>
      </c>
      <c r="I7" s="30">
        <v>4</v>
      </c>
      <c r="O7" s="32">
        <v>0</v>
      </c>
      <c r="P7" s="28"/>
      <c r="Q7" s="28"/>
      <c r="R7" s="28"/>
      <c r="S7" s="28"/>
    </row>
    <row r="8" spans="3:19" x14ac:dyDescent="0.3">
      <c r="C8" s="30">
        <v>3</v>
      </c>
      <c r="D8" s="30">
        <v>4</v>
      </c>
      <c r="E8" s="30">
        <v>5</v>
      </c>
      <c r="F8" s="30">
        <v>1</v>
      </c>
      <c r="G8" s="30">
        <v>4</v>
      </c>
      <c r="H8" s="30">
        <v>2</v>
      </c>
      <c r="I8" s="30">
        <v>2</v>
      </c>
      <c r="K8" s="31">
        <v>1</v>
      </c>
      <c r="L8" s="31">
        <v>0</v>
      </c>
      <c r="M8" s="31">
        <v>1</v>
      </c>
      <c r="O8" s="28"/>
      <c r="P8" s="28"/>
      <c r="Q8" s="28"/>
      <c r="R8" s="28"/>
      <c r="S8" s="28"/>
    </row>
    <row r="9" spans="3:19" x14ac:dyDescent="0.3">
      <c r="C9" s="30">
        <v>0</v>
      </c>
      <c r="D9" s="30">
        <v>5</v>
      </c>
      <c r="E9" s="30">
        <v>1</v>
      </c>
      <c r="F9" s="30">
        <v>0</v>
      </c>
      <c r="G9" s="30">
        <v>3</v>
      </c>
      <c r="H9" s="30">
        <v>2</v>
      </c>
      <c r="I9" s="30">
        <v>5</v>
      </c>
      <c r="K9" s="31">
        <v>0</v>
      </c>
      <c r="L9" s="31">
        <v>-1</v>
      </c>
      <c r="M9" s="31">
        <v>0</v>
      </c>
      <c r="O9" s="28"/>
      <c r="P9" s="28"/>
      <c r="Q9" s="28"/>
      <c r="R9" s="28"/>
      <c r="S9" s="28"/>
    </row>
    <row r="10" spans="3:19" x14ac:dyDescent="0.3">
      <c r="C10" s="30">
        <v>1</v>
      </c>
      <c r="D10" s="30">
        <v>0</v>
      </c>
      <c r="E10" s="30">
        <v>3</v>
      </c>
      <c r="F10" s="30">
        <v>0</v>
      </c>
      <c r="G10" s="30">
        <v>5</v>
      </c>
      <c r="H10" s="30">
        <v>3</v>
      </c>
      <c r="I10" s="30">
        <v>4</v>
      </c>
      <c r="K10" s="31">
        <v>0</v>
      </c>
      <c r="L10" s="31">
        <v>0</v>
      </c>
      <c r="M10" s="31">
        <v>1</v>
      </c>
      <c r="O10" s="28"/>
      <c r="P10" s="28"/>
      <c r="Q10" s="28"/>
      <c r="R10" s="28"/>
      <c r="S10" s="28"/>
    </row>
    <row r="11" spans="3:19" x14ac:dyDescent="0.3">
      <c r="C11" s="30">
        <v>2</v>
      </c>
      <c r="D11" s="30">
        <v>5</v>
      </c>
      <c r="E11" s="30">
        <v>5</v>
      </c>
      <c r="F11" s="30">
        <v>2</v>
      </c>
      <c r="G11" s="30">
        <v>4</v>
      </c>
      <c r="H11" s="30">
        <v>5</v>
      </c>
      <c r="I11" s="30">
        <v>1</v>
      </c>
    </row>
    <row r="12" spans="3:19" x14ac:dyDescent="0.3">
      <c r="C12" s="30">
        <v>3</v>
      </c>
      <c r="D12" s="30">
        <v>1</v>
      </c>
      <c r="E12" s="30">
        <v>1</v>
      </c>
      <c r="F12" s="30">
        <v>0</v>
      </c>
      <c r="G12" s="30">
        <v>1</v>
      </c>
      <c r="H12" s="30">
        <v>2</v>
      </c>
      <c r="I12" s="30">
        <v>2</v>
      </c>
    </row>
    <row r="14" spans="3:19" x14ac:dyDescent="0.3">
      <c r="C14" t="s">
        <v>36</v>
      </c>
      <c r="H14">
        <f>3*1+0*0+1*0+0*0-3*1+3*0+3*0+4*0+1*5</f>
        <v>5</v>
      </c>
    </row>
    <row r="17" spans="3:11" x14ac:dyDescent="0.3">
      <c r="C17" s="30">
        <v>0</v>
      </c>
      <c r="D17" s="30">
        <v>3</v>
      </c>
      <c r="E17" s="30">
        <v>3</v>
      </c>
      <c r="G17" s="31">
        <v>1</v>
      </c>
      <c r="H17" s="31">
        <v>0</v>
      </c>
      <c r="I17" s="31">
        <v>1</v>
      </c>
    </row>
    <row r="18" spans="3:11" x14ac:dyDescent="0.3">
      <c r="C18" s="30">
        <v>3</v>
      </c>
      <c r="D18" s="30">
        <v>4</v>
      </c>
      <c r="E18" s="30">
        <v>5</v>
      </c>
      <c r="G18" s="31">
        <v>0</v>
      </c>
      <c r="H18" s="31">
        <v>-1</v>
      </c>
      <c r="I18" s="31">
        <v>0</v>
      </c>
      <c r="K18" s="33">
        <v>0</v>
      </c>
    </row>
    <row r="19" spans="3:11" x14ac:dyDescent="0.3">
      <c r="C19" s="30">
        <v>0</v>
      </c>
      <c r="D19" s="30">
        <v>5</v>
      </c>
      <c r="E19" s="30">
        <v>1</v>
      </c>
      <c r="G19" s="31">
        <v>0</v>
      </c>
      <c r="H19" s="31">
        <v>0</v>
      </c>
      <c r="I19" s="31">
        <v>1</v>
      </c>
    </row>
    <row r="21" spans="3:11" x14ac:dyDescent="0.3">
      <c r="C21" t="s">
        <v>38</v>
      </c>
      <c r="H21">
        <f>0*1+3*0+3*1+3*0-4*1+5*0+0*0+0*5+1*1</f>
        <v>0</v>
      </c>
    </row>
    <row r="23" spans="3:11" x14ac:dyDescent="0.3">
      <c r="C23" s="30">
        <v>0</v>
      </c>
      <c r="D23" s="30">
        <v>0</v>
      </c>
      <c r="E23" s="30">
        <v>1</v>
      </c>
      <c r="G23" s="31">
        <v>1</v>
      </c>
      <c r="H23" s="31">
        <v>0</v>
      </c>
      <c r="I23" s="31">
        <v>1</v>
      </c>
    </row>
    <row r="24" spans="3:11" x14ac:dyDescent="0.3">
      <c r="C24" s="30">
        <v>3</v>
      </c>
      <c r="D24" s="30">
        <v>3</v>
      </c>
      <c r="E24" s="30">
        <v>2</v>
      </c>
      <c r="G24" s="31">
        <v>0</v>
      </c>
      <c r="H24" s="31">
        <v>-1</v>
      </c>
      <c r="I24" s="31">
        <v>0</v>
      </c>
      <c r="K24" s="7">
        <v>-1</v>
      </c>
    </row>
    <row r="25" spans="3:11" x14ac:dyDescent="0.3">
      <c r="C25" s="30">
        <v>4</v>
      </c>
      <c r="D25" s="30">
        <v>5</v>
      </c>
      <c r="E25" s="30">
        <v>1</v>
      </c>
      <c r="G25" s="31">
        <v>0</v>
      </c>
      <c r="H25" s="31">
        <v>0</v>
      </c>
      <c r="I25" s="31">
        <v>1</v>
      </c>
    </row>
    <row r="27" spans="3:11" x14ac:dyDescent="0.3">
      <c r="C27" t="s">
        <v>39</v>
      </c>
      <c r="G27">
        <f>0*1+0*0+1+0-3+0+0+0+1</f>
        <v>-1</v>
      </c>
    </row>
    <row r="31" spans="3:11" ht="18" x14ac:dyDescent="0.35">
      <c r="C31" s="35" t="s">
        <v>40</v>
      </c>
      <c r="D31" s="35"/>
      <c r="E31" s="35"/>
      <c r="F31" s="35"/>
      <c r="J31" s="36" t="s">
        <v>41</v>
      </c>
    </row>
    <row r="33" spans="3:12" x14ac:dyDescent="0.3">
      <c r="C33" t="s">
        <v>37</v>
      </c>
      <c r="J33" t="s">
        <v>35</v>
      </c>
    </row>
    <row r="35" spans="3:12" x14ac:dyDescent="0.3">
      <c r="C35" s="37">
        <v>5</v>
      </c>
      <c r="D35" s="37">
        <v>-1</v>
      </c>
      <c r="E35" s="38">
        <v>3</v>
      </c>
      <c r="F35" s="38">
        <v>0</v>
      </c>
      <c r="G35" s="39">
        <v>2</v>
      </c>
      <c r="J35" s="37">
        <v>5</v>
      </c>
      <c r="K35" s="38">
        <v>3</v>
      </c>
      <c r="L35" s="39">
        <v>6</v>
      </c>
    </row>
    <row r="36" spans="3:12" x14ac:dyDescent="0.3">
      <c r="C36" s="37">
        <v>0</v>
      </c>
      <c r="D36" s="37">
        <v>3</v>
      </c>
      <c r="E36" s="38">
        <v>2</v>
      </c>
      <c r="F36" s="38">
        <v>1</v>
      </c>
      <c r="G36" s="39">
        <v>6</v>
      </c>
      <c r="J36" s="40">
        <v>7</v>
      </c>
      <c r="K36" s="41">
        <v>4</v>
      </c>
      <c r="L36" s="37">
        <v>3</v>
      </c>
    </row>
    <row r="37" spans="3:12" x14ac:dyDescent="0.3">
      <c r="C37" s="40">
        <v>5</v>
      </c>
      <c r="D37" s="40">
        <v>-2</v>
      </c>
      <c r="E37" s="41">
        <v>4</v>
      </c>
      <c r="F37" s="41">
        <v>1</v>
      </c>
      <c r="G37" s="37">
        <v>3</v>
      </c>
      <c r="J37" s="42">
        <v>4</v>
      </c>
      <c r="K37" s="43">
        <v>2</v>
      </c>
      <c r="L37" s="44">
        <v>6</v>
      </c>
    </row>
    <row r="38" spans="3:12" x14ac:dyDescent="0.3">
      <c r="C38" s="40">
        <v>7</v>
      </c>
      <c r="D38" s="40">
        <v>2</v>
      </c>
      <c r="E38" s="41">
        <v>3</v>
      </c>
      <c r="F38" s="41">
        <v>4</v>
      </c>
      <c r="G38" s="37">
        <v>1</v>
      </c>
    </row>
    <row r="39" spans="3:12" x14ac:dyDescent="0.3">
      <c r="C39" s="42">
        <v>4</v>
      </c>
      <c r="D39" s="42">
        <v>-5</v>
      </c>
      <c r="E39" s="43">
        <v>2</v>
      </c>
      <c r="F39" s="43">
        <v>1</v>
      </c>
      <c r="G39" s="44">
        <v>6</v>
      </c>
    </row>
    <row r="43" spans="3:12" x14ac:dyDescent="0.3">
      <c r="C43" s="36" t="s">
        <v>41</v>
      </c>
      <c r="J43" s="36" t="s">
        <v>42</v>
      </c>
    </row>
    <row r="45" spans="3:12" x14ac:dyDescent="0.3">
      <c r="C45" s="1" t="s">
        <v>35</v>
      </c>
      <c r="J45" s="1" t="s">
        <v>43</v>
      </c>
    </row>
    <row r="47" spans="3:12" x14ac:dyDescent="0.3">
      <c r="C47" s="37">
        <v>5</v>
      </c>
      <c r="D47" s="38">
        <v>3</v>
      </c>
      <c r="E47" s="39">
        <v>6</v>
      </c>
      <c r="J47" s="47">
        <v>5</v>
      </c>
    </row>
    <row r="48" spans="3:12" x14ac:dyDescent="0.3">
      <c r="C48" s="40">
        <v>7</v>
      </c>
      <c r="D48" s="41">
        <v>4</v>
      </c>
      <c r="E48" s="37">
        <v>3</v>
      </c>
      <c r="J48" s="47">
        <v>3</v>
      </c>
    </row>
    <row r="49" spans="3:10" x14ac:dyDescent="0.3">
      <c r="C49" s="42">
        <v>4</v>
      </c>
      <c r="D49" s="43">
        <v>2</v>
      </c>
      <c r="E49" s="44">
        <v>6</v>
      </c>
      <c r="J49" s="47">
        <v>6</v>
      </c>
    </row>
    <row r="50" spans="3:10" x14ac:dyDescent="0.3">
      <c r="J50" s="47">
        <v>7</v>
      </c>
    </row>
    <row r="51" spans="3:10" x14ac:dyDescent="0.3">
      <c r="J51" s="47">
        <v>4</v>
      </c>
    </row>
    <row r="52" spans="3:10" x14ac:dyDescent="0.3">
      <c r="J52" s="47">
        <v>3</v>
      </c>
    </row>
    <row r="53" spans="3:10" x14ac:dyDescent="0.3">
      <c r="J53" s="47">
        <v>4</v>
      </c>
    </row>
    <row r="54" spans="3:10" x14ac:dyDescent="0.3">
      <c r="J54" s="47">
        <v>2</v>
      </c>
    </row>
    <row r="55" spans="3:10" x14ac:dyDescent="0.3">
      <c r="J55" s="47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R_Square</vt:lpstr>
      <vt:lpstr>Cost Function</vt:lpstr>
      <vt:lpstr>Convolution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 saxena</cp:lastModifiedBy>
  <dcterms:created xsi:type="dcterms:W3CDTF">2015-06-05T18:17:20Z</dcterms:created>
  <dcterms:modified xsi:type="dcterms:W3CDTF">2023-11-16T15:26:48Z</dcterms:modified>
</cp:coreProperties>
</file>