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2"/>
  <workbookPr hidePivotFieldList="1"/>
  <mc:AlternateContent xmlns:mc="http://schemas.openxmlformats.org/markup-compatibility/2006">
    <mc:Choice Requires="x15">
      <x15ac:absPath xmlns:x15ac="http://schemas.microsoft.com/office/spreadsheetml/2010/11/ac" url="D:\IMP\Skills\Learning\EXCEL practice + Projects\"/>
    </mc:Choice>
  </mc:AlternateContent>
  <xr:revisionPtr revIDLastSave="0" documentId="13_ncr:1_{A82D0A55-D173-4962-BA62-DEB4E73CBFB2}" xr6:coauthVersionLast="36" xr6:coauthVersionMax="36" xr10:uidLastSave="{00000000-0000-0000-0000-000000000000}"/>
  <bookViews>
    <workbookView xWindow="0" yWindow="0" windowWidth="11484" windowHeight="7968" firstSheet="1" activeTab="7" xr2:uid="{00000000-000D-0000-FFFF-FFFF00000000}"/>
  </bookViews>
  <sheets>
    <sheet name="Combo Chart" sheetId="3" r:id="rId1"/>
    <sheet name="Waterfall chart" sheetId="4" r:id="rId2"/>
    <sheet name="Pie chart" sheetId="5" r:id="rId3"/>
    <sheet name="Map Chart" sheetId="6" r:id="rId4"/>
    <sheet name="Top 5 Cat" sheetId="7" r:id="rId5"/>
    <sheet name="KPI YOY" sheetId="9" r:id="rId6"/>
    <sheet name="KPI" sheetId="8" r:id="rId7"/>
    <sheet name="Data" sheetId="1" r:id="rId8"/>
    <sheet name="Dashboard" sheetId="2" r:id="rId9"/>
  </sheets>
  <definedNames>
    <definedName name="_xlchart.v1.0" hidden="1">'Waterfall chart'!$D$4:$D$7</definedName>
    <definedName name="_xlchart.v1.1" hidden="1">'Waterfall chart'!$E$4:$E$7</definedName>
    <definedName name="_xlchart.v1.10" hidden="1">'Waterfall chart'!$D$4:$D$7</definedName>
    <definedName name="_xlchart.v1.11" hidden="1">'Waterfall chart'!$E$4:$E$7</definedName>
    <definedName name="_xlchart.v5.2" hidden="1">'Map Chart'!$D$3</definedName>
    <definedName name="_xlchart.v5.3" hidden="1">'Map Chart'!$D$4:$D$52</definedName>
    <definedName name="_xlchart.v5.4" hidden="1">'Map Chart'!$E$3</definedName>
    <definedName name="_xlchart.v5.5" hidden="1">'Map Chart'!$E$4:$E$52</definedName>
    <definedName name="_xlchart.v5.6" hidden="1">'Map Chart'!$D$3</definedName>
    <definedName name="_xlchart.v5.7" hidden="1">'Map Chart'!$D$4:$D$52</definedName>
    <definedName name="_xlchart.v5.8" hidden="1">'Map Chart'!$E$3</definedName>
    <definedName name="_xlchart.v5.9" hidden="1">'Map Chart'!$E$4:$E$52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B11" i="2" l="1"/>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8" i="9"/>
  <c r="K8" i="9"/>
  <c r="J8" i="9"/>
  <c r="I8" i="9"/>
  <c r="H8" i="9"/>
  <c r="E7" i="4"/>
  <c r="E4" i="4"/>
  <c r="E5" i="4"/>
  <c r="J17" i="8"/>
  <c r="E6" i="4"/>
  <c r="Q17" i="8"/>
  <c r="M17" i="8"/>
  <c r="B17" i="8"/>
  <c r="F17" i="8"/>
  <c r="E52" i="6"/>
  <c r="E28" i="6"/>
  <c r="E12" i="6"/>
  <c r="E20" i="6"/>
  <c r="E44" i="6"/>
  <c r="E36" i="6"/>
  <c r="E27" i="6"/>
  <c r="E5" i="6"/>
  <c r="E6" i="6"/>
  <c r="E7" i="6"/>
  <c r="E8" i="6"/>
  <c r="E9" i="6"/>
  <c r="E10" i="6"/>
  <c r="E4" i="6"/>
  <c r="E51" i="6"/>
  <c r="E19" i="6"/>
  <c r="E13" i="6"/>
  <c r="E14" i="6"/>
  <c r="E15" i="6"/>
  <c r="E16" i="6"/>
  <c r="E17" i="6"/>
  <c r="E18" i="6"/>
  <c r="E45" i="6"/>
  <c r="E48" i="6"/>
  <c r="E49" i="6"/>
  <c r="E43" i="6"/>
  <c r="E11" i="6"/>
  <c r="E21" i="6"/>
  <c r="E22" i="6"/>
  <c r="E23" i="6"/>
  <c r="E24" i="6"/>
  <c r="E25" i="6"/>
  <c r="E26" i="6"/>
  <c r="E29" i="6"/>
  <c r="E30" i="6"/>
  <c r="E31" i="6"/>
  <c r="E32" i="6"/>
  <c r="E33" i="6"/>
  <c r="E34" i="6"/>
  <c r="E37" i="6"/>
  <c r="E38" i="6"/>
  <c r="E39" i="6"/>
  <c r="E40" i="6"/>
  <c r="E41" i="6"/>
  <c r="E42" i="6"/>
  <c r="E46" i="6"/>
  <c r="E47" i="6"/>
  <c r="E50" i="6"/>
  <c r="E35" i="6"/>
</calcChain>
</file>

<file path=xl/sharedStrings.xml><?xml version="1.0" encoding="utf-8"?>
<sst xmlns="http://schemas.openxmlformats.org/spreadsheetml/2006/main" count="130096" uniqueCount="10957">
  <si>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</si>
  <si>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</si>
  <si>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</si>
  <si>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</si>
  <si>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</si>
  <si>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</si>
  <si>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</si>
  <si>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</si>
  <si>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</si>
  <si>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</si>
  <si>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</si>
  <si>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</si>
  <si>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</si>
  <si>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</si>
  <si>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</si>
  <si>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</si>
  <si>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</si>
  <si>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</si>
  <si>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</si>
  <si>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</si>
  <si>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</si>
  <si>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</si>
  <si>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</si>
  <si>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</si>
  <si>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</si>
  <si>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</si>
  <si>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</si>
  <si>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</si>
  <si>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</si>
  <si>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</si>
  <si>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</si>
  <si>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</si>
  <si>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</si>
  <si>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</si>
  <si>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</si>
  <si>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</si>
  <si>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</si>
  <si>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</si>
  <si>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</si>
  <si>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</si>
  <si>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</si>
  <si>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</si>
  <si>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</si>
  <si>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</si>
  <si>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</si>
  <si>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</si>
  <si>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</si>
  <si>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</si>
  <si>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</si>
  <si>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</si>
  <si>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</si>
  <si>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</si>
  <si>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</si>
  <si>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</si>
  <si>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</si>
  <si>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</si>
  <si>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</si>
  <si>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</si>
  <si>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</si>
  <si>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</si>
  <si>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</si>
  <si>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</si>
  <si>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</si>
  <si>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</si>
  <si>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</si>
  <si>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</si>
  <si>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</si>
  <si>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</si>
  <si>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</si>
  <si>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</si>
  <si>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</si>
  <si>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</si>
  <si>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</si>
  <si>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</si>
  <si>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</si>
  <si>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</si>
  <si>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</si>
  <si>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</si>
  <si>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</si>
  <si>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</si>
  <si>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</si>
  <si>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</si>
  <si>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</si>
  <si>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</si>
  <si>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</si>
  <si>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</si>
  <si>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</si>
  <si>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</si>
  <si>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</si>
  <si>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</si>
  <si>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</si>
  <si>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</si>
  <si>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</si>
  <si>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</si>
  <si>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</si>
  <si>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</si>
  <si>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</si>
  <si>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</si>
  <si>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</si>
  <si>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</si>
  <si>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</si>
  <si>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</si>
  <si>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</si>
  <si>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</si>
  <si>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</si>
  <si>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</si>
  <si>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</si>
  <si>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</si>
  <si>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</si>
  <si>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</si>
  <si>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</si>
  <si>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</si>
  <si>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</si>
  <si>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</si>
  <si>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</si>
  <si>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</si>
  <si>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</si>
  <si>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</si>
  <si>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</si>
  <si>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</si>
  <si>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</si>
  <si>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</si>
  <si>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</si>
  <si>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</si>
  <si>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</si>
  <si>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</si>
  <si>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</si>
  <si>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</si>
  <si>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</si>
  <si>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</si>
  <si>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</si>
  <si>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</si>
  <si>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</si>
  <si>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</si>
  <si>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</si>
  <si>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</si>
  <si>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</si>
  <si>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</si>
  <si>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</si>
  <si>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</si>
  <si>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</si>
  <si>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</si>
  <si>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</si>
  <si>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</si>
  <si>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</si>
  <si>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</si>
  <si>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</si>
  <si>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</si>
  <si>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</si>
  <si>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</si>
  <si>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</si>
  <si>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</si>
  <si>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</si>
  <si>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</si>
  <si>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</si>
  <si>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</si>
  <si>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</si>
  <si>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</si>
  <si>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</si>
  <si>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</si>
  <si>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</si>
  <si>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</si>
  <si>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</si>
  <si>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</si>
  <si>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</si>
  <si>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</si>
  <si>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</si>
  <si>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</si>
  <si>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</si>
  <si>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</si>
  <si>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</si>
  <si>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</si>
  <si>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</si>
  <si>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</si>
  <si>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</si>
  <si>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</si>
  <si>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</si>
  <si>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</si>
  <si>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</si>
  <si>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</si>
  <si>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</si>
  <si>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</si>
  <si>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</si>
  <si>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</si>
  <si>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</si>
  <si>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</si>
  <si>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</si>
  <si>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</si>
  <si>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</si>
  <si>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</si>
  <si>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</si>
  <si>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</si>
  <si>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</si>
  <si>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</si>
  <si>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</si>
  <si>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</si>
  <si>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</si>
  <si>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</si>
  <si>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</si>
  <si>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</si>
  <si>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</si>
  <si>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</si>
  <si>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</si>
  <si>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</si>
  <si>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</si>
  <si>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</si>
  <si>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</si>
  <si>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</si>
  <si>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</si>
  <si>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</si>
  <si>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</si>
  <si>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</si>
  <si>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</si>
  <si>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</si>
  <si>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</si>
  <si>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</si>
  <si>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</si>
  <si>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</si>
  <si>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</si>
  <si>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</si>
  <si>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</si>
  <si>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</si>
  <si>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</si>
  <si>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</si>
  <si>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</si>
  <si>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</si>
  <si>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</si>
  <si>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</si>
  <si>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</si>
  <si>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</si>
  <si>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</si>
  <si>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</si>
  <si>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</si>
  <si>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</si>
  <si>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</si>
  <si>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</si>
  <si>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</si>
  <si>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</si>
  <si>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</si>
  <si>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</si>
  <si>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</si>
  <si>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</si>
  <si>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</si>
  <si>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</si>
  <si>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</si>
  <si>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</si>
  <si>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</si>
  <si>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</si>
  <si>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</si>
  <si>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</si>
  <si>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</si>
  <si>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</si>
  <si>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</si>
  <si>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</si>
  <si>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</si>
  <si>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</si>
  <si>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</si>
  <si>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</si>
  <si>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</si>
  <si>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</si>
  <si>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</si>
  <si>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</si>
  <si>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</si>
  <si>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</si>
  <si>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</si>
  <si>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</si>
  <si>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</si>
  <si>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</si>
  <si>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</si>
  <si>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</si>
  <si>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</si>
  <si>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</si>
  <si>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</si>
  <si>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</si>
  <si>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</si>
  <si>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</si>
  <si>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</si>
  <si>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</si>
  <si>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</si>
  <si>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</si>
  <si>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</si>
  <si>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</si>
  <si>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</si>
  <si>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</si>
  <si>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</si>
  <si>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</si>
  <si>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</si>
  <si>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</si>
  <si>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</si>
  <si>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</si>
  <si>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</si>
  <si>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</si>
  <si>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</si>
  <si>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</si>
  <si>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</si>
  <si>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</si>
  <si>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</si>
  <si>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</si>
  <si>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</si>
  <si>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</si>
  <si>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</si>
  <si>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</si>
  <si>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</si>
  <si>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</si>
  <si>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</si>
  <si>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</si>
  <si>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</si>
  <si>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</si>
  <si>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</si>
  <si>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</si>
  <si>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</si>
  <si>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</si>
  <si>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</si>
  <si>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</si>
  <si>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</si>
  <si>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</si>
  <si>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</si>
  <si>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</si>
  <si>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</si>
  <si>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</si>
  <si>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</si>
  <si>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</si>
  <si>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</si>
  <si>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</si>
  <si>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</si>
  <si>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</si>
  <si>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</si>
  <si>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</si>
  <si>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</si>
  <si>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</si>
  <si>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</si>
  <si>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</si>
  <si>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</si>
  <si>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</si>
  <si>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</si>
  <si>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</si>
  <si>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</si>
  <si>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</si>
  <si>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</si>
  <si>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</si>
  <si>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</si>
  <si>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</si>
  <si>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</si>
  <si>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</si>
  <si>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</si>
  <si>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</si>
  <si>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</si>
  <si>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</si>
  <si>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</si>
  <si>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</si>
  <si>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</si>
  <si>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</si>
  <si>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</si>
  <si>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</si>
  <si>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</si>
  <si>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</si>
  <si>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</si>
  <si>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</si>
  <si>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</si>
  <si>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</si>
  <si>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</si>
  <si>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</si>
  <si>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</si>
  <si>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</si>
  <si>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</si>
  <si>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</si>
  <si>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</si>
  <si>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</si>
  <si>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</si>
  <si>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</si>
  <si>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</si>
  <si>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</si>
  <si>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</si>
  <si>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</si>
  <si>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</si>
  <si>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</si>
  <si>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</si>
  <si>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</si>
  <si>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</si>
  <si>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</si>
  <si>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</si>
  <si>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</si>
  <si>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</si>
  <si>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</si>
  <si>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</si>
  <si>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</si>
  <si>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</si>
  <si>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</si>
  <si>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</si>
  <si>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</si>
  <si>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</si>
  <si>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</si>
  <si>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</si>
  <si>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</si>
  <si>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</si>
  <si>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</si>
  <si>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</si>
  <si>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</si>
  <si>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</si>
  <si>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</si>
  <si>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</si>
  <si>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</si>
  <si>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</si>
  <si>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</si>
  <si>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</si>
  <si>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</si>
  <si>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</si>
  <si>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</si>
  <si>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</si>
  <si>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</si>
  <si>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</si>
  <si>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</si>
  <si>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</si>
  <si>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</si>
  <si>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</si>
  <si>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</si>
  <si>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</si>
  <si>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</si>
  <si>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</si>
  <si>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</si>
  <si>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</si>
  <si>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</si>
  <si>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</si>
  <si>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</si>
  <si>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</si>
  <si>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</si>
  <si>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</si>
  <si>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</si>
  <si>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</si>
  <si>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</si>
  <si>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</si>
  <si>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</si>
  <si>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</si>
  <si>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</si>
  <si>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</si>
  <si>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</si>
  <si>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</si>
  <si>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</si>
  <si>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</si>
  <si>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</si>
  <si>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</si>
  <si>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</si>
  <si>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</si>
  <si>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</si>
  <si>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</si>
  <si>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</si>
  <si>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</si>
  <si>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</si>
  <si>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</si>
  <si>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</si>
  <si>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</si>
  <si>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</si>
  <si>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</si>
  <si>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</si>
  <si>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</si>
  <si>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</si>
  <si>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</si>
  <si>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</si>
  <si>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</si>
  <si>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</si>
  <si>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</si>
  <si>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</si>
  <si>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</si>
  <si>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</si>
  <si>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</si>
  <si>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</si>
  <si>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</si>
  <si>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</si>
  <si>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</si>
  <si>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</si>
  <si>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</si>
  <si>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</si>
  <si>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</si>
  <si>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</si>
  <si>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</si>
  <si>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</si>
  <si>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</si>
  <si>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</si>
  <si>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</si>
  <si>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</si>
  <si>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</si>
  <si>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</si>
  <si>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</si>
  <si>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</si>
  <si>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</si>
  <si>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</si>
  <si>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</si>
  <si>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</si>
  <si>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</si>
  <si>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</si>
  <si>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</si>
  <si>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</si>
  <si>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</si>
  <si>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</si>
  <si>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</si>
  <si>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</si>
  <si>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</si>
  <si>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</si>
  <si>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</si>
  <si>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</si>
  <si>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</si>
  <si>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</si>
  <si>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</si>
  <si>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</si>
  <si>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</si>
  <si>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</si>
  <si>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</si>
  <si>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</si>
  <si>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</si>
  <si>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</si>
  <si>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</si>
  <si>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</si>
  <si>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</si>
  <si>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</si>
  <si>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</si>
  <si>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</si>
  <si>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</si>
  <si>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</si>
  <si>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</si>
  <si>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</si>
  <si>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</si>
  <si>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</si>
  <si>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</si>
  <si>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</si>
  <si>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</si>
  <si>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</si>
  <si>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</si>
  <si>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</si>
  <si>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</si>
  <si>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</si>
  <si>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</si>
  <si>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</si>
  <si>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</si>
  <si>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</si>
  <si>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</si>
  <si>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</si>
  <si>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</si>
  <si>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</si>
  <si>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</si>
  <si>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</si>
  <si>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</si>
  <si>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</si>
  <si>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</si>
  <si>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</si>
  <si>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</si>
  <si>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</si>
  <si>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</si>
  <si>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</si>
  <si>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</si>
  <si>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</si>
  <si>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</si>
  <si>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</si>
  <si>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</si>
  <si>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</si>
  <si>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</si>
  <si>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</si>
  <si>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</si>
  <si>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</si>
  <si>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</si>
  <si>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</si>
  <si>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</si>
  <si>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</si>
  <si>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</si>
  <si>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</si>
  <si>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</si>
  <si>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</si>
  <si>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</si>
  <si>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</si>
  <si>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</si>
  <si>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</si>
  <si>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</si>
  <si>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</si>
  <si>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</si>
  <si>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</si>
  <si>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</si>
  <si>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</si>
  <si>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</si>
  <si>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</si>
  <si>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</si>
  <si>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</si>
  <si>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</si>
  <si>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</si>
  <si>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</si>
  <si>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</si>
  <si>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</si>
  <si>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</si>
  <si>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</si>
  <si>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</si>
  <si>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</si>
  <si>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</si>
  <si>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</si>
  <si>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</si>
  <si>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</si>
  <si>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</si>
  <si>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</si>
  <si>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</si>
  <si>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</si>
  <si>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</si>
  <si>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</si>
  <si>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</si>
  <si>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</si>
  <si>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</si>
  <si>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</si>
  <si>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</si>
  <si>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</si>
  <si>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</si>
  <si>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</si>
  <si>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</si>
  <si>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</si>
  <si>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</si>
  <si>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</si>
  <si>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</si>
  <si>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</si>
  <si>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</si>
  <si>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</si>
  <si>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</si>
  <si>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</si>
  <si>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</si>
  <si>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</si>
  <si>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</si>
  <si>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</si>
  <si>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</si>
  <si>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</si>
  <si>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</si>
  <si>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</si>
  <si>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</si>
  <si>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</si>
  <si>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</si>
  <si>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</si>
  <si>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</si>
  <si>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</si>
  <si>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</si>
  <si>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</si>
  <si>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</si>
  <si>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</si>
  <si>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</si>
  <si>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</si>
  <si>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</si>
  <si>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</si>
  <si>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</si>
  <si>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</si>
  <si>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</si>
  <si>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</si>
  <si>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</si>
  <si>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</si>
  <si>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</si>
  <si>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</si>
  <si>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</si>
  <si>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</si>
  <si>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</si>
  <si>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</si>
  <si>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</si>
  <si>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</si>
  <si>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</si>
  <si>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</si>
  <si>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</si>
  <si>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</si>
  <si>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</si>
  <si>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</si>
  <si>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</si>
  <si>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</si>
  <si>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</si>
  <si>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</si>
  <si>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</si>
  <si>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</si>
  <si>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</si>
  <si>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</si>
  <si>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</si>
  <si>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</si>
  <si>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</si>
  <si>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</si>
  <si>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</si>
  <si>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</si>
  <si>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</si>
  <si>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</si>
  <si>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</si>
  <si>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</si>
  <si>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</si>
  <si>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</si>
  <si>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</si>
  <si>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</si>
  <si>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</si>
  <si>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</si>
  <si>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</si>
  <si>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</si>
  <si>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</si>
  <si>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</si>
  <si>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</si>
  <si>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</si>
  <si>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</si>
  <si>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</si>
  <si>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</si>
  <si>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</si>
  <si>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</si>
  <si>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</si>
  <si>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</si>
  <si>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</si>
  <si>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</si>
  <si>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</si>
  <si>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</si>
  <si>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</si>
  <si>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</si>
  <si>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</si>
  <si>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</si>
  <si>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</si>
  <si>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</si>
  <si>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</si>
  <si>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</si>
  <si>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</si>
  <si>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</si>
  <si>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</si>
  <si>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</si>
  <si>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</si>
  <si>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</si>
  <si>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</si>
  <si>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</si>
  <si>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</si>
  <si>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</si>
  <si>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</si>
  <si>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</si>
  <si>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</si>
  <si>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</si>
  <si>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</si>
  <si>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</si>
  <si>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</si>
  <si>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</si>
  <si>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</si>
  <si>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</si>
  <si>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</si>
  <si>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</si>
  <si>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</si>
  <si>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</si>
  <si>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</si>
  <si>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</si>
  <si>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</si>
  <si>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</si>
  <si>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</si>
  <si>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</si>
  <si>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</si>
  <si>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</si>
  <si>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</si>
  <si>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</si>
  <si>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</si>
  <si>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</si>
  <si>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</si>
  <si>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</si>
  <si>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</si>
  <si>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</si>
  <si>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</si>
  <si>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</si>
  <si>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</si>
  <si>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</si>
  <si>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</si>
  <si>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</si>
  <si>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</si>
  <si>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</si>
  <si>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</si>
  <si>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</si>
  <si>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</si>
  <si>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</si>
  <si>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</si>
  <si>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</si>
  <si>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</si>
  <si>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</si>
  <si>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</si>
  <si>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</si>
  <si>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</si>
  <si>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</si>
  <si>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</si>
  <si>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</si>
  <si>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</si>
  <si>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</si>
  <si>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</si>
  <si>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</si>
  <si>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</si>
  <si>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</si>
  <si>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</si>
  <si>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</si>
  <si>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</si>
  <si>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</si>
  <si>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</si>
  <si>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</si>
  <si>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</si>
  <si>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</si>
  <si>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</si>
  <si>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</si>
  <si>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</si>
  <si>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</si>
  <si>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</si>
  <si>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</si>
  <si>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</si>
  <si>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</si>
  <si>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</si>
  <si>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</si>
  <si>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</si>
  <si>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</si>
  <si>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</si>
  <si>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</si>
  <si>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</si>
  <si>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</si>
  <si>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</si>
  <si>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</si>
  <si>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</si>
  <si>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</si>
  <si>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</si>
  <si>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</si>
  <si>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</si>
  <si>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</si>
  <si>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</si>
  <si>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</si>
  <si>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</si>
  <si>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</si>
  <si>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</si>
  <si>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</si>
  <si>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</si>
  <si>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</si>
  <si>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</si>
  <si>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</si>
  <si>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</si>
  <si>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</si>
  <si>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</si>
  <si>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</si>
  <si>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</si>
  <si>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</si>
  <si>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</si>
  <si>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</si>
  <si>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</si>
  <si>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</si>
  <si>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</si>
  <si>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</si>
  <si>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</si>
  <si>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</si>
  <si>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</si>
  <si>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</si>
  <si>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</si>
  <si>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</si>
  <si>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</si>
  <si>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</si>
  <si>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</si>
  <si>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</si>
  <si>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</si>
  <si>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</si>
  <si>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</si>
  <si>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</si>
  <si>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</si>
  <si>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</si>
  <si>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</si>
  <si>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</si>
  <si>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</si>
  <si>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</si>
  <si>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</si>
  <si>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</si>
  <si>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</si>
  <si>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</si>
  <si>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</si>
  <si>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</si>
  <si>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</si>
  <si>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</si>
  <si>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</si>
  <si>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</si>
  <si>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</si>
  <si>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</si>
  <si>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</si>
  <si>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</si>
  <si>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</si>
  <si>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</si>
  <si>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</si>
  <si>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</si>
  <si>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</si>
  <si>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</si>
  <si>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</si>
  <si>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</si>
  <si>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</si>
  <si>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</si>
  <si>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</si>
  <si>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</si>
  <si>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</si>
  <si>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</si>
  <si>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</si>
  <si>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</si>
  <si>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</si>
  <si>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</si>
  <si>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</si>
  <si>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</si>
  <si>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</si>
  <si>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</si>
  <si>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</si>
  <si>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</si>
  <si>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</si>
  <si>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</si>
  <si>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</si>
  <si>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</si>
  <si>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</si>
  <si>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</si>
  <si>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</si>
  <si>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</si>
  <si>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</si>
  <si>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</si>
  <si>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</si>
  <si>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</si>
  <si>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</si>
  <si>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</si>
  <si>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</si>
  <si>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</si>
  <si>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</si>
  <si>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</si>
  <si>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</si>
  <si>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</si>
  <si>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</si>
  <si>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</si>
  <si>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</si>
  <si>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</si>
  <si>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</si>
  <si>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</si>
  <si>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</si>
  <si>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</si>
  <si>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</si>
  <si>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</si>
  <si>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</si>
  <si>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</si>
  <si>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</si>
  <si>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</si>
  <si>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</si>
  <si>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</si>
  <si>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</si>
  <si>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</si>
  <si>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</si>
  <si>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</si>
  <si>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</si>
  <si>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</si>
  <si>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</si>
  <si>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</si>
  <si>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</si>
  <si>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</si>
  <si>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</si>
  <si>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</si>
  <si>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</si>
  <si>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</si>
  <si>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</si>
  <si>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</si>
  <si>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</si>
  <si>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</si>
  <si>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</si>
  <si>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</si>
  <si>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</si>
  <si>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</si>
  <si>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</si>
  <si>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</si>
  <si>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</si>
  <si>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</si>
  <si>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</si>
  <si>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</si>
  <si>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</si>
  <si>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</si>
  <si>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</si>
  <si>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</si>
  <si>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</si>
  <si>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</si>
  <si>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</si>
  <si>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</si>
  <si>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</si>
  <si>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</si>
  <si>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</si>
  <si>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</si>
  <si>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</si>
  <si>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</si>
  <si>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</si>
  <si>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</si>
  <si>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</si>
  <si>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</si>
  <si>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</si>
  <si>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</si>
  <si>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</si>
  <si>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</si>
  <si>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</si>
  <si>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</si>
  <si>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</si>
  <si>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</si>
  <si>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</si>
  <si>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</si>
  <si>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</si>
  <si>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</si>
  <si>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</si>
  <si>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</si>
  <si>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</si>
  <si>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</si>
  <si>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</si>
  <si>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</si>
  <si>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</si>
  <si>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</si>
  <si>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</si>
  <si>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</si>
  <si>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</si>
  <si>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</si>
  <si>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</si>
  <si>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</si>
  <si>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</si>
  <si>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</si>
  <si>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</si>
  <si>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</si>
  <si>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</si>
  <si>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</si>
  <si>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</si>
  <si>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</si>
  <si>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</si>
  <si>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</si>
  <si>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</si>
  <si>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</si>
  <si>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</si>
  <si>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</si>
  <si>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</si>
  <si>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</si>
  <si>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</si>
  <si>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</si>
  <si>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</si>
  <si>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</si>
  <si>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</si>
  <si>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</si>
  <si>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</si>
  <si>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</si>
  <si>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</si>
  <si>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</si>
  <si>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</si>
  <si>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</si>
  <si>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</si>
  <si>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</si>
  <si>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</si>
  <si>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</si>
  <si>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</si>
  <si>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</si>
  <si>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</si>
  <si>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</si>
  <si>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</si>
  <si>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</si>
  <si>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</si>
  <si>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</si>
  <si>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</si>
  <si>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</si>
  <si>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</si>
  <si>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</si>
  <si>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</si>
  <si>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</si>
  <si>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</si>
  <si>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</si>
  <si>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</si>
  <si>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</si>
  <si>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</si>
  <si>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</si>
  <si>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</si>
  <si>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</si>
  <si>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</si>
  <si>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</si>
  <si>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</si>
  <si>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</si>
  <si>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</si>
  <si>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</si>
  <si>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</si>
  <si>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</si>
  <si>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</si>
  <si>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</si>
  <si>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</si>
  <si>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</si>
  <si>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</si>
  <si>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</si>
  <si>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</si>
  <si>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</si>
  <si>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</si>
  <si>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</si>
  <si>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</si>
  <si>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</si>
  <si>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</si>
  <si>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</si>
  <si>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</si>
  <si>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</si>
  <si>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</si>
  <si>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</si>
  <si>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</si>
  <si>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</si>
  <si>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</si>
  <si>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</si>
  <si>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</si>
  <si>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</si>
  <si>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</si>
  <si>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</si>
  <si>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</si>
  <si>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</si>
  <si>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</si>
  <si>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</si>
  <si>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</si>
  <si>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</si>
  <si>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</si>
  <si>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</si>
  <si>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</si>
  <si>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</si>
  <si>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</si>
  <si>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</si>
  <si>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</si>
  <si>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</si>
  <si>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</si>
  <si>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</si>
  <si>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</si>
  <si>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</si>
  <si>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</si>
  <si>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</si>
  <si>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</si>
  <si>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</si>
  <si>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</si>
  <si>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</si>
  <si>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</si>
  <si>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</si>
  <si>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</si>
  <si>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</si>
  <si>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</si>
  <si>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</si>
  <si>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</si>
  <si>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</si>
  <si>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</si>
  <si>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</si>
  <si>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</si>
  <si>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</si>
  <si>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</si>
  <si>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</si>
  <si>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</si>
  <si>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</si>
  <si>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</si>
  <si>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</si>
  <si>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</si>
  <si>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</si>
  <si>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</si>
  <si>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</si>
  <si>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</si>
  <si>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</si>
  <si>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</si>
  <si>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</si>
  <si>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</si>
  <si>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</si>
  <si>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</si>
  <si>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</si>
  <si>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</si>
  <si>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</si>
  <si>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</si>
  <si>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</si>
  <si>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</si>
  <si>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</si>
  <si>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</si>
  <si>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</si>
  <si>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</si>
  <si>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</si>
  <si>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</si>
  <si>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</si>
  <si>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</si>
  <si>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</si>
  <si>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</si>
  <si>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</si>
  <si>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</si>
  <si>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</si>
  <si>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</si>
  <si>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</si>
  <si>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</si>
  <si>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</si>
  <si>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</si>
  <si>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</si>
  <si>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</si>
  <si>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</si>
  <si>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</si>
  <si>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</si>
  <si>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</si>
  <si>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</si>
  <si>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</si>
  <si>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</si>
  <si>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</si>
  <si>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</si>
  <si>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</si>
  <si>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</si>
  <si>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</si>
  <si>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</si>
  <si>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</si>
  <si>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</si>
  <si>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</si>
  <si>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</si>
  <si>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</si>
  <si>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</si>
  <si>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</si>
  <si>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</si>
  <si>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</si>
  <si>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</si>
  <si>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</si>
  <si>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</si>
  <si>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</si>
  <si>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</si>
  <si>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</si>
  <si>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</si>
  <si>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</si>
  <si>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</si>
  <si>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</si>
  <si>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</si>
  <si>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</si>
  <si>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</si>
  <si>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</si>
  <si>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</si>
  <si>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</si>
  <si>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</si>
  <si>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</si>
  <si>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</si>
  <si>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</si>
  <si>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</si>
  <si>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</si>
  <si>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</si>
  <si>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</si>
  <si>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</si>
  <si>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</si>
  <si>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</si>
  <si>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</si>
  <si>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</si>
  <si>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</si>
  <si>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</si>
  <si>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</si>
  <si>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</si>
  <si>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</si>
  <si>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</si>
  <si>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</si>
  <si>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</si>
  <si>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</si>
  <si>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</si>
  <si>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</si>
  <si>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</si>
  <si>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</si>
  <si>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</si>
  <si>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</si>
  <si>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</si>
  <si>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</si>
  <si>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</si>
  <si>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</si>
  <si>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</si>
  <si>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</si>
  <si>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</si>
  <si>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</si>
  <si>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</si>
  <si>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</si>
  <si>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</si>
  <si>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</si>
  <si>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</si>
  <si>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</si>
  <si>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</si>
  <si>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</si>
  <si>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</si>
  <si>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</si>
  <si>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</si>
  <si>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</si>
  <si>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</si>
  <si>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</si>
  <si>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</si>
  <si>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</si>
  <si>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</si>
  <si>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</si>
  <si>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</si>
  <si>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</si>
  <si>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</si>
  <si>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</si>
  <si>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</si>
  <si>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</si>
  <si>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</si>
  <si>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</si>
  <si>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</si>
  <si>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</si>
  <si>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</si>
  <si>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</si>
  <si>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</si>
  <si>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</si>
  <si>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</si>
  <si>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</si>
  <si>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</si>
  <si>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</si>
  <si>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</si>
  <si>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</si>
  <si>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</si>
  <si>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</si>
  <si>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</si>
  <si>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</si>
  <si>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</si>
  <si>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</si>
  <si>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</si>
  <si>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</si>
  <si>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</si>
  <si>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</si>
  <si>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</si>
  <si>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</si>
  <si>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</si>
  <si>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</si>
  <si>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</si>
  <si>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</si>
  <si>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</si>
  <si>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</si>
  <si>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</si>
  <si>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</si>
  <si>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</si>
  <si>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</si>
  <si>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</si>
  <si>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</si>
  <si>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</si>
  <si>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</si>
  <si>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</si>
  <si>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</si>
  <si>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</si>
  <si>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</si>
  <si>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</si>
  <si>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</si>
  <si>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</si>
  <si>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</si>
  <si>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</si>
  <si>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</si>
  <si>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</si>
  <si>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</si>
  <si>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</si>
  <si>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</si>
  <si>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</si>
  <si>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</si>
  <si>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</si>
  <si>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</si>
  <si>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</si>
  <si>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</si>
  <si>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</si>
  <si>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</si>
  <si>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</si>
  <si>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</si>
  <si>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</si>
  <si>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</si>
  <si>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</si>
  <si>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</si>
  <si>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</si>
  <si>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</si>
  <si>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</si>
  <si>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</si>
  <si>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</si>
  <si>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</si>
  <si>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</si>
  <si>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</si>
  <si>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</si>
  <si>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</si>
  <si>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</si>
  <si>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</si>
  <si>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</si>
  <si>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</si>
  <si>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</si>
  <si>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</si>
  <si>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</si>
  <si>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</si>
  <si>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</si>
  <si>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</si>
  <si>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</si>
  <si>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</si>
  <si>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</si>
  <si>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</si>
  <si>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</si>
  <si>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</si>
  <si>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</si>
  <si>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</si>
  <si>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</si>
  <si>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</si>
  <si>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</si>
  <si>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</si>
  <si>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</si>
  <si>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</si>
  <si>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</si>
  <si>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</si>
  <si>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</si>
  <si>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</si>
  <si>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</si>
  <si>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</si>
  <si>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</si>
  <si>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</si>
  <si>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</si>
  <si>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</si>
  <si>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</si>
  <si>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</si>
  <si>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</si>
  <si>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</si>
  <si>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</si>
  <si>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</si>
  <si>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</si>
  <si>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</si>
  <si>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</si>
  <si>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</si>
  <si>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</si>
  <si>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</si>
  <si>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</si>
  <si>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</si>
  <si>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</si>
  <si>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</si>
  <si>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</si>
  <si>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</si>
  <si>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</si>
  <si>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</si>
  <si>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</si>
  <si>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</si>
  <si>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</si>
  <si>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</si>
  <si>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</si>
  <si>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</si>
  <si>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</si>
  <si>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</si>
  <si>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</si>
  <si>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</si>
  <si>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</si>
  <si>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</si>
  <si>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</si>
  <si>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</si>
  <si>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</si>
  <si>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</si>
  <si>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</si>
  <si>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</si>
  <si>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</si>
  <si>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</si>
  <si>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</si>
  <si>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</si>
  <si>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</si>
  <si>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</si>
  <si>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</si>
  <si>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</si>
  <si>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</si>
  <si>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</si>
  <si>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</si>
  <si>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</si>
  <si>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</si>
  <si>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</si>
  <si>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</si>
  <si>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</si>
  <si>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</si>
  <si>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</si>
  <si>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</si>
  <si>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</si>
  <si>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</si>
  <si>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</si>
  <si>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</si>
  <si>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</si>
  <si>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</si>
  <si>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</si>
  <si>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</si>
  <si>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</si>
  <si>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</si>
  <si>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</si>
  <si>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</si>
  <si>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</si>
  <si>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</si>
  <si>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</si>
  <si>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</si>
  <si>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</si>
  <si>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</si>
  <si>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</si>
  <si>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</si>
  <si>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</si>
  <si>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</si>
  <si>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</si>
  <si>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</si>
  <si>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</si>
  <si>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</si>
  <si>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</si>
  <si>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</si>
  <si>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</si>
  <si>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</si>
  <si>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</si>
  <si>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</si>
  <si>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</si>
  <si>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</si>
  <si>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</si>
  <si>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</si>
  <si>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</si>
  <si>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</si>
  <si>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</si>
  <si>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</si>
  <si>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</si>
  <si>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</si>
  <si>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</si>
  <si>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</si>
  <si>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</si>
  <si>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</si>
  <si>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</si>
  <si>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</si>
  <si>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</si>
  <si>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</si>
  <si>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</si>
  <si>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</si>
  <si>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</si>
  <si>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</si>
  <si>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</si>
  <si>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</si>
  <si>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</si>
  <si>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</si>
  <si>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</si>
  <si>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</si>
  <si>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</si>
  <si>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</si>
  <si>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</si>
  <si>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</si>
  <si>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</si>
  <si>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</si>
  <si>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</si>
  <si>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</si>
  <si>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</si>
  <si>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</si>
  <si>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</si>
  <si>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</si>
  <si>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</si>
  <si>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</si>
  <si>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</si>
  <si>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</si>
  <si>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</si>
  <si>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</si>
  <si>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</si>
  <si>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</si>
  <si>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</si>
  <si>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</si>
  <si>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</si>
  <si>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</si>
  <si>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</si>
  <si>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</si>
  <si>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</si>
  <si>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</si>
  <si>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</si>
  <si>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</si>
  <si>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</si>
  <si>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</si>
  <si>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</si>
  <si>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</si>
  <si>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</si>
  <si>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</si>
  <si>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</si>
  <si>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</si>
  <si>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</si>
  <si>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</si>
  <si>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</si>
  <si>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</si>
  <si>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</si>
  <si>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</si>
  <si>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</si>
  <si>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</si>
  <si>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</si>
  <si>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</si>
  <si>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</si>
  <si>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</si>
  <si>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</si>
  <si>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</si>
  <si>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</si>
  <si>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</si>
  <si>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</si>
  <si>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</si>
  <si>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</si>
  <si>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</si>
  <si>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</si>
  <si>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</si>
  <si>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</si>
  <si>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</si>
  <si>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</si>
  <si>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</si>
  <si>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</si>
  <si>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</si>
  <si>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</si>
  <si>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</si>
  <si>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</si>
  <si>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</si>
  <si>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</si>
  <si>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</si>
  <si>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</si>
  <si>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</si>
  <si>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</si>
  <si>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</si>
  <si>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</si>
  <si>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</si>
  <si>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</si>
  <si>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</si>
  <si>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</si>
  <si>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</si>
  <si>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</si>
  <si>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</si>
  <si>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</si>
  <si>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</si>
  <si>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</si>
  <si>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</si>
  <si>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</si>
  <si>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</si>
  <si>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</si>
  <si>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</si>
  <si>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</si>
  <si>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</si>
  <si>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</si>
  <si>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</si>
  <si>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</si>
  <si>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</si>
  <si>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</si>
  <si>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</si>
  <si>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</si>
  <si>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</si>
  <si>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</si>
  <si>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</si>
  <si>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</si>
  <si>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</si>
  <si>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</si>
  <si>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</si>
  <si>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</si>
  <si>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</si>
  <si>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</si>
  <si>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</si>
  <si>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</si>
  <si>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</si>
  <si>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</si>
  <si>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</si>
  <si>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</si>
  <si>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</si>
  <si>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</si>
  <si>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</si>
  <si>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</si>
  <si>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</si>
  <si>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</si>
  <si>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</si>
  <si>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</si>
  <si>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</si>
  <si>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</si>
  <si>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</si>
  <si>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</si>
  <si>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</si>
  <si>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</si>
  <si>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</si>
  <si>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</si>
  <si>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</si>
  <si>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</si>
  <si>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</si>
  <si>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</si>
  <si>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</si>
  <si>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</si>
  <si>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</si>
  <si>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</si>
  <si>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</si>
  <si>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</si>
  <si>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</si>
  <si>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</si>
  <si>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</si>
  <si>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</si>
  <si>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</si>
  <si>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</si>
  <si>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</si>
  <si>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</si>
  <si>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</si>
  <si>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</si>
  <si>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</si>
  <si>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</si>
  <si>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</si>
  <si>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</si>
  <si>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</si>
  <si>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</si>
  <si>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</si>
  <si>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</si>
  <si>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</si>
  <si>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</si>
  <si>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</si>
  <si>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</si>
  <si>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</si>
  <si>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</si>
  <si>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</si>
  <si>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</si>
  <si>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</si>
  <si>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</si>
  <si>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</si>
  <si>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</si>
  <si>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</si>
  <si>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</si>
  <si>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</si>
  <si>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</si>
  <si>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</si>
  <si>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</si>
  <si>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</si>
  <si>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</si>
  <si>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</si>
  <si>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</si>
  <si>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</si>
  <si>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</si>
  <si>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</si>
  <si>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</si>
  <si>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</si>
  <si>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</si>
  <si>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</si>
  <si>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</si>
  <si>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</si>
  <si>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</si>
  <si>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</si>
  <si>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</si>
  <si>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</si>
  <si>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</si>
  <si>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</si>
  <si>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</si>
  <si>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</si>
  <si>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</si>
  <si>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</si>
  <si>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</si>
  <si>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</si>
  <si>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</si>
  <si>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</si>
  <si>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</si>
  <si>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</si>
  <si>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</si>
  <si>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</si>
  <si>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</si>
  <si>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</si>
  <si>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</si>
  <si>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</si>
  <si>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</si>
  <si>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</si>
  <si>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</si>
  <si>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</si>
  <si>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</si>
  <si>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</si>
  <si>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</si>
  <si>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</si>
  <si>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</si>
  <si>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</si>
  <si>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</si>
  <si>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</si>
  <si>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</si>
  <si>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</si>
  <si>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</si>
  <si>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</si>
  <si>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</si>
  <si>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</si>
  <si>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</si>
  <si>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</si>
  <si>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</si>
  <si>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</si>
  <si>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</si>
  <si>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</si>
  <si>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</si>
  <si>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</si>
  <si>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</si>
  <si>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</si>
  <si>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</si>
  <si>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</si>
  <si>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</si>
  <si>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</si>
  <si>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</si>
  <si>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</si>
  <si>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</si>
  <si>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</si>
  <si>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</si>
  <si>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</si>
  <si>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</si>
  <si>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</si>
  <si>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</si>
  <si>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</si>
  <si>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</si>
  <si>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</si>
  <si>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</si>
  <si>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</si>
  <si>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</si>
  <si>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</si>
  <si>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</si>
  <si>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</si>
  <si>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</si>
  <si>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</si>
  <si>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</si>
  <si>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</si>
  <si>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</si>
  <si>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</si>
  <si>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</si>
  <si>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</si>
  <si>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</si>
  <si>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</si>
  <si>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</si>
  <si>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</si>
  <si>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</si>
  <si>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</si>
  <si>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</si>
  <si>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</si>
  <si>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</si>
  <si>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</si>
  <si>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</si>
  <si>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</si>
  <si>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</si>
  <si>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</si>
  <si>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</si>
  <si>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</si>
  <si>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</si>
  <si>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</si>
  <si>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</si>
  <si>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</si>
  <si>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</si>
  <si>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</si>
  <si>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</si>
  <si>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</si>
  <si>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</si>
  <si>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</si>
  <si>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</si>
  <si>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</si>
  <si>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</si>
  <si>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</si>
  <si>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</si>
  <si>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</si>
  <si>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</si>
  <si>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</si>
  <si>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</si>
  <si>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</si>
  <si>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</si>
  <si>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</si>
  <si>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</si>
  <si>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</si>
  <si>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</si>
  <si>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</si>
  <si>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</si>
  <si>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</si>
  <si>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</si>
  <si>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</si>
  <si>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</si>
  <si>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</si>
  <si>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</si>
  <si>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</si>
  <si>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</si>
  <si>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</si>
  <si>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</si>
  <si>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</si>
  <si>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</si>
  <si>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</si>
  <si>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</si>
  <si>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</si>
  <si>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</si>
  <si>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</si>
  <si>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</si>
  <si>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</si>
  <si>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</si>
  <si>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</si>
  <si>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</si>
  <si>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</si>
  <si>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</si>
  <si>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</si>
  <si>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</si>
  <si>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</si>
  <si>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</si>
  <si>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</si>
  <si>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</si>
  <si>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</si>
  <si>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</si>
  <si>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</si>
  <si>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</si>
  <si>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</si>
  <si>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</si>
  <si>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</si>
  <si>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</si>
  <si>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</si>
  <si>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</si>
  <si>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</si>
  <si>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</si>
  <si>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</si>
  <si>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</si>
  <si>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</si>
  <si>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</si>
  <si>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</si>
  <si>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</si>
  <si>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</si>
  <si>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</si>
  <si>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</si>
  <si>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</si>
  <si>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</si>
  <si>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</si>
  <si>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</si>
  <si>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</si>
  <si>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</si>
  <si>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</si>
  <si>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</si>
  <si>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</si>
  <si>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</si>
  <si>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</si>
  <si>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</si>
  <si>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</si>
  <si>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</si>
  <si>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</si>
  <si>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</si>
  <si>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</si>
  <si>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</si>
  <si>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</si>
  <si>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</si>
  <si>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</si>
  <si>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</si>
  <si>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</si>
  <si>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</si>
  <si>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</si>
  <si>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</si>
  <si>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</si>
  <si>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</si>
  <si>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</si>
  <si>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</si>
  <si>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</si>
  <si>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</si>
  <si>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</si>
  <si>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</si>
  <si>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</si>
  <si>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</si>
  <si>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</si>
  <si>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</si>
  <si>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</si>
  <si>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</si>
  <si>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</si>
  <si>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</si>
  <si>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</si>
  <si>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</si>
  <si>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</si>
  <si>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</si>
  <si>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</si>
  <si>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</si>
  <si>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</si>
  <si>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</si>
  <si>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</si>
  <si>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</si>
  <si>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</si>
  <si>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</si>
  <si>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</si>
  <si>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</si>
  <si>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</si>
  <si>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</si>
  <si>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</si>
  <si>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</si>
  <si>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</si>
  <si>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</si>
  <si>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</si>
  <si>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</si>
  <si>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</si>
  <si>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</si>
  <si>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</si>
  <si>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</si>
  <si>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</si>
  <si>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</si>
  <si>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</si>
  <si>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</si>
  <si>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</si>
  <si>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</si>
  <si>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</si>
  <si>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</si>
  <si>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</si>
  <si>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</si>
  <si>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</si>
  <si>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</si>
  <si>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</si>
  <si>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</si>
  <si>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</si>
  <si>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</si>
  <si>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</si>
  <si>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</si>
  <si>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</si>
  <si>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</si>
  <si>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</si>
  <si>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</si>
  <si>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</si>
  <si>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</si>
  <si>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</si>
  <si>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</si>
  <si>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</si>
  <si>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</si>
  <si>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</si>
  <si>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</si>
  <si>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</si>
  <si>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</si>
  <si>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</si>
  <si>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</si>
  <si>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</si>
  <si>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</si>
  <si>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</si>
  <si>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</si>
  <si>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</si>
  <si>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</si>
  <si>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</si>
  <si>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</si>
  <si>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</si>
  <si>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</si>
  <si>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</si>
  <si>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</si>
  <si>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</si>
  <si>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</si>
  <si>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</si>
  <si>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</si>
  <si>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</si>
  <si>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</si>
  <si>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</si>
  <si>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</si>
  <si>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</si>
  <si>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</si>
  <si>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</si>
  <si>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</si>
  <si>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</si>
  <si>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</si>
  <si>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</si>
  <si>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</si>
  <si>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</si>
  <si>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</si>
  <si>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</si>
  <si>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</si>
  <si>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</si>
  <si>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</si>
  <si>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</si>
  <si>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</si>
  <si>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</si>
  <si>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</si>
  <si>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</si>
  <si>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</si>
  <si>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</si>
  <si>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</si>
  <si>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</si>
  <si>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</si>
  <si>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</si>
  <si>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</si>
  <si>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</si>
  <si>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</si>
  <si>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</si>
  <si>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</si>
  <si>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</si>
  <si>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</si>
  <si>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</si>
  <si>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</si>
  <si>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</si>
  <si>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</si>
  <si>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</si>
  <si>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</si>
  <si>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</si>
  <si>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</si>
  <si>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</si>
  <si>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</si>
  <si>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</si>
  <si>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</si>
  <si>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</si>
  <si>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</si>
  <si>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</si>
  <si>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</si>
  <si>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</si>
  <si>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</si>
  <si>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</si>
  <si>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</si>
  <si>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</si>
  <si>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</si>
  <si>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</si>
  <si>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</si>
  <si>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</si>
  <si>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</si>
  <si>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</si>
  <si>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</si>
  <si>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</si>
  <si>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</si>
  <si>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</si>
  <si>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</si>
  <si>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</si>
  <si>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</si>
  <si>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</si>
  <si>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</si>
  <si>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</si>
  <si>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</si>
  <si>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</si>
  <si>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</si>
  <si>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</si>
  <si>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</si>
  <si>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</si>
  <si>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</si>
  <si>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</si>
  <si>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</si>
  <si>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</si>
  <si>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</si>
  <si>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</si>
  <si>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</si>
  <si>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</si>
  <si>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</si>
  <si>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</si>
  <si>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</si>
  <si>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</si>
  <si>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</si>
  <si>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</si>
  <si>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</si>
  <si>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</si>
  <si>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</si>
  <si>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</si>
  <si>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</si>
  <si>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</si>
  <si>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</si>
  <si>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</si>
  <si>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</si>
  <si>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</si>
  <si>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</si>
  <si>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</si>
  <si>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</si>
  <si>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</si>
  <si>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</si>
  <si>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</si>
  <si>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</si>
  <si>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</si>
  <si>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</si>
  <si>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</si>
  <si>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</si>
  <si>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</si>
  <si>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</si>
  <si>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</si>
  <si>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</si>
  <si>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</si>
  <si>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</si>
  <si>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</si>
  <si>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</si>
  <si>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</si>
  <si>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</si>
  <si>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</si>
  <si>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</si>
  <si>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</si>
  <si>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</si>
  <si>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</si>
  <si>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</si>
  <si>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</si>
  <si>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</si>
  <si>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</si>
  <si>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</si>
  <si>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</si>
  <si>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</si>
  <si>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</si>
  <si>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</si>
  <si>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</si>
  <si>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</si>
  <si>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</si>
  <si>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</si>
  <si>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</si>
  <si>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</si>
  <si>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</si>
  <si>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</si>
  <si>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</si>
  <si>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</si>
  <si>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</si>
  <si>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</si>
  <si>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</si>
  <si>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</si>
  <si>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</si>
  <si>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</si>
  <si>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</si>
  <si>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</si>
  <si>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</si>
  <si>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</si>
  <si>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</si>
  <si>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</si>
  <si>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</si>
  <si>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</si>
  <si>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</si>
  <si>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</si>
  <si>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</si>
  <si>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</si>
  <si>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</si>
  <si>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</si>
  <si>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</si>
  <si>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</si>
  <si>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</si>
  <si>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</si>
  <si>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</si>
  <si>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</si>
  <si>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</si>
  <si>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</si>
  <si>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</si>
  <si>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</si>
  <si>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</si>
  <si>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</si>
  <si>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</si>
  <si>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</si>
  <si>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</si>
  <si>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</si>
  <si>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</si>
  <si>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</si>
  <si>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</si>
  <si>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</si>
  <si>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</si>
  <si>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</si>
  <si>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</si>
  <si>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</si>
  <si>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</si>
  <si>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</si>
  <si>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</si>
  <si>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</si>
  <si>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</si>
  <si>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</si>
  <si>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</si>
  <si>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</si>
  <si>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</si>
  <si>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</si>
  <si>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</si>
  <si>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</si>
  <si>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</si>
  <si>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</si>
  <si>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</si>
  <si>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</si>
  <si>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</si>
  <si>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</si>
  <si>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</si>
  <si>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</si>
  <si>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</si>
  <si>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</si>
  <si>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</si>
  <si>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</si>
  <si>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</si>
  <si>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</si>
  <si>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</si>
  <si>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</si>
  <si>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</si>
  <si>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</si>
  <si>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</si>
  <si>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</si>
  <si>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</si>
  <si>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</si>
  <si>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</si>
  <si>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</si>
  <si>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</si>
  <si>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</si>
  <si>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</si>
  <si>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</si>
  <si>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</si>
  <si>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</si>
  <si>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</si>
  <si>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</si>
  <si>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</si>
  <si>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</si>
  <si>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</si>
  <si>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</si>
  <si>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</si>
  <si>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</si>
  <si>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</si>
  <si>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</si>
  <si>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</si>
  <si>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</si>
  <si>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</si>
  <si>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</si>
  <si>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</si>
  <si>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</si>
  <si>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</si>
  <si>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</si>
  <si>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</si>
  <si>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</si>
  <si>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</si>
  <si>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</si>
  <si>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</si>
  <si>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</si>
  <si>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</si>
  <si>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</si>
  <si>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</si>
  <si>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</si>
  <si>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</si>
  <si>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</si>
  <si>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</si>
  <si>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</si>
  <si>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</si>
  <si>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</si>
  <si>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</si>
  <si>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</si>
  <si>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</si>
  <si>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</si>
  <si>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</si>
  <si>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</si>
  <si>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</si>
  <si>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</si>
  <si>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</si>
  <si>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</si>
  <si>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</si>
  <si>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</si>
  <si>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</si>
  <si>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</si>
  <si>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</si>
  <si>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</si>
  <si>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</si>
  <si>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</si>
  <si>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</si>
  <si>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</si>
  <si>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</si>
  <si>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</si>
  <si>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</si>
  <si>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</si>
  <si>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</si>
  <si>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</si>
  <si>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</si>
  <si>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</si>
  <si>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</si>
  <si>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</si>
  <si>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</si>
  <si>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</si>
  <si>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</si>
  <si>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</si>
  <si>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</si>
  <si>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</si>
  <si>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</si>
  <si>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</si>
  <si>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</si>
  <si>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</si>
  <si>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</si>
  <si>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</si>
  <si>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</si>
  <si>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</si>
  <si>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</si>
  <si>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</si>
  <si>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</si>
  <si>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</si>
  <si>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</si>
  <si>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</si>
  <si>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</si>
  <si>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</si>
  <si>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</si>
  <si>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</si>
  <si>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</si>
  <si>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</si>
  <si>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</si>
  <si>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</si>
  <si>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</si>
  <si>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</si>
  <si>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</si>
  <si>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</si>
  <si>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</si>
  <si>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</si>
  <si>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</si>
  <si>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</si>
  <si>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</si>
  <si>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</si>
  <si>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</si>
  <si>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</si>
  <si>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</si>
  <si>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</si>
  <si>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</si>
  <si>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</si>
  <si>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</si>
  <si>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</si>
  <si>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</si>
  <si>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</si>
  <si>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</si>
  <si>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</si>
  <si>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</si>
  <si>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</si>
  <si>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</si>
  <si>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</si>
  <si>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</si>
  <si>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</si>
  <si>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</si>
  <si>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</si>
  <si>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</si>
  <si>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</si>
  <si>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</si>
  <si>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</si>
  <si>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</si>
  <si>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</si>
  <si>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</si>
  <si>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</si>
  <si>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</si>
  <si>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</si>
  <si>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</si>
  <si>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</si>
  <si>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</si>
  <si>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</si>
  <si>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</si>
  <si>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</si>
  <si>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</si>
  <si>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</si>
  <si>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</si>
  <si>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</si>
  <si>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</si>
  <si>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</si>
  <si>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</si>
  <si>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</si>
  <si>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</si>
  <si>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</si>
  <si>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</si>
  <si>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</si>
  <si>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</si>
  <si>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</si>
  <si>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</si>
  <si>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</si>
  <si>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</si>
  <si>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</si>
  <si>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</si>
  <si>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</si>
  <si>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</si>
  <si>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</si>
  <si>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</si>
  <si>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</si>
  <si>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</si>
  <si>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</si>
  <si>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</si>
  <si>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</si>
  <si>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</si>
  <si>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</si>
  <si>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</si>
  <si>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</si>
  <si>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</si>
  <si>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</si>
  <si>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</si>
  <si>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</si>
  <si>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</si>
  <si>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</si>
  <si>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</si>
  <si>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</si>
  <si>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</si>
  <si>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</si>
  <si>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</si>
  <si>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</si>
  <si>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</si>
  <si>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</si>
  <si>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</si>
  <si>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</si>
  <si>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</si>
  <si>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</si>
  <si>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</si>
  <si>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</si>
  <si>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</si>
  <si>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</si>
  <si>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</si>
  <si>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</si>
  <si>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</si>
  <si>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</si>
  <si>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</si>
  <si>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</si>
  <si>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</si>
  <si>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</si>
  <si>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</si>
  <si>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</si>
  <si>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</si>
  <si>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</si>
  <si>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</si>
  <si>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</si>
  <si>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</si>
  <si>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</si>
  <si>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</si>
  <si>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</si>
  <si>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</si>
  <si>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</si>
  <si>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</si>
  <si>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</si>
  <si>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</si>
  <si>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</si>
  <si>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</si>
  <si>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</si>
  <si>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</si>
  <si>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</si>
  <si>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</si>
  <si>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</si>
  <si>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</si>
  <si>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</si>
  <si>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</si>
  <si>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</si>
  <si>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</si>
  <si>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</si>
  <si>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</si>
  <si>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</si>
  <si>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</si>
  <si>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</si>
  <si>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</si>
  <si>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</si>
  <si>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</si>
  <si>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</si>
  <si>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</si>
  <si>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</si>
  <si>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</si>
  <si>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</si>
  <si>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</si>
  <si>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</si>
  <si>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</si>
  <si>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</si>
  <si>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</si>
  <si>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</si>
  <si>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</si>
  <si>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</si>
  <si>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</si>
  <si>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</si>
  <si>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</si>
  <si>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</si>
  <si>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</si>
  <si>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</si>
  <si>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</si>
  <si>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</si>
  <si>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</si>
  <si>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</si>
  <si>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</si>
  <si>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</si>
  <si>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</si>
  <si>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</si>
  <si>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</si>
  <si>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</si>
  <si>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</si>
  <si>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</si>
  <si>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</si>
  <si>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</si>
  <si>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</si>
  <si>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</si>
  <si>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</si>
  <si>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</si>
  <si>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</si>
  <si>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</si>
  <si>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</si>
  <si>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</si>
  <si>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</si>
  <si>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</si>
  <si>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</si>
  <si>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</si>
  <si>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</si>
  <si>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</si>
  <si>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</si>
  <si>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</si>
  <si>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</si>
  <si>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</si>
  <si>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</si>
  <si>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</si>
  <si>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</si>
  <si>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</si>
  <si>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</si>
  <si>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</si>
  <si>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</si>
  <si>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</si>
  <si>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</si>
  <si>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</si>
  <si>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</si>
  <si>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</si>
  <si>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</si>
  <si>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</si>
  <si>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</si>
  <si>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</si>
  <si>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</si>
  <si>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</si>
  <si>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</si>
  <si>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</si>
  <si>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</si>
  <si>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</si>
  <si>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</si>
  <si>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</si>
  <si>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</si>
  <si>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</si>
  <si>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</si>
  <si>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</si>
  <si>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</si>
  <si>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</si>
  <si>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</si>
  <si>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</si>
  <si>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</si>
  <si>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</si>
  <si>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</si>
  <si>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</si>
  <si>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</si>
  <si>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</si>
  <si>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</si>
  <si>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</si>
  <si>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</si>
  <si>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</si>
  <si>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</si>
  <si>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</si>
  <si>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</si>
  <si>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</si>
  <si>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</si>
  <si>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</si>
  <si>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</si>
  <si>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</si>
  <si>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</si>
  <si>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</si>
  <si>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</si>
  <si>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</si>
  <si>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</si>
  <si>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</si>
  <si>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</si>
  <si>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</si>
  <si>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</si>
  <si>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</si>
  <si>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</si>
  <si>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</si>
  <si>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</si>
  <si>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</si>
  <si>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</si>
  <si>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</si>
  <si>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</si>
  <si>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</si>
  <si>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</si>
  <si>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</si>
  <si>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</si>
  <si>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</si>
  <si>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</si>
  <si>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</si>
  <si>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</si>
  <si>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</si>
  <si>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</si>
  <si>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</si>
  <si>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</si>
  <si>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</si>
  <si>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</si>
  <si>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</si>
  <si>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</si>
  <si>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</si>
  <si>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</si>
  <si>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</si>
  <si>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</si>
  <si>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</si>
  <si>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</si>
  <si>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</si>
  <si>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</si>
  <si>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</si>
  <si>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</si>
  <si>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</si>
  <si>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</si>
  <si>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</si>
  <si>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</si>
  <si>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</si>
  <si>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</si>
  <si>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</si>
  <si>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</si>
  <si>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</si>
  <si>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</si>
  <si>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</si>
  <si>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</si>
  <si>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</si>
  <si>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</si>
  <si>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</si>
  <si>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</si>
  <si>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</si>
  <si>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</si>
  <si>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</si>
  <si>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</si>
  <si>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</si>
  <si>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</si>
  <si>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</si>
  <si>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</si>
  <si>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</si>
  <si>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</si>
  <si>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</si>
  <si>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</si>
  <si>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</si>
  <si>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</si>
  <si>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</si>
  <si>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</si>
  <si>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</si>
  <si>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</si>
  <si>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</si>
  <si>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</si>
  <si>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</si>
  <si>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</si>
  <si>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</si>
  <si>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</si>
  <si>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</si>
  <si>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</si>
  <si>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</si>
  <si>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</si>
  <si>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</si>
  <si>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</si>
  <si>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</si>
  <si>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</si>
  <si>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</si>
  <si>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</si>
  <si>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</si>
  <si>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</si>
  <si>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</si>
  <si>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</si>
  <si>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</si>
  <si>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</si>
  <si>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</si>
  <si>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</si>
  <si>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</si>
  <si>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</si>
  <si>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</si>
  <si>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</si>
  <si>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</si>
  <si>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</si>
  <si>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</si>
  <si>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</si>
  <si>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</si>
  <si>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</si>
  <si>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</si>
  <si>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</si>
  <si>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</si>
  <si>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</si>
  <si>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</si>
  <si>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</si>
  <si>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</si>
  <si>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</si>
  <si>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</si>
  <si>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</si>
  <si>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</si>
  <si>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</si>
  <si>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</si>
  <si>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</si>
  <si>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</si>
  <si>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</si>
  <si>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</si>
  <si>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</si>
  <si>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</si>
  <si>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</si>
  <si>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</si>
  <si>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</si>
  <si>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</si>
  <si>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</si>
  <si>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</si>
  <si>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</si>
  <si>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</si>
  <si>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</si>
  <si>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</si>
  <si>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</si>
  <si>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</si>
  <si>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</si>
  <si>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</si>
  <si>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</si>
  <si>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</si>
  <si>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</si>
  <si>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</si>
  <si>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</si>
  <si>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</si>
  <si>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</si>
  <si>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</si>
  <si>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</si>
  <si>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</si>
  <si>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</si>
  <si>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</si>
  <si>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</si>
  <si>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</si>
  <si>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</si>
  <si>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</si>
  <si>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</si>
  <si>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</si>
  <si>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</si>
  <si>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</si>
  <si>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</si>
  <si>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</si>
  <si>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</si>
  <si>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</si>
  <si>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</si>
  <si>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</si>
  <si>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</si>
  <si>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</si>
  <si>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</si>
  <si>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</si>
  <si>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</si>
  <si>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</si>
  <si>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</si>
  <si>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</si>
  <si>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</si>
  <si>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</si>
  <si>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</si>
  <si>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</si>
  <si>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</si>
  <si>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</si>
  <si>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</si>
  <si>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</si>
  <si>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</si>
  <si>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</si>
  <si>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</si>
  <si>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</si>
  <si>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</si>
  <si>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</si>
  <si>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</si>
  <si>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</si>
  <si>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</si>
  <si>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</si>
  <si>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</si>
  <si>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</si>
  <si>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</si>
  <si>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</si>
  <si>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</si>
  <si>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</si>
  <si>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</si>
  <si>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</si>
  <si>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</si>
  <si>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</si>
  <si>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</si>
  <si>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</si>
  <si>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</si>
  <si>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</si>
  <si>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</si>
  <si>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</si>
  <si>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</si>
  <si>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</si>
  <si>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</si>
  <si>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</si>
  <si>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</si>
  <si>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</si>
  <si>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</si>
  <si>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</si>
  <si>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</si>
  <si>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</si>
  <si>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</si>
  <si>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</si>
  <si>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</si>
  <si>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</si>
  <si>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</si>
  <si>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</si>
  <si>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</si>
  <si>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</si>
  <si>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</si>
  <si>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</si>
  <si>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</si>
  <si>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</si>
  <si>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</si>
  <si>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</si>
  <si>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</si>
  <si>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</si>
  <si>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</si>
  <si>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</si>
  <si>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</si>
  <si>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</si>
  <si>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</si>
  <si>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</si>
  <si>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</si>
  <si>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</si>
  <si>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</si>
  <si>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</si>
  <si>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</si>
  <si>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</si>
  <si>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</si>
  <si>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</si>
  <si>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</si>
  <si>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</si>
  <si>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</si>
  <si>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</si>
  <si>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</si>
  <si>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</si>
  <si>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</si>
  <si>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</si>
  <si>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</si>
  <si>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</si>
  <si>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</si>
  <si>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</si>
  <si>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</si>
  <si>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</si>
  <si>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</si>
  <si>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</si>
  <si>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</si>
  <si>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</si>
  <si>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</si>
  <si>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</si>
  <si>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</si>
  <si>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</si>
  <si>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</si>
  <si>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</si>
  <si>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</si>
  <si>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</si>
  <si>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</si>
  <si>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</si>
  <si>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</si>
  <si>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</si>
  <si>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</si>
  <si>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</si>
  <si>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</si>
  <si>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</si>
  <si>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</si>
  <si>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</si>
  <si>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</si>
  <si>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</si>
  <si>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</si>
  <si>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</si>
  <si>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</si>
  <si>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</si>
  <si>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</si>
  <si>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</si>
  <si>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</si>
  <si>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</si>
  <si>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</si>
  <si>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</si>
  <si>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</si>
  <si>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</si>
  <si>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</si>
  <si>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</si>
  <si>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</si>
  <si>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</si>
  <si>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</si>
  <si>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</si>
  <si>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</si>
  <si>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</si>
  <si>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</si>
  <si>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</si>
  <si>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</si>
  <si>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</si>
  <si>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</si>
  <si>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</si>
  <si>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</si>
  <si>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</si>
  <si>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</si>
  <si>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</si>
  <si>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</si>
  <si>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</si>
  <si>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</si>
  <si>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</si>
  <si>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</si>
  <si>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</si>
  <si>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</si>
  <si>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</si>
  <si>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</si>
  <si>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</si>
  <si>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</si>
  <si>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</si>
  <si>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</si>
  <si>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</si>
  <si>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</si>
  <si>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</si>
  <si>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</si>
  <si>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</si>
  <si>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</si>
  <si>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</si>
  <si>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</si>
  <si>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</si>
  <si>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</si>
  <si>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</si>
  <si>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</si>
  <si>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</si>
  <si>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</si>
  <si>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</si>
  <si>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</si>
  <si>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</si>
  <si>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</si>
  <si>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</si>
  <si>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</si>
  <si>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</si>
  <si>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</si>
  <si>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</si>
  <si>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</si>
  <si>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</si>
  <si>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</si>
  <si>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</si>
  <si>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</si>
  <si>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</si>
  <si>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</si>
  <si>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</si>
  <si>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</si>
  <si>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</si>
  <si>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</si>
  <si>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</si>
  <si>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</si>
  <si>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</si>
  <si>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</si>
  <si>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</si>
  <si>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</si>
  <si>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</si>
  <si>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</si>
  <si>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</si>
  <si>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</si>
  <si>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</si>
  <si>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</si>
  <si>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</si>
  <si>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</si>
  <si>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</si>
  <si>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</si>
  <si>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</si>
  <si>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</si>
  <si>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</si>
  <si>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</si>
  <si>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</si>
  <si>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</si>
  <si>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</si>
  <si>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</si>
  <si>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</si>
  <si>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</si>
  <si>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</si>
  <si>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</si>
  <si>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</si>
  <si>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</si>
  <si>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</si>
  <si>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</si>
  <si>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</si>
  <si>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</si>
  <si>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</si>
  <si>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</si>
  <si>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</si>
  <si>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</si>
  <si>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</si>
  <si>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</si>
  <si>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</si>
  <si>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</si>
  <si>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</si>
  <si>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</si>
  <si>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</si>
  <si>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</si>
  <si>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</si>
  <si>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</si>
  <si>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</si>
  <si>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</si>
  <si>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</si>
  <si>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</si>
  <si>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</si>
  <si>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</si>
  <si>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</si>
  <si>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</si>
  <si>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</si>
  <si>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</si>
  <si>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</si>
  <si>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</si>
  <si>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</si>
  <si>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</si>
  <si>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</si>
  <si>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</si>
  <si>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</si>
  <si>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</si>
  <si>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</si>
  <si>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</si>
  <si>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</si>
  <si>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</si>
  <si>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</si>
  <si>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</si>
  <si>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</si>
  <si>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</si>
  <si>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</si>
  <si>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</si>
  <si>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</si>
  <si>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</si>
  <si>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</si>
  <si>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</si>
  <si>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</si>
  <si>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</si>
  <si>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</si>
  <si>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</si>
  <si>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</si>
  <si>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</si>
  <si>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</si>
  <si>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</si>
  <si>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</si>
  <si>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</si>
  <si>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</si>
  <si>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</si>
  <si>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</si>
  <si>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</si>
  <si>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</si>
  <si>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</si>
  <si>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</si>
  <si>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</si>
  <si>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</si>
  <si>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</si>
  <si>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</si>
  <si>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</si>
  <si>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</si>
  <si>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</si>
  <si>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</si>
  <si>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</si>
  <si>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</si>
  <si>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</si>
  <si>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</si>
  <si>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</si>
  <si>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</si>
  <si>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</si>
  <si>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</si>
  <si>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</si>
  <si>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</si>
  <si>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</si>
  <si>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</si>
  <si>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</si>
  <si>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</si>
  <si>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</si>
  <si>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</si>
  <si>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</si>
  <si>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</si>
  <si>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</si>
  <si>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</si>
  <si>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</si>
  <si>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</si>
  <si>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</si>
  <si>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</si>
  <si>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</si>
  <si>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</si>
  <si>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</si>
  <si>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</si>
  <si>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</si>
  <si>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</si>
  <si>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</si>
  <si>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</si>
  <si>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</si>
  <si>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</si>
  <si>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</si>
  <si>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</si>
  <si>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</si>
  <si>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</si>
  <si>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</si>
  <si>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</si>
  <si>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</si>
  <si>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</si>
  <si>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</si>
  <si>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</si>
  <si>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</si>
  <si>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</si>
  <si>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</si>
  <si>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</si>
  <si>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</si>
  <si>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</si>
  <si>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</si>
  <si>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</si>
  <si>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</si>
  <si>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</si>
  <si>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</si>
  <si>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</si>
  <si>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</si>
  <si>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</si>
  <si>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</si>
  <si>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</si>
  <si>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</si>
  <si>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</si>
  <si>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</si>
  <si>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</si>
  <si>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</si>
  <si>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</si>
  <si>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</si>
  <si>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</si>
  <si>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</si>
  <si>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</si>
  <si>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</si>
  <si>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</si>
  <si>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</si>
  <si>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</si>
  <si>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</si>
  <si>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</si>
  <si>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</si>
  <si>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</si>
  <si>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</si>
  <si>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</si>
  <si>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</si>
  <si>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</si>
  <si>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</si>
  <si>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</si>
  <si>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</si>
  <si>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</si>
  <si>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</si>
  <si>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</si>
  <si>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</si>
  <si>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</si>
  <si>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</si>
  <si>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</si>
  <si>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</si>
  <si>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</si>
  <si>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</si>
  <si>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</si>
  <si>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</si>
  <si>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</si>
  <si>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</si>
  <si>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</si>
  <si>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</si>
  <si>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</si>
  <si>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</si>
  <si>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</si>
  <si>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</si>
  <si>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</si>
  <si>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</si>
  <si>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</si>
  <si>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</si>
  <si>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</si>
  <si>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</si>
  <si>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</si>
  <si>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</si>
  <si>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</si>
  <si>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</si>
  <si>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</si>
  <si>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</si>
  <si>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</si>
  <si>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</si>
  <si>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</si>
  <si>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</si>
  <si>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</si>
  <si>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</si>
  <si>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</si>
  <si>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</si>
  <si>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</si>
  <si>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</si>
  <si>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</si>
  <si>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</si>
  <si>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</si>
  <si>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</si>
  <si>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</si>
  <si>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</si>
  <si>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</si>
  <si>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</si>
  <si>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</si>
  <si>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</si>
  <si>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</si>
  <si>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</si>
  <si>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</si>
  <si>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</si>
  <si>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</si>
  <si>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</si>
  <si>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</si>
  <si>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</si>
  <si>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</si>
  <si>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</si>
  <si>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</si>
  <si>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</si>
  <si>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</si>
  <si>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</si>
  <si>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</si>
  <si>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</si>
  <si>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</si>
  <si>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</si>
  <si>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</si>
  <si>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</si>
  <si>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</si>
  <si>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</si>
  <si>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</si>
  <si>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</si>
  <si>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</si>
  <si>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</si>
  <si>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</si>
  <si>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</si>
  <si>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</si>
  <si>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</si>
  <si>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</si>
  <si>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</si>
  <si>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</si>
  <si>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</si>
  <si>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</si>
  <si>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</si>
  <si>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</si>
  <si>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</si>
  <si>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</si>
  <si>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</si>
  <si>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</si>
  <si>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</si>
  <si>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</si>
  <si>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</si>
  <si>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</si>
  <si>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</si>
  <si>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</si>
  <si>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</si>
  <si>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</si>
  <si>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</si>
  <si>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</si>
  <si>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</si>
  <si>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</si>
  <si>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</si>
  <si>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</si>
  <si>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</si>
  <si>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</si>
  <si>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</si>
  <si>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</si>
  <si>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</si>
  <si>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</si>
  <si>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</si>
  <si>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</si>
  <si>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</si>
  <si>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</si>
  <si>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</si>
  <si>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</si>
  <si>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</si>
  <si>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</si>
  <si>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</si>
  <si>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</si>
  <si>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</si>
  <si>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</si>
  <si>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</si>
  <si>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</si>
  <si>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</si>
  <si>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</si>
  <si>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</si>
  <si>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</si>
  <si>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</si>
  <si>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</si>
  <si>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</si>
  <si>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</si>
  <si>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</si>
  <si>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</si>
  <si>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</si>
  <si>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</si>
  <si>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</si>
  <si>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</si>
  <si>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</si>
  <si>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</si>
  <si>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</si>
  <si>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</si>
  <si>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</si>
  <si>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</si>
  <si>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</si>
  <si>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</si>
  <si>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</si>
  <si>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</si>
  <si>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</si>
  <si>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</si>
  <si>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</si>
  <si>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</si>
  <si>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</si>
  <si>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</si>
  <si>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</si>
  <si>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</si>
  <si>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</si>
  <si>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</si>
  <si>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</si>
  <si>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</si>
  <si>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</si>
  <si>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</si>
  <si>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</si>
  <si>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</si>
  <si>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</si>
  <si>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</si>
  <si>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</si>
  <si>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</si>
  <si>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</si>
  <si>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</si>
  <si>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</si>
  <si>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</si>
  <si>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</si>
  <si>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</si>
  <si>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</si>
  <si>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</si>
  <si>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</si>
  <si>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</si>
  <si>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</si>
  <si>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</si>
  <si>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</si>
  <si>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</si>
  <si>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</si>
  <si>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</si>
  <si>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</si>
  <si>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</si>
  <si>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</si>
  <si>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</si>
  <si>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</si>
  <si>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</si>
  <si>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</si>
  <si>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</si>
  <si>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</si>
  <si>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</si>
  <si>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</si>
  <si>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</si>
  <si>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</si>
  <si>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</si>
  <si>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</si>
  <si>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</si>
  <si>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</si>
  <si>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</si>
  <si>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</si>
  <si>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</si>
  <si>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</si>
  <si>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</si>
  <si>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</si>
  <si>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</si>
  <si>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</si>
  <si>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</si>
  <si>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</si>
  <si>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</si>
  <si>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</si>
  <si>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</si>
  <si>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</si>
  <si>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</si>
  <si>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</si>
  <si>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</si>
  <si>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</si>
  <si>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</si>
  <si>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</si>
  <si>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</si>
  <si>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</si>
  <si>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</si>
  <si>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</si>
  <si>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</si>
  <si>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</si>
  <si>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</si>
  <si>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</si>
  <si>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</si>
  <si>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</si>
  <si>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</si>
  <si>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</si>
  <si>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</si>
  <si>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</si>
  <si>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</si>
  <si>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</si>
  <si>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</si>
  <si>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</si>
  <si>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</si>
  <si>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</si>
  <si>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</si>
  <si>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</si>
  <si>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</si>
  <si>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</si>
  <si>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</si>
  <si>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</si>
  <si>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</si>
  <si>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</si>
  <si>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</si>
  <si>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</si>
  <si>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</si>
  <si>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</si>
  <si>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</si>
  <si>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</si>
  <si>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</si>
  <si>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</si>
  <si>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</si>
  <si>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</si>
  <si>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</si>
  <si>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</si>
  <si>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</si>
  <si>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</si>
  <si>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</si>
  <si>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</si>
  <si>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</si>
  <si>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</si>
  <si>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</si>
  <si>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</si>
  <si>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</si>
  <si>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</si>
  <si>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</si>
  <si>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</si>
  <si>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</si>
  <si>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</si>
  <si>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</si>
  <si>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</si>
  <si>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</si>
  <si>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</si>
  <si>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</si>
  <si>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</si>
  <si>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</si>
  <si>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</si>
  <si>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</si>
  <si>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</si>
  <si>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</si>
  <si>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</si>
  <si>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</si>
  <si>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</si>
  <si>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</si>
  <si>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</si>
  <si>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</si>
  <si>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</si>
  <si>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</si>
  <si>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</si>
  <si>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</si>
  <si>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</si>
  <si>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</si>
  <si>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</si>
  <si>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</si>
  <si>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</si>
  <si>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</si>
  <si>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</si>
  <si>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</si>
  <si>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</si>
  <si>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</si>
  <si>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</si>
  <si>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</si>
  <si>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</si>
  <si>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</si>
  <si>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</si>
  <si>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</si>
  <si>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</si>
  <si>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</si>
  <si>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</si>
  <si>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</si>
  <si>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</si>
  <si>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</si>
  <si>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</si>
  <si>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</si>
  <si>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</si>
  <si>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</si>
  <si>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</si>
  <si>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</si>
  <si>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</si>
  <si>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</si>
  <si>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</si>
  <si>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</si>
  <si>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</si>
  <si>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</si>
  <si>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</si>
  <si>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</si>
  <si>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</si>
  <si>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</si>
  <si>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</si>
  <si>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</si>
  <si>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</si>
  <si>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</si>
  <si>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</si>
  <si>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</si>
  <si>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</si>
  <si>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</si>
  <si>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</si>
  <si>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</si>
  <si>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</si>
  <si>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</si>
  <si>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</si>
  <si>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</si>
  <si>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</si>
  <si>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</si>
  <si>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</si>
  <si>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</si>
  <si>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</si>
  <si>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</si>
  <si>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</si>
  <si>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</si>
  <si>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</si>
  <si>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</si>
  <si>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</si>
  <si>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</si>
  <si>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</si>
  <si>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</si>
  <si>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</si>
  <si>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</si>
  <si>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</si>
  <si>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</si>
  <si>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</si>
  <si>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</si>
  <si>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</si>
  <si>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</si>
  <si>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</si>
  <si>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</si>
  <si>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</si>
  <si>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</si>
  <si>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</si>
  <si>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</si>
  <si>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</si>
  <si>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</si>
  <si>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</si>
  <si>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</si>
  <si>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</si>
  <si>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</si>
  <si>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</si>
  <si>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</si>
  <si>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</si>
  <si>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</si>
  <si>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</si>
  <si>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</si>
  <si>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</si>
  <si>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</si>
  <si>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</si>
  <si>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</si>
  <si>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</si>
  <si>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</si>
  <si>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</si>
  <si>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</si>
  <si>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</si>
  <si>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</si>
  <si>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</si>
  <si>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</si>
  <si>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</si>
  <si>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</si>
  <si>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</si>
  <si>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</si>
  <si>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</si>
  <si>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</si>
  <si>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</si>
  <si>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</si>
  <si>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</si>
  <si>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</si>
  <si>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</si>
  <si>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</si>
  <si>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</si>
  <si>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</si>
  <si>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</si>
  <si>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</si>
  <si>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</si>
  <si>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</si>
  <si>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</si>
  <si>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</si>
  <si>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</si>
  <si>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</si>
  <si>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</si>
  <si>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</si>
  <si>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</si>
  <si>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</si>
  <si>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</si>
  <si>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</si>
  <si>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</si>
  <si>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</si>
  <si>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</si>
  <si>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</si>
  <si>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</si>
  <si>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</si>
  <si>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</si>
  <si>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</si>
  <si>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</si>
  <si>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</si>
  <si>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</si>
  <si>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</si>
  <si>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</si>
  <si>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</si>
  <si>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</si>
  <si>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</si>
  <si>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</si>
  <si>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</si>
  <si>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</si>
  <si>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</si>
  <si>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</si>
  <si>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</si>
  <si>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</si>
  <si>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</si>
  <si>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</si>
  <si>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</si>
  <si>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</si>
  <si>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</si>
  <si>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</si>
  <si>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</si>
  <si>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</si>
  <si>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</si>
  <si>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</si>
  <si>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</si>
  <si>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</si>
  <si>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</si>
  <si>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</si>
  <si>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</si>
  <si>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</si>
  <si>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</si>
  <si>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</si>
  <si>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</si>
  <si>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</si>
  <si>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</si>
  <si>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</si>
  <si>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</si>
  <si>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</si>
  <si>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</si>
  <si>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</si>
  <si>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</si>
  <si>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</si>
  <si>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</si>
  <si>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</si>
  <si>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</si>
  <si>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</si>
  <si>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</si>
  <si>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</si>
  <si>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</si>
  <si>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</si>
  <si>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</si>
  <si>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</si>
  <si>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</si>
  <si>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</si>
  <si>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</si>
  <si>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</si>
  <si>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</si>
  <si>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</si>
  <si>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</si>
  <si>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</si>
  <si>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</si>
  <si>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</si>
  <si>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</si>
  <si>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</si>
  <si>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</si>
  <si>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</si>
  <si>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</si>
  <si>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</si>
  <si>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</si>
  <si>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</si>
  <si>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</si>
  <si>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</si>
  <si>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</si>
  <si>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</si>
  <si>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</si>
  <si>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</si>
  <si>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</si>
  <si>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</si>
  <si>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</si>
  <si>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</si>
  <si>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</si>
  <si>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</si>
  <si>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</si>
  <si>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</si>
  <si>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</si>
  <si>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</si>
  <si>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</si>
  <si>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</si>
  <si>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</si>
  <si>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</si>
  <si>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</si>
  <si>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</si>
  <si>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</si>
  <si>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</si>
  <si>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</si>
  <si>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</si>
  <si>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</si>
  <si>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</si>
  <si>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</si>
  <si>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</si>
  <si>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</si>
  <si>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</si>
  <si>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</si>
  <si>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</si>
  <si>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</si>
  <si>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</si>
  <si>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</si>
  <si>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</si>
  <si>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</si>
  <si>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</si>
  <si>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</si>
  <si>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</si>
  <si>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</si>
  <si>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</si>
  <si>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</si>
  <si>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</si>
  <si>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</si>
  <si>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</si>
  <si>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</si>
  <si>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</si>
  <si>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</si>
  <si>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</si>
  <si>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</si>
  <si>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</si>
  <si>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</si>
  <si>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</si>
  <si>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</si>
  <si>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</si>
  <si>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</si>
  <si>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</si>
  <si>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</si>
  <si>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</si>
  <si>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</si>
  <si>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</si>
  <si>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</si>
  <si>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</si>
  <si>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</si>
  <si>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</si>
  <si>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</si>
  <si>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</si>
  <si>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</si>
  <si>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</si>
  <si>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</si>
  <si>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</si>
  <si>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</si>
  <si>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</si>
  <si>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</si>
  <si>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</si>
  <si>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</si>
  <si>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</si>
  <si>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</si>
  <si>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</si>
  <si>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</si>
  <si>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</si>
  <si>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</si>
  <si>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</si>
  <si>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</si>
  <si>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</si>
  <si>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</si>
  <si>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</si>
  <si>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</si>
  <si>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</si>
  <si>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</si>
  <si>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</si>
  <si>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</si>
  <si>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</si>
  <si>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</si>
  <si>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</si>
  <si>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</si>
  <si>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</si>
  <si>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</si>
  <si>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</si>
  <si>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</si>
  <si>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</si>
  <si>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</si>
  <si>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</si>
  <si>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</si>
  <si>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</si>
  <si>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</si>
  <si>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</si>
  <si>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</si>
  <si>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</si>
  <si>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</si>
  <si>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</si>
  <si>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</si>
  <si>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</si>
  <si>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</si>
  <si>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</si>
  <si>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</si>
  <si>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</si>
  <si>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</si>
  <si>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</si>
  <si>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</si>
  <si>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</si>
  <si>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</si>
  <si>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</si>
  <si>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</si>
  <si>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</si>
  <si>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</si>
  <si>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</si>
  <si>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</si>
  <si>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</si>
  <si>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</si>
  <si>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</si>
  <si>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</si>
  <si>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</si>
  <si>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</si>
  <si>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</si>
  <si>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</si>
  <si>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</si>
  <si>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</si>
  <si>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</si>
  <si>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</si>
  <si>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</si>
  <si>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</si>
  <si>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</si>
  <si>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</si>
  <si>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</si>
  <si>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</si>
  <si>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</si>
  <si>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</si>
  <si>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</si>
  <si>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</si>
  <si>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</si>
  <si>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</si>
  <si>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</si>
  <si>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</si>
  <si>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</si>
  <si>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</si>
  <si>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</si>
  <si>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</si>
  <si>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</si>
  <si>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</si>
  <si>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</si>
  <si>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</si>
  <si>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</si>
  <si>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</si>
  <si>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</si>
  <si>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</si>
  <si>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</si>
  <si>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</si>
  <si>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</si>
  <si>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</si>
  <si>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</si>
  <si>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</si>
  <si>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</si>
  <si>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</si>
  <si>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</si>
  <si>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</si>
  <si>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</si>
  <si>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</si>
  <si>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</si>
  <si>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</si>
  <si>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</si>
  <si>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</si>
  <si>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</si>
  <si>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</si>
  <si>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</si>
  <si>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</si>
  <si>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</si>
  <si>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</si>
  <si>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</si>
  <si>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</si>
  <si>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</si>
  <si>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</si>
  <si>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</si>
  <si>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</si>
  <si>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</si>
  <si>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</si>
  <si>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</si>
  <si>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</si>
  <si>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</si>
  <si>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</si>
  <si>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</si>
  <si>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</si>
  <si>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</si>
  <si>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</si>
  <si>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</si>
  <si>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</si>
  <si>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</si>
  <si>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</si>
  <si>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</si>
  <si>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</si>
  <si>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</si>
  <si>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</si>
  <si>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</si>
  <si>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</si>
  <si>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</si>
  <si>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</si>
  <si>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</si>
  <si>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</si>
  <si>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</si>
  <si>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</si>
  <si>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</si>
  <si>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</si>
  <si>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</si>
  <si>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</si>
  <si>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</si>
  <si>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</si>
  <si>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</si>
  <si>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</si>
  <si>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</si>
  <si>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</si>
  <si>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</si>
  <si>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</si>
  <si>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</si>
  <si>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</si>
  <si>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</si>
  <si>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</si>
  <si>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</si>
  <si>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</si>
  <si>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</si>
  <si>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</si>
  <si>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</si>
  <si>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</si>
  <si>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</si>
  <si>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</si>
  <si>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</si>
  <si>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</si>
  <si>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</si>
  <si>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</si>
  <si>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</si>
  <si>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</si>
  <si>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</si>
  <si>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</si>
  <si>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</si>
  <si>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</si>
  <si>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</si>
  <si>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</si>
  <si>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</si>
  <si>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</si>
  <si>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</si>
  <si>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</si>
  <si>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</si>
  <si>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</si>
  <si>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</si>
  <si>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</si>
  <si>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</si>
  <si>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</si>
  <si>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</si>
  <si>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</si>
  <si>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</si>
  <si>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</si>
  <si>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</si>
  <si>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</si>
  <si>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</si>
  <si>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</si>
  <si>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</si>
  <si>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</si>
  <si>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</si>
  <si>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</si>
  <si>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</si>
  <si>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</si>
  <si>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</si>
  <si>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</si>
  <si>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</si>
  <si>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</si>
  <si>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</si>
  <si>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</si>
  <si>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</si>
  <si>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</si>
  <si>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</si>
  <si>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</si>
  <si>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</si>
  <si>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</si>
  <si>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</si>
  <si>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</si>
  <si>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</si>
  <si>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</si>
  <si>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</si>
  <si>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</si>
  <si>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</si>
  <si>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</si>
  <si>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</si>
  <si>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</si>
  <si>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</si>
  <si>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</si>
  <si>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</si>
  <si>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</si>
  <si>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</si>
  <si>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</si>
  <si>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</si>
  <si>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</si>
  <si>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</si>
  <si>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</si>
  <si>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</si>
  <si>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</si>
  <si>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</si>
  <si>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</si>
  <si>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</si>
  <si>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</si>
  <si>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</si>
  <si>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</si>
  <si>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</si>
  <si>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</si>
  <si>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</si>
  <si>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</si>
  <si>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</si>
  <si>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</si>
  <si>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</si>
  <si>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</si>
  <si>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</si>
  <si>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</si>
  <si>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</si>
  <si>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</si>
  <si>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</si>
  <si>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</si>
  <si>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</si>
  <si>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</si>
  <si>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</si>
  <si>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</si>
  <si>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</si>
  <si>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</si>
  <si>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</si>
  <si>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</si>
  <si>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</si>
  <si>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</si>
  <si>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</si>
  <si>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</si>
  <si>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</si>
  <si>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</si>
  <si>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</si>
  <si>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</si>
  <si>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</si>
  <si>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</si>
  <si>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</si>
  <si>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</si>
  <si>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</si>
  <si>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</si>
  <si>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</si>
  <si>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</si>
  <si>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</si>
  <si>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</si>
  <si>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</si>
  <si>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</si>
  <si>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</si>
  <si>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</si>
  <si>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</si>
  <si>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</si>
  <si>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</si>
  <si>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</si>
  <si>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</si>
  <si>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</si>
  <si>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</si>
  <si>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</si>
  <si>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</si>
  <si>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</si>
  <si>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</si>
  <si>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</si>
  <si>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</si>
  <si>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</si>
  <si>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</si>
  <si>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</si>
  <si>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</si>
  <si>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</si>
  <si>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</si>
  <si>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</si>
  <si>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</si>
  <si>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</si>
  <si>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</si>
  <si>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</si>
  <si>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</si>
  <si>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</si>
  <si>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</si>
  <si>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</si>
  <si>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</si>
  <si>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</si>
  <si>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</si>
  <si>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</si>
  <si>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</si>
  <si>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</si>
  <si>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</si>
  <si>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</si>
  <si>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</si>
  <si>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</si>
  <si>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</si>
  <si>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</si>
  <si>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</si>
  <si>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</si>
  <si>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</si>
  <si>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</si>
  <si>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</si>
  <si>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</si>
  <si>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</si>
  <si>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</si>
  <si>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</si>
  <si>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</si>
  <si>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</si>
  <si>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</si>
  <si>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</si>
  <si>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</si>
  <si>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</si>
  <si>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</si>
  <si>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</si>
  <si>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</si>
  <si>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</si>
  <si>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</si>
  <si>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</si>
  <si>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</si>
  <si>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</si>
  <si>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</si>
  <si>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</si>
  <si>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</si>
  <si>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</si>
  <si>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</si>
  <si>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</si>
  <si>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</si>
  <si>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</si>
  <si>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</si>
  <si>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</si>
  <si>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</si>
  <si>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</si>
  <si>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</si>
  <si>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</si>
  <si>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</si>
  <si>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</si>
  <si>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</si>
  <si>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</si>
  <si>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</si>
  <si>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</si>
  <si>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</si>
  <si>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</si>
  <si>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</si>
  <si>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</si>
  <si>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</si>
  <si>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</si>
  <si>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</si>
  <si>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</si>
  <si>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</si>
  <si>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</si>
  <si>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</si>
  <si>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</si>
  <si>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</si>
  <si>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</si>
  <si>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</si>
  <si>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</si>
  <si>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</si>
  <si>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</si>
  <si>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</si>
  <si>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</si>
  <si>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</si>
  <si>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</si>
  <si>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</si>
  <si>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</si>
  <si>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</si>
  <si>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</si>
  <si>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</si>
  <si>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</si>
  <si>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</si>
  <si>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</si>
  <si>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</si>
  <si>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</si>
  <si>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</si>
  <si>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</si>
  <si>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</si>
  <si>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</si>
  <si>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</si>
  <si>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</si>
  <si>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</si>
  <si>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</si>
  <si>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</si>
  <si>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</si>
  <si>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</si>
  <si>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</si>
  <si>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</si>
  <si>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</si>
  <si>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</si>
  <si>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</si>
  <si>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</si>
  <si>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</si>
  <si>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</si>
  <si>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</si>
  <si>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</si>
  <si>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</si>
  <si>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</si>
  <si>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</si>
  <si>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</si>
  <si>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</si>
  <si>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</si>
  <si>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</si>
  <si>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</si>
  <si>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</si>
  <si>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</si>
  <si>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</si>
  <si>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</si>
  <si>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</si>
  <si>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</si>
  <si>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</si>
  <si>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</si>
  <si>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</si>
  <si>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</si>
  <si>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</si>
  <si>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</si>
  <si>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</si>
  <si>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</si>
  <si>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</si>
  <si>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</si>
  <si>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</si>
  <si>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</si>
  <si>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</si>
  <si>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</si>
  <si>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</si>
  <si>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</si>
  <si>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</si>
  <si>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</si>
  <si>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</si>
  <si>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</si>
  <si>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</si>
  <si>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</si>
  <si>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</si>
  <si>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</si>
  <si>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</si>
  <si>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</si>
  <si>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</si>
  <si>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</si>
  <si>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</si>
  <si>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</si>
  <si>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</si>
  <si>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</si>
  <si>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</si>
  <si>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</si>
  <si>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</si>
  <si>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</si>
  <si>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</si>
  <si>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</si>
  <si>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</si>
  <si>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</si>
  <si>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</si>
  <si>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</si>
  <si>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</si>
  <si>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</si>
  <si>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</si>
  <si>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</si>
  <si>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</si>
  <si>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</si>
  <si>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</si>
  <si>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</si>
  <si>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</si>
  <si>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</si>
  <si>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</si>
  <si>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</si>
  <si>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</si>
  <si>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</si>
  <si>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</si>
  <si>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</si>
  <si>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</si>
  <si>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</si>
  <si>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</si>
  <si>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</si>
  <si>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</si>
  <si>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</si>
  <si>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</si>
  <si>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</si>
  <si>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</si>
  <si>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</si>
  <si>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</si>
  <si>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</si>
  <si>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</si>
  <si>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</si>
  <si>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</si>
  <si>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</si>
  <si>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</si>
  <si>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</si>
  <si>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</si>
  <si>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</si>
  <si>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</si>
  <si>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</si>
  <si>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</si>
  <si>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</si>
  <si>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</si>
  <si>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</si>
  <si>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</si>
  <si>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</si>
  <si>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</si>
  <si>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</si>
  <si>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</si>
  <si>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</si>
  <si>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</si>
  <si>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</si>
  <si>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</si>
  <si>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</si>
  <si>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</si>
  <si>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</si>
  <si>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</si>
  <si>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</si>
  <si>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</si>
  <si>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</si>
  <si>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</si>
  <si>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</si>
  <si>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</si>
  <si>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</si>
  <si>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</si>
  <si>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</si>
  <si>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</si>
  <si>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</si>
  <si>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</si>
  <si>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</si>
  <si>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</si>
  <si>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</si>
  <si>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</si>
  <si>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</si>
  <si>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</si>
  <si>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</si>
  <si>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</si>
  <si>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</si>
  <si>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</si>
  <si>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</si>
  <si>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</si>
  <si>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</si>
  <si>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</si>
  <si>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</si>
  <si>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</si>
  <si>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</si>
  <si>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</si>
  <si>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</si>
  <si>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</si>
  <si>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</si>
  <si>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</si>
  <si>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</si>
  <si>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</si>
  <si>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</si>
  <si>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</si>
  <si>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</si>
  <si>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</si>
  <si>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</si>
  <si>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</si>
  <si>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</si>
  <si>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</si>
  <si>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</si>
  <si>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</si>
  <si>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</si>
  <si>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</si>
  <si>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</si>
  <si>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</si>
  <si>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</si>
  <si>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</si>
  <si>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</si>
  <si>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</si>
  <si>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</si>
  <si>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</si>
  <si>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</si>
  <si>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</si>
  <si>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</si>
  <si>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</si>
  <si>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</si>
  <si>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</si>
  <si>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</si>
  <si>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</si>
  <si>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</si>
  <si>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</si>
  <si>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</si>
  <si>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</si>
  <si>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</si>
  <si>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</si>
  <si>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</si>
  <si>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</si>
  <si>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</si>
  <si>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</si>
  <si>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</si>
  <si>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</si>
  <si>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</si>
  <si>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</si>
  <si>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</si>
  <si>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</si>
  <si>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</si>
  <si>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</si>
  <si>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</si>
  <si>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</si>
  <si>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</si>
  <si>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</si>
  <si>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</si>
  <si>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</si>
  <si>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</si>
  <si>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</si>
  <si>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</si>
  <si>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</si>
  <si>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</si>
  <si>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</si>
  <si>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</si>
  <si>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</si>
  <si>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</si>
  <si>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</si>
  <si>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</si>
  <si>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</si>
  <si>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</si>
  <si>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</si>
  <si>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</si>
  <si>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</si>
  <si>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</si>
  <si>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</si>
  <si>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</si>
  <si>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</si>
  <si>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</si>
  <si>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</si>
  <si>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</si>
  <si>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</si>
  <si>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</si>
  <si>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</si>
  <si>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</si>
  <si>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</si>
  <si>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</si>
  <si>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</si>
  <si>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</si>
  <si>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</si>
  <si>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</si>
  <si>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</si>
  <si>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</si>
  <si>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</si>
  <si>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</si>
  <si>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</si>
  <si>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</si>
  <si>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</si>
  <si>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</si>
  <si>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</si>
  <si>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</si>
  <si>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</si>
  <si>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</si>
  <si>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</si>
  <si>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</si>
  <si>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</si>
  <si>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</si>
  <si>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</si>
  <si>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</si>
  <si>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</si>
  <si>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</si>
  <si>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</si>
  <si>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</si>
  <si>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</si>
  <si>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</si>
  <si>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</si>
  <si>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</si>
  <si>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</si>
  <si>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</si>
  <si>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</si>
  <si>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</si>
  <si>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</si>
  <si>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</si>
  <si>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</si>
  <si>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</si>
  <si>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</si>
  <si>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</si>
  <si>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</si>
  <si>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</si>
  <si>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</si>
  <si>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</si>
  <si>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</si>
  <si>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</si>
  <si>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</si>
  <si>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</si>
  <si>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</si>
  <si>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</si>
  <si>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</si>
  <si>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</si>
  <si>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</si>
  <si>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</si>
  <si>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</si>
  <si>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</si>
  <si>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</si>
  <si>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</si>
  <si>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</si>
  <si>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</si>
  <si>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</si>
  <si>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</si>
  <si>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</si>
  <si>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</si>
  <si>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</si>
  <si>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</si>
  <si>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</si>
  <si>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</si>
  <si>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</si>
  <si>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</si>
  <si>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</si>
  <si>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</si>
  <si>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</si>
  <si>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</si>
  <si>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</si>
  <si>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</si>
  <si>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</si>
  <si>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</si>
  <si>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</si>
  <si>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</si>
  <si>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</si>
  <si>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</si>
  <si>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</si>
  <si>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</si>
  <si>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</si>
  <si>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</si>
  <si>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</si>
  <si>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</si>
  <si>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</si>
  <si>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</si>
  <si>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</si>
  <si>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</si>
  <si>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</si>
  <si>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</si>
  <si>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</si>
  <si>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</si>
  <si>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</si>
  <si>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</si>
  <si>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</si>
  <si>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</si>
  <si>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</si>
  <si>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</si>
  <si>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</si>
  <si>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</si>
  <si>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</si>
  <si>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</si>
  <si>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</si>
  <si>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</si>
  <si>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</si>
  <si>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</si>
  <si>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</si>
  <si>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</si>
  <si>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</si>
  <si>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</si>
  <si>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</si>
  <si>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</si>
  <si>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</si>
  <si>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</si>
  <si>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</si>
  <si>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</si>
  <si>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</si>
  <si>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</si>
  <si>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</si>
  <si>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</si>
  <si>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</si>
  <si>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</si>
  <si>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</si>
  <si>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</si>
  <si>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</si>
  <si>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</si>
  <si>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</si>
  <si>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</si>
  <si>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</si>
  <si>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</si>
  <si>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</si>
  <si>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</si>
  <si>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</si>
  <si>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</si>
  <si>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</si>
  <si>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</si>
  <si>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</si>
  <si>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</si>
  <si>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</si>
  <si>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</si>
  <si>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</si>
  <si>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</si>
  <si>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</si>
  <si>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</si>
  <si>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</si>
  <si>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</si>
  <si>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</si>
  <si>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</si>
  <si>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</si>
  <si>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</si>
  <si>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</si>
  <si>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</si>
  <si>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</si>
  <si>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</si>
  <si>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</si>
  <si>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</si>
  <si>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</si>
  <si>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</si>
  <si>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</si>
  <si>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</si>
  <si>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</si>
  <si>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</si>
  <si>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</si>
  <si>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</si>
  <si>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</si>
  <si>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</si>
  <si>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</si>
  <si>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</si>
  <si>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</si>
  <si>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</si>
  <si>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</si>
  <si>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</si>
  <si>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</si>
  <si>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</si>
  <si>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</si>
  <si>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</si>
  <si>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</si>
  <si>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</si>
  <si>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</si>
  <si>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</si>
  <si>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</si>
  <si>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</si>
  <si>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</si>
  <si>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</si>
  <si>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</si>
  <si>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</si>
  <si>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</si>
  <si>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</si>
  <si>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</si>
  <si>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</si>
  <si>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</si>
  <si>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</si>
  <si>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</si>
  <si>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</si>
  <si>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</si>
  <si>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</si>
  <si>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</si>
  <si>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</si>
  <si>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</si>
  <si>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</si>
  <si>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</si>
  <si>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</si>
  <si>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</si>
  <si>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</si>
  <si>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</si>
  <si>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</si>
  <si>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</si>
  <si>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</si>
  <si>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</si>
  <si>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</si>
  <si>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</si>
  <si>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</si>
  <si>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</si>
  <si>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</si>
  <si>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</si>
  <si>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</si>
  <si>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</si>
  <si>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</si>
  <si>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</si>
  <si>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</si>
  <si>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</si>
  <si>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</si>
  <si>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</si>
  <si>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</si>
  <si>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</si>
  <si>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</si>
  <si>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</si>
  <si>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</si>
  <si>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</si>
  <si>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</si>
  <si>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</si>
  <si>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</si>
  <si>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</si>
  <si>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</si>
  <si>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</si>
  <si>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</si>
  <si>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</si>
  <si>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</si>
  <si>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</si>
  <si>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</si>
  <si>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</si>
  <si>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</si>
  <si>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</si>
  <si>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</si>
  <si>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</si>
  <si>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</si>
  <si>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</si>
  <si>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</si>
  <si>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</si>
  <si>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</si>
  <si>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</si>
  <si>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</si>
  <si>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</si>
  <si>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</si>
  <si>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</si>
  <si>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</si>
  <si>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</si>
  <si>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</si>
  <si>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</si>
  <si>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</si>
  <si>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</si>
  <si>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</si>
  <si>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</si>
  <si>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</si>
  <si>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</si>
  <si>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</si>
  <si>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</si>
  <si>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</si>
  <si>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</si>
  <si>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</si>
  <si>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</si>
  <si>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</si>
  <si>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</si>
  <si>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</si>
  <si>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</si>
  <si>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</si>
  <si>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</si>
  <si>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</si>
  <si>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</si>
  <si>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</si>
  <si>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</si>
  <si>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</si>
  <si>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</si>
  <si>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</si>
  <si>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</si>
  <si>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</si>
  <si>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</si>
  <si>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</si>
  <si>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</si>
  <si>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</si>
  <si>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</si>
  <si>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</si>
  <si>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</si>
  <si>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</si>
  <si>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</si>
  <si>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</si>
  <si>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</si>
  <si>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</si>
  <si>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</si>
  <si>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</si>
  <si>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</si>
  <si>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</si>
  <si>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</si>
  <si>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</si>
  <si>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</si>
  <si>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</si>
  <si>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</si>
  <si>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</si>
  <si>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</si>
  <si>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</si>
  <si>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</si>
  <si>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</si>
  <si>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</si>
  <si>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</si>
  <si>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</si>
  <si>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</si>
  <si>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</si>
  <si>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</si>
  <si>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</si>
  <si>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</si>
  <si>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</si>
  <si>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</si>
  <si>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</si>
  <si>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</si>
  <si>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</si>
  <si>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</si>
  <si>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</si>
  <si>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</si>
  <si>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</si>
  <si>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</si>
  <si>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</si>
  <si>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</si>
  <si>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</si>
  <si>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</si>
  <si>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</si>
  <si>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</si>
  <si>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</si>
  <si>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</si>
  <si>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</si>
  <si>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</si>
  <si>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</si>
  <si>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</si>
  <si>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</si>
  <si>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</si>
  <si>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</si>
  <si>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</si>
  <si>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</si>
  <si>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</si>
  <si>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</si>
  <si>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</si>
  <si>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</si>
  <si>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</si>
  <si>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</si>
  <si>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</si>
  <si>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</si>
  <si>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</si>
  <si>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</si>
  <si>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</si>
  <si>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</si>
  <si>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</si>
  <si>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</si>
  <si>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</si>
  <si>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</si>
  <si>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</si>
  <si>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</si>
  <si>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</si>
  <si>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</si>
  <si>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</si>
  <si>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</si>
  <si>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</si>
  <si>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</si>
  <si>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</si>
  <si>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</si>
  <si>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</si>
  <si>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</si>
  <si>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</si>
  <si>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</si>
  <si>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</si>
  <si>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</si>
  <si>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</si>
  <si>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</si>
  <si>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</si>
  <si>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</si>
  <si>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</si>
  <si>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</si>
  <si>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</si>
  <si>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</si>
  <si>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</si>
  <si>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</si>
  <si>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</si>
  <si>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</si>
  <si>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</si>
  <si>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</si>
  <si>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</si>
  <si>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</si>
  <si>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</si>
  <si>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</si>
  <si>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</si>
  <si>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</si>
  <si>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</si>
  <si>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</si>
  <si>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</si>
  <si>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</si>
  <si>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</si>
  <si>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</si>
  <si>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</si>
  <si>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</si>
  <si>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</si>
  <si>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</si>
  <si>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</si>
  <si>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</si>
  <si>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</si>
  <si>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</si>
  <si>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</si>
  <si>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</si>
  <si>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</si>
  <si>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</si>
  <si>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</si>
  <si>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</si>
  <si>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</si>
  <si>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</si>
  <si>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</si>
  <si>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</si>
  <si>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</si>
  <si>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</si>
  <si>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</si>
  <si>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</si>
  <si>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</si>
  <si>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</si>
  <si>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</si>
  <si>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</si>
  <si>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</si>
  <si>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</si>
  <si>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</si>
  <si>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</si>
  <si>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</si>
  <si>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</si>
  <si>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</si>
  <si>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</si>
  <si>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</si>
  <si>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</si>
  <si>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</si>
  <si>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</si>
  <si>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</si>
  <si>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</si>
  <si>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</si>
  <si>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</si>
  <si>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</si>
  <si>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</si>
  <si>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</si>
  <si>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</si>
  <si>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</si>
  <si>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</si>
  <si>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</si>
  <si>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</si>
  <si>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</si>
  <si>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</si>
  <si>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</si>
  <si>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</si>
  <si>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</si>
  <si>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</si>
  <si>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</si>
  <si>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</si>
  <si>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</si>
  <si>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</si>
  <si>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</si>
  <si>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</si>
  <si>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</si>
  <si>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</si>
  <si>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</si>
  <si>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</si>
  <si>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</si>
  <si>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</si>
  <si>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</si>
  <si>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</si>
  <si>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</si>
  <si>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</si>
  <si>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</si>
  <si>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</si>
  <si>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</si>
  <si>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</si>
  <si>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</si>
  <si>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</si>
  <si>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</si>
  <si>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</si>
  <si>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</si>
  <si>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</si>
  <si>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</si>
  <si>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</si>
  <si>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</si>
  <si>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</si>
  <si>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</si>
  <si>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</si>
  <si>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</si>
  <si>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</si>
  <si>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</si>
  <si>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</si>
  <si>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</si>
  <si>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</si>
  <si>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</si>
  <si>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</si>
  <si>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</si>
  <si>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</si>
  <si>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</si>
  <si>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</si>
  <si>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</si>
  <si>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</si>
  <si>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</si>
  <si>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</si>
  <si>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</si>
  <si>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</si>
  <si>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</si>
  <si>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</si>
  <si>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</si>
  <si>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</si>
  <si>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</si>
  <si>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</si>
  <si>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</si>
  <si>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</si>
  <si>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</si>
  <si>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</si>
  <si>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</si>
  <si>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</si>
  <si>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</si>
  <si>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</si>
  <si>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</si>
  <si>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</si>
  <si>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</si>
  <si>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</si>
  <si>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</si>
  <si>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</si>
  <si>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</si>
  <si>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</si>
  <si>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</si>
  <si>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</si>
  <si>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</si>
  <si>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</si>
  <si>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</si>
  <si>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</si>
  <si>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</si>
  <si>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</si>
  <si>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</si>
  <si>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</si>
  <si>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</si>
  <si>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</si>
  <si>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</si>
  <si>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</si>
  <si>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</si>
  <si>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</si>
  <si>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</si>
  <si>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</si>
  <si>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</si>
  <si>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</si>
  <si>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</si>
  <si>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</si>
  <si>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</si>
  <si>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</si>
  <si>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</si>
  <si>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</si>
  <si>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</si>
  <si>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</si>
  <si>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</si>
  <si>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</si>
  <si>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</si>
  <si>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</si>
  <si>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</si>
  <si>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</si>
  <si>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</si>
  <si>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</si>
  <si>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</si>
  <si>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</si>
  <si>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</si>
  <si>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</si>
  <si>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</si>
  <si>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</si>
  <si>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</si>
  <si>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</si>
  <si>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</si>
  <si>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</si>
  <si>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</si>
  <si>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</si>
  <si>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</si>
  <si>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</si>
  <si>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</si>
  <si>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</si>
  <si>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</si>
  <si>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</si>
  <si>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</si>
  <si>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</si>
  <si>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</si>
  <si>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</si>
  <si>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</si>
  <si>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</si>
  <si>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</si>
  <si>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</si>
  <si>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</si>
  <si>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</si>
  <si>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</si>
  <si>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</si>
  <si>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</si>
  <si>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</si>
  <si>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</si>
  <si>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</si>
  <si>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</si>
  <si>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</si>
  <si>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</si>
  <si>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</si>
  <si>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</si>
  <si>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</si>
  <si>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</si>
  <si>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</si>
  <si>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</si>
  <si>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</si>
  <si>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</si>
  <si>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</si>
  <si>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</si>
  <si>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</si>
  <si>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</si>
  <si>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</si>
  <si>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</si>
  <si>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</si>
  <si>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</si>
  <si>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</si>
  <si>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</si>
  <si>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</si>
  <si>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</si>
  <si>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</si>
  <si>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</si>
  <si>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</si>
  <si>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</si>
  <si>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</si>
  <si>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</si>
  <si>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</si>
  <si>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</si>
  <si>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</si>
  <si>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</si>
  <si>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</si>
  <si>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</si>
  <si>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</si>
  <si>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</si>
  <si>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</si>
  <si>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</si>
  <si>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</si>
  <si>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</si>
  <si>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</si>
  <si>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</si>
  <si>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</si>
  <si>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</si>
  <si>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</si>
  <si>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</si>
  <si>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</si>
  <si>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</si>
  <si>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</si>
  <si>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</si>
  <si>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</si>
  <si>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</si>
  <si>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</si>
  <si>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</si>
  <si>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</si>
  <si>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</si>
  <si>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</si>
  <si>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</si>
  <si>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</si>
  <si>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</si>
  <si>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</si>
  <si>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</si>
  <si>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</si>
  <si>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</si>
  <si>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</si>
  <si>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</si>
  <si>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</si>
  <si>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</si>
  <si>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</si>
  <si>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</si>
  <si>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</si>
  <si>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</si>
  <si>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</si>
  <si>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</si>
  <si>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</si>
  <si>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</si>
  <si>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</si>
  <si>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</si>
  <si>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</si>
  <si>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</si>
  <si>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</si>
  <si>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</si>
  <si>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</si>
  <si>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</si>
  <si>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</si>
  <si>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</si>
  <si>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</si>
  <si>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</si>
  <si>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</si>
  <si>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</si>
  <si>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</si>
  <si>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</si>
  <si>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</si>
  <si>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</si>
  <si>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</si>
  <si>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</si>
  <si>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</si>
  <si>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</si>
  <si>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</si>
  <si>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</si>
  <si>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</si>
  <si>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</si>
  <si>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</si>
  <si>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</si>
  <si>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</si>
  <si>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</si>
  <si>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</si>
  <si>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</si>
  <si>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</si>
  <si>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</si>
  <si>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</si>
  <si>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</si>
  <si>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</si>
  <si>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</si>
  <si>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</si>
  <si>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</si>
  <si>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</si>
  <si>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</si>
  <si>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</si>
  <si>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</si>
  <si>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</si>
  <si>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</si>
  <si>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</si>
  <si>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</si>
  <si>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</si>
  <si>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</si>
  <si>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</si>
  <si>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</si>
  <si>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</si>
  <si>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</si>
  <si>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</si>
  <si>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</si>
  <si>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</si>
  <si>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</si>
  <si>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</si>
  <si>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</si>
  <si>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</si>
  <si>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</si>
  <si>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</si>
  <si>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</si>
  <si>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</si>
  <si>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</si>
  <si>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</si>
  <si>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</si>
  <si>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</si>
  <si>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</si>
  <si>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</si>
  <si>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</si>
  <si>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</si>
  <si>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</si>
  <si>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</si>
  <si>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</si>
  <si>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</si>
  <si>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</si>
  <si>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</si>
  <si>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</si>
  <si>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</si>
  <si>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</si>
  <si>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</si>
  <si>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</si>
  <si>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</si>
  <si>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</si>
  <si>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</si>
  <si>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</si>
  <si>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</si>
  <si>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</si>
  <si>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</si>
  <si>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</si>
  <si>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</si>
  <si>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</si>
  <si>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</si>
  <si>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</si>
  <si>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</si>
  <si>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</si>
  <si>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</si>
  <si>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</si>
  <si>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</si>
  <si>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</si>
  <si>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</si>
  <si>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</si>
  <si>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</si>
  <si>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</si>
  <si>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</si>
  <si>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</si>
  <si>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</si>
  <si>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</si>
  <si>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</si>
  <si>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</si>
  <si>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</si>
  <si>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</si>
  <si>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</si>
  <si>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</si>
  <si>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</si>
  <si>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</si>
  <si>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</si>
  <si>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</si>
  <si>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</si>
  <si>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</si>
  <si>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</si>
  <si>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</si>
  <si>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</si>
  <si>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</si>
  <si>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</si>
  <si>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</si>
  <si>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</si>
  <si>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</si>
  <si>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</si>
  <si>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</si>
  <si>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</si>
  <si>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</si>
  <si>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</si>
  <si>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</si>
  <si>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</si>
  <si>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</si>
  <si>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</si>
  <si>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</si>
  <si>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</si>
  <si>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</si>
  <si>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</si>
  <si>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</si>
  <si>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</si>
  <si>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</si>
  <si>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</si>
  <si>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</si>
  <si>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</si>
  <si>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</si>
  <si>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</si>
  <si>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</si>
  <si>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</si>
  <si>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</si>
  <si>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</si>
  <si>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</si>
  <si>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</si>
  <si>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</si>
  <si>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</si>
  <si>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</si>
  <si>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</si>
  <si>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</si>
  <si>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</si>
  <si>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</si>
  <si>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</si>
  <si>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</si>
  <si>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</si>
  <si>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</si>
  <si>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</si>
  <si>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</si>
  <si>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</si>
  <si>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</si>
  <si>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</si>
  <si>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</si>
  <si>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</si>
  <si>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</si>
  <si>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</si>
  <si>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</si>
  <si>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</si>
  <si>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</si>
  <si>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</si>
  <si>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</si>
  <si>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</si>
  <si>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</si>
  <si>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</si>
  <si>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</si>
  <si>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</si>
  <si>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</si>
  <si>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</si>
  <si>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</si>
  <si>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</si>
  <si>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</si>
  <si>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</si>
  <si>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</si>
  <si>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</si>
  <si>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</si>
  <si>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</si>
  <si>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</si>
  <si>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</si>
  <si>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</si>
  <si>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</si>
  <si>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</si>
  <si>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</si>
  <si>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</si>
  <si>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</si>
  <si>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</si>
  <si>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</si>
  <si>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</si>
  <si>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</si>
  <si>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</si>
  <si>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</si>
  <si>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</si>
  <si>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</si>
  <si>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</si>
  <si>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</si>
  <si>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</si>
  <si>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</si>
  <si>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</si>
  <si>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</si>
  <si>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</si>
  <si>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</si>
  <si>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</si>
  <si>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</si>
  <si>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</si>
  <si>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</si>
  <si>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</si>
  <si>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</si>
  <si>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</si>
  <si>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</si>
  <si>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</si>
  <si>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</si>
  <si>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</si>
  <si>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</si>
  <si>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</si>
  <si>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</si>
  <si>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</si>
  <si>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</si>
  <si>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</si>
  <si>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</si>
  <si>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</si>
  <si>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</si>
  <si>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</si>
  <si>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</si>
  <si>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</si>
  <si>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</si>
  <si>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</si>
  <si>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</si>
  <si>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</si>
  <si>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</si>
  <si>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</si>
  <si>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</si>
  <si>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</si>
  <si>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</si>
  <si>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</si>
  <si>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</si>
  <si>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</si>
  <si>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</si>
  <si>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</si>
  <si>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</si>
  <si>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</si>
  <si>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</si>
  <si>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</si>
  <si>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</si>
  <si>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</si>
  <si>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</si>
  <si>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</si>
  <si>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</si>
  <si>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</si>
  <si>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</si>
  <si>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</si>
  <si>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</si>
  <si>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</si>
  <si>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</si>
  <si>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</si>
  <si>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</si>
  <si>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</si>
  <si>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</si>
  <si>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</si>
  <si>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</si>
  <si>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</si>
  <si>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</si>
  <si>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</si>
  <si>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</si>
  <si>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</si>
  <si>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</si>
  <si>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</si>
  <si>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</si>
  <si>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</si>
  <si>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</si>
  <si>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</si>
  <si>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</si>
  <si>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</si>
  <si>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</si>
  <si>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</si>
  <si>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</si>
  <si>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</si>
  <si>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</si>
  <si>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</si>
  <si>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</si>
  <si>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</si>
  <si>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</si>
  <si>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</si>
  <si>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</si>
  <si>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</si>
  <si>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</si>
  <si>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</si>
  <si>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</si>
  <si>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</si>
  <si>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</si>
  <si>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</si>
  <si>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</si>
  <si>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</si>
  <si>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</si>
  <si>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</si>
  <si>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</si>
  <si>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</si>
  <si>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</si>
  <si>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</si>
  <si>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</si>
  <si>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</si>
  <si>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</si>
  <si>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</si>
  <si>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</si>
  <si>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</si>
  <si>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</si>
  <si>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</si>
  <si>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</si>
  <si>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</si>
  <si>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</si>
  <si>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</si>
  <si>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</si>
  <si>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</si>
  <si>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</si>
  <si>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</si>
  <si>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</si>
  <si>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</si>
  <si>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</si>
  <si>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</si>
  <si>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</si>
  <si>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</si>
  <si>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</si>
  <si>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</si>
  <si>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</si>
  <si>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</si>
  <si>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</si>
  <si>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</si>
  <si>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</si>
  <si>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</si>
  <si>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</si>
  <si>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</si>
  <si>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</si>
  <si>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</si>
  <si>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</si>
  <si>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</si>
  <si>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</si>
  <si>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</si>
  <si>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</si>
  <si>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</si>
  <si>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</si>
  <si>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</si>
  <si>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</si>
  <si>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</si>
  <si>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</si>
  <si>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</si>
  <si>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</si>
  <si>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</si>
  <si>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</si>
  <si>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</si>
  <si>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</si>
  <si>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</si>
  <si>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</si>
  <si>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</si>
  <si>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</si>
  <si>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</si>
  <si>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</si>
  <si>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</si>
  <si>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</si>
  <si>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</si>
  <si>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</si>
  <si>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</si>
  <si>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</si>
  <si>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</si>
  <si>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</si>
  <si>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</si>
  <si>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</si>
  <si>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</si>
  <si>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</si>
  <si>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</si>
  <si>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</si>
  <si>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</si>
  <si>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</si>
  <si>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</si>
  <si>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</si>
  <si>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</si>
  <si>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</si>
  <si>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</si>
  <si>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</si>
  <si>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</si>
  <si>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</si>
  <si>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</si>
  <si>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</si>
  <si>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</si>
  <si>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</si>
  <si>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</si>
  <si>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</si>
  <si>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</si>
  <si>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</si>
  <si>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</si>
  <si>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</si>
  <si>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</si>
  <si>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</si>
  <si>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</si>
  <si>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</si>
  <si>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</si>
  <si>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</si>
  <si>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</si>
  <si>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</si>
  <si>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</si>
  <si>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</si>
  <si>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</si>
  <si>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</si>
  <si>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</si>
  <si>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</si>
  <si>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</si>
  <si>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</si>
  <si>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</si>
  <si>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</si>
  <si>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</si>
  <si>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</si>
  <si>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</si>
  <si>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</si>
  <si>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</si>
  <si>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</si>
  <si>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</si>
  <si>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</si>
  <si>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</si>
  <si>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</si>
  <si>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</si>
  <si>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</si>
  <si>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</si>
  <si>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</si>
  <si>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</si>
  <si>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</si>
  <si>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</si>
  <si>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</si>
  <si>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</si>
  <si>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</si>
  <si>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</si>
  <si>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</si>
  <si>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</si>
  <si>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</si>
  <si>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</si>
  <si>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</si>
  <si>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</si>
  <si>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</si>
  <si>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</si>
  <si>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</si>
  <si>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</si>
  <si>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</si>
  <si>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</si>
  <si>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</si>
  <si>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</si>
  <si>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</si>
  <si>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</si>
  <si>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</si>
  <si>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</si>
  <si>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</si>
  <si>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</si>
  <si>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</si>
  <si>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</si>
  <si>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</si>
  <si>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</si>
  <si>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</si>
  <si>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</si>
  <si>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</si>
  <si>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</si>
  <si>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</si>
  <si>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</si>
  <si>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</si>
  <si>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</si>
  <si>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</si>
  <si>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</si>
  <si>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</si>
  <si>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</si>
  <si>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</si>
  <si>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</si>
  <si>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</si>
  <si>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</si>
  <si>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</si>
  <si>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</si>
  <si>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</si>
  <si>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</si>
  <si>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</si>
  <si>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</si>
  <si>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</si>
  <si>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</si>
  <si>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</si>
  <si>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</si>
  <si>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</si>
  <si>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</si>
  <si>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</si>
  <si>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</si>
  <si>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</si>
  <si>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</si>
  <si>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</si>
  <si>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</si>
  <si>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</si>
  <si>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</si>
  <si>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</si>
  <si>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</si>
  <si>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</si>
  <si>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</si>
  <si>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</si>
  <si>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</si>
  <si>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</si>
  <si>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</si>
  <si>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</si>
  <si>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</si>
  <si>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</si>
  <si>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</si>
  <si>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</si>
  <si>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</si>
  <si>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</si>
  <si>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</si>
  <si>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</si>
  <si>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</si>
  <si>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</si>
  <si>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</si>
  <si>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</si>
  <si>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</si>
  <si>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</si>
  <si>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</si>
  <si>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</si>
  <si>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</si>
  <si>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</si>
  <si>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</si>
  <si>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</si>
  <si>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</si>
  <si>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</si>
  <si>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</si>
  <si>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</si>
  <si>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</si>
  <si>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</si>
  <si>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</si>
  <si>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</si>
  <si>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</si>
  <si>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</si>
  <si>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</si>
  <si>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</si>
  <si>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</si>
  <si>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</si>
  <si>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</si>
  <si>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</si>
  <si>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</si>
  <si>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</si>
  <si>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</si>
  <si>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</si>
  <si>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</si>
  <si>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</si>
  <si>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</si>
  <si>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</si>
  <si>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</si>
  <si>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</si>
  <si>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</si>
  <si>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</si>
  <si>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</si>
  <si>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</si>
  <si>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</si>
  <si>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</si>
  <si>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</si>
  <si>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</si>
  <si>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</si>
  <si>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</si>
  <si>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</si>
  <si>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</si>
  <si>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</si>
  <si>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</si>
  <si>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</si>
  <si>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</si>
  <si>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</si>
  <si>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</si>
  <si>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</si>
  <si>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</si>
  <si>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</si>
  <si>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</si>
  <si>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</si>
  <si>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</si>
  <si>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</si>
  <si>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</si>
  <si>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</si>
  <si>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</si>
  <si>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</si>
  <si>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</si>
  <si>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</si>
  <si>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</si>
  <si>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</si>
  <si>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</si>
  <si>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</si>
  <si>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</si>
  <si>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</si>
  <si>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</si>
  <si>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</si>
  <si>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</si>
  <si>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</si>
  <si>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</si>
  <si>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</si>
  <si>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</si>
  <si>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</si>
  <si>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</si>
  <si>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</si>
  <si>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</si>
  <si>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</si>
  <si>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</si>
  <si>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</si>
  <si>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</si>
  <si>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</si>
  <si>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</si>
  <si>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</si>
  <si>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</si>
  <si>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</si>
  <si>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</si>
  <si>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</si>
  <si>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</si>
  <si>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</si>
  <si>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</si>
  <si>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</si>
  <si>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</si>
  <si>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</si>
  <si>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</si>
  <si>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</si>
  <si>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</si>
  <si>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</si>
  <si>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</si>
  <si>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</si>
  <si>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</si>
  <si>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</si>
  <si>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</si>
  <si>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</si>
  <si>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</si>
  <si>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</si>
  <si>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</si>
  <si>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</si>
  <si>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</si>
  <si>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</si>
  <si>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</si>
  <si>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</si>
  <si>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</si>
  <si>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</si>
  <si>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</si>
  <si>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</si>
  <si>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</si>
  <si>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</si>
  <si>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</si>
  <si>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</si>
  <si>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</si>
  <si>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</si>
  <si>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</si>
  <si>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</si>
  <si>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</si>
  <si>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</si>
  <si>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</si>
  <si>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</si>
  <si>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</si>
  <si>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</si>
  <si>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</si>
  <si>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</si>
  <si>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</si>
  <si>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</si>
  <si>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</si>
  <si>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</si>
  <si>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</si>
  <si>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</si>
  <si>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</si>
  <si>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</si>
  <si>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</si>
  <si>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</si>
  <si>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</si>
  <si>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</si>
  <si>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</si>
  <si>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</si>
  <si>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</si>
  <si>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</si>
  <si>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</si>
  <si>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</si>
  <si>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</si>
  <si>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</si>
  <si>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</si>
  <si>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</si>
  <si>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</si>
  <si>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</si>
  <si>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</si>
  <si>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</si>
  <si>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</si>
  <si>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</si>
  <si>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</si>
  <si>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</si>
  <si>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</si>
  <si>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</si>
  <si>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</si>
  <si>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</si>
  <si>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</si>
  <si>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</si>
  <si>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</si>
  <si>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</si>
  <si>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</si>
  <si>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</si>
  <si>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</si>
  <si>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</si>
  <si>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</si>
  <si>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</si>
  <si>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</si>
  <si>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</si>
  <si>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</si>
  <si>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</si>
  <si>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</si>
  <si>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</si>
  <si>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</si>
  <si>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</si>
  <si>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</si>
  <si>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</si>
  <si>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</si>
  <si>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</si>
  <si>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</si>
  <si>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</si>
  <si>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</si>
  <si>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</si>
  <si>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</si>
  <si>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</si>
  <si>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</si>
  <si>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</si>
  <si>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</si>
  <si>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</si>
  <si>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</si>
  <si>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</si>
  <si>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</si>
  <si>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</si>
  <si>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</si>
  <si>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</si>
  <si>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</si>
  <si>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</si>
  <si>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</si>
  <si>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</si>
  <si>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</si>
  <si>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</si>
  <si>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</si>
  <si>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</si>
  <si>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</si>
  <si>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</si>
  <si>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</si>
  <si>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</si>
  <si>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</si>
  <si>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</si>
  <si>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</si>
  <si>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</si>
  <si>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</si>
  <si>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</si>
  <si>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</si>
  <si>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</si>
  <si>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</si>
  <si>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</si>
  <si>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</si>
  <si>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</si>
  <si>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</si>
  <si>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</si>
  <si>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</si>
  <si>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</si>
  <si>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</si>
  <si>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</si>
  <si>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</si>
  <si>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</si>
  <si>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</si>
  <si>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</si>
  <si>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</si>
  <si>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</si>
  <si>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</si>
  <si>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</si>
  <si>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</si>
  <si>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</si>
  <si>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</si>
  <si>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</si>
  <si>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</si>
  <si>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</si>
  <si>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</si>
  <si>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</si>
  <si>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</si>
  <si>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</si>
  <si>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</si>
  <si>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</si>
  <si>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</si>
  <si>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</si>
  <si>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</si>
  <si>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</si>
  <si>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</si>
  <si>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</si>
  <si>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</si>
  <si>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</si>
  <si>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</si>
  <si>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</si>
  <si>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</si>
  <si>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</si>
  <si>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</si>
  <si>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</si>
  <si>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</si>
  <si>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</si>
  <si>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</si>
  <si>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</si>
  <si>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</si>
  <si>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</si>
  <si>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</si>
  <si>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</si>
  <si>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</si>
  <si>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</si>
  <si>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</si>
  <si>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</si>
  <si>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</si>
  <si>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</si>
  <si>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</si>
  <si>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</si>
  <si>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</si>
  <si>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</si>
  <si>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</si>
  <si>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</si>
  <si>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</si>
  <si>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</si>
  <si>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</si>
  <si>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</si>
  <si>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</si>
  <si>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</si>
  <si>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</si>
  <si>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</si>
  <si>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</si>
  <si>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</si>
  <si>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</si>
  <si>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</si>
  <si>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</si>
  <si>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</si>
  <si>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</si>
  <si>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</si>
  <si>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</si>
  <si>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</si>
  <si>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</si>
  <si>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</si>
  <si>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</si>
  <si>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</si>
  <si>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</si>
  <si>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</si>
  <si>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</si>
  <si>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</si>
  <si>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</si>
  <si>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</si>
  <si>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</si>
  <si>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</si>
  <si>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</si>
  <si>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</si>
  <si>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</si>
  <si>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</si>
  <si>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</si>
  <si>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</si>
  <si>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</si>
  <si>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</si>
  <si>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</si>
  <si>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</si>
  <si>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</si>
  <si>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</si>
  <si>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</si>
  <si>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</si>
  <si>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</si>
  <si>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</si>
  <si>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</si>
  <si>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</si>
  <si>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</si>
  <si>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</si>
  <si>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</si>
  <si>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</si>
  <si>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</si>
  <si>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</si>
  <si>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</si>
  <si>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</si>
  <si>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</si>
  <si>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</si>
  <si>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</si>
  <si>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</si>
  <si>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</si>
  <si>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</si>
  <si>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</si>
  <si>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</si>
  <si>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</si>
  <si>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</si>
  <si>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</si>
  <si>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</si>
  <si>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</si>
  <si>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</si>
  <si>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</si>
  <si>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</si>
  <si>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</si>
  <si>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</si>
  <si>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</si>
  <si>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</si>
  <si>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</si>
  <si>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</si>
  <si>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</si>
  <si>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</si>
  <si>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</si>
  <si>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</si>
  <si>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</si>
  <si>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</si>
  <si>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</si>
  <si>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</si>
  <si>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</si>
  <si>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</si>
  <si>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</si>
  <si>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</si>
  <si>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</si>
  <si>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</si>
  <si>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</si>
  <si>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</si>
  <si>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</si>
  <si>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</si>
  <si>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</si>
  <si>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</si>
  <si>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</si>
  <si>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</si>
  <si>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</si>
  <si>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</si>
  <si>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</si>
  <si>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</si>
  <si>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</si>
  <si>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</si>
  <si>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</si>
  <si>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</si>
  <si>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</si>
  <si>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</si>
  <si>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</si>
  <si>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</si>
  <si>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</si>
  <si>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</si>
  <si>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</si>
  <si>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</si>
  <si>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</si>
  <si>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</si>
  <si>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</si>
  <si>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</si>
  <si>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</si>
  <si>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</si>
  <si>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</si>
  <si>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</si>
  <si>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</si>
  <si>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</si>
  <si>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</si>
  <si>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</si>
  <si>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</si>
  <si>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</si>
  <si>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</si>
  <si>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</si>
  <si>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</si>
  <si>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</si>
  <si>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</si>
  <si>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</si>
  <si>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</si>
  <si>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</si>
  <si>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</si>
  <si>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</si>
  <si>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</si>
  <si>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</si>
  <si>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</si>
  <si>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</si>
  <si>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</si>
  <si>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</si>
  <si>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</si>
  <si>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</si>
  <si>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</si>
  <si>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</si>
  <si>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</si>
  <si>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</si>
  <si>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</si>
  <si>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</si>
  <si>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</si>
  <si>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</si>
  <si>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</si>
  <si>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</si>
  <si>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</si>
  <si>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</si>
  <si>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</si>
  <si>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</si>
  <si>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</si>
  <si>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</si>
  <si>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</si>
  <si>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</si>
  <si>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</si>
  <si>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</si>
  <si>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</si>
  <si>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</si>
  <si>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</si>
  <si>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</si>
  <si>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</si>
  <si>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</si>
  <si>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</si>
  <si>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</si>
  <si>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</si>
  <si>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</si>
  <si>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</si>
  <si>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</si>
  <si>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</si>
  <si>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</si>
  <si>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</si>
  <si>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</si>
  <si>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</si>
  <si>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</si>
  <si>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</si>
  <si>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</si>
  <si>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</si>
  <si>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</si>
  <si>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</si>
  <si>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</si>
  <si>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</si>
  <si>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</si>
  <si>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</si>
  <si>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</si>
  <si>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</si>
  <si>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</si>
  <si>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</si>
  <si>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</si>
  <si>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</si>
  <si>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</si>
  <si>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</si>
  <si>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</si>
  <si>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</si>
  <si>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</si>
  <si>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</si>
  <si>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</si>
  <si>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</si>
  <si>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</si>
  <si>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</si>
  <si>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</si>
  <si>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</si>
  <si>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</si>
  <si>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</si>
  <si>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</si>
  <si>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</si>
  <si>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</si>
  <si>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</si>
  <si>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</si>
  <si>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</si>
  <si>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</si>
  <si>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</si>
  <si>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</si>
  <si>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</si>
  <si>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</si>
  <si>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</si>
  <si>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</si>
  <si>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</si>
  <si>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</si>
  <si>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</si>
  <si>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</si>
  <si>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</si>
  <si>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</si>
  <si>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</si>
  <si>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</si>
  <si>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</si>
  <si>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</si>
  <si>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</si>
  <si>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</si>
  <si>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</si>
  <si>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</si>
  <si>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</si>
  <si>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</si>
  <si>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</si>
  <si>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</si>
  <si>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</si>
  <si>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</si>
  <si>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</si>
  <si>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</si>
  <si>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</si>
  <si>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</si>
  <si>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</si>
  <si>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</si>
  <si>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</si>
  <si>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</si>
  <si>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</si>
  <si>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</si>
  <si>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</si>
  <si>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</si>
  <si>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</si>
  <si>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</si>
  <si>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</si>
  <si>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</si>
  <si>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</si>
  <si>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</si>
  <si>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</si>
  <si>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</si>
  <si>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</si>
  <si>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</si>
  <si>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</si>
  <si>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</si>
  <si>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</si>
  <si>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</si>
  <si>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</si>
  <si>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</si>
  <si>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</si>
  <si>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</si>
  <si>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</si>
  <si>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</si>
  <si>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</si>
  <si>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</si>
  <si>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</si>
  <si>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</si>
  <si>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</si>
  <si>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</si>
  <si>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</si>
  <si>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</si>
  <si>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</si>
  <si>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</si>
  <si>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</si>
  <si>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</si>
  <si>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</si>
  <si>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</si>
  <si>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</si>
  <si>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</si>
  <si>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</si>
  <si>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</si>
  <si>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</si>
  <si>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</si>
  <si>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</si>
  <si>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</si>
  <si>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</si>
  <si>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</si>
  <si>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</si>
  <si>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</si>
  <si>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</si>
  <si>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</si>
  <si>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</si>
  <si>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</si>
  <si>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</si>
  <si>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</si>
  <si>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</si>
  <si>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</si>
  <si>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</si>
  <si>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</si>
  <si>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</si>
  <si>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</si>
  <si>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</si>
  <si>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</si>
  <si>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</si>
  <si>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</si>
  <si>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</si>
  <si>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</si>
  <si>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</si>
  <si>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</si>
  <si>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</si>
  <si>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</si>
  <si>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</si>
  <si>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</si>
  <si>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</si>
  <si>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</si>
  <si>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</si>
  <si>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</si>
  <si>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</si>
  <si>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</si>
  <si>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</si>
  <si>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</si>
  <si>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</si>
  <si>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</si>
  <si>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</si>
  <si>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</si>
  <si>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</si>
  <si>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</si>
  <si>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</si>
  <si>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</si>
  <si>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</si>
  <si>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</si>
  <si>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</si>
  <si>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</si>
  <si>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</si>
  <si>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</si>
  <si>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</si>
  <si>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</si>
  <si>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</si>
  <si>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</si>
  <si>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</si>
  <si>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</si>
  <si>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</si>
  <si>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</si>
  <si>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</si>
  <si>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</si>
  <si>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</si>
  <si>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</si>
  <si>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</si>
  <si>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</si>
  <si>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</si>
  <si>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</si>
  <si>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</si>
  <si>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</si>
  <si>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</si>
  <si>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</si>
  <si>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</si>
  <si>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</si>
  <si>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</si>
  <si>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</si>
  <si>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</si>
  <si>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</si>
  <si>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</si>
  <si>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</si>
  <si>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</si>
  <si>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</si>
  <si>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</si>
  <si>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</si>
  <si>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</si>
  <si>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</si>
  <si>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</si>
  <si>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</si>
  <si>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</si>
  <si>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</si>
  <si>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</si>
  <si>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</si>
  <si>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</si>
  <si>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</si>
  <si>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</si>
  <si>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</si>
  <si>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</si>
  <si>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</si>
  <si>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</si>
  <si>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</si>
  <si>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</si>
  <si>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</si>
  <si>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</si>
  <si>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</si>
  <si>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</si>
  <si>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</si>
  <si>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</si>
  <si>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</si>
  <si>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</si>
  <si>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</si>
  <si>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</si>
  <si>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</si>
  <si>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</si>
  <si>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</si>
  <si>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</si>
  <si>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</si>
  <si>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</si>
  <si>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</si>
  <si>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</si>
  <si>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</si>
  <si>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</si>
  <si>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</si>
  <si>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</si>
  <si>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</si>
  <si>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</si>
  <si>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</si>
  <si>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</si>
  <si>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</si>
  <si>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</si>
  <si>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</si>
  <si>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</si>
  <si>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</si>
  <si>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</si>
  <si>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</si>
  <si>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</si>
  <si>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</si>
  <si>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</si>
  <si>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</si>
  <si>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</si>
  <si>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</si>
  <si>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</si>
  <si>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</si>
  <si>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</si>
  <si>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</si>
  <si>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</si>
  <si>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</si>
  <si>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</si>
  <si>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</si>
  <si>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</si>
  <si>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</si>
  <si>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</si>
  <si>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</si>
  <si>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</si>
  <si>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</si>
  <si>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</si>
  <si>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</si>
  <si>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</si>
  <si>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</si>
  <si>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</si>
  <si>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</si>
  <si>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</si>
  <si>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</si>
  <si>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</si>
  <si>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</si>
  <si>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</si>
  <si>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</si>
  <si>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</si>
  <si>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</si>
  <si>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</si>
  <si>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</si>
  <si>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</si>
  <si>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</si>
  <si>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</si>
  <si>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</si>
  <si>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</si>
  <si>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</si>
  <si>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</si>
  <si>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</si>
  <si>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</si>
  <si>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</si>
  <si>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</si>
  <si>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</si>
  <si>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</si>
  <si>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</si>
  <si>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</si>
  <si>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</si>
  <si>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</si>
  <si>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</si>
  <si>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</si>
  <si>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</si>
  <si>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</si>
  <si>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</si>
  <si>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</si>
  <si>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</si>
  <si>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</si>
  <si>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</si>
  <si>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</si>
  <si>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</si>
  <si>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</si>
  <si>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</si>
  <si>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</si>
  <si>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</si>
  <si>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</si>
  <si>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</si>
  <si>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</si>
  <si>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</si>
  <si>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</si>
  <si>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</si>
  <si>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</si>
  <si>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</si>
  <si>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</si>
  <si>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</si>
  <si>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</si>
  <si>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</si>
  <si>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</si>
  <si>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</si>
  <si>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</si>
  <si>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</si>
  <si>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</si>
  <si>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</si>
  <si>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</si>
  <si>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</si>
  <si>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</si>
  <si>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</si>
  <si>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</si>
  <si>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</si>
  <si>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</si>
  <si>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</si>
  <si>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</si>
  <si>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</si>
  <si>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</si>
  <si>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</si>
  <si>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</si>
  <si>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</si>
  <si>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</si>
  <si>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</si>
  <si>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</si>
  <si>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</si>
  <si>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</si>
  <si>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</si>
  <si>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</si>
  <si>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</si>
  <si>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</si>
  <si>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</si>
  <si>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</si>
  <si>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</si>
  <si>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</si>
  <si>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</si>
  <si>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</si>
  <si>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</si>
  <si>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</si>
  <si>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</si>
  <si>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</si>
  <si>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</si>
  <si>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</si>
  <si>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</si>
  <si>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</si>
  <si>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</si>
  <si>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</si>
  <si>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</si>
  <si>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</si>
  <si>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</si>
  <si>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</si>
  <si>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</si>
  <si>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</si>
  <si>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</si>
  <si>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</si>
  <si>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</si>
  <si>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</si>
  <si>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</si>
  <si>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</si>
  <si>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</si>
  <si>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</si>
  <si>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</si>
  <si>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</si>
  <si>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</si>
  <si>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</si>
  <si>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</si>
  <si>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</si>
  <si>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</si>
  <si>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</si>
  <si>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</si>
  <si>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</si>
  <si>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</si>
  <si>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</si>
  <si>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</si>
  <si>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</si>
  <si>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</si>
  <si>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</si>
  <si>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</si>
  <si>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</si>
  <si>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</si>
  <si>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</si>
  <si>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</si>
  <si>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</si>
  <si>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</si>
  <si>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</si>
  <si>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</si>
  <si>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</si>
  <si>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</si>
  <si>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</si>
  <si>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</si>
  <si>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</si>
  <si>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</si>
  <si>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</si>
  <si>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</si>
  <si>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</si>
  <si>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</si>
  <si>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</si>
  <si>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</si>
  <si>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</si>
  <si>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</si>
  <si>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</si>
  <si>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</si>
  <si>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</si>
  <si>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</si>
  <si>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</si>
  <si>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</si>
  <si>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</si>
  <si>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</si>
  <si>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</si>
  <si>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</si>
  <si>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</si>
  <si>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</si>
  <si>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</si>
  <si>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</si>
  <si>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</si>
  <si>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</si>
  <si>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</si>
  <si>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</si>
  <si>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</si>
  <si>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</si>
  <si>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</si>
  <si>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</si>
  <si>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</si>
  <si>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</si>
  <si>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</si>
  <si>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</si>
  <si>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</si>
  <si>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</si>
  <si>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</si>
  <si>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</si>
  <si>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</si>
  <si>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</si>
  <si>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</si>
  <si>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</si>
  <si>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</si>
  <si>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</si>
  <si>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</si>
  <si>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</si>
  <si>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</si>
  <si>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</si>
  <si>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</si>
  <si>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</si>
  <si>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</si>
  <si>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</si>
  <si>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</si>
  <si>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</si>
  <si>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</si>
  <si>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</si>
  <si>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</si>
  <si>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</si>
  <si>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</si>
  <si>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</si>
  <si>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</si>
  <si>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</si>
  <si>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</si>
  <si>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</si>
  <si>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</si>
  <si>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</si>
  <si>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</si>
  <si>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</si>
  <si>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</si>
  <si>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</si>
  <si>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</si>
  <si>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</si>
  <si>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</si>
  <si>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</si>
  <si>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</si>
  <si>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</si>
  <si>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</si>
  <si>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</si>
  <si>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</si>
  <si>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</si>
  <si>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</si>
  <si>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</si>
  <si>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</si>
  <si>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</si>
  <si>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</si>
  <si>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</si>
  <si>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</si>
  <si>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</si>
  <si>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</si>
  <si>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</si>
  <si>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</si>
  <si>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</si>
  <si>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</si>
  <si>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</si>
  <si>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</si>
  <si>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</si>
  <si>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</si>
  <si>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</si>
  <si>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</si>
  <si>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</si>
  <si>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</si>
  <si>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</si>
  <si>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</si>
  <si>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</si>
  <si>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</si>
  <si>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</si>
  <si>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</si>
  <si>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</si>
  <si>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</si>
  <si>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</si>
  <si>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</si>
  <si>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</si>
  <si>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</si>
  <si>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</si>
  <si>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</si>
  <si>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</si>
  <si>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</si>
  <si>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</si>
  <si>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</si>
  <si>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</si>
  <si>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</si>
  <si>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</si>
  <si>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</si>
  <si>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</si>
  <si>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</si>
  <si>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</si>
  <si>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</si>
  <si>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</si>
  <si>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</si>
  <si>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</si>
  <si>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</si>
  <si>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</si>
  <si>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</si>
  <si>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</si>
  <si>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</si>
  <si>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</si>
  <si>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</si>
  <si>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</si>
  <si>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</si>
  <si>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</si>
  <si>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</si>
  <si>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</si>
  <si>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</si>
  <si>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</si>
  <si>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</si>
  <si>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</si>
  <si>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</si>
  <si>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</si>
  <si>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</si>
  <si>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</si>
  <si>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</si>
  <si>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</si>
  <si>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</si>
  <si>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</si>
  <si>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</si>
  <si>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</si>
  <si>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</si>
  <si>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</si>
  <si>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</si>
  <si>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</si>
  <si>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</si>
  <si>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</si>
  <si>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</si>
  <si>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</si>
  <si>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</si>
  <si>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</si>
  <si>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</si>
  <si>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</si>
  <si>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</si>
  <si>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</si>
  <si>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</si>
  <si>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</si>
  <si>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</si>
  <si>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</si>
  <si>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</si>
  <si>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</si>
  <si>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</si>
  <si>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</si>
  <si>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</si>
  <si>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</si>
  <si>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</si>
  <si>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</si>
  <si>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</si>
  <si>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</si>
  <si>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</si>
  <si>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</si>
  <si>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</si>
  <si>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</si>
  <si>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</si>
  <si>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</si>
  <si>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</si>
  <si>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</si>
  <si>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</si>
  <si>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</si>
  <si>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</si>
  <si>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</si>
  <si>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</si>
  <si>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</si>
  <si>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</si>
  <si>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</si>
  <si>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</si>
  <si>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</si>
  <si>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</si>
  <si>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</si>
  <si>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</si>
  <si>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</si>
  <si>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</si>
  <si>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</si>
  <si>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</si>
  <si>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</si>
  <si>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</si>
  <si>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</si>
  <si>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</si>
  <si>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</si>
  <si>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</si>
  <si>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</si>
  <si>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</si>
  <si>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</si>
  <si>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</si>
  <si>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</si>
  <si>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</si>
  <si>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</si>
  <si>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</si>
  <si>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</si>
  <si>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</si>
  <si>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</si>
  <si>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</si>
  <si>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</si>
  <si>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</si>
  <si>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</si>
  <si>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</si>
  <si>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</si>
  <si>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</si>
  <si>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</si>
  <si>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</si>
  <si>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</si>
  <si>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</si>
  <si>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</si>
  <si>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</si>
  <si>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</si>
  <si>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</si>
  <si>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</si>
  <si>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</si>
  <si>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</si>
  <si>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</si>
  <si>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</si>
  <si>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</si>
  <si>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</si>
  <si>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</si>
  <si>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</si>
  <si>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</si>
  <si>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</si>
  <si>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</si>
  <si>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</si>
  <si>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</si>
  <si>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</si>
  <si>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</si>
  <si>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</si>
  <si>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</si>
  <si>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</si>
  <si>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</si>
  <si>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</si>
  <si>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</si>
  <si>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</si>
  <si>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</si>
  <si>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</si>
  <si>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</si>
  <si>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</si>
  <si>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</si>
  <si>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</si>
  <si>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</si>
  <si>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</si>
  <si>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</si>
  <si>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</si>
  <si>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</si>
  <si>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</si>
  <si>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</si>
  <si>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</si>
  <si>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</si>
  <si>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</si>
  <si>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</si>
  <si>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</si>
  <si>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</si>
  <si>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</si>
  <si>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</si>
  <si>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</si>
  <si>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</si>
  <si>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</si>
  <si>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</si>
  <si>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</si>
  <si>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</si>
  <si>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</si>
  <si>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</si>
  <si>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</si>
  <si>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</si>
  <si>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</si>
  <si>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</si>
  <si>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</si>
  <si>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</si>
  <si>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</si>
  <si>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</si>
  <si>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</si>
  <si>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</si>
  <si>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</si>
  <si>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</si>
  <si>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</si>
  <si>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</si>
  <si>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</si>
  <si>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</si>
  <si>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</si>
  <si>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</si>
  <si>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</si>
  <si>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</si>
  <si>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</si>
  <si>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</si>
  <si>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</si>
  <si>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</si>
  <si>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</si>
  <si>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</si>
  <si>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</si>
  <si>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</si>
  <si>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</si>
  <si>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</si>
  <si>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</si>
  <si>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</si>
  <si>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</si>
  <si>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</si>
  <si>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</si>
  <si>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</si>
  <si>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</si>
  <si>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</si>
  <si>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</si>
  <si>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</si>
  <si>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</si>
  <si>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</si>
  <si>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</si>
  <si>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</si>
  <si>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</si>
  <si>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</si>
  <si>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</si>
  <si>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</si>
  <si>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</si>
  <si>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</si>
  <si>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</si>
  <si>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</si>
  <si>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</si>
  <si>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</si>
  <si>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</si>
  <si>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</si>
  <si>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</si>
  <si>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</si>
  <si>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</si>
  <si>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</si>
  <si>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</si>
  <si>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</si>
  <si>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</si>
  <si>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</si>
  <si>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</si>
  <si>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</si>
  <si>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</si>
  <si>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</si>
  <si>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</si>
  <si>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</si>
  <si>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</si>
  <si>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</si>
  <si>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</si>
  <si>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</si>
  <si>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</si>
  <si>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</si>
  <si>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</si>
  <si>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</si>
  <si>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</si>
  <si>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</si>
  <si>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</si>
  <si>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</si>
  <si>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</si>
  <si>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</si>
  <si>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</si>
  <si>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</si>
  <si>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</si>
  <si>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</si>
  <si>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</si>
  <si>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</si>
  <si>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</si>
  <si>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</si>
  <si>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</si>
  <si>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</si>
  <si>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</si>
  <si>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</si>
  <si>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</si>
  <si>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</si>
  <si>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</si>
  <si>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</si>
  <si>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</si>
  <si>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</si>
  <si>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</si>
  <si>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</si>
  <si>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</si>
  <si>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</si>
  <si>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</si>
  <si>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</si>
  <si>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</si>
  <si>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</si>
  <si>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</si>
  <si>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</si>
  <si>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</si>
  <si>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</si>
  <si>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</si>
  <si>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</si>
  <si>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</si>
  <si>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</si>
  <si>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</si>
  <si>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</si>
  <si>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</si>
  <si>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</si>
  <si>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</si>
  <si>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</si>
  <si>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</si>
  <si>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</si>
  <si>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</si>
  <si>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</si>
  <si>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</si>
  <si>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</si>
  <si>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</si>
  <si>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</si>
  <si>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</si>
  <si>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</si>
  <si>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</si>
  <si>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</si>
  <si>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</si>
  <si>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</si>
  <si>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</si>
  <si>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</si>
  <si>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</si>
  <si>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</si>
  <si>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</si>
  <si>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</si>
  <si>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</si>
  <si>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</si>
  <si>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</si>
  <si>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</si>
  <si>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</si>
  <si>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</si>
  <si>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</si>
  <si>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</si>
  <si>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</si>
  <si>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</si>
  <si>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</si>
  <si>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</si>
  <si>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</si>
  <si>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</si>
  <si>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</si>
  <si>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</si>
  <si>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</si>
  <si>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</si>
  <si>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</si>
  <si>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</si>
  <si>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</si>
  <si>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</si>
  <si>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</si>
  <si>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</si>
  <si>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</si>
  <si>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</si>
  <si>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</si>
  <si>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</si>
  <si>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</si>
  <si>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</si>
  <si>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</si>
  <si>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</si>
  <si>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</si>
  <si>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</si>
  <si>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</si>
  <si>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</si>
  <si>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</si>
  <si>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</si>
  <si>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</si>
  <si>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</si>
  <si>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</si>
  <si>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</si>
  <si>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</si>
  <si>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</si>
  <si>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</si>
  <si>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</si>
  <si>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</si>
  <si>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</si>
  <si>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</si>
  <si>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</si>
  <si>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</si>
  <si>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</si>
  <si>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</si>
  <si>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</si>
  <si>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</si>
  <si>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</si>
  <si>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</si>
  <si>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</si>
  <si>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</si>
  <si>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</si>
  <si>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</si>
  <si>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</si>
  <si>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</si>
  <si>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</si>
  <si>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</si>
  <si>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</si>
  <si>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</si>
  <si>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</si>
  <si>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</si>
  <si>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</si>
  <si>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</si>
  <si>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</si>
  <si>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</si>
  <si>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</si>
  <si>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</si>
  <si>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</si>
  <si>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</si>
  <si>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</si>
  <si>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</si>
  <si>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</si>
  <si>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</si>
  <si>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</si>
  <si>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</si>
  <si>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</si>
  <si>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</si>
  <si>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</si>
  <si>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</si>
  <si>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</si>
  <si>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</si>
  <si>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</si>
  <si>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</si>
  <si>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</si>
  <si>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</si>
  <si>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</si>
  <si>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</si>
  <si>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</si>
  <si>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</si>
  <si>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</si>
  <si>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</si>
  <si>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</si>
  <si>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</si>
  <si>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</si>
  <si>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</si>
  <si>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</si>
  <si>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</si>
  <si>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</si>
  <si>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</si>
  <si>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</si>
  <si>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</si>
  <si>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</si>
  <si>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</si>
  <si>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</si>
  <si>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</si>
  <si>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</si>
  <si>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</si>
  <si>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</si>
  <si>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</si>
  <si>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</si>
  <si>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</si>
  <si>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</si>
  <si>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</si>
  <si>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</si>
  <si>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</si>
  <si>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</si>
  <si>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</si>
  <si>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</si>
  <si>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</si>
  <si>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</si>
  <si>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</si>
  <si>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</si>
  <si>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</si>
  <si>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</si>
  <si>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</si>
  <si>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</si>
  <si>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</si>
  <si>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</si>
  <si>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</si>
  <si>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</si>
  <si>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</si>
  <si>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</si>
  <si>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</si>
  <si>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</si>
  <si>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</si>
  <si>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</si>
  <si>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</si>
  <si>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</si>
  <si>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</si>
  <si>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</si>
  <si>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</si>
  <si>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</si>
  <si>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</si>
  <si>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</si>
  <si>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</si>
  <si>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</si>
  <si>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</si>
  <si>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</si>
  <si>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</si>
  <si>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</si>
  <si>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</si>
  <si>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</si>
  <si>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</si>
  <si>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</si>
  <si>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</si>
  <si>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</si>
  <si>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</si>
  <si>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</si>
  <si>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</si>
  <si>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</si>
  <si>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</si>
  <si>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</si>
  <si>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</si>
  <si>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</si>
  <si>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</si>
  <si>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</si>
  <si>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</si>
  <si>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</si>
  <si>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</si>
  <si>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</si>
  <si>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</si>
  <si>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</si>
  <si>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</si>
  <si>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</si>
  <si>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</si>
  <si>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</si>
  <si>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</si>
  <si>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</si>
  <si>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</si>
  <si>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</si>
  <si>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</si>
  <si>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</si>
  <si>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</si>
  <si>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</si>
  <si>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</si>
  <si>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</si>
  <si>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</si>
  <si>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</si>
  <si>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</si>
  <si>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</si>
  <si>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</si>
  <si>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</si>
  <si>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</si>
  <si>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</si>
  <si>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</si>
  <si>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</si>
  <si>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</si>
  <si>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</si>
  <si>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</si>
  <si>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</si>
  <si>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</si>
  <si>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</si>
  <si>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</si>
  <si>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</si>
  <si>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</si>
  <si>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</si>
  <si>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</si>
  <si>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</si>
  <si>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</si>
  <si>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</si>
  <si>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</si>
  <si>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</si>
  <si>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</si>
  <si>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</si>
  <si>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</si>
  <si>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</si>
  <si>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</si>
  <si>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</si>
  <si>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</si>
  <si>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</si>
  <si>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</si>
  <si>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</si>
  <si>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</si>
  <si>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</si>
  <si>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</si>
  <si>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</si>
  <si>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</si>
  <si>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</si>
  <si>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</si>
  <si>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</si>
  <si>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</si>
  <si>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</si>
  <si>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</si>
  <si>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</si>
  <si>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</si>
  <si>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</si>
  <si>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</si>
  <si>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</si>
  <si>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</si>
  <si>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</si>
  <si>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</si>
  <si>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</si>
  <si>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</si>
  <si>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</si>
  <si>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</si>
  <si>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</si>
  <si>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</si>
  <si>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</si>
  <si>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</si>
  <si>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</si>
  <si>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</si>
  <si>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</si>
  <si>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</si>
  <si>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</si>
  <si>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</si>
  <si>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</si>
  <si>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</si>
  <si>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</si>
  <si>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</si>
  <si>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</si>
  <si>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</si>
  <si>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</si>
  <si>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</si>
  <si>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</si>
  <si>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</si>
  <si>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</si>
  <si>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</si>
  <si>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</si>
  <si>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</si>
  <si>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</si>
  <si>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</si>
  <si>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</si>
  <si>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</si>
  <si>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</si>
  <si>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</si>
  <si>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</si>
  <si>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</si>
  <si>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</si>
  <si>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</si>
  <si>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</si>
  <si>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</si>
  <si>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</si>
  <si>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</si>
  <si>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</si>
  <si>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</si>
  <si>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</si>
  <si>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</si>
  <si>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</si>
  <si>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</si>
  <si>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</si>
  <si>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</si>
  <si>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</si>
  <si>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</si>
  <si>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</si>
  <si>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</si>
  <si>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</si>
  <si>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</si>
  <si>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</si>
  <si>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</si>
  <si>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</si>
  <si>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</si>
  <si>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</si>
  <si>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</si>
  <si>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</si>
  <si>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</si>
  <si>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</si>
  <si>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</si>
  <si>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</si>
  <si>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</si>
  <si>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</si>
  <si>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</si>
  <si>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</si>
  <si>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</si>
  <si>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</si>
  <si>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</si>
  <si>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</si>
  <si>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</si>
  <si>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</si>
  <si>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</si>
  <si>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</si>
  <si>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</si>
  <si>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</si>
  <si>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</si>
  <si>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</si>
  <si>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</si>
  <si>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</si>
  <si>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</si>
  <si>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</si>
  <si>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</si>
  <si>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</si>
  <si>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</si>
  <si>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</si>
  <si>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</si>
  <si>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</si>
  <si>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</si>
  <si>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</si>
  <si>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</si>
  <si>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</si>
  <si>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</si>
  <si>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</si>
  <si>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</si>
  <si>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</si>
  <si>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</si>
  <si>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</si>
  <si>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</si>
  <si>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</si>
  <si>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</si>
  <si>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</si>
  <si>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</si>
  <si>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</si>
  <si>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</si>
  <si>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</si>
  <si>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</si>
  <si>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</si>
  <si>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</si>
  <si>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</si>
  <si>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</si>
  <si>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</si>
  <si>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</si>
  <si>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</si>
  <si>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</si>
  <si>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</si>
  <si>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</si>
  <si>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</si>
  <si>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</si>
  <si>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</si>
  <si>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</si>
  <si>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</si>
  <si>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</si>
  <si>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</si>
  <si>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</si>
  <si>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</si>
  <si>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</si>
  <si>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</si>
  <si>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</si>
  <si>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</si>
  <si>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</si>
  <si>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</si>
  <si>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</si>
  <si>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</si>
  <si>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</si>
  <si>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</si>
  <si>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</si>
  <si>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</si>
  <si>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</si>
  <si>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</si>
  <si>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</si>
  <si>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</si>
  <si>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</si>
  <si>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</si>
  <si>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</si>
  <si>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</si>
  <si>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</si>
  <si>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</si>
  <si>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</si>
  <si>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</si>
  <si>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</si>
  <si>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</si>
  <si>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</si>
  <si>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</si>
  <si>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</si>
  <si>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</si>
  <si>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</si>
  <si>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</si>
  <si>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</si>
  <si>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</si>
  <si>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</si>
  <si>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</si>
  <si>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</si>
  <si>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</si>
  <si>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</si>
  <si>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</si>
  <si>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</si>
  <si>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</si>
  <si>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</si>
  <si>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</si>
  <si>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</si>
  <si>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</si>
  <si>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</si>
  <si>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</si>
  <si>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</si>
  <si>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</si>
  <si>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</si>
  <si>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</si>
  <si>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</si>
  <si>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</si>
  <si>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</si>
  <si>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</si>
  <si>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</si>
  <si>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</si>
  <si>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</si>
  <si>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</si>
  <si>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</si>
  <si>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</si>
  <si>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</si>
  <si>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</si>
  <si>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</si>
  <si>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</si>
  <si>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</si>
  <si>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</si>
  <si>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</si>
  <si>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</si>
  <si>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</si>
  <si>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</si>
  <si>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</si>
  <si>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</si>
  <si>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</si>
  <si>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</si>
  <si>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</si>
  <si>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</si>
  <si>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</si>
  <si>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</si>
  <si>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</si>
  <si>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</si>
  <si>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</si>
  <si>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</si>
  <si>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</si>
  <si>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</si>
  <si>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</si>
  <si>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</si>
  <si>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</si>
  <si>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</si>
  <si>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</si>
  <si>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</si>
  <si>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</si>
  <si>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</si>
  <si>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</si>
  <si>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</si>
  <si>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</si>
  <si>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</si>
  <si>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</si>
  <si>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</si>
  <si>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</si>
  <si>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</si>
  <si>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</si>
  <si>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</si>
  <si>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</si>
  <si>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</si>
  <si>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</si>
  <si>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</si>
  <si>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</si>
  <si>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</si>
  <si>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</si>
  <si>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</si>
  <si>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</si>
  <si>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</si>
  <si>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</si>
  <si>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</si>
  <si>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</si>
  <si>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</si>
  <si>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</si>
  <si>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</si>
  <si>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</si>
  <si>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</si>
  <si>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</si>
  <si>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</si>
  <si>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</si>
  <si>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</si>
  <si>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</si>
  <si>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</si>
  <si>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</si>
  <si>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</si>
  <si>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</si>
  <si>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</si>
  <si>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</si>
  <si>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</si>
  <si>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</si>
  <si>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</si>
  <si>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</si>
  <si>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</si>
  <si>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</si>
  <si>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</si>
  <si>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</si>
  <si>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</si>
  <si>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</si>
  <si>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</si>
  <si>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</si>
  <si>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</si>
  <si>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</si>
  <si>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</si>
  <si>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</si>
  <si>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</si>
  <si>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</si>
  <si>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</si>
  <si>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</si>
  <si>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</si>
  <si>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</si>
  <si>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</si>
  <si>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</si>
  <si>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</si>
  <si>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</si>
  <si>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</si>
  <si>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</si>
  <si>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</si>
  <si>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</si>
  <si>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</si>
  <si>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</si>
  <si>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</si>
  <si>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</si>
  <si>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</si>
  <si>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</si>
  <si>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</si>
  <si>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</si>
  <si>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</si>
  <si>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</si>
  <si>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</si>
  <si>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</si>
  <si>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</si>
  <si>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</si>
  <si>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</si>
  <si>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</si>
  <si>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</si>
  <si>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</si>
  <si>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</si>
  <si>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</si>
  <si>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</si>
  <si>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</si>
  <si>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</si>
  <si>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</si>
  <si>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</si>
  <si>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</si>
  <si>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</si>
  <si>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</si>
  <si>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</si>
  <si>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</si>
  <si>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</si>
  <si>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</si>
  <si>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</si>
  <si>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</si>
  <si>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</si>
  <si>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</si>
  <si>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</si>
  <si>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</si>
  <si>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</si>
  <si>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</si>
  <si>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</si>
  <si>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</si>
  <si>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</si>
  <si>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</si>
  <si>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</si>
  <si>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</si>
  <si>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</si>
  <si>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</si>
  <si>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</si>
  <si>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</si>
  <si>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</si>
  <si>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</si>
  <si>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</si>
  <si>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</si>
  <si>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</si>
  <si>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</si>
  <si>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</si>
  <si>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</si>
  <si>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</si>
  <si>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</si>
  <si>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</si>
  <si>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</si>
  <si>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</si>
  <si>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</si>
  <si>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</si>
  <si>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</si>
  <si>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</si>
  <si>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</si>
  <si>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</si>
  <si>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</si>
  <si>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</si>
  <si>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</si>
  <si>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</si>
  <si>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</si>
  <si>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</si>
  <si>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</si>
  <si>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</si>
  <si>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</si>
  <si>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</si>
  <si>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</si>
  <si>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</si>
  <si>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</si>
  <si>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</si>
  <si>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</si>
  <si>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</si>
  <si>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</si>
  <si>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</si>
  <si>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</si>
  <si>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</si>
  <si>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</si>
  <si>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</si>
  <si>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</si>
  <si>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</si>
  <si>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</si>
  <si>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</si>
  <si>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</si>
  <si>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</si>
  <si>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</si>
  <si>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</si>
  <si>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</si>
  <si>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</si>
  <si>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</si>
  <si>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</si>
  <si>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</si>
  <si>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</si>
  <si>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</si>
  <si>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</si>
  <si>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</si>
  <si>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</si>
  <si>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</si>
  <si>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</si>
  <si>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</si>
  <si>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</si>
  <si>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</si>
  <si>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</si>
  <si>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</si>
  <si>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</si>
  <si>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</si>
  <si>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</si>
  <si>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</si>
  <si>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</si>
  <si>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</si>
  <si>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</si>
  <si>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</si>
  <si>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</si>
  <si>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</si>
  <si>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</si>
  <si>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</si>
  <si>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</si>
  <si>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</si>
  <si>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</si>
  <si>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</si>
  <si>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</si>
  <si>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</si>
  <si>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</si>
  <si>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</si>
  <si>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</si>
  <si>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</si>
  <si>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</si>
  <si>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</si>
  <si>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</si>
  <si>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</si>
  <si>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</si>
  <si>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</si>
  <si>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</si>
  <si>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</si>
  <si>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</si>
  <si>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</si>
  <si>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</si>
  <si>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</si>
  <si>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</si>
  <si>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</si>
  <si>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</si>
  <si>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</si>
  <si>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</si>
  <si>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</si>
  <si>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</si>
  <si>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</si>
  <si>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</si>
  <si>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</si>
  <si>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</si>
  <si>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</si>
  <si>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</si>
  <si>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</si>
  <si>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</si>
  <si>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</si>
  <si>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</si>
  <si>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</si>
  <si>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</si>
  <si>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</si>
  <si>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</si>
  <si>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</si>
  <si>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</si>
  <si>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</si>
  <si>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</si>
  <si>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</si>
  <si>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</si>
  <si>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</si>
  <si>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</si>
  <si>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</si>
  <si>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</si>
  <si>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</si>
  <si>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</si>
  <si>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</si>
  <si>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</si>
  <si>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</si>
  <si>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</si>
  <si>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</si>
  <si>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</si>
  <si>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</si>
  <si>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</si>
  <si>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</si>
  <si>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</si>
  <si>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</si>
  <si>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</si>
  <si>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</si>
  <si>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</si>
  <si>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</si>
  <si>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</si>
  <si>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</si>
  <si>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</si>
  <si>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</si>
  <si>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</si>
  <si>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</si>
  <si>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</si>
  <si>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</si>
  <si>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</si>
  <si>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</si>
  <si>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</si>
  <si>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</si>
  <si>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</si>
  <si>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</si>
  <si>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</si>
  <si>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</si>
  <si>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</si>
  <si>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</si>
  <si>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</si>
  <si>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</si>
  <si>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</si>
  <si>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</si>
  <si>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</si>
  <si>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</si>
  <si>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</si>
  <si>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</si>
  <si>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</si>
  <si>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</si>
  <si>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</si>
  <si>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</si>
  <si>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</si>
  <si>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</si>
  <si>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</si>
  <si>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</si>
  <si>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</si>
  <si>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</si>
  <si>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</si>
  <si>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</si>
  <si>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</si>
  <si>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</si>
  <si>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</si>
  <si>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</si>
  <si>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</si>
  <si>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</si>
  <si>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</si>
  <si>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</si>
  <si>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</si>
  <si>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</si>
  <si>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</si>
  <si>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</si>
  <si>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</si>
  <si>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</si>
  <si>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</si>
  <si>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</si>
  <si>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</si>
  <si>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</si>
  <si>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</si>
  <si>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</si>
  <si>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</si>
  <si>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</si>
  <si>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</si>
  <si>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</si>
  <si>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</si>
  <si>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</si>
  <si>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</si>
  <si>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</si>
  <si>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</si>
  <si>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</si>
  <si>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</si>
  <si>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</si>
  <si>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</si>
  <si>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</si>
  <si>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</si>
  <si>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</si>
  <si>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</si>
  <si>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</si>
  <si>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</si>
  <si>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</si>
  <si>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</si>
  <si>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</si>
  <si>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</si>
  <si>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</si>
  <si>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</si>
  <si>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</si>
  <si>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</si>
  <si>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</si>
  <si>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</si>
  <si>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</si>
  <si>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</si>
  <si>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</si>
  <si>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</si>
  <si>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</si>
  <si>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</si>
  <si>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</si>
  <si>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</si>
  <si>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</si>
  <si>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</si>
  <si>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</si>
  <si>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</si>
  <si>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</si>
  <si>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</si>
  <si>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</si>
  <si>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</si>
  <si>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</si>
  <si>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</si>
  <si>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</si>
  <si>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</si>
  <si>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</si>
  <si>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</si>
  <si>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</si>
  <si>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</si>
  <si>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</si>
  <si>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</si>
  <si>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</si>
  <si>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</si>
  <si>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</si>
  <si>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</si>
  <si>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</si>
  <si>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</si>
  <si>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</si>
  <si>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</si>
  <si>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</si>
  <si>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</si>
  <si>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</si>
  <si>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</si>
  <si>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</si>
  <si>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</si>
  <si>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</si>
  <si>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</si>
  <si>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</si>
  <si>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</si>
  <si>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</si>
  <si>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</si>
  <si>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</si>
  <si>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</si>
  <si>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</si>
  <si>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</si>
  <si>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</si>
  <si>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</si>
  <si>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</si>
  <si>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</si>
  <si>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</si>
  <si>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</si>
  <si>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</si>
  <si>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</si>
  <si>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</si>
  <si>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</si>
  <si>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</si>
  <si>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</si>
  <si>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</si>
  <si>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</si>
  <si>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</si>
  <si>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</si>
  <si>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</si>
  <si>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</si>
  <si>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</si>
  <si>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</si>
  <si>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</si>
  <si>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</si>
  <si>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</si>
  <si>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</si>
  <si>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</si>
  <si>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</si>
  <si>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</si>
  <si>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</si>
  <si>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</si>
  <si>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</si>
  <si>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</si>
  <si>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</si>
  <si>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</si>
  <si>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</si>
  <si>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</si>
  <si>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</si>
  <si>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</si>
  <si>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</si>
  <si>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</si>
  <si>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</si>
  <si>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</si>
  <si>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</si>
  <si>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</si>
  <si>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</si>
  <si>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</si>
  <si>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</si>
  <si>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</si>
  <si>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</si>
  <si>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</si>
  <si>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</si>
  <si>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</si>
  <si>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</si>
  <si>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</si>
  <si>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</si>
  <si>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</si>
  <si>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</si>
  <si>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</si>
  <si>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</si>
  <si>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</si>
  <si>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</si>
  <si>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</si>
  <si>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</si>
  <si>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</si>
  <si>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</si>
  <si>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</si>
  <si>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</si>
  <si>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</si>
  <si>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</si>
  <si>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</si>
  <si>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</si>
  <si>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</si>
  <si>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</si>
  <si>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</si>
  <si>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</si>
  <si>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</si>
  <si>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</si>
  <si>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</si>
  <si>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</si>
  <si>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</si>
  <si>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</si>
  <si>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</si>
  <si>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</si>
  <si>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</si>
  <si>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</si>
  <si>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</si>
  <si>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</si>
  <si>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</si>
  <si>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</si>
  <si>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</si>
  <si>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</si>
  <si>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</si>
  <si>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</si>
  <si>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</si>
  <si>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</si>
  <si>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</si>
  <si>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</si>
  <si>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</si>
  <si>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</si>
  <si>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</si>
  <si>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</si>
  <si>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</si>
  <si>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</si>
  <si>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</si>
  <si>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</si>
  <si>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</si>
  <si>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</si>
  <si>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</si>
  <si>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</si>
  <si>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</si>
  <si>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</si>
  <si>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</si>
  <si>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</si>
  <si>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</si>
  <si>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</si>
  <si>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</si>
  <si>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</si>
  <si>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</si>
  <si>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</si>
  <si>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</si>
  <si>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</si>
  <si>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</si>
  <si>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</si>
  <si>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</si>
  <si>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</si>
  <si>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</si>
  <si>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</si>
  <si>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</si>
  <si>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</si>
  <si>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</si>
  <si>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</si>
  <si>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</si>
  <si>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</si>
  <si>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</si>
  <si>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</si>
  <si>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</si>
  <si>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</si>
  <si>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</si>
  <si>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</si>
  <si>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</si>
  <si>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</si>
  <si>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</si>
  <si>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</si>
  <si>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</si>
  <si>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</si>
  <si>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</si>
  <si>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</si>
  <si>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</si>
  <si>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</si>
  <si>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</si>
  <si>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</si>
  <si>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</si>
  <si>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</si>
  <si>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</si>
  <si>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</si>
  <si>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</si>
  <si>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</si>
  <si>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</si>
  <si>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</si>
  <si>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</si>
  <si>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</si>
  <si>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</si>
  <si>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</si>
  <si>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</si>
  <si>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</si>
  <si>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</si>
  <si>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</si>
  <si>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</si>
  <si>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</si>
  <si>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</si>
  <si>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</si>
  <si>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</si>
  <si>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</si>
  <si>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</si>
  <si>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</si>
  <si>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</si>
  <si>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</si>
  <si>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</si>
  <si>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</si>
  <si>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</si>
  <si>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</si>
  <si>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</si>
  <si>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</si>
  <si>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</si>
  <si>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</si>
  <si>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</si>
  <si>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</si>
  <si>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</si>
  <si>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</si>
  <si>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</si>
  <si>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</si>
  <si>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</si>
  <si>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</si>
  <si>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</si>
  <si>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</si>
  <si>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</si>
  <si>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</si>
  <si>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</si>
  <si>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</si>
  <si>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</si>
  <si>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</si>
  <si>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</si>
  <si>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</si>
  <si>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</si>
  <si>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</si>
  <si>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</si>
  <si>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</si>
  <si>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</si>
  <si>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</si>
  <si>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</si>
  <si>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</si>
  <si>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</si>
  <si>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</si>
  <si>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</si>
  <si>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</si>
  <si>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</si>
  <si>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</si>
  <si>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</si>
  <si>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</si>
  <si>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</si>
  <si>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</si>
  <si>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</si>
  <si>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</si>
  <si>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</si>
  <si>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</si>
  <si>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</si>
  <si>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</si>
  <si>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</si>
  <si>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</si>
  <si>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</si>
  <si>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</si>
  <si>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</si>
  <si>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</si>
  <si>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</si>
  <si>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</si>
  <si>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</si>
  <si>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</si>
  <si>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</si>
  <si>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</si>
  <si>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</si>
  <si>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</si>
  <si>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</si>
  <si>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</si>
  <si>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</si>
  <si>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</si>
  <si>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</si>
  <si>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</si>
  <si>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</si>
  <si>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</si>
  <si>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</si>
  <si>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</si>
  <si>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</si>
  <si>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</si>
  <si>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</si>
  <si>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</si>
  <si>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</si>
  <si>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</si>
  <si>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</si>
  <si>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</si>
  <si>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</si>
  <si>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</si>
  <si>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</si>
  <si>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</si>
  <si>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</si>
  <si>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</si>
  <si>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</si>
  <si>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</si>
  <si>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</si>
  <si>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</si>
  <si>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</si>
  <si>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</si>
  <si>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</si>
  <si>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</si>
  <si>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</si>
  <si>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</si>
  <si>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</si>
  <si>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</si>
  <si>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</si>
  <si>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</si>
  <si>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</si>
  <si>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</si>
  <si>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</si>
  <si>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</si>
  <si>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</si>
  <si>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</si>
  <si>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</si>
  <si>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</si>
  <si>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</si>
  <si>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</si>
  <si>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</si>
  <si>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</si>
  <si>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</si>
  <si>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</si>
  <si>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</si>
  <si>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</si>
  <si>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</si>
  <si>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</si>
  <si>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</si>
  <si>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</si>
  <si>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</si>
  <si>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</si>
  <si>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</si>
  <si>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</si>
  <si>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</si>
  <si>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</si>
  <si>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</si>
  <si>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</si>
  <si>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</si>
  <si>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</si>
  <si>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</si>
  <si>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</si>
  <si>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</si>
  <si>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</si>
  <si>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</si>
  <si>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</si>
  <si>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</si>
  <si>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</si>
  <si>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</si>
  <si>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</si>
  <si>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</si>
  <si>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</si>
  <si>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</si>
  <si>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</si>
  <si>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</si>
  <si>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</si>
  <si>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</si>
  <si>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</si>
  <si>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</si>
  <si>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</si>
  <si>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</si>
  <si>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</si>
  <si>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</si>
  <si>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</si>
  <si>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</si>
  <si>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</si>
  <si>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</si>
  <si>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</si>
  <si>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</si>
  <si>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</si>
  <si>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</si>
  <si>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</si>
  <si>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</si>
  <si>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</si>
  <si>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</si>
  <si>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</si>
  <si>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</si>
  <si>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</si>
  <si>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</si>
  <si>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</si>
  <si>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</si>
  <si>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</si>
  <si>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</si>
  <si>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</si>
  <si>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</si>
  <si>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</si>
  <si>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</si>
  <si>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</si>
  <si>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</si>
  <si>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</si>
  <si>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</si>
  <si>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</si>
  <si>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</si>
  <si>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</si>
  <si>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</si>
  <si>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</si>
  <si>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</si>
  <si>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</si>
  <si>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</si>
  <si>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</si>
  <si>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</si>
  <si>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</si>
  <si>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</si>
  <si>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</si>
  <si>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</si>
  <si>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</si>
  <si>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</si>
  <si>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</si>
  <si>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</si>
  <si>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</si>
  <si>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</si>
  <si>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</si>
  <si>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</si>
  <si>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</si>
  <si>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</si>
  <si>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</si>
  <si>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</si>
  <si>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</si>
  <si>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</si>
  <si>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</si>
  <si>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</si>
  <si>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</si>
  <si>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</si>
  <si>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</si>
  <si>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</si>
  <si>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</si>
  <si>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</si>
  <si>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</si>
  <si>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</si>
  <si>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</si>
  <si>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</si>
  <si>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</si>
  <si>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</si>
  <si>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</si>
  <si>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</si>
  <si>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</si>
  <si>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</si>
  <si>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</si>
  <si>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</si>
  <si>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</si>
  <si>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</si>
  <si>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</si>
  <si>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</si>
  <si>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</si>
  <si>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</si>
  <si>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</si>
  <si>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</si>
  <si>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</si>
  <si>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</si>
  <si>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</si>
  <si>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</si>
  <si>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</si>
  <si>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</si>
  <si>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</si>
  <si>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</si>
  <si>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</si>
  <si>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</si>
  <si>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</si>
  <si>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</si>
  <si>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</si>
  <si>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</si>
  <si>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</si>
  <si>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</si>
  <si>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</si>
  <si>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</si>
  <si>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</si>
  <si>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</si>
  <si>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</si>
  <si>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</si>
  <si>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</si>
  <si>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</si>
  <si>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</si>
  <si>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</si>
  <si>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</si>
  <si>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</si>
  <si>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</si>
  <si>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</si>
  <si>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</si>
  <si>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</si>
  <si>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</si>
  <si>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</si>
  <si>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</si>
  <si>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</si>
  <si>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</si>
  <si>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</si>
  <si>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</si>
  <si>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</si>
  <si>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</si>
  <si>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</si>
  <si>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</si>
  <si>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</si>
  <si>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</si>
  <si>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</si>
  <si>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</si>
  <si>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</si>
  <si>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</si>
  <si>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</si>
  <si>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</si>
  <si>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</si>
  <si>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</si>
  <si>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</si>
  <si>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</si>
  <si>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</si>
  <si>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</si>
  <si>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</si>
  <si>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</si>
  <si>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</si>
  <si>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</si>
  <si>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</si>
  <si>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</si>
  <si>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</si>
  <si>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</si>
  <si>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</si>
  <si>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</si>
  <si>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</si>
  <si>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</si>
  <si>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</si>
  <si>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</si>
  <si>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</si>
  <si>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</si>
  <si>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</si>
  <si>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</si>
  <si>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</si>
  <si>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</si>
  <si>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</si>
  <si>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</si>
  <si>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</si>
  <si>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</si>
  <si>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</si>
  <si>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</si>
  <si>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</si>
  <si>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</si>
  <si>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</si>
  <si>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</si>
  <si>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</si>
  <si>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</si>
  <si>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</si>
  <si>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</si>
  <si>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</si>
  <si>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</si>
  <si>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</si>
  <si>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</si>
  <si>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</si>
  <si>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</si>
  <si>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</si>
  <si>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</si>
  <si>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</si>
  <si>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</si>
  <si>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</si>
  <si>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</si>
  <si>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</si>
  <si>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</si>
  <si>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</si>
  <si>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</si>
  <si>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</si>
  <si>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</si>
  <si>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</si>
  <si>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</si>
  <si>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</si>
  <si>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</si>
  <si>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</si>
  <si>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</si>
  <si>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</si>
  <si>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</si>
  <si>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</si>
  <si>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</si>
  <si>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</si>
  <si>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</si>
  <si>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</si>
  <si>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</si>
  <si>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</si>
  <si>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</si>
  <si>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</si>
  <si>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</si>
  <si>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</si>
  <si>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</si>
  <si>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</si>
  <si>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</si>
  <si>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</si>
  <si>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</si>
  <si>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</si>
  <si>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</si>
  <si>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</si>
  <si>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</si>
  <si>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</si>
  <si>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</si>
  <si>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</si>
  <si>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</si>
  <si>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</si>
  <si>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</si>
  <si>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</si>
  <si>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</si>
  <si>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</si>
  <si>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</si>
  <si>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</si>
  <si>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</si>
  <si>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</si>
  <si>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</si>
  <si>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</si>
  <si>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</si>
  <si>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</si>
  <si>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</si>
  <si>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</si>
  <si>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</si>
  <si>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</si>
  <si>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</si>
  <si>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</si>
  <si>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</si>
  <si>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</si>
  <si>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</si>
  <si>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</si>
  <si>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</si>
  <si>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</si>
  <si>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</si>
  <si>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</si>
  <si>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</si>
  <si>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</si>
  <si>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</si>
  <si>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</si>
  <si>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</si>
  <si>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</si>
  <si>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</si>
  <si>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</si>
  <si>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</si>
  <si>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</si>
  <si>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</si>
  <si>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</si>
  <si>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</si>
  <si>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</si>
  <si>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</si>
  <si>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</si>
  <si>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</si>
  <si>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</si>
  <si>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</si>
  <si>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</si>
  <si>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</si>
  <si>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</si>
  <si>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</si>
  <si>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</si>
  <si>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</si>
  <si>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</si>
  <si>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</si>
  <si>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</si>
  <si>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</si>
  <si>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</si>
  <si>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</si>
  <si>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</si>
  <si>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</si>
  <si>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</si>
  <si>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</si>
  <si>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</si>
  <si>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</si>
  <si>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</si>
  <si>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</si>
  <si>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</si>
  <si>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</si>
  <si>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</si>
  <si>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</si>
  <si>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</si>
  <si>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</si>
  <si>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</si>
  <si>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</si>
  <si>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</si>
  <si>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</si>
  <si>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</si>
  <si>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</si>
  <si>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</si>
  <si>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</si>
  <si>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</si>
  <si>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</si>
  <si>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</si>
  <si>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</si>
  <si>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</si>
  <si>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</si>
  <si>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</si>
  <si>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</si>
  <si>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</si>
  <si>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</si>
  <si>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</si>
  <si>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</si>
  <si>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</si>
  <si>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</si>
  <si>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</si>
  <si>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</si>
  <si>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</si>
  <si>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</si>
  <si>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</si>
  <si>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</si>
  <si>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</si>
  <si>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</si>
  <si>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</si>
  <si>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</si>
  <si>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</si>
  <si>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</si>
  <si>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</si>
  <si>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</si>
  <si>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</si>
  <si>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</si>
  <si>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</si>
  <si>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</si>
  <si>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</si>
  <si>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</si>
  <si>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</si>
  <si>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</si>
  <si>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</si>
  <si>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</si>
  <si>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</si>
  <si>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</si>
  <si>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</si>
  <si>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</si>
  <si>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</si>
  <si>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</si>
  <si>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</si>
  <si>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</si>
  <si>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</si>
  <si>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</si>
  <si>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</si>
  <si>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</si>
  <si>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</si>
  <si>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</si>
  <si>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</si>
  <si>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</si>
  <si>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</si>
  <si>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</si>
  <si>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</si>
  <si>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</si>
  <si>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</si>
  <si>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</si>
  <si>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</si>
  <si>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</si>
  <si>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</si>
  <si>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</si>
  <si>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</si>
  <si>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</si>
  <si>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</si>
  <si>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</si>
  <si>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</si>
  <si>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</si>
  <si>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</si>
  <si>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</si>
  <si>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</si>
  <si>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</si>
  <si>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</si>
  <si>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</si>
  <si>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</si>
  <si>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</si>
  <si>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</si>
  <si>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</si>
  <si>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</si>
  <si>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</si>
  <si>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</si>
  <si>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</si>
  <si>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</si>
  <si>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</si>
  <si>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</si>
  <si>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</si>
  <si>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</si>
  <si>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</si>
  <si>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</si>
  <si>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</si>
  <si>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</si>
  <si>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</si>
  <si>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</si>
  <si>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</si>
  <si>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</si>
  <si>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</si>
  <si>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</si>
  <si>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</si>
  <si>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</si>
  <si>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</si>
  <si>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</si>
  <si>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</si>
  <si>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</si>
  <si>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</si>
  <si>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</si>
  <si>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</si>
  <si>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</si>
  <si>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</si>
  <si>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</si>
  <si>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</si>
  <si>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</si>
  <si>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</si>
  <si>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</si>
  <si>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</si>
  <si>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</si>
  <si>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</si>
  <si>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</si>
  <si>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</si>
  <si>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</si>
  <si>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</si>
  <si>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</si>
  <si>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</si>
  <si>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</si>
  <si>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</si>
  <si>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</si>
  <si>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</si>
  <si>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</si>
  <si>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</si>
  <si>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</si>
  <si>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</si>
  <si>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</si>
  <si>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</si>
  <si>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</si>
  <si>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</si>
  <si>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</si>
  <si>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</si>
  <si>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</si>
  <si>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</si>
  <si>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</si>
  <si>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</si>
  <si>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</si>
  <si>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</si>
  <si>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</si>
  <si>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</si>
  <si>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</si>
  <si>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</si>
  <si>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</si>
  <si>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</si>
  <si>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</si>
  <si>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</si>
  <si>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</si>
  <si>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</si>
  <si>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</si>
  <si>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</si>
  <si>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</si>
  <si>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</si>
  <si>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</si>
  <si>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</si>
  <si>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</si>
  <si>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</si>
  <si>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</si>
  <si>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</si>
  <si>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</si>
  <si>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</si>
  <si>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</si>
  <si>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</si>
  <si>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</si>
  <si>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</si>
  <si>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</si>
  <si>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</si>
  <si>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</si>
  <si>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</si>
  <si>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</si>
  <si>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</si>
  <si>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</si>
  <si>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</si>
  <si>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</si>
  <si>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</si>
  <si>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</si>
  <si>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</si>
  <si>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</si>
  <si>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</si>
  <si>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</si>
  <si>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</si>
  <si>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</si>
  <si>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</si>
  <si>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</si>
  <si>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</si>
  <si>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</si>
  <si>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</si>
  <si>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</si>
  <si>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</si>
  <si>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</si>
  <si>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</si>
  <si>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</si>
  <si>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</si>
  <si>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</si>
  <si>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</si>
  <si>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</si>
  <si>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</si>
  <si>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</si>
  <si>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</si>
  <si>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</si>
  <si>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</si>
  <si>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</si>
  <si>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</si>
  <si>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</si>
  <si>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</si>
  <si>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</si>
  <si>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</si>
  <si>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</si>
  <si>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</si>
  <si>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</si>
  <si>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</si>
  <si>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</si>
  <si>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</si>
  <si>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</si>
  <si>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</si>
  <si>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</si>
  <si>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</si>
  <si>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</si>
  <si>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</si>
  <si>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</si>
  <si>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</si>
  <si>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</si>
  <si>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</si>
  <si>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</si>
  <si>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</si>
  <si>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</si>
  <si>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</si>
  <si>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</si>
  <si>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</si>
  <si>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</si>
  <si>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</si>
  <si>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</si>
  <si>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</si>
  <si>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</si>
  <si>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</si>
  <si>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</si>
  <si>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</si>
  <si>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</si>
  <si>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</si>
  <si>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</si>
  <si>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</si>
  <si>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</si>
  <si>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</si>
  <si>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</si>
  <si>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</si>
  <si>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</si>
  <si>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</si>
  <si>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</si>
  <si>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</si>
  <si>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</si>
  <si>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</si>
  <si>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</si>
  <si>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</si>
  <si>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</si>
  <si>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</si>
  <si>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</si>
  <si>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</si>
  <si>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</si>
  <si>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</si>
  <si>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</si>
  <si>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</si>
  <si>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</si>
  <si>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</si>
  <si>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</si>
  <si>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</si>
  <si>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</si>
  <si>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</si>
  <si>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</si>
  <si>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</si>
  <si>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</si>
  <si>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</si>
  <si>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</si>
  <si>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</si>
  <si>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</si>
  <si>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</si>
  <si>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</si>
  <si>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</si>
  <si>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</si>
  <si>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</si>
  <si>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</si>
  <si>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</si>
  <si>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</si>
  <si>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</si>
  <si>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</si>
  <si>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</si>
  <si>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</si>
  <si>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</si>
  <si>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</si>
  <si>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</si>
  <si>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</si>
  <si>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</si>
  <si>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</si>
  <si>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</si>
  <si>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</si>
  <si>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</si>
  <si>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</si>
  <si>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</si>
  <si>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</si>
  <si>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</si>
  <si>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</si>
  <si>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</si>
  <si>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</si>
  <si>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</si>
  <si>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</si>
  <si>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</si>
  <si>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</si>
  <si>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</si>
  <si>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</si>
  <si>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</si>
  <si>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</si>
  <si>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</si>
  <si>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</si>
  <si>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</si>
  <si>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</si>
  <si>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</si>
  <si>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</si>
  <si>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</si>
  <si>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</si>
  <si>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</si>
  <si>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</si>
  <si>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</si>
  <si>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</si>
  <si>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</si>
  <si>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</si>
  <si>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</si>
  <si>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</si>
  <si>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</si>
  <si>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</si>
  <si>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</si>
  <si>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</si>
  <si>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</si>
  <si>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</si>
  <si>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</si>
  <si>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</si>
  <si>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</si>
  <si>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</si>
  <si>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</si>
  <si>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</si>
  <si>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</si>
  <si>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</si>
  <si>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</si>
  <si>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</si>
  <si>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</si>
  <si>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</si>
  <si>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</si>
  <si>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</si>
  <si>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</si>
  <si>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</si>
  <si>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</si>
  <si>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</si>
  <si>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</si>
  <si>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</si>
  <si>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</si>
  <si>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</si>
  <si>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</si>
  <si>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</si>
  <si>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</si>
  <si>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</si>
  <si>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</si>
  <si>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</si>
  <si>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</si>
  <si>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</si>
  <si>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</si>
  <si>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</si>
  <si>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</si>
  <si>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</si>
  <si>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</si>
  <si>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</si>
  <si>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</si>
  <si>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</si>
  <si>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</si>
  <si>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</si>
  <si>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</si>
  <si>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</si>
  <si>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</si>
  <si>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</si>
  <si>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</si>
  <si>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</si>
  <si>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</si>
  <si>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</si>
  <si>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</si>
  <si>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</si>
  <si>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</si>
  <si>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</si>
  <si>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</si>
  <si>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</si>
  <si>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</si>
  <si>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</si>
  <si>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</si>
  <si>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</si>
  <si>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</si>
  <si>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</si>
  <si>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</si>
  <si>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</si>
  <si>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</si>
  <si>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</si>
  <si>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</si>
  <si>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</si>
  <si>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</si>
  <si>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</si>
  <si>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</si>
  <si>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</si>
  <si>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</si>
  <si>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</si>
  <si>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</si>
  <si>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</si>
  <si>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</si>
  <si>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</si>
  <si>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</si>
  <si>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</si>
  <si>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</si>
  <si>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</si>
  <si>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</si>
  <si>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</si>
  <si>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</si>
  <si>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</si>
  <si>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</si>
  <si>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</si>
  <si>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</si>
  <si>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</si>
  <si>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</si>
  <si>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</si>
  <si>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</si>
  <si>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</si>
  <si>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</si>
  <si>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</si>
  <si>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</si>
  <si>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</si>
  <si>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</si>
  <si>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</si>
  <si>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</si>
  <si>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</si>
  <si>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</si>
  <si>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</si>
  <si>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</si>
  <si>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</si>
  <si>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</si>
  <si>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</si>
  <si>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</si>
  <si>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</si>
  <si>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</si>
  <si>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</si>
  <si>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</si>
  <si>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</si>
  <si>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</si>
  <si>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</si>
  <si>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</si>
  <si>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</si>
  <si>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</si>
  <si>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</si>
  <si>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</si>
  <si>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</si>
  <si>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</si>
  <si>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</si>
  <si>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</si>
  <si>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</si>
  <si>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</si>
  <si>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</si>
  <si>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</si>
  <si>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</si>
  <si>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</si>
  <si>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</si>
  <si>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</si>
  <si>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</si>
  <si>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</si>
  <si>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</si>
  <si>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</si>
  <si>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</si>
  <si>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</si>
  <si>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</si>
  <si>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</si>
  <si>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</si>
  <si>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</si>
  <si>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</si>
  <si>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</si>
  <si>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</si>
  <si>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</si>
  <si>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</si>
  <si>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</si>
  <si>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</si>
  <si>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</si>
  <si>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</si>
  <si>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</si>
  <si>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</si>
  <si>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</si>
  <si>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</si>
  <si>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</si>
  <si>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</si>
  <si>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</si>
  <si>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</si>
  <si>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</si>
  <si>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</si>
  <si>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</si>
  <si>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</si>
  <si>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</si>
  <si>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</si>
  <si>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</si>
  <si>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</si>
  <si>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</si>
  <si>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</si>
  <si>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</si>
  <si>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</si>
  <si>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</si>
  <si>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</si>
  <si>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</si>
  <si>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</si>
  <si>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</si>
  <si>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</si>
  <si>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</si>
  <si>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</si>
  <si>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</si>
  <si>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</si>
  <si>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</si>
  <si>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</si>
  <si>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</si>
  <si>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</si>
  <si>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</si>
  <si>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</si>
  <si>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</si>
  <si>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</si>
  <si>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</si>
  <si>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</si>
  <si>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</si>
  <si>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</si>
  <si>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</si>
  <si>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</si>
  <si>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</si>
  <si>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</si>
  <si>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</si>
  <si>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</si>
  <si>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</si>
  <si>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</si>
  <si>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</si>
  <si>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</si>
  <si>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</si>
  <si>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</si>
  <si>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</si>
  <si>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</si>
  <si>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</si>
  <si>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</si>
  <si>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</si>
  <si>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</si>
  <si>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</si>
  <si>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</si>
  <si>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</si>
  <si>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</si>
  <si>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</si>
  <si>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</si>
  <si>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</si>
  <si>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</si>
  <si>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</si>
  <si>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</si>
  <si>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</si>
  <si>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</si>
  <si>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</si>
  <si>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</si>
  <si>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</si>
  <si>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</si>
  <si>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</si>
  <si>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</si>
  <si>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</si>
  <si>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</si>
  <si>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</si>
  <si>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</si>
  <si>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</si>
  <si>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</si>
  <si>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</si>
  <si>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</si>
  <si>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</si>
  <si>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</si>
  <si>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</si>
  <si>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</si>
  <si>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</si>
  <si>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</si>
  <si>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</si>
  <si>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</si>
  <si>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</si>
  <si>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</si>
  <si>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</si>
  <si>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</si>
  <si>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</si>
  <si>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</si>
  <si>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</si>
  <si>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</si>
  <si>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</si>
  <si>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</si>
  <si>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</si>
  <si>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</si>
  <si>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</si>
  <si>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</si>
  <si>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</si>
  <si>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</si>
  <si>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</si>
  <si>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</si>
  <si>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</si>
  <si>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</si>
  <si>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</si>
  <si>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</si>
  <si>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</si>
  <si>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</si>
  <si>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</si>
  <si>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</si>
  <si>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</si>
  <si>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</si>
  <si>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</si>
  <si>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</si>
  <si>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</si>
  <si>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</si>
  <si>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</si>
  <si>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</si>
  <si>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</si>
  <si>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</si>
  <si>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</si>
  <si>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</si>
  <si>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</si>
  <si>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</si>
  <si>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</si>
  <si>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</si>
  <si>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</si>
  <si>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</si>
  <si>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</si>
  <si>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</si>
  <si>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</si>
  <si>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</si>
  <si>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</si>
  <si>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</si>
  <si>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</si>
  <si>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</si>
  <si>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</si>
  <si>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</si>
  <si>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</si>
  <si>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</si>
  <si>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</si>
  <si>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</si>
  <si>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</si>
  <si>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</si>
  <si>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</si>
  <si>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</si>
  <si>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</si>
  <si>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</si>
  <si>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</si>
  <si>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</si>
  <si>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</si>
  <si>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</si>
  <si>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</si>
  <si>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</si>
  <si>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</si>
  <si>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</si>
  <si>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</si>
  <si>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</si>
  <si>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</si>
  <si>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</si>
  <si>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</si>
  <si>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</si>
  <si>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</si>
  <si>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</si>
  <si>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</si>
  <si>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</si>
  <si>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</si>
  <si>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</si>
  <si>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</si>
  <si>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</si>
  <si>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</si>
  <si>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</si>
  <si>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</si>
  <si>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</si>
  <si>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</si>
  <si>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</si>
  <si>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</si>
  <si>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</si>
  <si>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</si>
  <si>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</si>
  <si>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</si>
  <si>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</si>
  <si>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</si>
  <si>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</si>
  <si>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</si>
  <si>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</si>
  <si>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</si>
  <si>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</si>
  <si>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</si>
  <si>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</si>
  <si>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</si>
  <si>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</si>
  <si>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</si>
  <si>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</si>
  <si>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</si>
  <si>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</si>
  <si>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</si>
  <si>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</si>
  <si>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</si>
  <si>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</si>
  <si>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</si>
  <si>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</si>
  <si>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</si>
  <si>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</si>
  <si>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</si>
  <si>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</si>
  <si>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</si>
  <si>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</si>
  <si>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</si>
  <si>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</si>
  <si>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</si>
  <si>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</si>
  <si>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</si>
  <si>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</si>
  <si>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</si>
  <si>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</si>
  <si>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</si>
  <si>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</si>
  <si>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</si>
  <si>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</si>
  <si>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</si>
  <si>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</si>
  <si>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</si>
  <si>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</si>
  <si>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</si>
  <si>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</si>
  <si>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</si>
  <si>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</si>
  <si>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</si>
  <si>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</si>
  <si>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</si>
  <si>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</si>
  <si>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</si>
  <si>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</si>
  <si>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</si>
  <si>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</si>
  <si>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</si>
  <si>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</si>
  <si>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</si>
  <si>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</si>
  <si>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</si>
  <si>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</si>
  <si>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</si>
  <si>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</si>
  <si>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</si>
  <si>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</si>
  <si>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</si>
  <si>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</si>
  <si>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</si>
  <si>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</si>
  <si>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</si>
  <si>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</si>
  <si>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</si>
  <si>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</si>
  <si>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</si>
  <si>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</si>
  <si>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</si>
  <si>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</si>
  <si>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</si>
  <si>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</si>
  <si>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</si>
  <si>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</si>
  <si>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</si>
  <si>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</si>
  <si>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</si>
  <si>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</si>
  <si>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</si>
  <si>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</si>
  <si>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</si>
  <si>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</si>
  <si>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</si>
  <si>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</si>
  <si>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</si>
  <si>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</si>
  <si>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</si>
  <si>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</si>
  <si>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</si>
  <si>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</si>
  <si>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</si>
  <si>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</si>
  <si>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</si>
  <si>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</si>
  <si>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</si>
  <si>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</si>
  <si>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</si>
  <si>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</si>
  <si>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</si>
  <si>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</si>
  <si>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</si>
  <si>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</si>
  <si>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</si>
  <si>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</si>
  <si>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</si>
  <si>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</si>
  <si>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</si>
  <si>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</si>
  <si>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</si>
  <si>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</si>
  <si>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</si>
  <si>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</si>
  <si>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</si>
  <si>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</si>
  <si>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</si>
  <si>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</si>
  <si>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</si>
  <si>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</si>
  <si>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</si>
  <si>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</si>
  <si>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</si>
  <si>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</si>
  <si>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</si>
  <si>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</si>
  <si>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</si>
  <si>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</si>
  <si>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</si>
  <si>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</si>
  <si>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</si>
  <si>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</si>
  <si>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</si>
  <si>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</si>
  <si>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</si>
  <si>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</si>
  <si>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</si>
  <si>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</si>
  <si>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</si>
  <si>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</si>
  <si>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</si>
  <si>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</si>
  <si>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</si>
  <si>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</si>
  <si>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</si>
  <si>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</si>
  <si>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</si>
  <si>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</si>
  <si>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</si>
  <si>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</si>
  <si>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</si>
  <si>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</si>
  <si>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</si>
  <si>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</si>
  <si>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</si>
  <si>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</si>
  <si>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</si>
  <si>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</si>
  <si>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</si>
  <si>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</si>
  <si>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</si>
  <si>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</si>
  <si>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</si>
  <si>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</si>
  <si>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</si>
  <si>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</si>
  <si>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</si>
  <si>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</si>
  <si>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</si>
  <si>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</si>
  <si>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</si>
  <si>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</si>
  <si>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</si>
  <si>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</si>
  <si>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</si>
  <si>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</si>
  <si>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</si>
  <si>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</si>
  <si>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</si>
  <si>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</si>
  <si>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</si>
  <si>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</si>
  <si>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</si>
  <si>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</si>
  <si>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</si>
  <si>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</si>
  <si>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</si>
  <si>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</si>
  <si>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</si>
  <si>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</si>
  <si>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</si>
  <si>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</si>
  <si>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</si>
  <si>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</si>
  <si>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</si>
  <si>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</si>
  <si>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</si>
  <si>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</si>
  <si>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</si>
  <si>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</si>
  <si>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</si>
  <si>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</si>
  <si>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</si>
  <si>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</si>
  <si>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</si>
  <si>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</si>
  <si>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</si>
  <si>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</si>
  <si>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</si>
  <si>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</si>
  <si>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</si>
  <si>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</si>
  <si>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</si>
  <si>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</si>
  <si>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</si>
  <si>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</si>
  <si>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</si>
  <si>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</si>
  <si>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</si>
  <si>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</si>
  <si>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</si>
  <si>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</si>
  <si>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</si>
  <si>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</si>
  <si>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</si>
  <si>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</si>
  <si>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</si>
  <si>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</si>
  <si>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</si>
  <si>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</si>
  <si>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</si>
  <si>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</si>
  <si>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</si>
  <si>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</si>
  <si>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</si>
  <si>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</si>
  <si>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</si>
  <si>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</si>
  <si>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</si>
  <si>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</si>
  <si>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</si>
  <si>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</si>
  <si>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</si>
  <si>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</si>
  <si>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</si>
  <si>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</si>
  <si>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</si>
  <si>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</si>
  <si>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</si>
  <si>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</si>
  <si>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</si>
  <si>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</si>
  <si>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</si>
  <si>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</si>
  <si>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</si>
  <si>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</si>
  <si>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</si>
  <si>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</si>
  <si>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</si>
  <si>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</si>
  <si>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</si>
  <si>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</si>
  <si>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</si>
  <si>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</si>
  <si>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</si>
  <si>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</si>
  <si>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</si>
  <si>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</si>
  <si>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</si>
  <si>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</si>
  <si>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</si>
  <si>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</si>
  <si>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</si>
  <si>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</si>
  <si>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</si>
  <si>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</si>
  <si>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</si>
  <si>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</si>
  <si>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</si>
  <si>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</si>
  <si>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</si>
  <si>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</si>
  <si>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</si>
  <si>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</si>
  <si>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</si>
  <si>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</si>
  <si>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</si>
  <si>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</si>
  <si>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</si>
  <si>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</si>
  <si>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</si>
  <si>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</si>
  <si>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</si>
  <si>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</si>
  <si>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</si>
  <si>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</si>
  <si>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</si>
  <si>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</si>
  <si>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</si>
  <si>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</si>
  <si>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</si>
  <si>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</si>
  <si>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</si>
  <si>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</si>
  <si>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</si>
  <si>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</si>
  <si>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</si>
  <si>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</si>
  <si>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</si>
  <si>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</si>
  <si>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</si>
  <si>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</si>
  <si>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</si>
  <si>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</si>
  <si>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</si>
  <si>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</si>
  <si>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</si>
  <si>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</si>
  <si>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</si>
  <si>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</si>
  <si>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</si>
  <si>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</si>
  <si>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</si>
  <si>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</si>
  <si>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</si>
  <si>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</si>
  <si>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</si>
  <si>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</si>
  <si>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</si>
  <si>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</si>
  <si>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</si>
  <si>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</si>
  <si>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</si>
  <si>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</si>
  <si>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</si>
  <si>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</si>
  <si>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</si>
  <si>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</si>
  <si>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</si>
  <si>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</si>
  <si>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</si>
  <si>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</si>
  <si>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</si>
  <si>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</si>
  <si>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</si>
  <si>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</si>
  <si>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</si>
  <si>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</si>
  <si>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</si>
  <si>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</si>
  <si>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</si>
  <si>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</si>
  <si>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</si>
  <si>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</si>
  <si>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</si>
  <si>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</si>
  <si>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</si>
  <si>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</si>
  <si>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</si>
  <si>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</si>
  <si>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</si>
  <si>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</si>
  <si>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</si>
  <si>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</si>
  <si>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</si>
  <si>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</si>
  <si>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</si>
  <si>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</si>
  <si>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</si>
  <si>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</si>
  <si>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</si>
  <si>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</si>
  <si>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</si>
  <si>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</si>
  <si>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</si>
  <si>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</si>
  <si>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</si>
  <si>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</si>
  <si>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</si>
  <si>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</si>
  <si>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</si>
  <si>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</si>
  <si>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</si>
  <si>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</si>
  <si>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</si>
  <si>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</si>
  <si>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</si>
  <si>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</si>
  <si>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</si>
  <si>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</si>
  <si>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</si>
  <si>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</si>
  <si>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</si>
  <si>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</si>
  <si>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</si>
  <si>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</si>
  <si>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</si>
  <si>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</si>
  <si>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</si>
  <si>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</si>
  <si>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</si>
  <si>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</si>
  <si>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</si>
  <si>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</si>
  <si>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</si>
  <si>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</si>
  <si>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</si>
  <si>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</si>
  <si>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</si>
  <si>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</si>
  <si>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</si>
  <si>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</si>
  <si>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</si>
  <si>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</si>
  <si>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</si>
  <si>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</si>
  <si>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</si>
  <si>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</si>
  <si>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</si>
  <si>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</si>
  <si>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</si>
  <si>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</si>
  <si>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</si>
  <si>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</si>
  <si>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</si>
  <si>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</si>
  <si>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</si>
  <si>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</si>
  <si>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</si>
  <si>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</si>
  <si>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</si>
  <si>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</si>
  <si>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</si>
  <si>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</si>
  <si>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</si>
  <si>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</si>
  <si>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</si>
  <si>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</si>
  <si>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</si>
  <si>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</si>
  <si>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</si>
  <si>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</si>
  <si>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</si>
  <si>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</si>
  <si>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</si>
  <si>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</si>
  <si>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</si>
  <si>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</si>
  <si>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</si>
  <si>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</si>
  <si>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</si>
  <si>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</si>
  <si>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</si>
  <si>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</si>
  <si>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</si>
  <si>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</si>
  <si>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</si>
  <si>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</si>
  <si>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</si>
  <si>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</si>
  <si>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</si>
  <si>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</si>
  <si>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</si>
  <si>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</si>
  <si>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</si>
  <si>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</si>
  <si>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</si>
  <si>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</si>
  <si>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</si>
  <si>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</si>
  <si>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</si>
  <si>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</si>
  <si>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</si>
  <si>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</si>
  <si>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</si>
  <si>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</si>
  <si>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</si>
  <si>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</si>
  <si>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</si>
  <si>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</si>
  <si>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</si>
  <si>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</si>
  <si>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</si>
  <si>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</si>
  <si>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</si>
  <si>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</si>
  <si>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</si>
  <si>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</si>
  <si>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</si>
  <si>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</si>
  <si>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</si>
  <si>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</si>
  <si>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</si>
  <si>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</si>
  <si>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</si>
  <si>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</si>
  <si>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</si>
  <si>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</si>
  <si>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</si>
  <si>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</si>
  <si>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</si>
  <si>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</si>
  <si>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</si>
  <si>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</si>
  <si>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</si>
  <si>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</si>
  <si>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</si>
  <si>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</si>
  <si>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</si>
  <si>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</si>
  <si>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</si>
  <si>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</si>
  <si>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</si>
  <si>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</si>
  <si>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</si>
  <si>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</si>
  <si>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</si>
  <si>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</si>
  <si>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</si>
  <si>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</si>
  <si>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</si>
  <si>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</si>
  <si>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</si>
  <si>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</si>
  <si>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</si>
  <si>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</si>
  <si>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</si>
  <si>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</si>
  <si>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</si>
  <si>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</si>
  <si>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</si>
  <si>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</si>
  <si>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</si>
  <si>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</si>
  <si>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</si>
  <si>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</si>
  <si>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</si>
  <si>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</si>
  <si>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</si>
  <si>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</si>
  <si>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</si>
  <si>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</si>
  <si>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</si>
  <si>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</si>
  <si>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</si>
  <si>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</si>
  <si>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</si>
  <si>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</si>
  <si>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</si>
  <si>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</si>
  <si>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</si>
  <si>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</si>
  <si>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</si>
  <si>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</si>
  <si>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</si>
  <si>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</si>
  <si>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</si>
  <si>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</si>
  <si>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</si>
  <si>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</si>
  <si>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</si>
  <si>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</si>
  <si>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</si>
  <si>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</si>
  <si>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</si>
  <si>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</si>
  <si>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</si>
  <si>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</si>
  <si>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</si>
  <si>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</si>
  <si>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</si>
  <si>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</si>
  <si>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</si>
  <si>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</si>
  <si>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</si>
  <si>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</si>
  <si>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</si>
  <si>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</si>
  <si>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</si>
  <si>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</si>
  <si>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</si>
  <si>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</si>
  <si>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</si>
  <si>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</si>
  <si>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</si>
  <si>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</si>
  <si>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</si>
  <si>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</si>
  <si>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</si>
  <si>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</si>
  <si>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</si>
  <si>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</si>
  <si>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</si>
  <si>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</si>
  <si>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</si>
  <si>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</si>
  <si>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</si>
  <si>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</si>
  <si>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</si>
  <si>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</si>
  <si>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</si>
  <si>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</si>
  <si>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</si>
  <si>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</si>
  <si>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</si>
  <si>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</si>
  <si>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</si>
  <si>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</si>
  <si>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</si>
  <si>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</si>
  <si>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</si>
  <si>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</si>
  <si>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</si>
  <si>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</si>
  <si>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</si>
  <si>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</si>
  <si>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</si>
  <si>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</si>
  <si>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</si>
  <si>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</si>
  <si>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</si>
  <si>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</si>
  <si>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</si>
  <si>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</si>
  <si>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</si>
  <si>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</si>
  <si>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</si>
  <si>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</si>
  <si>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</si>
  <si>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</si>
  <si>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</si>
  <si>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</si>
  <si>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</si>
  <si>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</si>
  <si>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</si>
  <si>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</si>
  <si>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</si>
  <si>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</si>
  <si>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</si>
  <si>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</si>
  <si>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</si>
  <si>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</si>
  <si>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</si>
  <si>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</si>
  <si>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</si>
  <si>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</si>
  <si>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</si>
  <si>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</si>
  <si>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</si>
  <si>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</si>
  <si>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</si>
  <si>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</si>
  <si>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</si>
  <si>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</si>
  <si>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</si>
  <si>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</si>
  <si>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</si>
  <si>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</si>
  <si>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</si>
  <si>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</si>
  <si>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</si>
  <si>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</si>
  <si>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</si>
  <si>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</si>
  <si>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</si>
  <si>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</si>
  <si>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</si>
  <si>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</si>
  <si>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</si>
  <si>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</si>
  <si>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</si>
  <si>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</si>
  <si>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</si>
  <si>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</si>
  <si>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</si>
  <si>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</si>
  <si>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</si>
  <si>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</si>
  <si>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</si>
  <si>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</si>
  <si>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</si>
  <si>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</si>
  <si>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</si>
  <si>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</si>
  <si>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</si>
  <si>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</si>
  <si>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</si>
  <si>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</si>
  <si>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</si>
  <si>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</si>
  <si>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</si>
  <si>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</si>
  <si>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</si>
  <si>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</si>
  <si>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</si>
  <si>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</si>
  <si>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</si>
  <si>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</si>
  <si>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</si>
  <si>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</si>
  <si>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</si>
  <si>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</si>
  <si>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</si>
  <si>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</si>
  <si>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</si>
  <si>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</si>
  <si>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</si>
  <si>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</si>
  <si>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</si>
  <si>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</si>
  <si>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</si>
  <si>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</si>
  <si>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</si>
  <si>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</si>
  <si>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</si>
  <si>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</si>
  <si>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</si>
  <si>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</si>
  <si>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</si>
  <si>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</si>
  <si>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</si>
  <si>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</si>
  <si>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</si>
  <si>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</si>
  <si>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</si>
  <si>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</si>
  <si>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</si>
  <si>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</si>
  <si>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</si>
  <si>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</si>
  <si>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</si>
  <si>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</si>
  <si>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</si>
  <si>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</si>
  <si>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</si>
  <si>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</si>
  <si>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</si>
  <si>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</si>
  <si>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</si>
  <si>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</si>
  <si>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</si>
  <si>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</si>
  <si>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</si>
  <si>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</si>
  <si>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</si>
  <si>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</si>
  <si>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</si>
  <si>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</si>
  <si>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</si>
  <si>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</si>
  <si>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</si>
  <si>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</si>
  <si>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</si>
  <si>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</si>
  <si>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</si>
  <si>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</si>
  <si>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</si>
  <si>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</si>
  <si>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</si>
  <si>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</si>
  <si>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</si>
  <si>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</si>
  <si>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</si>
  <si>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</si>
  <si>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</si>
  <si>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</si>
  <si>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</si>
  <si>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</si>
  <si>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</si>
  <si>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</si>
  <si>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</si>
  <si>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</si>
  <si>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</si>
  <si>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</si>
  <si>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</si>
  <si>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</si>
  <si>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</si>
  <si>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</si>
  <si>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</si>
  <si>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</si>
  <si>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</si>
  <si>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</si>
  <si>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</si>
  <si>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</si>
  <si>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</si>
  <si>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</si>
  <si>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</si>
  <si>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</si>
  <si>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</si>
  <si>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</si>
  <si>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</si>
  <si>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</si>
  <si>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</si>
  <si>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</si>
  <si>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</si>
  <si>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</si>
  <si>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</si>
  <si>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</si>
  <si>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</si>
  <si>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</si>
  <si>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</si>
  <si>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</si>
  <si>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</si>
  <si>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</si>
  <si>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</si>
  <si>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</si>
  <si>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</si>
  <si>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</si>
  <si>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</si>
  <si>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</si>
  <si>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</si>
  <si>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</si>
  <si>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</si>
  <si>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</si>
  <si>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</si>
  <si>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</si>
  <si>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</si>
  <si>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</si>
  <si>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</si>
  <si>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</si>
  <si>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</si>
  <si>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</si>
  <si>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</si>
  <si>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</si>
  <si>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</si>
  <si>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</si>
  <si>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</si>
  <si>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</si>
  <si>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</si>
  <si>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</si>
  <si>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</si>
  <si>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</si>
  <si>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</si>
  <si>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</si>
  <si>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</si>
  <si>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</si>
  <si>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</si>
  <si>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</si>
  <si>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</si>
  <si>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</si>
  <si>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</si>
  <si>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</si>
  <si>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</si>
  <si>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</si>
  <si>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</si>
  <si>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</si>
  <si>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</si>
  <si>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</si>
  <si>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</si>
  <si>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</si>
  <si>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</si>
  <si>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</si>
  <si>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</si>
  <si>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</si>
  <si>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</si>
  <si>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</si>
  <si>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</si>
  <si>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</si>
  <si>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</si>
  <si>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</si>
  <si>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</si>
  <si>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</si>
  <si>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</si>
  <si>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</si>
  <si>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</si>
  <si>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</si>
  <si>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</si>
  <si>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</si>
  <si>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</si>
  <si>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</si>
  <si>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</si>
  <si>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</si>
  <si>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</si>
  <si>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</si>
  <si>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</si>
  <si>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</si>
  <si>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</si>
  <si>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</si>
  <si>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</si>
  <si>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</si>
  <si>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</si>
  <si>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</si>
  <si>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</si>
  <si>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</si>
  <si>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</si>
  <si>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</si>
  <si>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</si>
  <si>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</si>
  <si>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</si>
  <si>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</si>
  <si>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</si>
  <si>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</si>
  <si>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</si>
  <si>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</si>
  <si>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</si>
  <si>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</si>
  <si>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</si>
  <si>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</si>
  <si>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</si>
  <si>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</si>
  <si>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</si>
  <si>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</si>
  <si>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</si>
  <si>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</si>
  <si>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</si>
  <si>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</si>
  <si>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</si>
  <si>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</si>
  <si>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</si>
  <si>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</si>
  <si>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</si>
  <si>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</si>
  <si>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</si>
  <si>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</si>
  <si>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</si>
  <si>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</si>
  <si>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</si>
  <si>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</si>
  <si>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</si>
  <si>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</si>
  <si>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</si>
  <si>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</si>
  <si>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</si>
  <si>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</si>
  <si>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</si>
  <si>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</si>
  <si>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</si>
  <si>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</si>
  <si>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</si>
  <si>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</si>
  <si>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</si>
  <si>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</si>
  <si>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</si>
  <si>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</si>
  <si>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</si>
  <si>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</si>
  <si>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</si>
  <si>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</si>
  <si>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</si>
  <si>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</si>
  <si>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</si>
  <si>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</si>
  <si>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</si>
  <si>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</si>
  <si>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</si>
  <si>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</si>
  <si>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</si>
  <si>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</si>
  <si>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</si>
  <si>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</si>
  <si>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</si>
  <si>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</si>
  <si>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</si>
  <si>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</si>
  <si>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</si>
  <si>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</si>
  <si>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</si>
  <si>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</si>
  <si>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</si>
  <si>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</si>
  <si>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</si>
  <si>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</si>
  <si>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</si>
  <si>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</si>
  <si>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</si>
  <si>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</si>
  <si>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</si>
  <si>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</si>
  <si>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</si>
  <si>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</si>
  <si>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</si>
  <si>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</si>
  <si>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</si>
  <si>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</si>
  <si>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</si>
  <si>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</si>
  <si>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</si>
  <si>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</si>
  <si>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</si>
  <si>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</si>
  <si>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</si>
  <si>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</si>
  <si>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</si>
  <si>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</si>
  <si>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</si>
  <si>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</si>
  <si>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</si>
  <si>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</si>
  <si>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</si>
  <si>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</si>
  <si>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</si>
  <si>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</si>
  <si>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</si>
  <si>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</si>
  <si>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</si>
  <si>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</si>
  <si>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</si>
  <si>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</si>
  <si>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</si>
  <si>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</si>
  <si>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</si>
  <si>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</si>
  <si>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</si>
  <si>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</si>
  <si>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</si>
  <si>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</si>
  <si>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</si>
  <si>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</si>
  <si>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</si>
  <si>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</si>
  <si>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</si>
  <si>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</si>
  <si>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</si>
  <si>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</si>
  <si>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</si>
  <si>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</si>
  <si>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</si>
  <si>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</si>
  <si>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</si>
  <si>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</si>
  <si>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</si>
  <si>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</si>
  <si>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</si>
  <si>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</si>
  <si>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</si>
  <si>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</si>
  <si>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</si>
  <si>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</si>
  <si>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</si>
  <si>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</si>
  <si>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</si>
  <si>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</si>
  <si>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</si>
  <si>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</si>
  <si>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</si>
  <si>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</si>
  <si>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</si>
  <si>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</si>
  <si>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</si>
  <si>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</si>
  <si>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</si>
  <si>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</si>
  <si>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</si>
  <si>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</si>
  <si>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</si>
  <si>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</si>
  <si>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</si>
  <si>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</si>
  <si>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</si>
  <si>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</si>
  <si>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</si>
  <si>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</si>
  <si>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</si>
  <si>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</si>
  <si>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</si>
  <si>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</si>
  <si>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</si>
  <si>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</si>
  <si>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</si>
  <si>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</si>
  <si>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</si>
  <si>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</si>
  <si>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</si>
  <si>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</si>
  <si>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</si>
  <si>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</si>
  <si>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</si>
  <si>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</si>
  <si>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</si>
  <si>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</si>
  <si>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</si>
  <si>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</si>
  <si>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</si>
  <si>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</si>
  <si>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</si>
  <si>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</si>
  <si>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</si>
  <si>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</si>
  <si>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</si>
  <si>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</si>
  <si>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</si>
  <si>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</si>
  <si>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</si>
  <si>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</si>
  <si>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</si>
  <si>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</si>
  <si>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</si>
  <si>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</si>
  <si>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</si>
  <si>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</si>
  <si>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</si>
  <si>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</si>
  <si>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</si>
  <si>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</si>
  <si>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</si>
  <si>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</si>
  <si>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</si>
  <si>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</si>
  <si>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</si>
  <si>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</si>
  <si>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</si>
  <si>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</si>
  <si>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</si>
  <si>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</si>
  <si>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</si>
  <si>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</si>
  <si>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</si>
  <si>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</si>
  <si>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</si>
  <si>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</si>
  <si>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</si>
  <si>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</si>
  <si>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</si>
  <si>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</si>
  <si>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</si>
  <si>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</si>
  <si>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</si>
  <si>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</si>
  <si>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</si>
  <si>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</si>
  <si>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</si>
  <si>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</si>
  <si>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</si>
  <si>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</si>
  <si>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</si>
  <si>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</si>
  <si>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</si>
  <si>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</si>
  <si>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</si>
  <si>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</si>
  <si>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</si>
  <si>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</si>
  <si>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</si>
  <si>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</si>
  <si>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</si>
  <si>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</si>
  <si>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</si>
  <si>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</si>
  <si>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</si>
  <si>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</si>
  <si>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</si>
  <si>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</si>
  <si>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</si>
  <si>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</si>
  <si>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</si>
  <si>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</si>
  <si>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</si>
  <si>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</si>
  <si>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</si>
  <si>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</si>
  <si>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</si>
  <si>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</si>
  <si>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</si>
  <si>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</si>
  <si>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</si>
  <si>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</si>
  <si>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</si>
  <si>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</si>
  <si>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</si>
  <si>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</si>
  <si>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</si>
  <si>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</si>
  <si>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</si>
  <si>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</si>
  <si>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</si>
  <si>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</si>
  <si>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</si>
  <si>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</si>
  <si>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</si>
  <si>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</si>
  <si>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</si>
  <si>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</si>
  <si>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</si>
  <si>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</si>
  <si>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</si>
  <si>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</si>
  <si>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</si>
  <si>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</si>
  <si>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</si>
  <si>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</si>
  <si>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</si>
  <si>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</si>
  <si>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</si>
  <si>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</si>
  <si>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</si>
  <si>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</si>
  <si>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</si>
  <si>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</si>
  <si>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</si>
  <si>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</si>
  <si>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</si>
  <si>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</si>
  <si>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</si>
  <si>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</si>
  <si>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</si>
  <si>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</si>
  <si>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</si>
  <si>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</si>
  <si>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</si>
  <si>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</si>
  <si>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</si>
  <si>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</si>
  <si>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</si>
  <si>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</si>
  <si>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</si>
  <si>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</si>
  <si>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</si>
  <si>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</si>
  <si>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</si>
  <si>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</si>
  <si>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</si>
  <si>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</si>
  <si>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</si>
  <si>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</si>
  <si>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</si>
  <si>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</si>
  <si>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</si>
  <si>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</si>
  <si>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</si>
  <si>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</si>
  <si>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</si>
  <si>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</si>
  <si>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</si>
  <si>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</si>
  <si>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</si>
  <si>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</si>
  <si>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</si>
  <si>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</si>
  <si>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</si>
  <si>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</si>
  <si>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</si>
  <si>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</si>
  <si>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</si>
  <si>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</si>
  <si>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</si>
  <si>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</si>
  <si>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</si>
  <si>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</si>
  <si>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</si>
  <si>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</si>
  <si>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</si>
  <si>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</si>
  <si>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</si>
  <si>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</si>
  <si>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</si>
  <si>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</si>
  <si>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</si>
  <si>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</si>
  <si>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</si>
  <si>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</si>
  <si>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</si>
  <si>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</si>
  <si>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</si>
  <si>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</si>
  <si>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</si>
  <si>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</si>
  <si>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</si>
  <si>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</si>
  <si>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</si>
  <si>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</si>
  <si>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</si>
  <si>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</si>
  <si>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</si>
  <si>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</si>
  <si>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</si>
  <si>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</si>
  <si>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</si>
  <si>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</si>
  <si>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</si>
  <si>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</si>
  <si>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</si>
  <si>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</si>
  <si>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</si>
  <si>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</si>
  <si>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</si>
  <si>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</si>
  <si>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</si>
  <si>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</si>
  <si>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</si>
  <si>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</si>
  <si>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</si>
  <si>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</si>
  <si>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</si>
  <si>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</si>
  <si>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</si>
  <si>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</si>
  <si>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</si>
  <si>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</si>
  <si>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</si>
  <si>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</si>
  <si>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</si>
  <si>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</si>
  <si>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</si>
  <si>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</si>
  <si>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</si>
  <si>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</si>
  <si>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</si>
  <si>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</si>
  <si>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</si>
  <si>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</si>
  <si>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</si>
  <si>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</si>
  <si>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</si>
  <si>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</si>
  <si>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</si>
  <si>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</si>
  <si>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</si>
  <si>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</si>
  <si>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</si>
  <si>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</si>
  <si>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</si>
  <si>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</si>
  <si>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</si>
  <si>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</si>
  <si>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</si>
  <si>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</si>
  <si>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</si>
  <si>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</si>
  <si>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</si>
  <si>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</si>
  <si>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</si>
  <si>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</si>
  <si>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</si>
  <si>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</si>
  <si>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</si>
  <si>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</si>
  <si>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</si>
  <si>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</si>
  <si>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</si>
  <si>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</si>
  <si>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</si>
  <si>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</si>
  <si>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</si>
  <si>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</si>
  <si>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</si>
  <si>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</si>
  <si>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</si>
  <si>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</si>
  <si>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</si>
  <si>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</si>
  <si>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</si>
  <si>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</si>
  <si>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</si>
  <si>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</si>
  <si>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</si>
  <si>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</si>
  <si>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</si>
  <si>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</si>
  <si>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</si>
  <si>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</si>
  <si>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</si>
  <si>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</si>
  <si>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</si>
  <si>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</si>
  <si>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</si>
  <si>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</si>
  <si>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</si>
  <si>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</si>
  <si>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</si>
  <si>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</si>
  <si>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</si>
  <si>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</si>
  <si>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</si>
  <si>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</si>
  <si>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</si>
  <si>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</si>
  <si>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</si>
  <si>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</si>
  <si>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</si>
  <si>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</si>
  <si>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</si>
  <si>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</si>
  <si>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</si>
  <si>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</si>
  <si>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</si>
  <si>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</si>
  <si>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</si>
  <si>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</si>
  <si>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</si>
  <si>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</si>
  <si>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</si>
  <si>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</si>
  <si>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</si>
  <si>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</si>
  <si>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</si>
  <si>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</si>
  <si>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</si>
  <si>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</si>
  <si>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</si>
  <si>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</si>
  <si>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</si>
  <si>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</si>
  <si>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</si>
  <si>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</si>
  <si>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</si>
  <si>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</si>
  <si>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</si>
  <si>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</si>
  <si>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</si>
  <si>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</si>
  <si>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</si>
  <si>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</si>
  <si>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</si>
  <si>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</si>
  <si>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</si>
  <si>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</si>
  <si>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</si>
  <si>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</si>
  <si>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</si>
  <si>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</si>
  <si>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</si>
  <si>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</si>
  <si>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</si>
  <si>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</si>
  <si>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</si>
  <si>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</si>
  <si>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</si>
  <si>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</si>
  <si>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</si>
  <si>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</si>
  <si>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</si>
  <si>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</si>
  <si>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</si>
  <si>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</si>
  <si>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</si>
  <si>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</si>
  <si>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</si>
  <si>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</si>
  <si>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</si>
  <si>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</si>
  <si>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</si>
  <si>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</si>
  <si>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</si>
  <si>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</si>
  <si>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</si>
  <si>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</si>
  <si>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</si>
  <si>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</si>
  <si>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</si>
  <si>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</si>
  <si>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</si>
  <si>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</si>
  <si>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</si>
  <si>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</si>
  <si>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</si>
  <si>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</si>
  <si>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</si>
  <si>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</si>
  <si>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</si>
  <si>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</si>
  <si>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</si>
  <si>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</si>
  <si>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</si>
  <si>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</si>
  <si>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</si>
  <si>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</si>
  <si>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</si>
  <si>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</si>
  <si>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</si>
  <si>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</si>
  <si>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</si>
  <si>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</si>
  <si>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</si>
  <si>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</si>
  <si>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</si>
  <si>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</si>
  <si>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</si>
  <si>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</si>
  <si>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</si>
  <si>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</si>
  <si>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</si>
  <si>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</si>
  <si>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</si>
  <si>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</si>
  <si>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</si>
  <si>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</si>
  <si>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</si>
  <si>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</si>
  <si>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</si>
  <si>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</si>
  <si>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</si>
  <si>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</si>
  <si>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</si>
  <si>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</si>
  <si>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</si>
  <si>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</si>
  <si>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</si>
  <si>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</si>
  <si>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</si>
  <si>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</si>
  <si>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</si>
  <si>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</si>
  <si>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</si>
  <si>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</si>
  <si>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</si>
  <si>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</si>
  <si>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</si>
  <si>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</si>
  <si>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</si>
  <si>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</si>
  <si>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</si>
  <si>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</si>
  <si>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</si>
  <si>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</si>
  <si>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</si>
  <si>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</si>
  <si>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</si>
  <si>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</si>
  <si>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</si>
  <si>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</si>
  <si>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</si>
  <si>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</si>
  <si>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</si>
  <si>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</si>
  <si>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</si>
  <si>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</si>
  <si>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</si>
  <si>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</si>
  <si>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</si>
  <si>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</si>
  <si>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</si>
  <si>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</si>
  <si>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</si>
  <si>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</si>
  <si>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</si>
  <si>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</si>
  <si>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</si>
  <si>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</si>
  <si>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</si>
  <si>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</si>
  <si>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</si>
  <si>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</si>
  <si>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</si>
  <si>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</si>
  <si>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</si>
  <si>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</si>
  <si>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</si>
  <si>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</si>
  <si>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</si>
  <si>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</si>
  <si>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</si>
  <si>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</si>
  <si>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</si>
  <si>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</si>
  <si>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</si>
  <si>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</si>
  <si>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</si>
  <si>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</si>
  <si>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</si>
  <si>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</si>
  <si>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</si>
  <si>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</si>
  <si>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</si>
  <si>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</si>
  <si>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</si>
  <si>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</si>
  <si>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</si>
  <si>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</si>
  <si>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</si>
  <si>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</si>
  <si>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</si>
  <si>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</si>
  <si>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</si>
  <si>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</si>
  <si>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</si>
  <si>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</si>
  <si>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</si>
  <si>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</si>
  <si>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</si>
  <si>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</si>
  <si>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</si>
  <si>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</si>
  <si>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</si>
  <si>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</si>
  <si>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</si>
  <si>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</si>
  <si>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</si>
  <si>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</si>
  <si>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</si>
  <si>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</si>
  <si>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</si>
  <si>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</si>
  <si>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</si>
  <si>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</si>
  <si>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</si>
  <si>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</si>
  <si>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</si>
  <si>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</si>
  <si>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</si>
  <si>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</si>
  <si>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</si>
  <si>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</si>
  <si>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</si>
  <si>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</si>
  <si>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</si>
  <si>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</si>
  <si>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</si>
  <si>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</si>
  <si>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</si>
  <si>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</si>
  <si>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</si>
  <si>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</si>
  <si>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</si>
  <si>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</si>
  <si>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</si>
  <si>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</si>
  <si>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</si>
  <si>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</si>
  <si>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</si>
  <si>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</si>
  <si>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</si>
  <si>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</si>
  <si>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</si>
  <si>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</si>
  <si>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</si>
  <si>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</si>
  <si>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</si>
  <si>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</si>
  <si>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</si>
  <si>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</si>
  <si>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</si>
  <si>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</si>
  <si>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</si>
  <si>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</si>
  <si>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</si>
  <si>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</si>
  <si>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</si>
  <si>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</si>
  <si>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</si>
  <si>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</si>
  <si>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</si>
  <si>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</si>
  <si>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</si>
  <si>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</si>
  <si>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</si>
  <si>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</si>
  <si>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</si>
  <si>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</si>
  <si>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</si>
  <si>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</si>
  <si>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</si>
  <si>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</si>
  <si>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</si>
  <si>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</si>
  <si>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</si>
  <si>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</si>
  <si>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</si>
  <si>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</si>
  <si>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</si>
  <si>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</si>
  <si>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</si>
  <si>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</si>
  <si>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</si>
  <si>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</si>
  <si>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</si>
  <si>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</si>
  <si>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</si>
  <si>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</si>
  <si>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</si>
  <si>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</si>
  <si>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</si>
  <si>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</si>
  <si>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</si>
  <si>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</si>
  <si>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</si>
  <si>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</si>
  <si>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</si>
  <si>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</si>
  <si>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</si>
  <si>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</si>
  <si>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</si>
  <si>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</si>
  <si>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</si>
  <si>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</si>
  <si>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</si>
  <si>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</si>
  <si>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</si>
  <si>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</si>
  <si>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</si>
  <si>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</si>
  <si>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</si>
  <si>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</si>
  <si>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</si>
  <si>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</si>
  <si>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</si>
  <si>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</si>
  <si>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</si>
  <si>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</si>
  <si>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</si>
  <si>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</si>
  <si>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</si>
  <si>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</si>
  <si>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</si>
  <si>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</si>
  <si>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</si>
  <si>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</si>
  <si>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</si>
  <si>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</si>
  <si>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</si>
  <si>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</si>
  <si>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</si>
  <si>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</si>
  <si>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</si>
  <si>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</si>
  <si>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</si>
  <si>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</si>
  <si>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</si>
  <si>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</si>
  <si>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</si>
  <si>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</si>
  <si>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</si>
  <si>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</si>
  <si>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</si>
  <si>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</si>
  <si>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</si>
  <si>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</si>
  <si>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</si>
  <si>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</si>
  <si>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</si>
  <si>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</si>
  <si>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</si>
  <si>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</si>
  <si>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</si>
  <si>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</si>
  <si>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</si>
  <si>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</si>
  <si>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</si>
  <si>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</si>
  <si>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</si>
  <si>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</si>
  <si>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</si>
  <si>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</si>
  <si>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</si>
  <si>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</si>
  <si>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</si>
  <si>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</si>
  <si>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</si>
  <si>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</si>
  <si>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</si>
  <si>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</si>
  <si>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</si>
  <si>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</si>
  <si>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</si>
  <si>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</si>
  <si>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</si>
  <si>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</si>
  <si>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</si>
  <si>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</si>
  <si>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</si>
  <si>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</si>
  <si>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</si>
  <si>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</si>
  <si>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</si>
  <si>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</si>
  <si>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</si>
  <si>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</si>
  <si>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</si>
  <si>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</si>
  <si>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</si>
  <si>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</si>
  <si>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</si>
  <si>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</si>
  <si>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</si>
  <si>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</si>
  <si>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</si>
  <si>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</si>
  <si>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</si>
  <si>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</si>
  <si>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</si>
  <si>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</si>
  <si>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</si>
  <si>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</si>
  <si>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</si>
  <si>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</si>
  <si>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</si>
  <si>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</si>
  <si>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</si>
  <si>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</si>
  <si>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</si>
  <si>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</si>
  <si>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</si>
  <si>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</si>
  <si>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</si>
  <si>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</si>
  <si>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</si>
  <si>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</si>
  <si>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</si>
  <si>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</si>
  <si>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</si>
  <si>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</si>
  <si>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</si>
  <si>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</si>
  <si>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</si>
  <si>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</si>
  <si>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</si>
  <si>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</si>
  <si>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</si>
  <si>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</si>
  <si>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</si>
  <si>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</si>
  <si>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</si>
  <si>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</si>
  <si>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</si>
  <si>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</si>
  <si>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</si>
  <si>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</si>
  <si>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</si>
  <si>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</si>
  <si>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</si>
  <si>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</si>
  <si>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</si>
  <si>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</si>
  <si>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</si>
  <si>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</si>
  <si>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</si>
  <si>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</si>
  <si>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</si>
  <si>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</si>
  <si>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</si>
  <si>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</si>
  <si>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</si>
  <si>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</si>
  <si>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</si>
  <si>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</si>
  <si>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</si>
  <si>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</si>
  <si>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</si>
  <si>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</si>
  <si>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</si>
  <si>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</si>
  <si>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</si>
  <si>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</si>
  <si>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</si>
  <si>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</si>
  <si>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</si>
  <si>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</si>
  <si>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</si>
  <si>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</si>
  <si>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</si>
  <si>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</si>
  <si>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</si>
  <si>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</si>
  <si>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</si>
  <si>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</si>
  <si>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</si>
  <si>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</si>
  <si>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</si>
  <si>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Sum of Sales</t>
  </si>
  <si>
    <t>Row Labels</t>
  </si>
  <si>
    <t>Grand Total</t>
  </si>
  <si>
    <t>2011</t>
  </si>
  <si>
    <t>Jan</t>
  </si>
  <si>
    <t>Feb</t>
  </si>
  <si>
    <t>Mar</t>
  </si>
  <si>
    <t>Apr</t>
  </si>
  <si>
    <t>May</t>
  </si>
  <si>
    <t>Jun</t>
  </si>
  <si>
    <t>Jul</t>
  </si>
  <si>
    <t>Aug</t>
  </si>
  <si>
    <t>Sep</t>
  </si>
  <si>
    <t>Oct</t>
  </si>
  <si>
    <t>Nov</t>
  </si>
  <si>
    <t>Dec</t>
  </si>
  <si>
    <t>2012</t>
  </si>
  <si>
    <t>2013</t>
  </si>
  <si>
    <t>2014</t>
  </si>
  <si>
    <t>Sum of Profit</t>
  </si>
  <si>
    <t>Cateogory</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</si>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</sst>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quot;k&quot;"/>
    <numFmt numFmtId="166" formatCode="_-[$$-409]* #,##0.00_ ;_-[$$-409]* \-#,##0.00\ ;_-[$$-409]* &quot;-&quot;??_ ;_-@_ "/>
    <numFmt numFmtId="167" formatCode="&quot;#&quot;\ 0"/>
  </numFmts>
  <fonts count="8">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b/>
      <sz val="11"/>
      <color theme="1"/>
      <name val="Calibri"/>
      <family val="2"/>
      <scheme val="minor"/>
    </font>
    <font>
      <sz val="11"/>
      <color rgb="FFFF0000"/>
      <name val="Calibri"/>
      <scheme val="minor"/>
    </font>
    <font>
      <sz val="11"/>
      <color rgb="FFFF0000"/>
      <name val="Lato"/>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8">
    <xf numFmtId="0" fontId="0" fillId="0" borderId="0" xfId="0" applyFont="1" applyAlignment="1"/>
    <xf numFmtId="0" fontId="2" fillId="0" borderId="0" xfId="0" applyFont="1"/>
    <xf numFmtId="0" fontId="3" fillId="0" borderId="0" xfId="0" applyFont="1"/>
    <xf numFmtId="14" fontId="4" fillId="0" borderId="0" xfId="0" applyNumberFormat="1" applyFont="1"/>
    <xf numFmtId="0" fontId="0" fillId="0" borderId="1" xfId="0" applyFont="1" applyBorder="1" applyAlignment="1"/>
    <xf numFmtId="0" fontId="0" fillId="0" borderId="4" xfId="0" applyFont="1" applyBorder="1" applyAlignment="1"/>
    <xf numFmtId="0" fontId="0" fillId="0" borderId="5" xfId="0" applyNumberFormat="1" applyFont="1" applyBorder="1" applyAlignment="1"/>
    <xf numFmtId="0" fontId="0" fillId="0" borderId="1" xfId="0" pivotButton="1"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6" xfId="0" applyNumberFormat="1" applyFont="1" applyBorder="1" applyAlignment="1"/>
    <xf numFmtId="14" fontId="0" fillId="0" borderId="7" xfId="0" applyNumberFormat="1" applyFont="1" applyBorder="1" applyAlignment="1">
      <alignment horizontal="left"/>
    </xf>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7" xfId="0" applyNumberFormat="1" applyFont="1" applyBorder="1" applyAlignment="1"/>
    <xf numFmtId="0" fontId="0" fillId="0" borderId="10" xfId="0" applyNumberFormat="1" applyFont="1" applyBorder="1" applyAlignment="1"/>
    <xf numFmtId="165" fontId="0" fillId="0" borderId="1" xfId="0" applyNumberFormat="1" applyFont="1" applyBorder="1" applyAlignment="1"/>
    <xf numFmtId="165" fontId="0" fillId="0" borderId="8"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0" fontId="1" fillId="0" borderId="0" xfId="0" applyFont="1" applyAlignment="1"/>
    <xf numFmtId="0" fontId="1" fillId="2" borderId="0" xfId="0" applyFont="1" applyFill="1" applyAlignment="1"/>
    <xf numFmtId="0" fontId="1" fillId="2" borderId="0" xfId="0" applyFont="1" applyFill="1" applyBorder="1" applyAlignment="1"/>
    <xf numFmtId="165" fontId="0" fillId="0" borderId="0" xfId="0" applyNumberFormat="1" applyFont="1" applyAlignment="1"/>
    <xf numFmtId="10" fontId="0" fillId="0" borderId="4" xfId="0" applyNumberFormat="1" applyFont="1" applyBorder="1" applyAlignment="1"/>
    <xf numFmtId="10" fontId="0" fillId="0" borderId="6" xfId="0" applyNumberFormat="1" applyFont="1" applyBorder="1" applyAlignment="1"/>
    <xf numFmtId="10" fontId="0" fillId="0" borderId="5" xfId="0" applyNumberFormat="1" applyFont="1" applyBorder="1" applyAlignment="1"/>
    <xf numFmtId="166" fontId="0" fillId="0" borderId="0" xfId="0" applyNumberFormat="1" applyFont="1" applyAlignment="1"/>
    <xf numFmtId="167" fontId="0" fillId="0" borderId="0" xfId="0" applyNumberFormat="1" applyFont="1" applyAlignment="1"/>
    <xf numFmtId="10" fontId="0" fillId="0" borderId="0" xfId="1"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0" fontId="6" fillId="3" borderId="0" xfId="0" applyFont="1" applyFill="1" applyAlignment="1"/>
    <xf numFmtId="164" fontId="7" fillId="3" borderId="0" xfId="0" applyNumberFormat="1" applyFont="1" applyFill="1"/>
    <xf numFmtId="0" fontId="6" fillId="3" borderId="0" xfId="0" applyFont="1" applyFill="1"/>
    <xf numFmtId="164" fontId="5" fillId="0" borderId="0" xfId="0" applyNumberFormat="1" applyFont="1" applyAlignment="1"/>
  </cellXfs>
  <cellStyles count="2">
    <cellStyle name="Normal" xfId="0" builtinId="0"/>
    <cellStyle name="Percent" xfId="1" builtinId="5"/>
  </cellStyles>
  <dxfs count="7">
    <dxf>
      <numFmt numFmtId="165" formatCode="\$\ 0.00,&quot;k&quot;"/>
    </dxf>
    <dxf>
      <fill>
        <patternFill>
          <bgColor theme="1" tint="0.24994659260841701"/>
        </patternFill>
      </fill>
    </dxf>
    <dxf>
      <font>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Data-style" pivot="0" count="3" xr9:uid="{00000000-0011-0000-FFFF-FFFF00000000}">
      <tableStyleElement type="headerRow" dxfId="6"/>
      <tableStyleElement type="firstRowStripe" dxfId="5"/>
      <tableStyleElement type="secondRowStripe" dxfId="4"/>
    </tableStyle>
    <tableStyle name="my slicer " pivot="0" table="0" count="10" xr9:uid="{A7F3B495-39E9-46B2-BBA5-0FCD2351F872}">
      <tableStyleElement type="wholeTable" dxfId="3"/>
      <tableStyleElement type="headerRow" dxfId="2"/>
    </tableStyle>
    <tableStyle name="Slicer Style 1" pivot="0" table="0" count="1" xr9:uid="{284D12AC-F713-4EC8-B567-2884AE77AF8F}">
      <tableStyleElement type="wholeTable" dxfId="1"/>
    </tableStyle>
  </tableStyles>
  <colors>
    <mruColors>
      <color rgb="FF99FF3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cer ">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594.67869999999994</c:v>
                </c:pt>
                <c:pt idx="1">
                  <c:v>188.08539999999996</c:v>
                </c:pt>
                <c:pt idx="2">
                  <c:v>122.27930000000006</c:v>
                </c:pt>
                <c:pt idx="3">
                  <c:v>870.52070000000026</c:v>
                </c:pt>
                <c:pt idx="4">
                  <c:v>394.46929999999992</c:v>
                </c:pt>
                <c:pt idx="5">
                  <c:v>967.79919999999993</c:v>
                </c:pt>
                <c:pt idx="6">
                  <c:v>336.79629999999997</c:v>
                </c:pt>
                <c:pt idx="7">
                  <c:v>-93.088899999999882</c:v>
                </c:pt>
                <c:pt idx="8">
                  <c:v>-441.07080000000065</c:v>
                </c:pt>
                <c:pt idx="9">
                  <c:v>12.818099999999999</c:v>
                </c:pt>
                <c:pt idx="10">
                  <c:v>-194.58830000000012</c:v>
                </c:pt>
                <c:pt idx="11">
                  <c:v>440.97359999999992</c:v>
                </c:pt>
              </c:numCache>
            </c:numRef>
          </c:val>
          <c:extLst>
            <c:ext xmlns:c16="http://schemas.microsoft.com/office/drawing/2014/chart" uri="{C3380CC4-5D6E-409C-BE32-E72D297353CC}">
              <c16:uniqueId val="{00000001-BCBE-4EF2-B491-EBB139426F2A}"/>
            </c:ext>
          </c:extLst>
        </c:ser>
        <c:dLbls>
          <c:showLegendKey val="0"/>
          <c:showVal val="0"/>
          <c:showCatName val="0"/>
          <c:showSerName val="0"/>
          <c:showPercent val="0"/>
          <c:showBubbleSize val="0"/>
        </c:dLbls>
        <c:axId val="1845098831"/>
        <c:axId val="185501443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2580.538</c:v>
                </c:pt>
                <c:pt idx="1">
                  <c:v>1707.4260000000002</c:v>
                </c:pt>
                <c:pt idx="2">
                  <c:v>2282.4039999999995</c:v>
                </c:pt>
                <c:pt idx="3">
                  <c:v>3517.1760000000004</c:v>
                </c:pt>
                <c:pt idx="4">
                  <c:v>1509.354</c:v>
                </c:pt>
                <c:pt idx="5">
                  <c:v>4389.8989999999994</c:v>
                </c:pt>
                <c:pt idx="6">
                  <c:v>1001.1020000000001</c:v>
                </c:pt>
                <c:pt idx="7">
                  <c:v>2117.4705000000004</c:v>
                </c:pt>
                <c:pt idx="8">
                  <c:v>6728.012999999999</c:v>
                </c:pt>
                <c:pt idx="9">
                  <c:v>50.706000000000003</c:v>
                </c:pt>
                <c:pt idx="10">
                  <c:v>2145.8430000000003</c:v>
                </c:pt>
                <c:pt idx="11">
                  <c:v>4280.88</c:v>
                </c:pt>
              </c:numCache>
            </c:numRef>
          </c:val>
          <c:extLst>
            <c:ext xmlns:c16="http://schemas.microsoft.com/office/drawing/2014/chart" uri="{C3380CC4-5D6E-409C-BE32-E72D297353CC}">
              <c16:uniqueId val="{00000000-BCBE-4EF2-B491-EBB139426F2A}"/>
            </c:ext>
          </c:extLst>
        </c:ser>
        <c:dLbls>
          <c:showLegendKey val="0"/>
          <c:showVal val="0"/>
          <c:showCatName val="0"/>
          <c:showSerName val="0"/>
          <c:showPercent val="0"/>
          <c:showBubbleSize val="0"/>
        </c:dLbls>
        <c:gapWidth val="219"/>
        <c:overlap val="-27"/>
        <c:axId val="1852177743"/>
        <c:axId val="1855010271"/>
      </c:barChart>
      <c:catAx>
        <c:axId val="1852177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010271"/>
        <c:crosses val="autoZero"/>
        <c:auto val="1"/>
        <c:lblAlgn val="ctr"/>
        <c:lblOffset val="100"/>
        <c:noMultiLvlLbl val="0"/>
      </c:catAx>
      <c:valAx>
        <c:axId val="1855010271"/>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177743"/>
        <c:crosses val="autoZero"/>
        <c:crossBetween val="between"/>
      </c:valAx>
      <c:valAx>
        <c:axId val="1855014431"/>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098831"/>
        <c:crosses val="max"/>
        <c:crossBetween val="between"/>
      </c:valAx>
      <c:catAx>
        <c:axId val="1845098831"/>
        <c:scaling>
          <c:orientation val="minMax"/>
        </c:scaling>
        <c:delete val="1"/>
        <c:axPos val="b"/>
        <c:numFmt formatCode="General" sourceLinked="1"/>
        <c:majorTickMark val="out"/>
        <c:minorTickMark val="none"/>
        <c:tickLblPos val="nextTo"/>
        <c:crossAx val="185501443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8888888888888781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3333333333333333"/>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8.0555555555555575E-2"/>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B40-4D3D-9BC3-76D1ED62948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AB40-4D3D-9BC3-76D1ED62948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AB40-4D3D-9BC3-76D1ED629482}"/>
              </c:ext>
            </c:extLst>
          </c:dPt>
          <c:dLbls>
            <c:dLbl>
              <c:idx val="0"/>
              <c:layout>
                <c:manualLayout>
                  <c:x val="8.8888888888888781E-2"/>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B40-4D3D-9BC3-76D1ED629482}"/>
                </c:ext>
              </c:extLst>
            </c:dLbl>
            <c:dLbl>
              <c:idx val="1"/>
              <c:layout>
                <c:manualLayout>
                  <c:x val="0.13333333333333333"/>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B40-4D3D-9BC3-76D1ED629482}"/>
                </c:ext>
              </c:extLst>
            </c:dLbl>
            <c:dLbl>
              <c:idx val="2"/>
              <c:layout>
                <c:manualLayout>
                  <c:x val="-8.0555555555555575E-2"/>
                  <c:y val="-0.111111111111111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B40-4D3D-9BC3-76D1ED62948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0.37359762691197029</c:v>
                </c:pt>
                <c:pt idx="1">
                  <c:v>0.25760201039828423</c:v>
                </c:pt>
                <c:pt idx="2">
                  <c:v>0.36880036268974548</c:v>
                </c:pt>
              </c:numCache>
            </c:numRef>
          </c:val>
          <c:extLst>
            <c:ext xmlns:c16="http://schemas.microsoft.com/office/drawing/2014/chart" uri="{C3380CC4-5D6E-409C-BE32-E72D297353CC}">
              <c16:uniqueId val="{00000000-AB40-4D3D-9BC3-76D1ED629482}"/>
            </c:ext>
          </c:extLst>
        </c:ser>
        <c:dLbls>
          <c:showLegendKey val="0"/>
          <c:showVal val="1"/>
          <c:showCatName val="0"/>
          <c:showSerName val="0"/>
          <c:showPercent val="0"/>
          <c:showBubbleSize val="0"/>
          <c:showLeaderLines val="1"/>
        </c:dLbls>
        <c:firstSliceAng val="0"/>
        <c:holeSize val="6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Cat!PivotTable7</c:name>
    <c:fmtId val="0"/>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'Top 5 Cat'!$B$3</c:f>
              <c:strCache>
                <c:ptCount val="1"/>
                <c:pt idx="0">
                  <c:v>Total</c:v>
                </c:pt>
              </c:strCache>
            </c:strRef>
          </c:tx>
          <c:spPr>
            <a:solidFill>
              <a:schemeClr val="accent1"/>
            </a:solidFill>
            <a:ln>
              <a:noFill/>
            </a:ln>
            <a:effectLst/>
          </c:spPr>
          <c:invertIfNegative val="0"/>
          <c:cat>
            <c:strRef>
              <c:f>'Top 5 Cat'!$A$4:$A$9</c:f>
              <c:strCache>
                <c:ptCount val="5"/>
                <c:pt idx="0">
                  <c:v>Binders</c:v>
                </c:pt>
                <c:pt idx="1">
                  <c:v>Tables</c:v>
                </c:pt>
                <c:pt idx="2">
                  <c:v>Machines</c:v>
                </c:pt>
                <c:pt idx="3">
                  <c:v>Phones</c:v>
                </c:pt>
                <c:pt idx="4">
                  <c:v>Chairs</c:v>
                </c:pt>
              </c:strCache>
            </c:strRef>
          </c:cat>
          <c:val>
            <c:numRef>
              <c:f>'Top 5 Cat'!$B$4:$B$9</c:f>
              <c:numCache>
                <c:formatCode>General</c:formatCode>
                <c:ptCount val="5"/>
                <c:pt idx="0">
                  <c:v>2743.1399999999994</c:v>
                </c:pt>
                <c:pt idx="1">
                  <c:v>3902.5945000000002</c:v>
                </c:pt>
                <c:pt idx="2">
                  <c:v>4134.9449999999997</c:v>
                </c:pt>
                <c:pt idx="3">
                  <c:v>4690.5139999999992</c:v>
                </c:pt>
                <c:pt idx="4">
                  <c:v>5961.3119999999999</c:v>
                </c:pt>
              </c:numCache>
            </c:numRef>
          </c:val>
          <c:extLst>
            <c:ext xmlns:c16="http://schemas.microsoft.com/office/drawing/2014/chart" uri="{C3380CC4-5D6E-409C-BE32-E72D297353CC}">
              <c16:uniqueId val="{00000000-AA40-4742-A80A-019FCB7EB297}"/>
            </c:ext>
          </c:extLst>
        </c:ser>
        <c:dLbls>
          <c:showLegendKey val="0"/>
          <c:showVal val="0"/>
          <c:showCatName val="0"/>
          <c:showSerName val="0"/>
          <c:showPercent val="0"/>
          <c:showBubbleSize val="0"/>
        </c:dLbls>
        <c:gapWidth val="182"/>
        <c:axId val="1856573871"/>
        <c:axId val="2076588719"/>
      </c:barChart>
      <c:catAx>
        <c:axId val="1856573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588719"/>
        <c:crosses val="autoZero"/>
        <c:auto val="1"/>
        <c:lblAlgn val="ctr"/>
        <c:lblOffset val="100"/>
        <c:noMultiLvlLbl val="0"/>
      </c:catAx>
      <c:valAx>
        <c:axId val="20765887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573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2580.538</c:v>
                </c:pt>
                <c:pt idx="1">
                  <c:v>1707.4260000000002</c:v>
                </c:pt>
                <c:pt idx="2">
                  <c:v>2282.4039999999995</c:v>
                </c:pt>
                <c:pt idx="3">
                  <c:v>3517.1760000000004</c:v>
                </c:pt>
                <c:pt idx="4">
                  <c:v>1509.354</c:v>
                </c:pt>
                <c:pt idx="5">
                  <c:v>4389.8989999999994</c:v>
                </c:pt>
                <c:pt idx="6">
                  <c:v>1001.1020000000001</c:v>
                </c:pt>
                <c:pt idx="7">
                  <c:v>2117.4705000000004</c:v>
                </c:pt>
                <c:pt idx="8">
                  <c:v>6728.012999999999</c:v>
                </c:pt>
                <c:pt idx="9">
                  <c:v>50.706000000000003</c:v>
                </c:pt>
                <c:pt idx="10">
                  <c:v>2145.8430000000003</c:v>
                </c:pt>
                <c:pt idx="11">
                  <c:v>4280.88</c:v>
                </c:pt>
              </c:numCache>
            </c:numRef>
          </c:val>
          <c:smooth val="0"/>
          <c:extLst>
            <c:ext xmlns:c16="http://schemas.microsoft.com/office/drawing/2014/chart" uri="{C3380CC4-5D6E-409C-BE32-E72D297353CC}">
              <c16:uniqueId val="{00000000-D66C-4624-B46D-C7D88DC77395}"/>
            </c:ext>
          </c:extLst>
        </c:ser>
        <c:dLbls>
          <c:showLegendKey val="0"/>
          <c:showVal val="0"/>
          <c:showCatName val="0"/>
          <c:showSerName val="0"/>
          <c:showPercent val="0"/>
          <c:showBubbleSize val="0"/>
        </c:dLbls>
        <c:smooth val="0"/>
        <c:axId val="1857789887"/>
        <c:axId val="1940966303"/>
      </c:lineChart>
      <c:catAx>
        <c:axId val="1857789887"/>
        <c:scaling>
          <c:orientation val="minMax"/>
        </c:scaling>
        <c:delete val="1"/>
        <c:axPos val="b"/>
        <c:numFmt formatCode="General" sourceLinked="1"/>
        <c:majorTickMark val="none"/>
        <c:minorTickMark val="none"/>
        <c:tickLblPos val="nextTo"/>
        <c:crossAx val="1940966303"/>
        <c:crosses val="autoZero"/>
        <c:auto val="1"/>
        <c:lblAlgn val="ctr"/>
        <c:lblOffset val="100"/>
        <c:noMultiLvlLbl val="0"/>
      </c:catAx>
      <c:valAx>
        <c:axId val="1940966303"/>
        <c:scaling>
          <c:orientation val="minMax"/>
        </c:scaling>
        <c:delete val="1"/>
        <c:axPos val="l"/>
        <c:numFmt formatCode="General" sourceLinked="1"/>
        <c:majorTickMark val="none"/>
        <c:minorTickMark val="none"/>
        <c:tickLblPos val="nextTo"/>
        <c:crossAx val="1857789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594.67869999999994</c:v>
                </c:pt>
                <c:pt idx="1">
                  <c:v>188.08539999999996</c:v>
                </c:pt>
                <c:pt idx="2">
                  <c:v>122.27930000000006</c:v>
                </c:pt>
                <c:pt idx="3">
                  <c:v>870.52070000000026</c:v>
                </c:pt>
                <c:pt idx="4">
                  <c:v>394.46929999999992</c:v>
                </c:pt>
                <c:pt idx="5">
                  <c:v>967.79919999999993</c:v>
                </c:pt>
                <c:pt idx="6">
                  <c:v>336.79629999999997</c:v>
                </c:pt>
                <c:pt idx="7">
                  <c:v>-93.088899999999882</c:v>
                </c:pt>
                <c:pt idx="8">
                  <c:v>-441.07080000000065</c:v>
                </c:pt>
                <c:pt idx="9">
                  <c:v>12.818099999999999</c:v>
                </c:pt>
                <c:pt idx="10">
                  <c:v>-194.58830000000012</c:v>
                </c:pt>
                <c:pt idx="11">
                  <c:v>440.97359999999992</c:v>
                </c:pt>
              </c:numCache>
            </c:numRef>
          </c:val>
          <c:smooth val="0"/>
          <c:extLst>
            <c:ext xmlns:c16="http://schemas.microsoft.com/office/drawing/2014/chart" uri="{C3380CC4-5D6E-409C-BE32-E72D297353CC}">
              <c16:uniqueId val="{00000000-147D-4654-B89C-E2BD89D71F45}"/>
            </c:ext>
          </c:extLst>
        </c:ser>
        <c:dLbls>
          <c:showLegendKey val="0"/>
          <c:showVal val="0"/>
          <c:showCatName val="0"/>
          <c:showSerName val="0"/>
          <c:showPercent val="0"/>
          <c:showBubbleSize val="0"/>
        </c:dLbls>
        <c:smooth val="0"/>
        <c:axId val="2127935391"/>
        <c:axId val="1940945503"/>
      </c:lineChart>
      <c:catAx>
        <c:axId val="2127935391"/>
        <c:scaling>
          <c:orientation val="minMax"/>
        </c:scaling>
        <c:delete val="1"/>
        <c:axPos val="b"/>
        <c:numFmt formatCode="General" sourceLinked="1"/>
        <c:majorTickMark val="none"/>
        <c:minorTickMark val="none"/>
        <c:tickLblPos val="nextTo"/>
        <c:crossAx val="1940945503"/>
        <c:crosses val="autoZero"/>
        <c:auto val="1"/>
        <c:lblAlgn val="ctr"/>
        <c:lblOffset val="100"/>
        <c:noMultiLvlLbl val="0"/>
      </c:catAx>
      <c:valAx>
        <c:axId val="1940945503"/>
        <c:scaling>
          <c:orientation val="minMax"/>
        </c:scaling>
        <c:delete val="1"/>
        <c:axPos val="l"/>
        <c:numFmt formatCode="General" sourceLinked="1"/>
        <c:majorTickMark val="none"/>
        <c:minorTickMark val="none"/>
        <c:tickLblPos val="nextTo"/>
        <c:crossAx val="2127935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2"/>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41</c:v>
                </c:pt>
                <c:pt idx="1">
                  <c:v>18</c:v>
                </c:pt>
                <c:pt idx="2">
                  <c:v>63</c:v>
                </c:pt>
                <c:pt idx="3">
                  <c:v>67</c:v>
                </c:pt>
                <c:pt idx="4">
                  <c:v>23</c:v>
                </c:pt>
                <c:pt idx="5">
                  <c:v>62</c:v>
                </c:pt>
                <c:pt idx="6">
                  <c:v>52</c:v>
                </c:pt>
                <c:pt idx="7">
                  <c:v>56</c:v>
                </c:pt>
                <c:pt idx="8">
                  <c:v>60</c:v>
                </c:pt>
                <c:pt idx="9">
                  <c:v>7</c:v>
                </c:pt>
                <c:pt idx="10">
                  <c:v>57</c:v>
                </c:pt>
                <c:pt idx="11">
                  <c:v>88</c:v>
                </c:pt>
              </c:numCache>
            </c:numRef>
          </c:val>
          <c:smooth val="0"/>
          <c:extLst>
            <c:ext xmlns:c16="http://schemas.microsoft.com/office/drawing/2014/chart" uri="{C3380CC4-5D6E-409C-BE32-E72D297353CC}">
              <c16:uniqueId val="{00000000-FDE8-4062-99B8-9DB17CFAED09}"/>
            </c:ext>
          </c:extLst>
        </c:ser>
        <c:dLbls>
          <c:showLegendKey val="0"/>
          <c:showVal val="0"/>
          <c:showCatName val="0"/>
          <c:showSerName val="0"/>
          <c:showPercent val="0"/>
          <c:showBubbleSize val="0"/>
        </c:dLbls>
        <c:smooth val="0"/>
        <c:axId val="1857820879"/>
        <c:axId val="1940953407"/>
      </c:lineChart>
      <c:catAx>
        <c:axId val="1857820879"/>
        <c:scaling>
          <c:orientation val="minMax"/>
        </c:scaling>
        <c:delete val="1"/>
        <c:axPos val="b"/>
        <c:numFmt formatCode="General" sourceLinked="1"/>
        <c:majorTickMark val="none"/>
        <c:minorTickMark val="none"/>
        <c:tickLblPos val="nextTo"/>
        <c:crossAx val="1940953407"/>
        <c:crosses val="autoZero"/>
        <c:auto val="1"/>
        <c:lblAlgn val="ctr"/>
        <c:lblOffset val="100"/>
        <c:noMultiLvlLbl val="0"/>
      </c:catAx>
      <c:valAx>
        <c:axId val="1940953407"/>
        <c:scaling>
          <c:orientation val="minMax"/>
        </c:scaling>
        <c:delete val="1"/>
        <c:axPos val="l"/>
        <c:numFmt formatCode="General" sourceLinked="1"/>
        <c:majorTickMark val="none"/>
        <c:minorTickMark val="none"/>
        <c:tickLblPos val="nextTo"/>
        <c:crossAx val="1857820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3"/>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9</c:v>
                </c:pt>
                <c:pt idx="1">
                  <c:v>5</c:v>
                </c:pt>
                <c:pt idx="2">
                  <c:v>17</c:v>
                </c:pt>
                <c:pt idx="3">
                  <c:v>16</c:v>
                </c:pt>
                <c:pt idx="4">
                  <c:v>9</c:v>
                </c:pt>
                <c:pt idx="5">
                  <c:v>17</c:v>
                </c:pt>
                <c:pt idx="6">
                  <c:v>11</c:v>
                </c:pt>
                <c:pt idx="7">
                  <c:v>12</c:v>
                </c:pt>
                <c:pt idx="8">
                  <c:v>17</c:v>
                </c:pt>
                <c:pt idx="9">
                  <c:v>3</c:v>
                </c:pt>
                <c:pt idx="10">
                  <c:v>13</c:v>
                </c:pt>
                <c:pt idx="11">
                  <c:v>24</c:v>
                </c:pt>
              </c:numCache>
            </c:numRef>
          </c:val>
          <c:smooth val="0"/>
          <c:extLst>
            <c:ext xmlns:c16="http://schemas.microsoft.com/office/drawing/2014/chart" uri="{C3380CC4-5D6E-409C-BE32-E72D297353CC}">
              <c16:uniqueId val="{00000000-6A68-47E0-9371-83866291B60C}"/>
            </c:ext>
          </c:extLst>
        </c:ser>
        <c:dLbls>
          <c:showLegendKey val="0"/>
          <c:showVal val="0"/>
          <c:showCatName val="0"/>
          <c:showSerName val="0"/>
          <c:showPercent val="0"/>
          <c:showBubbleSize val="0"/>
        </c:dLbls>
        <c:smooth val="0"/>
        <c:axId val="1857805119"/>
        <c:axId val="1940942591"/>
      </c:lineChart>
      <c:catAx>
        <c:axId val="1857805119"/>
        <c:scaling>
          <c:orientation val="minMax"/>
        </c:scaling>
        <c:delete val="1"/>
        <c:axPos val="b"/>
        <c:numFmt formatCode="General" sourceLinked="1"/>
        <c:majorTickMark val="none"/>
        <c:minorTickMark val="none"/>
        <c:tickLblPos val="nextTo"/>
        <c:crossAx val="1940942591"/>
        <c:crosses val="autoZero"/>
        <c:auto val="1"/>
        <c:lblAlgn val="ctr"/>
        <c:lblOffset val="100"/>
        <c:noMultiLvlLbl val="0"/>
      </c:catAx>
      <c:valAx>
        <c:axId val="1940942591"/>
        <c:scaling>
          <c:orientation val="minMax"/>
        </c:scaling>
        <c:delete val="1"/>
        <c:axPos val="l"/>
        <c:numFmt formatCode="General" sourceLinked="1"/>
        <c:majorTickMark val="none"/>
        <c:minorTickMark val="none"/>
        <c:tickLblPos val="nextTo"/>
        <c:crossAx val="1857805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4"/>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5.3499232440474206E-2"/>
          <c:y val="8.7576409076072712E-2"/>
          <c:w val="0.90191807385913059"/>
          <c:h val="0.78592433336959999"/>
        </c:manualLayout>
      </c:layout>
      <c:lineChart>
        <c:grouping val="standard"/>
        <c:varyColors val="0"/>
        <c:ser>
          <c:idx val="0"/>
          <c:order val="0"/>
          <c:tx>
            <c:strRef>
              <c:f>KPI!$Q$3</c:f>
              <c:strCache>
                <c:ptCount val="1"/>
                <c:pt idx="0">
                  <c:v>Total</c:v>
                </c:pt>
              </c:strCache>
            </c:strRef>
          </c:tx>
          <c:spPr>
            <a:ln w="28575" cap="rnd">
              <a:solidFill>
                <a:schemeClr val="accent1"/>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0.23044756558516089</c:v>
                </c:pt>
                <c:pt idx="1">
                  <c:v>0.1101572776799697</c:v>
                </c:pt>
                <c:pt idx="2">
                  <c:v>5.3574783430102683E-2</c:v>
                </c:pt>
                <c:pt idx="3">
                  <c:v>0.24750558402536585</c:v>
                </c:pt>
                <c:pt idx="4">
                  <c:v>0.26134975625333745</c:v>
                </c:pt>
                <c:pt idx="5">
                  <c:v>0.22046047073064781</c:v>
                </c:pt>
                <c:pt idx="6">
                  <c:v>0.33642555903394455</c:v>
                </c:pt>
                <c:pt idx="7">
                  <c:v>-4.3962312580033518E-2</c:v>
                </c:pt>
                <c:pt idx="8">
                  <c:v>-6.5557364410562327E-2</c:v>
                </c:pt>
                <c:pt idx="9">
                  <c:v>0.25279256892675422</c:v>
                </c:pt>
                <c:pt idx="10">
                  <c:v>-9.0681517706561049E-2</c:v>
                </c:pt>
                <c:pt idx="11">
                  <c:v>0.10301003531984076</c:v>
                </c:pt>
              </c:numCache>
            </c:numRef>
          </c:val>
          <c:smooth val="0"/>
          <c:extLst>
            <c:ext xmlns:c16="http://schemas.microsoft.com/office/drawing/2014/chart" uri="{C3380CC4-5D6E-409C-BE32-E72D297353CC}">
              <c16:uniqueId val="{00000000-16AA-4BAF-916C-F3DEE91F66C9}"/>
            </c:ext>
          </c:extLst>
        </c:ser>
        <c:dLbls>
          <c:showLegendKey val="0"/>
          <c:showVal val="0"/>
          <c:showCatName val="0"/>
          <c:showSerName val="0"/>
          <c:showPercent val="0"/>
          <c:showBubbleSize val="0"/>
        </c:dLbls>
        <c:smooth val="0"/>
        <c:axId val="2127933791"/>
        <c:axId val="1940957567"/>
      </c:lineChart>
      <c:catAx>
        <c:axId val="2127933791"/>
        <c:scaling>
          <c:orientation val="minMax"/>
        </c:scaling>
        <c:delete val="1"/>
        <c:axPos val="b"/>
        <c:numFmt formatCode="General" sourceLinked="1"/>
        <c:majorTickMark val="none"/>
        <c:minorTickMark val="none"/>
        <c:tickLblPos val="nextTo"/>
        <c:crossAx val="1940957567"/>
        <c:crosses val="autoZero"/>
        <c:auto val="1"/>
        <c:lblAlgn val="ctr"/>
        <c:lblOffset val="100"/>
        <c:noMultiLvlLbl val="0"/>
      </c:catAx>
      <c:valAx>
        <c:axId val="1940957567"/>
        <c:scaling>
          <c:orientation val="minMax"/>
        </c:scaling>
        <c:delete val="1"/>
        <c:axPos val="l"/>
        <c:numFmt formatCode="General" sourceLinked="1"/>
        <c:majorTickMark val="none"/>
        <c:minorTickMark val="none"/>
        <c:tickLblPos val="nextTo"/>
        <c:crossAx val="2127933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2">
                <a:lumMod val="20000"/>
                <a:lumOff val="80000"/>
              </a:schemeClr>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28575" cap="rnd">
              <a:solidFill>
                <a:schemeClr val="accent2">
                  <a:lumMod val="20000"/>
                  <a:lumOff val="80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2580.538</c:v>
                </c:pt>
                <c:pt idx="1">
                  <c:v>1707.4260000000002</c:v>
                </c:pt>
                <c:pt idx="2">
                  <c:v>2282.4039999999995</c:v>
                </c:pt>
                <c:pt idx="3">
                  <c:v>3517.1760000000004</c:v>
                </c:pt>
                <c:pt idx="4">
                  <c:v>1509.354</c:v>
                </c:pt>
                <c:pt idx="5">
                  <c:v>4389.8989999999994</c:v>
                </c:pt>
                <c:pt idx="6">
                  <c:v>1001.1020000000001</c:v>
                </c:pt>
                <c:pt idx="7">
                  <c:v>2117.4705000000004</c:v>
                </c:pt>
                <c:pt idx="8">
                  <c:v>6728.012999999999</c:v>
                </c:pt>
                <c:pt idx="9">
                  <c:v>50.706000000000003</c:v>
                </c:pt>
                <c:pt idx="10">
                  <c:v>2145.8430000000003</c:v>
                </c:pt>
                <c:pt idx="11">
                  <c:v>4280.88</c:v>
                </c:pt>
              </c:numCache>
            </c:numRef>
          </c:val>
          <c:smooth val="0"/>
          <c:extLst>
            <c:ext xmlns:c16="http://schemas.microsoft.com/office/drawing/2014/chart" uri="{C3380CC4-5D6E-409C-BE32-E72D297353CC}">
              <c16:uniqueId val="{00000000-0912-4716-AD7F-B725F31D0D8D}"/>
            </c:ext>
          </c:extLst>
        </c:ser>
        <c:dLbls>
          <c:showLegendKey val="0"/>
          <c:showVal val="0"/>
          <c:showCatName val="0"/>
          <c:showSerName val="0"/>
          <c:showPercent val="0"/>
          <c:showBubbleSize val="0"/>
        </c:dLbls>
        <c:smooth val="0"/>
        <c:axId val="1857789887"/>
        <c:axId val="1940966303"/>
      </c:lineChart>
      <c:catAx>
        <c:axId val="1857789887"/>
        <c:scaling>
          <c:orientation val="minMax"/>
        </c:scaling>
        <c:delete val="1"/>
        <c:axPos val="b"/>
        <c:numFmt formatCode="General" sourceLinked="1"/>
        <c:majorTickMark val="none"/>
        <c:minorTickMark val="none"/>
        <c:tickLblPos val="nextTo"/>
        <c:crossAx val="1940966303"/>
        <c:crosses val="autoZero"/>
        <c:auto val="1"/>
        <c:lblAlgn val="ctr"/>
        <c:lblOffset val="100"/>
        <c:noMultiLvlLbl val="0"/>
      </c:catAx>
      <c:valAx>
        <c:axId val="1940966303"/>
        <c:scaling>
          <c:orientation val="minMax"/>
        </c:scaling>
        <c:delete val="1"/>
        <c:axPos val="l"/>
        <c:numFmt formatCode="General" sourceLinked="1"/>
        <c:majorTickMark val="none"/>
        <c:minorTickMark val="none"/>
        <c:tickLblPos val="nextTo"/>
        <c:crossAx val="1857789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2">
                <a:lumMod val="20000"/>
                <a:lumOff val="80000"/>
              </a:schemeClr>
            </a:solidFill>
            <a:round/>
          </a:ln>
          <a:effectLst/>
        </c:spPr>
        <c:marker>
          <c:symbol val="none"/>
        </c:marker>
      </c:pivotFmt>
    </c:pivotFmts>
    <c:plotArea>
      <c:layout/>
      <c:lineChart>
        <c:grouping val="standard"/>
        <c:varyColors val="0"/>
        <c:ser>
          <c:idx val="0"/>
          <c:order val="0"/>
          <c:tx>
            <c:strRef>
              <c:f>KPI!$F$3</c:f>
              <c:strCache>
                <c:ptCount val="1"/>
                <c:pt idx="0">
                  <c:v>Total</c:v>
                </c:pt>
              </c:strCache>
            </c:strRef>
          </c:tx>
          <c:spPr>
            <a:ln w="28575" cap="rnd">
              <a:solidFill>
                <a:schemeClr val="accent2">
                  <a:lumMod val="20000"/>
                  <a:lumOff val="80000"/>
                </a:schemeClr>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594.67869999999994</c:v>
                </c:pt>
                <c:pt idx="1">
                  <c:v>188.08539999999996</c:v>
                </c:pt>
                <c:pt idx="2">
                  <c:v>122.27930000000006</c:v>
                </c:pt>
                <c:pt idx="3">
                  <c:v>870.52070000000026</c:v>
                </c:pt>
                <c:pt idx="4">
                  <c:v>394.46929999999992</c:v>
                </c:pt>
                <c:pt idx="5">
                  <c:v>967.79919999999993</c:v>
                </c:pt>
                <c:pt idx="6">
                  <c:v>336.79629999999997</c:v>
                </c:pt>
                <c:pt idx="7">
                  <c:v>-93.088899999999882</c:v>
                </c:pt>
                <c:pt idx="8">
                  <c:v>-441.07080000000065</c:v>
                </c:pt>
                <c:pt idx="9">
                  <c:v>12.818099999999999</c:v>
                </c:pt>
                <c:pt idx="10">
                  <c:v>-194.58830000000012</c:v>
                </c:pt>
                <c:pt idx="11">
                  <c:v>440.97359999999992</c:v>
                </c:pt>
              </c:numCache>
            </c:numRef>
          </c:val>
          <c:smooth val="0"/>
          <c:extLst>
            <c:ext xmlns:c16="http://schemas.microsoft.com/office/drawing/2014/chart" uri="{C3380CC4-5D6E-409C-BE32-E72D297353CC}">
              <c16:uniqueId val="{00000000-E28F-458F-A5BE-26C57142EE1B}"/>
            </c:ext>
          </c:extLst>
        </c:ser>
        <c:dLbls>
          <c:showLegendKey val="0"/>
          <c:showVal val="0"/>
          <c:showCatName val="0"/>
          <c:showSerName val="0"/>
          <c:showPercent val="0"/>
          <c:showBubbleSize val="0"/>
        </c:dLbls>
        <c:smooth val="0"/>
        <c:axId val="2127935391"/>
        <c:axId val="1940945503"/>
      </c:lineChart>
      <c:catAx>
        <c:axId val="2127935391"/>
        <c:scaling>
          <c:orientation val="minMax"/>
        </c:scaling>
        <c:delete val="1"/>
        <c:axPos val="b"/>
        <c:numFmt formatCode="General" sourceLinked="1"/>
        <c:majorTickMark val="none"/>
        <c:minorTickMark val="none"/>
        <c:tickLblPos val="nextTo"/>
        <c:crossAx val="1940945503"/>
        <c:crosses val="autoZero"/>
        <c:auto val="1"/>
        <c:lblAlgn val="ctr"/>
        <c:lblOffset val="100"/>
        <c:noMultiLvlLbl val="0"/>
      </c:catAx>
      <c:valAx>
        <c:axId val="1940945503"/>
        <c:scaling>
          <c:orientation val="minMax"/>
        </c:scaling>
        <c:delete val="1"/>
        <c:axPos val="l"/>
        <c:numFmt formatCode="General" sourceLinked="1"/>
        <c:majorTickMark val="none"/>
        <c:minorTickMark val="none"/>
        <c:tickLblPos val="nextTo"/>
        <c:crossAx val="2127935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2">
                <a:lumMod val="20000"/>
                <a:lumOff val="80000"/>
              </a:schemeClr>
            </a:solidFill>
            <a:round/>
          </a:ln>
          <a:effectLst/>
        </c:spPr>
        <c:marker>
          <c:symbol val="none"/>
        </c:marker>
      </c:pivotFmt>
    </c:pivotFmts>
    <c:plotArea>
      <c:layout/>
      <c:lineChart>
        <c:grouping val="standard"/>
        <c:varyColors val="0"/>
        <c:ser>
          <c:idx val="0"/>
          <c:order val="0"/>
          <c:tx>
            <c:strRef>
              <c:f>KPI!$J$3</c:f>
              <c:strCache>
                <c:ptCount val="1"/>
                <c:pt idx="0">
                  <c:v>Total</c:v>
                </c:pt>
              </c:strCache>
            </c:strRef>
          </c:tx>
          <c:spPr>
            <a:ln w="28575" cap="rnd">
              <a:solidFill>
                <a:schemeClr val="accent2">
                  <a:lumMod val="20000"/>
                  <a:lumOff val="80000"/>
                </a:schemeClr>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41</c:v>
                </c:pt>
                <c:pt idx="1">
                  <c:v>18</c:v>
                </c:pt>
                <c:pt idx="2">
                  <c:v>63</c:v>
                </c:pt>
                <c:pt idx="3">
                  <c:v>67</c:v>
                </c:pt>
                <c:pt idx="4">
                  <c:v>23</c:v>
                </c:pt>
                <c:pt idx="5">
                  <c:v>62</c:v>
                </c:pt>
                <c:pt idx="6">
                  <c:v>52</c:v>
                </c:pt>
                <c:pt idx="7">
                  <c:v>56</c:v>
                </c:pt>
                <c:pt idx="8">
                  <c:v>60</c:v>
                </c:pt>
                <c:pt idx="9">
                  <c:v>7</c:v>
                </c:pt>
                <c:pt idx="10">
                  <c:v>57</c:v>
                </c:pt>
                <c:pt idx="11">
                  <c:v>88</c:v>
                </c:pt>
              </c:numCache>
            </c:numRef>
          </c:val>
          <c:smooth val="0"/>
          <c:extLst>
            <c:ext xmlns:c16="http://schemas.microsoft.com/office/drawing/2014/chart" uri="{C3380CC4-5D6E-409C-BE32-E72D297353CC}">
              <c16:uniqueId val="{00000000-B6F7-433F-96F4-20FBF1A3024F}"/>
            </c:ext>
          </c:extLst>
        </c:ser>
        <c:dLbls>
          <c:showLegendKey val="0"/>
          <c:showVal val="0"/>
          <c:showCatName val="0"/>
          <c:showSerName val="0"/>
          <c:showPercent val="0"/>
          <c:showBubbleSize val="0"/>
        </c:dLbls>
        <c:smooth val="0"/>
        <c:axId val="1857820879"/>
        <c:axId val="1940953407"/>
      </c:lineChart>
      <c:catAx>
        <c:axId val="1857820879"/>
        <c:scaling>
          <c:orientation val="minMax"/>
        </c:scaling>
        <c:delete val="1"/>
        <c:axPos val="b"/>
        <c:numFmt formatCode="General" sourceLinked="1"/>
        <c:majorTickMark val="none"/>
        <c:minorTickMark val="none"/>
        <c:tickLblPos val="nextTo"/>
        <c:crossAx val="1940953407"/>
        <c:crosses val="autoZero"/>
        <c:auto val="1"/>
        <c:lblAlgn val="ctr"/>
        <c:lblOffset val="100"/>
        <c:noMultiLvlLbl val="0"/>
      </c:catAx>
      <c:valAx>
        <c:axId val="1940953407"/>
        <c:scaling>
          <c:orientation val="minMax"/>
        </c:scaling>
        <c:delete val="1"/>
        <c:axPos val="l"/>
        <c:numFmt formatCode="General" sourceLinked="1"/>
        <c:majorTickMark val="none"/>
        <c:minorTickMark val="none"/>
        <c:tickLblPos val="nextTo"/>
        <c:crossAx val="1857820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2">
                <a:lumMod val="20000"/>
                <a:lumOff val="80000"/>
              </a:schemeClr>
            </a:solidFill>
            <a:round/>
          </a:ln>
          <a:effectLst/>
        </c:spPr>
        <c:marker>
          <c:symbol val="none"/>
        </c:marker>
      </c:pivotFmt>
    </c:pivotFmts>
    <c:plotArea>
      <c:layout/>
      <c:lineChart>
        <c:grouping val="standard"/>
        <c:varyColors val="0"/>
        <c:ser>
          <c:idx val="0"/>
          <c:order val="0"/>
          <c:tx>
            <c:strRef>
              <c:f>KPI!$M$3</c:f>
              <c:strCache>
                <c:ptCount val="1"/>
                <c:pt idx="0">
                  <c:v>Total</c:v>
                </c:pt>
              </c:strCache>
            </c:strRef>
          </c:tx>
          <c:spPr>
            <a:ln w="28575" cap="rnd">
              <a:solidFill>
                <a:schemeClr val="accent2">
                  <a:lumMod val="20000"/>
                  <a:lumOff val="80000"/>
                </a:schemeClr>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9</c:v>
                </c:pt>
                <c:pt idx="1">
                  <c:v>5</c:v>
                </c:pt>
                <c:pt idx="2">
                  <c:v>17</c:v>
                </c:pt>
                <c:pt idx="3">
                  <c:v>16</c:v>
                </c:pt>
                <c:pt idx="4">
                  <c:v>9</c:v>
                </c:pt>
                <c:pt idx="5">
                  <c:v>17</c:v>
                </c:pt>
                <c:pt idx="6">
                  <c:v>11</c:v>
                </c:pt>
                <c:pt idx="7">
                  <c:v>12</c:v>
                </c:pt>
                <c:pt idx="8">
                  <c:v>17</c:v>
                </c:pt>
                <c:pt idx="9">
                  <c:v>3</c:v>
                </c:pt>
                <c:pt idx="10">
                  <c:v>13</c:v>
                </c:pt>
                <c:pt idx="11">
                  <c:v>24</c:v>
                </c:pt>
              </c:numCache>
            </c:numRef>
          </c:val>
          <c:smooth val="0"/>
          <c:extLst>
            <c:ext xmlns:c16="http://schemas.microsoft.com/office/drawing/2014/chart" uri="{C3380CC4-5D6E-409C-BE32-E72D297353CC}">
              <c16:uniqueId val="{00000000-3DB4-404F-94F4-0E64C286BE7D}"/>
            </c:ext>
          </c:extLst>
        </c:ser>
        <c:dLbls>
          <c:showLegendKey val="0"/>
          <c:showVal val="0"/>
          <c:showCatName val="0"/>
          <c:showSerName val="0"/>
          <c:showPercent val="0"/>
          <c:showBubbleSize val="0"/>
        </c:dLbls>
        <c:smooth val="0"/>
        <c:axId val="1857805119"/>
        <c:axId val="1940942591"/>
      </c:lineChart>
      <c:catAx>
        <c:axId val="1857805119"/>
        <c:scaling>
          <c:orientation val="minMax"/>
        </c:scaling>
        <c:delete val="1"/>
        <c:axPos val="b"/>
        <c:numFmt formatCode="General" sourceLinked="1"/>
        <c:majorTickMark val="none"/>
        <c:minorTickMark val="none"/>
        <c:tickLblPos val="nextTo"/>
        <c:crossAx val="1940942591"/>
        <c:crosses val="autoZero"/>
        <c:auto val="1"/>
        <c:lblAlgn val="ctr"/>
        <c:lblOffset val="100"/>
        <c:noMultiLvlLbl val="0"/>
      </c:catAx>
      <c:valAx>
        <c:axId val="1940942591"/>
        <c:scaling>
          <c:orientation val="minMax"/>
        </c:scaling>
        <c:delete val="1"/>
        <c:axPos val="l"/>
        <c:numFmt formatCode="General" sourceLinked="1"/>
        <c:majorTickMark val="none"/>
        <c:minorTickMark val="none"/>
        <c:tickLblPos val="nextTo"/>
        <c:crossAx val="1857805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7"/>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2">
                <a:lumMod val="20000"/>
                <a:lumOff val="80000"/>
              </a:schemeClr>
            </a:solidFill>
            <a:round/>
          </a:ln>
          <a:effectLst/>
        </c:spPr>
        <c:marker>
          <c:symbol val="none"/>
        </c:marker>
      </c:pivotFmt>
    </c:pivotFmts>
    <c:plotArea>
      <c:layout>
        <c:manualLayout>
          <c:layoutTarget val="inner"/>
          <c:xMode val="edge"/>
          <c:yMode val="edge"/>
          <c:x val="6.2317904706356148E-2"/>
          <c:y val="0.19627125413671118"/>
          <c:w val="0.90191807385913059"/>
          <c:h val="0.78592433336959999"/>
        </c:manualLayout>
      </c:layout>
      <c:lineChart>
        <c:grouping val="standard"/>
        <c:varyColors val="0"/>
        <c:ser>
          <c:idx val="0"/>
          <c:order val="0"/>
          <c:tx>
            <c:strRef>
              <c:f>KPI!$Q$3</c:f>
              <c:strCache>
                <c:ptCount val="1"/>
                <c:pt idx="0">
                  <c:v>Total</c:v>
                </c:pt>
              </c:strCache>
            </c:strRef>
          </c:tx>
          <c:spPr>
            <a:ln w="28575" cap="rnd">
              <a:solidFill>
                <a:schemeClr val="accent2">
                  <a:lumMod val="20000"/>
                  <a:lumOff val="80000"/>
                </a:schemeClr>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0.23044756558516089</c:v>
                </c:pt>
                <c:pt idx="1">
                  <c:v>0.1101572776799697</c:v>
                </c:pt>
                <c:pt idx="2">
                  <c:v>5.3574783430102683E-2</c:v>
                </c:pt>
                <c:pt idx="3">
                  <c:v>0.24750558402536585</c:v>
                </c:pt>
                <c:pt idx="4">
                  <c:v>0.26134975625333745</c:v>
                </c:pt>
                <c:pt idx="5">
                  <c:v>0.22046047073064781</c:v>
                </c:pt>
                <c:pt idx="6">
                  <c:v>0.33642555903394455</c:v>
                </c:pt>
                <c:pt idx="7">
                  <c:v>-4.3962312580033518E-2</c:v>
                </c:pt>
                <c:pt idx="8">
                  <c:v>-6.5557364410562327E-2</c:v>
                </c:pt>
                <c:pt idx="9">
                  <c:v>0.25279256892675422</c:v>
                </c:pt>
                <c:pt idx="10">
                  <c:v>-9.0681517706561049E-2</c:v>
                </c:pt>
                <c:pt idx="11">
                  <c:v>0.10301003531984076</c:v>
                </c:pt>
              </c:numCache>
            </c:numRef>
          </c:val>
          <c:smooth val="0"/>
          <c:extLst>
            <c:ext xmlns:c16="http://schemas.microsoft.com/office/drawing/2014/chart" uri="{C3380CC4-5D6E-409C-BE32-E72D297353CC}">
              <c16:uniqueId val="{00000000-0A4C-4FFC-BBD8-D24389C4D03A}"/>
            </c:ext>
          </c:extLst>
        </c:ser>
        <c:dLbls>
          <c:showLegendKey val="0"/>
          <c:showVal val="0"/>
          <c:showCatName val="0"/>
          <c:showSerName val="0"/>
          <c:showPercent val="0"/>
          <c:showBubbleSize val="0"/>
        </c:dLbls>
        <c:smooth val="0"/>
        <c:axId val="2127933791"/>
        <c:axId val="1940957567"/>
      </c:lineChart>
      <c:catAx>
        <c:axId val="2127933791"/>
        <c:scaling>
          <c:orientation val="minMax"/>
        </c:scaling>
        <c:delete val="1"/>
        <c:axPos val="b"/>
        <c:numFmt formatCode="General" sourceLinked="1"/>
        <c:majorTickMark val="none"/>
        <c:minorTickMark val="none"/>
        <c:tickLblPos val="nextTo"/>
        <c:crossAx val="1940957567"/>
        <c:crosses val="autoZero"/>
        <c:auto val="1"/>
        <c:lblAlgn val="ctr"/>
        <c:lblOffset val="100"/>
        <c:noMultiLvlLbl val="0"/>
      </c:catAx>
      <c:valAx>
        <c:axId val="1940957567"/>
        <c:scaling>
          <c:orientation val="minMax"/>
        </c:scaling>
        <c:delete val="1"/>
        <c:axPos val="l"/>
        <c:numFmt formatCode="General" sourceLinked="1"/>
        <c:majorTickMark val="none"/>
        <c:minorTickMark val="none"/>
        <c:tickLblPos val="nextTo"/>
        <c:crossAx val="2127933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lumMod val="75000"/>
            </a:schemeClr>
          </a:solidFill>
          <a:ln>
            <a:noFill/>
          </a:ln>
          <a:effectLst/>
        </c:spPr>
        <c:marker>
          <c:symbol val="none"/>
        </c:marker>
      </c:pivotFmt>
      <c:pivotFmt>
        <c:idx val="5"/>
        <c:spPr>
          <a:solidFill>
            <a:schemeClr val="bg1"/>
          </a:solidFill>
          <a:ln>
            <a:noFill/>
          </a:ln>
          <a:effectLst/>
        </c:spPr>
        <c:marker>
          <c:symbol val="none"/>
        </c:marker>
      </c:pivotFmt>
      <c:pivotFmt>
        <c:idx val="6"/>
        <c:spPr>
          <a:solidFill>
            <a:schemeClr val="bg1"/>
          </a:solidFill>
          <a:ln>
            <a:noFill/>
          </a:ln>
          <a:effectLst/>
        </c:spPr>
      </c:pivotFmt>
      <c:pivotFmt>
        <c:idx val="7"/>
        <c:spPr>
          <a:solidFill>
            <a:schemeClr val="bg1"/>
          </a:solidFill>
          <a:ln>
            <a:noFill/>
          </a:ln>
          <a:effectLst/>
        </c:spPr>
      </c:pivotFmt>
      <c:pivotFmt>
        <c:idx val="8"/>
        <c:spPr>
          <a:solidFill>
            <a:schemeClr val="bg1"/>
          </a:solidFill>
          <a:ln>
            <a:noFill/>
          </a:ln>
          <a:effectLst/>
        </c:spPr>
      </c:pivotFmt>
      <c:pivotFmt>
        <c:idx val="9"/>
        <c:spPr>
          <a:solidFill>
            <a:schemeClr val="bg1"/>
          </a:solidFill>
          <a:ln>
            <a:noFill/>
          </a:ln>
          <a:effectLst/>
        </c:spPr>
      </c:pivotFmt>
      <c:pivotFmt>
        <c:idx val="10"/>
        <c:spPr>
          <a:solidFill>
            <a:schemeClr val="bg1"/>
          </a:solidFill>
          <a:ln>
            <a:noFill/>
          </a:ln>
          <a:effectLst/>
        </c:spPr>
      </c:pivotFmt>
      <c:pivotFmt>
        <c:idx val="11"/>
        <c:spPr>
          <a:solidFill>
            <a:schemeClr val="bg1"/>
          </a:solidFill>
          <a:ln>
            <a:noFill/>
          </a:ln>
          <a:effectLst/>
        </c:spPr>
      </c:pivotFmt>
      <c:pivotFmt>
        <c:idx val="12"/>
        <c:spPr>
          <a:solidFill>
            <a:schemeClr val="bg1"/>
          </a:solidFill>
          <a:ln>
            <a:noFill/>
          </a:ln>
          <a:effectLst/>
        </c:spPr>
      </c:pivotFmt>
      <c:pivotFmt>
        <c:idx val="13"/>
        <c:spPr>
          <a:solidFill>
            <a:schemeClr val="bg1"/>
          </a:solidFill>
          <a:ln>
            <a:noFill/>
          </a:ln>
          <a:effectLst/>
        </c:spPr>
      </c:pivotFmt>
      <c:pivotFmt>
        <c:idx val="14"/>
        <c:spPr>
          <a:solidFill>
            <a:schemeClr val="bg1"/>
          </a:solidFill>
          <a:ln>
            <a:noFill/>
          </a:ln>
          <a:effectLst/>
        </c:spPr>
      </c:pivotFmt>
      <c:pivotFmt>
        <c:idx val="15"/>
        <c:spPr>
          <a:solidFill>
            <a:schemeClr val="bg1"/>
          </a:solidFill>
          <a:ln>
            <a:noFill/>
          </a:ln>
          <a:effectLst/>
        </c:spPr>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594.67869999999994</c:v>
                </c:pt>
                <c:pt idx="1">
                  <c:v>188.08539999999996</c:v>
                </c:pt>
                <c:pt idx="2">
                  <c:v>122.27930000000006</c:v>
                </c:pt>
                <c:pt idx="3">
                  <c:v>870.52070000000026</c:v>
                </c:pt>
                <c:pt idx="4">
                  <c:v>394.46929999999992</c:v>
                </c:pt>
                <c:pt idx="5">
                  <c:v>967.79919999999993</c:v>
                </c:pt>
                <c:pt idx="6">
                  <c:v>336.79629999999997</c:v>
                </c:pt>
                <c:pt idx="7">
                  <c:v>-93.088899999999882</c:v>
                </c:pt>
                <c:pt idx="8">
                  <c:v>-441.07080000000065</c:v>
                </c:pt>
                <c:pt idx="9">
                  <c:v>12.818099999999999</c:v>
                </c:pt>
                <c:pt idx="10">
                  <c:v>-194.58830000000012</c:v>
                </c:pt>
                <c:pt idx="11">
                  <c:v>440.97359999999992</c:v>
                </c:pt>
              </c:numCache>
            </c:numRef>
          </c:val>
          <c:extLst>
            <c:ext xmlns:c16="http://schemas.microsoft.com/office/drawing/2014/chart" uri="{C3380CC4-5D6E-409C-BE32-E72D297353CC}">
              <c16:uniqueId val="{00000000-D96B-4FE7-A807-5D6E179A72C5}"/>
            </c:ext>
          </c:extLst>
        </c:ser>
        <c:dLbls>
          <c:showLegendKey val="0"/>
          <c:showVal val="0"/>
          <c:showCatName val="0"/>
          <c:showSerName val="0"/>
          <c:showPercent val="0"/>
          <c:showBubbleSize val="0"/>
        </c:dLbls>
        <c:axId val="1845098831"/>
        <c:axId val="1855014431"/>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2580.538</c:v>
                </c:pt>
                <c:pt idx="1">
                  <c:v>1707.4260000000002</c:v>
                </c:pt>
                <c:pt idx="2">
                  <c:v>2282.4039999999995</c:v>
                </c:pt>
                <c:pt idx="3">
                  <c:v>3517.1760000000004</c:v>
                </c:pt>
                <c:pt idx="4">
                  <c:v>1509.354</c:v>
                </c:pt>
                <c:pt idx="5">
                  <c:v>4389.8989999999994</c:v>
                </c:pt>
                <c:pt idx="6">
                  <c:v>1001.1020000000001</c:v>
                </c:pt>
                <c:pt idx="7">
                  <c:v>2117.4705000000004</c:v>
                </c:pt>
                <c:pt idx="8">
                  <c:v>6728.012999999999</c:v>
                </c:pt>
                <c:pt idx="9">
                  <c:v>50.706000000000003</c:v>
                </c:pt>
                <c:pt idx="10">
                  <c:v>2145.8430000000003</c:v>
                </c:pt>
                <c:pt idx="11">
                  <c:v>4280.88</c:v>
                </c:pt>
              </c:numCache>
            </c:numRef>
          </c:val>
          <c:extLst>
            <c:ext xmlns:c16="http://schemas.microsoft.com/office/drawing/2014/chart" uri="{C3380CC4-5D6E-409C-BE32-E72D297353CC}">
              <c16:uniqueId val="{00000001-D96B-4FE7-A807-5D6E179A72C5}"/>
            </c:ext>
          </c:extLst>
        </c:ser>
        <c:dLbls>
          <c:showLegendKey val="0"/>
          <c:showVal val="0"/>
          <c:showCatName val="0"/>
          <c:showSerName val="0"/>
          <c:showPercent val="0"/>
          <c:showBubbleSize val="0"/>
        </c:dLbls>
        <c:gapWidth val="90"/>
        <c:overlap val="-27"/>
        <c:axId val="1852177743"/>
        <c:axId val="1855010271"/>
      </c:barChart>
      <c:catAx>
        <c:axId val="1852177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55010271"/>
        <c:crosses val="autoZero"/>
        <c:auto val="1"/>
        <c:lblAlgn val="ctr"/>
        <c:lblOffset val="100"/>
        <c:noMultiLvlLbl val="0"/>
      </c:catAx>
      <c:valAx>
        <c:axId val="18550102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accent1">
                        <a:lumMod val="40000"/>
                        <a:lumOff val="60000"/>
                      </a:schemeClr>
                    </a:solidFill>
                    <a:latin typeface="+mn-lt"/>
                    <a:ea typeface="+mn-ea"/>
                    <a:cs typeface="+mn-cs"/>
                  </a:defRPr>
                </a:pPr>
                <a:r>
                  <a:rPr lang="en-IN" b="1">
                    <a:solidFill>
                      <a:schemeClr val="accent1">
                        <a:lumMod val="40000"/>
                        <a:lumOff val="60000"/>
                      </a:schemeClr>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accent1">
                      <a:lumMod val="40000"/>
                      <a:lumOff val="60000"/>
                    </a:schemeClr>
                  </a:solidFill>
                  <a:latin typeface="+mn-lt"/>
                  <a:ea typeface="+mn-ea"/>
                  <a:cs typeface="+mn-cs"/>
                </a:defRPr>
              </a:pPr>
              <a:endParaRPr lang="en-US"/>
            </a:p>
          </c:txPr>
        </c:title>
        <c:numFmt formatCode="\$\ 0,&quot;k&quot;" sourceLinked="0"/>
        <c:majorTickMark val="none"/>
        <c:minorTickMark val="none"/>
        <c:tickLblPos val="nextTo"/>
        <c:spPr>
          <a:noFill/>
          <a:ln>
            <a:solidFill>
              <a:schemeClr val="accent1">
                <a:alpha val="95000"/>
              </a:schemeClr>
            </a:solid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52177743"/>
        <c:crosses val="autoZero"/>
        <c:crossBetween val="between"/>
      </c:valAx>
      <c:valAx>
        <c:axId val="185501443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accent1">
                        <a:lumMod val="40000"/>
                        <a:lumOff val="60000"/>
                      </a:schemeClr>
                    </a:solidFill>
                    <a:latin typeface="+mn-lt"/>
                    <a:ea typeface="+mn-ea"/>
                    <a:cs typeface="+mn-cs"/>
                  </a:defRPr>
                </a:pPr>
                <a:r>
                  <a:rPr lang="en-IN" b="1">
                    <a:solidFill>
                      <a:schemeClr val="accent1">
                        <a:lumMod val="40000"/>
                        <a:lumOff val="60000"/>
                      </a:schemeClr>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accent1">
                      <a:lumMod val="40000"/>
                      <a:lumOff val="60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45098831"/>
        <c:crosses val="max"/>
        <c:crossBetween val="between"/>
      </c:valAx>
      <c:catAx>
        <c:axId val="1845098831"/>
        <c:scaling>
          <c:orientation val="minMax"/>
        </c:scaling>
        <c:delete val="1"/>
        <c:axPos val="b"/>
        <c:numFmt formatCode="General" sourceLinked="1"/>
        <c:majorTickMark val="out"/>
        <c:minorTickMark val="none"/>
        <c:tickLblPos val="nextTo"/>
        <c:crossAx val="185501443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8888888888888781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3333333333333333"/>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8.0555555555555575E-2"/>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8.8888888888888781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3333333333333333"/>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8.0555555555555575E-2"/>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noFill/>
          </a:ln>
          <a:effectLst/>
        </c:spPr>
        <c:dLbl>
          <c:idx val="0"/>
          <c:layout>
            <c:manualLayout>
              <c:x val="0.13434343434343435"/>
              <c:y val="-0.1268515602216389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60000"/>
              <a:lumOff val="40000"/>
            </a:schemeClr>
          </a:solidFill>
          <a:ln w="19050">
            <a:noFill/>
          </a:ln>
          <a:effectLst/>
        </c:spPr>
        <c:dLbl>
          <c:idx val="0"/>
          <c:layout>
            <c:manualLayout>
              <c:x val="0.13333333333333333"/>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20000"/>
              <a:lumOff val="80000"/>
            </a:schemeClr>
          </a:solidFill>
          <a:ln w="19050">
            <a:noFill/>
          </a:ln>
          <a:effectLst/>
        </c:spPr>
        <c:dLbl>
          <c:idx val="0"/>
          <c:layout>
            <c:manualLayout>
              <c:x val="-0.17146464646464646"/>
              <c:y val="-0.1333333333333333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spPr>
            <a:ln>
              <a:noFill/>
            </a:ln>
          </c:spPr>
          <c:explosion val="2"/>
          <c:dPt>
            <c:idx val="0"/>
            <c:bubble3D val="0"/>
            <c:spPr>
              <a:solidFill>
                <a:schemeClr val="accent6">
                  <a:lumMod val="40000"/>
                  <a:lumOff val="60000"/>
                </a:schemeClr>
              </a:solidFill>
              <a:ln w="19050">
                <a:noFill/>
              </a:ln>
              <a:effectLst/>
            </c:spPr>
            <c:extLst>
              <c:ext xmlns:c16="http://schemas.microsoft.com/office/drawing/2014/chart" uri="{C3380CC4-5D6E-409C-BE32-E72D297353CC}">
                <c16:uniqueId val="{00000001-ACAD-4101-B15B-97A0B40F67D8}"/>
              </c:ext>
            </c:extLst>
          </c:dPt>
          <c:dPt>
            <c:idx val="1"/>
            <c:bubble3D val="0"/>
            <c:spPr>
              <a:solidFill>
                <a:schemeClr val="accent6">
                  <a:lumMod val="60000"/>
                  <a:lumOff val="40000"/>
                </a:schemeClr>
              </a:solidFill>
              <a:ln w="19050">
                <a:noFill/>
              </a:ln>
              <a:effectLst/>
            </c:spPr>
            <c:extLst>
              <c:ext xmlns:c16="http://schemas.microsoft.com/office/drawing/2014/chart" uri="{C3380CC4-5D6E-409C-BE32-E72D297353CC}">
                <c16:uniqueId val="{00000003-ACAD-4101-B15B-97A0B40F67D8}"/>
              </c:ext>
            </c:extLst>
          </c:dPt>
          <c:dPt>
            <c:idx val="2"/>
            <c:bubble3D val="0"/>
            <c:spPr>
              <a:solidFill>
                <a:schemeClr val="accent6">
                  <a:lumMod val="20000"/>
                  <a:lumOff val="80000"/>
                </a:schemeClr>
              </a:solidFill>
              <a:ln w="19050">
                <a:noFill/>
              </a:ln>
              <a:effectLst/>
            </c:spPr>
            <c:extLst>
              <c:ext xmlns:c16="http://schemas.microsoft.com/office/drawing/2014/chart" uri="{C3380CC4-5D6E-409C-BE32-E72D297353CC}">
                <c16:uniqueId val="{00000005-ACAD-4101-B15B-97A0B40F67D8}"/>
              </c:ext>
            </c:extLst>
          </c:dPt>
          <c:dLbls>
            <c:dLbl>
              <c:idx val="0"/>
              <c:layout>
                <c:manualLayout>
                  <c:x val="0.13434343434343435"/>
                  <c:y val="-0.126851560221638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CAD-4101-B15B-97A0B40F67D8}"/>
                </c:ext>
              </c:extLst>
            </c:dLbl>
            <c:dLbl>
              <c:idx val="1"/>
              <c:layout>
                <c:manualLayout>
                  <c:x val="0.13333333333333333"/>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CAD-4101-B15B-97A0B40F67D8}"/>
                </c:ext>
              </c:extLst>
            </c:dLbl>
            <c:dLbl>
              <c:idx val="2"/>
              <c:layout>
                <c:manualLayout>
                  <c:x val="-0.17146464646464646"/>
                  <c:y val="-0.133333333333333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CAD-4101-B15B-97A0B40F67D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0.37359762691197029</c:v>
                </c:pt>
                <c:pt idx="1">
                  <c:v>0.25760201039828423</c:v>
                </c:pt>
                <c:pt idx="2">
                  <c:v>0.36880036268974548</c:v>
                </c:pt>
              </c:numCache>
            </c:numRef>
          </c:val>
          <c:extLst>
            <c:ext xmlns:c16="http://schemas.microsoft.com/office/drawing/2014/chart" uri="{C3380CC4-5D6E-409C-BE32-E72D297353CC}">
              <c16:uniqueId val="{00000006-ACAD-4101-B15B-97A0B40F67D8}"/>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Cat!PivotTable7</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4">
              <a:lumMod val="20000"/>
              <a:lumOff val="80000"/>
            </a:schemeClr>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Cat'!$B$3</c:f>
              <c:strCache>
                <c:ptCount val="1"/>
                <c:pt idx="0">
                  <c:v>Total</c:v>
                </c:pt>
              </c:strCache>
            </c:strRef>
          </c:tx>
          <c:spPr>
            <a:solidFill>
              <a:schemeClr val="accent4">
                <a:lumMod val="20000"/>
                <a:lumOff val="80000"/>
              </a:schemeClr>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Cat'!$A$4:$A$9</c:f>
              <c:strCache>
                <c:ptCount val="5"/>
                <c:pt idx="0">
                  <c:v>Binders</c:v>
                </c:pt>
                <c:pt idx="1">
                  <c:v>Tables</c:v>
                </c:pt>
                <c:pt idx="2">
                  <c:v>Machines</c:v>
                </c:pt>
                <c:pt idx="3">
                  <c:v>Phones</c:v>
                </c:pt>
                <c:pt idx="4">
                  <c:v>Chairs</c:v>
                </c:pt>
              </c:strCache>
            </c:strRef>
          </c:cat>
          <c:val>
            <c:numRef>
              <c:f>'Top 5 Cat'!$B$4:$B$9</c:f>
              <c:numCache>
                <c:formatCode>General</c:formatCode>
                <c:ptCount val="5"/>
                <c:pt idx="0">
                  <c:v>2743.1399999999994</c:v>
                </c:pt>
                <c:pt idx="1">
                  <c:v>3902.5945000000002</c:v>
                </c:pt>
                <c:pt idx="2">
                  <c:v>4134.9449999999997</c:v>
                </c:pt>
                <c:pt idx="3">
                  <c:v>4690.5139999999992</c:v>
                </c:pt>
                <c:pt idx="4">
                  <c:v>5961.3119999999999</c:v>
                </c:pt>
              </c:numCache>
            </c:numRef>
          </c:val>
          <c:extLst>
            <c:ext xmlns:c16="http://schemas.microsoft.com/office/drawing/2014/chart" uri="{C3380CC4-5D6E-409C-BE32-E72D297353CC}">
              <c16:uniqueId val="{00000000-A01E-4CF0-BCC3-ED680450244A}"/>
            </c:ext>
          </c:extLst>
        </c:ser>
        <c:dLbls>
          <c:showLegendKey val="0"/>
          <c:showVal val="0"/>
          <c:showCatName val="0"/>
          <c:showSerName val="0"/>
          <c:showPercent val="0"/>
          <c:showBubbleSize val="0"/>
        </c:dLbls>
        <c:gapWidth val="80"/>
        <c:axId val="1856573871"/>
        <c:axId val="2076588719"/>
      </c:barChart>
      <c:catAx>
        <c:axId val="1856573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76588719"/>
        <c:crosses val="autoZero"/>
        <c:auto val="1"/>
        <c:lblAlgn val="ctr"/>
        <c:lblOffset val="100"/>
        <c:noMultiLvlLbl val="0"/>
      </c:catAx>
      <c:valAx>
        <c:axId val="20765887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56573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D6D88D0B-7CA4-4002-AAB0-F33BE994C076}">
          <cx:dataLabels pos="outEnd">
            <cx:visibility seriesName="0" categoryName="0" value="1"/>
          </cx:dataLabels>
          <cx:dataId val="0"/>
          <cx:layoutPr>
            <cx:visibility connectorLines="0"/>
            <cx:subtotals>
              <cx:idx val="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44423FEF-8991-4C41-8055-A64E14F156C3}">
          <cx:tx>
            <cx:txData>
              <cx:f>_xlchart.v5.4</cx:f>
              <cx:v>Sales</cx:v>
            </cx:txData>
          </cx:tx>
          <cx:dataId val="0"/>
          <cx:layoutPr>
            <cx:geography cultureLanguage="en-US" cultureRegion="IN" attribution="Powered by Bing">
              <cx:geoCache provider="{E9337A44-BEBE-4D9F-B70C-5C5E7DAFC167}">
                <cx:binary>1Htpc90o9vdXSeX1IzcSIMHU9FQN0t3ka8fZlzcqt+MgtID27dM/R9wk1/akezJV/X+RVEI4bAIO
Z/vB/efd9I+74v62eTaVhW7/cTf9/jztuuofv/3W3qX35W17Uaq7xrTmS3dxZ8rfzJcv6u7+t8/N
7ai0/M1DLvntLr1tuvvp+b/+CaPJe3M0d7edMvplf9/Mr+7bvujav6j7YdWz28+l0pFqu0bdde7v
z3f3ppHq9vmze92pbn4zV/e/P3/U6Pmz354O9R+ffVbAzLr+M/TF3oVPmMdY4HH7J3j+rDBafq12
GL4ghOCAIIbsH/zt29e3JfT/iQnZ6dx+/tzcty0syP7/oOOj2UP5v58/uzO97tZNk7B/vz9/q1V3
//nZ6+62u2+fP1OtCU8NQrMu4e1ru+bfHm/7v/75pAB24UnJA8483bL/VvUfjPl3cfvHbfn3Mibw
feL5iH/f+EeM8S8YQRh76Cvj+GPG/MSEfsyY7x2fMObfx1+TMU1+q9tbODd/m8iQC8Y5Q9ilJ5Fh
j0WGexcEc5dS+lVk6Ldvn0Tm3z8xoz9hzfeeT3nz6pfkDfq2MX+mx/4PBXZbmEZ9/hsF1mMXlFPq
ehgk8ZGkwnlgASYew98l+XQWT+fhJ2by4+PwveOT07D9NSX1Ejalv8vn/3YoHuv5vzRuwQX1AuwR
/4mIMnrhsSBAhPgnESbfPnpiyc9M5cc8Ofd8wpTLj7+kiB5Nr1p1q/9GQcHogjMXIUbBl3goKNwF
xeoyz2Poh1z5qbn8mC0Puj7hy/HX9DeuVNuuf6tKfTu6f6ZE/wd58S4CD7GAfTVs/Kkm4xc+9T1E
PO+kyfxv3z6JzU9O6scsetT5CZOuwMX7BZ3C16bv0mfhbWMK9bdKEL7gCHPiuSBG658ngsQQCBJ4
7K7rngTpCZ9+fl4/ZtXT/k+49Tr8Jbj11wfqobf4qOX/GmDxC4owDRAFJjzSdvwCuQwTF32VNoi8
HroFT6KeP5/Pj3n0pPujJfwaIdW1af5vpIdeUMxxQPFXM/Mk5A34hcsocQP3q//uPWbMz8/rx5x5
2v+J9Fz/GtLzaNaATLy51xoC/Pv7b5v1N5gjCiEuRLeInRnxUIKYf4EJ9ij5FiI/YdRPTenHPHrQ
9dFCYZ3Xv4RyezRrYM87BbiR/luRI3CuXQ+YA5bmR0YoYBc+DwJGyFdn4UkY/DMz+jFzzj0frRIW
+Wv6crvmVn9+9sZ0t8V/E56/Coj/vO57jBTddrcbixw+ALj+utayAODMJ13/Ck05marD59+fBz4G
q/cdkFzHeGTjQgNR+O1n823Z5z73t233+3PHRd4FIhjwFop9F3vMff5svP9aBQbURyjAjHqg0BF8
Sa8m4/fnxAXTin0feoJqYN7qH7WrLwZ4p3/BORxb5geU4sBF/Dtge2OKWRr9fTu+0s90X94Ypbv2
9+cwjefPqlO7da50dZZZAE5WwDxMCScQaFZ3t68AFYbm7v9DZVqhxFmcy6JJyzCQfR2PbVHH9Hvu
VFZNphDZrKpCjDZvW/1H3ZR0S9TMcy0e1K/jWdImxvXq2GNy3MqR33R5T5ZNOxYv0yHotrpgOs7b
NMlF27ZTWEqmQluo5kXHNqnmGapPjRqd5Utoi22rYu1/bvpguHObc7XNTU5pRNOPH4c+zcS58slX
R5I5+YPqH413mlnrBEiUfFLRuY122/coG/jGKbpDFTTDrk10E+tlbGJE/ByFY550hbClNgn89hGd
G9rEtmZJkXAdKg+2ty0qBreM3Tc2f25oSZucW56ar5998IEfVT8pk9qwbZv7VymSovdRdTiPZHOY
B1cBqv1tqioTTzivl9BmbZKthWfSmxKoJr38Wthj5IuFt8GJlWcuPmGqJbXlP5PeEs1+UInOr/wl
bAir4nk9ahlhqTBToDZZKuHU2kNqyioNG7dCp4a2zHY59bNH2qMO3rqde23P6WzLbHXpupc1TvOd
pYrRZ2GvOl886Guz3khu/D4Yt5Y6Ccc6I0ueBl1JnIrJda5H0vQxUZ4PIrVmbaJGdzj0xa1WWR/P
svEKUbZ+BzIBifamLrYkCVgXzg42oXJxGwemSJu9zXZzJ4ys5cFNSx11TE8iZxiEak36duoFAu5H
btKrfcDmjS1X31ugPNl5ukG7xptMnFS+iTOeZ4U407gxeFP4+qM3NVVsE5/C5tscLlAVu2tiyWKZ
3y9zxTZsbcFkFlZck/1EV2FKHAQpU+mw402wR5SW8dAqHcugY7l4kMXq5URnEI95qqPcFFCbZkkZ
lzbL3FLHYz0NB1re+JLTbU3RlV2YXjh8wmYZ7WUhirIcQ8OTLNRe4JUvnECGQZb5+4zMHG3O0w/c
LIi8GhXCX89utW5HN8CBtaRNyFphc3lZX7E2ZVvKVRV3QVUUwltIXgi07lFZkm67zO1LuwtZD2fA
5uzXUO/M+4kEYeY2UzxzNcXZoqVI9VxvpjFQpSD9NMZS1ZCltMujKtdUFLkXxGypg7BSlSPmrO2W
8DQvd1EFbBCcUOPxILSTsjwhThP2SevtbZHl0JlXyXapBh0XyQJKPi/Kd1Wr5fZEFuuc58w4YZMY
IlrkiVIl8iDX05cE9B2farkdyXLIajPsFqdvY1tnc8T1Nh4pij1wvIkdxJvY5vhUDYVw6raJ69Rp
Ny7uP7NubArRpQHISe7UcPDWrKX1kr12WV5t6UCq2BmwLoTNJlkKFmstZG2p4DDJYyE9E7taV3He
yQk2ZkkM7BYksumM8Ec40pTLD8hJ23heE5s7k2zh1YYs6Rdb1PfyIxsmf5OaHo5E4ARtzIoy2WK5
XPVu3sW2KJWdt1O+2U85e1+RAvT998UyTXpY7Hd6QmoS3uRU0XmFp2XitIVT1851XHWud0DlUeaw
wPMqLWnXW5GqjskwbCfWJDtVuHOIyKBCu3K73MAZ4BhSm9oCU1ehH4zePlu3qJ8C0Odelm8enFd7
Okze8gj7cy5wuxr/kwSvYsx7Z1em2N2diwgpr+sUJM9rHNDAGEz8OZFLocKAqiW0XDGsHrc1Gm4y
mhtwDDoTk9VsWzJDJi2EpalLpDDLkG24dQh6pwYNtiaIlRUcm3rYFgD+hv6AeVR5XRUF65n3p2SM
yyA3YVYOY9hUeoptWaLnT4Hpsq3X0+zSJn6RL6IzyI3GtCQRXmgnehes4yRNE9tcwCQcUp0306EJ
XrvjzESgmR+aemnjqiwnOA6obmO+JsM0ScHRVG4kcsF+514GB3494Cea1F0Sap6CeEs38qsGRM2y
v1kZaZNlZlBYzyMTXs1pKJfAXUIvGKoYr+e5c1BZCJMJ3hkFFg+2zx5umzuTXeO7G4PGfsNcJYJ5
cWObSOm+p4MawsWAsKNVddokUKBPz2WWNIvmubBZ28ZWn0lbhjOZ7rzZv7QUAQudC9vulLWlD8Y5
ZZk7hn4Hes+fB2fbtPXR02UbTzNoBq+d6AG1L43nD1HfByQibo6jwZEyNJQjMeoyj7wKzlmxupLd
6ki1rgatQdbCU9bWg1J5kZRLJlDR+EKvpmVcjUwjHZilzdpCm1Rrtc054DWD0VhP2rmPJYeXuKfq
NIitsqV2oNlfbVbuLYOoWr8C12Sl1TrIeaQ0yWrhKarH1UGRp2pj/RnbMrVO7tonW3OWzMsRmHCm
bcMzeaourd9sW9pOhZWY85i2/Zk8VT/5WnbuQ3lmdl1fnWZg+z2Y5anhaYygbhIhE+aFTQ5G30yr
0WtHMHqWTjwyRDLp2lOZrejXWpuzycLAZNrGNnfua8l+qdO4oMISRAZgWG0W4MplCW1jh6zm1mZP
pedxzp8Ci4hCWRRpaGvt986ft7lz4wcjnsd6MsUnXc7tJgWagqm9twqru4qtTZbvuScknksegoGn
wlZ4qxmrV2/jnBBaNpuEzp9tEeoVmHe+umbnJk9IW/GnZcakeaT6HAnbDlt/4clYp6/8sL4faBLW
fk2+zvj7Qu3c7Spaq6Rs9rSqtY2tbnAG6uu81HMb6kp6GOo9r0a8H1Ud2h20id280emA5YE7llsn
919XlW7FUPRDZKyTVw7DVSrLYNuuXhpdfbPAunyWPienwka7ieB17YFhWv3Ccz1ee56GtINY2laf
Ci2N5mLauHoRIwsckTJnDKsRORDINjzuitkI5NBuUzfKCNZkckNog5dNXQVBSLBDwbldzd5ElvG1
O7VRMNftfiAoi3q3QaCvQJbI6kv21pdcrKedprB+1jRKzC4ym6TnJOYLIrHNpXVJTzmihmAHof4+
Xa1Pu/pP3HpVmfarkGOvCedCKhQ6l64H+r+0Ht+kIPZPdQEul1rtt1wTW+g7rRMOXkuECdxXXsqb
bYHkhEKVshhN3bwbekbjaU16YqqD6hLRyKqLszVqsblyaA9ZBj5DgzSKuzUZg2SJ2wa7G2noH6RH
fTyscdA5sWU+eAgRdvEMe90q4Sz1uDEtdsBQLGlYOD4N3Tr7sDSMbUprjtlqiW3SLnQ4GPMegQoG
Hq87QVe/ym6MzdnEVhSVHMJuSHSoSn+MT4lXpPt2YdvE6sbOauZlhR/GVT9nNmtLkVbXM8n4dh7T
Iea+yyHWULBe2cz7p43dVVvbbrbG5mgqKgzMAISoe5CUj0lba8tU7Rrh8IlGWtdDnPB5iP2MaOBv
Ooa27Fxhc9O6VXziXOSrN2/5a3PnZFjPgOW5LbNk566gz5k+5Zb+ZbrM/TY/RQvrgLbCdrb9lAyu
O5+422U1uf1qXcE31PGZdKyJTG2wB1fFOq7d1fCem6ZKE5GgmYcPGhVY7ZTqNukAoSpfTNLup7kf
YhYUsPFewMA5ciuIen3VRhBgpOEYBCYacNUfbdLXYxh0PdsHaGrBKLjgdNikLwGHEoSwaEB9dVLg
9TCDcTnrsNJF06YaeiV6zea4wHU0YjPGeA3R3DU5k/1C0lKcaZuzbWxrS1YJKvYP3wc+QvnuTDU3
SqZfX2Z+J//1xpTw1z4YPBeuDzvP1NW3F6F/2QreR6534+3TRitY+30sgBy/grcrQvqI+A+09k/w
2NMD0z+p/Dmw1nMpghuUP0drH93Qn0Her/2+IraMXbiIuOvNZuD6AffhDcFXxBbed/iEUOx6gKJ+
hWoxvVjvr4PAp/B1DuH0GapFF27AA7jC9gj3AK9l/wtU63nuisU+wGoJvM4C7Bdm5mO4PEcUFvsQ
q1WBqmletfmhGIza87H71BP/mpcdD4mekpi5XsSdYdmVEH7uM6UPcprzkHYp2jeeh8E/zjIIBW7y
BneXnC8veNKZg+9Ut8VkcpCE/n4qEw740WLivMzh8Mrxy2A8fWzn6kURZAYg4nzZtjpDAmfhLOfd
HDT9JnWGa5x9QLPZ5p5nomVqWYSaoNiNKYFwHn8BJGvZTlRekrEsLulNL+dlg6r2U1nLUUx9HWzn
rMfRMoq0v5MpTsOOkde+noawUSSPsASnJVmK7YiSZV8O3W7qq3zHUQNoH1PO3ncNf5HlwxQujtbb
DPBs7iTFde7Q/GaibR+SZWh3alKVWAo0x24p75zG5TEpO/ym67Dad3XyMcWZuuZmSK+DRKqoc5GK
gimZj1mwjJtmGADdVeWBlJiojW4rb9NkDph+XmHBA4n2+dT2UaMCmFzdphuK0z1L+hU8LrorLy+v
Zt61Ic2HK8Arm73Jq12ZqPGmSJfXgPs7AsLx/DVDf0yDOQypHu6bLAuXNvk4gkUMS75MoQMA3m7O
ajeqx6hWatmOpg2EmlgZ5b73TieMRJ47v3ErPe9428BApha1MwehSYYkyuhwycZxulkCYGiF03ln
ptwclnoO6eIUR+7WAp4gLlvMHLxRcA+CUxPa1nOXXlPwhi4n9apMikuWkDp2KocJBANmZU1DeCKV
R2MCKniGWELgyuH7ucnBTnnNjmFYJLxPjefCTy8hwAboqFN3QwphebcmKB2/Jm2q8gekrbXtbJMf
kbYiIRnaTZQcLeX4YPnKYTJhk/W9AXTp0TfseJWtsdmlJHxbS//Vk2mQjAF0tPTva9wCUvl4EDsm
uJKzSLoaR389PdvX9iA5+D8MqVTYHucKS8pMDuBKrrvxYH6nls7yjvqFFlLms3jQ8EHWNrSfWdpq
4yS0CievNGHKDDrapHW9LioWAJP9cUbHUeaDIEPJo2EGTAvei+aAcE1vdHn08yF/kDgzyY+BV0CZ
UxuIrEgT8bVsGsHk42QX1ONH28eW9myZBWbeshkkienYvm9QYTa158kmwhk4v/NwTJ36Sk1Gb1IO
R8lFpXNMutE52hxOS7ZZEtSIDlDwyyKY4pGPy6HJvHHT1QgQGlMK5O79csFHzhg+OmvCqfKOJNTS
w1UEP3J4D09d8M7We53n74N2OCaBM19qh8JW+57cDtVIjlL65GhzXaETQJ7nV3wQvAU/NHHgYC1e
Ro9SO0OYINjDc1mQ9hvcA845rS3mJrlreMqiIsd7NY7+ZVVq/zIdwady09xsybrvy5RiE2UVa44p
Fppn2ySDuLpq6RIuBUNH28omyC/cE4lZmu2qMf/g+diA8ixux6Qud7gEuADcQfC0gn7vMU4vWw/+
zajel2ktOlfibUL0XZ6AH4vrrNxq5FZXgJi901Xn75oaIqy25lrMpvQ2qEejwIuZjoEfTMc5S9mO
l+ZNqefpaNZkyrxWVG7DN3Rt4TU347DgyxI0PUAl6XV6o0biR07SuQINhh4mZQ7prNNjtibDlOG4
zdMQTdTdFNiJWItroQMYcFBNDgB8bq6w/uRjVByXZIdGAAabljbbUTvL0Znd5YiSZjm2WZkfliqJ
0wWKbPkyylogwrKtJbP15NvcHzWJMWfmOBeH0WHpVska9FQNLNB87DuRV94LTdBwqLrSDxFrtq4C
Z3IYmuKYcJiJXJxsP3hC0+41xCwiB71xnKfFPczluCcG7qUiynO80dUIh9+RdFdh+s4erAY709ZP
i1I0LCmuamLKq6UdACYhc7O1JHHadjuTpBEDmsurjjcmGgPTC6dpQ79NAD3K5MtCljcN/HRnYwKW
RCYfBpHLtgtxVhWHPp/bcHJaLnoj3RcBLXcG4+K9cnSxx0n2wvNTd++t0chkb2TSFZGd1tDGIrBz
ko2hbMZhu4wV2tQdhkj5jNra3KnQoriWPkG5FsW19JPmlvSAPVuO+xf204HXBaJSyg+fdHgw9Cmr
y+Jtm3jp1pxnYr9nP7+UJUyvGZMqlD7AByco2Y75oH2jWzf0pJbhCZG14KxNmL2cWLFaS1ro9kmZ
regHku4ISeGWcuc5LiBfCfK3GsId3NcbZ0UGTJKBwPl/1Fr+0SWyjlBZ/+EvwSd3aoarPsu6KB9U
scuWD/A6aDPBvh6KyQcBInkZgiPoRVNGdvCActg3SR5E1eRDD8+ETkeKzbSoatsWxXwoK/e9w5uD
76VCtUtEFhdg49SVIQ2qV4Ov93CN9Kpzx0kk4wBrdtIXTrVx+5xEOcUqqozbCzyUwpH+uPFl6YaE
GQVaYskOZUGPVCXdfsXXgsRErhvzrB3BSWP1oXBUBJcNftR2MLzxqfCDutpQ6X0YdWYiJ82CbRls
yqZEVwFg2WHdtW9cInKdvE+HfhJgl7u9b/AcjaSeNvnCrjPTbPMcIti0dD6VVTmIXlEeyont6zT3
opa6ZWTaRUUMosxjX4KpBUUoEPJl5Bp3ALYfnIb1Qg8tPxhIQx4sKqQmOeRdurooVG2SejqkCsvQ
U2kB13x+EmKZeeBI4kNKh1nAmyEAeOrWgRsIgA5Y202ihksu+K3b+L5wwQNLCjqFOQ5eOsCHRrXZ
Pgm0EmUuEchICxBBmsImjMVtBdhHPtNdL9NW5Pizoibdlui1705ZJEl1BRe5aOeV7QdftknkJ2TY
KLh3yWfO46Qom0PV5EWkHIeHcI/zpvKCKZyWrNp2i/9JLoO8TFHTbkc4nuCL+Tcz7csj3Fh80u+C
vvCjpah2o2PasET9h9ZP8ohPwR9jgJqNN1VRDr/e21X+JDBvF8FGPUbe6IBTMcldgPIaVl998lCW
RvwqYONNFVTJij4VB3f2wmXM98OYV2GRURKy7v2yJPdpz/eBaesoSHCIVO8f+IL3sGP4qtFyEujS
XYbiqoPj2CmOonHkEDQUcHlipBEFBfTLoOZt2m5TXkq4ofkSkMaVIunR5ZxCc31rdKKiFpl9Q4cw
ncvuyDP/iKo+vdKogEtA2EHsT2Gn/VxwNQAC0PBLrIYD/GhtEbWLP03LPL/0cQtXMHlzpUY4S8xP
9gEHaIV2cEBZhV40zvC67ONgUK7gYOBCs9BG0IQDp8iqk/lbnjr9piYTDbMsESzBBVzFZQJjaIgo
M3AXWzqRBqUT5XI65mOARebzXUrhf862riffunXwjmQNiFQi90OD8L6HO7q09xXc7jsh1cGVnHUd
cRQ3XldsjGteBDPMkQ77VlMpXHjJti1l1u97PO7dfNPjBLzsAuAMjPZDlszvOO3e+ljdTr5TiKnI
ZVT6Ht4V/XWNiS+cDtQKVTl4ICyVke8XTjTPNNggh7+dWvwuywGKGyq41pRNne8qwFgy2NtFNyF4
YTuqMQ6TEmLAVkpymeUvfDf3RZ2mLFRIL2GlnXAig4HgKAOxlB+SvkCHsZ0+jLWpN2zsrlMVsGM/
VR9Zp1/A8yW06Youjdyx8/b+xJ3bKW2KLfzgUiRL5kXlDPPOqhaHtC7VpuRjWGYp2lKZv6NF4Gy8
1KjQq1In9DjsTz/Pmxlnzo4XjdoilFaRgpckG520V6uLU0i4mKJFsdNBAe8outaPlZ+GRsoinNC8
RH3lXC00Usl64eEM8FzEOFE3yleJz9ml6YdNVQRwHh14IzLMFEW+GxihJbtxwJPXU5CH0y2TWgvf
YXxPQYc4mafAkeIpuLzgymuviquk4QeGvnhJkOxVUDbRLKUWJK9h7X32wh26AoJw2FrP3em2KLdz
UOnIAW5kdJQhYNSfJT1m3R8Mw9Utmfw80mr6BBHrJILBhdcPC+gqlhp3de2S/VJxFZLEwAnGw1UT
ZKGXlW3kEB9GbRG+cvtSuNwfDh0gzmLMx1fpEnzUQ0NDRRgT5arxLEreARgLt3HdpkgKQGGHwyLr
HPxvkm4c0pWg2Isw4QxvaMOC7eCQz7Jfb+aT1y1supA3pa+Ty2SWTMySfEkBwhBep/o9zvpwTP0Y
NNWYCv4RN82hKVII0x3yyXOaLJ7dDQTIKajm+mOjwSiRrvtSKdmHJWy0AL3qRekajqbeeJU66QAq
R71pAIDcgPNwg4cRHoCh8i5xwQJyDM+sGt2LmpbZftRDaABhDjL6UnLngOFKkhRjs5uHPjIcrlj7
udFh2ZJMuBpdwyk4Yla+QIq90mN+JdErOfZXKJqKWgsHLoDhHcKlLkCdIPJResW7kQIbfBfudeHl
WFbId3QZ/J32x2E36FcVRJ41TRR4m5WJKtWGMmfbzHUJwJtJtpm1/4mUfReage8zt+0FT++8zJio
J2MX8lpdJkGtQ9RyFQ0mrHMcjr1/07ZD2DvwIqnJWCDI7Fbbm4rBAx9W+681Qy9zDeLnpOkY5br9
XGgJVzMF2XUTvfPhJdor4tyzctj3reSvppoqsUA05E90h2t3X9HhQ5OBY8Hmm9GD652plLe6h+Pl
5PUgylSCi7yEpquEV5EtbPsgZq8po6VS92NNPvod4CagRKYwq5J8s2TQPEkuCwO4FjwmACY6wZ4z
JxFgGHXkD6B2K2puu5JNofF7FZos/Rgoeou1SgSeANjysH6TagBt5NuqXD6nS5VvcgJYdu+zD4tf
uXuTOvvEW14YA3yFi/pQQtgQKjp96uDuWZRszvZtBzDC9ErVXehKfedrePeY7VhdwajOfkb6U1c7
eUQ7B3TiYGKVNdcDy9ShTYclKnMSiJrMy/WQwH0Oys0nDRiNRvmredSfHFplewUPGuZhbnbd3FBA
4uRblpX2fYcfeTmDZ0ENGGg3g+i0WGPfhfJ6qziLg1ruiMu2eqRXmA9oV9SO2XI6bGvfr7dcqi3P
E9AfqAm5ydWmaZf3Ri+VGHwIgSbUhkVX8Rczm0VbUHw5BPle4dwPycgTUTd82U1DwqO2SW54Mb2Y
xy8Ud812Kh0djl1OtvAuKYPbmPQ9PJyBC/yGvNY9ejenDd6xFEL4rL9yC4MvJY7hZw7j4VOeL3Af
5zewzQ2h4INeetOoLyePlmIm9QcegFEtaXDvdOZeeqA2E9/jokqVG6atyTZp6Rl4rHRtOBlfzCVA
HQ5PQt8QiD5Tpg6EHUjF2J7JHNwIli0CHN7u2LzM2gVFSmVuVDCz3ABof93VYyuCms2RqRb/sq7S
t3uMzKfK38BbFnxwxuxGEeluEDzzDMtmDdkDujMAdYiyL6oQ7GQC/nWy9wIiX4wYR3k1hG3Z+K9V
T754JRrEpCQFxTZPAlTxEPIMtUfw60zu/pGC09QnU76Bl6J0m9UBEwUEpVuhyATPjSQWNUh/rEgL
uAMsfc6m3dgH7/OEg3ftlfBuYmnBn8ZHt8ijklEKF5rN9P/JO7fuOHFua/8i9kDoANxyrHJV+Rwn
8Q0jiRPOAgQSgl+/Z7n3+3aS7tE9xnf73XTb3XFVGYS01pzPXEllv9bHgNCL65Qf5DDRiO+BilTY
VYkv+s8O354WYHc4aSc35aH6DDFcHMUcN0vGWu+bhjKTcG+vjwv1XtZtOql9CxOiaBBz964jjMCb
lDh19SlsNA5Fp7ws5XhrZrPFvqNQWPOBpXQE8RHwg26KISr3MNmsKKN12HTE2wbrcLo3XvXohqxP
gsbDcWWXZ7c8CyLNDZt3Hc92T3uP4Op7Do/9ULtJ2YdoXmyAaxJaIJX641yAKVvW661Ah1NwcevP
UALXsbkTvetDBZ7jtuT3AKNPvF8upMLHQVF1wXVikV/ceRXzMrhUHzc788QO88sYro/tyF4mqlHx
LqFJpNM+dkSPUTVuPO1SUq9FVL128AHjGp5U0jZTPoiwgLSRb3Z9rJsiOIxOdXGDyT/tuhFJNLK+
uZmDfGu9zKWzPGrfWzNK0McIxY8TMc2t1vK2m61Nr7vFOG7o5mhBDzNU/ipbjfcpLKcmLta+Skfq
3Vrp2shULUUpXQZp6Hhvo3D8E5qgiBUQ/0eFKnnnQ9yPR2Xxcn41npwW1kEP7jMqefhioF1/FNUy
AugNdkCvkYS0/ka7Jz21GyT5MsiBuTzW3linm/LhwOJwSMbyez/q9TyVeo2kjnUz2sT1e54GY4Dm
S3V1ugJRw12UfTbI+mB7HIqiqVEVXSWs5RBAJ0/R9Yi4RU3MesajSYRLqu1wgBkLPg5bRzGZNjaV
Z1C63JU+u7RNYDKsZH4s7PrsNeZeBXMQF5vTxF3oPPthOSfCHdBMz8eh7FG7alRHy3Ft+sNebadg
qJbIsKLH0eqd9074kTMzHW+zIuigPY4yHxJpGexw2P39yJbyR+Ga7lBLP8FOXkdUahG5PsoNtoc3
k95VxAT2YIOzMA11a+MpXHYIMstzM88e7Hk0PX3jkVNv1BFeA2wK10Ff6Ds0WnQ2bc0zERS+7rQ8
Amou09KsazRrAS2OgIPDZzV+IJO5wPGu/RujZ5n59YYiWAZl1GFBEToefE9OEdjYLfVr1qfbOuII
HJsp3gBzmHD3Yo3Tcuo6NwoI/+67Xn0a1/Jz3RyCpQ1x2LEmqzR/XboB+0dn0GIUe1T7/petHLs4
6DTqYH89aLXdhtCb43JuWLwNDYjELoxxxdDaUBFt+3oASfmsCukkRPtdPC6ul3Fs/aPbfy5Li1JF
Bi9loTSusYRaEzpTTDWaZ1d6sJnHKS/n6mEk+xH1G8wj153ifXqlkKzJ/KK6aQIyOw+XvXY23KJP
7Vahm1XOVwWRAgYuPc9kmlJ0JP5YZkE/+Y9Ox0EcV/xmkXaEDLgVkCHY93AvX8DU9Ulf2RZ2kldH
Hl2/DOPcZ5XbvOzTbdks5UVVcrivu3bKdtTmqVQvkkI1GHYIOb7TZQubMt65OD+sJFHbN0Ey7W6R
m7V/pmWhU7ugLPVc+XGm0IB366V7u7+hFdy556YSptG4ISOBOwaNu8E5f09XlNCLCw3C2irSoXhg
U/OjtezO9OZZOauf+gKWB1nGPcFT2aDhMin9Mhe2z51JONBV0ZDuVKiYbfVzh87sSFj4qHfvRvo2
rwPvotyiyeH/gax10avWLxCN+gzm5AtU0QFe+fK4XB9S6JEg3joHWQ12sy5lfVr9qP26G3VdaqyO
wE3CpqNFmNVdFzfaqWNdsdw6+yGgno4Wx9+ycMHKRFaF5C4g+rVhL6soOVbojK6s2n/sK53TxQHw
MgVuPH0rSpODdngKzBrp0r7xXdu82pwbFUyfClvqVA4j4AEKGGMuwh+99m02Tvx1px054NiUqG/m
LYbLcodlsaT9BuAALPwY1X1ZxSA/VBRszv01Agta6Gs3l2cVjM/UuHVWF7ON9EggRbcPrsue185i
ec1zD83e/zh5LUxIJreoJ6nvluiB96+EDSS1kzpVKiSo2NAqlop5gBxk2jHRnLdKRz6x6HTW4W7E
EsFzDYS7W0FZjrT7pCgd02okNMZhO0fEA94OjcWJJxmGh16PgIf6AgT9dqTKR2ntJk3J3rjjP6tO
33WOx6OhtV9kMMqIbMGUCgoAfpkvkCcTp5y7g9M/mflrM1UrQg/0tV9kOlp4r6TWVUTd2T0K+4Ya
s3nyBdxGrs1pD4ajNgoq4BiiKV9TUzVpyzmatlqjfIYKFi2dma+u6Pfd7JEvGL/1fFTk0zxDeZH3
XgjjuWLOllRqxUfDjj0GJrgN6UAO/AqZdi59a0stM6K6t6WFBV5Nukh8LmAy6gLGFcpLsLhOE1lH
m6jDhpY4C2ArUcpE7UOftXt5ccWmjoNCfUjWIB+DMscDFJFm1TdhV9dHp5JZULP60HY1lsa0fdiW
uYjh13fZpoLjUk8NkOsmCXsGDwo0c15pfOKB78C6JKnPzLnMjYGrovo71sznTUI8VACScx/S8Q01
UF9m+nEoVp5ayeE/CHVbo3zlHexx7bB4cdZ7pyb+AU8MVIOlfQh1gzNzVSrV66KTuXeyqSFrhEk+
Sz4QBKk697PgrolJNWTGDOGZig9dHW5RN1/boyawkXR1gv0p7135BZ3VZXeP3u4Ed+sU3tptLCAL
Oq/LCC3MQCnIt6CnMe3miyOqMrZhM6UbFyYbKpdEXN4a+VZvYx3x9ejNODdnGsa+0R6OE/atFrpP
quGJdver3hC7KRzUs0W5pKPj+6kjGRhCvsnYgcrgOI8BmL+ZoQ8lgN952ycQgaCbu/cB1NJcOqHE
glpR1Hf0UjPx7Psq58Gic7V1KhnN7scTGM+DrqAN2LMoIHcazYeEjuQBqM6JN90WjdY3x7qzFy+Y
ZDIySI+8HmLXBTDkGJTotk5pLR/21vsCb8qL/KM3bDbrFRvQh9ZQoVcOQM79qqqwfMTe/MOvCogo
QNTTpvGuRDptU0WONXik+7rHmDXiRcggyLPUJQJcTn8ke6sOHjX3cP5nuDiyj5qGoGooBIScDkK1
mVo8izK8uNZ8rCZctH1pcYFbHaRmsQJKevWCSoQmHhY18qtxNXX1cZ8hqW7Oa+HPINaY+eRvIndc
s97XM+tiBuQ629xhi60p67hQvs6HoNpvVqeEjGBKneMUh/w52y8+VgIMicPiVgbrYwbvwLoyFt6Z
05VE5TZ80Fef6J1deye2+Dt9/Of371+9E19//rf3Hwne6ev3n3n//v2r3/5MDRc73jkYxff/IT2D
9ABI7i5zAu/pp5f5413/9iWDjsrI3WYv+eMPvb8PTkOY0H+++R8/6TfytAxrgyptRU9ZFAfTBiUK
3uuv+Ofn++N15ELOiG2G2U8vq5Q+oWeq899f+f37P/7g+28yB/xLtRYmfX/p6p19+/Nd/nyr9wv3
/i1iXFXsy2KL37/984q6nMgciOGpVs6HwnCIDSG0yroZXzvEMJLKFUMCuEZBvDMVUFkHnYvBiWk9
D51ki0PXIyTpDZpi1MwPtwjDuklgvfDY0CZHOpUkJTIGqNj0hw47XLN4YPHLb2j5kV8YgLLjiF3T
RmzY5gH1riHse2+JnEI3id0AawopP4R6OmwUPAtvHjvz1XTSBWDSLzHX7a0LbjLqN1B/m+PLKCjP
RG4nMzXfrhaG2pxrrTBeRrp/aWfEffTEz6vH8hAsSYQSw+eZI51b2lvs9zvB+dSUazKbpYkhUERr
X9y7FBtq44MQoLzGql/LKNhHP8YDi3TYHfJi0FyNRh6Cn6YmvFFT1ac1ZUtci1zDi49kV11svZtY
iB5Gd++d1qX/uitc3gEWFx19pD2shGI4f1ikp6KyhV3jY9FGtLNHHGwHZwxyCGkkqsT2hULL21bn
EzgdJy49ewaaE1NotpEJ3C7mtcrHdl7TqqIZ+NTPwHLQOSxZEcwlAK8mY3Yu0npVsMzZ+NJ34m1Y
qU3MtL2tfr+gQWTYuOlgoqbEGUj00qdm/1SV3vPQobwdsZMlxoxtMnzULlRQu1cR4iIYm1PHyqn5
YW11kUrShKCXYaA39T6COwryyR3xeu2pKGqCnC+UAYYUVqwX7KamQ7uhfUKOy8rCCMmvT9PquZHP
2ue1QF0hxiaG2fN577wIQpoPO0p93ZJSd183HGqpA8QjW6QTkVqsZ195Sc340wSJc7KqzDwfrny/
y1tsY2loAS/wxXEQ8gE6K6bwxt2Lh3EuODyyfUjtLF5AWMY2kCKWTjdly5bh/8JmCtUehXq4W/bw
Zd7HG94uX3pb3+8IuCWs0p9dq0XKSQf4dPH97J15EqM/Rz/Rh3+TvvauwN6vQJ9A8puyAAMqBWAU
JMB/Bvqqgm1drSFObRtMl9444Y3fwlmoSXffuaA7alY883GiqdNLD/5MVWRII4m81wOJHXqclZfD
QyGxLkt9Ir0TPjC7Rbby+7sWC2Hw5ydsBeW/fHCCQXd/+eDCxXJAdh259vC3D77XUokNGu0RRnB7
BFcMXANyXmR9OGe6WSANNgE8/a66402FlBINh3/7DH9z8aB/CEquKGSAKu/Xi4c0ZCNs1ddHwBrb
3dh5x5Y01RGVH4nD3XcOQ7cC3EZ34EwoGbR7I+72So6Yc/ZfhPRvbiL9LUEPM14AFUV0nniYWCSu
o9p+voktgjFMtX551GOxZVWg2FEvsOddbILr3HwyeznkQyeeSVAiJdoSe6ghtpiRHcdidi4mXKYz
CvpIyWC9lABmcF4hrFKRak1ZiW0aRCi5FH55Khi/QT5yvozO7MWjDz9cOfCkZVcM6VCTLyIw5mCH
KW/DwT+//6O+frV0+6d//rX/Zu1i4iqm//g+CZCH8q+356fBAdpdgmoxVXkUxOvjdR6HFEHhLSWl
n43ciyu2q7MBas02sx+4Nx57K+HvdzvKdnuWfWkOvbuyA+G9ORasqiNTVmGkxsLk3V55B+2tT7oY
aPb+yf8PQP6/O/bHEISfAeWfeeX/L/FozJMIMCbwv2v7imr/MsziYz1/w/iIWv48zeL/fuo/cDSG
tgKB4wQTKwI/eJ9Z8R842vufAMsf424w7oIBh8bz+J9xFv7/uGjiGZRlzMPxMUryv4w0w2xJjDJy
8RAxPD4hPuF/GPBf7iQGePzNs0gwF2P8c0Nl1zEb17FIHqN4Oahiv+0JHnGrVvNKnELENw9+sdg7
KBSok9SBT3bLgivVyyU8IrLToyxHG0t3S2sf/AV8sstPl+/vPs6v2+QfH8f3MAGXAU0PBMHv/fMz
gti5N3pjz0+Ue0GyjdWYNd43A6/2Dh1YOIJU4kGPgsmMd4AZu5t/fn+Q6n+5Gj4TuLphSAOMEfn1
7YFD7DMCEeykbPF5CIx+4rY4iGWWJzDUXboKCFtmXM4zAqH5P783uV7q324FlgrWCufCvU6q/PXN
VbVWpW4JOyGgyL8MxdbmYsMht+kgAebgPTtNedr7qB38/cZpmjfRdzft0PSnZmZLTucadVQFM7df
5/2PhMQfgwL/7sb8ume/3xisVY71FrgEetJv62SdWrO5jmKnrphV2szTZ95NYzZNBcn6uXaQQang
0LIycSCiJk7dA5IouyuC9dQNEBURPZtWG2T/fNHep638dtHwNJDQ4wJHW3B9Xn9eMIhZz71va3aq
TMHycios4KrRTSTEK7dtyw9IiOXUA5fR7Ax1bmf4TXfNfSEXVOftAYqrd6CzyUQ3badtW/zMcQuI
SX7Z3LmAt+BXMKvVEx0mL9owNRvaSE1OKxQdUSnxoIfPYpphqbbsUO/blFR1ObyKJfwASoE9Ou14
j4esvYREJu7SkAfhNhmMWATVwu1Bl8WPWTL1UAzOAB7tClM1/mdHeB9dT4YY+/rf3env7iJm5/y2
xDA+JxACxy7QU8yn/fVqNbBrdFcW7FQPg5uV6HgTwQnQOlxGCHswy3cLR6Qe4C0FUn0bimqK/18/
CCHYeVCLEDxQvz1oZQMwtUIZcIIgsd6AQLj0kLofr2rk6C1P297mfNzmEyvYcVn64xI49vmfL8b1
d/115QgMcQ8Yv07qC/6aDVlG5YhBs5Mpqh+Od2A+1G2rIX+H4T2rmwz36N+2t7/utnhP4SHggn/j
SPhttbqmYf7idexEXX6wauBARbwnmE33QwF9qgnd/dTz5tZbCAJku3+BERApgFcvCrbmP//+3l/3
G+FSzyeAna8RneC3xQDoipjdIfQ0tMt5aFd6hjJ2Cbo9dpsufHSD7Rv3QSz20q9juAZgWo28EDvs
xxkGbEIhql4wgikA6g2/dA22Lg1F90hdyY8DoinwvdviiATAuVfzlrUDNm9i+hiPm/6X2tb76879
PvvJw8gTfIGBsr+u7MIjXlGIlp1Wtg0nOPPFnVKwfTkK3twiezOBoDmjCoTuyzt27Gau02ITr3QY
p8d5Ry51BLU9akjQMF7QDK4Kzd5YYbbMCj+few6sxDIt3CpMRE96UN6o3ZwNxVvnUwB3AiQSRyQ+
b5AdOfzzvUIk6i9rFTP5Q9TMWK6++9vj0nahsD1M1BNt+XTABIweAhw+7ir1cJrMJ0j5Q/rPb0l+
7RauO77AaYR2hfgoQ7zfs1MWaP2g/ImeQJPax74st/uxVvdknACwcRVmYR9UedXR4PT+DwTamXhr
J9n/y6FMfj17cNCz67w/H7SZh8/ylyd1rJYBBtXoYHBB62Q1cZ9gj3W5L8o2rmxtc29t3Ayogoj6
0qEXb55xEiInC090hiPWlUlZqvJJEqP+5dDmv+6o18/mI3vjoujD5WL0955qbHewkcSHbxn2MSBB
PyUcUkpr+quIHm6J0U0PXT64uL43nwiU6LEvgrvruVKuHaa8TJh9VRrqnEDZFhjFUR+4Qd6AhNOp
LXiYqwHLWEruH+wKUxpVWVSXc5haDz/YbJxF3lacLNH8bKeuvEB0JrdBLaAhLUGYWFY8wEqJxjII
kb2CXafg4KHZRNqncmFdXuu+Fl1h3rc2m9TQw3pBEmnbay9pmiElDvgoVo7u/Yp5ScNw+ud1hlv4
60rjKH3963BOLjDilgpUf78+uzIAuW2RDbvBpI0unrn44O7Vng21cDIh+zt6HU/STQAWGgdzEXZ8
dpBKogFeZhAXLVS73gAQX28maEppHUDdcIdpu+np1h4bR0Tdsnk39bI2Gcqu1571x71pAUxbSNTV
aOnN1gh6E/riwa5QJLu2rSPmDCYhdonb69QgGcxNvor1FiZOiRlrxsPNxkSbipVbrK7Dkfb34UWg
1cebBkEPzOq6htHfv7dNR5MZxmzkKnqFOjFhLit2FdN9RPvdGZOuIx1OdUVBGNbIw6/2UOh1u5Xr
nhWd7k/eWsoY4ZslQ3mAJbS2p2WyNN634IB9o34QC3XyiUJ+quXHbmwBEVbycQj4I/a16nAti1Rn
XrfapltXzU+VN0E8q1wvDSfHxqMQxV3LfUjqPbtfsIfeYXgAMsDTXqWYXbYeUf/nU1PN534GSDXy
0gctA3/A3+bwvJRqjIZwrXH3PHvDpIZVsXcs9i0gS8SS5A1FiKCZvE++210XsO5iauyXGYfwU9e9
NrL5RPkBgmQN1H6BFmhqe57Zivzc6n4cTAm1gPAvetFdOs7gzncHIwMGUgz57HcSnrHrREtv6A3o
CGA6bKzZkZvbWlNxmcMm3+1gThJBECAo/tMKhCYaRJFNwbLk4V6Im23fPjSyXhHOoQePuxXGCInv
0oKPmKtwSjt/Buo11HXGCIQKv1rKe2MILHbMBYPnU722crtjgQQMUptH38M9XykK+UU/vse6ik5e
GZFCplPTwesdqmfgqf5DRQoVByUKj75X+WrFAitkAr0uux+zmMtHxxRAJrwiXeHywCjswtwuC4pZ
3u0XWb60I/LYQKmSWsvqdgFPjFFaQfBpHVUZNfIyNat/Kio25ihUddwW/pqSztCk3Db1rI1OQzXm
2gHRH8zbY9BXORwke+twEdO+5uk+umMisKyPJGxVvPgOEnjjrTftMnU7vgMEkTQZlEY9Q3BvkBLC
uDFPBniUOoQtSz3+scKVBJ3cF1ipIb4iU/EjrNV8GvbhLSxxBiNhO9yvwXCLncxLxmoP85I2COTO
CJ+GWpBknr9CLF8/FPRzI9fHsEVWbV9RWVB00vkI5OIE8PTiaKRep216mmmZl2wt7hexJM2GdMLe
9CQJxfdaBkuKMSEqm50KAliL6Ghf7qe582ESNk2ViR1xISRGvzBq54NCXPUwl92XYm4wO0yEt4ax
6R6/4FXAU/6x8IovLCy2E3z+Hw4zkKY0cRPoMQGCWmIBfajr55JjhckaQ3fq7YUVT8qrsSowtedt
OYNfrR4Hb3ajMUDhzXyq7mbZJrvo+5vOlTQW049wJc6l4/gLULplumM+oFC9fy1dud5Ivc0pb+mQ
t7X6VLvHrpv8j/OgXmsCW3zg1Z0YYDuUBRDDLQjbSwF6ewVcjyEPeEM7+H2MZGCd7xMEAIwnuNVM
bbnr4G6B3JswqKlyY+k7zXmYnBeFdjjnqz/FClwYNoLhW4+SApMmgXwSMt6PSFYdTdCe+6EuLl6F
XIG3yyfXQpYVIT0aZ3+t+EZTmMY+HGy/O06GJaCUXpFRbjBeIA8lZhyiN1LlEl2zVZqIcx2QwzYX
lya08wMNM0R3r9AZLAkMDWnw2A0zCM0FbejgkWfpH8rFL581oSbiXf9BscaeHcA4MATZdxgRG/yN
rUUbjU9ipKYP3TgC0BZr+KLDdrilGDSZNFcyTVYuLGvqSDDmLLKq2yNSTB8tKrQIw7fUQWltz70J
n6ttqvG8Xc0jwu6cSqSW9WBYLBAIKvn2XJ6ta1BdMxfkZOne1kPYvppyilfSlBlh6Kl7zHWa58k5
moXcT0A4konpczHPwcXZL8oEa/benGG4VpB5CzC1RqlqhPxZD7nS0o9Xb+9QLz7tszdE1rLpGGJ3
emgLBEQk4jogHU9bu9/jL2fCJfOkyfq+VqnbzM8Qx/xT2QfInLbha9GL4bHfQwmwsUHsaQVRheGK
9KNhxGRjY1PrYHOie4sTwpu/Y3ZfmciVmqMsiipy0A1hfNR05UvyFT1DUlVsSwfRWiwS76F0AJUI
jl4i9AqweVPLweIsLB1l9+w7tjtTUAFGOYdwmHQSzWO5nfQ+olsc7f0cYHoKG0twrQU/j57zIVRI
TRWOsdFSIkWI3Dva+FbhzFeIOHQae4pQAZJ+Tn9jXZ/eefBvohYusDet4adp3j6Zrlag7JjOvXD6
fJ2d9qnc2B4XpBepW8Jvl5NbHEDhQhy7NhcBW+e3rfFKbJC1e2oRg4q0hWo0Mfmjn2mVBA6n56ny
HxYx9XfBTByMJBvhlevgbMyiHlCH73i7sEzDgmfdqKpTN7MpKYkabhyejb6VN06F/oVuKXd3mgmQ
15i1hgF4Gf4ymnStWnFcN4vuki4Jw2yDvN6Jm1mkjRwL0t5bLNwzpOPTpWkU7qPmqIOGa4wS+g25
hjmnwLnh1o6n2nhdrHaz3mAfhu3YZKG/+ejHzZqIASlo2Bx3apim2AwAERtWLcdNEPfkme421Opt
8uj2WpfXAszLFTCji51ZytpG386FqJOCtCHGA4S3zUQh9O3jkFtJlwiQQpBgELXA4e812WKlShDM
vNbJYC2Lobep6Qcw8rOnEgd/a0LUUEwW7GndXLYOgkM0TQ5P398RVI5GVAucYcs/dyVZzw2yqDGU
PJa8J5Kr3cBQ7RUyz90N7RewJHLjx6qSASJbor1YnOA5FciEWhW4keqcDCcjSdc9/A43+kc1mPU4
B+zVSPE2jg3aXSQUZYHIIgndr61T1GhJemSwHHNv+oVnobJY/16YjYpiTBVyuC41t1JoNCps+ew5
4XGxJwd+Ud6T8Tvj5JWGHp4uDzReYZuc2BpnB4Oav1Yp0uef9NBWcOBrbNNDGc1EPNreWvifXCST
rF6FOF3FMIshEbk/WJgO/IeV+xAZr/8a+PojwihHH6FMUVtMBhz6EkUcR4i1Rm54n58sHtl0RloP
KPDrHGCKRG/Jnm5IG5YTaNAuLAvMcAU0tOk+LipyYRhzFpsGKIwX2IMrkcIhSxY8mxWes7L0JcC/
gWMW2bpsr9y2IqsrjAHjEwhMvoA+NMMXt9++aNIc9Ea+8dQQBEEqt3sy21omYwBYko3s0KsXR9de
3LdhiMgBkk2Kv3kdByzbqi5tyAR4tGsji5sxMHjsQehN4K48CbiF325XL3mdlhGFcctjOs5jJBsH
twUDd9dtYHFVygfjTmCTN50SuqSgx0gSAFp3txqXp4kqVbcpZiWdJxtY4MuiwXQ15PQxGwrVr0D8
Ug9J54I+X+vhdmjYki7Abj1ET5VdnvS4t1E3eeaYhGFdICMKLnsmcxmxtbsvF9NlZrcHIjbUvWZE
71HytOLgUetlPmwe0FxMYYIozgEMOfCF+hJE9T5i/hRpFgUzuACLRhyMTciHpV5Ry2KsWxMiEyb2
u6m9dWj7GcPNXvurn8wEcJlFOzHlEtNeVa4LdwGhhA0dnVqCGjHIwrnWSQB2XU/1d3S8ByarJVWs
gKmt2AsOhnvUom9sFwP2JJzcpT8mqDvXhDn+Q+DUdY7pWBlVfMrkPj12Egw8hjVOmK5bZajQI7u0
x36gPbZQ7HK+C/57+r5xtBh0wJiQZfyoipVFIaQkAJYoK0uHIArpPbkVdou+1/DT/eHEEMqKe8AU
6Cpu9nUeUsS+FtDPMpclYrRiEIdQw6JvZrAvOLRCUHB+nxftW1Dx76sFQVVRFzPStgYsuv9cFxNG
AE8VDoKmuAY2aCLK8uwSOmV0gXlvAjPF6PEf+rG9rYP1cUQRjP1jYegpw2/GwVZpFGR62D5lBu5e
BM43O4mEGv5EMRAWedviw6roGx374UQ1hPPe7xI1IZE5eZkN27QgggC/GFA5IjgdzYtA1kx/pfJ+
7yqQ/KHDkxaMhSPidZfQdzmGJfSGY4ji8LVD4Bo0QTkfWu+tNeucYnQLpuPuHfIGU0o2OZ8HgAnr
Qj4bj6tYLIjuoxCMWzDM0ocxzfjoY6e11cc9X6b5NiiQKC3WsIw79r/sncd23ErWZt+l5/hXwAOD
nqT3NCnKcIIlkRK893j63giqmBKrVt3ueU9wEYEAqEtmBiLO+b596gdN45mKVwTzP2Rvevxf1MLK
Fl2Hqo7HTd0mNorqkloJu3X7IesCNOY6vhWhJgfT+mZWqliYRo5Pptt5KL0RqZjpMuoCBQkLv2M+
umjUo/iidT6id5XtuEGwao3q/YCEOGeq+BE+54Nbo1UfvidhwKseGEXqILZxWt1dmEvw76zzcaot
RWW0C5wF7Lj8R8Nqq0UR6+3CGwNtXfvWKap4u6aquY0RqepqtRzKbedXcADQodlW970yvyZa86q4
McsToNO8wjQIWyu/No61HiZLdjn6Np/UU1i1QL5F06yUNj4YfbCzU/9zJopfKm6lAQUfi1yX7bDp
APNJLj5vOU9Lg2XsWvdKMxYbPYmXE+HpnW1NmLGF+9iHxSqps+5ECLS/+i56WfYW01pziRLpU1mt
TSfDdavE0VqFnaWraow6HEYY5pdnIp74Yz2925Au8Fa4zJOd6js2IaxBbFq0QqsEfNuyLJEb232o
bcmW/zRdRz1bVg7vw4kOashCe+XaG9FBDdVEbq0dY4guPCe6yLNkyKILrMF7fQym/a2/boweQN2o
MuvkITsqAcZE43shm/LApgSJLpUz1XWh19GyNQARDwiWtl1SBpdC12PBarYbD6XX75u5D8kvfTB3
XoMsDXY5WphLryk7HykuXq/Av8iD+X5m6Z5YDv5Yoc9ynvTe+mokOhY9ayDolNS9uw985UTOh6bd
l6e4MPkIxaC5VfIEZaitUW4gItvkBbaWWknSHQ6lnm0i7NvM7qCfKzGK2FQ8syseVvBp+41bZEsc
YppQ/XWYFq8gotKFE0fNsva6B6ffuRBeeVsb8aZQcNXPlskYIelxrHl/C8s+8L/UZfWmNeNxSWj7
XJn9JkDJtUpIHjJxwue1LeXVNKsTYDWc9D7xMZPXTGy21yjy79okEFsDbz2PvSMo46O4Zjfnziy+
BVnaeBNGeMaqbvxUl/r3MaytFduTXwje8ZMYJV+gOcYY6Kz+y2CVmkSpl4RECaRXdrWvoUE/Omp3
qjU9uG+jRayGwbk3su0QEhHVa6s7zTNlP446b26fZW0W6UcFSQcBEWTTEJ8MYJXowwl6OMehaJuT
UyNMm9rsDqTBdCn8JN/ykkJ8r/Pl8aJQeTRbdWdovbZiE63tayApxwTb4qjnwZXsBWSFJjg5Tqns
qgIx+DB6iNrAH5h19SBi291VLC0WU6oCLzZ5mXi+2mHojNNjbaZ3tYnvIfGTfoe3MN3FMAeYsZth
a8+G5LHgK4r+9CBCNdoPeDkUxQH/3aAX60AzbSuty+8FoTKkP7DBUrc+edG0xrz0JQ0Uf0V6wzzV
WXa1yvLODKP4lCPcq0vbOvdFGGycWb8Omwd1HFzHrVXeZ6K214HnqA9m8BgnCNShSPlfujq9OIUa
/MihHjgItkMrtFdo+fWVojXdmm/Lt1wBMZ4muGuSoVSWNsLgXW4/RXbD9N7jnONnJbGab6qB9wDK
uOqaRPtEM/KjGeQvVVnVd0aCrnzqnIJQIG9XjIbPbmd/njQN/kOlpkf+11Hip1q3Hgb/gO7uwEKV
ygAOhBsSHtZxgD2Gd3AVG65/7sd7bdJtvo29vyYliYugsNplWKvekowgPh6zGh8LlvcNBTeOwA++
aHmKCXJIzJ1tx8oJnfLVHeONq+TlxkGAuGyaJD3lKfETHzZ2M7j+F0Qz3xHGhgcrdx7xW1Rgj6wn
NTHVozpoE/K4KDkUk/IkxiB/VHV9z3bbWeWztk5uPrWcigFNZ52JFPn3mHmDRZp5TNS6X25T4ofn
QnTijItEPdeQm0B9wMiqawHWSXbKMX1mdmfnird8gXO8fggMEVz7Pq43ITlgAlYsAbBwszLJ0uYB
lXiz51UIr3FI8nLV5oZ5yr1BX6cWlCXk9Vm36AYyAXrbEx3JoFE48MyU6mBEhDEmhMx5lo/rku3P
ru+tT66nu7uySseVnVcw3v0JPlKJhlEjB84/nbyW1ot9EbF9TtDZgbux588xXnb1qxi+Rr3XrnSY
4qga41MtRMffIECsWQzKUvG9YKVnLD2ZsAT70HVVLfSQbyP/WiY5LV35kcfKDvZvH1nxMs2D11DH
mGuPK83IzqTzjUUJ/HkDX2zVVtD3sIr1wwgFqIyDFx0Yz3pSlPEQwcJpA9TXTq1oB0MDnyH8z0XX
jgd54Hv0OBnRi6E4zKTOACpXEGqRDGJJMZZnbyzmAjjTOiNugHzXz4+CTf/K1b2BL6w1si6HurtI
HEKawQTGEpHwktXYYVLr8AjpjqQc+/6+WZgtnIPOQfffdyq5oEEs4IdHbDCInzj6ycr4bgimZuFD
NnIDdZ/qgb1o3CRBpcgmBET4deytl9q3gQxYcn5VP1G1wdx2avHQV2MH08Qu14M53EE2IibVLQKv
5tesd9GCMp8Z20nmr1rv2f230SHQa9Z4elOvg/ZnCn5jbxv1UZkgKVss1VcWNsA4Jhpd+vkvs4qV
I7P/jigc/q7WGHexsw0LtnyjpffbrK2Sg1O4T8Vkhw8hzhTH9H+2Rmkd8pF/8WBitO0aZke2ZFA1
Kv+sWsABitQtlpESscqCebNIcxyZ7GL9xA6hM7D7K0JvPKB4M9hWJWcCTfFaNCmLQ0IRCxG7n7GD
IChOlOsA9IMICMUFfGvt2gT3Hb/xyZO5dyImQAWy4rljL7mPQgLrasIU1fHhjkasL62BMxIV5lSL
eNMm2AK1SCzHHkMaoZ5NOmrjgW0nBv9outdVHMxDvSXKv4Vy9liQ0kKSPcOLWoQlAPJMoCzrNhIG
YRAr2KYKeQyzMFYRaxIxi7JVeyKwqejfQlSRWyWpzo1RpftkQDI+5N42KJItKQUH2gOmaW14ITSn
sFsjpGexDCW+aPvsd7CJvwqCRGkC5n0s55DPgGw1KL6jbQQcNjxgyjR2UyzuVb9otihnatLEziVM
DX2fa4G3ahWIWHnfLvMcrxneuHWhVf6aYEi3yEIsKJPIj52Furh1ANjYGe+bwvpZAkvY2G78oLPP
ZuODP1TJv8AtqChLxK5HNXae6X1LXdGvSxWsCMEBfJoxHp+ceWk5FThFBhuZO/tqHkYyJdbKFXCG
B7i03kYtfiDOxUnt9uAEcM2n1qNvdMmq0bzXylJ+mr6erDsPWi0Lv+cQPc9CcVlcGwmptBKkwyIM
7IMowSIwQTwFanoVVE1a+xYYyNSaVlHnZJuhIkrQ1+gaYqb9bZWRp2lSe4dXau1m+mfP97+5lQ6d
Wh+LZWY5PkQXpNu5GzIrsFsNAFQn+MbXme6tcCh0KGWGZD2xb69rXMT2GH1uAjxnfVw9RlX7Mg0N
H8VffchqoSTtpIV9gV+zsJkpNg4+cSds15OAxxwSwg+xYsKZSUgBjJvJ7cK1gvnW9tP4yAYekMeL
W8whDjLSq96Il1GF/VfJfZbp1HWIxJaMMG88ROubUh0hAY7hBhnZkzlkCeraBARiBcKFlRUEEhbN
blGGC9DNVIlJrIcJMMgoOkpCGI52oEbWerQMtPSaXi2JO/er0cNXbOnzx1v5ZUajWFVVmayt0TC3
BKcJeVD4x/D0LclX5vixfEUixtfDqV8FZVRWQzP0wAygyGituolVgkA9+3HXZgE+dQQyhLMp++mJ
ElMP7gQ3TxEN5IheHMqiK9eFMQ73nThG80KS4FfF6wHgpkdUm0TcUCEBU6PrwBb+2GNkQjuH0U2J
4dZFrEktN16irIlWTKuI3i2AdlgH+ASV0zfbb5qnKAzMOwv/Ttu5/oNWezvX7ONPeHVJrFZeZZ36
hDnBU4oIkBn55F6wiE8R7B571naa7eebNt0jtCxOdbnNXPMpc5zvVpIXO2e0d2Xc2HcFRDqXOP1m
CqtoIxI2FqnG9gkb1x2eiWPa6sM1JWUIwqD5NPmKdwyMzDkZbcD6yoCe7HrbqTXcbWGzUCrSOiLk
pLMPxvbfptBVp7AE+G2Rzh8xi5A34PPXqk+J1w/rGjBsFs/FYAz/ak7hT1gmhHKoMnFO8+Fitk6/
HTW9XIsifcmmji1GVNc7XXG+I9nSFn6hi8+aP3nLJtQXWhbXO0h0yzZ2ShLuw33GguuAt/doGO6X
fE52eJr/rA/5l7THEU5yzd+xKn3Rcv5v8q7tlk6akjKapnrbRHa2zsHKkppV74VfCKhC6bBiBdjs
KNmzUbt1EsThJnON2fpiLNMMt6pLqGnphbkgFUyWqOMHfTL97DW32xejFPG28dSzmVvOCZbVLkZN
sseSWixzPVkmQa5vMSr2a93kDU0OyVnVAWaXNij8XcbtYDKdZIkVDfyLcGpiVq26RRfzg3w0FaWi
8sFhLt7qTgLd16JUjKgr9IdZE0GsGi9pAoMsplTIuiJ6GZoFGa7BePDVdGvp7ETTMka8UGGqY3aD
BQ+8wwNHQWpRW/s42Fn0qts2xGRcmeLg+YBnQLththi8ZV2m5wx60RY3xAGtjr/uFDtd5FlLWpJ8
OAWttIXr89L1ghHbTah98zr+cgHiiASOGTqDeC+YOZdOSFKUgG5sNsmeAjLuAiKDMVREIVlDExHE
nlDvvFLBjLmGjyQS8pnRUAafixZApmApkpO5WWIl5aU/xcQL7G7kVWPpezPz1Y0mqnbZTcijXIAx
RzeIjrHd7MEhfa3sNNt2c27QED1UDC/6NYbUw6OowY/BjDEoOhN0xZEdeun7q6Yet6VfJqcqBmrp
DGBh7BBVvaLEytUrt05szqZZMoYG2hEL1+My+2mDWfGHwjjleAFXSFQMuAzoPy1T2xX5Bkyicgen
YaXqFS9v1DNLrLE7pbUBLSiYToPeXY9k1pq6LpeBVfAJDajbRxgUd7nSoK/AjoA0J1sDi9vpudPu
o5gNlcK2yNdIiSvolJbExtkg2AFO6JTNJ/yFtVbF7sEhYHyPiOqTQJW2yEPtkvSGsnEaVnCRVnpb
tVTX1ldtwBdNfCY9GeTXlSH6xi7b4e3qio1Xmb9KJ1PXkYNkUA13AJd9MiDh/NrA7Vu4PRUK9UuX
NFuDbemdWXfkR9Ua+GhVLRML/FjQFqfOwspaes1Gz8ej0eXJpZxU9p+TahM5wBYLecBYVOPQgQ4a
ShYluMImMaorryuf7JGviqMkT4Voi03gUUtHFfVxqgNtlaPLWJmdOV1afnPoaZqDYfOji7qrFpPr
TCsIViTVwnaPLmbna81Od0uNHa6iLglIVKQe2LtGFbZO26Cwl+sju5qLQAKLI4MyVv4yUtN8PUY2
7CQT9z1vHOqoteUJ1QKIAWO6V6ysXuvswnAnFwgb7AZMRE0ppqpQKcowWgVl2+xh1UQNW1Dd8Q5x
9zlaWrXQ7oDKYdLzRL2xBxQkQWcv2rbUN5pB2H0cyORQDMwEjtA9+kgFr6mrHeOK31upRt7BE+6y
GNp1rXRfQn59S+Gb06KYKtzm7rEf3Cdzin6obbBjXdjy6o3+PMi+7u8Lsk9JxMzT1yHvUbJhbRQk
o2sKZYRzqarINuF+yFPZKQ+wcaJlXVv9sq2yapsj0fRmhCfQmOqgTHMNJtm+ddoz5rPk3TWX8eJU
jqw9PmdBQ5I9tW323z2zxcKLq5HsPU9Ls+no5bwmYwk2lT85kP8ceSrSDFevCHiBzGVO3g9lN0LO
vLWx47br0IpelLlgWcn/HtUQxGMFSGcDF8fcKlq9ldduA0TpWWxbCwfDIuUr5L9W9XH6LuSpPMhy
Fnbb4bcJI5b1FN1IgSQf0vnX3vP1T9J43NmyBJourrC/0g0crfzgxmj3LItQ6NySXT3EuE3tG1eI
NCkzqB/PdsZ8HxJhbQjCTzNDdgx3HQZrQvn+d2syX+Xt8fxHKgyn2qrZp9rQiZ4MLI6VuayjVNn9
fwvPp7H4+b//10veolAYH3/6Yf6XGUebXRTvEvl/M/B8KJn+UxbKncu8yvt+W3gs639cW+guAlSX
jJyNPPXNwcNrAi+OQcUD25wLGcyFD34beGz1fygOa1N3gAK2c/GDeR6iGK3q/A/VYkwE4Kje8VFo
9v+Le0eXfpg/ROwYHtgtuha6ABu9jPNR9pyoUZWpfWz+LPX8bGZCf7opp9TO0p561hGrdKpcWJNc
FQ6ZS6mr0qpMf7uaJPHvq//p3tvg/3Sv6n7H7hCs/K4oj/LgoDninffedtnvHe358KEv8qfiXwOV
mnBIM+z82QJ3OyQI2/5oQuFREKvv3NLVv0DQSQE2kHJS5iYrXbbCfWBvNZb1XzS7eYXD199RyZBl
UICvk7V2PPWkmouS3I/qfun8geqTUUPpHTFvzqnb6OEAKYHlzWdW4XrHzPOtanFrx55K+JLoSjwK
ShTZ3rhoKhzUK6ef1OOQqHaJdMdRj7IdWO2dknviRxGTsBlBm5yiKchPmPXyU+ANUEpEAfHn7wuy
KQ9WWOXkGmKlXsjTYuf6fQxQnAclw6Cs/WCI1iizqWaozyjguuo2fuE5l2A+mwaivpWLgbdQt3mt
159dUSpwL0igxgpROmq95JduPoCa4GCXs4SdUmuoC9HsLYzUSokY++5WbxqyOc108QvFuEIdrNda
5/nEhSvzCpMQrVtRP5VpSvIaiVT3GMcR1elIclpm/diKpMFJH5M9DNkryD55mL8rkGYjfy+b1qT5
j//tJvmgBH4rFVXzfT9gylmYYTseeyf+8yD7Cl7kf1yQfZQKe/r9N3f0yxh1O0Ptk7tKD4OrB5F+
WxtkVitCONehZqdHdnRgCdY3W15/+lFVtfZQ2H23c9QyvJhDZK0zZ8oftcEBqKrEwRdyhBkhSrc7
FuiDVrk2YMjH1fpZniXvZ3WvhG99tzNb1ygymaAVU4GtEjLKzK2LZSdYyjbCRnMLsw3arcrGtptg
0yt1H1ztIc52U9WVO6KMzqNcUXVKGr0Gw0z6D9LnxmOFBismPJuEU06+Ds3aa0A2YYAxFymUEXKs
Am0bH/p8gzU4vwQEvi/CrvIL9UryS2kTJRwQim7khcoZ8ebLy0rQmKRPixe7Hc6llzwDQu0DcmOl
Qkouec6yDgo8pjWFmj9YowgT/NGsZvdTTU5Qn9IjxSTh2BuxoR6jbKbtAq1p1no/I8HmzrfrUa3+
sAoSe/DRwjUCKGK/pNWdram8KE06nGP4Ppd0AKGFaG/63CXAdEQZ+s68aWQVQ2QOfQlZs3tobsPb
ITNW3BH+2cM+a5GX1bT1DIYOCQhpQxu3ie2HD7mXa0Roq/QlZEM7RO2AhKa62BlO4nn2kAdmPe9o
zvOIbKZyMrm1+QPeeThpFnalRqemU9NzUBn2itfN9NX3xMmqNes1CKerAdjjS+q4/VqwPTrlU5We
Q7BPb0O7bDpFBNS+/PEq/I9usQ92JfT4cyEejKasaHhhiQ92JVtNARhZgfOTylDJPpRVjbVZ1q7M
pfQaeO+UZ51PP7Y/Dv2j/W+nH++tMX8BbR8QiumTeGpL/7E0x+EuhTj5lPfgkkkHevkIHXD+M8uD
asGgBBQTnzLA/rILuCWFIeSpM98xKJW3luNut73fcesH1YjdQt7xzz8Dkey5zPrsOjpzjq7L+4eQ
7dTJswKwq1ZTfKc6yMEHVv85dZUQoiboOZ/Yw/fu2IR+/L1O83rThLmzo6xq/Rk14j6FSNxPzXXw
p4ztSmM+pkELyNpuv+KyCnaTZRlrlWpcX7OuTBc4q4K71Kz9eTvJPomEG8GlMXjuPBSVqRCo/WD5
XNO4vLfn/toZArS8k7efEytfJsrjyP7WBcwxNhF4hDQOntXmDhmh/dUbMyJAbWWsZbff4ceLivDJ
d53m2BgTBYZ6P3zWtWj1D58+529biGG5CGCY8TBH66xw+Cj+bQuZIpRGWJTC14hqpjGkPeU+EvH0
bIgJWcuosWYo8Ay2k8OrPB+fBS4pck5NfZoQ8j6Ssf8y8oXdqH1OxC/x4lOlC6TIoOHfzmSf4qT3
cTb5uw/9cixUi6FeyHG3y6Ri7tHt8Rv/D4+TfQKzSBG0DzYalvXQwnUkgWGeYvLK6zSf/K+NFd3Z
85fb9Mz70jLEFzlUC4zfQ7tJ+2Nobif2a67o91GRql8sjzyrSgyNMsgNkGgyh8pUZPdO2+/5Ss4U
uMgHajrHFg3QrX4b/D77++rHcYQo0Inm3PH3uByh6kGrWlD1mTvXApn+PLiFCvzGqvYf+m9jY68Q
J9m0zPzUUC9rF8Yj4NLbkNu9ss/MMwS5ybCTt8qLsv/jbeQaMNhqPZzRGENNMn7i5RktVUetvlpj
Q1y7cfofpEHOU+wjb40IHYQhYsFFCjqmAdf6qIZptcSy/KRGA9U9MMQ8vbcm19efwrB80roUgvjc
mq/Jlsab6jby/+q+af4J70+5/TzKlL/99Pdrt583X7u13v9lJhjsfVyE7UIGwp2CUOhgUkUstQ3/
LPvk2e0QywsUHVpSQ+H3uP80OBhAOf33b7L0wP2xSWHvpM/bJI2ktwamXPq//gBfFO2YEzvRnVfF
T1RTWZgqsU25/8hVXOKa8kk24njXm4XyqaAc+DUcv3cprpU68tEZVawn3psUAGQ9Qeb57aob2tWD
648rwUxlTqV20uFu7epCQN6az5BA/T6TfbereYET5TZOnvVh/0iV0vDU2y6rV0MbNs2scoCD9/sg
L+StO8xsvN99csjE9LyUFwpz5hpKdYQ6d8rHyNFyINAPd/Hff8f2B4fo/DuGisMe0FIRh7Kx/Huy
HIJQ0YD5Ka9hJK7NVDkPjh1F5zr25voezJosu17aTHceWF6G5/K936G/fu/vprBf4nQf5Xjgqe4f
42W/7tsvifcdl9qjCySFVKKTqifvfWZ4O5v7xFSXaxLziDSDWjBwnjjkZXmQ32h5JgeyAjFILBk8
UXa+PdxRqS6KB01g5WDjUSYx4tzOzY7wjcwr+lCxDQRFWWRTZE7y0KjRWwvVF3pKz4dMOaBADGFY
NgQnvRH9AWVV7nqNrHgTxulLyZ8o8qzhOWUrsr6NsMxXzzwQJ7X2NoqyRaNafPBu7UL/hxWX9e9/
RZvNIak1fL6Oxp7+77+iD1VCwRyjv5roD5Z1GKonShf/Plh1yG9RtpvGYHVY+Gu9CevDravM+Hol
YaeTAjKNixLGxiWeA1/4A84A242LNh9kfxhRF8cd0bN8uCCvDijAGtKx66Z1lWafT4CZLyIH4hhq
6ddyCNU94bf6rh7a+k6fz+b+3LDG3dvYODLiO6ONj53RaU+Tlrv3th0eK5yOT3o8OvfztVI4f1yr
55Zh9J/yPMEboinlvoY8fZRnUT/+Pkvez25Xb2d+b5Na0Op/cvo6H+zyQAI0kp6m6QBqYSrTP3zD
GisU0Ughnpd4JE+g2ugOKLXNnkWwcQFOkeJHoUnJASQfVTShW2NpvJCXPwyMnICqxm/D5aBhfoYc
eRsuHymb8pFOYd4lGmHIMGrGS2joBUgwvKEXfBpzD6TX8QLFjG67iDxy8sCsE76CkOverxPHApZq
J/F2QiJ6ebv8+ylon7pFVYGczv11QT0gMmlKW53UKC+Bnsyn8oC60TuSW5ANMSun/hh8GyY1VQEA
m6OCyrcoeJzsejv12pCJ1dY9qIvQkdG7jYgcJwQaRCPOsk8eTPZalKGYxzi9fSqI8u+ha6Nxvo2R
Z4ELrEw+QTZdBJr/ZEOXLBw+aX6ezSFBgznWsR3LgIKCHX2uJ/r3tzOAW5mQ8a5e4yabMLLYhbuR
HhM0d/eFMnR72XrrslVYzxTDgNamO+4yeWvPHhh5PYrD8dCjkRwzRznraWB229HN/3iMvCDHhpZm
rJocTZFXVNEyyiflm6nh7i3mAj9EyKCW8F9fvx9AVj9TzgsddpMJpPATCPtc8c5lIaK9Fmbl3rEC
/RyzalqrfVRdKaBM2rIO/Of5iUEMdpcnGp4fwxcNqq2hkOtq+jJ9MYTYlkM/fg271EN1ZVO9N7G8
ezkiqfBGJxHFUhs5X83z00BlkZMtJ62+HAtk+n6yad+v3AbmWpusdL/LlhjG6gd3QGBRDsHVKN3g
qvUtVDuXxKvsex/RDBA/1cF7LOcAgokDdQMBgvpGc1P2hYmdbkqXxb8tQw4ojH63pdJTDpR9ihtF
UF6j+kFeuD0rlZGLjISXWiukq8qAim5OdplxCxd5ZlMc8lKYmXlUyb5+6Jcj5MX5Tjn0dpM531nN
d74/Vo6Q/XKYFiJcnR8ruz7c/vdjcV7+w6JNNT5s/pnvXIAGcv/PB1R3PnzafXeKTLdolB+4OdeY
dtkWUyWspGRYO8D34c1ye5c4nTtcnGfZEWYFQ+U7ZUwp9kxm//d42SfvRLk7XLoXPkjzU2/P+vv5
bz80jOxfNhNcPKT1QzofOvsxEFhv31Z+8/KPLfitx3fS+L6I0Etoy4H56YHElXnFCuevaiNHIeK5
JopLKzpaJUYgeXVQB/M632B4fAxkFxFXbuiRxtZ1tpUrVAT+7Yo3RL6TTT/Fiqglar4TczA98P51
VUbeb1dl5F1eFfPgD/eqscie8rQHSlAMv7xRS++BOGVvB8XvXqm2ou5ll7zYOkm3j7TqV6rWGdBD
bVoN6HP4P0lJ/G8i3V9186om6up4iYrNvCtH0R7t2izWJkUQn2tbgS0c6F8pOwYYo8y33tAGK+aW
4NqVenBV42Ht+o1yJ7tIXOcssgr8a2bEFEeRrbXbAJUOFIpwmHMJ4dJwnTtAhu4dXABchNaU7G8X
htg1zqUyi74YduuXD2kbpGG3C8QKp4UuMAJfQs+Yjl1VEt2gdpIaFcimFeulGe3h69jlSIZVc9xa
lHWgKFaOgBurTRwE//A9sD+AZYBv6qC4BB47m7QNlLS/J/2295xKlNPwY6iI9KMGGRQqUVG57Mw6
7SE3qfxAbXTjl94F7nGKRHclbIu1xk77pWzKQ1d8ot5N+SgbWsjnxrBtbyObgZqZZz8yH2Sr9bLu
2oXerxjiBU5KpbgQWzXe4lzjqKzzvlco5kro6y1WlTgu+v0OW8htHDZSvlguRNLSxZOfHOQiLHXZ
78RFIlZy3ZX/3XRHN101drEh7UUVnCS/yuC+PBRxeu93VXGRLY8/AaU5bNj8MhuAQvE2PlfR8ncs
UJEcD/pKnqXW4Hwqx4pqucRpZL8xxsbBbTznU+MUH/v1XvA2RLSJF1r43va/75VUyoj/hdPhb4rY
mtqnFBgzYB99/Js6pVY3Y23lP+qxd0CFedW+SdtLROEsUKBZMJz9vBrO8iyniNPequoLew3oKXLw
3Ex7L0JyrT8mIrHPbh6mu8J1A/DOfXq2o8la21k6XFlHoRwLw/Q7QqZj3BaY+qrEQYiK+coeR1i5
Aq47McEzQfyMCJczklfihUS1A6qEWcmY3WfQfqmdsW1TT1sEnRaHPzUKuq2ykYrd07wEux2sIKxP
zny49XXg+YU6+Atbc9W1y9u9ecw7C2t2tSPtrX/RIwovjoVh7s1E0b80SKU8zS0e22TsH6PGOzIF
xp8L+862p/jEP4VKxu8HZ6rGehF1zTGvKRIgL1RuR4ZI8wUip3lLR+LpUwJqdnvbBMp9460pN31y
T/g+VnbJERRcX2Mxa/ZSen87YIYcjylumzRtwLjpflG+WcPlkLe2HZCwsrxpb0a9cTdZ/arN0vKs
zy3Z1fDWOYpmOMsWc8zv/i6nZMEYiR5V07/65BByOM8qqIVtT4y3+hEBvFpjALFwr1AjIqHOzLdU
x2xA7HI85mOafVGr6K0/97x8PwaIpIjMBd/0HDtqaqnunUGN4wfVaJ6suR+UJNlKiL1g3O2MJBKu
qR5ZxqCCeh566owBInlq8o0MPBmwJOaGjB8ZgRO8N5J5mN/9MYxKViCbg3+ARYEn+7evFHOjrVm2
A3bIhA3w9zQ56D1KvGzSf6QB3xeAb85JHhRnipAhUhrw1odPfOwWGoHwtzEZJVROfPPM97vk2A9N
Od4UY7ZI4O9gGGmuAc6xQ9S5BEbnA8UDl6gOh8utywpxjY+llu1KLTfehgW6FW8sQZUb2af3sboy
SyqBCZcSaMUAuV0dSvdTaSlibVF4aSObxWSAxIDhyqqTqxRiJh+YF81CNls4WnedMOCjcTHGGgDp
4+1G2ZNas5Mxsu99N3yJkL8cUST7u9YYQBfMS9ZxXn9+6EObzWLk73G3PsUkc/2Wa/twX6vP9P5e
i6Hk+Bh70/hz3XXKWp2rTGmj752tCYg1BVzENzH5e6G21uvfQ2Obt48xDzXLrluFw9BvnSqwybwA
BJVU0FIQzhUYWYMwCS4QjVOxkFdlu3eGC2t9g9KyGhVyZJ/bUdu6UmKKLQcjRctv95WKZm8TBx0A
tS+TO31qnifbFZ8jME9HIyVwI5tVgWTbjqlFJ5u1Rlkk3emRw8rBCf4bLemqo2z6SvkVxVELsLxS
Pwcx7gDd/Nl6+Dvh4ZnX0SzDc2GpX+VbTHaRm4N6kIZovVz75MfGIyQk8pxyPa6mE2AWlYjgbaF+
W5XLqxoFbzcfluuKJ/L9oIbOYcYM9aumHaNDCZ0oGARlDDSHlDukQ30++GlRkzDkbMpRENWFS42u
f3XJMzlMjpBNeRCNXcMXV+stWXc4DH7rbKmDiVATWtFXK8/HBWTK6Rz3vvfZHe8C4EpfBWL94+RR
Uko2NcxDmAVFupfNvMmOXaZ6CNijb15tfY/V0V6hpB8ObpCnT02QHOFJjc+yP5z7NUP8x377/1B2
HsuNI2safSJEwJstvZWhfG0QVdVd8N7j6edkUt2s0e24PbNBIC0gigQyf3M+bOqHSDFmEu1wh44E
Ya9lUfpEpTdUNtzcpre6bm53SLrsFSGoCXoPnQ6dzE5ZvB080frZhSRiq0KJQxYDtr7TtXdd6THq
RnsfNjiZUQhzBKNJyvlsuOeRXdgiGIbqg33jvIxC2z/22JdfSsRSQC1UH2aimNtYT9sN0nflR6Wb
54g3+5Nrht51+Cy6fRmedcpK1rNUMtfk8p2iyiUoVIREyINBgNwizhzjIIusBDSyGjX+D/SYcgfi
/8wq0e2C5N7pXqLRJ9wTGxSbA5yNqzFS6nUf48CSdRZSmPe6g3wAyua/dcut92Rg5wPqTNDOp8uM
cQ+VI4/U3kQ3oo1ldOGT6lW+aKxE7IPf2/f/tugS9rHfrSdg8FxCpGwy4S3bwqv8v98QDhCwqs/7
8luJqugyY/11hH+Ti4wwjeP13PYtC/HEkvjM0DYB+4umawfZdD3UVrmNEdVERygkFTvL06s7oRRF
l+/mWm65/MIut4XSoDAnQqHsHsy3bI2hhzx6/FRl/IKMZ5BnXdO9IPERERNNxIOsv4VCDH81ynoZ
E3HrRtLLSzw3F4SfECdMopcEIo7TZ/M7seX8poj3xcJRT+/eMI+shsbwLiEHVHZTZqc/Z6OiL+WC
h9UF4bwWyb43C/ltJfTF2n7r/GU59aV4m5n3FCkBwlx/m1Qf+1NrxEQ2ji2Cf/gls2h41JRkeDNr
q1qTcY1WtJJ4JyWYEKVV4uwd1a27qMFN00kDcU7i1cXnXbrQSoGlslj7ImVw4K09vRvkze6aqcbr
I4qym04oExD3Hhkgn2Bv7IHZw+27HEzZS1+OKtAv8WU27HLcGRl7XNlFHlrxxQ9tVFWGQj3c6m99
5ZzXH41iFdf54mICUjeHAkOQJhcs0dpqbCxvXXqobciDnkXfZnI6jrLkD5r74CfvsiDHhI6v740W
tsCt7ss8Y56o/7LEghf+Hz8gA+aN5RFkZAgj9JedaDImTeaHRfmtDfXsgBU6JLuUjNmxmbJlwuZj
ZTVW3qxk5T81y4a2tD6axiyPcqPZevedHfQXWUjqulnpPlRPWVTGTjur/ni5bnKTRP2zKpwAehA6
lJNmoQwyjtawij24NUaFyO6AvsWuiru3iK0PeH0ksdsZxRDLHDSCpWfjzc3N+CDrbGEuiCcFPxFB
+7I0T3AYiLUjtmnoS56ARQHBBJKz+YjmzlreVKZjeVATm6Bzsdf2iy58xJGNbGkg2PfsnWsTtkmB
uMJeFkmcdg+DMPTIomagUVEl0bBNzTk/lSax3qyW7uxywoYOBUYnXJAMtqBT2mXodjlZkaKpUdRv
XumauwlQ3TIIArACUw7Dcxy1S+g0SIJg3LkEydSvRnEWi7oCMNlZkct2J9E83pERrvQ0fLBCHbeJ
ODTCuyjr2fQ9yNIMxgc/tnd07cR5mJX+Qz46miKYN32pZFutHoJj18b2Psz9R3K9mrMMWWtJx9mH
Xg1GVDzS5UEhvz4BbHWWpVsPGfImR/09h+wRBeDQDMFYuD0X5cNO15rw3Pp/fKmWRafXwzOmKlm4
PTLl81G2+d0ft4elPKvMc9+4tX0nft9AJJKTgcf1wL6RYBgkuc+qhvxY4KYj9r4w4kO14lcE8Ehb
a6vie5W1D15q+r/s9kefT7ZAjJXwxGb9j6bVvuW2l38EiR2QwRcah1JnQ60rBlnteuycZX47pKBi
n2vJo5vkxrxCWOizIXefbHiorOYVsQEfA8RUez3Y3kxzpNJtCq8/8y14dIPQ/Pn3SRrE15r4rxPR
1GoOBLg+Odpq6p6VsOnADdeYFjtLqdmKUOlpRHCuqtYvESEW+bQxSOVSHVFT7lokbhrTAq1O9iti
nSwOePqgwzuhTofCDEFsp9vzz+HT2LDey0iJF+uFnt6hq6wdsHL7IUrSZ/q/a77Z/egiuDG9hq3f
Mr3m4Kilsa5qXAgOqj2yR9Fp0aqt6+ScgSi8s30T6lHl6HvFLXjpup51LNm5HmtxkMXboa7U7WCk
4f5WBU5r2BpTHc2vWg2aF/fOGuNbeKfjjXwY8bI+uEpss6VCLbR3TPJNChdhuLCyyf4RzZBPzIdo
DGN2HgGOzAoF6YjkWKM3vG2c1vNBy3KiY5NW23RazZfHNMnYt3znrXKsn+Ns5X9Cd1k4HmF8izmY
dkpVjz8ShVgKvROajBjFF25f1E+Fgi6artuPaeNWT0XcRYL5nGxkoxGRyYds7kY2yqpAQ4inxSC5
l0VFTYejFaDvnQ1JW2KnSV/S2EjPcwUTtbSIx91UjYpyUobzLwRKf1RNkCoLeSor5SERzdczVbcK
sqZxNd76yCKPW3sLaEU5JH6oA08y6+gQRvH7CAPn3q8y774XZ5UeKUs1Kae1bBiSAtBsHZAplqEG
l4CNOHbuOL3rOo6T0Xkre90/kjfVLHNMPFVmxvPrnEMN7iw9vshDoLx0fuU/KBidL62Vj0dtqr/d
2o3adIF/jvpK1ulq890txpiFgkOA2TaFoAXNq/zeWnCyPFsvTtGgOneaNg0waoiv/IceZaBqm6E0
3w22Z5cA+6fBJuNFlmIr+K0k2lhp4HIWPQsyaG8l0TbZdvJnhhEXgfQuBuMwLa+/twqiznbEEnpd
rsvA47zpEZQhYM8vs7up1ZRX0lqXNWnpz77S9BdVyyFuFsor6LTxVKGYuYChpLzG5eBs4dCVa9ma
QtFdhU1JdHFJIIicWi/S9AE49G+bg37ogTj68ecdxIGRbdsggfaESsZpnPVLlzkwm/IpIi3axtOH
OmNzkQfcZXdjWcDI8Jt7S1rgajgo7MJbjPdi8XetTCer2PY6njQ/APEw2ygORqhwPpRGnxMKqwz3
CATJmlv1rWuoWdmDbEgzbRRdVUfxtn1JbsSOfEx9jY28QaTcTv9sCC7TCv9Ph+w6PARt+2KlHiH7
WjefxlLTjo6yQMSTRaICZYMAFKgSBw9W1IsaOPWhD9zf6s3RiM9wnn5kQWZcePks1dTwnqWlpXB9
eEtDeZGl2Hfetd73r3YZHSMoGodVcZCNfYDuEk7jFKAeVpsISNc2jhx9JWdD9XI6OLrikL3sN5te
QzNd1z1chSTbnVQTz0qNUMZi8NvwB7+9x14TehMGL7BSz4yNGhXVeRIeLnbT2waVsD+cFKAZj+Du
ySevd9shgbAjQqa/pDO61bJLnGBtIQoEOWyF/0gfErymZ/2/2MDNf1hMOqrjIIRk8sIwvup5GMR1
BppXpt+iKFnYfdU9aIbSXJJWTw5lk1QLImpauCfUlQ7o5qRKu60sygYILV9HjQpQ1sJrlScULxdg
rt3Ry8jp7G4nuNazR0MN9DXWKDzCAkVxlAc/AwRXWOp3aB7NMQ+cER6DozdHVRxkF1k085Zx8vQ2
+Lcxcp5xqj/+ZfcqffvFb75/3eE9RPYPcdBEpv7H50VKbxMOmTF86D0C3BlZ5gtDrCc0cZBnZZjy
Wo/U9kL2abyXdZFYVAyVRQN+AGBOigGlQFR2KGOeM91Ac4o8QqLJAzajtnb/5QwCp36tG/8++//3
G/R601qwXaSf0iIgmOReDGtyWyyLgRknR+mYlMUEetdvRdl663wbC3bLXXzpfCsGTc2FUrjS6qg5
J7coint3SnaZcO7LA/Z6A5U8w9higA2f0tnLydg1lqauVj/qZFJImM5bGMw9aboJm8jQNRP2BQbK
ymOP2oC/aPhv/2EnHbTcdIwPpcYj2RYMR3dMc4itPPKVcNS2spgD8FMKJ3/MdZxxRI7dGZ6RvUdp
0exCpSPVQBZjUNT24E/nIe6nVyP/M0ZE731I8/xomKi6y7nINIhWhas28N5pnUxl6YEeJGBUHdlO
CGaKmEzNomAj7+BaNL1nsPX5Y+fl6E701h2yydbasuJoj14OEoGjY+HSKP2HKBYxskkV/eDH8RG5
hfFkqLGxtyMt3DRWXH9znR9K64Q/vgz0O+1fAtM0w/yq2kbspuuAnjV01SBIzf1q4VfVKi9ItAaC
0uG668YM4uYQKQd1sIL3KPOIPceR7To1YV8m61ZZH8SdoMJF2kaJ8vDdU8kdJ67AviN0ZHrJYC/I
bnlh5Ue0zMZrkQcBgr0x4CHbjeJlO7blYVaHH0XWxb+y8s6zTMjm8BsfnM53PzIANUsdZ/zF9DHR
ZWpVod/WOwetgZDV1uT9wm0KVvqk6W9inr71o1/z/DmPrrCitBdKUJbkOIU27+Ui7u98Yz67QVKw
aYPvs6hcs7tz9AANYOWlHrruTvaS1bI4ddW8M3v1u6yXVbJRHiZyqldaC1D9egVZCTMWEK6GEGeX
g2qSdb9dzHXaLbbi5vhbXcbT59SS8msNlfN5U/JSVt6pWz2tASOJWa91so9i1XD8LeDVsvLLXdcD
9FsEFbxt3gTVHkLeAwqcjtDh1oC9uqD1i4R15yku9f5YJZpfLqpO6Y+yXLgFtOMAaL8LkBhpKLsg
WhMa3eDBdHLAgz85XeicZ9O/t82QkqjqUkLkmla19pFnAWkZyT1XzOzXrQfZ27+qPHbWpCfxehIj
dTsDPUymzELO4YmJUmxGnd1ZZ9nDTKsEseFpZBFFo6wjz2nd5Er4cL1S5k2QfaYZCys9vKjaw14j
FL/eRk0yYpSlVm/cfK155G1fZyj86tEglus2KfQ+fvkRPH05q4nYzF2UBgfXwiNCyi/6HyiVTSBl
rtdpUVw6jW32JrvLecaZz7F1kSuQRZ/n2kHReOnJojxUAUmOqa2f5KjADQSujv+JvCtZZ+g5svOq
eyf7I8CNvrNPWoD8bKbRR9umiU4uCQj3NUgjsgvwZ4iDMY9YpjXDW7cwt3NyY1iNR072KLs0yN/w
phKWcF0v1jq02q3XbyarSb+TSZVuRviTe1PRy9d09nca2QnfzdoH4dkW+tEY+hHFgv4HdP/ke5AP
xKKRbnnnBl5yr/szmzvRkNvjr75ylMfILxISNgCsywv0VnYkmuh9Auh456RKt3d4d6zlRVL/GbV0
4wOGTLpNy8HbNgSfvRMFtyQqz9/oaRNvsIOhutUeh7iaq2WH9saSp0u81whte1ImPrJyyPHjjBFE
X5+HmK+B95Wtmg1h1Y6UYCuLIWTpU1Ok365TAbe9rwghu3O9Tn3SBVfH10GNyiKZQOp9LGRg5WXb
kbz7SpsLwhuNn3I2p3SUrWdCNuQlrD3p0LgvGR5EcVvXGrz8y6wKk+utukqbH7DMI8Iruhgp8KsO
HVYppDFGzV/3XJoQqPw53Mr76ArVJP49/7znwXbvUczIr/csvg5k71lkj4gpU6ua72fH2cmSvIq8
b1Mfhut9/bd7loPGRvmPew6SGo4KAhL3bT5uoI5a26729mVCMDlIqdI+KArhOwt5OqWkFi07ZJLL
yLF2BGnR4ipFwZcGkdZrWWlxXsQWKKduDhgu5hjUNt/4kfuWGGH5OZmaN4AdZfO1lu2rusAL6udK
gi4bLwBAwGjXYRqoq3FVo3P1RGBk+lRlby7fp0fZoXN0Y626Rb2WxVJN9AuDZUc5JEsndzWEQ76R
dQ0hldivl2SETPuiT5efw5gXjfdkZXcQmiKY6E8gH9r7SbO3tx5ZNXX8mV2xk3Ph8PKw5WFwWlZl
ia+WG5ZD62B0FsSGN3tZl4/qcJrM+GOu5m7vGsiFaKobb812tA5qkmfnYASHFowrQFN7Nynql1mF
VpuG5fQn2jpp7jS/pnT+OaiZ/uoWgwNYw8/vSAdz98S2OltNb4PHEW6MMH5l31gaH3MxCDPIlieC
/j22DGJR2zm7yCuPU2EBsiEKgnTsbena9TbRZ+cI6+lPY9AreNWKuutt1zqzlAk24Pq1tZL71mpK
Km+p+q77ojTryjQbItgH7buLJkKRlW2wGNWH0B35kAHObMJIL/5QuuBnBabq3R7VZGkOk//UBCCw
Wrhn964xf147yPXy8OW6URe4j741e0snDIfXLsKwoWv+l+sNVeSEi6IpN95UavCnU2NTtxi7/dQH
t99rzsqaeu270kGD6vXmw2tyZxPCRdmpSVG8grU8VJmYtQblTYZwdzbGXrvPo8RaXEeKuDVAPE++
p5UHFJ8hcooBsHDI/XK/mXqYbrR2aNAfI0pqhv8r24lbzJe1Vg13IebBO0fB0HcdCLFq1kznmZ9d
ux/R9dxUeu1/8+vNdaDh9mu9m9n7qt0Mv6R+v95IBqFNwWFxDxCtP+tOpS0LcSfRoIAh6fLX2Q2n
ne5iVszarvvAfLSQHRSjBiFTaJlIb60unkvambxUYzXtAmSK9RAEQ3eyezVdyQbFajYeT823jn3p
1i3RFgmTUXkDy37968sKrOUcugCngzl+tJWeBG/xQbPkx1DEsu9iK2539LXauE5ZI6+lE8D80c52
sB3nst7ZSNG9zoW+lyOTzLBYqWYZQQ+Kd58n0HhmXkkvVpa/VBMq7ajtZLsiSNprNoNMabDaNoea
ZGe7W5qDFjhPyujqe/E2rZXYupTi4Kas7ZBewrYkXq4RUQ6X0v0Zkjp4faGWWTRvcfVCbRP9Za8+
DZ8mlpOIojDGHjvvMLrCKFYU+pZlrnZAbmThpGX4kpqK8pgE5VHz++ANaiwfTpLZi0iP4JjW2rjt
VNwtstXO0NxU4JFhtKG1H8xfaekiLiJKYkZ9cIOXXMzYzyAZRLVVcd05qy18JERkJGvT7d0Tnij3
1Fk9q9O+GvXd4HT3umiofeShV781KyO0nqS2iV+NievRkozoMUv/63QKsd228/hHoH0bzCBG2QoN
QKvwDNTbnLAlJacxthVRmKT9BulW78nMb6wiu8xQ0gmNV+8/O+dwMq2xy1bXsp5DvdGrqt0TrcFk
Tf4UIK75mEZeehksK4BR6/3Z2Slteudmax160/p6IdzhP7uyRcAdwNw66iJiFgs7fksDxV4jCo5V
TBSrwUdwIUzgIoniaOg7tGdYRRW+CCHG4TDlyVsQYh83wL2KhXTy5lquu61V/7M1TseE3DQfCqVo
7VXnO8Tl+l4OVeAuGur4WgPNeCBw5EVeJ4M7dpA3lYn5SeX555uSrRkgcnlTALCgrSVJhadCZFqJ
HCxp65PFHP7gQnDjr/Y/WeeGIi/LlWlcsiesOTIrRCckiUUm1t8TXTvJOSPRycoy4a4I1tM8LrvM
i58CK5tfCANbY+zuLrKkDqhzmZH1KEuuZkB2UpNriTC5kwHe/EG2+Tgi06lw72WJuMEnwkWLa8k3
jLdudLQ72ZYH2Q8ttKI7Z57nFxVc46JJESK+XkKt0c3MbP8kW7UsqBe5N7Wn60W6AgqylrpH2Zrz
nsfwbdbHa6tt+fymUudAvIX6gmZdSv70ubXrZE9OWPE82w44I0VF+kEUg1RFLbP235HNiPgWI4sY
TL56kY1qy6UKo/EOeaMUzyPiUps8HhuRXVY8D76RnchRJvNfjm1XDoy5Z9kV7wUiSV7Awl10Dbuh
B02Hw0m2eg22S+Ji03po7lLDDFdpArkNl31zZ1UFxIpOnMahC6U1jvzNtbIKSfRaVI32EGdkcOtB
PsE7EXOoAFczzBRkWO5xuszbPPHzJ/Cd2V0VhXeqoikF6k4zGzbNcPay1Yqa9uhP2HH9rCqeZB0G
7G8WztmTrIq8wd/JjRAOXiaYtGaHAlHD05fZR620N344d4AIKcoROlyJpFcvskYLWetNVkpSr7hA
OCXDQwdOTjbKwzA6fO1KK9nJohBWP8dFf5md8Vvu9+1JVreYdBZ8QfuDLAYNwEefNwxIP64rD0Ot
Pxttmp7llbw5bXY4BtvlrYdqrcYhW/FFSR+AXKlrQ+16oKIqLNC2cFZyYI9r4TL8ef1rGzxyq4mI
p42chUR2/T5JIUYS9Hb9ay2Az0tdnfXP23cDkz2Q9UZ+QYCnaLY3ZIkvpa9Ler2AkqsEYLiHW5U8
S0Zy9nWIF7J0rRp6VIXKcdyGVffpU2uSyCBySfCCAxzE5eisUzPorjFCN8+h37gXNcr9z6CLrCHR
YRyhB8rwIsPrhk3nOKjFhehlDEmgnTUrbc8W6pGrZEzDn/5eZgrd2lWz/6/tcjyv5ozNX1pssp4g
syoqTJzb6GDI4NZbUaZj34oy2rUQnVtbpbNIyL61yrFN5xarmmibvTuW3n1jaL+q0JjebTcMN0pd
24gMswxj1XaeaiRvW1ahspcfOy/TgGRVkA3ehlBGxujaS99F7SOUqOoxNdLXME2m9zIO3I1TkgnW
8ep8D/mwsBwuQkctCBjDk1IJT0qq1NkpZNuCsiRuoFuXSHhQkjGsVmPYI804FMTBOl7+4Ct6DDmR
f+21rsrd4WyPLQEaXh12+3Ks1bVOhMy2R+2ZDy0mAWU21a2bw/Vr/d54ka2JAwaldHWYskOwGaHH
oBQwFD4qC4V6DtFf0up2ejDEYcqi6YGIwh+TXicHWZL1bqd/DpV18qDaykjEeOTgXoJUimpQfpwI
eXi2kq4RzJlmM4iiqWjO3o6DaClbCzPGC1mbpL7RKKtKwks9Q9UeZQnVkH7hTSTsxk3w+2x4/KKg
th+l+0FJzp2eE6Ik/BMDeKu957do/P7ts7ADgI/kMmMQ+rsOubu27nRc5dndbaA9gf2URXm4DUSk
Db87gwZxpcifP68kB6CF6O8K3UWiI2dhkA84sBQzcHaKkutQowb7P85Y4ZNa4b/Oaov1CEsaVgpT
vdhkKQ9Vb51kqRsV6xhqxndZkgfH1KZljPjf1sgG7dL3bnDpsaeKwXIaP2oV8euOVmT8zKjQMmMb
WtaJRJHwYocbS0nzEx7kV13+SfGkA94PbXetio9PHuK6PqaGoZxliayI7DQO2qss1fCOTnXhztuU
BJhTFITomIgDkeqfZ1bkdds2qT5kjxRc5bWHLEL0W1pmGZ/Jem4BvcLgmgmoh86tOHdDlXr3qmjI
REOBqhUkQxzAYQHFux+1zxFx7P2aSx2InpUihxe1F0ObzUcz2fqz3lyyvGsvDo928v4xo8gOsm4Y
EQNVzPJzUEMW+aODYqBztq1xaSd6dLLa3LyTh8EbSY5G9XHT1xM3LRpCN4EjM4kWs9fWo4FJTfaT
rcrQPPe5z3/bSsZz7iHIY9ku6vCgkDwNwtBCNsiyaFX84CeY9P4xDEm5yr1Bf7qdBcoUrgB16k9K
QKuZeL+33vqNBdR/r/0RipBVjLMI/vDvv0MfRL9Upfco62sS5jGbNeWOIJLqI2SblI2l/dp3LHjw
07HlFvW34XnZB6RnO8lDq+O3mcnNe2MjgR6LOKtFnTyTdbJV9hv6OvzaCqjoc2wBNHnpDaG+VWYj
OBN9SdBaWI+HiRgEWXWrl2eF3QbnzjURfrSS+RnRgbNSVuMf4iQhfFqehNVnjVMbKAbGQQ/5lf9E
F3fhQam1h9RnDxHJ/5w8bbwZnqw7DRhI+J/a4iAbjFkn5uivES5/6R1amyS8g9urd65DTI5ejO12
cCvtmX+lsh3SIF/JYtpYSHZitlnIYjMmbNNYKQR1pHdLQ9E3wxDHj7IRLQpQ1fzyjkpraM9y4jqu
MKyKIuxbbIM5tnYfC++zjqrvg0W6Xhnq453McpTJjyohQD3Q8xQprdY03tQ4Rq40yUqBRzXfYJti
rSXKdtf6lfFWl83HZBnoh2H/fP6HQYoGvTsvdPucdyuFoM6EtRIJgT0nirmK5Mkwr3hj2TvbsK1N
puj5dspgGcuXrywa0FPX8uUri23rIauQhdXjNKUmsW6espRBn6raFbjerQyiwdS/ado5N83pXfYK
S5xndemN7547YUEXvYweUCq95OB/6mUolQZt3A6xhiT9m0litZihbLvPy8ril8vSq0GwdVMpg7aa
dJ04jr8PMRJN2FQIEfurOtN4jy/IeSPIwypPsoE0ifwOObfupJY9EKaM3zLvmZeoTe1dNlXWJjFV
670nlDJt6uhH7BBBBYLGPcWOo9+PPbxiOH3RDzHSr+PkBRrF50gN97UcKTuQMv45stIz4zqy0Nzw
R5XiEi0gYvto04owFcsPfxHKh/Wl7O0Xq/GaNZqE0bmulORYK6O+IRy7eMLSgm/L6QGBsLeTo5Ji
+ujCOXprMcavYEmHd6Hpo1sNJX7rO0SGxQ1JFUGWVj8icuWw3Ue/Ep/IAKVs3ufIq1Yx0rH3Ref0
ewTjP1j0Z/A3TGxRBGMug3Zyv7Hg3EVTF/3SLF4aca1/5GjrkEliRcS8+PrOdRN7VxgaTqIIW6Cl
D+MH2k9nJOrjN03xPzpeCJ1meXd+pRXPvRMJLZgEoSqvKJ5VXFU73hYIa5th+TxMg3rfEmzHT7Z4
lj2s0d0F85Q+yCq79ppl7LrhXvafA6h6VaalK9mKER/U4eg8ykvJKjccV2DzukdZgu3vLVBaDA5y
7iiqUSkvYmsli3YAiLMPym+y71hkyJxFFjLrpDwQWxVlz5iuoDDnxTcjItzMJIn3UCNG9KrNOfIw
WvFt8mGb8S3mS1Hm6nup/pDdFVRdt8gLjuheMdrVNk7RIuFjdBW62ay3ZPUkBBMQvXvL60wXeg/V
Wk7aK9ah4MdIGmrrrWPD3Jd1kVySwnSWkZmzgHD6PlkWvc+rsOJdjTX5UoJKvw+nfo1VfkAxNai7
ndsPCg5SUf4/Dr5OJa72jxNoQQ9KvIWXy4Ph3W+HZaz33kus5c2500prIetzQgJXZTAY1251Pv7W
DaW037vZLJb2oIjq8xQZrDcWOBH/iJLWWzSO1p3AT5tvROBjGWiiV1X1UEVGXQUGNQ9R1gf91otz
CAeiaFeWtUgwFJxk0Tde+sBuX0Oi2u7GLAD6JibrkeV0SP5O0MlZ2IgO/GyaeqXqOcYJlv+oFXje
N9NwwPP3inopbQdgZ9IqR98jy6rGJgebvVQI6ERcLuyS+JvVd3e6HD8n7qIbovqPMif4b3Ta4WU0
6miN5Gx+55RTt0dMkSgiv2nvswk5kjIJ/VccRH9mcR/+CtSdhZ4ajwZNf3FTd3x3xG9PKQvjIY4r
bWuYdndowzk8N9Cr1xEw02dVPChwY44/FLvZKBU2MTPwQOcbCN5OCnnxLYpeAq7r7soKI4QsTgZP
QMgS8bWo6L6x070muRaHgF9plivpSkX/8iVVR7zlKD7yfqXYWvFI0S6unR3c1bvKjqtrq4348w44
KZ+p6BwWDuu8NGyvraWN9wRYZ3cdi1JPtvNNgqfkzJnVJhDkVeK8xT17XhntAk2Zrq2pyIEOemS6
Zeucxv4WFzsRYOJCtYMjJKoMFELEWPLDrS2ULetaDCPV2KotOhyylXebhixD417H5uMwb3XL966t
SBSOsDsrc5FODWqxJcz4CeoYcrzIZPVZc5YH/r2fZ7EBIW4eT197yG5hCNwMR166lcWmBGieh1a6
Kkbfu89MnYDiuV2mfenfk3FBsFaIc3NTBchWykrZTx6CIv7hRJa2lyXZaCs+pt9s2MRi/K1rnGKL
InqR7Yu4zO3Q6uqznqfD4TY34mzKEQXNQ0MePwFOYoAf594KWViIqmJiWO20RFZxl1lBc7xdzEej
9FgpxUPChvy3ywwJL1Wi9uO17Hu7mKMne0Ixy9OtvgtQdrZ95VVe+TZ3lOvuEsMYoHxxD86T72gl
Nu2kux6UCIXt0Auh7JZQEv6qTtPQalEAoayX6u3UwpVW8OIFoKFkK5WwkNP1VHZty1SBkd5415b/
Ml2boh7iB7gWxCUmMY+N5ObnJc1JcZdB7sFsiV3WZslMHpHm7auAb7ks2kKXyyVB7kwCSfBak+wo
6zW4tPuqVlnGDtP8rjWokNqN253DsjNfMqwBsj7JvHE/h+TrXyeHXY2PJELLCvsE6tO4AuShbGPv
VIuDLLYtUXuqD7ZH1g1VhZMaHz/Z5sBEsUz9FWufpM2q84z5yEsYNS3ZYPtOv8bwxXtFBuDLoHzZ
opHaLnvfYvJvU3k+IiBymBxwHVsH1gG0x5iyNmpQw9CVk1Cuc83sLA+TGeXoDnKQZ7IuwmG0ChwV
yMD/bgh5Jf82LEZDe1LL4vClXk4ih+ImR/yY5fL1iv90MTlWqz3iRFVhmcP0mxJgtlFF8r7kIt3I
SVecUmq73t4O1HUtUUy3PoMRqEvVU4at3jjxwiIR50lBwGnvlFm6HcIgfY385NEghern3KCK5GJw
+K2HF7b/0sNXqnY1zaiv+56enbyuxXjVBvlJVx2grLG5v1U5aWwT4ft3l9uIWk86lDCqM3LL2UnW
Xzs7k+qs+qxSl1bXtQ9TyRua4EtsjdhOUAubamdXgIFaVJPVPlwry5xse50UTllXiIamJvmXPba6
ktNcGzSHuFRyl5GkIGpeErZGBeWQNEXP7lZ3BXDJ8ldK11ey12/tsn/TQEz9Mt3XiWT5vzO95K1J
xBe/Ol7scoibV+MScdwIOwB81XRcIHMPGAKZbDw7RaUeqxhYuRFSlC0dkkrIzILGX1j8lzey0q5t
A7PIZCALVEeL0hiaS0VcKsoWkbN3vQRzyVAnj7r7LttkTeX5SMpieUT3iv6yzrYicxHlKD5qiVVf
QmIFLsW1SbYTcs2yXXWd6zVknRmqsZA4aXZ6gYSplqnEwGQZWQ/RkJ4bbB+7sJve0ITSBr67LkfZ
IvuQZY74qdYbK030lg0OKSibojdQLsxSJKkQrmqefaG0YFUqGQMuQhtWNH5oWcI2zcpa/NBVvRlT
0gtRMp4OU5XYWxaOwQPAzBqQmam9JmydFwM5fn8YMfgWRJ6Q9AOf6oyGR8wSutZJGnXP/0PZeSy3
jmxZ9IsQAW+mAD0lGrkr3QniuoJ3CZ9f3wtQvaeKiu5BTxDIBAhRJJHIPGeftZWQJN5giPwyOmp+
VPMsPSrLvEutmmprTPP0gheXirMmIkzNxUF9vRIMSYIrYfd76Ln98qK8hLLYVEZXnw1LJ4+Lz2ZN
dug/7XVv3bRJWx3M1riYON082v/dEFqLHqmhUB6KxNX32BB9rAe/+v91rsSaZ9G2/a/X+HppnLnD
qSuwr12u/dW/7n31SRwaHxL3+avn69SvvvXNZPJRV1wK6/57QUr+kn1jl4ulp9U+ujH+0YoTGbvJ
LdotoLxqI4u753TWs1J17ktd6rfambOrSiL1pe01iZF3l5+HsfBeZNi3G+IuDp8BR812tHcG039K
kWh68+wdqZfLg/VK6SC0Ry+Of6wHLarInkJuF+bceAdZ9bGYI8ptsnUbJgVVNdmAlmFtr7sFP6IT
itbubE0YtBSh852bcoT7TkvvteeiVMfrZys2CWy50+2zZTuHQlbqfW15GRESOzefSsP5puqV3BZj
J6/rhvJgEPKhoSJRoK9szL8PCBSVII9dd4tQEtfLfD2iCeyfYA8evq7QZCnSsyjel4AfH776+7Fe
POpQX3pjU27QH5rbDibOrUN0czMrB0cC09HBVtdIS5aNQVTkEWM/ZiKsRpiV0tcb0d4QErD70lrP
TRNT94WdZAe7T4db32/sVJke1GQeNwWRrZ8pFjCa/VP0Xb9RswIgq1I7l3kgrbYeaCxGJqNVP4bR
Mkggd3+8gjq2efGtKcIBI4d/7KYWElzSuq0M0gi7FCCc9ZYFSnhckBEdtRQ32xL1CwSkioxZCcqn
NOuXggnOXuDrslmPFg7AJjEWbwSj8y7oqb1z+4TahiU7Oyax9C1nhFYUeZi1DBB3/bIv1VMLxO9z
k5VY0H01fyrSLoJSU6IzUaHovO6Fsor/0VwP/KsvX15Ru4vx5foSTXZbxhbrIMhDTXFMxmMuYMXF
qjgPUZLeNUtg6tm0zc92sF+8STVesn4y4UuZ4S6vh/Ab1HPCArX42ciiR6w1dxf4IsbjRLYzoLat
vE5JrLZ7albnbYnK62aPY3jUWkDPZquHN33ZsGpqLqNhbpqUcP8WDSyT9Ha8rAfX03hE/yF8nZ7W
a6wbSLKIwKMdaSp0abEp34RsdpFpUL1T1+O2J5F+nJw+3ScDivBwwX+kRppcKpy3A2BkNpEIml8H
4qVZmB3SJ2NGevHfVyjwRR4VhJtOUwLyKFvn3YjCkVWPcLDqqOtvY//TXrohvtrHfgkOkiVofBTM
0UFTC3yBu1F5qEH0PLQor7djBK9kPbD2rUexdvUGKuw4BzksRtiQSxRK465eh0LcxXbqpzrnT23T
gClG2nVoJYDxvCmVd8irwXoCtJls0zeZ+bC+MiyR6kQ9DwhFLZ8KTSW/+6m18TqLuk7Y5tfUtvQr
EclxFxVK8Y++9ajA+ihYwhm72ZuHbJuxMhrmyeXnyGvXjSVy/eJVL2vDqBgg/ALRH/7Tzm9HzD3+
VDm0V7Nzi83Xq5rl9ZFRD347h85+PbC+lRDtg08GOvFXHBQQFdSabfw21112HWqgkyT0CTgLOeOE
h/v0epobkiLAS4Dn7nL0//0q4LfNa9+3vmLoww0nmOFGNcJwA8Fz9MgkPXz1Y21LolhKl+Ugp60H
cLwDN0lp6vqitZ//dz7M3biEuBzjCjiDCPvo2t9US30v8sr8K/X2IMmcPwo2ZkhD3PrNaRV7M3jo
64wo7o5t6Q4HlFnG1arbv1/NJ/qOevgvI+r/cLnoEZJdOvrusus0RfwYW8INkjDPsIWh7+tAN0xX
fC3UhRqIGLh1H1fsz8r0ocZlH6lUBa2ttX/pWs/yZBzuPxO/elkh+FsgHfWsh3eleEIkHD+vG8pn
lE0KnHe3NpGLEhEIG/zyUmoUqWZ/aLVuvlqyGF56su6BixLwuB5MsOjZYdSNP/xyVHXy6Yxh9pK0
4KWi6OOnGR3XenDtotICqa05X9eWFRJjCLEyZ3lTYjg0FqeVNjAgKN3A5ScWsaAKvqgE0Pr4yNb2
tJzTNtTbyxBbR9Vxp6OAdPXsupAjdUV3d0x55bOigu1yvel1Xlprl6rrb2VT5Y/r+S0/2T2QHp46
yxkuMqL7EONWt1zMo5hC4ELHryOIJz252KByxmJi9Knz+6zazB7N5JG8lLrhDY13aeHwAfyUcfM+
iaFGXKkDVCxmcInK8I7c+j0CIX/LTjaDzd2BKJTPM9nWvHD2JtH1nYtz1M6sckQCtYJI31aCmPTk
gXTsEcv65O6FDO7YE4zfXQLdZqfOWw0/BKzyzOmy7ikWcqOm1jFQtPlaU+BygTCoH85J6xN/4ilN
KJbIGY/kUQ3xCseXDTdPnShutijJD850n71lRuQBgYv4+36JVPdk6EIGr3oSnt0Up3Puf6pDRfZr
AZQ91aoRHcFofnhD9CPGn24fJpoHjV8htsVymKdkwq9IvlrJnO/tRfDgttMxFTX/q2dv3OSCvN3y
56KOb5R4ebu4v+mUF1PIrb30hvYdtxHXV1GEbcw+JNpJkaXAHCZQZ4Q/eA8Fw8jdQ/igjDeya1Ns
Rnr15nkqRi7kCX1dgvNHXdNtET07yqkG27Uh04EFVM9zWc3T84Rs0Y+r7rEnHI+nQfI7s0oNwaDR
baMKW0vYpoU/mghMYUYFep0gdEo+NLuXP7qm34dWcmyldTVqoZ49OPQ+D6dh6yWixF9x/ivsf4iy
SHAf7f6kk8Zn0X6U2L+kXvltKBCT6HW/M6g61lGr+aOoK19XvkVlFlhUxvussR9FFZs/qFKz62xn
8MmUniAv47R/VKYJG8t8oxqgOSE5ZnUiEtU3KUfbqYoyBroscwRW1nc90SWCb+aUXlKBMR/mD9hW
27rkAYsBc3ts6uyS2CirZUTezsJZXkwVpZzh8EMZy/KlD/9qvIxAomhfFaKjzBPkpYY1ElC4BsNu
ynl4SGejavoFPSb/iWzSAyxf7BKr8U+eRuKizca4GfKXfhi0V8M5DSgoAyWMXzTqQjaY1BsgSrFw
DWfzWInyYsrpVEE0fZJZcRnhT281SmS2MuPLINE77PFGEVgYHr2m2zp6bR7DShhUvox3eASCyWfX
7BM7rv1h6G9IPzammEdUyOZJqzB4V+EtorTrnx1ZkbCcK7kB/iFOcToeRY82V8VqAFhxkCq9ehhH
aswqs0T4iq4rrDyy/YnzGlWUvadd756KweoZzu2L6yBzxrQz7ht73/XUJ5eJCkhmCuLStQ9SUsdg
wmWBnVBqJ5blbjBSmIg+GGo1FWtm082oONRTChH/xCwi0bfN3EBwz+xJwGllt6HuLff/cUzqKh1l
ZQ971JrHqibQhTqSU9eraOvhzwtEpQBkr/vFJMc9xR7laRSmwM0LyskEsvoUe4m+s3r1qup1c0JI
LrnDEldcc9bHmxak3b7X5z88xGzKZKR3bzEYCxRmBj5Pv+hk67tMKaMgrJ2tG+fu76dy6j9SlwXc
7OAjXeo/QQQ+Y1nl6+T0jpEBNMFJh191y9cTe/JWm3ZyUmukpWTgobQEyGa9q8jxd+ncHerX+KVM
ZLPNe4TIApd6JyOEAUADZlhdb6WSuNdBhMdCukvOH7/7OTlrRv9aWhAQ07r+6Moc2AVm1UFaaGge
wuFRteOBFD6Jaq2tnttk+B4Js9vlVmJjAUtCpR77XTiIMuD9ZueimPZewgdS4FXv69hkPzYVH5aW
xy/FSF5fb1i6hPE+S4udJKB8sOP2oSgqscNG7XWEXhWnYXGSLsm1PMLu3tKzXVeFD6IWzzN2briu
D7c61N4T3SFU04qzynoj6OUwbKlctE6KDnwi1jLzmMfquBFd81esVZVvgs5TxV86Rj1AHtIpaNp8
44XRvSsN7ZAWJxH12N82fuW0z/g1vzWmmkApnVj6usUlcWw824wRoHWENlV4i1c1k4TMzd474QEk
ydw5cNqHGpcs155tP/ZKgPJF7e4q0j2XHsmiiNruUlLTfJZFvQsn5lDU3ai+p0DIIqafgii13o0q
oiKLkNM1Vr3DmAcdEfpTpcx/MFvUMWH7sMbiKbOM8QhXARF+TLqYhzMuuRZyvgonkYAwNB4wJT9/
Z6lIz4vmnI4dYzCuvzs7tHW/V6ZxA2jhLc/rCe0q6PLZ9TZpPeT+mFGcGo/ped0MsZWeyY6e80LY
JyRQBTLe4dnNKLAgsgSFU/H7TvyVGtabNc6/hN6RA0vMB8TY55oqRGCt4CVtCNhGKL61oIYhvOYv
btJbFzhIOOOKXBzqqC1uxYwOD6LIPabw2+yLfFswqdvoFGZtwExh26WNaGkLfMu0ttg2+oKoqdzs
IAo3ekhjsmztaCRn6RXWMWSmBssj007paFChmeCsWqXZeCindMbhxDb2GBzOjwOGv0xmKWtFHtPs
hnHUkVS32rZOoQgVXZRsI+yqesp6zNgmmTr31pNXMyUuG6M8JFAhoC/keJZi2crIjSTeimPrxTa8
MRjxmntt28Og2ElQlqn72pG0D4Rj9W8iTRQfqmL8zZgHy09R1H+TDSsnrRmqd6UhJ+pl3XSsLdPa
UJza+h3D5fuETz1cQs9+p6y4Q5yM9gGdKjzNHjY1D7Aet+VGe5/svoeZEKvvVYI7skVc5D2yCvTN
lRzfiaezYMua4V3zQthAqKTePasltihd8R5VDBFTmDfvlJBNvjaY4hYpximZmSFhU+gRkHDCzdpM
Y6lfSoUqoil5l122gG6wJInmqNs15sRD1jRPic2aOIzM4dJ1yXhp+V/Pkyt2CM5YK/MA2tReQall
7liPzLWJKHk3RQrlpcv4yEYzGGzeZR2mGY7pE5b0ipaBjTeWKGiPSDPGxNiMWn4hk6kFNpLxnaoq
7Q5Xqx/ukJNibgHrNipwZlXOuyGNOoDktR00hEhB+Rj5tbFGx5/jzNhmhIB9A2MBvcq8O8yccSfr
y5A186Fv0/Ai+V+g7TygWXzNkzC+EUgFwMUigumGol61qBfc9vJmmzMP7EoAR1GBig/xMqkOWcmq
Q9oHFDNgF+1aQdTjJWCqRna1x746elJzT1oijc1Yy+9VX+06Ucl9047MKGrvDXHwphdjSuEL938o
UfzOjRvzr9hoQ9yRohHU2lCmwyyJ/DAn0Iqr5cyQTzFWmlIyFIeUrODfeINbctGXoTvKCVzZRS8W
yO9GqYXFgzum8IGAAB7uoRX0XuH4alGRiOTx0OH78jTWHkF1q9i1vVH7I/7bmJlH7iarIttvySxv
26S2N5i8DSfYhvZjGoN/qDOJbqElXKaZDKglU2iwoelDaTSIdI2HWems7WDhWkJtR4PPkGPxzq4K
rtkHbc4usdKG545bFQ/t+pfpyD6wyDIeBtV4SJKUEPLsaFvcSat9FcV5YKavra01t2iedJ+I2ndG
bzLMYzyfwFcO84DRTRspV9AD/WWyJ8UvSdc/gq0AiorrZu+p3inpqOerCPNknbgR7Ubc0CP8qYRn
HkqrDveOpsFhAIyBNfWjq2rZhfLGHT+J6dJhXb3JUCWeotAtg6JwH3OVWWCk5P7gqjD/2nBr2PPs
a51y6rzqNY5t56HslD9i4ouaLM14NOum3LZz9rs10O8IXBc2WX+repE+5MM4+Uo6gy/yxmvHc9+h
9BxYol2cCtUMtzM+jJt4oFK6D8NTOdYF1C7ljzmZ4xluv7Gf6iRI+skK2pjfSV+DyQO7RQmoQWB0
nqqjOw8jRTpV8wCR7qIKllQGUhEDRJSOcz1iWWZkcWGfxeRNJzwIha+Jod1TZLtNJhigbhPLQ2Hl
LdLK+qVrq7sCODNwe9KOTtt+aHGuB4bQTO6wnJvPgzjdT1TJQdl1o+ZiLzHRHlTSdlz0S5TOz8Bm
hqD2kvhEjZJK9kp+b1sDrRzTgg03BfYcM6OynKZ4Y/feRx6Wpt85A7GObjdOuThPrQ3TtZsuEyLD
kgF2l7vRmwMmeTt5eh2kADHlFNkshgc+INw4dzb2ktvYyd+qYpo2DSGzbS5QlOcJasJKiS6y0OuH
ckrktg15RBU2VCwn9PKdkg5O0BUpdLww2RODy0+ZLI+2qttn5viY01rdwQRlZ2iasq+5kagiuuUI
OMYije8t69nIItGM4QTPfOpKuqZlxaoCh3R0Vna1EU37ora1TYrAxo/dwLHSK0a3FtObFnAoCsmN
5WT3xIvPWLWIbed1oNHMQt1hAmodpKN6VPw2WKZgOevrQ1bsQE9tZW9Xu4SUtB8pfHLhrG5bxxU+
5cr5DksIRpIwjrY4v39oC1+w6dvxWSsIC8EXpZRSj33V88KgM2xiT2E6bXJdPPNVuQvm7wfhzxxL
hHoTzcbGydHIRATlUOs7YjvmAud4HfNHA3TZW0J8hjrXQEEbiKi9E8HAlGLXWBBNG0gQqMOr7qnJ
KeEySAR65PzFhII+n8zZV5lJm72WL+PPTzAL4zlO87sS4hs+qFr4GLfGh22Sh5dDfUr7LD5CiTd9
U0HOVZHNqJ2zwyqT0tPzYKgbTRIObxpNZdwLKZ0L0Sll7amDYwoxLPeR7jd+aFvqXoVbdxoaS3xu
LIkKwqyKYQND4B56mdxRozkFGPEWTGQVVupTkSIE8Jqjlo79aRrj4bTufW0i2+xPOF4Ssem5MyeH
cDv69v1c5u6eL7c+Gblan2ziXbtO4kQ7ZfIUNzwYUpzaCc9KLC+Xi7sdyYA+n/YNCUbT9c5EL1yf
UP8l1jxxypryTbgFAZTSHMVBJrgc8aD+rrv5fAI2Mp9Goy+3A241fmVrBRBhq8RDvjSPg5IPhBf2
0yzLE0+RkkXQFG6tvnqzE1QBHd6TXJ9QS2vBbzarQEkqbGhmNzytG6avzEOT7GIRdt+FiipOssdY
Jx+tvWA4PAmofrAWmJb6jaheMCn81XZl//lZrXvrx5RIS2OmEkpwqMjD9yGgO1a0rDPWPXdpTqw4
+L43oi4n3jQbewrHkx29UtRUM9Bttb4yWF2QlfWcFLRNVGpBqzbZseskCXe5wU38rileui0n/jGS
b5ZWLyQIZvBtG4YBg9TyBhqAcu0lUxgu4pTj2RxCtlJDUNx5cxjbZqHZhq4P1mbsqEtUmKwhg52M
0/oOgHmQF3bkK2m7+sSDYaHqLLug7GuWv6GBdyMiSlAhlH+/VKXH0mo0ide0rnZC6KCfYmrMg9qh
jq356cr8J3EXl082nPjl6pbL6ph2qQ8+3ngx0By+q1qfqpNYNmtz3ZjAPPiZ/1+Hwxp726+zMf9r
dzOWyy5KaK0eg2awP1ic9AAac93e2ooJYKTMDnizeiR1OCGqu5OEYujjYusLT6DPjJ0GyR2bAcXf
bv4dh/CiABxqSveApVdyzJUi8e1rX0Ol75PhXob1Q8Y4cCoLIw/yuvgxF9g5KLDGfMCMyknq17bw
cBWRirt1MgHRz45JJ0SpfAL/VzJ2ywIn1OjukBULi+fEGV6F6hr7YQkTqJZVnKbI8ych9POsyQ0l
/N7oPPeCe9gbXPSSRfXirWWQDiHEiELKYTwqlZ1x68BPjecEKI2jtMyaiDN6wBuaIT/B7FYPWMkw
raIY68xHc4QFo1i+JOvsKxMiLdfQ/cyLzOfJ8su6zk5eJX/zZTvBjGj1aI7Qqlw97TYJKTJ97LzL
GEtjT1C5pmosSFlCbCzRVle1oKhxYBkVxDlc7T6PqquVknGuKvwC+3JPob2EoYkIbaiS0DemWAvU
ltSxzN5R/YtzWEKSDWFrbFpFNg8Z4AxDg+dXM8zunEm4x7yLhrunsFKWlux+TVm8d2S3HxDLPDtO
XO25BcpDSBz9rSqxjy9T5Ue/QDNNVxtQjMb5RVFZ97TesK3zJP4R4aVLJCmonMn8GGCF2mHi/Cli
4mk8F/RSsa95yPSljNLGF+p8aMzW/klk3iUWwBjlqF1/IFjyRGqQGpe+odCKaMmmitrsqCvkNJ3C
lIc+9ORekjrYoNI0NlLp2i3Tx01Vj+lebZZ4BwDQtiTS2sW9fUHoDxgzHp5wdbgbaZV8hPg0UwlO
MkF/zmq1WopXAGIatnxqR/Wja7X3cuyaczhQMEm2nzxMVVDynHpwgMZyE2VU/sZpVlDcms0MUttu
LvJzU9RQMpfo3YzUdzREc/AGobyqc7qNPYOQKhV7m7DPt3BYo1eUgj/jzpWPpsA21FCxO5wHcL1u
X6BstKpkl4vJ/RDEr4Xnoq1vw/lM4DOCigxOaSCDfDBmItQlC6rWG43AyRztygrAOIo6afcttWfP
idlR9U4m/I9QD6blpb/FzA+GEItx96q8hphSmAcPy5+7gcN50Clx+Suv/4AVSMiRJrUvhe09ozbG
hy9xKBhuZMmEOpNXQgy/Z707yjnunse2c+89YIukRM88DzwW8kQwHK3575w3e1pz3hm5tNz/an8e
Xs9cO9f2ullP/3r1V9//eon1sC3DdZwP9UI54k7hUP2R8FT53K1GjUn00l731ufNkKictLb/sft1
/Ov0tW/d/Ktvvc7aN2tduTHUevJZ2+W5jyS45qG67KoOUxjCqf/pNQaTCcFyPFeQ7G715fja/nzp
5zaeSQMqlrKLsrg5rZt6ecyOJraS/to22/k/bSX2mEUOeKrPevRkaSq3g1sYASKi6Gntqwub0T01
x/3at25UatPVZAwfPrsKO7tFDGNfL+pGzzuaOjKfrxeVrRTkd1jw/6MvVSDtaoN6/OpjxYmtlm1c
KzPXtolbR3urjmBaK411UWtTvYQYlfLom7ofwtXeCoTIz7qqTCcZxsXWLmP7Xs2S5VM0+yD6q48E
xcU+NersQGKEqmWqE0dQc5ruDZtB5MRSwvLRrob2Ae7z3uUZexb2xBRJZvmRyrF9xpL/XAqn3QN3
eS1F7izeHupWYdnFsBLZj2M3pczw1cds6k7AUIqzNzL3bFjcHFBRSch6oDJnpYAfV8kfsWNEAR+0
90xA/7HshPoBb63cxKNdblWpQWKNe5aYfR3YVTZhhdqUe1NUZHpUgEyaTqEcU+9NNgzqa+OMCEa7
bKmmIJKUFxZ6eDMy3tP6t9H2LStlBI19ZL3J0aw3BbVzT3kCpKCeqp/E8rEQWrpEpPcXD1r/2lo3
FApHu5bS7816/trX9fqrZw3iYW0NSSXJME2PXTd76NS6eFMV2fhUxmFJGWwybhWcJZ7WvqRisos4
6rK2vL5pzklT/AFD8/cJcrIccBgDGpTlGuum0P9KRiu+r5fxapkcVSxs/a8Thr5epvciP659Dfft
Q6eEFw/f12rGJYLq3ZsmC6yyISruHDdawhMM22sffOJ7UZJBXbusapCwhatf67i+diWjnAO11vT9
2kzntnqCWvv3Fcpsp+gIlVbN6ypyRQ56S+vUOaQt4yvIlv+Ibj9PaTG9MbXw21f/v88jxI+Hgmro
u/V6XycOWvI8kY1jZYO3GgSn6hFkoHk0poWf0+ATuvatm6FSq8du2USpglGrPsvdvw58naxl0gHZ
qt6+utY9fN+rx68+Ny3+qJ5g9iMSz3dFC4JWJ2UcT8nfe199ttIhIhDeaT1DIcP0eVoZNflB0RHD
dHoIOr82w4Xe0r1GBIK2IXOG3drUYuDnrEmou3asFmvBcBH5LLHC5eRkjItDGoMRXptj3NfHKUFn
AqqJtVdsvxpejr4NO97PpklS/aC3KPe7sbdfp1KMB+z7ms16Mvz47NCJet5EJrXyQ2c7p1AwKbEz
onOqosVA0nL7xRlKlmBe/La2rELLnpc8wdpK3NB+wWsNSlJX3Neuqo+YTRS1fFibKKbMIJusjwbO
w0afAO5aCaZESp8oW8vz3BeNqdFBLZnUrc0K1Av8NSY568kGw8WNCobzejBE0fHyTednPQTjbHBf
1fVNXS6adUx3O88rH9YTG4CuQTj3HjeWnftr38iTZxvD0995rO+9pB4oouERN60PtvXZ5OpOSLhz
WV51A+UigWHr8uDk7Q5/nBztZ5TsS2ghL9F4r2tR7DylyXb5uHAvR/uZIIFF8lfrtxWqrFclG4hO
5eo3nFx4us9lQTHJNDPPZ5TzHDtnLm44Z5lQ7uwszUHBiaP3wjewu/krEmH8Snpzv7aaehQvjnFk
dEy2tmz2DqogQMW6R/lWph2mMoxf24lIVt6QkqKMRj9oIHWDmJzAEuVzggGlyzbJzX5HGGuJjblM
54vnuTdK2KtFdPD0jb1UodrqIO7rRs8PhqlcjVJ863UlgczfzFfeNBiOaiJenbN2UQzKIlOSx0Fk
15Qa6jAEoWZVP7pyuIVho76kEaRJFDe+ML3wuSCulTXM1VWl4fOZNdRFy2bdi5c5hl2Zj1EZ5Z9d
2hQmJ8UYntI2/1XbrnFoDYNScQs+3MwU91w0xTtz7/aXa8aXYSq0PwJ+Q+a1FoulaztLnwl5SQ67
65BLWLjq6dCnokV/DbrVj1zNejXT9pgg5P2lFYDhlFvuWTCb7OosNLXcVRpx2lJJyy0Clpqkd/KN
SR8mNIBpg7jzYj+ksutmApAnEGAnv0T8Q42kvfdabVHnly6EeWKEJY57GNa6BG1VlLH4FmD/OJYv
Y58u1YV5fFqbeEA+knrRHqi8t29hP5OH6seGWg1juiXCXOrL0naHKjg9tA2MEEspD8aQlUGa2+JA
0E9szaWsnJW58cTUnz8vyUGSoNgggtqmCol+klpYhOtdQvDG9k39PirdUyQZgQyG2l0U6hUk3BLV
Fx4Lr7rTtVd4/3eL1drrIF3t3rX6bj0GXNQ799jp+pP9u2dwfjVjx3vGwsq3bd16HSxjfpZQ/ddj
EyA4Ys1qsLZUeItPzUDkfnkdbpryqdTL7dqCA18/tV62i8Pawt2uUe7E9/frsd6z1LuDk+Fnqzab
ezfKo6lmKlgL/ZA1ubwUy6ZTRxw6O51wDa26b4fd4Co2LCPdvky65rDmnQufiA7MgLUTyxn7klo8
Y+a5OBc6dhXqqHE0nDu5NRMMUD/b66F1QwLTbKvhsjY+L1U0LRD3tiKMWozxYRzAYjMYV/gMWCKm
YAhy2Nqslj9AEsDm1YvsmawFciKaU6dztnRVeYQZ/vLZXI9ooh5OiZVdinx4N6u0OhZEvC7D0Py9
gYDpbOvMboJ/HRhVb3rUeStf53aGoxkQlbXGR0AOWmS5StIRDJr0FGAAxpFXI3OnXTxQTKnlanTl
TqJIwB7k/JAgr1r71vPcuY6ua9NtzBsVd0QZltd/9cumBV8kbAUuYySYyoXaJp7DmIpTNmXalQiM
KbEc85ok8tKXmIyegIAi5Bx291JY5WsdNvFlbXneHC7SypLFLgfHLlX2yminLKTL/kW1S/3Rrp1v
KEY6RC+cgXUEIk8T1xgasSDHVIhMPqxNrUPKQTFejhUOR+u5TI/h6KEcXppgPIurHJPPP7x22dYc
JCKPcNLhBKsYCbGOMFHWZjLiBmWbSyB6/Vu2VZ+oxbCxpOHkXHesm6AEd22t76+L9ENuF+K2vvdi
0XlNVqrgaMP5zSIsmnXsTtZmHauSn2a5GNws780uwCClgKCW1nq1JBxueU2Il8QyqTVLK9VAaVpx
skkWEEieG8ZqEwS2apMZimwtf3Umxug0ipwfCIjPgr2YCpMbRk7yL+IWbzOR0I8ahnVAUj5+LuG6
+ViqVv7AeuWCgiM/1JUdnjpDxljTKcmBPGR5qIB4XvUifcvBs/3Gyhd/vXh6c9z6d1lUtl+Z2XTS
6sS+uinqG2I/ye8jifiWCD4LAy1y00s+lSlKnCg6kyLdp5N8sWVp+OA4kW/Uuf3Yyb6SftFo/Ly5
U4e8uK4bBRuCK9FQA0HVDwfCYzBkVKC7Y0M+LWoGBFdIz6mhU2Fs9lSxeN10Riwvj6JtftZtrmBq
XMwvVt/ws5tuWij0N1vGv0rp4oGYPQ5zHe5iO/7T9EV2TXAS2Gq5o+wo01ffaivVmLR2O83V7dfY
3pMSy78ZUo47Q0nSravk50jxfjFdV0/Yd/wxk+pnP8Um6Z3GOWgoRsmyudu0BjQ2iTSHwETxgxcb
2feRJBFWDi5SpIZkpcONnTWTt9Fj0ksNQoCnqtoTkU9J+eF50ZXpc95BJyZLoH1rZOQdLI/MJ8L3
fNvE4DFNB7HSiBa+bYfwwfruUvV9GUvtyQB3TiF6g01TCbG+IiJmgbsk8DIR71X/h7HzWo4c19L1
EzGC3tymz1TKq1TmhlFdht57Pv35uLJ7s0Zn98TcIAhDpkSCILDwG+bmtWM8juM3vWWS9Fy0tnua
sg75wxGAcr0lzqicNIV9NThN1QHuvI48iG9cfgD1UB9SImA79JXsXW7nGwO1yjOfRyQ27eBrlbn1
66zz0aZIf3TYuAfc7YRETEkUcwyvoxf/mHIluh8HtHPnufw9Q4MpW937FnRBs7VwU3hm81ZDbt4K
L4GVE5WPSncX5KrxDvLzLyyuy98mKpjsBf2Kug57cCckWF+UiEMMbbdREanDNzcYXtRCi54qUCqS
k6SycJ2BOE9wbGkhiV/qIF1Gb3EOGV6QUdGA/cUnsBH72B6Y8Gim+jqxtbr3dPa6JWshpPiQxd69
5HrQha+DARl7tPurFBmwD45OZFe7xk20V683WlCeAIiWnBRhwofgW5smFzlh+fqcDb7MzF2iU6H5
i9pn2b1OPpBWMyqfJVdkWrBPXT8/SHZkZcN+dYvXGE09XeteIyUFIeD0061Mnzzt3Hu5DZKXJpIw
KTnwamRPckLgKtM+qbBDk0pm1bis6Ow+LFdTlmQcCPwpkAbO0oJQ93DxC1Sg1kviAnVBfDW5/c14
0xXbyJtep5hwx2Rp+mvjO2jL1eElzUK+dEUb/7ZbG11p5k4vTmi/pMPP0puNN2Ka28mwxhe+E8Zb
OZY/wgShCakjRKtuEaf0TiBGzTdba8Fz9d6wl7a5oQeXCkfNrdQOKjs9ahNZR9984ntfAoapp+zi
hcwgoKJFL5IgjlLsq8Qv9sl/yvQpyjZB5SHebevRyxSMoLx8D+1v85iGkfHqFp3xmswKgz6YlrNk
Y8XrztoMPESaaINtvPIBm5wsurXPG7aRR1RaT/ZyehXUB+DuPoLocNsqpXNeJEnihtGuGcazE8TO
S4s2+sMYK9DMMVYDBRnAjs5m4jzLGUQEw2e05FjT+G2+BfXb7LlB4x5g89/Xq7vfRab4e5j9AKP0
SXmBS6cfFK3pblkpa816V2t8zySnBk1xnCsAdres7nPWnB19gBuPUoQXFtt5Xaxu8bUPXqVsmv2L
lvNiSK5ulf7UWnVBC35Ukt6eHkvAIfe3IliQ54H5/8Zw8ujJcXnNW7Sz7Ek3N+ztslNsDMGLJJ4a
HtXCmB8kN/rY50S1eyz0NEq2c7NEgevK2UhtEfGVTy2d0FmTxIe1zPCSX56q8tHry+ZZi+CW/XK6
gzU26osk9CMUPHp2q9cy3xw+1ThGXFH0UV/6wI+vtWZ/WRskrFNQ3mia41rm7gj7j7eLNv2AYAUy
QltrtKcrRlpPLcYrD3wDMxzNs0sPCeIiORt7KayblgovDV+01mzPf5TJaVZT/FW3frDTyioD5JM7
z5K4NVFCB0IADHXKSlUBpMteTD3sEjiqr3Xsl69+UhJe8+LoKGVZlBOrjIGYh3lRbqfKx4s5yvyz
NDYN91tQoFJsmMB/StVu9ynDLM57Uf1az+VLS6DwHr1XnLgSRG7NcDESgQ6K18Nw53Rmzw2gMgQ+
tWMjFaSUZtev6lTHj03snqVSijDB0QjeN95Zm4byYTLHO7sOsV2ZB+NTYw7lxRvrDlTQFGT3dVDu
83KvqEO5axqn3mkYpwA8wgHIXLxe+sW4Je795JqZ6t6yq8+N4Rfw4furX/b3Vh+g2B6yJwUv4S+/
iw9WiOBBYrHSKZgBeKVWncYIu2U3B8FWn9U+gDmhhGC61V7ftcxBtg2zj9z71sR6tplBCW9xeoVI
6vM1l90+8DGw600w6KoyXEBMfNJqJzoGfBAIcKtA0gEp971+p85ozWFBZbC5ADvJVY7pqL+z7mKw
Ab2wKw31IevS86Q4yrXqSuix/eCesx4CnGF8ipshZvnnsk4G7Zn1ofs6Z5Z2mdjRJt7REkw0ik2W
Ty2cqY06Gh2aNETroRM1O6/sk007841kMXyv9s9a2HhPiwjfBInBnioT3mNgXM0Gv1NlQC64iN7R
dH1jR2gXtVp5KOzWveszXMAIBHC4JtOAArxtVHeIln0GYTGefbXtD6UT+huQGv5Dn//kMuEFuRVj
g+7zsHUwZjpMhaJdM+aqmTWqz0bKlYcqm7FpU1+xYdGR/p33RaLDycOnptGG+lJ3fr1XTXfYNQ7m
l6lbzzu11T8HI/4BIKa6fYBjb6XO5bMF/OO50s1PShxVpwy1xisyieBK+Kbs08Zpr2VRECXRB/hb
s78Nqqm/AiQ4dTWCjG2dbPO6PHrZ6J1zY6rw5wYQZfdmiAMu3Ii6705WtSACg07bmwMu5gCE/0Kq
6TujXHYy2SXfcrf6LXC4bos6GxE8+o3dKMD1kra900jRSQCuhZYEK/bO4Gtv2LBt1L+qRJ/g1Zn1
3QDQ4KwsAQ+jeZYZtbZMq5mi0I069kHwpqzQYkUyIhpa9ZOefe9t5SFN4fkijrJN42fQy79n16gu
7L+pfAmTGs019TIVlfZiwvAw6fZs99r1kIC/caqtkYfRtcur4BKMzDAyjfd3Cost9M4Sub1h6b0l
VnlMPdCkcKJPE/4AeyMhhmpXdX0M7ekvd7GPH13cxQkFtiGh0BvYoYHgVve2cw76EEeIADKNhi6n
VtRLpOQzRIB8O8TRzyYrL4SRzRPf8j4BVIK8VX3ghv6uUyxiRsLw7D5gytFW1hOBEX0Tgy7b+XHz
it8aHDO3MXiJjeIc1oyDsWLi+dc327IjJlDnT2iaqtc+irRruySOOVls1UPtyDehHvh7swOpF2o6
KxTF6Rh7rWYfJIm7BZR1iIrgp8LOA0oMEYpChDJ+9NZQvrfImvPRPnW5j++JC6dJD9gDUUfoqR7T
4/ugAcgzP7Miabfse1al+VCPabZRiUGmsRry8461QKh3E+Tix9EjwF7r3cSucPCCsAqfz7YCoeSj
FF2iLHUdQV5iJQ02i2AsgHEVDo/ZErye0+Bge4v6bNX/DFw/Q6DMAN7o6ikgBjMHeOgfw9lBbx/C
/KbToDK1vwZIgxGw333jAeerbYeos7PB50vdIjRd7NWiA6HcKRiwaKqCfCR6MUHgs7FQuq9TNb2M
od1cCTVm27mbEEXL2kfYyy9EmpuNhZ782Ztw8Yt03zovVrCK33sXJfHdi7XgdHCr/d643rWMGGbN
RmEYS6vqNKOw1GrhtwEg6rHqum94Hxhwgu1gr5TJdD/gVXR1CB4XC4E4SPXX1HHvwD9MzLJHnzs4
fBtZtRPdCIAvxTjHGR1mVQUkiiyuCFS0gcmuW2mdKrcqNlaC9RzQ9QJQnGcBuuFjcIDMfHFyNqX0
As0tpGNfS6tzifIU2i6J42M5teaxryvvS+q9wWXq1Nb/Mdv1Ds4731JvgcgoPyKj3+ZWFlz0MRi3
eqU2O1bq3qkHeHa0wIGCO2FLSvFZvHUQ7h0sATtfNXfMAO89DH6f0gGNIoccYjLJvjWDtzxT7Ls1
qYbCuWVtZv5nu4YiVs/Wg+Uzd/QGCxyjmwH0rDzv4Ae+tw091Nc0hr4tS+aNrga8ir5p3M11zLYp
s4+faa7vc9x0L+qMfBNCUc/Yl/6yFocoqDpXLNClM7I640O8JIt4jpmP2Ambdfs89O300MbLyE3O
K4P2uY6Y6lZ1eiwDRw23qcNjBBN2VlrWH12fMvOwovck1dE5NIsnyxjtw5hHrL+XxHfvZ6+Dh9Zq
8b7pnlOnSS4hy4NL6jvRziggAMDGju4s23zWAwP2hjfSo7BwH0BcEd+L94NSP8+6T3CNGAz9H4Ez
LTsJBsxedqShCgNLNK3F6woE5n8SpWO/CPPyU+Fhl2GESGr5JUiNMfNawiz4NTjIni8bAcqMxbZ/
USoMt+BIdPvEg2Md9KCxpmCYWHH6nEto5Iqg9JmOWtw15vSkhvMItcO3dyOqNNtpySJTMG17k4dl
pi5AMydM4ZV0SE/OGugizyzuQGSchglGCnClh87snpUW/yccnpOd3lU4AApmLlwI/Bb4s70zTDmc
gtl9GFNNYyrYZY8eW3OXuKneZ+BGn/DaAG1YfA8xd/+k5njBeO1Pt/Dp3BIlcJZQQT3rrHRSOpTj
udq9JBOfMABWnrLzpTUa4AGTSkkVwJ4+SIGpzs2LXKaYtbeoDvJzFpcM2WPn7GorBh7ClgIguGLe
FiimRU6BO7FibzHDM+8HDUpvDVBA6QBWJQ2/h+SIfx8TYD0lc/geIgWH+OhhCvxy5zgYTS7IuR0A
7V2i8XTR/00V1Lfq36xr2rt2yI71WPOZBBWYOIl/VPGWJewIVbA+O+HXIi+Nz0jIo8g5vuhJYJ3S
QXmZCQIs9Fb1WJmL8UD8Te2MU+yNIbv1Oy+ePczmrYeYrbRtqiNf2qo5wn8GiHH7zjX16aql8duo
skoNqwAZxRDK8GLSVPno2iQNvwcU6P2mABFkdXew2fAGy1XaN+GIdPrdDY72CmzXRRpbmVgImIzT
2oKrz9O+2RWp7T3BAnAe1eltBsH3ZABGsPMAv9s4+VwyMUC+MgJaWbKZKtk51TPmfGUGQFNRjknn
hsyfjBT4i7XLg87YYi/en2BHFG+dWTenEbbIVrI63tbgjWtrEzZKg7luxf/TdvZOL4Ofk61MxyJO
5zuEP576GbC3ian2Y4CUy2PQaDU7w0hhOr2T7q3aro4lNHAjgJ2hJEjMZfx5C1PDHZAKdkI2GYtg
48xjtmcV/WgQ52AU32XZYxcCFsPT6g3TsvacLZiZcsHVhSAszqbzGC240dqY1DPAiHBBkkoy6dG7
ohj+Pv5PkZRL82x57epLGXBfvRY63SYrUlIBejY6yGmtroKdf5hUg4lh+BY3IAX817EJ0kMAnddu
DbhFw/iKUDnqhnje3XQ1BCMkuKHMZMHgxg5K3ov2hlR0fgpJcvxrcpvgAi7LmvdMVvlL5FDeaKuC
S3aSw2QmggQLi39vqAvQvm6royBUKsdpgRQylwU41AO3Dhq8HvxNomhLHIHSACzWnl2Vr46S7xI8
Xp+nn2Y/gGJeblyzXFGOVnyirSXqvBeoohSOczZlJ2mJpSZ3BllEvNmlrl0uIke4uU8b28nSnfyV
CVrTbMAifLa4+h2DRj2KwojjbSG5D2cwnD+65fmNZuScctSoZQ9YkkTuvxzGLJHZ0sL4TrJZVh3D
UtHxn1n+phzcZ4B3xkl+Uv4ML3gMo2pAnKSv9l5Z/pTz0jGAY748xtsTlkLBS+F6H7O6hDS6lo2l
3h2RWsGTCdDHDfsrvQHaLTvU45SOe1WvvwseWJIBGHVXw68jnorkSFYNNmZElZMyxrvNXja9bziv
UA2+9TAX914T8kRtJEQPbdK8yrO3E/dxIO5zmGuDYd3CRfxMOG7ZKSsuqcPyr8VZGNDkPw8N7LAO
hLoJdvK45GnIEfacbOvKofQCK9R99pW7jVf0+QVfRw/0mRwuCUQE+oZyrDRWUegLJjNABGDOKSua
ef/HoZzt4EgBEtk18svtcE570FB2dJLfG5uGGHWzi9vk8zzqF7lzt7sEtXRTWOm0k3stdyVpC9b/
rYb4yoIBkGciZ8iRlN26g+QlMVIcQ5ouBKKJ6OPQvciDv3VNuTVrb5CamsjnpgLDvpNbIX+k3tfc
nzYo9C0RdGa5VvVXu9iGIHd5u79m7vQzwCvjkDEboNe9alXewrQND/kM0bnVpxd9GTrks53FtnOc
gxkkMK57GxU6J0q4DXpCVpIX/98P//E3yCG2V5Dd9VC/tbw9PdRkcpAmhr6TIUC+7x1y4ycbQNb4
ksLlvd3cG5zij7fmD1DFxztosI1XRLAm5wb77lyb97EbflO6TN2vd5hB8KI7LpTudXBR+6cME8uD
/C29Xz2m9qwe0Gjs522Thdd20BVgHss4tLzWcqYc/WuZ15UzwgFhspOe0MfpgSkMS5elI+gj0k4m
HOu1+ywN7GqmgalvByTYTtKDx84aTlNusSyp9rkzYHzkLuDKf/1du0jPfghW2MsN4AoLIGXte3N8
7+oLgNEo7HqRt2F4W4Zl6UmSXcsKoj/LiGTps7P3nWoAs5I+OYHCGCntJVnf1j+66O1Q6ufKG05e
Y26lJ9xOwVbgqLy3DRsEMhayYG+OKHSf1zd87ctSJtlg6YVq3x8aQHrH0IkOUmdKZ5cW6/kfu6Dk
5anJ0e0cyd8OP9RL9kPZrduWFV7vt6EHWzk2+FPzHMCV26TAY4oUkFtvg3BePhy6B9E00FmoTvoB
Hwr26ZkXyBMfbB1jUOcxn9tnh7kB68OrTsRiVotNC3UiB5Qy1N2dtWBV57F8zge3O5jmzFSi0dWd
GhTEbnoEZjZs8B6EWTDli12kOQ/1LojKRyer/njw8qvSD26v05qXwrWbrH1FmhRD2p567AelM0pS
L8O1HOkJ9CUzhvMkd18uUoBnnMCs0O16H1r9Vt4SWO2UyuEfpYNrfMktRJRk3TLhGryHVPfVFi5F
yA3rYiU9EweHGhIv+IYx0T9FPXB3ZEz2co8lkcceL9MThHJZI0/pX/mkX7zYyA7qPN4lZolAmded
ZJDRGLVbOLsl6rm7sAhuXwCj/QkpPzvLBeXJyxEjfbuwYexo+DkP3hP+c+4Ns+wn9quP59khlx6x
Dgaqpjpnzlv/Pr0dtV0/Qbxf72KZOYykyfKZydzM2vkWdCEhlcAL+AIu2WAm7iE/Kk3YW4NyYqCL
MmrW/qZjJpMt8LrVcXKd8wQwh/3cI/RINIoje5vhGHabXd1WUZEWFOy56dptEIZL/VAbiXGQ68vf
5dvReG71x9nI24NqGs/yVNdHK0d51/2IjSnajEWB0j8U8r8XaOvAoci3X/K3iR3L0xJHGpYPYPz3
WmbnsPPbfLhHkN08AU2rLsLaGaKuutAXfpdhlt2erzyJdYxZHwwf6F8p9Exz8uqdBUEaWQwsv2O1
4CVwGcF3KATuS26ZPBnp1oFK7NECHuwX+Ib8ZzCXBuuIvj7JW4dexvv1Jqy1ciRN/vdLMVcbYS/d
y/skMwX5YyR7m4uveTm6Fc4Rth9MaBFmkImu0tknFY9FaSI/e5tyySEOm7xqt0P2tf+G1d8+lPJ3
/jHLuJ1b5u4WWMCVDUHsMfjQy/yVzRFC1/KazAVyMNtgMr+htUI8OeyTU9GEobqX5rdDf/mCRoBB
8A6/zeOkp8qMbk3WsmnO2HLQUIrUgIktkzD5d9bkhpKU/B9z2dtfX84jTJz7sUDXree4AZ5+sNml
mrfo9RZsQv3lyh9i1hfd1dWz3GyZ1MnReu/XMjaC0LwOIICsjeXX1+x6rhytj3GtWK/34dwo/9Qh
1MEYxpgpAycSbmCLJC9vHnc8YRm/1N/++LnUik2kDOof00h5hLeeN38PINqfpbtGuuoAml6eQdh1
SG5IT/nvh3L2bagClNOc3DLdfaSCBDBF1iXcB06IEDykdq1Y14BSIcnaTrKD/2PQ6vx8++uXnnwj
e6zvzG0+c+vMUurpecf+yX/eOzm6tZLDj3k56XbVP1p9/IGPZykaGxut/abNSM3KuLLOHuTc/1a2
NpHa2zxbDtdEnsealSM571+v+sdyRlpLww8/9d/KPlz1wy8Fy4CP0VzdhTD6llccD2f2Kqr5tlaV
F14SQimQM6ERsXhfwmxrspbNGZ6g0O9oU7UGh7dGMtzKxdemf9TIoW8GIITYgr/1aHlZ1jf+w0u1
vkDriyZl62lyxr+WfTjtv13+9rrO+ULuL2LQfuPOxaGNae0yF5YP15rcVrJr/o9YxX9r/qHstp5Y
Lnv7BbnOhza3XxgS76opw2+188KtDA2yBpWj9RstY8ialaN1QrY2/lD2ISvt/B7BgP6HViOJkBQ2
RD5eTvbemd5KF74dSqnkZ0LZLKuzKjvoXvG6Du+AqaCNr3llXmjkkpeRn7lQQETJyiz3FjryA6ud
tzI8EP1HkrVBGfhvutpt0LBVYggyuhTlDAkT8bedPElJ1uFWstIVHFn0r23WbrCWfehC62XGoEkJ
WbgwvQZ1Nnedo6fzVta/CQADwkXJ+Ba0Q3S4vfFyU9bkNqyuebld/5qVivXVlWxAIOXv4VvyH64g
ZXOWgJ3QEl6jdbC/Taxv9fJ81jMbvEpYvGVni8CIsURI/lg5rs3kXElkYrBm5ehDOxlE17I//nGp
+XDK4FXKfjbuQQU+1VApcA2QFkTKDQ0kx/LhKnHEa19l6PKzJMtOcmfKpM+z06w6myZzrJM84fWJ
3t79P4KZf0wV1qZyJA8/KnoierdGtyBX7iB6YsQRMik6WtnD7JVsx6Dmok0P8ore4pTSA8ZZj5sv
8iL/HdWq1WCPdTZbJw2bg3menRMkgmGJQ1qTpG7Yrdysed8KFPTPQmtTLrrDzmxhQMaAvEY+LF0L
jqbu3wln22IDIFLRrpG7Ks+lzqAy6VXxVsbwTIRPri8PeG4R3Wlv8cwPt19u6h+P6LZ0vd11WbPI
4e01j9icnD1z2stdlp9dE/kD1qzc2A9lt1Wd1Hwkc64tpXr9l/Qw1Lc21nobbAyxigty/70r4vFo
IAS412HMkoV6hgBpccZnklpLZ+/McJDpWWo9D5inniR4N9XBa6RlR225hprU2X0Z1O1GWs1dNp6U
uTR3ap8B0huGYtNEvOqSeJlrbm0PgKcGpuiaJu5BjUIr3yMZhOEyK/s9UUlQw5NzbvSgeYSTxV4z
orEQzzMH96JYvab++LYg2l8CSCkv8G/qHapxI6ocZKUsQ/AoS9ieqEdUIGK7Sl9iz0FZ0Ozupxgt
BAfYwkFnb//oWf78lFbND/iOp97UyvcxN3HVSv1vecmUvMYH/uIHKkjxrHnrvdn67hGtZ2fXD9hw
0FrUcYZhEzR1/bmewfSyJC8/6Wpqb1HUAV4VIdulFostgEkoec6tCv0mVUXKKGaTqSnBcWPEWD2M
Sw2hJMwEBhwFwkQ7NoVdPsxTUj3IkSRZUTjonuU5wsIE4a0iDnZlhfyQPw1fTTbPjq26SPllamVg
R4ISx24JAG9cn5VbXMSoXqsQPg0fI1EVBcNdmxVggrx2YD3cFO4FpAbbax7B9hbVr6mfoqdhSSC6
RE++mnxDVlM5S1GZYdKN7iKqXAXCZ4bFbo0TPDWoYT+p7IQ+pYqmbadxDFhBUBHbHtCq1OZe5liK
4iG7mYahe9CSznucl6TOgO3Z9C3Y1bRYK0I9S7da6eCKNrA7Y06YzY2jji6M/2tKovnhlgPNgfKv
Q59bz68iy3tEZSbaVmG7QffU2DuaZe6mqcnReANMXxiaebEdoM7AWrWdbutJu8EKHhkMHMBLLyyv
FVS7a7Mka5b+eUwKYqgD0kY23LRSv+SzmRpbzTS0iyTFFPxTWPSVsp08WO5emBJsRtTgrfcBjLr2
2H9NhvyLwVY6uHDo/rxbJnxmkImgFYoKlZh+/sV25+cwT/SvU5OAVkAQ5y0YM2DX6GA9zhp7ydaU
WHeVm/cXvY/bU5rGxQOPQIPy36ovzajQubLUvFeN/q1GNejejZLHwa4aqK9K/RL3bBw5iD3uJSsV
bIV+Qn4939fjpse4YzMtzWMtxZQvBsu1nMcONkWOAu2WMWP3x8lW/s1JZ/NOLlU3pvbgeOEJchhO
nRmyaAc+ONVu/QvaIPkdhnNyu25tzO1j07X7XEXWZutjsdwH2StGhTNB+6JhrWybdxAtmhe45/0D
oeOz5DDabV8wrYMMlY2INS0tpMwxyo8nJe6b6qLHhWsgQG1oP0QslkMFBt0V/bT+Wg+ElcsUtROp
cFCyOCODmYBm41boptIeEdvUtpKV25Ol6vKpcsCELffHHkeALtUy0YuP9vj79u+kSe4f7aKGc7bc
PwSnQeRlk4c/PX1mHEyUU+RQkiqYYbiveeltY4uE5B+FUi01HeSO3fAIcAYEXoDONbH67+iHMijp
9Ze6DsJTbw8BGu9h9a0sD1IfD2F9SHVUm6pZcQhYKy5u4cQDz00QBdduSYYE3RPX8I9/VPR9ip3M
e+Db8R4KQ3xXjhkehksiR1JmssouIAWgqBZrUYPf4L80lFNurdezuxFzwP/LKak7gK9QtePHy7Rd
gcjt8/hQqkQDtx/+OmktPzIVpd5c03bhUbDtaFotDFgUKe+jJckRmLiX7OT7KBZG/gB5XY0Jri/V
pYpy+WZtJEc46N3x4evYR+bk2CWqEpaVhyfGpCgX590Cio+ylNR+OFWy8sMtqqMnByHw26nya3+c
kenmvisBaHysWP6qqYwhOz7Phf0lxZ4U5NLspnftVKV37hgBONFQ3uwy9hlVdiv2SRFqr2oZDldX
r//KQ019HexCfdXD+qFjgH1gbxqmC6KDfP16A/0vp271OxtoybubcSk2c8r7FDWD96hSPsNHDh6l
0iyDe7+I7SepAym8TyHUveRLy7F+TwbNfNP8qPikJWdpwjcne1WbBvrlQ1in07UPtPR+XBLE/fRh
YyY1h3YzbxizQeMtWWkD0ZSNHN/9pSYD7qUusUuYS+l75tXoaGtGu5Ws0TfDycA1dVeaFor4G9vq
+hdMr5AuskZ9H0GofG96bBFU+HrHhV/5DhSs3NmZb55GLDOfSnt8A0LTfbXK77PbuJ8txW0vWRkh
nWTr3ddmBkihOlb+hIgOWrph/ztw7PYrkC19N8e4iNuN/6YBPkPDth3Ae3IUh+1+xhoWvvA/RdAi
/678UKZbDqjYbL6Wg1fv8WsrUZhzirdMsexLk3YTmtt98abDmH7B+n0jlQowtjcQGJ9h8qr3UmT7
DfsL7lAeJTuiJnHWvCnZSraOXfNpZpdOcnLFblDvVbTedBjRd8E0g0sorNC4q9GKgRZd+6iw2fk9
Qfe424HFQ9YTadl95Q/ORWr61vf2pjZY9DvcTmafkQfBmOi9V6t+C8cnukjWiVQbmELU30nWxogI
H0jdv0p2VqbvLt/8B8lNffbEeJ0/GTH4Hn8MTmE0KM9p1qr3kQ+NOPSxqxry6gmgzx7Zif659NpP
Sdyqd4AVhmddb3lVYlTlq8S9SgMpRxfxUCp19iBFkpioHEU2BIa60zFcLXCPzezgWZrH0NGecvO5
aYqD27kVhoX1Hhnz8s6enOIu6iDLLWLB5Z2ikjRd5SIzq0672MNFS7ej5jHUHKzAJ+sNhbD0q2pV
3h7dzPIkWTg6QOr14r00RyQpjR4swdJM6yd/g6YfqJp8xF1ZbQGKV+lXUNTZETq+c9DZ+/hqW8Zd
7irWqxlmzn2ZWAAslmbtpP6aQEue+bRp90zrNNyIOHKXZNZSf0sErwG/+0/Z2kSOLKX9VfW6dvxv
5+stAJjOjh/rcW4eRqUCLl24SN+B6jL5Ev3KVf+TOQ72e+OM6APlenHNQsNG2bhKQcQN8+e+cp+l
6Wik1zoyvC91k6s7t46t+7T0MGCpa9RS0IX9BB3ph4L41T4uti6woata8lK5Y/y90wCIWYbbPHpm
F1wU20mOURqqr6iq1Bu5vDN/UUuv+dGxbwSMyIzRYZyMEzHbEtXd0nr2bDTHed0dhC21fJNkdYEy
LhpV15Ix9WqX4a739fhSI07+d8WtjVSXayk8EsDPyPjv1DlQ453Uh+Aer3K12HEptCvohJVjnm9Z
qdY9LRkPvNrRrWWg6c+WmVhH1R7gbq+XsBzzzgZefnFCS9mnWqFjSzU4Jwu87xmvm+aqGaZzsJNs
eprwcdn1rdp84m1Ugf64zjfmzs9o8yi/G+/NHRKmpGNhHZ5f7bYwf8BJRCzSZJyn9/HSZokDSSWY
93VV1Q+x3tYn06iGS+S2Fu6+foktQeegjwVYlYEPZqZeIovl9/7XOBg/JZGp/FJAWt5+KMs1pOIK
6+eUDt9DRXG+aHaToXasza+hjTY4U5TgEQq1e8wWUXFV8dO7Po2tI+GA9NGFCgTGubGInzGQ2f4c
fmUA/gb5UPmpB/ggg05ihs0kPAlc81eGMrLe9W8B1hxN+9J3YJbRKW7evJY1YddX2iO4jQ54Dg5L
8K6cHcE13z/puoEH1egskgZqmt3NWpfdyZHj1GwBIoFw3yXIuuBf86I5g/eWp94XbYqVe7P3PO4B
8r11mNYXyXYGynO5E3dnPe4RptKYl527Eqhb0bjepwBC+qYaQvW+r0r/U1TPX3Ur0B8kNy8IcEe3
HqWppzl3kWb5T5IL++DYpmX6Yha6/8mf2UssrOa1NBznk38c/cz5GvOpPLaj2h6ddgi+FfqxHmr7
WwkiC8ucqj4NwVB8weZu21uR+8I68orJQ/FQ+wri+QHkja4Ptc2tbKmICnaccdZdmCzjEbGjiZcI
4TUjMn6J3aGFmFroBN2ntUFj1MausjvrMGAp+NAtCR1j2jV4I+8kKxVs2BYPzYzbFpbVd4Cd+OWg
q0A3YDi6IXZXPBhLYiPFe+cqxn3uVPMLUYAvXRlN36ZoAXq08DnQgUJyL9W/xPMwfRvryNqOS3m0
lP/P9i6SS2t73/W5DvC0bRO4CL79c/21/N+u/z/by+/q1QBz2zP3Zm7F24EF+3M5TPWz7pj60V7K
kMuon6UiZ/F7K5MmCEU2z+VS9uFcvpzIWSneMdb5JkpiLWxLr2rUAz0j+7tMxT7ay83D2kwqx9jz
NnUN3yAoH5WstSBMwvkatXoI9g7v+q5Hx2aXjVrxKMlo8ryK/l3faE2118NEvQYVRDwGKcmg0K5e
2yWRrG0okO5v+aza9SzX0Hr8p1bK16ycIWVo293lEYC2teh2pTWfMujNo/tYcru+99h/oEjmfU3g
M9Gpyvzs+XBJ9dF5meze+24gQEe00BseLdfFcDRBb6VI1YjdV9jEEI/PTakcDN2bP6PIMBw7riqC
p+/Qss7yG2EGnK+vWuseJ2zvwe80NrqWa2Ne8ahz1z6BG7FwHTCMg96040WvQzS7/+OwczPXscIC
ci6LL6mQpEere+8CsoKJ3jtnMzVLxHVa/zlzEuUZgehup588bMSSeUbTxUA7BhFyx9wwBYEXE4/1
Uamy/sjiD1l843dltt+QGBk+RzFO8EnX9o9R02snNW6zsz+m5kMY6HhiKOX8nobpb0CH2W9ODrGD
vyimiToW1r/P+MkcjbELHqqiaZ6LJTFUpodhgVzi0sDQFypSA2Tj/zF2HsuxQtuW/SIiMBvXBdIb
SUdeHULmCO89X18DdOvq1IvXqE5GJpBGCLP3WnOOqbflVUnxxYNMljeDXXTXdft1MwKeNoRGTgSg
AadJlkx2JPNkyfbJXQCsY0MuZXoLdIiACJ1gNK2Txy05aPVVD7pkV2GtuSQZpgptFPPZtFAW4443
TmY2RIcClPHJFpF+oOxRHO1pHo5ZNY4HSY7KU6YVBPv4fXROGh/E02Ba56ScyHqtKZJEXeJv47aV
SWCQ661lFyNGV6DLAKD6W/oT5SaNze7Oh/YENxjtIFcc1EBV39/PHVE/hDuPD5EOHrkTTt+FFKWC
Qn5s6EG74ShrT6NlwfKGe/pM9kzvVNE0XnxyqEBQ56lXTWEECQt+HPcmDB9+On8kjbXxySN7oXvd
wLWJFq/9HN2jJf2ODHn+kBLtg8Iv9nI9oFAeWOo2a7k5+4PY9csnWDH5HejASiIeRiZUxgSkE4nJ
R4EuUe3Eu43WgClgNpxgo463dWKqC41/BrpWX2x96kAhcwYwMyr3WaMAkgHeN15jaC0Mysd9LqTo
wZds82oquGnXIPhQ9FjudH/Y9+kwvQiDuZOiBA9WwZmiTHkBNkAeXyIEgJugHPr9+i41Tg61NijH
3FQGj1piccQRFDNVXZTBuk0gh986P4vEBBBx3WR99s9CY1mzLvyfa343H7OVT8gX/H7OuqyqLHxo
NPDcjMTAq162RDm2UvfUEWB5HH05A1/BLsngbVO3HHB6LC8h2tmbqS3IuVxeqmLCtCT04rC+9NNa
cXAnxg4hD5jkDJNJwfKg5iF5T6WYytNoJxUJFjxbH363WZ+ty0gaZ+tGRaI05Kix/j/eNwOMKjGo
/z+fvb7856tNcgQOjIScf5b9vmX9/jEq52OWvjRTGD5wzfWdIjb1g+rjrehz7V62TX+nDaHkzjn/
ZtMu4lujKvbrq/VNQrPv2y6zL7ou7UEXzVe7a7AUtnn73I9m5WiDGby3gfSAocj+EoqyzS0uB3DA
3UDJ1YgNgPJ2WfxNMeMGOkj8UUV1zG2naV+WuHs30bvyQp37JANxv2AUqC65UoVbcKazkwi5uvyu
WNcywPrPdoJInqI1Xbl7QiJDcvPyCetb1g1/X/bGaDrmUNOz/O+X/I+PlsYEv5DqP6VoVAFmLl/y
+wHry3SQ9zS/4qNnDZJ57saAACKiQ0l8kfoQC4lq3gpIjrepsVx9lQKFgQitn2U4fYlUSq29Sang
YsoEl8QyqP+fl8sykrqHS7Q8rMuQYCobctHogixrf1es263LqlrOtmIgFWB92RpavonAwnhdPFHe
r+qPCOOCXcj1qxJM2N/6cnoySybt9dT49/mc9x5Ssf5O7WJomOaY3VgaUJUYiNtl0vthX6CqheAY
odkntuqgpzZMkOUqPphydM1TudpmzHVvZVi7VAyoXqd6LVFYL7JHfl3oUvO2nhMDAoo+C/FGpuiL
36TGZ6n7R5lCZgAJB19TUicMpR+LsjXA91FkoKHRfY+TffbzvPjUmvhdElSpuVoioEc1pOs9aVgC
1IIO0jObs+HRr4cGpjkTiHXtaIblKcywAq5rcyI8z34/N866Nk7DjMxLmHLr2qk10mstibdk+SQ6
HvlNWlf367pYWNScAC0xJo9uylaWrjFJQjwP9Dm6WZ+tD3IWvM6qXB1+F63PSEMNvZgcn593/a6V
zczcxTSinHWZ2YTgJq0G3ylwUPd3u9/vkYfs0ojCOPqzyrZzTCoVTqT7MbFLWkQ+zRMlVU621Skn
GR8VnvVI2aUzqJh1xfowWlCDXGnZppakqdr+vkfxpc9yLiHb/fdj/tlEN2M8ZOuH/35aT0yH25tT
6f187rraT2O+4p8tZ0OSXOKwhKcZNkaw5eOlocYiiIP1nzeuK36+cv2BYSb7W1uIp59l2voLfr98
shMOQd/s5EMTtt7/+jf9bv2fz1W+sgBuw89vWPbC+uyfH7v8uJ/ftK75+dKuzG5iwK5YxXd6a8mn
Ytls3cAXNWWe9em6Zn2Y1t2/PhVWB7ph+LDpCF2kbtgy2iBObWwuTRJVbk2ARRBhNQua/F0vmgmG
HprGXj4YoT/vTLv7iyx38lLAinL02asJ0ZHCII/Chg9mD90hTNuvOvPtLWOmkwXCNKrUyFOMaUHZ
2p+GRER23DlSzYUc0KwAh2/Z1Bgb0q2sOnlinrnHhPcomt52ek47uB7TQ+1XiIu7RyUY+TBsfhCx
k2svN2czxn9ZoXqioLNJqW4VQn0Pi+Es0fWcCiIRJxAM5dLwKySaDgl+3z0+YqapdnKKJOWubhPp
Vo6Z8pbkGd1W/kkwFiFeblk0jD02qTS5/CxTCHFx5mLIDr/vCqjkeVkNconcVOl2XYEH7b2dcVxV
bY+Vc75vqvsmFcPtwECoNWtY6DlT8mFGMgK8LOaHBI9SScgKCTnEHlSdCdmhHZ0Rq6mw0Rvq6bVX
RhLAlocp9e/qAR9/VpzMYNBR/fNQUC128ZiNW7WANbYuyyEw7GZS1iiY/t9l3cxAAqSpuqtI0Sss
3b/JlgdwFHZpVretAa4pbeHijIxhbuflIUq1cm9N5uSsL7mCaLcxNAoMQ83Pot/ljSGeI73Vjusi
S6pUuGTjTFxoU2zWZeuDpvoqbSKYjesm/6yAmKdNzc8Xr4t1taC/OxX5Yf3idZkfDo5ht5rXTjUd
6+VHriujRM5PugGAcFmkU1a/mqbkDUEY3xXlpsAQfNsqSnRHz/x7jCr/MCjaBRB5eh4Jq7pdH6wZ
1j9YK337uyyd+pwQN8j8iSzFEpZGXyPzujsmeqLfUuzXf97bRcZmLnzSj8K2cfPcYtLmp2QMzXpp
7X5ek5BUbesiFS46X9aHpa6elsFz3Fg3s83ooJ8rekVVJ25tO5Fu9OgULC+0KP7Pw6jXrx1Vy+Mk
0mVaiN+H9D+EGb/bjQmUo3Tm0rt+kCkXBtkV0S2Bd921LCbv54iayyhAa9w6UJGbm6LOgjtBkexO
jYv70g/G07rZ+sCQTHWIBSr368t1WwXKuqdXKMfXd63LcFSkWBKSC3O40bXlwL5Nc82+hcs9HzWt
ewv8GkrIslw1s54kqdjxYwvn/7oZBMwDnfvwsm7ByO9WjhTtFM0cf8UUtXspsI1bzKLmLQli1UYJ
LbIMxtm8XVcoLXBPuaQ5s75cVwBMEdcqZcBI8oYEOTZsaSVrmttHXH+TXj//bhtSOyXMrDF3qVrF
W2tCMQHOMrwrcUN4xLMkG82EjOaabeVvNVuDHA6/5Q7Uc3Qn2gZvqJZQPxiph1paSqjQkmWyPjB2
mUnLIs1TnUdGG2VAHJ5EWIi/kPp8wMP/eba8hK/3nLdk+ZGtYaO/W6JVfMKhj+sz4poz+tfHdnEJ
dYuEcX22PgyrUHJ5YFKLcHJdCLq229kqHe8xBvhSTA/hj/Bq0XnLDLvrF1mdKbO0zGIX48PvA2Nk
rA7r62x1PfQiexaL8ahbnDT18hPIJsJ5ZKz+I70C7AYNkqIA3N3j+qBW7TgTcFQv/I3/PlVT+zNK
VBgYTQ72cV3d9zMO0fVpDHYG5H8S0+YAnE/TDsrezx6zJiJIEjgjsWXQQlz34s9qYC+npSqzg31C
3AEOM+wLYiNNmoTFrvs7deLLhxaRFtVuJP7L05X7gFzHY9H1Lya79RQRB7ZtFfEWTsLejIuqNuFj
CvvEFSfbrH/v795en63/AXpY4UYE7CuJlLST3KlenQRi3xLUdjS0ojwYTBKSKq4dSe52gzAeU/5q
XR9x6GPqkPkPcwgoNWNyCyD9LOleXGNiXkxp+aK4Npd/1vosA9qwqcCCcN/tlWMD2SKoDBpdWgmJ
L0nH8z87Bosy+82wGxCKpuJKUuZT76fgVoX6p8hCaaPp52Kox2MTGsPPgyai8eiry57LprdMUasj
lt/qaOcV0PH1aW7ZvbJZn67Rq+uz9SEx/Qq1kw0NY9HOF0scS6lVGHQYdPyvB1Zpm/khygABLB7R
5c9cH9Y/+Pdll2mQZRRyM/3FwzQvGsV1dxSr53R92s4UvPLMnLzf/8x6nP6+XJ/ZykC8FQZeLt4F
nEAetEX29/ugdyLcdUI/JYv2fj0O1odoeTnQ4tjOUXNeF5W+TrhDYDEaWWMN+jXRwJB6/r99UfxJ
laYmfVTL8YAtrrGfp2anDocEyBcmefbpwoeoBDEG68P6Mo6gECuR9F0zpBxOBEO2ztyYPakoUjye
TKvwNGK62mKcnCAjWjckn9qTrYpZjCr7O2o/X3Y6PijlAtZlPEJubEHgHFb6idb5Rs16fKPJJSuq
0IFRRqN0LsOzgRbmEvidS7+9cYYpu2YKt4jcrnTPhrJ6kqvW5ZJR0kKnslhW3QHcwDK1neU73Pfq
fh5IEDIsMmnN57Zu862gCYOKvevJYmmCbdQSREkSuNRn9EeQCXrccLloxDdCVQx3UiZp40stsTC9
uoX9D55uftREesjLkvodkURRI16roSKzcEq34JeijY7Rr2i7cxjUssPNEWdyWBRegyEj7M6AX9GT
xLR0JZnWaxBTVMFL5QJli7ZDtWREtxoqXEoUNKfduVQH8o2txitBVDQWtcZ+/G5MdozV20Sl8P65
t8/BlMRuRMCWn8cyXFMiSiOFcnUvA77VyD+fCM2s+u/Yx5Eto6Ryx1m3dj6sG6ls960ashPg0EXC
YE+LEK94Mwh0McOTbS2lS4IgGY81Xya37uXaoiiwY0zjkCc7TZowAkvo/btB2jGimF36j28MnsON
NeHfLyUjgU2ETMeaGXsKvDkWeDTkm/zhQW5P+8S6G0Eg7el4ymfEtKRnWCQwyDn/6BKXLp75LgAY
bAWWTNZWJ2BO4XoKpe/WJ1umHi/LEaTGRntJw/mvzko3b7hRVkyyJdO/Fmr3WWXQkVROUVcZesKa
poF+Y2iSmCPHwqMgei6ShgRcA58YDm4vpZygCUzhcyKnrtEuSBFYy86ots8+9wsPyqtDLjP5oBkt
HIvvMio7ggkx9y6qnAmil37pKmmbBY1/N0Fcnyvro0xJ1Qvk4H3qpW1rMREclN5bBoC9oYUntHJb
3Q6/JDisTjGSTayM84tdUbCgAKlIf00iEuEaadFBU6jk2bF8B3HBcrUp9fywf5gUa0sQLvKRECmW
JGS6rcyQpOQzqZRuO1dj501hWm4l6ymU8tzR48zf1GlOfabPt7ohFec55AOHlspgpCg3wRi3oCmn
Qye/M/MPXXsy+01X3zcJUa01eV3U8zeGXb4qbQ+eBUCSpRF63PZPKHI1YEdx6JLimTmMBhV3hr/q
2ASmOu00Zk5shntdSLLTg+wyYvEESKwSiCTBfKWMjyrZy2PSVyyIobLS7RUt0Fk3PQd2/+4HVQ3U
qfiK55dZTYCvpeEn4tzMa9RHIhQfe/SSdF2gpQ4nG2Tq0ttox87yqLWNU2dSMkMEbPjqN+UbECbG
azzo12KkaZ/aZ6GyWaYMF01m9M81Pd70pA63ZXP2544A2XzaEc9rkC6bh/vpg+Rs6tUPSd69KR2B
8nI73YqYkX83L7jegkIg0eg0+gRX6BzIZIdmGLBhwDHh1kUHECx+79lJTl0SCixp0qEcGWSFQqnc
dse+l73UpOBPpMBJK7d1pvt3ZBu2G1o7sTtW5qMxZp6Wd1wIJDC0afpCxn3qKTYN76ZuI6dpsmf0
opgcW+bQYxKRl4R606gJEl5yYlFGj5tGSp+A+d+BTrOc5rk3INBVUYLvfjhYkfpVSMlXFqmfTaUR
FlhD5peZQ1Hh3uVDN22tjGZBpKBlt1J0ROEUvChUQccM2N8wFfdyXF2rpVCVT0sj9q/WmEQvDPzg
EKls0wsH7l29GSVjsTuXN30YO1FhUC1ZhLpVMB4KhZtChkbIAN4H64WrphG4sXKos+jGRIjhlGlx
zZLiO9PMQ1UZ703ExGsUt6GVZp6Q0z1CFepBfktey+Djq7eGY0uaWQCq2qtQoG86LYbIM/SJZ0ik
0atSOzmSno+er0mfFmSj0O8RokfaRhAqpbamsZvG+oGYN9rQmdhRBdjpM5XMMH/MR3krSPXeWqGB
fhjNSqRzmEnFiy0X8bF3g9BaGGJ/ei2ENp4+TXObevBnwIXPn8VoPKvFdNcbrpoZ1dYIxssMmjMx
IM815E8qhnEpwFhbRQNnsFDpqInmkPg+Mm1jN0SSZ0Vk3b9OUflmB+mDUXbn0UDTKA9PYZvuGzQ4
ycgxEbfNFiQbaJr+HAIORNAGGK1OdS8pmYFLtafVnJ9Q5fV0XzXFQBF3ghkHHxpoANkVgf42teMb
2dSZY6bSY2MBsmkj9bXJks8BnJ5Wja/4y/4i20UXq+3mPjp0InuYsJG7qVz8KTvg5REcpj5BUc3+
uBeEiO0K2gBo/jRqR828owEJTK05BF13R6YRGYIW9fGhNf82ogFNwR2WjG2i3nMB8heAsiOJgchL
OQfblJ7VNr9LQPM4yjzoG2Hbu9GwD69ZA6AP2tChGPUW3n6CWH5CHhGSo0ka+4lQjOKKbxgJnwk2
XeWMLH0qO1SFW/1TztpzIg8vHT+Kqd9zhAgD0mf6ZNfSiSvfPeKy0uk6k10fXBWS6Qtd3bXxsB8L
f9vsmyHfNuwWLhLM/Okdjg69vYjx/wAK2CyvEVWqfUuemtwQLDba56SA9dlpCf2UfDtEnL2D5f9N
UyKUE/Rp+Vg/G117Vu32trNSlzyHu7IN3vSMeSMWMqIbhvTVxFMPn7ToXVozpDwIoj9njg06AmDj
c4YNtTIwohk3liYjMO52gnnGwWa2XGRXokdrxgGRTK2K06V7NlqKynNqjQ4cnps0HhunMiECygLB
kZYFD4WR/i3bsXayNh28yu5IjMR0WIfyoZftP6bGIHIKIWfnQX/SGkbZZee/dS3n3dypWwOYt9n0
F43qHeSUxANxZ0gp3dDKByWKdgrk7jMMQoROASU0jdph3WvsZJPdSOTJzAVdybxONW0M/5bl9PGQ
edl9k8GI6hNJ3qoazIamjv4QAN/6sO25wTGSvLO/5LHrzgogMmZj+t7y2wdJTGA37e5NtJDGJylC
99K91Y29DXqQok1ERrGd2F5KiaCmwZEijPdyWeLkYRBWiditAioCnSxnVKyTfTb31oGQyWczAt7D
Hbzryy+lZWw8DZyeBXydODoLqSBhboChGHO4VNEfhcuPhzsJVRP5PXNUnYOo+CZkNHSE0tFW0h79
xiKoJP9QINdZc41LQiERzI8s8jnzSxdUJ4PBYtDm196maUi+CKirCwaiJ8baTxZNC1cPlqwIdfyc
dGYAidWPV8vmVmNMXmJ1S8Igd3ODAKm4gaNaPSdqxdkxuEY9yzd6n40MxtPEERZjMCNFtxFE3z31
7PakFwshSx/hvY3Do14MG0XVRwZWhGZEJmwHo7uVhrE8RFJyqwUMyMmkzVU932lUpqpqHhjQhv0O
k7bWGJlHQejRCIMP+FawUxM0e6FScQZw0EjfFP3eoyI5+IY2kgzc0q28ZiUYMxD3wklR2+5nPai9
BiKmPcRuPOuXurPRpnZ/delI1PI5Ipg1pwgN8BHtXVJusDLexr0QWzmvXoEsHLt8hvhcLIjmt0oQ
XD3aCmb9InwshclICA2URZHAqeSAcWcRgZlEgp5bO0RLOtGQ5uDGBuYeY8IVor/HHQjIfpjIbDfU
rdCmB1U2zlXMGRiyhxNBqARdyb+66fde2kIczjahYuwiY3ybxyPKmccURapDLki1yRT2E1HiV5wY
yEZm5usGXqV2Wkrw+rMEmW/RtrnQQ17U5iQpW4PAI8fWpXtRiG0P4Ha5SBUOHFSsUBMC6t1ClyP9
I+HCJmkn0IGvfah9qIY0bX21B5aMhRSiIdPTNAVvx4hQtzn6CwnvAAMTYhND/CuM8dsohJGUaN+a
0eaOMVLu16Emcd2khKiDF1Tlu8iSVahyppeQcupINkeJqavvFFz+kqFcnvqErrVK434iqihRlT8A
+zIPqQwGSk3x5KTQlzdsImrEnqrS2LeSndDh0irjuDeV3mIcEJcuqLkGekr7EisVOOr2JEUcbUUt
nCYtH+M0x45kHAFjenPB+HlobVJ9KVI4RhruBhLHoXbOVwMJeym+JsX+LLM59hCylRym3Z2ZD69m
M3xCEt3P0+QaqvJWjJEOLXkA0Yv5wh9rHT7JkLv0QeRS3PeJedc1FraMOLv0VkcDpZJpZNuvsd6S
aJ9pD377pxMyqG4YoiSIkbgjm743hvkl1cVZKAanbtCS50Qfo5bNm5JZR1/kgxdG8i2BI49qTyqm
3eXbIJz+hL7eowU072ioEOAS+zCb5xfL/mMZEiIRdWHxZe3otm3MAJsBJvi6wIvVwpug2BJz7vR1
R78h3EllfsnTR7B5Ns1Of88x6dZlqG3GWGEm1itsqkb5RlINzbWOTQCwk6If2gWywe0OzUluboZK
fpHSlFZLp+78Eebe6BOGl4JBq8zODfr2M6yQ3uvagfFFk6cMMAbT0RlVMvsabuTkwEhahzqcklIV
2a5S9AZfQx5CakuujzY3rzTFtaz4azLDl5A+5TR1mSv1sAFjW50O5vRciCjd+OouFTSkc3yoeFCD
jUEOTCG6lyQPlgo1M38/5r9mG7XLDYFeSa1QaSWvTtrFmEgnI3kcR+7eOqne23JgyNEbLW3ChvZw
SEi0bdowlL9Kn4yMJCyvbRBuNYJEtvY0nspE/UglDLthDPl94Q1V7SeKpEca4sVWQqPiVJzxG1sy
mRvanErD0FzzaWtDAZ4myu3ouSrPTwLobAW2wAonQkpXK27w/qU+tZAo+ir89CybElDzuCRZyNdp
PUXNPgSw4SBaMp26UL8GDexU+qgYZk7ilvJmKtLenEfqJzZqHq38KgpQp/C6v+DNvDOiHraVGl5n
kMOQfZPEJQ0WCsF8U4dEuN6O3E05FTEc5u9IYpB+99/kW159m4jliGuUQtB51ptPtjKephoYCZw5
suS1+qavxXvOPwskyl2U2OpOWiKXw3I6p7oM9T3Ku20UMU+TGfuX5fDEOYoMBFH9cjk0NnUw7Xgf
XfAuAHwbHogVekwUVfJIwNo9YST1naHyUQ992eNzZWnP1LYfzKxjtIkwVZ9RnBFdjXXilCY201Qu
Ub7GgJdzE5Ettd6qRl7zKhvqW6WgpcrQTFCw/VOw85x80O6kNKFkKLSXnr6lEgy9R/rPwlOxg3Oo
i4dgNvZKygBdBITycXViBABpjzmspcJurToNoTEkYQpWt3YY3JV/ufD6dH4GnJVj2N+lgpmaUeOn
iQdiUYT8EtYENUxqQR7U8ACANN2i4bqNzf5MWwGjn5ReRRq0HpPA87CQWyftXnkPcuvd7JqnRubA
TPQnsi/uVSP3REBOIRHAUMAJkp2OTc3Zgq0Lhfi+0eSXrtU/JLOnrozSrdHIrotlijEx939zjjQc
E/2h6q5JBQecCwAyuAXerLz6y+TVkoLzDKkQpPY5UY2Zwl3zWVbjtjKlp5RIYscMtcEdCgbeso6a
wedoYRTT5YWNVVzIji7SY+G3H7nAQhF2M1BK5E91d2+m4qRlRuOqUseYKkd+LwOoHmNJ8sSSz9vZ
ygYrOFH0cfEZZuEecMWxjsKtnOhfoVVTp6rpApKkSpRitFOn8poYBIrWVXooeyJTO7ncoAp/T5QG
uahKQrcebeKExnPcon/zc8DB+oafcOrCGzPKEQkP51xS4DsZSuhgevQH7Y/fYqHw/e85lx5UooRG
owgfpOQNZmKuz6orBTJqrEG9TrDHPK1VPs2uPah2dF8MdNZxAH61/rKzw/RtUvrnJMdXTdoC9KuC
vzkarlMyXIoYeZ4fvDOEeCdYNXTMot/q5fTWlYsvT+ZGLmU2isC5gD2uorZjbL5UKscdXbzQ0yZK
s3KkEgCvUk0I32ydRIqkyc9ZSpxSof/JrEHQQZde52A4yxUIaTu/qFzChWnt2qKw3GwAcpe3m2iI
XqK0Fu53pZefupZ++GWJ1lIt7jJoja2ZcXExatKW9BY83mnOh41PfjwqJ7zaSnnCZ3SvSj3idJy/
uCz20wCWMCQbNI5linpd3nM0ojmfhebJ9FRhcAV4QfLBld12HmOSEqNkOwfmCQfluyGqt3Seb3o4
X7TVjAtnyLORQGuTOs/OCzSYVrBT69g1hw7BsURaVDxfMS8dodbOu0rXNjp4A+4/CnmUqWupnF39
LPd7Mh2g6CMDH60OyDp/VKnZf0aT4o1JPcXRGNFxFOcXLX3qROIRoHpbh+1L2NMCXw7BeSJiCmGJ
vA0MDhT8E9c59XdUxF98s71Sub3xAeUzS8CHllbKhhSiUyqy+zZUX7PREEz0Qoa1+KksG8qTaLkx
5tH9KhUIZIoyFI/LPbOxe0K1X8o2/mT2+4ALtD2AzSdTefY9fC8venmuS/+V4QF6jJAhik+h/izR
yKkVwla6SU82VqbuURlR1osnjSFDFZAPKZ0Ls5SuzDWfx4za7tyZW/Kyc6/QjYE5/WhvsxkUzSzS
ZJ/Xl7yQaBDwARsrkT6Z9zoTXggR+dZ+nCV8kxnISkKygtEKjn00MGmEnEBvX3LLWCe2eNJ3U5Mp
Rymlg1XhRKATYTJRs0IZe4aymya7OmCPi5x6IoNpVLTsjzQ1QOPNpNmtL3+WgaGPOS+b1PdMLByA
+EuVe1VL2LiZFWQZLOlP44slImDcBFgY5ji5lT0dChNLOianN4M6siLQn5paJ+35e7azwkC1Ez6V
PiD2TG2e5rRudj0j9HrgHtbXFCCj9p584feuTRdnF3efWRoOQuntnel/m2R2ulOqvKMj417TIHeL
ZRGQc5y+Sh1A1UJjaG8Myl8/tzhpGGFnvv+hxaJzKRFZHtgAYWtAnOWcv8ngsmRVx2hYhmyhdApN
NHy++Rna6mffIN+euAj7nX+AxAwgnYpVa6vPdgL0W9+Wk3Splq+Llg6MZiCfGiDf29YT/DywhznJ
EnPu9lN8nmXjT1belLHonTgd7vOA7nNqWYe6FJQ0zZtExU1uWl/1qAPxD6rbSU/v4qV1YEsZZcOx
Pgk5GNym1jgjbFLgcZUdycfIvSqoRnr4rcfgeuC01g55LwjU0Zm97bUgFMAmUHbIBkQCxSxhoiaa
CaExqDexXt7Ucf8yZkvQ4hj3O1/Lvodobi4tpI2A8rasM1PWApsb7KTRH9C0jR3KL9FkXuzgW200
erI1eWgWE84ysnIuj/F9Njz5WgRdyGKOFgZa4GCxdsYWlsNYjK5lx8ydTX1w6Knu4khWnhObqzXs
WGa3lFjGjHwoJTqJjuqL0Ysrc+wHQ86em8xKN1ItIoQWwQuMESzslrrDzSS7CD24DC6iQ5PYISqH
FKk6dyl7bnoVs7rK/1hduq2zRDCkniQ7gkx5l3rS6IVtZct4n3HyZwOlSr+nuQJCBYs7HfehHZnD
SeQuWXlquYlhKDia+gclBQgoayBf+qJEVkXBSi+/kriC/ZIP+3Sizqykun1QxaHN2s6ZAhpTzUzx
yTST944iH3ebQnJyRA9NWoSHIO6XAbT6qmNxcahWBuBOxvpWzjIaK6r+USytJ/+tosLiKonE2LU9
N9QskcnWxwBrYMdg5M43OCrzgmJnJ+M76a89/joXjUq5sXMdSvpE28NYEmu6iopfNHcD/TIOGMgI
ya4OoVQwvHPGOunuKjLTvYZ4owXIf6Iufwn0yk076jYjRA1loKzJWKo8xH0F8YM7QlgJ3626SL60
g7zNGFM6k4lzOppJLBfyjV0KbSfkrtpCiDzMVWw6RpJvQpXAljng5hAEojkN1NsTC4F7nIxPRo7I
VG4f6Zrx/89npD9UZP2oiY9pQVmdeSuc2tggeqXfwmKAIlHl0bk16Z9WNUX7UhslTLHwIFM728yt
xs14aF5A9GxyfRl/Fljj5v6gJ1xJ06h4yo1Z25tqgZpZFNNRNEtPqEZOQ/wGGj4zqRnXpuSJ493Y
iJDDQhoEBuyGQiAnGtMsQ3/K0jpzTSX3XZArOVpOXK9l7BLZlgOAWk7Jm3TkK5KJU1hLa90VQix5
CtVZF/Fza7BvfaU19nGUIGDitMfm81Qb/MWVzlfiJ6ISExhc1mjJGFb/rNs6wuIkO4P6HE9BcSdT
QuGIyh2f/8omTBpw303NdI/vVsppS9BIT9eZUZZJr2djWGXhxkG/F0zciRfOiFjtRL6jWazBiNna
/aUICW/BK/suG6L9k6n+po+nZ23Addmb/WPj4/VEBlTvcoJouES3N2M0s5H0LUgJoqwTfJSa0Xmm
1R0DeqgUDm0VMEowUTY3yi/4zeyiKb7t5U4ifNrCAdNbxG7kGBOqEj2tSoVOJWykI2Ez50jWfXBr
nEi4/suLmFouN2OuHgCV/B++zmNJbiVL069SVuuBDbRom+5F6MiQqZncwJLMJLRwaODp54MnL5OX
VV0bGFwhFMLhfs4viollhcU9Z5ba2xBYr6r+oxumN6RnMLdAKNwS16m2VZRxfOLQ/iviW4w2dXuj
pjAoSBmiXlNDMiHuofTduSfHbOPiE4fdug6VF68y3XWrVRiuRUlxIvPnrNPJxR3PJKdD2mupaqx0
2OdA7mXFyr52i7CPuUQTI1nx2N7Hhj/e2L5KboOtj5kDyXGCYtgoaMGDQ75vlFTdVO4VjQsWhur4
1A3abqpVosJD9dh0ZETsvlnqQV4vh97TWCimE+8+OIV185LapMiMH3oXXV12+2yCeSp23QDUiO1A
O5CADj2FNfuugjd+CfAjUQrMrDF3WvW18lYV3YsR4OuV+qekBVtptm+9S0C/jAnBg658aAgK4Pfm
ofub2wQ/jMfOZ3sYo96whqDzqszstdAZD4ODdUEWx7eKWaKeb43cclNZLAqgKCutY8/nzJr4dZm/
q0b/relUVix2v9OYe7az6HZfpN/AbuBeifop+V52xrpT3fGJYu6qMCb8YqXbEAlcwIarRIl3mYqh
c+UbV1F78U1Rc28bYhXwJS/G0gMeSBJcE561Dpu+P5fu2gA9u3IHE7eN9nUciwtP2JhVsLEwS+hz
VZGDAyk3YzwTdhv2HZi2AZCfyrcYkhVbhfheVz1/GQpCr2FhRZwROEmDor3kNsxc5Tux9v6rEuzI
vqpIO5nnribNNg35d8eZtVlMtkZVDbCu41fR1GkbeFN9ieaDRfQtA0l7I6vsVGBlROShTGw+bT1b
0PjDLgP+CCZXZy7FWN1VPFT8q25clYJ52C+1h7iNYu4D9blGXmKl6bqzDIyda9vWypy85yAKTVhu
xLSLOuvXlc9GJuvhQcSLaijEXgz1Q+eU01aPjWjdVel5ADJG7pjsnFGlYsufB2Njt03QER7I1ZKJ
YwnHHAtLH5kKosNro6rbc1e6d2nOF5pP6SIrterceE2Jh/fG5aHvlmiyNKQ3UB27VP5IkJ8wYxMO
3/pWQ0XcIS0ft9qTYYMsLOuvpUDJBUYXS6Fs7VXOJSMjtions16yaF37UAc7Uqxo5sxGG/17XI0r
3+4a7AtvkqodNgh/g1z0z94UnAKbvQrbsk2il+GyVxLiMVp/o+E/wCJneGfKRTzKca+aUd2KNiEM
YwdP6Uj+0+S5FKAgXSnjjwH/4Ng3tHNkGd2qybNgo6Q4IwjN/eFYYDSz5mloOn9hIoO8dEZ16dQj
87MxvZmDu6sMbLLjH47NDTpl6XcxwK1VnYa1n4KJUT4Gh94oH6sEMEXDzaXXD/A4Dl4Fwifww7Uf
Vah4tPrC8czvM+OEhTjqJLWnG0tfd446yOuU/Mu6C+y9B+TnBqLiozbbjAelQra94AtwzLc6hWwJ
j6gg+LoZfBdRmzjFL5k8te7gUYQWyI1djJfOIHtgmf5LeAWBwqyy9Ptp3epA97vqNLZJugWWsR87
/4JdCNQXYhGJNgDVcbhmMI7PWW69V9NwMs32wioV2eLwkPj04O5UAATVm8Rsubvn1Rl5lIsdhybL
2TojcmLshNXstQEf9Gy4V8ZJO7VggXRwwJsi2mUVS9zGM971xGgXuV0/K0UzEedKeBjwvekwMwWg
p8oNDw25NGJur7rZNEcNs9g4dMeN0jTeqp6KpWeG3C3RbYoywzJgri+qLbJKezCTPMoTVYffX35N
bezE/MHAcVp5D6z2NTGTb00VTtz9+rYX/C5mhHkhfusbe6q/BgZByDie6fQxGTQDjye9cIOliUQZ
EQYythZfc1d1G4BPzLA3cRM/8vvfOd+qsvJWAfECwrQE/WtPXSg92yoreB/q4a7WnfcybZ7dsb4n
C+Ev9VhBJ9/BOMtDUUr4bAdMbUbvkEdVcA22TSDZWB64izabBFt+layz4xsHhNK+aX7vLkUOTmzO
ZuUN9Hx2aukK2519N9iIP9yMxrh1+AflQbHNmLh9W/litNEPxM1yIs9i2BYqsDbo72H1njv1Mz5T
RKPz4iLMjebz5GROR13Z22Vmh/px/k1PXLDpw7p1IyB1qlniywDvtJztZ5QRgJ2vvTn6OwlNdx1O
3mkAkrbKNaQRgF5HQgXT64U3gzVpizgKT2Wh4FppZEcbtlqSi2zbjJa6BjZnsbrol21ub7V+CFAb
KwUWLOJO58IorPH3T8ybik1pAKMTd8cQ4rUnGmb47VjG72EhZtGpZm/kCp8bV07TJorD8pZN2OyB
NvZP2hR6ByIby6HGe9y1Im09OPlDWFZXo8UIAplq3ka06jOwri7Rcvje1slO2AoJ0uXLaFQxrjKS
I5p6t8C/Ef0bSjJWA0mMAXMnkFNb0Sjlui8vzaRqhzzrNn2uBCuRsCgr612Ra6xbiQlHecSvN+Rr
N5xOUcYE5IciX6tlcxO4GLcHKrYLII40T6nXXqpAV+6+pEO1rrqaJUATXBWNRX+fF28BCT0RY0bp
BUq0Ukb91W7ExVSbXeal47rRWO+mTWITDzIgC6Uosvj9tQmMb6V5CAxmTXwCHdJhPzwwDoVpQXPv
vHc8Ul4JfpnCfSKDsh2wgYPTcjDYlIYBy4gh0C8QVi5hr16ivgXtoe3LIM02GuEBO7Ovg+7NUB6W
o6XASHEE61pW+nM9RA8gLFmOokNlNR1Ejdw+55Nx7xvxncmcsnGddptU09YrtRufJzlk0WVbkCDD
mnIdx0QjceyMo2qhi8FYAaOk5AYsdkpwMXVG1Bwud1SE27HTNk7TsCoh2OjhWbAolfRoDtWbH3dv
SU2uIp4WmrhLRdvyp4Hy5xdf9NB+iwbrve0K9Pr1laGm5Rbxe/JlI8IKgl27HX4jJEvCvswrgmfK
xSimh9BynmJn2Km6sRchS1Wl0Y/I70D3MMHotDwQrdptF8cfmqmshVrywEAaovPMjSV4wqr9typH
NjD5ZhomPmzJnqDure0QiUub4nnyvVU1TuY2bLRHDx9WIbyXsJ0R8VF4VHqAFADtcIHIhqOV4Xta
6AS4M/dRRcWt9YsLgkcdyKvuXnTEYpoAMmzh2CeIYxja+eVdBpFh4U3jMW+9VTRZuCjRhYzJ0UAn
hTSru7Hc6s6wsteqxqtMUR209gGkqd2DZxJeNjxoBZZ73zcaCzZrxZRLBhqNBGC45mOCQSd0E+TF
LKN6zdV2pYBSFbiGDpF+sTUHz1B0A2Ni7m3p7+ZHHnmB5ylPrIUZ5nDTofr4wroVRn22qsFdkmtk
241p3UIRxjVt7Xqdg+npXZCPQ3PQW7LBAemUSvmOkgNWj8RWF32FgiS4VN3hp+3Jl6epxr7U2ROC
Z26MtJLn2rRttfYpUwmBoYo0M9K3CsTu2rNZlLBQ7GGrzGlA9KQiZCfUYCQ4wOrXr78KV9u0lXls
HQc9lBJnyIQ5G0ELpyCg2TanvjSbk1ZE7YkAxERar1d2wEf6Ra2Uwz6rzfIuNpXkjm31fC4rihr+
IzpFPDZtHy1IPwy0ZWWp9fZnMx2VoVtjaygusgo4AHkIy3z5vEjcBzHzuDusraku74jDiDvgYvel
iniHrDKwdz0LT919dJh7pRiYbni34erzQgTSYen3urKX/QBbD7eDwL5+vqo8wC3ZhRAqSVvzzmRd
bdfNEoSdhYzLX3Vp5C41RH0usgfaXSNol5iAtpX0F3Pofh7Y2926Zt7f/FFvsjZASqcnofVXf03Y
qFiYR/Kk+vmzOsVa7RyAMJIXlfVpMWI9FVpX9iKbUhf+NcbT80H4AKeKsm9uZNH2imT2gJvW0RC3
D14VpAddEEvMg77lydG4t3ggLFPoN80yd4ZTrzL5yqFj5dXLALDeXhbj1Iu3EBvM1ceFA78/4lVI
0Gx+2SpFdS7RPrrKl3K98pmsi3mSr9RHWDZOvhsQkKB734psx3ZaWcpiBPP01Hv6YyYU3oeqXgyh
1ffyOhojCWVU4igvZOWA+kTu+RvZ2sTWcgTTC6smLW7lwUpFtUkq/lpIZYXhsrULtC76rF7KZhDN
xS0vGO0qPJiZxec+WTSFoK5Ian1eJ6nHgf1AviVIoW+axoguhNjDTdEP6ZUU/IwcKMtbJOqcVRFE
3V2CpOaqRlXhfqyEvfRh3zyw9qqWQW+nTw3RN/53Vv8cTujZOanlfMkHK1+kSlt8NavyHVNZ6JJV
/ux2cfZ9KHNog7Hxlk8A2VO3+NEMrCgycipkOIplp5ZMHJN69QdWNIvqSLQKSG6GCo1px8APsCZm
udPReyq2IbmQdxIRB6OZxFtaObcOCP9vUR+/uHlYvarsCVi91d6LTu52kcTpuInKAGsUTxO3mMmj
q5k6TEGz4bKsC5ISSuWksPjphLiVDVqgOUwSfrmWRdlQRQSH4iBVWO5wqY9+ZTCsbSBmK1ls5gsU
ju6uu8FFUe/Xa+D1XACfJo9m9aIIl1PlqBvF0FAhnvvI63vkBLeDsLqPtyob8tpvt3lNTkt2kdcf
FBWcfxeS7y8EeDYY6bupS7CLJAV6wS0o27XCirEELcMTfzNl3ShDfI+IQbSsNKv5mqXKWbfKPiBH
fDu5fvhDZNYrAG/vubd1FwvkBtps76REVTxxUPLCODh6727YvHb8/zOdvLjRfen97otVIOUSWmvY
A/xAUzLd5k5pvwy2XiyDoJ/uPC0qNp6dIbeT1d0N6H53i2uzf8HWtF4ZIlGfQBTGCCaFV6Emd/mk
62ejzBBaMOye1AS5wDYJxZkbh0RRUCTnhK3T1kBr4ZQkZrptBSopaU6CK0v68ZRYRrM1clAFuUny
vzW17KS1o75F2SY4aZ5ub/mjOMckgQhQMOHyL7vJAZ1sS6j9O8OKw1tWIyzpNMf+HqQ36ErYbw37
8EXdBOOd7BpZk0JU5q+uQ1f/0dWA5nyn4vG97RqL2bdN7kFPxUe8z7a9j7YpasuEM2QdAc9tJ8o+
XPfYha7KSiXr5/e3mV7jrBz701qPpv5WHrCXdZYGchIbWdTmfloHEzcwSmtbMrVh3B0Ty0bVJ9jr
kRg+xoUxQWVX96sbkuBvE25+CFUR6Qfrf21KD9kbeErsBt1dgYsKGMseMjC8hFsDVeEVoJ1hLev6
wvVvWd2D0Udxk5wQ/WSd0xurfkSeSZb60M/OSJTtZEleCH6at4txzwPOzDXkwTItH+Nm/kOfdeA5
K1K5tr5vf/Uj/7HSkba7yKrSc3Mk3apdUWGhPqRps1L1HnQFAZRmo8Qmvx12kOEaNiJ8TGVKiGXp
9cXhsQAQYK4kNpksP8q1qBDgI4770VMWEc4n1DQfPi8hGworaC42KXU0p11kYPr6ovmjupOB+1xJ
eRPcmP9LZWDZ6k7RCPHLgbKjPMgGeKikg+fB01QCH088ex/MG1ARVsa5I/5zCTIBrAXVwK9EDWuS
PFZx1UuEKqwJPk7RknA0nPw91wvvNgog3niCeLqszxzvHrkP9d6bl7tCQItRwpb+eXEoSlShrBG3
aX/MxVrWtyE7or4tn8niOIgTDdirxqQuMwvLWS3slUPtcDct5Gkz4lyaDx1S5pZykFVVnNAqyx+n
svazvfMgrqWZ8uOPeln8o87SXW2fiWTdu8RQ8b0aD6E+/jyoan0btXzWyQQvnoWO9UWLIR+oZVJ+
JWn3Zpml/ao4+VOjac3etA1z62pxuPYyA9UPNOCfzEIjfQbDI9dd5tNAQ5epSqNnHC8xNWbCBJWh
rGtjPLiobPljbKxAhTP/5cN5FCJ7H0tEPdta/xJYtQqCtHDZsffKTf+807UOWVGV1P1C7Y1g52c5
W+sGaperZ6+lp73gT67cIZhdHHIdmcHImQAkDO1GZGX63Kkk0UYl1TYKFK6vtr/kAtm6fe6qoLzR
RJVuVAhi+6INsid3HPcEI/NXrTcKWE++f8jCLr7zzeCHfLlJd/kFxVBcnCLrzn5AlmGYB8zvAwQl
Oa0YbGBuB+YWOclvMZKkJ3kw8qE9CbMFXmu5SBwo7NIFAMmToUfmsJB94HLOp8C04cCZh5/FX5eQ
3bOyfM6ytNh9Xjo1gAWbStesWwE1YBimPbot3lmW8gQCmtMhey+LcQWKBXjqvnfrs0NCsNnXREBA
h6nRshBK9Tx25FXj3BQvzkTeOhrS+rVIs2dgHv13LJpPLevR97qzoWTlAQ72xbQoXGgCC4WN/ByO
9gL4LdkAQsYNzJlun8ETb+Apz+JyhSNQmNO1chFhLb2Vxc+GJFUyfJDBWXaEuy/Rk9JhI24gSH10
7VB4m7oE4tsPdr0PjfZGluRBdrHmfrIoZnaR2QfEyxrnNhpUZZ+78LoyWOrs0jtEFHTIV6tobpZ9
KsVXl2lKTLSyLPrwWP3Oll65+Riia+my0gPr8tGZ3+ms4SxhVZZzC2GIi/x6jY/xvZ9V3Fm8Rg2k
4DCUTb9ZNuCw74Iky+/8ecsRqRVYnV91bt02q4QQGNAdJOFgrujXSnXdo9Dj6giX5Zk9sfWgQqtC
b8y+lrWDpGwMntzhRjzKRgtV+xU4kHKnluAEm84ot7kD3jVtjOAx8gtnXXaII+jxAI8KeifmOR1U
tyGzH6YUlI1XBMr7hvya/553LEmNqrEeMq61BiCbHAfLCFdlnEIgAilwTzRzPXCtq2EZ1v1U+QRO
HZ0dJiQ79uaIuhtmEy9kq2OQ6Rwbxz+SnkdgNIrSc1nb1dkBsUYKvYq+CSe7qfLYeqqM0oFTESAH
MmXRc6kQQJg7OH8fSS61Jqjuht/Ai3yMtJmxluVY61dyS0TcHZE+9CkMJQQ8o9vY99GN0pqCFEnq
bPvR1g8xzwjgMFlLRjsujsxvzXbMVOds8v2snSQxbosU+7tIVZyHYZYsQo93IYTpbuvWn8ZFNnsw
tM6onUh1pgQuUd2aq3IQ/KdyPnz0ayqzwNtC+TlCtjTjiENyb/pYEEJuJ8e9BpHY3tlGG96XNpoV
EUJva1mUBzqYjt3esbKfWUAID312kHV00EzCgURA+r3vtSbOtF1wsPO0OvVhn62TLG2e9Cj+Ln9q
zfgRWX34FnOvEkwfMbqYx7hIFR3MeUzqEFOoYrN+mow5fdD772b+MSb3Um2hu9nPMcIGl5Kk+QFK
lXfQmtE7kPIkv9XrJCREnAebhGdDhRs2Tbls+vOURbCxUtpokw4iazEpMOHx4aq7qPn0qDzjoz4G
iDAsLNXlmM8Vn4cmjTAABvX6MEGkXbcDjut1NBjHIteTdWTFyjMk+UvPXfhmRd3VrHvjGd5CTlq8
/peuftZe5NLVDIdr6UU/u/5xVXNS8VgvREIY8VWvcuNR9avyIeh+K0Tdq9bZ+keL5v3W8ueY0iv7
bV35gFAm0eEsXqsDz1gY/yREVXMtTxMNQYBoPpRejMKke1HR7TpUybxfk6c5GrQKnqp/r5VllOGr
m8kgZO2Nyk1uBQcoI+Y2JVV8Q1ZeuZH1EN8JnspKLRtcdJHn3iT9vHwhe7W21lo72aGWtfJUHoRr
kStz2nhRopzxs79sGbXga+tV4WFknr8G/DV26UBgTstEfvVzLb/KM1ahTw3J1JvP+sEPtJ1rkLiX
Q//eF7Tpz74N2r0LNA5aZIfd4CQPFkKf3EeZuXZEhnZJ08L9lqeffeqRdMeffWSzrVqItXQYy0TA
DIMHBfH3Q543KvHp+VRXQHzJM3moA55dwJPCxWddp7ujOH2WE3tKNnGGjpkcDMURpaY/rkO4kiRN
XdtMVy45st+uwcLJWebjoIKvKeFqIdfXedEVIYP8GqhhfhXp6MAR942VN+rZ7w27pkPA77O2NAxn
RabVWMmB8oC0cn6td9XcU1bUPfgwmyXHFp5GhtPM80S68YQZgljIIlSmYlsbKC3Jom5CGVXgah5l
MbKjFQ9I/aH0dP2aZOaDrO4jtFsbEw+5eMzH51oj1csWwtnLVsVSLzhpTrcYZZv3dT59XNpLzfbQ
x22JnhKDyHiMa3SF2I/Ob0tLURMsLMU49/gqPes+ziT/+m7N+d2yDAs3ZJKG5893Ky+Z8G6zGoFm
AUt/K5XQMx4Xm6YIwEXPYukf6uiznvpnUdQhTDQPCI1slQ3TkDKzy3Kq5i+pluY7WRozcWCqhOKT
amsvZq0LLTCKrmi7DauaePZ6qJ0RKFOYLX2ECs4FSyGsk3yL9EOFfJbs/THQMUKw08KdfT2iq6XU
0RW8WcDWor9N8L84IiB/aJXBfVZ1Xn70BlhHnncVXfJYz9W5B8+mSkinN23iPg+NES8JxEdH2drY
MZ4YY/IUaKCnGxOLnaFX3OcK0tgmr+JhI0fpek84so3js6ek3tMUH+VLukqnHlF6JQM4v5QfxyRy
q1zZyuKYjC8TvrNoWNXlQx34a/mSXkNuTJtwvm67VH8yYY0lkXtqUoOMh6pCLsbI6oRTtnPqhUXu
JdZsH1yoeT+OqYnc0K/mQQHD8DlkmqaRSRSJfYtHq2HBOgm7+yBsu3uMlggdpoBD/YAikjcYyPTj
62cPrfUf+9hIT7I/rif11uggWspiNV9wzuLO15Jj+iqzlmiKeFvPsLZNO1aXIYdvzwIAqH2l8G9V
EclsDTt4C2/bsCve8HDKwAkGs9eACdt2alyI/n38aNn1N89Q8rfE14G/2OKLoVti3aBMeCQaaZ/K
SRN4IHnO11gRK9lVuOT59F5176YUb7hRjXiSWFV/N5Vet5CvZ0NSTDtbvPolUEVFDCzGlMQ61JAq
10Vku88AB06yaxPrL52rwkHUbY03RURHfobC78XSYR/112dI2EN9fIYiY00lP0MFa+gxysU34Lvd
xheJuUnVZNoBDshWOsIej7LYVUm+0kNVfzSb+mfr5AXGb0U10cWOpFG2ge1MnsRQ4icVn/SVOqrV
GTB8vxdaUu+QTUZHVInSlYNu3pdx7J6BQJs/3PpQp8r03gimCUTIYwjljJ48vzrXxDOLFsGF3shf
+0yEW/SyMuTv0r48EpnDMmo++6PYIvKMzbDZLNkH0FuIfoQdgQ2032T2OdWMtT8o0ZG0kbtMibuu
Zb1wdbBAEJ3zo2EV66LpsYwIWkYYXoTxize4Hxfo94Zj4qqlzfZ6jqMeTRMs6FwScQCKp6jGj8au
CrV1VXUoEswNsots9Tq9OJBAQEU/JkGFEtgmrQLrZBLfPNnzQRbDtLcPE+aSsiTrZQ8tI39E0sdB
mTqPob7PY/sCj6PQyjYhrjdLKcAO0/WxROj/PgoATNYaOAsphO5M9aPtuck96fTwo75MnWWr6fVX
1DZgm3dvqI3zDAP+chuUpr8LkA7aumGa3yc9SY5GUbs3o1eXCEC3ryqqTStkHLUz0qk4oLVptBmE
Uj9VqvYYVEmPpA5GWWPuPVsxHiqx5iTHthQ9HiDGiGr/GFzZY0DGzoNbaOX90dAb+9aaD6YObtEq
bsc4smdFsfYEBPMA/w+sZWUm1V6fWFZ89m/rOtqoDVs2WSeHdSEo/DFqs60sygY1qt6RrbduPrs5
IKmcusgukDft21T49cXtlOVnB5RlWJrF4/fPy9SGI7bNBKlPDpINbRsNqyQNfSgXXEjWaU0+YHYd
ZXtZ7Arf3uRRCRpCxRvHC6xnly3dofcAAchiPY7hGqUadSeLTlI8NqS7rpCp/HsY6pu6aa3ncgwg
sHl32hCbJ1IXSPAH6g9gWOo2rkq2NLJOHqIor49wrqAt01edCmPjT1W5b7r8BSww1HPP11ea6sZ3
/ZhbV1P/1hJbgDiDXcUeGTMor3NjURXJnWpG6kolO7SWdR8NfvlijLp2kCWkFK2rl3+T3WVNZGnq
nkXr79eJ00IFFdEo68rpOoikTf0SwKH6uAabC+DaYnqB/OIuK4/MdEzqX5snoAi91/vPku9/lORc
NaBy8dnW/a30a5yc5H71lOPIOfX3ek+uep4Af/X8eL25bRbc+TfjvCEA/Rj0+6AfkxPMxuRkJf5d
m43dDjmW5PRZL88+6sRAwqwH2UD3z+q8YqZfyHI9dd/TAGA+/gwnP7OKkzyTh1qMaKroaYuB2F8N
vqZGw29l04l2hRpkN3GPD+XHZT6v0NXKuNbiWbtvvr48yGuxKOgW//zH//2f//d9+K/gvbgW6RgU
+T9gK14L9LTq//6nrf3zH+VH9f7tv//pgG70bM90dUNVIZFamk3799e7KA/orf2fXG1CPx5K77sa
65b9dfAH+Arz1qtbVaJRHy1w3Y8jBDTO5WaNuJg3XHQ7gSkO9OLFn5fM4byMzuYFNTSzB4/Q300i
19q53nU8YIDXyi7y4GbCXeYVeF+xUKLeY6GCSUC6CeLEPFeTZXwcskk7m0ytN+SG+a5RSzLPoPLL
raIF7eKzn2wg54aBZhEhmVxGBEWtfCdytz9ZeTac5Jnx62zugXJKzjIO3GnI1uTk69q+idritoyA
0vrm+FvJy9W9FXrj5j9/85b35zfvmIZtm65nGa6jG677928+skZwfEHkvFXYuJ5sPSvOfaumZ9wt
5nPY2zX5jblGrK0RZzJgGwPSIfPhZ3VcecgGito/KSQ3V5mpWgjeDPWtFzkVEgrUDb5tASdVuxBW
31/lsq2+i7RqcZ8JnwRw/UtENvxJ1Z/SpGkfDUhTdwlYblnrtk180nwohrKYaiRVBkNBPH8eY8E9
WAdpXUHeb60nsBbpcnLy9CBb8yL57fpD+dv1FUPd920F0dLXcD31/Qaxjro7EX3+z1+0Z/zLF21r
Kve5Y7oalC/T/PsX3bq5y4I1yN+JiPToxfD9yW84yDy+VAspC4h9qOXJ7/izuS+QRa3z/OajX1i3
MIXREb0Jzak6EtaBD5tww2X22GKaOVd27owflqe+b86njv6zV2nZ751g3SWC0tujWWWsO7eZXptm
MdbEwycMYjZqprf7NjPdB8vXrrI9Y5dDxFwvYXL69rlC3nhZd+706tfJw0CM+YE54I8LpsAP7lTP
AGi4HFJ0SydruHaOEx7bvjzJEiKB4/VnfXfF5xkFvq7M/UVnoPwIzMVY+eZnF4Y2Zv4xVFfMajWx
PtkVMSiPEOkQJOyj4U71xcM4aBoGbx2xJLeZP0ugfHGc9dha6ouK+v8OsJD9UbTH6JzDYb03XEyC
osLKMExl9L+76jy8MtBC+M+3hm6rf7s3TMdwbJu/ma1buqqbrvHH9EdOGW01csVPeJ5m05Opueam
DmNgIUG6arvWPyi24R/CTtyGEGS2siTrm6x1UL+cW2U5Jl0NbLo0dn1vsphAhWyRg4OBigI8jojz
VO+NzhruhLDLK/SZJbI3452sIsHbbToF/VlZlA2m7t3bVasfZZXj9N2xxttLluRh8LUSjn2sbsj3
eutY94MN60dnWxBkhRJQGs+FO4umqUQWLGbP5wFqtOJm42PU4cUqYoetawetfGvieAIm1nHJBbFP
LMOUfaLcRkZNsTXN6hC0iGVYWZBt4zmJTLz85wFkJpDaFArAZwPUbdKY8whnHiE756X9TTN8mzVU
SVCqC1pxUGc7hubXWSVbZBn3IddFP8EByoFzruyoDOoZbbWrtIZJxjw8ybPPg6xDK2diM3yU1YUP
rPyza4Px1QFCOCQBgBvoSrjKE4qkX01C8xdZapsLbinuI/ya7FZ1wgtmAwrGWOFwUFlZAbtqlSdt
bKMtdJR13Wt2dydYw99N4Idva34QfH+se2yOrXsR4voJ3UUcZF1Wetuiycatj7H2QfGVFs7H2B28
VHfLxWdZnn32cefeshgk9jn0krWOZDF+4gqRrBDc803ol4+fz195ZoYtIM0CT5KPp3Dg1b/1swri
5hAGpy0yPuZF41mIuk6jr425KA9qQ+YmN8vbgqTFzVhZkbNoOjwuKnDzf3SLBZpmKoIz3Z06+eYh
qavwIg9oRyVnd7zKwgRFzl+5ZvhUtPq0z6c+MxeyxYnccKWRZMYUmqEeN9PB5ZkDWyK+I7RDxgzI
gCyVWLUdgyR6lCV5yFJPbKCWiZldEd/Jg1kC52tL6N9JF57yanyr/c54ROjNlSX5lI+V6bdS+Fep
Rm77EY/r39o6H8NKFkLZKijt6QbSi3ojz5p+mD7OZF0y9WgP9Cm75TYVN47lIjlYaL66tp0WztjH
Ocy2ZJuh+wJ9vtP3riCHioYDgmJoQW2FMvrnts8m3C684A7+fbQy87B5zC0WhH5fxS9DF73HrhJ/
t3KN23mAeQVBBzXWaESaD8qnkwQZSJsUpVChuN/ssP6BApX7JfcKZClLLXssmP9XPpSb9X+eUIEL
/X1CdQ0D2Rx9nlSZTGmeJ9zf1pOJ7Yd5L2rnEfVldSFXjH3ZkuaFvXAjF5ODgsAFYab0Rq4zZWsW
1T9bVQ0lK9n6OVa2IuW0h65f3v678Z8DQr0JiC5U+njIBRqReQP5M3PM4BRrYNDlmd3+f9bOa7lt
ZWu3T4Qq5HArUsxJVPYNyrJl5Jzx9GegqWVqaYW9d53/wiiguwFQsgh0zzm/8WG7BI61xVq96BWS
7KFDQZ4aVDMpaLrHnLTcDDJ396iH4MuaYS5J6lHXg/x5tINxg8eojGaQQxc09q3tUXkvDk3PYtpf
1MV+rJXs2TCyGTWu1AsZpP282jdXml1hVt2q5iNa5rM2lMmPocaIz66D6h5qpLGqPMRqXh1aj6gr
zoFk1ivP8PUVkueNXGXpqyEBcGT+rux1DX4tomnj1snM9okw7JNVqebP30OTySFSDEVmqFyG2kBH
si6X5katWnudjPM4ByqIfj5rttTrT09+8L97VQ2TvVZ39puajGeTL+Ubott3y+/NV4qlmhsnccdn
l/nJLDfN9hHAAPo6R23u4xDFZNGU/Z0sIdOEoKkf05RgVmeV/oFcj7zsG73emZ1urVSpdzaOTTZS
kzK8R7pOxiwRx5zBhE/rBFmwbPrcOqCzl4g3DOMJSpl3m2W4TqVhFlNRadcPFaHpGcUM3RMPLg0B
Ra+8BBbArCrvJEpXxhd+kvIHE4A9SXrr3ehweWkyf+MxTVsVHT9OS/LuOGRDcZfmxRuKOgWHF11G
uq4UGzLsU7i8I1hFe9LXFozapFv0lAG8+p6xQorqP3TNERe4iCX5EK4I74x3WKkgRqva6IdeIE8F
XP4+FBQhNmaTk1yOvYVK+H2LrJ7ci2ckt9i/ePgGm0+dMzbvUhQumgaFsJmF6mrA9w1CTdSck8zV
Flojt1srHCIeiF5O3bGfw59D1hsjxnszinGh5AQuwILBLKOAmhi6ZF024hDpGTWqpeFjOEiHYikE
pcWunITsikGXXWc6nerHdBsFny4jBttBDTFVzuK1KuHs3HfMcd2J2tFAV0YwYicPuKggwJb09F3z
X7vRH3+kvJiZ1abynVqM6YoCKnulS556koCgTBSm4q3ySkKjnJPa9q9GlbPHPNGjRcOf3tbQ8m4v
Kak1R+bZzzO3lHkthgn1Df29qHITWj1tmqWI9rIZ769N1/ZqVO7F0aVALg6qyzX+sU1cRNyhb+OX
RCO5bQa2MbdkzXto2qI61AmqUSn0H0STadSbKlKGI1YL/oPtlMncAHS4FJ2hYScbPYR4IA5Rihb3
mbnULTmsZhUl3WgZDlo8Uv9VSzV4DcwTQPu8UOEDOFMBAdLa/fDC+iQk3+VUxwJLgnu18T4Na4aW
2jvnWYusYZUTkMc1heWKWtisYYzhYyMOk2jg/4+F8XwwTe3kKhk4umAjGy7aNNGEMvebJjv1Rxs+
zcj5IBIhu+YEZhn59t/fJ6r651WybuuGTXCC0IPBl1MhHPXn90nBsn3MwhQQb+1rBSFQbcg33Wgv
zcZQ74ppuT6C3nTs+uNo6rseTX1iZD291vs/jfzreWIk2Vnt8fcdfp8XRFK57Mp0vIFql8PmanDu
M52dXLXGvrfNAeNDWsRmiPNhKRFCu/nSUZkxq4ChDMYn207kOSXSFHsa7h45bHjmCw5AqXRX4khs
9AomAw+KcqYYPiG/trYbVCP2QFUyFGTTsjE2apyjNQTuJtDCuyANnaNoEnsSBofzxhuBT/3uUAwq
bZBFUoHpVLfUsKn4WTBhJc+GvXckYbRipca9T23SlvlDBEFRfSvHLn4IFPt9ROT6WCrwtwb0XxvF
jYwD8nl/rsZetc6zzgE27a0trTbO0Fzy+yhPl1FiZs9m2oU7o8EKRxxSrqzy1IK3U/Zp/jyMajDD
StXM8uYgxSnJDlJ2c3AKJl/zzsjAhGLeVemHuJJQHxC5QjqmdNlyGMfvhooOfYgo6fKMwH5scvUs
PFaT1pxMe8PyHmt2c0VSjJfrX0fEUHQBviqUz3S5shhxwNkSI0j2IZyYW7iOyRPvsp+imENVX5u6
qU4Uvlr6yrWgO6t6biAqiY1TF2fKJiwDC8BBZbzICGD93kh+KBK1PGIEn17eNAN1RZZpwUrMkQb5
ScQUPM+Hl474C1kDy9iqeRC8DNoskOxu64ppius33g6rxF0vewUoZmrYa6maeMwQPKOhU395in7o
ZCt6K4Gvget33Gcbje6MSWn0MLSBMnf5YU5x4NSL1JHaveEnw6qvZXUzYEO9dXsjW2U21YQUwsaL
sPSCO/7HmnmrDRQGe4lZLZiDj3utGMZ5pmba2pOl4QXo88zKe+excd1y35PNg05Ou+4C0tX8nmHT
g6svENz+HiZHBcK/6QlGAoKr1fD2xLAoAuscOb94tUfPOr9CRRvLVy/u4tvYtAlFhBgsx0rkzry4
Ud/geMWebP4IZPjyIxYjR9Nz1E1VlwEfVi2e8XQ8JGZk/kji+D2VuvLBKor8P019jT/HmaZHlaNo
uqqAfwfzouhfHlV1HykWcN/hUTYSh3qjJ1trePCmKOCMdjIcjaPiNQnC/MaU6ubYQlO761XlWbRH
Y4TmCn5iXoLay/toLRYi4jCojM+HotfM6m0R5HfOaMc7Vwm6hV/2SHaIac56oh2vWjJSpZqj9nLs
dW5Yxa/KzL8jU7SfJVsh1d8pyRpV+q+6ruStJFfpPG+Ac/lWeq50R70vp3afmC7SfW341gIKRUjW
ySRfxIqeagNMT4GlzMR6Xyz/wcz3+wD179rEhramHkBGg2lo4dKKW2aWBrXke4ysymWbI1BaWR0e
0bXbYn+VEtTFmLPbiWPXy7qd1xvNonZhZ33pEEPM3OQUMbBGUXub2D2JGPMEV6y6K1O9vGuAMhC3
Mk9S2FZ3PrrVXQZidJ7Lqry3rRqRrTwthmR5soYM+p81ltMBRYu/LLs4h64tvSRUEcyisFROozXV
vwGe2lxPpzzw43R+c5fTTcPTf5UoWkZt8I5Ql7qVFWDeCraCWgvA4C9lGaBKpGJxKeHg/uJb5mvj
YqkVFNiZOjhhiebBSe1VHOFIKk5KB1Z/ulq6O/Dt9XOQrXTNTV4cCqm3g+mX0E047KXhXhrzo8gl
pqV7sEKjePBg62w7BTG8aPdS7+gqVfGgAW9PHcS5aBwXel0zBWcmv6uG7vPm2oYIvrvVs1K7EUOu
HeKwsbFxyfGGmKddRepQTeI7B7HRLdMNmRflxA7HKhVTZPAz2LMmmwSrla3GF3SlhU2z90sUGLLX
oggLAc8OSdif4ca4s9xOq0coRe4N4cHmRfahqSRwkb6rbnWu/TxDnFMtBkjl6PLIhRoeBFVtcIlg
eRBtAXdvoUvVPxovuNfaMQ1/gXhkujolq/oq2qCUie7k6SizAwAEZnQn+hKORJ82JZ1+92lT0v2v
5zlRifF9l6r4uFLLCXMQGVNGlFSfKj2nDMwmy308VUUZKFRpym3jvHZv+Its7jGIWjON935Z7Phu
FrwSC0ETjofmIXZibSNrFAIkoWrd2yX52EnA9Q4rm28/CQQFNtqoptLZVqjVgb8TbHrPtQ9ewXyz
UOPhNSu8beDE9b6SI21pEcm7IfDp/aLmPpmskTHweM2iWnm2miifF3YzHjUrH1ajpuZrzaXAMZJi
sAAhCeTYr5StVirBHr1bfCvjL/GMJymiGj7TODSIZ3T/+xBZCivDwce8oOdJU1CF65Wtdmf5EYxZ
oMdvVveNKTMkE8yysOOEzQI1o8+7rYWpUZf6PRobOgj1fezpytDf1AYF1PJgmKe2q1/L3OlfWurQ
F1aqE2v0yuGlVvQ5FBvnYYg7mD52FszkWg9emgwbBY0/j5U4dMaS2myvOwPlrVGHRPfYswd8p7R4
ldRUdYhRBO+IfEr+j9TomoNOjmoR5UCp8mnGZo5xdB7BclGRF6gkhGkTG/hxc1i13VEcIftAMgfO
184QNsVRb2xSz3KWel7xZJDRd1HO1TxQfGXeoNjtvtVefhfy1+EhWr5FNpT5N8BTt4PWem/1qOA7
6AX6ozweLhMDfDl4UD+5MD+f81oZV02SQqKYDh0HHJcEN3B76eXH6lLPPPz7PN38y7vP1DQCxDg2
W4ojq9aXOLoCqsQczEJ6oPYN0KuLIdlQjO1R7pJoU3Xl5MTlZw8ufnI8xhLrZ443n1fzJb6OHQyy
HwNiq8JgOOVuaMX9+CbPNPM6PJGxJBaXjiXoMpex06UNyIy4L9bqDMq/FaMqB6gax/G2JuL7TuZ6
0zdZ9K2uWn1GTXt6okRBXWWsO1bwZinds6cwKNDGb8kQbj0m5eIkwL8RUVBTxsPKv6SYcyMJHpAX
3ojUtI+z60OE66lIRou+30dgsb/2TefVTmX9h0yG9teFEjISzeDNZWr80+UvWS7CN65u5r31oKkS
TOtmiPLn2ADb44/RsitAcFORNOYwXNktG6na1tPm0pPiWTsTjV1cgQgaB3vmJUaP18m4V0lhbvMk
Nbdir/y993eHXWcAJBxrfGZqvk1rvZlscrLWvkdzzaTTbputIhXWDioBMCdT0R+DBBrrtAp6T3LA
jZnxU5yUSAEnWZCJYUZ8nIT7OV9L39YerThnqh8fVVgxP5uuu7XVim9JgfUt9Q3pewDM0EJB9wJP
mmJ5TTbO1OUZt1kUmPsakfVqzCN5HcmRvzcGI1voI/IZx9effCzVbmPoUjtCdBilTUEYKRm7hzTB
ekHGxvsd9FFY6/yBZER1ycyABIHUe4v70MdJBMKDy0ksW4vfJw1K5r5bJVDbktLLy0ngdMrdtGy6
3MlVpe5Bdk1SJHYQL1sdcBrCdj94Gmvvu2LYyq7TonAz5qHDZJcoY+Uyl6363luJGGRBDcONUQzO
JQaZ4JkyrTcfc/w3OjmSIZ0ooMTbX1XcDt8ox+kXJfGUlW2E1tRcaGF28vToBYSceyA5XK6rSn1O
6949iCaxEYdOEi8IvIe7L+16paqzJunK23Q4Rw0qJpESJQNS7sTedSPaIq/NV1G64wllt6zb5PsU
TjcGEK6xU6YCccts8XaxUxMzKkoTRO/QyMaudO69sq/WahJpz9HoLEjSmfcyRsV3pd/dx2pPEgxl
7kqhspX6Y1W7lZo+WGR5ma464u9z8a1V7CFdOQOesuJQ9CYmwitlWBp5/cuYlmZ4npOhlUKTJg6l
UNkXCDbPbvZTGyxpV+FotBcTXF9ZBJZc7C9zXtXGzoLovNrOCU4znYG+fdsBLydT4j+KKRmrTA8s
me/v8tBP7o0x/NwOR3rXp0ZyP403sA5/1dVdPGj2Pqnl9DFqsOoTnyhI8jVTf3veaa28MkeD/4DE
R6JW1xSERn72KNUQxqexQ9rk64T48KyL1OZ+6P18mdtauBCJQjdKNEqVddxB+JU9p+Epl5VhSt4/
XObtY5Fr81HD54K5sbVJ3EbCS6xmeRnWxYtRRydvinW2Yb4xwQu9dhEqU4QmwbHA7m4N2KRaBp6j
n+M0BiuVS+PPGkeCqPqVurLxmmZngsEg+n7vIFj70vK5iyqTFDnVpzFpUVuvwEafRMqBauopR0TN
okgqpBUpIzWAsSx623JdF9nwZkPPHliru/x3zqiLqw8xeNZdQxHybQyn/LVJSmqQoSEnGUoLR6Hc
OmaStOZ/mDJBKlkek7p9ECOwEGLBGsSPdQ6cixKEAAx4U5ybKfgmRliA1nKjHfY5z7Q5dlLVsZw2
nWx2uL0lytxWfMSdkRnSaJka9EcrfEz64KCpcXESLx9A/6z3ySeLv9up73qEfunT0e/zoPa2/+Hl
48jWX9//lmloZH4UEnWKY6l/DtNphkQprtwPD6ODi6aCgXKQ9N7McfR2TmG8uU2GCkrRtOc1Lgsg
XY2DeVi50k1HcfyiSV1jg4lKMVeITWwLSFxkz+WHyIogQPKoWiJsCRemizv3VS8bjl51xMAFlGdO
eYo8VluTJ+sTxSBPqR1BFpmOZA/MYxo+RAgmT4qZuhue25APU8t4HagkthIjucudSjpEY9tPelPA
144Emirq7/y6rd4Sv/lpQAR7LYmsYRvSDs8haCUsKOJTNHjdIYPpiq7Izg6lY7mrUOmqdcnqFLqz
RLVD0d73qjzu4gBPrxEni6FI1VmI38fCdMgq5LzrfjpQLDV+d6tICbF2ceu3AYjeOdET1LO6Ry2Q
4pTfFb7tqZpbz/qgw2TWzXRpFnlz55v5PqYW6zVOwOJMeSW57vzZ0GX+yQqLu07yw3XfB+bWTQ3j
suH16eXfQXgwz/R4hWZZ0P7qVN63ZGiCwnnxqVi+rTW53KKArY+kxHiVNsFwi4AS39/I1Y8lTydK
eAp7gRMJyQfb8QFKNJF1tl1QFEozflc8hEfZ5D3oWkC3mVwsMtl+BmzZvtl2kN0UXVndhmMTLtGn
KTOeAN2zYyL3KHW//eEZw7L0is6/abSHNtWdX0Yr3bGSXtVk5+eD5WBDE6mzulZAsiS+vURy6Gwz
IFwr05bwdc8wnkRANcb4N8hIIuDKgJ5rA81cZG7DCjytj2puE0dLh+CtibqTTbL1nZQTMRvLmYF1
w+AGEtmGKvSN0xr+gQEJPOqs9bFDGFuq3bBdnqyZxaYoAEBJkXZup6ZIkkoghCjPhIKtE8K3Ln/p
7fyEv2z+0Gblg1I68ZECJvkxk5SnzFOsgxrm1X4wylMX6ukuB+LIEu49lJt0JwfeGZzvsPasBMPy
Msj0nUTs2bkd8QZ77UyixpiilQtxKA3m0c5ZHppq2x0aEz9uD9O+V10KJ/eOxt+qTrNX6sZeUx6i
7NzUkXe+w17haz+j3PeWlD5+tIvOiCAm4ZppiDh2/OqbZMFpbN3hkcxIeizi8JHZSXUYEFzOmD4p
G9Cv7ZNs86Q25ThZEiT5yXu3u0vsVtv3vbUyYt2HJWCWBPR0/0504vnS3bW9ZW3yMXojx8iITjGG
tRNEoCzFcaDi1YaCMYb8Bq40J7L8xDSmudUsh9fadGhqJkgPR2nWqTfmi8DJh1lXV1JGKk5Lt5dd
asdZJjHjwrdwasXx9hzbqjTzUd93vrNJq+FUDKFxtJN6yeoT1y/tJzZvzPDC+q3TjfY01hh6IlEp
F2XwOpZ8D0NWOkMTVr86/R45efdYRb6zK9wR9Ca8yXkf4UrThDzSA6lxV3IXJDc5X+cTVkH5KZ32
LF05JTz0t6JJdLZwIpcd+u6ZOKS4KTlISvlG2d42m3SuZSS36w65KERJDq3AG4m8Rd9DKTUfgmbo
zgmwu3g6yjNsFQOvhWwg9xLYbDaZlX7sxZGGI6Fvfr82XYddxzpaXpDa4O6/z7SwIRiC+BdQE3vT
F1W4thvX2RK/TFaBrnj7LgiqpV9q0YFUIlTcXCuOo11aKOVldEudd3J4M6+yJEu2qT3WG5+v/6oJ
MnunZQOuHgOGH31Rw+qi7uMMVhAcj97JD3l8B76NqgN7TECdhOGq1ctyHXpOfaTcHEqdE5evqpvu
ZTyy3wFirxslrb6FJQYtpqUlQOFYGFJIJa/avIlm+IXHtwpR1LWCzf2qM6TplYGcw4bu+J1i2FtV
Ls13O0/uFeYQs4qg4qnDp7kDjv9L18qDz7Pw1Wv5hJ0fZSesDJpVOdQHm6/SMlLtbolP4nCSLZvY
gumrz7JRvalmEv5Kzb0MuQTWiW+eTHLPr5YPia1oleo8Qt5YFCDCdjawcnw8UFB4UnWCs9TgXkom
oAD9DSsxfpehXgBCY05iAlRatDACt+OoGXvkjMrcdzrlRQdmQgzEJlHpKDyyF5WM4CXwjREQglxs
CFNa57Tq3hVqcN6APySsiCvzLqmacKsFIKbspB0OiTMtXwzjLVRy78FBsrrCc7dZmh5TJCUY7poh
9X44lMkBME2G85AgRYljICRl2jbPhCdIkDAimCbOdpEld1Av0KD11Uq2vHhtjYAqlBHtMf+X0XKQ
a/Po6EhTgq7wELFSoDqoASyzvENkGjjug6Hr1clC/xnlIZIVqF7FxOXo63gfjIW6JINc34riLiii
2dzsgmItSr+acCrOoBLzIHqrBm2WZegPstymFDxitJyDsDbKNp5petutmwaH0dFW0lcntt7JuvSn
wgn1U6b5P4PpmWvgDJO3Eqa/KnFYVJTmug3aYdm3UXr21M4hXtlUP0wHyi2QiXd8it4LObAeC1kf
Yd5Er/aAQ0g2udAn02ZQUGeqIX+oAB9VCY4JCJextPJbf/KmFwMdxwRBEerOzbUtl8BGlgYPlukq
Ylhs9ObJvlz7crHYVJYeVQ1tNz5D68CLN8tTio0JABL6Yv7cavHOCZ1vVqQ5+0Bjfe1X96OGo6c6
qruxcrZ6Uroby7FRdueRNhux5aP0pO5XTlypQPPj4ZhPm2CVDkm6YHEcrHJWCnNqv9VnExKhVvb9
L/JzI2JsJiqstkspxi2pdrLbjtg3j8vYG/Fe4EGtS8Zdz3NkJQ9SOI8LU3k0Q89auREOGvzJ831V
4hdqZuL5aFdMuGR8fUaX6pFEM6xFiJvbvMNAGz33gJdv0TTtDSm5ewO9/Eq0XTdKZf8xpLJV4moA
aaC+VsCwq+rZrrAGTi09eGpLrJvbxNBOkeOzRKUWgnL+ZaiN467X2pT6nthbdWrRYeMDI67UWAIS
obpPyDPdFKAT1qINwwfzph0B4VD8d4IDbL2Ti5qDs69dzz57GrPkQJW/y5I0UKScjRtdYiIIAIyn
+zCFJgqpYyIYvSB7jF872VcpIKBIED6HTQDc38iW2m6bUTNnUW+XtyZmAoYfkJD0EowY8h5fczxq
Wa/JEiDeETyi77jnwerOnuntHcP04EyFEgGWqFnCHcvuiKdld8ylIQYqtTQfTWZNXu2Vj6Brwz12
e0zy4rp8jPLMPjiR/sDfD2CFYQZDOj3ZjRcdrYZgz5Ce2tBOLpuCVdy8aEkAD9Mo0RFSBX+o8x/i
wPR9+TazumiCGIynyHPxCVDqftn42ni6tMmGuVRjm9qLaYjoYLWgHw1pJ1ryDiCTbOADU0sNZRKO
VeyaJv7Yi7U8us1a8q4oGKoJfcaYyy5PIv6uYrldxLwJ96WB6QQsV1hRiuPuxYY/A2fd1NYRuOC4
N0qTF0AS3gE3xdkg47EooBnK2MOO5jezNiZqhmir7WyjRgj+stBWsX6s8LCJTbLwPY6NMlznrED6
prvaSR4GY6YBC7zz+dTLwRrilcTSslC98WSDCiWEcKSCdd4ass5rmspNJ1dhsoY6rntttPfbn4OW
kWhtELQ4NoHbPIisTeVWzMWmPbSDFdaM0+51U1sHsrzDom2C+pawKSmK3LJvOil+dSM/+mZIBPmB
+tVPPO+VWR263j21KMEthEr3aMr8UQTRdxZXJOAbmKNqY/BqmQ7FBtAdVbWGQ3TgRnSpvWVu8J2T
ulg9adU50CsvnMlmLBNOso6hE4Iol3H4w6kRu5p0VGCS5SPxAD0yYlCXknYnNoWvMC3wzWYBl/+j
rawblCa9Wqz7uNQv4zoFsnRPKAp6jbPIobNB8FD0DSDO8cZxh+xB8c3q3FWYf/RJ9qBjc+1EsnQ3
TdTdplKeNSpWdwQI3MuhkSdAtYcuXCRqHoJoaHvpNs98QPRyHJOLzX7AWs+2YYrAn+9awIpZ7+8M
tGSYo8Xj0nBcexuV0pMfIgDrsKXQm7J6gGhaPmRUI+WgBA+5J5UPjoaja4sVHU9YDm3ywEulJTTj
1u4Bzm63b3PKT9PQ/KmMY/jsJWG5DmRwu4XjRfgTke7RuypYid5I72Ef+3pO9Qq9rmTMibhIQJ90
+cz7gzIWmnurTXexj1LAZKG5taSRgsHW0FaGVqGjdWXz0SDPuUooYMJ7PDMfE0IJKyrx5TlxfXoh
7y7zjNe7FFkGIRa/xMdCiW/FuarTestcyZvby7kNRWe87YnzTYOZ4VXYEVAZL3rxvQ8WOirWyyFl
WrywAAMsxOC0i8lv9hjliMGyhz1GCWt4eTm37/HkIaG9FIO1tlaBnNrupTc2K7wV8JXFS4/PLAfY
wRYtKSHxI0QjIG8yrNESKPjKsJz22HqDtQCdmO/saEv1SfCAc3WryN2DpFjtQ1L2Tz4a5X2mp/2q
aHUq97W+O+LPswbE4WwtTQrMS1utfIclmB8uTS3CoYNOstkFaIM3GCtmCs39DXCG7iiukZZIfVk/
B0s77WcJBpJM8QILXksYbz2vV86J0v9ICU59z3NfvaHKwzgmrhGugt7e1PWYnBojemzkyHs2nRSp
l44nYYjW7rmMIO4Sax8WopfiAciRRexsRG+ml/dJlbUnL7C1p+Z7VSTeSvURGuYdEHMID/ilSgVc
75AkJzCkcdg4OVQdLHOsP3ZhPw4bHdCFOvs04NOunigQ1AfCB55xdofOezL58UjIUsbbO96Txl/b
nRtnG3EkGZ1+DIHsiaNwTLMDnl0/xFHJD73TrACvoR5o11gWzdbuydGJq4b1iFCTypR5iIvlcXDl
j40urS2p847XZib8+SZ2vUcx6NoOnUG59QcyxV86Mi+UQYSjFrgOFkOIR7DWMW1M9P64nduyYDRK
RXmMImsRdPXwao+mOx9ripoHJZX3skq4i9rpuR2yRvaH0gdn7WcHsSliXPvEHlgsm693yjvcKj/a
sEn8ozdLQBe1CErE4GuHGBxPvV0jeZ96Y8RSpLC7iqgEsdfLVasKInUFKCtswOcTYBnGFNht8LFB
kZ9u4mkj9q4d13HXji/j/osh18uPFMRHIGq58fU8cXgdc73TfzHky6Wu5/7jp/zHu10/wXXIl8tX
AFI/Pv4/3ul6meuQL5e5Dvnffh//eJl/v5M4Tfw+lHYoFo0fnEXT9WNcD//xFv845Nrx5Vf+v1/q
+mN8udTffdIvQ/7ubl/a/g8/6T9e6t8/qe1RM6S5WjbLh8n/JZi+hmLzL8efukhFcRa+XB9nXY6x
E8wuV7kcX074dNrf3kE0ikt9PuufP9H1rtcxMnnnEQPZP3+e/5v7s5hh6d3pIbPz6x0v1/76e/jc
+v/7c1/u+JffSY0Gwig6HLd+/7TXT/Wl7Xr49YP+4ymi49NHv15C9MTTTb+0iY7/ou2/GPK/X4qa
+gaaC9A8PRyqQ9P71m1JRTwWHhziYVUdej2tqNzhkBot2JiF7c4lu8rwXobliGTKYUY5dYuB/eBR
E0fxChiSutyoWd3rc9Ht4TmGie6eml8UdKKpHZ14WzjMAnM1VzFshQ+lk1TCqamYkWag9JLg9NYg
4LrteqhnNxDqyYdjc/Oxa/RjhMvc1Co2qvVx4rXpcvY0wsUnQZqVVfwdFzZpDUPcmKVJEi3JSRGP
kpPsTFXmSi/S+qDZZnqWiL7sDKc+iT4xquCbCx657OfKNEIMU2GH3PgEWzZiCKhHpkgpU1OuKgbE
eUYNlx5SLDjdRHT8l3eHcHqyDNUliPo3d3YGb9eq7puXakTgJsn+SCUWdWCTXF8cY2LnI2N2Prqv
HfrvIaYuMSTrGQJh/HKaOFdsxDjn91UMjBkXmY54F8tmChDLkCyA2BUbooRWiHSGruvmMiiybbza
62H56RwqT/8Y/qkVtT5Gcb0m4/BX+SlrTd08YE4OI3Hai6v4pm1hmX5pZ0IUzJmf8jf05YS+9ndt
5C2u1xAjxCZneXvTYKu0vLaJPT+22hUyyPcv7eIieWVvy3w0N6JTNFlxt0jkYcICdQY1k+QJjWmj
lfDTzNK5tItO0S72rhvK68ytOBzbIEVLNF3FJpniluHHueK0CmPVeaCVOBUlSb+gBAC4ZTiqzo2J
xfqJ8wiSAEaU+KulhJqwndkvQierT50n16dSya2N1doPounaXo/jA1Ahm7UGQ8UmoRx5Yeoe5qXT
maLtcg9xpWujuI9tecPlPqJDzscXmEAVbE5kumLPH/y7D73uF+muSa19fnPpu+wLza5Q7/r1QLVD
PXcKXK3J4W7kWtNiWHBFUm2kAhf54saV5PJP+zUmV/JMDHfrsu23tQJKAEACfNRQ+9BOR1KDm6w8
yaivGy2v+oVBNF80fRryVXkt+r3QRo79aagmuZ04XQixCwd0tNsE34je5RQZI5SuYtvc+lNRBHB8
+VuSSXiPFEgcfo/wTUXBi6fDKW79pegnSig+X4hGa/SzHfpXgwDIHCfPj9qgygAXaHpkjqbYHt+U
c0AWdXuN/llKlqzMuG5vRFs+QnxlSRGfa7Jhl3GUWnRYw9bV3Kjy6g4L8mQR1GU4940QEAaVginl
ILj2dK5T3uXdUMKQp02Z2hpE3f6sIkZ7ORbdX67Ty+ERRqm3bs2q27Von3dON4F4xHHo+trWVrF9
wRFxfukg+EQ9QG81b75WByTu1XYmS14+v16hScOPa31pw5BL27rq4UuzKQfSUlLxpvn98vj0Xrm8
bVATjTNiCMqnN4x4sfzLG+nykuncQJ55FD3h511bM1ciY5qAqAbXkeFnVEakV9jEv/cGyu2rm+ux
6G676HLGl3ZxyAq6XVL5/1J1jQ0UWWe9i3Melut6IO2vm9StPg51r75pKBPZiU7Rfjm3RY0z88Zy
vL2eRlTdnbd5ocx0gfbA+wcoLdXpc1XXgoAiYAX0uFW9agOcik2dWlilhykL06Aq1uEYF+tIi235
3BnEDmSgnjMxppwGRkKqMEzo14as21btD6LJ9rEhYDLaSe6sUuRk5oDKuRl7a1zxmlOOiFnVo9jD
Km+ujljBXNtVg29BohpL0eTIFNXeKH1uLHFy75D4cf51Q1iPn4Sq73kgOVNmYOoOdDyBlN93E23V
dMs+w/J9utv1A/gl3Cn8li93+9Sextg14luDglVdj3FQLIlTw3FvEsyiJawJVGhGfpN0bzZUvVmJ
qP+E6dzH2ECzxi9jO+ul5DZx4R/M/0fbmS23jSzd+okQgXm45SiKpGRKtuX2DcLuAfM84+nPh6Ra
lNX9/3ufiHNuEKjMrAItkwAqc+VagUYJoGvUEFx7QzopD+4MSOyHq7uyIzKSIB1ebQWNVcVYpTuZ
cZ0s60D3T1KvCuGCXNaqC3CUG1nRHsM7Cfk4ZVmb1troKDPECwH5JtUdZ7ThqV745xvUP/ivs/+w
UWkstaT6EdoxvB5Wkz5WddLcj3qIZBN9Lp8lNh77j7FqP1uUaYA+KDrEno7GI0l6Bhq9V2iGSRgu
DQUqamVXr3QbiNdxATqIV+YWHXXIVyIXn3XWJnVylNhcneZhkwx8BX7qNhRvBQXJ1ZsV5TGqTQBN
jbaPgXhA9wPXP0QldPAsZzfHzRYuXhAc2h6ZP4RHlzg5DK3z6qB344+ZCt88DBRRbxPkEh9WkktM
i1iwOCT4du10+VCgr5pzBazJcEzETybgeJE9xr/RB+W1k/pbwB+AYmFkbgHga79VlgbIqpyep2Kg
P09JUirhAaQzuepQ/FT9c5DO6pMW8YVdpsuqeZvXh5F873+3qo+ukzYqiuMgDZsdrMFFGNvv6cwG
n4VMltKfIj0KXmCvOwQV2f7WjefPRVWsx1ZTvtI/Vzzo0HuizkoUTYu8O9uos4jXg5aRfwpLileW
pCtvOIk3MtV3S+ZIpcqV3Lb4g5ICwuQ+csqm7nRPqpK0h84N7V1Gwv6rMkcP8hy+RaQAPw9l5Fi7
sLHgXDR7BQYzmLOqvbwnzwgIHU106j+8K9NUyRv4rKrG0Ypfva828URN/c4zjTx+VtdXdQo+d+iQ
oGYE1wJKbbDomM096mbK8PA2pCganOUw586B5ujybCseWLXRLe4azY2e5OAB8CgTsHgygttCRw6g
PRq92aB4PWXjPuuGnpssE2Z+/08OPN3rNoq0fRHTI7SeWvW+bDvnLCGT7g8PtjvvbxN0eIXvuIPS
VS8TaGVGrdKqomvM9bpz8lgWRXhdxNDq5jGcKHzKp3CA4d95lW+tJFYOoKbTDdimYWcuy8+KC3+T
mQTPSrpRY7V/LrpmeEYHXl9HgxXeiW0EcXsCFfUHFOPDs5iqwoQqKFPPzmIaQKcjzGTzFrkMSzZ9
iLF9E5+EmxCOr72Mlp1W9c37KfN/gztkOHpI4hwnfwSFLqdy4PauKO3xFvAxCiWI16kSI0O/aINq
JWOVb+5WtxCgl4m3mKyIJ1TI32aL26qn18WuS8i4zJzP6lAH+w8hdqPyRA28L6FVm/de55n3bq9E
YAdnlVM53Mbil0hxOylkotdIGdu3yKtLQilITIhvwzMiQbKGnN0uac+BYqz/9WoSyR41XIVQuO3R
tBsfHVtJNogyJFsZ9l6IrTfGR4i6UJ2Dg2L3weEPKQy2cXr4aC/G+7DMNCS2a1SkZZHRfdancngI
9KAFnJQ5O4+d5cVWs3rl1/NwkKEcks6FAbKPTzKq0E+5dNa4yZMwfCyWkWcGwYXGzNuUChaOcwc1
uT/BErv2uhaWAS/7odH+Ha3heJn5iejQr8r05cKjGQ67JsrAKVU15GLtcKkdNXymEQBcpf8sByO2
WxBEln+fLja3Aag6z7DGiZdqffeYB/p9ZXqvE/QeCAOSMPzIMdGKlm2duS93Eg/2Nj/1hfPXLZ7W
QOBddnORgKqvpnXQh9OdDOe27ACj2dFahoqbGk95+TVL0terwQNekb60nYOBPiaom8IgaeMufIt6
BHKkhBd2ozRpcRZbhArPyFb+77F5MGiUO4vBXyZJlAzlYER2DI6mCDYfHLchLMzmLrSQHqq/Gppb
nkdUMi90FVNsgtdtbQF83LRDM++owofPPhqsFzVyV3CYZ//wylyz81YSmxpu8Czzae7/OF8iQpP/
rw9XeLu+OG9rAAreUZdvHj0roj8ghMMrgXzYX9k075xdpd3SmRFAJGANv9dtHNzHC8Z6JdGdHaEu
GhrjJzm0Rm2eS7/Z6nU7fcptmjyy2If8dfkXJlP/m99Y9ek6cimjNQpCLYn8Od688umyf/GmpMTe
ze2WuajShM85dPd31KqRdO2QC62Tsr4HLgi3FADYpzFcp9FS8F8shRp79/aY/yWua9Ci+JRWbrS9
zQkQRV9NffC6jjjU9P/nOrdrj//583T9rK5RFau2VWqh5dDo+x52z0PrG7xvpX1vnKaKZXj1So1T
ahvx/UgLcL44xDSI9xoj4RVNOVut9eglWaZIpKwtQ2WcVSACAYRPbVJNWzGK+3pFCR9pQtrSfIWM
lxuhzCv30XIC57MqTWO66+Z2q5poJK5Japj3EQJxQLe557cBj7yTjD25v4ufXM7kbsuqbe9e32v8
MTqQ5VMe+IEEj26XuugKtJC0vtnUxWFHNZ05tX615zDvmNfTrJi/9bpVHmS+zJIJGl+fDd8UaFGW
+eIY+sw92fqkIEsw0s8B1TVYieo0vzFffxiKQ2zTbCGAPNNa+59jZeE0Cn44Noxotf1cQuK9ljMT
0Mr1LF9sZapYz3L2X8S5jouuOKSjoZtuP3BjyVAHxqvkEYDZN84ssddhH7zj0UqBFqSoJiRQnJ81
Jyhf6DVemWYGxnk0DQDM8bOxmBEGSZB5ISUqQ6ui9R6OJAUA81y86BpJeLJAzlm8vNFf10CS0fwU
O+FzQLPSC4eEny2ysZ5HUg+pKnVflM5T49v14d0QbbVDj6ojOI3Gu3oDyMousW1aJ2G8RMvjYk1G
dxQSTH+huWwiJdqqVaRvriyYY2wnJ7RirhNklhxcI71OlZHMH60k3jpAaTalW6HOWnfTvtAi41LS
aLXtSvJkpmUhibPYfAXu87Kwm2uIOCYWQEXIy+9LffqzCxAcJzVsXNQ6v1fjUD1rXeuiNfUy0St2
aRfX1LXKWbPHu9ZwvGjNLXS6TxT9r2ukSbMW6HSzWMs1bx8mDToAIcBiSjDsR7Gnrbcos87N/rrU
7cOIWz5g7KTXD3JbrnjRvMQ55DEyw9GyYxQVOTdS+jug/vRt3XTpxKhNM7hb2S9KOJhvIicdpaNl
g3lb4ua42W5rz8syM79TBG/Gr6TQXmioVD63xYSybGeWd21WpyiOwFkG8PH3XwPGyP3k1wFpGaEC
mlT6ZAyIvIQMUA1tY2NX2fuhuQwlWLwSfBuK98Pcwgae3oKxXguxd5aABxp99xv4Vs2/D7S2pHeB
hs60LmEAF7pvcrvGWaKbETGr2hiORftXWljmfQjF05FOUv6rKqWEYEcZCniUF6trUFQiJSTeaQmR
MznUDU1SV8/HsR21xr3d/14iu01f9BIny8mYJFJHKzR8y1NgF6sg6TPaoDkYsxYqd2NFwn7mObLu
LQiV/0pTM0PHLy9JfUZZdmxARK1RkkHWYZnUuKm3jbou4t0qdxTzXJUqXevDRAfgQka8DGGNmh69
0O/CtYOcjHgtta8vc6umZxrwXth1Ft+6bBHqLiL/peuAI2l9Mb34VWStoGTPX3wndVdFEXhfu7BB
R8WiZ7cz6GiibODda84icL0wNphx7F+HmlA9lPDOiVeGN68E/7dz0zSI1s7Alrxduj+NDniMUSMm
FUWec7YXthPKZ6DYJ2qGxyGotmIbgVzOqLcs7mVK1hfIESwrmDR0bT1Nr7durZR30Ke424S23d/0
JP7a0GJwUftKf0RxIV2JHZl5c5Mh93fwFlAv7c+8mmnf/Llq7/kDNBvgWslvdLc1qybw/AewgPNT
qbQXsQd6ViGjbFokxrhI1LS7zgRO1MKz+RJ9N8J4/GOYA39VcFu79GU730UQ/t6pZhY8sR0EQ2/n
KKZ/11v4TyQSerPpYsfQwry+WcM3SedTPoUbKCxSeqBSskb1IoEpRloN0u00OekZNJ7zmFdoJCiB
xdPs7SzISZWKLXo7u3mvZ/FYnLsccqwosC8hb68HvovGgxxoYjcfrNhX93ZqFIvc0XuHDNE8vZRl
5h4k9hYRGuTObAvMKfp6T5D75c9ancZbXwX2XzQ0jsVKWa6t3kl/b8d4PZvT+D1ANHA714iD3CKa
pUTyv0YIT1SKmGoWhdN3M1Bo+Mih2tzDbpPxK1LU8NFfdiBN6DkbCzZllHzbkEysbE6cZRsifh/B
e9CB1tGDM7RD2AiHeL3U5UeDRNmklDVNIcue5t20ZW1qwOOxqc9tlGS/6z0JX6PyyqcJYCIKiIq+
G+dS+UoG6xph0PSzyiaIh+yYlqic+rBmKM0TBOY/KD1rR5h12yd4FKeHwBnvjJyPvVaLqdjBfj5s
JFYOhpr+gMIOeYFletVFMz2VcPSzKf3E5nLdz4izAYgzN+3kjN/ahjxcYZAdmZt2+oKC3kZaoKFH
ZTvcheZGupxd3dFWrm1D8A7lPDLbvfIc+dO0DVylsOmUgRZXDqGtqveKtRzAmmfcRTgFW2vqtBR0
PzPujVQKFo+ELz3t/9NpHkyQvNAOS99rNY2XaLlfQ/ZlUcNBN5lbbtPmf85+m6PNGEwQuHKYwd0e
ZwQrUndy7sRkGAF/2w8heWyMx3QKzdUMC8fmNvcWJ2dB0uzjt6U+hCXuo+JpGfpcUK7o8abNrA1i
w/knq0zZaJoJko46GjeNHrHTVFMa5zt1Plhm/XMoM2+n9+q8Fob5ZMyai9har5/XN+r5/9GmLnPp
8KM19RYja6V1M6w7GMA3Uni8EURfy5bv6phhl9s7fxi+SNXy6r5yR//z/FreNA2DJmFZsis6e9cX
3Rc32kB+ubL0MT0PU9+H20Sh1RPq+o/DZOkyRm8jO8HuvpfRW2i73MfkZvZmlxVlJHaJeIsXO7qq
zeNbvFxSQr3vdgUBU7mwVsuhKH172/T1jDDc3zY5W/gzz3rhQWMrMZYLLyH9+q/zWnegKUgih6QK
zuOQOFsU997H3FZsIV7bU436w+4r+76qrIfr30OGsF7RFs0f4PYvosp2DROTKxLHb1OvQ/F8sJHx
/eEHaKBpCC1tm5Y7m7ALlI3xB4D6/jEAWgyGFUr+hay8CaoM/R54QiVKJjlBD/vC4v3npLZJzq+l
Ei3SUJ83c9rdymQ612ZQTKuktEe0NBgHM3X+fqKUKDZlsb0PpOt6y91qkd/AI25ywhqVRfJvYK8N
iIfiP00qbwcln4xPcpjb3tk4A2JkN1tNex0lRDVYZTlShBl65ZsB5vxHOZCtBiNRk/PORx8GR63w
HkM7MR7q8bsEvDN3vbaDzjZbi+22Bjk5cE+N41zXEIeda95ZD3jVXC7VvV0PFFC6m2cTxYVfHbxz
/E7ptUdPmc8hzsrjZ1CaHV8+T7+DQQlKmIVWDVLD+mLoBX3WjvnY5JCsVcthCRCTBMghdt6bJHSZ
CFjZuk78da3b8r+uNRXtNy+KtXtXD1eObTVPcoi1wtwHmt8hvsbL4rotIEXSZ888dGraPvV95n3q
s3DJUc3peggGc++rRF/HJK6oxefaa7RDO86ngq3Mx+jb9WSGuqwvtskcvU8j68uoK7WXKAtfRNd2
HHjdqxIjPMhQWne82UE1FbZH6eHJYg8xJe0oAwkKYaanl9H8HCHod230IdrfJz2oqdqiGWzduYCl
tYZfjsyQuXQgv17qttRyKYck7lnCUOILL35Nn9+yhkrn1WngMpm3VLaQcUZRKgRkAU7/U5j16K6k
01FMcihhddo7c6JD5kjYVT0xJk61uumYKE51X41m7FQ7rejtO9lKJPKIk1M5wOHob1oEtlayTRGb
bEvk7Ga7zfhgkwVMqn4r1S26bUgDKJAhaMHekYbRLOocajVFiWGhE6Pd9ZUwrJjqrWXpUGT2oZ7t
FPond/VSIJ2TMtvRZpDsqqWaevNOgf77qIGgoaQXrelTcrYfYPIyFG9JyfHqvaHhBU5PlTa8zv3g
uC61eJOZb7Ln8bDz6CIqC+srEuzd2tdg9Hd7zfrqd/p3H9alR3F2rb6CJE//XGVoe0x6uBdzmLn6
2Rjowx31yP46FmpzyNEh34jXChplG3gxdbTlAr5TvV7guuTofLgAxcR3F4jcxt1BZQrqlTaX9mSF
yZohaRcZZhaAvknT12nS3ytT7p46f4o2jRUhS0wjx6zDf9pZirkb9MKG1KJIvoxKfZEAAJQOZBeB
8XibOdNo9LPS2AR7vvktnTNr11oBXysL1npUT+GHifja9QvY5XYQWz6S5Y29fH+ze1E97CqAkuS5
Ippvfp0qQ0XAlMtc+nSLd3Onpzjiy2R1QV2uukWfQg520ZGoktM6BoLVLoebW2zTHCAnPZAIEsfH
Ja7rIEq5HslCbwy9tlFU+/swdH1z35dAl95MAWikkzFCtLf5+5SWw35u3sUUbTTuk9b7Kdo1cCXr
51q56txcpWvsRU9I7FW2lyCxyJloCiE1pJ95t7mZA81I4bSjyPrLou/Wu9l/WTRA5K3Pm8h11jqd
U8ueQjYglu/a+3FMvl+3KItdzj7sP2gU/tbbM3jaJQJ8mb6L4pFs8TK8xTrLalUYfb/ugMR73c/0
1bAB4OQeYyOrSOnk9XOT0sCnKjPNKFnlwCNcOZ8nm850CGv+StrS/aJx/ySHp/mnOa7ro24AhEx6
x3jmbz6sQqVV/1DaR9TY/T+XOValv87xNcU/ISVaH+ekQLRrmNZTVrArJqP9veX+vOohcXmsmx46
DzVg9xVm8/fGgfsBvshpnTZwOTrDVGyoqMSPQI/Hg+1Oyl5H7u7ial7Fzoc+LMODbnm5/BQNn8a+
0b99mKS1tQLbqllc2hreA3fSnYM5eFOG6gQvkPQH1c4usXLja1KPD+nkpr8nRkInJW9vT/Br1vSY
EhEqqvG1HvoHyZ/9W8TbGv9jBE1syHvRBbxxu+QLvBQIFy8wiG6rUt36ak1NTQNY+FkAFUWo2vcj
HFtXmENWGkA9UcPYGSPsVR18u/vSyHvUDE39XpAQcR5dF5X57UYWnUBLyqKCoaCx07ku2mnIgsWI
lgAt5jVFdQYkeqv8hLYBOxAUq65Deuibi/DGapjIncCwspjEvpjqWM1PssTbOmKKLXiPY0Xjzwx9
vw3okcYrSD6C02zryWNjuc26C8P8927Zp7ee931C/XqTstG6Rlit2q9CQDoeSLud3cQ0UL3lU6ED
aB6LMtVwOMpqkvzpzWjBg73qNYWti8ymaFOtdDgflgdyYG+KcSa9NmXZI9rIGn3W8L11VTwCqPqn
o7YV9hKLIyCjdp2R9B7f4sURxKV50g14iM8jqaqsaNTm+TW/MxhOthspUJ/GUoMBrJ/UH23yEgcx
HER9qK4jb0JiE3zTiQb2W0DeR9s6VcDzKbG7n9puZ6mtc7Qn33I2pEuSXQ6RIigjLbq6I0V3jhH/
HuiHkmSX0np3SHWa2OVfBsx6a4D+f+lGmD5udrhxtmaahC//Em8vdj3yCpCNDVxkBfQeaVLzK11y
kjJW3aBeUTa27pZnwtortXFl2lmL2GVlvDRUXuqWJCTJgYew7sqVsGxObgKllQLfoQxN2/zfJ1Wa
CTgvn84kqQrob5eDAk8l8EL0M9r5b9viiEPTRhFmAPakoqQFu3GpudUpRpbyEi6HfLS2TVnA7r6M
5ADg34waXjoXi4dM/GNHrVhGcDjCxwGy76z6wfFmisc6Ow69+puY5GB3XnFwVb29zmyiOjzktfUn
Ej3dEe5PZIy6MemPVlB0a4jQLWpMQ0m+fTGKRyLl7BouYzPI/sxTVQUvk4wntkzatpr7YSVYS22g
+4b3cjwylhg5kwMsafAWJKebGfpeAJxl171OqJuS/tlZfUx0BykjpfUc7smKzl+uq/3tVAXuJk6M
6XPTh+RRLe+iq2C5wrGEPdTWlKM450FVaagsqr14Xdeq7jI/9NfidXnUnO3J+UFn8fTZggv6GTmA
oq7rbl3UymM1wC0mkYVFd3Y1oSgo6+g1P53GGqatePWmQ5adflfYMPlE4DjiT7Fe3suyEgESEsI+
pXqSUZRDRMmWszrJauSsOkjsqwkaLbs4RSZC0pbWsw2bQ/2LTzMrBY8ImqhoUO8GvsgHAxrdM13Z
3JrroPxcQY6xUocq+lnwR/NJ+ATIBTUbNYjHuy7IAVwsqVO206ijRmEFKx7DTC9CYwWaITnzUIKv
pTRptlFMZxO3sbZO/eyXwNBBBMCvsp2aV9EqXHTolKUE5y8idSk5IK8f2wcxidNuILBRPXNAFJUI
cdgdRE4yX2y3RTSrA6ObdQ9iVxtlQJIGzSz69bVT3VX5XRn6F39WTKi/hNIqyHSIrDQ4Umc//j3j
WQ65yuIJG49TtGCSnV3nAJ8WI9zNhMvpNRTqSqTuOspSXu1vPO8lLNrp8ZYCmBSTtgA/Uu4kcSCO
qDHHLSTK9YYbrPFJHKneUPMutBcIMtJ7pyhybnyevjezznsoW3QNMitCUMGf57VaO/FLO7jFypkz
/0flVg/DQEJ+Nc7fSzZ8/FWLlg6SvvozMbOv1pDk3zuF/1r6l6cv7AcyRC/T5tL1BQkB00KYPRzn
uylwuvtK9YZjRIHs45WL0Xx/ZWu5shKWD+VUkGcp0u8U7d9fue+Sr3GZqes4N/vHOcp3kJjBxj2b
yt4sJuWHMfA997pEf4YOxN1C8e+d6Pnv76mja3tjiNVPCYRma6epym9W070soG3m/wW1EZXOOfmh
aIr6EvROstH50X8KUl/Z078d30dJ3JzHFvV0y5uLz07oQxgdmtpPhDReP4bGx1D8IPjZGSQBP3yM
afb+8TEi0y1++Rg1LzZng/fkdTfye64G5CsoQmSfoYItLkbLbWUZmZ7KASxfjkT9g5h422o2XmN0
exnK9HAGqyTD1hiv0+nrdpr1MpXGAHrMIUV2ZjPa9EZoPfuFll3YagFMaK1n9ASs5z5YkjCIIB3F
VgfBgvpduK4gOX4GYZRdbP91OpJg1BMji2yC2amnrjVfD81ylgB/t5UedOkysqN+JreSGiROFw/k
PKj2oBiswlK5EcEGUyO7QAlkPsEGi6ae+ruYG6QH7yVKdGokKp+n6VRW6oX3Fn8dlSV8mNNg1qd+
YVCRg972SGeiJHWIoH883BxIIxCtvkVPY70tWv+uLdg5G+TPDlK8SxO4r2CYcCFDBWctXjivvYNU
+jJ97tZIEKzokfe3V+DAPIThChlhd19EWm1s6PMpHrTFiKaCu1cdmuCn5SBn4tVhcVu1i7dqwc50
Q1scckjCHufQ+KwLS+0ymmz1s1DYim8Z3XxLpPoW+eu88e9VSqM2aCQDFuYP1rRNWjiU5BXw+jYo
xjEq0QlZXhalVC6Ha7TZGnT5UmG/HbwJdeGp5O13CO272FQMQArR9B1g16ZMveRliuqSVj/swk2b
RB5MFlV6tbvTwjDm+tP3xX6L13TzT17fBu5h5F7GhbFdDm2i0y0ydBHpNmw3b7DEZU47A3aQ3WKe
ZuFDoPHgatuBToulzON5frAZjUy/l+qOU3ya56l5+RA1OPFSW7xP2f1fFP7TOsOmcOFGjrlx85AC
Z7Xs8Y1mvFQT/6VS1uh19mxSXkPL1rmkpmo8w7KzVXjeoJlidSclZb8mSjV6qvE6p4c0ES06Nsi+
5EDTw+Yo3hap8gnaiqcgCE1ZQ8w90qKnMGMNWdIgDwYeKclWWVgkKFh14XM5VRX0OwCVKiMKnwuI
+yFrcdfzCPvsujJ6NA1939lVpv3qTdhWy1Qx/dv8JUKcDg12WwtNGkRga6ctl39KcyUwdwqzOvFP
aa6c5aoV1ifxzktlXLxUxwle6uY3r/yaZBg6+vu5/xYsvzXuaslpOOaRM65z21M+K8H0j7Np1F9t
w9vZhzglDpTV2NTjvskT4xiOLqQ7y5cWHMTTVI7Ts9W3xrHsJlTJly9nDd23we7lnV2+zP7f8UMM
F+jcF4OtbkvbIUEEiclxbkL9OOmtjZRybKzEdnP825BcAirWMu/mNvLZ3rQhotUfHNqyfsoTd9O6
BhJfihY+yiEr0s/0rzogHv82yRm8bt4aTvl0W4hephjLuIE2xXahQPs1OgoBu6f2z5vZmILodoXM
KV6v4FhgtxbWOG+tB2G6lRm3YFvJnoMhOygKLJt0L8WrKhvjHSrKbIEcVz+0s1o9qEupVgkz76h2
QAyWSi9P2uapQVYZmYUK3dYlQhxZYx40esiuk2gv7jYN4maTNvsPyJG2KyX1yt/aknKkpWfhMfP7
8gU9squ9nlApQpDI3FZJXf1W8q6qaUXxZOQ+bEXZBNJ4sffLdDqggtv0CsnV58DuviJyUWzQ3kue
B5V0i5yJbVhs02KTs/83cUpBeiFXoS4fx1Bbe8YM3f5yR7P2cz+130w9nI6TCmZZrEmaaetx4I5S
hgb6FdtuhgTbQ4RHgSBvVzexthehi9kxHiytUJ+SbEw+RY3+h5glyo1cdZ+b5vRtiVI9Z29k4GEK
xXzmXZNuZoubAPV461lsRRhuRpocL4aFPklsQQXrgLreS4RMMCfSnYsA7LPYlgm9DXvrNQ/g6kEE
iC/ZwtodvgCXrg9+X+vbcEl9Odit1npvL9gWfV/i/80+zCnqs5W/Csewe0jywd0lel9sizzMvkBj
aNyhS+mtQ7/NvgxhTdOyEzgrxWMYzz5JiUXnSII1Az6fPhsexJmU8fyUQEIW8Oo0oLO1yYJC/6x3
Q3QZnHa46xPbVUnD2e19ycMyXQ1a4B9MY69ZTdP/IQ6lgO7qmOlje38NR7YPvRlEqEBPVbCwzOX4
YEZF99Ju7NEcXlSlaRGcGlPUTBgGZbcwTCrIwC5DVElLxBVoZZFhNqJgFljDM5Vp7+J29lnM/HVh
KAoAuZdJzZIuKmgZQjB34nW06Tsq9e0uSdnf3R63ZEfSaRWRIUEL4N1jWJ62t4evP26Xpt53AeIL
RYEF54zMy/VZLRN1ctARZEgnE3Z39pAaKupLlS3rxvYpmv1d24XBo5g61UXvOKz/EJ+YbpNutl8n
teNcHbVu+EPi/28nRVIAlKt0jUue1BkfvTgA6lE2g1H9nOrgqMS8bT7nflt8zhP/L21566qcOlq5
vEyeoRM0rkP716F4b8FkrJrzbTgkdJxpaVBtPOXgm0tn8Wi48ydGgfQZ9/86Mpw8Xw2pXT0BCdHX
VhbqF1fXph2y0vUJIrj+fmgQy/Ect3kkv2xsFAATX+YKIY2pqOqfbhUeGg287aoAzg1JAUKhmfET
5Z3wm607+jqh3HZdslcW2kcnf11ymAEsdYP1uiQt5aeA727UNsM3pdB7qBk5m+jBW6FzMHzLG64p
Z8Ni+9e4wpihifUgLF2PbRbuRBvMJ61yth0oLiqIk7cyrLsaoXAUOUUpTDTDykx3zm92kRazSWDw
ME5i3gXPbo5s8IoT0+f5s0Kq43ry3vW/xKgAfu77OTJ2QWd0m3B2/EPkedM3BznrbijKr41WxOcU
hujViK7HNwmLUHo8wBGMzqbprEq99+7iRPf3Ic2KGxqTzW00lPxfl+ncbYwiRfdDxlNrdtCKmOZ2
RFQIXVB73hqqswfL9IdvTcFBeOsBXbWPcvZmv5nEPlvaNd5YYCJispazETtP1eAgdjGJ8z/aP6zP
d/zd5/l1ffmcniA63tYedGvn0dW20xQbtfC3Qw+R7aR3j12ewPteDS6lizz+WRuOn2zBtpP/qTtI
RpYJ1xhjjhF6iR1UYWLu0v9c6mZ5W+46PYbS1x4zFMIXNQSzsJZvUVOuPc1Nd2IT7YQO5tOHIVVX
Rq/Di82j1DAD7UBpVL3ixgY3NVdW43ZnB5b5L1FlvD6A4/I17AojW8K8tujOsIbYX5K/w+Z2/Mdq
v4bJ9MIP+H+z+fYbMxtjFJge29JCk96onEvUROYFtOdA/zBf9EI9pS3MFhLZmEZ7Z9uGC1eizqZk
ia/nCKrDsIbrVmImxbJXdQOaTqfGco1ZrgD7svXuCurmGp4O/nyCNuKTRMuyo8d9y7gWh9RmvB8d
UCumr2R3KTqYX9WSkoTv+MFZhlD97eusjZ4VFOmes8nYTEuPa5Ia+tktm2Ilw3nWjDvImNWrNx1D
gDBjnt+JV5YMEdw4y3BZckrh5JMlc+h10i5oz1bgQ4uieCQrwrUueZPl0NQZMHHk4E6SS+mCckYT
Lwp2MtSScDjqKppFfRXmnwPqRs9mek2lSEBdQfl8m940lbr2nG6rtQYqhUHsXcaKVjU9mLLfy6GH
dsJpARp3PewP/4wY3PZYjzzqP0SAnCItvpQ8/mUNh/37ZowM9OF5Z8n0LUgcUiq2YXKcF9r9PlZ2
QqR/tV39kOpDsl/VsMBauaLtrcqkKqHDako5rTo5MqRkch0KwkYwNeFgXU03TM3bJEHrSNSbSUYS
+jZRpx3hFAa0Usd68dilyRH5QecZaLDz7Oj6V9q46jMksQ6S5ZW7Jb89bsXZOop3nkhZtYtTTHme
PhROqsNKy+wksuItLfX1Tqa7aqOxE61/Xmcvk5DS2APvjz6JSXV7Xqogft7LJxh7tzuG6AGvxCtr
6NTgclXvL2IaSoUOosFJ7uQjoK5d3Vu6rQIA+fsTweyD6pfyJJZWzVB9mn/6cdQfJAHXQJC7n6uu
vCbwhshoH3jQXsQpXzKqsYi+x+FFvmBh0tL28ev0JivLTWjr0DfniXuIeA6A3XUPrVdlny09zj9n
vCcZYzI+BpXBd9zSzbWlh82dOEFIz3cGRAlrmfA2nftVBonr5Gxdu4gfDONZQBM6D6ENkN4Z9h34
7pOKonI9jNFPaHB/2B36PhCNeIcsRI3RSVPtOxPFLxOnUnE3VgxoJt8oaqwfrAWCrynVdEdZXFug
F82FurC18ss63bmwFgzIIH3rksiA7TSlgrFUFttFymWxg6zV39l/jadmeNa9OuwOtC6PQFgTkApL
5u9DDrB0onJtRBQ0bo53ycJaMoHOAKtmHnEP7/sCLo3Bv6Di5V9sjSoLr8fevkfG9gJHADl/m9av
wfVOEqH7sfZp7H7Mk2XF69QL7YU+/E/fGex4bS3swPWypMTKGrKkVdVo9i1XqHqd5G2Herff0/S2
7Oy4L9nI+AXtQYa1rm5CWGG/ROw8eG35Z5g8KnoLBW0va/81rFpWEyDzW9iyj7muJna5qNKZze2i
slrXw6jcJwPACYTJ9u2cJEd0wdJjpin/h7Ura45UZ7K/iAj25bX2vcp72y9Euxf2VQgJfv0cJb7G
t6e/mZiIeSFQKiWq7AKkzJPn2NsBKIRrLCrA2CvDf+AhQteN6VSvZhK/JrGofzUp9O4yT8YLSwIC
3cbVLx40r4MWl69FU6aQxsm8h8HEzVxrcX6FQMXHVRpDfr2KayfpGnmwFvTHb42lf7DGQGlaHIHZ
Io6YL2ZoQ060Mn+z0SBFweFHBiQ2An+dI/b2AJGY6uAgOwNhHsd+IFvEvnXC7u+FgddB4EB2uB3B
hTX7Q/oKkEamY5XaGu3ddHjpuxGipZV9cwbpHiy1WHWB3dgY2ZAijT2yK5Lt0ln8YZzE48loKc90
bR8k8/2fVaafdLCczCeea0yW4J+Tf/lUaTA8J13zRmtkWi3TQnnoITbPQn1PdhH419jygX3Ix1ce
QXZgDu9SGFjZbRNi57YbbajyYBDPdQSlCkhFGKsEeUZIzqXjxQqZviQHJ3jOusZexiWK1VsW5Us2
6tFmTBz7ogFxOx2MwIxPAbPXfREivEUd5CIgt7QscZNtyNaj/m+lO0kEYTrOrr0AXUjnZHJTlQx/
v6bSEIBkwwGLxuEb2HM9SFQ62oGrpmlumkB6LzXIa46OD/W+WGlHG8XoLTkDhf/oaSWYsOpf9WBp
b+rEz+qPEwP8uBmDIIhjILtYGrnx3Phdt4o5s6/CgLZA1ibFAQkDMDqEY7CuTagipEZYLvMa5DuR
Pbb4BeKM+0B7A8iDtm4g6ZdK3Vj/Zx9ypEOagu0kVt7zZHQWF9/Lsguw3bJOtOXsq3i8mdp4Ihmy
LDWHm+qjHSb1tSZ+LWpz+tn3P40DHwpY7qX91kKWYQHio/ghtkJ/M/jA2AjQGJ7NNEjWvGHGc6Xx
70Ulw19mAh48rOp+gO7ZWkg1SDP/GQTwrTyjoCcFs6amP49SToMgqzoNaisEtAA30cI+OyaNoy3z
UaRLxJyyYxRKkLRTTxemw8cpdY2ZjgCKU4wHSyKBVqqyykpDIXhiQHgdWmDJKQjBoKEVrL3X7LRe
VjWL34ZCXD0HtV6LXnzvmd/9QsnU79h3/Gcvt8DD7Ev7mnl6Bt0nFh/wl63P2WCZa2b73oOZspck
jLajyh/RQVRDAGxNjLpxaucW0sWZIw8GZaC++Hx2x348HKjV6VCc74Zg3BIkqJLQKe9bRPQmhJCC
D4GS5e825oKBgkSpyZn85OdYQh3RfOT3H+cDt1d09rPuBP4NlKfonraaIyy9rT+CJR2YGxWkKW2A
AivHBVWZQkerAw0Koe20nm1jGlwM7a3BtvuQ+EGNXbKuSfwNo9XUlKJwr4MoUlTuJgHCBSBOStSB
OsBkFy4sp4y3X7yxWl61Q96fZ2fHU8TeWf3wxQ1C7slaOkULLvAXEMQEZ1bVjrXoEA/YB1b4Uptm
eBkY9i0rwO83rgXysckFNVfjIk1CDU+XoVgBTwRRg/n5JM28BsH1mh5MHdntgduXMu+KlVDO1BPm
yMAtdAaAYMom5z8efjR7YVoGyBZRlq7YDl1FjxiZJeoy6VQn4sO5i4zCSG2g+oDNUENIA++LX9wb
VbwiRycxUB5k1Z61N20x2aYZrKHetZBps+NFUReQmzAM+5ZkY7Nzki7fl5YzXEcIQUIjLm1eJeQe
PS3Sfvmi2bmV6b11XiGXNKhw02YncgPMIwEfrhamnAYVunumJ4JddjvEiNxpUAhc2y1Ih7UJhb5F
oSoEXFWpQIdaNksErYKzZQsDuBq1tQfXRgz6K5QegJDxww+7JjCXsLoB3hwhn8XnYL1KxBb6aJA3
RjrnCsywvBaZaM6mC4V6ZhYuxHfAo6In7XCoAv2OWq4y0Rl4S/Idd1V5ghpKk1BHqUXZRq8Bv/PC
tvyYJcjzbmVyRFITww+TdWljoykzE4SE86WQW8KnAYJmR7PJId2FacouDKQKa98XyZruqErdVnpS
PuiiNk/UasOgO5cNB+8f+ugQNLpYu0BcrNMq+LChcvUurDR/uhdRVVue69G6kj/diiCPZ+soFs16
nkiE7GZBtvhM8yA4DPqNwUsRZAKlSq34r4ws+c1E6t2cHuLdLARrPdmZ63hLozXMYxuV8slM4203
+MZrLgwoWZftsCW3DCn03MDGvh178/Cfph1NrV64AjRcNG0RivJgESyw1bi1Q9VguC6csdsQCxk1
U8TWvzRj1STKMr1twvXcGwoEJfTyd4TXwlMPTaEDy/AtqWnHiJZXro9CBNWbOoojMq6BS1RNPQX2
kCmafmoiZZCcs7rLpmY0CP0c1dqvaSZkPC5pVH6nVsQc59J3+rM3juNTV7LuqkFHjPpiw4pvbR5c
qE8CuXhrBwucAbgiGDWaOyywdiEIVp4SbdSAKRo21Ff0pnHvgjCQxnGHtw9Dlyyprx6j5NEtftf4
5W1FCqw7D8v+QRRlBlquvD+6itwJsGFrl5p2DS0d8EVNLqimaSzHuaNWWuYmMICJsaFmb8jqUmbB
hVo0qMQCfYEAQX+kJk3p+fzOy9LHQdGe5H2b3WsqalvWsb3FAqOH3E1c7yVq9y/kgqRMfIEGxX4e
0BVM36IQAAgKNQkdeJGwaZKoaPq9BejyAgwTAVLZtbtImwBo5tq2tYWpOTFEtliwsvkY3uq8Cm+o
lsx3CeSNFjr5NCbK7MqaX6iXDuQ8HMogcm+TU9bi4dLiNzDNmwVgStKdLNrNg+ZrleoyRgoK2yAr
nRUKroAhCSLdPDr443yuBQqRAK1N7S9vf5kM+Zp7CILXnb5Ned7vXFQLPUSx8zNOx+JHqQfIHHjV
UwG6tL85ZK33FAxVPTngxdvv6gGbLjVDjs3SvQcemUXiQtO+NKL67OWa9WKyzRgWyUvdyOYikwg4
bWXmpYi3GYDjGySjrJd50EcTq/UUkaxxrI7Tm1GaAe6RJK5Q3gd5pC8HHgLwFvcDVH7R0ap3K51B
5t27YMOTWDJYkSUwTaxzsqrahnkJNTzHDiDrmrO1w8z0iRVYCiZd1P2sEKvSTNv+zZDGqr0hfXU6
BDVy4LOx0+bYHmL5fTDqFsV2angIsZtp+Ojr7RNSHv06zbHabxUWwlX4CNbaeF16/EItTwebwthl
bGkMBvAdqpf74qM3ilAu3zgVEFNq6Of4wJflRg/AYJqAwhqxABTC96pGJbdAq4Ib5AF5ex9cUdgL
9J6pv3HxSP0huN1WphWMRxqYq4EdFbeM8rHJk+HgqbKKpvPLi6POqBm5Ie7TsD8ZI7S2wcIBfsam
EidyI49Ri6ptx0EWuwf4iC99p2iQ8Ry0qTYgzNNqkRi6uBm9X1+AfdGAZkXq1BV1hd9nrcRJ/xlh
RVlwB0JAcJjn9g+P+exILyfeJsEFMmjbLsabftmaUb8Bk167mpd6aoAr8u5IJgGavo3uWwBJIzzK
Ule+hXm9B/GO9stwjBOES8dXBmaBpYd6/yt4s7Sdw/V+h/JSoDbVIM9B3WKqN/tRxtV1DO1ykQ1l
fM5VVWqWAB4tIAk0tT7tDnNKtipEcSgtcCnOJDOAhULXR+Me2FX18kAdOX5e6yq3keM3Qyi5cn04
N2BIe+G/a2Hwl8iUEThywYoWNIH1wsD/tUkNITfkBNbWjzGm29gvxg87yneiKZM73ljxg1lYAMbn
Ouir2jR5yFnVnvDEeaXOMY7rMyiqz6V085M1ZPkKyrgQWFTNgOMNuKBTOoRaikeY6hlkhh4Pwp1K
qMddk7F33gGJy+/swWsuOfCji64P9G9xK7VV1ZjlnpoZMhZQxxRPmaG2YMDZLmIww3wL00YCW6H7
ey/20yOqTt0llkMLnjH2PBZRfNa1IQCBLmAAEJLtVlrlR4dKNZUbU2561MRnxCuhiRa1SIYBhbUC
lU18oOanm6FmA1gM3GgEKhjbd1R2gGGrrr4HLmLqKmKe6q0A0or7FxmU1QkVce7q0wMpCZQApEIs
XeURdqCUJw9oElXfo+ZjDvLQoDgHLiJwJOOBpN93SKatxwY1ILJqjHuU0hv3OQs2LaKUV/IoktQC
4iCQC0SnwLPrpe64wNNm2JOzbaEwmw0tMFcYSiNaNSfCke3arsRYLGtX28jeeTWhqbXPQMe06BQz
jDOG9ZGaEKmxnhzOPpqRHJJNglLllWyYu6tLCIbRXt3Ft96xSiQr2shTLzVptz47250IjwjqpAvK
anV2B6rgtOw3SetrACkX/MBsyz/qQG1N2bEsBCWXRIaVBpCdUmftIJPtAAzQNNM84M85ESmCKuEq
i7HsMXMA3eKiz25BhjeaHL27JixhAobgKE3/bTb1qQtJBLsQy6jLebr04oKtUq3LNlO7jkbFWZ5Y
+6lthHj5NlV5oSmqws1ug+TYH6rBwNtN8+cosQVJnTzkybGIRHbCaufjMPopwD5/tuOqBvN6eyQ7
jejCwAKNqk5UM9bFU2DzsQ8hGOyhltIKNXNBNkd14N9fLUuAotYzDQidIYyONCqQdnFSPIzO4DxK
BpjMkFw5KOceyWJp4x70EfzGlKm39GaR1tw7kkeJjMSqZVBCa7XWxYoKpZKsAYcUDY0hJXtAMVaw
oCZKYo3L/3Ilz2r4LQHEpUUWPuC5g0rpsSmOnTok0kKbD3EBzNBYHOmMuiubS5ATWxK8jZ9jInKn
fvKsxxp8Pn+eUr/W9s0aUlrJ1s6jbEW64ftCVYfV+J2szFYXZw4A/tnJ82yV66Z1lG71i4UZPxmC
fxyi1OYnsrk++PUcOz9S56g8ONgaEEf7dKEeiQo6UDqDV63Q7uY01dh78VEfmlf2WVluI81AJkpT
0UHrQFGpvKhFrjRwjLtp4JTR+meuefp/z0X2zyvOc5n/XJFmNsvSOqIWG49PPIyaDJW3hOD1P5vY
7phPaYfHytyL5cTXJvUiIR7nZnu2HU2cpcnCPV5th85Mgdgh23TqA6CyTw3jQDY6lG6NemZ1QJkB
SEpf4g47CPB2MW940gC/91Ptpe6a6r20/BcfP4R3UEFPJ8CTTif/6tJD6T1DKuOguks18n+Z4v/d
BxJgqPICf/fa4Y5zaqRrL4jooYjzeNNCp3Zih7A8KLvUte5cOnzlZ9N/TEbTevnboNA324kd4r8P
kmltvUSWnZxEieJLXmjyRocu8XJoZS5ny4hA3M1N1II8i5Xoq67YLMva2BoJ9qiuMIYvQ3O+1MKm
CqcpewNcHbpUQQl1BRXTuzVhbGyzEESwZLORoVy0nVeCGrSs1z2YSPehx/LnQRu3ZWMC1KrsupUF
s11E1YfdA2PbvgG+7tmpsIf8tM/+/7ZXDerXKHs1Jb5U9gqUl9BkHqZkWQPa2hMP2sc5f5b3ZrPt
HV8u5/yZQAoTUdjE38xJMW5Hr3lkyyOZJnu8rEJUlFHObdTC7BRb9eN8aY4HzrZp4mE5T9OG/dep
qWMw8mlqmkgHlfONu+ZyNFAhyNwRgcEckJRLXrvuUmtZgToAGV6mHjyhhj3qWp4KZSO/1gyhoAgE
yZZmmMbSBJ+zCLD7oKBJTfp5wPJ0mmk2zXM2SbbF+8Y7UidwYPepk/NTjzL+lSw8rLjVQmZaeeDF
Vw82UrPK5INnelflA6i6VJOWK04ZIdcmwuxINtcHwQFA4VfqnNzUvC5S4ZvZVpq/52m1wf86LQ0K
NASzUsEy7KOwDKJpezBaUycdus9pQ4atwlBjVSU7zdnXHVZ2tJ7xI+AgqEnrGWq6fi9QiITUxNyk
XtSy4X7JTn6EXU+PCuJtKMfvQYctUeTp/QmE4ljjUdtTRjqjQxKWkIjN2i0NDcGyjteGGkLteYaw
AsG/1bf3f9inmb9cZMiDZOH5pdggxNHvpRc9mHavv3kQYg1CJ/lR8LRftjL1L5AA7k6g8UA54VAF
343mTA4OVImXlQdO+UbW9bmEjsiKOtytBY2pdyg7Nyu3Eck5iKPiEo/AHiC1lfxwzce+NsbvForS
V9CxLdWyOdwiRYzYA4NwJ965w1uh22yRZFZ0K0vXvlAHtgCorVAdGkrspo5aA/9yaKKOQjYHz4gH
0BYpCJRk4p5sonOAshv64b5BZHBjRZq4hnlsXo1Wv2NqUZsilUQt0WnxRgNjPhSBUdASeZ55QFRl
T0Utc6ELNaHu7BxAfj51kj/Z6TAgtXRwEnf3p11NC3Zo7VAZ3e6L/2f9TDZq8REFOVPnH8NRvYv8
sS6mjzfX25AbIJHlcazz7TytCUz9OfXFstGYPLsuEjoSmPxrH+J1jUKz5J5lAWC/FRQbZBuUS8M2
6hePtSjjE23+5vtAAQhR/ggykCeVLv/N7XKVZYUH/dB7JINS7FJytqwDK/yN1Blg3Hn2LpOfqNFr
nmzOh3WMR+Op0cvqaCC7uhl9G4tKkA8sosLvflhmtNTGvPgNDu5n7gz2S6BJBPcReb+4mq7voYqq
bT3sye7S0u+XotONt8Hu98I18t+6Nx74EDRvAG1CoAvshx5ni1j044Nuluk2tJvs0Hgsu9p+HK2M
oBdvQNJvhzrLf+lD/I3n6fDcCzlg92mUp8Dg9gl3drX2eq968TjCgcrV6sZ94vnxsWkTZ1lHKQcF
tsOOiW+MDx0zHsDT4bxBoxlqTqHdnaAfVt+Dpu2d7PgyiMr0jTiXoK27a1kMIHXir7QAxXUgwIwu
WlEm58aIsdm3rP69ddZumpQ/AK6BTJZyMJk7bFFDGa9TMytvKH4pb1WIAi8EHGrE653iZkB7zV/U
BT7xmF/JhBouDZlpEVjxQmrVLtK6dCMU6AP/au3O9PNkgbCxOFjqvTd1hKgWGMPqRq3YDatzYcbn
eVBe4a0/xAlIPD8nKpEwXuFmSjcaQUSwoP6YmHy82GCLwm9/ENnbqPg464wPx65YlI6ifJuI36Yj
+dDhS7uW0XhkwLpywz9AwmbhuGDxqHLrMmEWRkhjIDiQbgjjEJUmO6NA45k6yeTGxtm0+g9/BoQ7
0mSRc9Ra31kSHYVdtd+qxDbuTQTNTn+x90351Z6a3TcnZx/+DQBAS2KvwO/mWxCm5r2MUE01RbLK
sGcf/K5Igpw8F9yghEmgUrUC/Atd24F7IrRv+MNUTz0kmXYdSrg33WAZ30Y8eCPuxe94hYE+hWXa
aeDOeIVKtQ+iDBQkq5HI6VZPUo1kFQJDkVtPI8nBCVEERiMtICquPIXouPfPSLqm7gGiSCOd2Ne/
MYCPyAErPdReROsiau17IMTTDf4ZwUlkCfiGIV69s5hVIy8QW1AL5zr0qC3Qq1pm9gPSRZuh9sYI
NYnxGhxdxo/URmUhELPpszPqYhWYwrxWItK2/dh3B7fphhPy7BAf96rmvsFjHuV5ffmKZcRjmAHc
u4jvR96CMaz2aqUqYr8yTS+Xf/tsI7f+22eLav3LZ0s0DSK7qvaLSrdiyYols+LuMBVnqSYA/d2B
yr6Yqd2jjoTta5FlYoHIKijkKFznt16zthIwBkxGF2nbtS9jbYE0dolda+dtJMTMlrEM8VcnI6sS
vKMj5zQqFS+pDiXXvQ2LIHbu1XJrSa88aICEnIXL5ZnO6MDTCgxloeuu5o6mCd8TpoeLovXkxkoj
a+97dXzvD6qkbQDVL5AnJ5R41i/kMdiWifym9YTqH7GEHnt0kHiUWHNa/0uMfzolpxFOlALw0sTZ
CBlj2w82ugHBXcfzUYMS5utGwYqZxbqF0QEZ2AMW9Og6gEjb2fiN3EIdNKdOXSMC12OvkSRdd+mU
Wx+hlk8N/5ubxJ2/LQFFhIyVx5/aotiilBt5Pdx5G9OJx22hmiKvlyl0Q16ystEPmelCdlwb9Vfd
kb+GNPBvSDTLK9i0UbGu/C0jcJeMe8hcqWkLXm7Jf0i9j2krxI13Y4HKdlBrg2F34wMztkR2MdnT
1paatZ6m+2njq3pRsZF8aSKWmezTRkcmukF1qU/A1Shx+oVh9M46KAP95BDaFS+J3t2gPOP2cUWo
0xyjDnGafDS7E4pMQC9RgKj6BIHO0NxENYrKK0+KDfXTQfOS76lbm1tZmhw1LDgkZdSfK9ZUKOXP
HTDI+K5ckDGp2IeP5XK+rBlD9ld5Uwf3Ign+SygtZDWSt9Ba52cuQoAJoS8FUjlINIoMaH6k7nGK
lVe3AeNbt/ARmpQLMraqh858IGX2VeNdZ3ttmKD+mHq5tTJqAA0lVgYOXuNHRjcabqH43GU27jk6
jf2H2spTKJwhbk4H5KhygZDuP+0O/EIleP3J8mUktccsMaBZvqS55jEQEkIoXh3MwrPWtszd/AJ6
sG6jgwv8Uhuhddb5k6HgXnQgM52NsbCWbjqU6wQrFQ97kNA/jVGxJJeMbENQttDvie31PEOb6E/Y
ncSg6fN5udCgSnYI1IHOoszpSjApuDBiPxesydqNrQ34rvJyPBtK52zYkQ+ZbKf6ZzRNObfJh5pV
VTj2cu5xDa9aGS4EJVuBhJEok49Dimhki3p5tHPpNyAcin5Ntpx6yN1pvWrTF9pvikB+CVJmSQKV
nxjk6R3Q7CfsHb9GM/8IbtJg34metER7BgraOpsa+AGFFQ9Qih/SczPkJbiXuHaHIjRz2XSxiRhP
Hi3AGFn+lFG2BkixBPYjgXCNE8a/eNq8V5HbfWsH5O01N9bvseDxwT3JdPwfq2yPl1YPFpwW1fxe
tnbxcsX94JT4W6RiOE2nmsW1g9FiTVVmDSqJVA8dXAFk1gBaPIndYJeYKNoDHcYrgJd3EOtsH/yx
Dk4oFmyXZNc4yBerNm6uWWiNt8CRWL+oATG4ApAxqpyjjfriR7+CnK7Qy6eoGtuFBCPfiQ6D0IqT
rg6zjZpccLZ0cnNTjQCEi5KdmRtVTwFQsPfMD5e62cbAtaxat8yfHNlVT4i8At5Y83tyjKr8ApSU
f6VWm7Y/ZdkM0yTQqwOtah7jPlRzVmpDiweR2FMzH51xBSyQvaVm59dIDyLAvaHmkIQMu7HWX1nq
ouAKTfbIblhL6kUmXjs0FegtqNd3++TcdVihUq8uzfaKkMEddWLpmixqZ9B3haZZI9iWsxYFGe2h
w+IAoaQiC8/4bYVnOtNE/Q182WJnGpUzLswm7BGAH8AEbxTYGBZQZlZndIigCnAIExzm5t/85mE0
glxo2Nz8v081X/KPqf74BPM1/vCjDo8Jvu+NhzCGyLIGlZBqQafzAcQfzqqyarmAUEJ+nDu8BJT0
TVX8M4Tac7evZpybdPbnBfIOGUnDA8vh/zxN3Hx+MLoKfZLJOF+VjG7b2NXCtY27kSfYu6kPMQ+h
5uRCpzSkrtMXKG82e81KqlsHaUgHqaBTqRg76VAPDlAgWlgvB9P6sAk6S7ONBlGj86DuAGCjOdu0
PEOtxOdYGlGlQMtJzzzP9lFH7faY40lEV507BtDrCFdkl9KPsTLnce+uszoJltMVPydGlAqF2+Dw
FnTtnJfYJTdGupqmosExf809EV+nqXJu1Os40ZrJJdCCiwUSoi0YJvjB5To/TGde3n+c/cVGLtK3
vRw3NsbRofw8m22ummaelTpmWwOW0GVq444HvVtwX/ceuKliMKlTM3Sy4J6bkNAWmXmNlUcDebVd
3Dn9kjob2w/uK8Rbikbo52mQ4FAKRBEPIl+AiJaclVffsi6gSWl+1qNz0Vy9/mlz7xJ7OClh8cOU
nbwkBzdToId7r5VPBEgnGHqksOiIBEz22UQeZC+a8Yoq84U+YEOQO+kNBHr2XZqk3gUPpDW16KCN
YHPOre5nP0QZMn0dEHl10LCl74ZgMfCK6NjmttrPN+5r93mWpcaHjc763HZf43jIF3pVeK9Tb7TV
jeAh4zy7cxwnuwPvtXti3XgkE8QhsrsOQPxriGcZVPNktCS3vr+LQcZ0Iy86dC3bZVYlztSSSZrd
tWX1UnklmDTUzGSSDJwVrmZG+9nWV1a79FM925ILdeS8QNFFhSIestGccQM50aizs9V81cjj1jaT
YKCe54us3Nx7hgRey/DxgdNq9I+2293RMPpKwEU0kDmtv8xuNKDhTaePMH+FDDtKAfavy2wqw/Ym
Ay8+zZ+Me2GyMECTiJpU/MHIl7ltuNA01/vyrRozBIzUBF0VudAhGMEBwgxmTN+KJvX6AKJ7RcGX
82X1rvR3WgPc+vxN+7bXDrovvs1/OARIwfvP8/386WTpBNcqeqW5pv9hIGsVdR2uU3Os7QMYNoQq
phF7z4RIglYV8nvKukczL7LHFJKNB0/XgdBVdujZWVrVXUaswwH+9NmmA5XR3i9q+4mD6I6cdNc0
lp2rt+fEcrSV5lTFgkOA76GXxrPohvIsVMutg3EDrAiYk5vAeGhd2d58kF51fmY8kKk3QO0VFVFy
JJvso3pXJJW+nAY4ZvQgjU3IuQEmTkD0sK7u0z1NDk7c7ICoiLGgJg0I8GPRXEPekakfEUrMZd9u
aXJUmxSn1Cp/USd9XC0xjkjhRtfp6p0lgDZL3DVN5nuZuOh2fSF/OgRp+r3KPONELYnl4Tb0zB50
IvhCoyajOyBVVtRJpgoSmQu7DeWBmtlYWzsvQbCOXOgjCFTG6eMDGTQPGi9BM+o7+gCg9dAPEZfY
SmJPJZIXPbH6u9H2+K0exc9QBME3SLsPaygCDrtIohlzbQXSLWA00yA41W0BBT5UUH8DT6ENStyi
O9Z9AuiaeTeZeyjw8aYBXwhiNMuPHTco1HYTTm/G5mdIfRz7sl58AepZKYOYuGHda/jYdRS+UP46
0st3znj1WCPJtuMMEj+I0gaPyoFS21gDvtvsTUOQ8z11AIDMhP07s/Jrlw/mK0+7AXqgZnnnWkm/
9RtTHsLGzRCnyHSwBtryMRugjFtCoPOHGg6NUvt3guFegWAwfqLhJrRy/DRyHSUJqo488TUwWxgZ
is/yWD5DowJczrDPbkJVn+eBhzQiAmqTm4vae3JDdcTHbINym2dL0h8hER1A8ngAzTfKO7RFMfws
vBjo0sB8gexwA1CiUeyY7LLnprdPXm3E76jnyZc14NEX7pn6uTIGpNasIXn/HClyiFHQyMqNANu2
LH2lpSkSRFGZP9NZGbnZdCb+YvubX6QbOp6bdf4lz6a51nAEM9juS1ZvyrE5w4PmjO6e0mtTr4cs
2drRGpSZfOboyJlmyRu2I7tM80U5IrF7qfu63rqgH3gxi3ris3Jz31hnlt/ugUKCOG9eTXxWWEvD
nnYg0DYD7Vn5+4iToUoNMAWHBMTNWphrhZ1fxm4AHuwmzv5DWyxTvggTHh6DDLIjgMpk1aUYHSRc
DLGiDuQJq0sCDUFrlY5yBQxVeJzdwsGJN0OUe0tpo5pTAKhx5EXfP8bCLNdgKZObqTmCiM12W3wk
0+sfuTBGELjmJ+qkg/BAGIairjtq0WwyMz5msw3xMVtkadGm52WHiJdvZgvizIL80En4RnuhFtNz
tkuDol1Skw4I8oKYM2IXuwkA2FQeDARiS1tJiZDtL3NMHmrAv+f421WsBtqvdQ/uyXiw6wctM47E
zRBCnXSXodZqLdVNAY2+RMWixbWBaPeDLcajDvHXNR6O3jFmUbzs/NE+sayynnXQpU+0dbysDmCh
rFcRUHPfyC3MG/tk6NHWN6seRfXuO90xjEG4okHM4q7T9e7YRb2/0qMseefFuWqs4K3PQLs6dmNy
0Iu8fFADqb/NKmjomIALWUnm7rMc87jMdH9GCPjEcSfekS0Vy94O4lvmGwbEXEewjFrVCBHl7MPX
gSILhxxjuTKQPO3B0AvuD1tfSTqzsFUVJfcRLsDZ1KvOrPi700mouPsoE1IHkGLyaMsA6N06nY2k
LMeTqMMyAvz+3rgN8Jy5azyk1hVf2vTPiLthxVwEXel/mcd9egdlOaXBdXMC3XnLwbULMUXxZo5S
X/IsFdDSi8Suc3ttpyPTeRUoCV8iLze+NlKeiEM7KMHemVTiTW9yyEGi/kITafFYovQepds4i9oa
sqF4JD9qKf+wzb10Vuo6W4uyBTOQjQclSjSKA33k0M3zk9u036dPrL6KW4PsizyKmO+gWJA+BUV9
qioteExB+HTAE0XdhWJ4U/Zcx9vCjGP74HqgSvm3fUQiY1EZrNnh8SfPWPDL8+i4AvrQdrXNzDpZ
NLqECAH1eHEyLrrGibeVGKBrpkEHwQ9UUEs1Z5uX5cMO2Lb2rlcHBmJ9ZC9goyZ1zLaKeWzThGa/
JJQb4d2wB77zbDfcE75ttmteOm51YIcXOdG0zspWgdXeIbfG1iXH0yPSDPNaZo62TtRZ5A4fZ2T7
Wy+ApaDPAVZym+LXc/CROtiw0auf2rb8aSHK+DNp2AaBOPFmFGG2An5quHDfR2TPqNimzD13aZaj
tgj9wjj5xIhAgWJqO4jIYZ0THchEB09FkekMaQpoudYjhGgBXt2kHke1siq4IxAX2UAAAP0byz0j
kFNdAvX4Lbn5akJZbpfaDh7JtSazva1reEs0GTTQexbZENMx0p8h7grfdJ3v9X8xdl7NbSPruv4r
q3x9sDfQaKRTe9YFCUZRWbIt36Bky0bOGb/+PIA8S8Gz7TM1xTKABkWCQPcX3uAEkasZRnrhxKp9
Fkx5vRnarIXrDV8cN88nWac/xrxr7uwgbHael6cHPzVwSpvfbBkx6Tiuh7XxSGk/cj1rylxLtcc9
EoILRn15cbKs3HiWITbLZg9578b8OUDqxs5MU+DiY3M7ZR7U/jhMD/Q0IBji8HCNM8jPfaV1rnjR
IQvMzT95Vng6S+18cJpb8VYWqC6QxV65pbrGVehDv3AX7n9M62pPr1ewhFnVNUKK1XVAMeZ537K5
HADd3uz1tWIhgNDJTtxDA++OUhSzNrVN+bDCGuJl00RAkeuqn0e6D0LaNp11PCuMY9X60awr/9Yy
muTUjbG3XhS9zb/3t7menHJ9tmeiAr9ByzfBlLBY8dhqX9HbaMH8i+TKas0RrRd+iMQIu1vVrhAc
mqfaMfg5tgtQNNZFG9wEGuLVrUcji9xw+iJVnHmGdvyEXczP/QsQA43M5/3L+CmLvI2vTHAMmibe
yz4MtjQ56OvZE/MivXLUbSCFxEmy1+K0+byMCJpQ7iLM+VYEW+n6WXq+UdRh94/bi/A8/TJYMobt
7IWJNFxg1rifLZe0rV5vLkep+PeH5fqXYf/L0Xfnvgzu5rcqbaXdTf507Eearlihl2cDFYBtVmn6
bQYkDJvjbHrKvcti6L3v+lT+0A3bvm8TjczSH7wTKPDq+Zw2LZRNNsJUWp43dZTVLlKCnNrTHAO1
c8DTzy+JM+lrVX184Uy/8KoLxCQOaYm5j4R53ZtpjUHx2P5kYr+Mw5OB2LxL76Vaq9ynfYU2Tapv
EwNwcRiXxTkk+GwD7Kn8WFnat4XaqJjfmLbip5dz1HAKXMUzHlqTH3NhrYEwLrcvm049lFvskYNt
Yvn+yRihXhnDpwX9nucd1nSBN17Y0u5PoiWRCUtPe6zj5wH6cKsO2opuQQlChEciJ8KkLCyL02JD
k86bxry5HNU7uJ3LUXJFcb8c/adzYzOgc5FmCKgq2QVhAnElBrSiHOyzslUJNef9fWUiGDA2D2Vr
5/qPNrbsG/xoXRRu/fQ68GcCQxueUOo25LcMDrGLrIa8VApc/0bFiu/9JK82OElN51C+kqNZxOZu
KnL9So8KY90ZZvDQiewmTXL5A2I/+EanfQrKv0+3ghb4RhcLhPxZK9BHcCjFOOnJaDoP9MDwcXn8
l/1CZubOKqpn9yFnFOkV3O6zLMMY6cWQKC2CZme0AWK4E4ZELwe0QmL4oVyhYIMSVQFqn+LKqjTC
/mzZbMb85+ZCPWR1eH10fLu5HI1U6GH/67n5BEanzFIXaduTUVvZwZkDLNCIOLLZZRqcL9vLyzzE
y6fsEMVWeNIIPhc9g6jtv3tGHlyZ/SBv1Cm+WMQQ9KzXd8BGo+0yakyn77D0/Cti2+dRy24x6owa
EkbNket/3gv9iudRWV2Y29au9Q0VSgDCQ6V+CnW04XiuvessqNHjZvI/hyNDD8rrAoouvX4+ARXH
HLHWb5q8bta5lg2fI0d/7Bwr/i7KhtPnPpSRlKRKavxkOhitDr6hYsjm80z7Ndoo/UibpNPCc09T
HhPFk88BZRdr6SmPgsclTFsSBBuW68rWu/i4BGuO5B6EDF9sFjWvRderHbzkXKlYKmblr2V/M7RQ
O+b9srfXL0OX/dh0JiwMTrlCsHfaQZpJP1nYi2eaHXxNPWjQFlpsF1ES9Bc2BGqgBk3wNcIawFDR
3hBW6O3enhlr4XSVpfqnjMjmHAmm7JyoNzsnA4n2xqB8tPUwPNOjcOuLtLxNkqi7MmMLQEuPM+hA
zWVdeaq6X44qndGcfN/+8nxUHc2nGvLHGcERWYspFSwvqZAtY5cXhOu2Rp8pl8tWWDqm++Ff//3v
//k2/F//e34FjNTPs39lbXqVh1lT//XBVD/8q3jefXj664N0bN02DImGheGgPmKaNse/Pd7QBGe0
9n+CBr0x3IjErazz+rYRLgYE6VOUeT7cNL+kdOvIve7Mqgow6W+aeISG27bWE61z2ufZt05xn/NY
vw/iMxgru3iJsHrD6PZAzYzkwpyCdGcvunLYpcpVMJbh7tllMA6bN9vwiC8CgDAvYUYUG5FLNybF
IARlouXFj73X+5bBZZq4Kvf4EXti0LPzi5Glw7k+vwxRU21zJj0Umf4+mlTtZ8T0073RqUTsRmpW
4JHs7nnIcu4yeHkD3BTU1e8vvRS/XnrTlCZ3lmHQgzbl20uPPF6u9LVl3jZ9OO5pAvugprRpk0ql
fKhimiZzONFP8KBLW1ZXywgTzhNUbRWY2D+PqjJPOaaB/ep9enWW2dCHFrNi5WgYdfCQhJVwIz3u
zy0sMc/KAp2Mkd7UxwnRZy6v+TQPRX8ajPc8VPVwGvGT8bQ8Zlo1XrZBpB+lFMy5UBqsP9yXjv7+
4kiVqi9XRwINMQ3TeHtxejsubaDz2e1zkG4WBrz8XH6kQ5Ff4yjbXUPVv1+mw7DOlO0y5S2b8yjg
Wtn1WOBVLALnkRpwuzGNNEM1jYkpyGrMGgyj+Sza6tyaY0QWxZssUvNPhlJgGVT0DB1zeVZbV4GS
V1cA7bc07I3bfFbTL9G2Re4g9s6WfUiGxbumQP9xObqcUIXD1ph1+ama4VpbhRLenp6uKU5Fh8nK
UO33MiiPg4dmht7H1br2YBEGzS3e9cbtu7FSu6pNcbBx7ngX2i8Oc6I1nON8cLGfmzofdlJP0YPw
Vz1pMvxe9U5618wvVAqLyogQAGMjDc1u1UE9PKZOkd2JVqu2ijblm+XocnbfJ89n54j3Xj7XG2Uh
1I2QTfxKXL5rrHlW1prtcqAUavCHO0I6b+4IQ1Vtjf8NHLMtaMiWPj9Or2YqZhYxIiXj3xosUdjH
qcNFryGvvPAMw/Kj5tTicQnCpNINJ9/whgslcAjRlAoryCg+Xyxgn11iF/PYZ3vY5Z+VUxTFqpnd
3kJAgHjvlBHmMnF5tpy0HFg2/9d9z2/mq7G3q2sblM2o28ne6iftTJW2drb8Sw6xXq6ycARtRaNI
3Us7Orwc/mXM8w5Ztbs/zD1vp/35YiIAZUrVtB2BEJ1jvr2YcVCpWpKq3o011COt2NRZafAXrkSo
OIC+U23TJU72kKvGZol1lxFVFcDS62WPwi3Cs7QRCxvucVfsa/oM8zxbzbPrqxdIRuddi3kbA5bd
eHxQdNICymn+lK2rWEPeVajptebE4WoptiwH1FT5eYDuTEiVAFl3RbbZOioKtGw8J7k2wbn8/qo4
1i+3mC4t1bA0geSuKvV3V4WISvpZk5g3Kna55/psmIG0SQyEzUK3atFE9c0ocofiOjSnxH0lvZxj
aLDIJS/70M+DGGsjJb9IK3vWCA5uMBu3riIFLe60Xi9QwNxAngMrZP/MmBGDkb+z2sL69DKqNkGn
WSrWjf1cGiq8CFGMUPH3y2Y77+ttGErBqP+ybxlXzKWm58HzuGXfWNuE2lJ5qGZ575XlT/KWaRhf
EeFHKHWZ5WE5EpZ4bHkVNlzL0VejHVnXGORK5xS0Yr4Fxi/cTsU2EvW0zwyAKvN+NR9M5giKiqim
kPEj2G8DxjfsVVc7w62YCSQFRGRat2RK89Z8rB9xUEoaynJYhAV+huh8r3kHzL2Li7YJkZmfGu/M
Tq3PSdY2N8uunKXLTehhbJfN5YCWQKFStcff3yPC+OXRcfDbcDTMBRxDkoXPx1/NQ6OjstyNenkT
BNpcdc4+RXUVfs16QIfeYKpXdH5C4HkAgNHXC74WKGLQ3/ceCtpKW3xTUcmwzPDu7ZlO1akkMOPJ
SZUQjitaLGYfVdSkkKtdNu1w2gRFO912gYWqiJ9tw9lYr8iV/ByZWKCm8yYZRrO3rVnlZt5MK8RH
S9sY9ssmRKOfb7lsYoW8CYGabWydu3xhBIWeqDfhZDavqNewxYmMquqZOEShajokEqrbM/XaSBGS
wAlMe6Ze4zaXX3q68Yp6XfhDvWn7tH3+E8vfGSHmgPsWsfUghNVem8LxL+MO/usAiedBbwVO4aqa
nkAoWHeaXx68oNAeUBVptsyp3m4ZFkXonxf0uvrGBu/UkUEs+03ZPL68re5PVIDn05e3LdrcpxRf
nOpWTuBGsW4cyy64Q3Ndgs+hWldZ9WGs6QhAK7DWqF+ET4RP2SqdSu8+7ibhesqQXGZgQ/dt3onD
8k5GQwfw5Z16NfVvnGKAnIxPVucNa4FpHMVpuMn2/LLsN6pm3NSG3q41c/q5bzmwjBs4S1dV/fk9
7HCHiVV9aftUUDLZpl8QgD8uzpBN1JwZw+Q8AGI015E1BvAnsE+1mkrbDyEFe03oOp/ATr/YYX2s
veweMkN8qTIdXo8kRnheYHBt5N0dfS4fOzs/v8vTqcYmoOh2y6ZZJu2h7gCOL5uYMOtXda1uo1bP
r6mwa26uJtaNKPPkUi2tnTYO1s2yawi9xvWEN231eZ+QZY1zx/Nwr0+yC1Fkh6VYi2kQ6oaJeVgK
RsHSIZv3NYMFNrpTIYQTLNlItz0omXYdVgZFvbw+6F5V/uhE/KhHkw3ntfbWpOnyqtT0eieTWgEP
NCHXAItzW4RtfvNP75PEhyEtyh0Fi25TdljiZWFxU8xsFGCQuCTPRJRMyTFtrJOMR4p9y4uBccAy
1pyYpeywpCc/jJ/tPHenMR/voxiChl2aGr0WMnaiWwlBI2chncUNjaRwIRYNx75qKjpwfdfH53WU
l+taU51r9EmDnW4XIY4z+XiKBdV5IInWrSloFJh5YH+FU7VJUl/+8FvnrGvoyCynAwdwrqUfhDsA
TdP29zOh/n61JGqQqq6yMJiapjGnvJ0IKUOVjRiUDsN4jRJr79FeWigDyE1dOUGr7ZEKoyKy7Ovw
jgqa7m5qzBLDG1TyTavQrqMuIx7oy/Rbzl0JuEx+ehkBht+nUe2Fe2uWWFl0VlpEVsl/OmeziKq0
PuJHy7+wcMQYd+3XdfocR+igj9etHOOLNmjE1XJApQNy9fvLoL2PS+fLYKjEDfN/prlk2K/WA2sY
wHnbanvxE9NuOTOTlEdexfkYES/KALqY0Mt8eegTX3floJfvJ4PljCIB5L88/UGBnh2dsmj9+48s
tXdxjqXZmm3zy9lMHvKXzBOmqYbRYBhdPAf0k2dVKKH74RdqwslclEdtJ96Vjqfu/t69rPGVBpTq
190+uo3Pu1W9Db9gtfEyuo4ayzXCMkOjabOUOVPLCe+FgZZLnmzGoEY4mJaHm8VacKP45c9/YYQg
3b6F5pH5mnTH+V8v4zIs8v6Qji/5w0slxGBNJw2WJBa66UiV7be3cz9OQ1hNRrwfPahexlrHlKWb
sNq2CDQpIFk3/dRjqDsTTvo2vgL0Vn18GeEpcqI/JIZV73u4NgqoDOEwYOUUIDCdsObAAs2DW0NN
y2M/H102lxefRvBoDv4pkCpeVf85P+uNGJ6wpn1V+7Pf3wNiri68/bo8vLaFSogUlgUn6+3XhWqR
jnSy/P0zh0sv1s8VGWr7zrnwMxqXaKhU80s8+TU64OzvxgxOGwLVq9hExdFvO4T5VIuytS/03YiW
c0C+AHX31fbL8YUTZlfPd/N/v6lh1UtN61tejFXoB827zX/vvucXj+n3+n/ms/4z6u05/2a54v/f
DjkPv1Us+D+a96PevC9//eencx+bxzcbm4wIdLxuv1fjzfe6TZq/a3HzyP/fg//6vrwLTMbvf314
fErDDNQ6NYJvzYefh+baHWq7NlWT/1T75r/w8/B8Lf76gO4gdgKPGRHu8xu+Ouv7Y9389UGx7f+y
NUIrB2EZCXfF5A3778shR/4Xiafgf0dTNQiHVGBQsmyCvz7o+n+pZEjYetg4ijhizqOgzs2HBG/o
SBt/IYFGv6o72oe/r8DPauTzT/fP1UlNfVsjM1hXdCl0qRmWodGJWO7iV5NrOFZ9O7vyHTKjA9sP
rWBnV+NdOQF0HO1wbQqTrlMQO7uxGtbGkPZbkdjFuuxcNSinczA6WMLQf3LwIqO6MCKyQDjdGteV
l95rUeI6gNLdXNrKxkF/zG0a2955BSwdqjGHVIuTlWx2ZZsDRBbVQyLxLq2RaUFQDLhyW4GkrD5B
MQjKeGehFr2qaeIU+efEDKdtFukdXRbtEGFssB4M4HiKZ50mp2+3wyTXdoGwDuQLG7NsGloZVvdO
xYcoU6SaZbs3ZXVXlZDNKp/vmquNQ6cVo12piZ0Pw8ADJ+dqmdJ+b6xOPaAHvsdYwd8AXV0lhTJu
o5RnE7vPxyLlDapihH80ptuxxPR4HMrhTLPRh8iPhWP3l9VY71XspdaDo9P/7/o9SmBPtf1A+7Nw
HTRF1zIylbWdC30b5wADUWEySc503/W7YOWARNqmGnIOGUHRCvbmhDqnh1g+GVBkyy9jbOj7V3f0
P9SvtV9vEClNIQ3uEu45QpG301g02lWXg/M6FLpzpzZat15eErvO1gaioyt/xEZ0StpLFdg2FjTq
in73z4v5+8/yLhDgXpXS0VVdzmUVi2LV248iFE2FrBMXB/Ba+iosMuh3a1ntUVvGAz29x+/ieyiT
P12BdxP5/GcphmkWS7rhEMW/uwJTS9e6DszkUCvhSS1jVP3uNQ8oahBVm6ZBFWVUsPeKepiqRYXs
llL32c7rmyNfwzyU+fTx99dBvAsvlk8kHUvVTB5YFFLe1W4jVdR9mtXJQQZciChDF6F2GoHTZ7Mb
cnpxSP5HZFqJCQ88hpWVTFsFlCP17hYTJZQ+/N753pHYAR2atJ2TJ7vlrUy8ZQZdCIql0e3vP7Q+
f6hX6+HyoQ1iIVtqtjQt+92v5/MEhFka8aGdatrO1LMmssdN0ynWqopwLlctI3T1vnwwNbVbY3FU
rEJPNVfYQFAxFU+lOWY73WnwNFfyazOlKBOW94mnb8pBjPAxSYAgTyZl9LXJUQHD9Dc+dl5JhqWM
X522viiN+UKI8GlQBszDAc9ApBIwtks84RLn7g/feL4x3n1jZ+aaUozEQVl7H/AMsZ8EaayGh6yZ
UdeY3lRlmO78/p7ugTjpSOw7mYxWqpDRUZOTiky75q0SzGpXRW/52wLRPJwSUliRJVyDytiG0BzD
AclIMTh3XTm72nroksbdxpzLIA5ahm6WeI8YqYM2b1EvMGJN3WZG+1ii0TDraSUrMIOb0kOy0Zcb
2Xl/el7epS380HP507Kkajm8vk9bEg3dpLTVo0NTOXdYeyA0LqbLyku+Kq3X7sofGW6AmdCUDaXR
2vVzpCToZNf+tHXAqbiDedbUvrlONdiSf/hJ/umz8fmEQLUcryjxrrZUlXi8NZUZHcpxr1axdQSg
+jm3cQxGc+6uUIDnTYqxWZYD0al4EdBOA4pLPTxpUY/oNkozP+at+FJDqJcTjnuNb15zW9Zu25Xo
mTRYXmhT9YOmoL3KxN3kjEcjO8PU/Kr0tWqviF7d5FGVunaSXtURYbjih+tCK9JjGIVfQumZ57//
2tqvU5ih0n3UHBqQtCHV+firVT72gZdD6KczgiCDayTRlaxRQ1PNplxbU3idleRLWbNDGvfMoYhC
Uo17m1YGN1Eq030WttEfsoH364p0DD6GQ+hDKGNQC373kXD66rUucMJD4Dk8q+p0qQam3FVpdgC8
hmIKkPr9XI8Qjm1AlKkuQjpm6zrV/vRJ5onn1WO6fBKDDFIiU6/iDvpufo/SxlQqhce0Cb21IZ/q
YFAOM0l6G0aIKwrmISDp/nESwdovVJpQQbFv0mI4jvjMrfXGuk9s4W3wUDS3xpx4ISTy+x9Qf1cT
ff6MOs0EGsjzbDKv0q9+wNZM6srMB6aS2rhwGs05VkrsSif/qAi7/qKX7oT2N3S30sOD/avVgd8y
eqFeGGF6QUD5hGc3eMLiKTacCM6FuUZZkhabneKQkPhgptFRyR2Zbewp7c4iodzDVS/X+YgURjIQ
7dlV5CpUFP7wzbR3y8L8zTSa5JKVgVxJff9EdiPK2qXRhHRpEGktZzOJshtRRrF9t6kz8sFm4DFq
EroaJWEFkocbD8Opo1HniB5b/bHP9uguK394Zox30cb8wYQlueAk8cTi9rsbtPPNDiETqKdg/XdW
M0YrSj4Ra/14Z6iUDIYIYDEi8QhO6dp8AYNVwOtWIoop2pQg1GdhoxPpAqZQDoYTunmhWwdJUWk/
JWgQZ9oa5g6lvC4tt1Zn+u4CcrMVcx8mYXunDyq4rilSHnETOBh6V8OPaZ6GGLUSOWktJjztqZdi
BQggRWc1B9OO4juE+FhZlwIVMAcRnlNgN09ely68sItMxNpl1vE7ArErjaJ5BFyHXt6RS73JEbTd
OwlQOsd3dko8RTDz0f1c2KMeH+T697e1Nd+27x49uvOkRxYZkqO+L+0Qrno9fiPKXhJ+7PsuZPVO
g9U08cWT1jCv9LRDgRe1ehsdj21Z4keH9k+xNTUFmLAvdnWV6GiYDMbBkrprBGl0hSGHO3Z5cUA7
4Huuy3JrwkTwEgd4fQ+kxUc2xxWEmave6cOD3Uh/7cWesy3V4rLoKvlQeHeW59ZkTifgFTjETg6t
o8B0AW2Gq9kW9zB2en6cajCtgVBXiTKuiZ3m+WE4w7hyXbT9D6AHjWv0xgyuwyvbhGiIYaMkf6qr
x6BGjx9o/bqyyRd0K8dyxaFWENO+DJWgWftehQ5X2ew1G628AsN4t0+cL4avQO7Jx0s+cbMqq3w7
KXl0lNNwxFbbeU7932T+r9Er2rv1kofApoihz31hYtVfam+qk4FUSrhKSti0ayTc4aAjU10MyJWM
2riLjGaT9wpi6DZCguqQ3ZkJ0uiWnV8HhqZTpxPnsZInaz2WqPjWdbP5/S20zM5vbyFbZR0n3qAG
yAT+LqwMFcFNpNThcyxc9t0tHhT+hqLIcaJEt8KUU0MkBHgBKLFtUhH/+GX+ZQwJk+ky0W8t/L2c
rHFloR39p+tHev/uBrdVC8tmUgfDsZ1fell2bdRyiLjLKiF3YagCsm3RkIqseOuJgurr0I9nipxZ
5ilWW0a0T6dIrJ4XPYA67u8vl/6c0b+7YNCJLEAxpFJ8tHcXLKkKRXTQGfcDZEvX0Ov4Jh0IuzT7
kHWZ8plD2yYIsxN94WCXFt+dRBSPev6AdoG6ynW9+tZi6ourRLrvJzStZP6dcKY9w96LOgsEgW0Q
6ldeOg2bPijtrcG0SNWTp6LT6Kt0yUe/9fJjFzR4aA3+VWWFpFQ81Qd+yvNoqJ9y3JPOzSin791M
V57Iec79zjtaXMltAL5rPTngoEy6glUUQOc0SrGK86rbOBFRMAXlox5ZV9B1umOAqtK+q9yxlvY3
dVyJLoOyVxwlEuz7EkgQqvP6LnIAzRsSS9VIpalkTvYhD1j8KfknK4FY/LGIvH4Nb2TYBV39g5+b
DnPUIfIy2k96VWSbJKn4Uin9XVvFGymYuj3F/bVIbQOF3VBzrUBGd8J+4GIHoKb6G0+V3haS9uT6
TRzTjaOl21BZPplFY2y8xO8/elaCkCvu3iiAuOHO9IVrC3CcLKhfaC9NyBwYKwnncGNMY7JO+8A4
JnPlwh+jcKflyYOlKcMZPGcgrWFKPJt62XHq5EOaSYNYL3Rjx3KLWDHPp8EezlLg4quS1XfvANJ1
8zYZEEX1YFhUnvl5EoDPxK5C2v7QpOLHOMXiBg20RyxnZmvgUdnZtRxXyHOzhpj2zuxpj35mErzA
Gs051yLjUPcNIpCTHa+arJuwkgSRid7hVjiRAJ6XFgh/eM2msGYGcYMFiqT5clUA/nN1me09gbkD
2Y3YNYKnespaBTXKqHB1xcMTLrc++tqskl1kF3U/KNvQ1CPw8kO9Vg3zwQbCucagIj+OIX6zWNZ9
C5CM3ma06k7UgFKCXkgzaTRUd6TN6dYE18uZlGU1sM1br+NeDrK8OZhV/9RbXbvzYaQC5SsqImic
fOq8uKR4gQ5tja2PVc82hOneGft7OZWAUuZn2sTatiuxZa9JpjadsAwXqc0z6dSUhfraRPvY2glZ
nasAKc9j04kxk49BTWeKq9ELwO7CJC8u0mFvYneKMBnCOdlAnNoO42rKYYlGQ2isEi9Fmiktr6Z2
/hOmdbKSXL1WS+0s6EgbG7F5DrrBtG0jp53cUkvFCoCQtYozbUeKIw55QpfEq/DbUpBbAtxEjGi1
YlNZ+rDDjNbeUnP55GmZtalRKZ5JB+EVVjAGBnAsX7r9Me/K8LrCaxkd9QS6b6525w4uAx91jwcy
EPdCAa0sakEpsE4R3iBgcpUgECsIw6iTmDUCr753ahVgzoVtblHEJ68dbrtsNIGMnooo9fYOdMYd
9t2XjmL6CHp869TeXE3SM9whRtzHmj90WDuXmJghTZ1DsK8tjRCMLHkb61MA1Hw2mw5wBkEaAdV6
ZPPGbxAEsLMvtXPa0spKRnm6riTmZ0qUGSdUCVOSQc3fhVN3J1Oxxz0zOnWDLjeqwlLuqMG+qe11
kpnqqdNgNJl9g9lPoF4rA5p38xfPq7TfYUeAoGLUDh9tvFU2XjShTS9OxI/KPkiz6hJD+NKN0Z/8
FDTTRzSpnBXUL+18ssGuBGp3wOHJ2KX9pH8srCiABR50Z51OlstqGAIwX/NYbQscAU6YO/lrC5bq
J/DfJo7jUXY2CgDGuVKrDyUChKsoNq9qZ5I7Uneuk019QpP1Ho5dvdE0gerXYH/Le71zM3AuXIxG
XVP0ual8JAlMRVLqGCMBECf6UiSNvyNSawglL1Cy2hBokPqX02dZMfWUbedimklpwvuedlQNyBqf
RA65CeHtFqEdBZ7ghDBikjrXXVyb3H0YJ5Jmk+GgcongueZmoyx5LPeGFdyl/VBdqnne4CatZ+Tj
GDXMMEzvkp8yOWh99dVyBoNqr1YckpZ5qFMQ9qNM8lkjkEmNpj72QRicp1lyloRiNyWgdAOewbzS
FVdHf4e5vkbaNKrrYwKvZR22O73qH2dgZIMAz3kcFcLt0HXbFrI8hjESy1TGL5Z3HWp8hdTQ9jbx
0FcbXCEw9da+yKFiruqNDDs+dYfoGj4amVqcT7VASj0F4qgLDEDM9FgI57h0fNVuwAoGium2CPCh
iarrEoG/FfDyI/gNbde03W2FIdWWbmi5Tp3K3OJ9NrhTbt7QBtIuA8rhVmtjkiFkcuyhV65CYH8H
zcnBU/toDir4Kyl9QvhtOt4aUauzEePQ1qDo6iHAvm5nvZ8+r+4TqyCG1rvPSfvYpBRvyFj0VWXH
F0OQ4e5X8QOHGK72qTErCifVlvkCyFoS4VyYRZd5ZZwy04xOfYDBRBj2Apa35G3igFWNRbBMc/02
+EEYqZ0pcOIdtawOkYJtc5bap7oDga5bezlLRXPHHlBn/Tw5MPkDS6XBFxzpoZUbLSUE1B3W6MLJ
G9LIttk7iFwU9p2DWoThjM0xVWptJUOWW5rRxiqK7HZOQS2kpHG91tO2OlNn8lhYKRsvENoqG2H9
a7Xir3oodVtnsu/jwXmyZiS7I4PjlFLkahG3X9OiXAH9HfHFqaud0kUbNQ4gnEaGSR7TruGCD5eJ
zJyd09frtPtRNyo6HZNyQyc02NQpPZQxDkoXTMO6gPpxrGpD4Bo2ISwSTQcEPPOdRQ9nRTcFobk0
j1dYnWA0ElUf7bD/0iufhpQ2KIY4lIhH6EmecYs/C4oSXnzgKbBXoUNkiKzMfdHDRnCVzLL2tc5Y
4UvtJFI8usJbpDIKl0euZtFFP24ED0tbZ9rpPXTwuHmEfXocWImHMb1UqH+vyPwoO4EQV5ISw8TM
pApNg6Q2P/o9cNiy9gxqZt61VTrHOAX8azaKsvYGL16Ngw/mDKsWC5YSCDl/W2kS/RjjlpDaxXu8
P7V45vphihVjN7WUYZKv48bL2q+Fjy1RRzEGX7sH3yrI2b1kb8v4rqI0slIVqIY9NgIdy8ChT2D4
dk2ZERJn2HOifYj0OGGbiM8qtQhdDDJ3cQjdQJ2ikuktA1cXt96GroCx14Uari1tow4TyGW1c4tP
fVfErKdx6BYJS3Poi7t+AhHdpJvYbwE+6sBctFjq6wFI2aYvx6ei1wfKt8ClZfEx6quAhlvtbbA8
2aLXR5WmbbZjnG8SW8VIVt+Wcd1vkqreoafI/I6nzKoP6IeLARfUQVlPvfIZFwx+7vGR3B5wTGnv
AATsZTIcbCQiVkGM2UqbiWrl6fV9QAJHWGFtGLftOiV3/aD4qplI9MMUW40schRggnP44tEqMneR
jkx+XQbppoocLKTMsyqncQfhDT9P5TLONs4E1ViBImNZaFXEVsllb2NjPaTeFaDJVdPh4B41CQqB
k4aWNpX/FasXxnm7wVp5YxWvBhKnNrBOyVwMcgrxGLYFkm5KssY26VQpyTeRjWcO3X8TUxwIcvNN
nxEptPFF4yNdUclKXQfe19hObkwrvS3Mam92xX1DvWE1UdZwS4ckXWYXVVwgbZCqewys+o1DWWY1
6+aQtUffYqgbKY6/09TeBw36tNQS0dXwYlITxTmYsa+5X+o8zf4fV+e13LaSRdEvQhVyeAXALEpU
tv2CshyQczdCf/0s8E7VTN0HsyyJokiE7nP22eG5RleYsRTEbtmy9G1ooA7v7jB02Sv5TFm4Js5w
ZQTILdETS0OYwQ+KI7bsyUHImwXvbq6zdRrNQWp9cx63h2nMG1TAyRrldUOpsn15/8H9Kfcv/3lY
VXPOPcDTcLr/d04myEzOz/vz3HpmH7s/MWB8+N/n3L9eez3fVqHL/at/nmgEerAPFv3hny//709t
Lz2X8OSg2SbJ0dAm1py5OHTkafz7lU3RmWr3/y+7jmYMEN/8807u7/P/3tM/f+z/XiUNzNdGFdW+
NadcRfe3QfqtTiFfpNH/fv1f7+//XvJfz/nXgfv3ofnndbaPmMrmPRgBo9b0mjq06zaB5idnHKcn
psLHqYAdMHvLz6BC+A6R/bBoqR11fqbO2uBJCBsg+0pvV0alQtsXI8YgqTHNN4gjh02q+g3J/D4r
859TuemegEHHztGjmhA/u0QxKLKPWUDyFaX0d7ooobz0qdgZy/SZkjd+9RDlEIKYnEaRNWxtthvm
eMWSrdCNoWFNN5RvA6WVVp8wfz6PhB88YKgQwg17cP26vlnBaXH9ctdYtGA0IBn2ogmkN1P/O2YB
pvv61zA79MBl7h+bAYO1JLCXvX9SDfU5eTQ/h7x6Lpdsl85TZOh4xRHuEPWgfbHls5oWFeEaTjGf
KqNdcYnUL8VgPQ/rNodIyBPzlweRZWGXV/oRQ1cvwq2RVsoX8uB6wyGz3TfI6Nhnrpu2rGh3oz1l
B1+7EbwOCzBr4saa8MrqsGDEuzh1NO0lJQdvbaK0tROMyz2PaRcHbcT/AwLRSqVawSEmHlWh41De
L3+SZiSsILLGTJBAcXK5dELP/F1Rs5kWR0OQC2A4Xb8rvApXqkRcIU5YkWdqOTapckD/lFP3TEnc
1tpjvfTBk+af+nq+gmv81I3p0JK1npb+Etbj5lYzO2voifcCl/eHLKiJKOLoWcH6vTOCm8M06TCQ
rRWKmoTbWZB4MA/DLpFFDkZbPndW0sIqD7zjkqw3u2JBJWDmkpm4abrD4wyD6NQkM3Ms69OctCp0
JwqR3itb3i1wOs4+DwMd9ZPfzvu0f8SCP3+wV8sJDa76cGn9/pDU9nJOxzJe1Frwu8HJZAHd592S
RNaqv5fQmyJfaTnmtu0+w+cD0bwtz9gqYHWZHxJj9g/NQMqiuw4nn0BoK2OSiZVp7DUFFv2SPXDV
5BT6xNqH93rR1dDLaKsxxtgpJLFDnuOxM/Lf5dI0+1q3ficr+ZrLOsN8FK7/mFklvui8Y3gmKt7E
hSE8thsfbbzWTBMa5sqPWqEDaHh/oMyNaJFhmJm5NKLCceQRjdWumnckUm+MY8mR6fuTkS8X7ARI
EOnT4tVb7nrmE7+EHfdSl6QAt7u1dX9MOLJfBu+rUK+DUtWxVz4AvjVeVz/Chgmv4xQPVttUPx0E
WIhS5qeqSd7K1P7NFMke4Ntm3nrCFeKcZII3WVfJcfJ8Lcps5OzdpsIhDgEmsgq6HZvdN9wRuPSt
3KdmdhNQo/7JKky5IUchk+byITHaXTYwEYB0zEY8BKxc/XAx7dbAnufL14HOGmNn1ZAYBsi1e+jE
xCFCOF42zhljurdxLJ+38cAq54Vd2833Vj6+4dL74BCtZmUJqKl2GxS8lowIs8izcI3C+tYOdX0R
uzydnoZqXKPKrBtObWcc+9750UhMTnw7TVHBpHXoYXcd4doid9DNvxlldhG4vh2kpX7rxRJSMr/i
BnTI/8qEMPqFtPhJBuPO9Yy/XIAYWC8VNURhfxjevE+o8w+JsOud1Lx1H+BAEAq1HhOLTAfARTqq
CnUeAD9tchZi/gE8hzfarvqixlgE7mTE3p2VW2lRLgL42PQvqTm8BA1hgSwYHxXKsn2ZfwS6FXZm
050xyy4OeWFc8U7Ge9w8m3YAikqsgLPmb/jQDhEzxTT2+kQLfc2uD8Nv1NI7t/UpQh2AlqYw20ir
LW8n6+mtALaw+uJvrfnPvtC50BJ7iZSydwQs1H2/x3yJe2StnuuyxnISfRjDAsszfgtrC+AW4qFO
+89grduwSGEDIAZ465SeHIq68GNtBgMPEoGbj+r2WMZUe6+FZF9b5EnZgAm4DbgGf6Zcx/YGYy29
avpjrhcfXTcynbDmn0Sx5KFZYd24SlKgfZV+FKWNaHlN9uMGPW0+hyQslIhVTO/FEtkeZyR9IWbX
QZ/yQKBtmA3a17jlMc3eN21AnWcPZnudhOix1vnwDHnW+x+rrvfweUkgFPV6wkP5pvd5f0C7dlZl
AjSnvD5KPGZnhBjJg9b4H1m65Jder7+7FHq90M29KT1K+AS4bF7cN6XmIw7MbjhyhyJKhvWikaKO
GiHKgpl+tmZO2hbLUS+m2MX0n4Y++ZnZmR6WmJofN31VLp0fEgB3H4iS0Yd3ABT9NhlEZZWB+QeH
MD2UFsE/iBWiPAmisSt66m9wYT/nyiTqY935Jm54EPLwwDP3bkO/4eervp+xq9xP3pko7iZSSdbG
lPm9j1wOj/z1YU6wiTDmNt0lvXgxXTCN3q7eRrnXXM0i1FdDSKfn5AtPw6kqTOOCay8t3jiapGiL
N5y3VejLcokkIfQ7y530Q25T8bNVnXWUQYR7r/SDAzKwovFiTZ+qoyPSv7ipnCCqeAdKEZZlbPd3
ahxoIoQtIx00MdwQqtlO6n3QsnHq2XpZivrYptOpa6bQXupw1E9uJV3IxxDxnDJ/TwAy8axbfHLr
lptpr28NgujTaCEbaHXQPJbv2Z0ixEll5KWYB21pF9PSHgfU8DuntqHGTlmMBQwz7ADHeP7imhRE
DwVpDt5Wh7afYl2FG8osiyaSBtR9fyX+XDdSZ1c7ICCAFQNjGFKxJdmh6Z8mR0OqBs8nHaPLMZkr
XwrZ+AdpdAQNL6+qtZrf4OJVn+kRNIvurBjQfqZl+iltQQpvgcd7Y/QXbWGM3nQnrKCogYbq4BC0
81QJVh1X8zAgM387beozFymt89roS9hb5qM219kuIbARPrT5LTXyvX9OVW0f6XYA6sbuRz0uy85s
CVoPnOKx99zTgDMdZn3BvB89vTm5vbX3i6PopuIc07i5sV/r3iUwiyu5dsFx1deXhYScstR24zAc
3GKYaGcyNokfZo4VZL3L8brd1YbswlZjJCSCKR4s2UVVZ3/0wfyytuNHn20Zv5n7KbvF3GvqSdoJ
2cKmuOoZJYldiysUvoueWjdtHDgCsxfOIntyuf0jBu6PhTPV3Ox9Evsb3jmOn4lE1tWuHnx92yDy
k62xpx/jGjHwnl7UzhkhrXnQ6c9G+tAu4o05QRH5GrEz4P4vyriJod4omzCeehGQgbgm8VTwdlD6
HZU2PMAPtHfTgorKC9RWivePid5lV6eeXyRebavZgkf6BhD/0yKC15oQ7XOTF/IMdAso3eRuimYZ
NOWfb8qJ8foAOcj0WgZL1YJ9vKZ1bLFYY6QmMyqZalo4joXJRGZe2Y3aJpZ229LA0swf3czbtSrQ
z/cHL9UW6HeUToWY/3lwE9XGmYdjtbMZ8eLARHal2Z49pROy0WhYu0v5DaZfgrk4kvy50igWRWfE
Yh7zy+y+izxjTqBV6jvsXAz5pIdnDtmQ3TLAQLPah0TTh/P9QdOD//6P7cqldbD96P49LNScpS+I
QSiGs8g8oMztf4kg2YcVKRWH1nBO9rj25xRY6jzfP+H/vrZk7cVrSmhhiiu+vDgSceXUCQvkR7Rn
l5gYDjP9A9FcAlNB4WMkWFbJDkhoLbrkdP+bjYUWKPzfn89B38Y6CY5F7c5nIOuiDoNGDXuptFfc
Pufz+J1B83DOtp/fn7QsMN4WU4NZQB4Itf6o+RH0jTp0GydyO/oPNHHdrjIGxuhN1rArgkYM07qG
WuaUoZU3UdMXSCfIKIkafRIRZv8QJXAF7MAWeSjHujqrRyy7WqwDEj6OCkBeuiQ/BchTD8BBx39+
uPXvnEgGhcuX8gnmpRYt23MvLLw1RM0nYdj9vGz95/2hYKuI8V1mCDRoPYMr2Z9rRLKwfR8L8nh3
ohNFTBVn4F2HB/yyPZTaCGWGcbk4DoWKa7Ga53yl2p413/xeOkqc/Lw8wuV2zl6Z/uzdXttZKERT
Ieq9XEtBMBIP4NmxIT1K5bnHNK7C67poxX9/eP9ftX05+B2TFBFksLEZembayia+YWvetHyMVcco
ByNYY0NwzKyjuHxvXWsFShPf2eO+swL+QqcEAQoSzVQ5FJ4mdIHSC7VJ/5u2fFtN83PlX8pE/7Ar
m2km5uxVpn8o+lpMp8zbltltmMaHMxGYTvZZFNTuS4KyEt1JBnQuT9TEf9qUuvlH6shvfc041Kp4
aadpnjxtfoaB+TFOM5FK2vviUoF40099CvjbRk/Ub//l2fZPyJfPy4BDUNDpSwRn6VSTmqUB8mMF
CGRumhbhPAICO6WZYqDFqK+mZGRVas+th7wsUzR127f+9zCCRzF0kNmpWUV4/z4Oof1BK+jZt5/9
66l5tV1895e8/1iXwsPVxf781/OmYIJff//m/XlqdPy93tvXtqyZCuFxdExXC3uxRv/bO/PVrmC7
9EH+jeTfPB5Am+pu1d49KoAQCbs4T4Me46dSF4l/GaQG7bTSr0tSuxFzwWdt9J+SwQ0hWSBa7i2B
VIcTgqdsmONJZFvbJMzR9luudmfprG4WPxp9RhtT3jM2FojuuOUM/a+cWoEpVpQ3y7xz2uFqsHg8
uN4Z068q9sssXoOpeLHqtqCip7hp8H46u0txIXdneXQybqthw+7SCusk8uW/emieB9x9z72JJUnR
mket7d9o+z1quv7gODbLndD3JhzlGMmI2rkSG+OiX462TCm6cWzxfGqMle36YLmP1hAcl6wfb4uq
Dv2oi3OWmKfBydBj+QHmXP5yzGhZKBVhXGeQzA8gkfT6wvjreQv3qI37Y8kkqbCKb93SAtEgcfLY
89f5Uzf86Ywy6qeRV5g+uO6vsfKvnjs+i766uSL9bTuNftEzLcY3q2Mrf8cx/aCXo3MqfCuadYrf
dTwIx59OtLPv9eCbzIYZ1BmY2Laj/9GbVrrvt0HA2HqP3B3veZDBNzBSQmIsf+9v1j3j/I3Vno/Y
nrCBo5fIsjc7WG4eOWaSeb+qFhXV5aZgnrstPHFm5qLkAcrXH+03fdb8UPjum+Gm8w4SqhejnXhD
cSLOjr2qSBNVFrmp97drZ4wd1DVpRmhrg3VmjlkHGrzgIdk7pXq1aVZqxyQntP60XPLYG6JZHXDB
iLnautu40IJp7OLxfqwk37hUXR5JhkhywkYxH+obUC9VLs25le1mzTziY0yUuGpxEsF2SbOnyNbz
m2YZPzwru83pdCsgA5CQIcPZzoIYtxYyTYIe6LqMHU3fafbWae760r2snfukLIZXJUwS05H0yeby
lhoMgZsh+036hAm6oF2afoSYhOS8Xr7bJeVqZs23svWeBxesQjgv+jx9khn9rcmyq4euvACzd4ou
CIsVabEH/0xNXYif1I4rtn1om+YnZ79EHZI+u1X2i1pLkSyZncy1fGCh15kr/XbH9kG685/FsP9I
RvIs0D8JqYkLDNKZncibajCeNQSuVMgDHrx6/apH/28H0byDSBAMg87dadys8TccmK/JcH+YCOzH
AniHhVL17a9Vdzn62Z/Fx2jCSxzyPpbiMaut76XaoACTmcU4fayBudATFZAFfGwmK2R6vUXua599
57rMMQz0ANlb63FN9Q/hu1lcwBMGh9f3/fY68EUGivq0YDJUXjAafjV8VA8j00SgkzpyEgzr4Ops
NECPWk+PAr0xmd2iF6hMRXgPnqYtb7wc9S7W7fmt6EV3aFTDqL+/ZFJgw68jmF4/c78sd+hhw9qo
AfswC70MixmVA0YmmvOUITA9GI0JDNqDUcAhN5o5iGdjebQmFxSs4pTJ8jAN6FAXBhs0109ZarKr
P3WbbMju3wdAXpccL0HmSehta5bpjGGaZCc9QyvPTApozf4169BwzKKPV9/IYjOV1L66fPPH4mXG
+aMHeV06xicS1WajAf2i5GG14gIsDApYPtiRRLojd+nGEz4VM76WlvYzCfwXjvBKJcLePt3WlKUH
Z2ZtdWOZJWdNiidZJuc2dY6tCfKFQXNbzx8ATJan/4X83MiACYFXvrTt+joJ9dlhthEGRnWe8vph
qBiAaJyeyYH/aABgGWjwaOAq69kqkah4IvhCTTBG+SSzKJut/ZjrMGqcKeqanBAYq4XlOkIl+Zmu
Gxw2JT/UrE87g/dRcVdm2s1J+rDUcebtmVdK6wto4qIcdEp20v0SYvm0wXWKbnTpMv50eK5HA9EL
h8JzDpoYP7LcfWdqAYgmtxCfav4j2p490/Cf9TzFD+B7QpxzRJf1iGfKtTDULz8PPpaUUSiTQghx
u0SQsLAkzYc2sNu2QfcrxYx0ovZj4xn6/eQnxn4E2Mf1hvbUHr8xTLIxife7I1IFZF7TBK/N1Kke
lvVkmtNv4m5a2DzqNri6wFqh1olU0AHLm786sCib6/Sc4nvGcoeXTtHvaZPf1PgLw1Fqs3LgahHi
Yky4wzG5Bz+qX+vBQDjWQ2prM2KV54kSuJ5+rqmXX/Ng+ExJD8E7WQ+eUtDUkFnyl8FQ4Ij6Kd/l
Nd6rGWuJrTGIgJhQxxpKt1hpHM8CUy3YoECgZEc/tAqcVffWPsb5/jHYaPSYc5xT33n0F9d+7ddX
LOlg6rXQKwzYeE4iCuYU7o5PCe9ng5ek5/5KKGouvRo5xDNaEZnMByUxnLJoxHZemWdhZaV4f3fQ
11uX/hL1uMH4efxbGvOxCqA95WXN+mqaXezBZQzVALUKLzdxzoVv7xe/6yPHCN4Sv+peRYFDfmWP
04FyM98FUgJAC9LRG2d9xorcewhs4T24eW/u0ZZkEMWc9sHA2ClODfMamNVXOnnqIUFHccJ16jgH
Xv8gtwe/zXH7MDi9aPfcs7npTtalurQLELneqeaSWzSIZbkhS7Alz0Mlg/0mw1yr2jiCnz25Bey5
+4MvFcUsLi+9ExxKx1vP+WjBCQLWT128wlbJJmrgXQEdYQQfYyvBpYkHY4W5pwUwzW118xncuyEG
iqgSIX2GhggekiqBK+IuKAuLOjtOsH5xmrAfFjbDqEskdq/tskaLHPVXatXp1Tt1W7aB75QNAg7H
vLiyxdRWMP2a6nl4E8ZS71FFUCUWhXnwCy65VDjas9W+p7L1bvcv3NRY98Y2w8doJZxsZ7a5DaAU
2CaM7nIcFcm/GfuqSzXTEcRNyAuHxzUb+yGbmj+jLfKDZQ7uQ6VQVhlDfnSZ0KHwH1WkZ5B/Nq+A
wFugzclE27klsogKJDiyvdkmkNAUB9Ok3ROFcsN5GhDDBxrD9VrwahODYdUy5V91MBcRPC7+YbYw
0OFVYrMQR4xqmHQXWJPak9FCw5uWyJ1dXvOQ5ITFpStb3GiWkBlNreMkLwQ7YrR00TJ1UqvUjxhv
nbQAiVFGOVEVRnGRy8SG5R6LoH8RimgrbGX32aazRETHEENpV4yFZOxj5MG6BfMOeoyIuc1sltTk
qC2F4iLtVwiju01mHucjv2zp6d7lkB06FyBeI2QCjEL48TzBvoA8gIjSJtMKQiUBjNSK3jmt7FtL
IocB8EcFpY2olz58nd7jLuiVnZ1vrpTRrOj8Zkuiz2MD3WG6tTPsdD0hP7imBAZfs2KpDkoMT52y
H9RYN/vFG76Xk/Y7sGcbLikBI+lGb2mJlB1rDgR8HVpXErsrAr8YTCc1NpusMEp+2ev6qKbmtW2m
kpnnkoTtmPpxRg2HAQB6LUQtuaftnCHNd369pmE1EUGRzMNRgObdnc28Irls/5TD7lt4c5RgavmZ
QRJjrJkNc3XxE/OtW/P1yZ81uk/Wfws3rmXNvmtV+9Jiq7AYaQKRhRzTkmQeNtcMzLP14zxnqbaJ
/4khQEVE+CrmxhJDEj/9qooRQq21Ag2srboW+a+qcYITzT4AqovpkxrW7oDXl4n4EUmx5jrXsunp
iAck2WkACDaUZ4BXoq2tQmxYs8EKqjMjcz9RyRQ3kc7f+oTyI5PyiB2RHqu5eAgKUtyn2r6si9wk
08GC4Hgmul4Q60tGNtWMyI6Y41JF1DpyyDrdm/2cnC234q7UK/FiGSbm3r8JqMyowWFc490Dpllk
N+lM2ilhJi1SglygJqBTygwCdxc/bskRj7DRqXc1GOF2jes7aQENq838bSXRucfbPF4X/5TJbjjp
iK8Kx2bYM6lnwiBuWV+7xybAK4h5R/7QOJ0Wlov3xH74ri/dd24h/ZRpcD19NQQnXM1DyJ3ak2m2
HyZTqIMrxVdTFPNZOvkLrOJNbbI8rIV9dWXu0wVTX4zN/IHvTajcGdYJMw98pphkpx2vJSbyGZmQ
KPWjnwYJrOg8jDryAdzZYOrjURAyRU6QUhZnrq8cLK+7OYOKll4i/vE61OeNfZIKKg0Jf91kox93
Ln6nRQ6kZaYSzmcFI8JySD0Al0XQ3dhfhjIwXSx9MHQmErt86WKyf7/u0vj7EasbMe3K/ClDmJSM
yELVe+ccdR3UrvO9y8ihjZuhHePWpkSsjC4NSyorGOaoP2GIgAMDUvh28TAGzvMkVyqmTU58F/vp
s3AuLhc4mVuLDD0CD44OjP7Hzn65PwsjHRiaAZpWbAogezfUIFM2woDK+oCTTqqSIyAimP7Bm93g
gAyDqoAseOyC2jjo7bC3m+KK6UsoexfiCOkMUQA57toGIwmerGaZ6Pd3aaaeal/4YL/R6zMzU9mR
2cuF+AaKTdQ0bfmVzSmZOi5g8KhIGXEwC7MhsUJpyf7R2huTvZ9nBrhNDYUp4Q7octhVrhLNAWMf
puNRvVkJIABHpAlNT7MdNAs/rG5G5g1tdNeuZUgdKDg3iOdS7zvhj1pEh/lW2LxkZXVTlPbJqbI4
4vCizjVCq3BEAStdOLN59Wb3C3+6RGoMZnK0u+kmLSquauTXswS2ZDJ0uzFIZHh/plfS0N6X1NIh
/De1k+/FlLylOKjGGTMk6Gt0u3Kt4jnQ/lrTFEQ1lsnRpJjQlAioB6Qh8KwiBcVI683frKebhK28
GR1YnDk3Vmj4/I0SI0YcVOp4Nts4L6aH3LF+egbrUakPj21GRa13yHRN1vmM+TF0Ru4F50mbbU6S
6bz0XCQr78oftTecvIOoK9bvQtKLuR1THy3nZNudvsvWgsJIg2U2jvj0BW8MI4uQ885IYtHyaIHh
AcB5wKEvturKjyVZOvf9RPXeqUqb01rcJtP5lXW0Dl3Ar9zhu8GCE8RTF2rJpZm+ZYpzZ7SahlKT
cPMGEkrO6Xs0iyfbsJqD2y31pQgK4zggIBilWPZk/zp0qJTzfjVr724m8Ioy7GOv649qdMfr0Etx
bZm518xMT17ZLKetBnarub9VFotmvtrfZTrbt4kyUieEEsFftdMsc7qVYpvwqJhZWxPP81IcG+l+
H9OhutwftEn+yDItPa9a5+yqFs/wVOpJBDI3xQZNyKVR3mc2a9BnndW8rgvZLIlCCc46+sKwfToo
U3/pHOESEeE4F4usG8go1EPLGHe0+Mfe738ElUH26Wg8Z5JLVOBxNbtskttFpW+2Dpm0v2kew8RC
bMcPeO3srCjT7OSsiE8J+ZQPS3Bi2BOQ+UM3uwgP+3raSeEfvb4KDoD8bggXgcFdr8fVrA+ntUTx
dKfdGnKyIsPEHUFy9igMpjCgTJi3Ts0czHRH2BTKRUZ/3IjpqdXzb8UEE7T0UDNQPz47ZffoLSmS
MhUPqHvG2oNtOuRcS7P22FLJQHGgaKrc8tUWTgMN5w8KOz92LQjYBt166MEd4r11a9QO/a6f3Q/R
YZfDjFztU9g9zdh/DFTGUb+wBt0XIuCVFnMFKwi7ke04qTSHm/1LNVs3SsJAqOX5k+i5+0n7iJjd
U9zivUmEWwgz4lR7TP1B1qadVz/V2OEjQ1v7IwmQIZUifBGTBF+mwNR7AauxHKdPQ0NwnVCW2fjC
UOozMhZdJKrhjOoFtu3Epno/Tq77TcN5mMkXmnkTxdD9DXdqUWFKtaXP6buiEIwpXdnr8UAx6irM
GaLvMy4BiCnGn3XNlph7MtZaGzUW4WiA2AlF6wKQiaoORIF7Ndcd5IlNAWbAgmXiDcaigVxaTJKq
h6FD1jEz9U5tyRgv77Lz4GVfm/hfjNVX3XA1QaSF7G1osblusnN/ek0N8bFyWaFRwknlv5egPjD0
LtB8p7Z8IzezZMUqV9bHZj80/WMZrOyP/ik3sm+o6Efs4RGi4QpBWcKTWqLI1prgaDPB0Bxs7Y+O
gB20jCyhgSU/ISIKP7fRxUFVItj0sIOJcpifTgrJBH7AGG6wd0SAVWrUL/Txj1qKQNAzIMxt6xUR
LBOkCDj7rOTjSsNX8nR7oORDIAJUaRZfpM9c75A6MhKL2EX4GKXdAsEVa6zZLgbJ25K7edck3eZy
Uda3zpPXnEUm1OovYcgeGTGfptPrnWpsZv3qWCdjFjvA56G2ncd/1kQ5nzWjnAnKLL4qhlZRjyfU
viIiwZysCzbpoXDmIKoW7nZ/faInyR57plBhDW77OU1Zj1qkTbfchfWzRnOoY3QKnCH/5AA6x35x
dNL89D/L8poGrfkDoALGc6PUQ267WLNbaohSxOqxBkDV6np1bvv2lDumvFoLIRMTzV9g2OZ1osap
KwXPul2TQ+AG3CcJDikN9E24/VzOHZYHYe9VvOBcxfkw9sx3my+nMTDwqLgftytkMOQvEazvptlc
8RR4nFvsQJJhKqBEJid9sE9g3zQ50mCsB848b1ePg00iK1X3Xd9WgiUgmCBhUbEqzeKW4o6zMYtX
cj17FTpn1y4/t/WQ+wTWgbcjHf0r85K3tuyfG2V/E2v2u6rcYzYTmIWWTYagGhGkmYlT6r32lNfW
DEJo5RuyX1Hu2ttN1C/8obEF2FPOJoWsu6e0yyKkvlzemB9iwgLIo1bAN50VOaiGPK68433DTuht
dfOCaK4I09Sp4oKBhywu08Uc/K9O90+lHaAONE+YpSLPEt2vZPS5Zrm4dOm8LT5zcruO0DM3QY2P
aM8SvUICVg2brz9xadsMUtj8ii8XMXWYquC43btmMap9zdtZNP9tESx3mLaVoaaJR6lTK8qtnFis
ZG/3qJV9LEk7bga9QS09AnU7qf3YwsML7+98mFBpF+76RCDKq5xsjXE88jeqiE4Fj+amDV4VGwG2
1GMoAha5DK3V4pEdxOV/N6K63y5pEeB22Fw1uNNgi5zfFBGClEUROR3LUgI5HsHGB6F6OHpY6YL7
thUjLGF1QF8b1xh/tEYQrav9qPUVR8H2BhYwPfmb26o5bN/XV6hWlK5+XE1QhaAMDUnPmbSZmK5k
IiQyvv+t7bkjCxz2SGGbdnjmbO1O5+lmZFrcSTK/oojaUHo2HSzRS6IYBBwq4JBGY1risth2kovC
R9NUuQMnr2YPk3X1ZdbWeSh95GObT1aRNwTvbfFG6Uawc/nYKihwQq0vjo8/Vbb19rWmrmXr/HI6
OpWkZn/OgKC9rAsOlaa7OyqfjylIdhpenzuu/rAiyiW6S3N9kTBANzekcGl2SZmG/UgrXleUCJ4f
xB7mRwx3EGSQYfHam0TBQW9z2cWHDa7IILjRCmzbJhdHiyZdHZBoaDvVoz4rUW00/Y+WM7cryuB9
RFhj5NpzPmKglNcBU1Nb0jLivJUMtn7A44EPOo6v9iw/xNZlVYN3EZO1oqBgm/Z1xuXZfCvQdseV
yr9mk5t+sN2DDBQdW0lZ26PiQIA0HFMo/nAsFZQSFQAZb9fjfPdHaiebd/v3vnajpQNoMGCwL+1x
Es1K3cgpWyzrFUfJ4tFb7T9Vjf+wsXxjDKqv3gMqOoj4FZxelMwnq8zXc28MJepnO4gdr+giaA3l
UwH2EFVFBwhDmCzCo4AZeOu/Ms6JmjkzY15ij1AYehDqO4M76GQX1W4OlvdSrlkcDCUknHVkxK+L
PAI8nGMoPTsdv+arplixTG998y04Udz8qDUmRit9oI7TON4M3uOl8CCyrc5wsvO535MqMIJ4KXhL
fpF8BI0xnDpkOfBw3MOUohpUHX4aeEYYeV4iNQ1IbLAke2xKAYS4oY38rFH7pRc3bI8Qtaxl9WJY
MG9alm+ENBOkPlP+h73z2I4bydb1q9wXQC14M03PpEtKJCXlBEuiRHgg4M3T3y+Cqko2u2r17XUm
Z3AHBOGBBAJh9v5Netsygl/jg7MpNb08TYwWPy0AOHvwJG+SPv+VOuHj/0B48F/0DP9J5vB/oToh
uHMLOY1/Vie8+zX+n9tfU/JSvZcn/H3Yb3lCQ0dpUJpAWOiquVKu/i95QoRv/9AduvcB0ie2R4L5
Ik/oyYNQZOUoL/B9KSHwW57QMv6w0DN00bNGn8yUmlf/hTyhH3wQYdGDQLcNx3ds6eCBHPgHvSYg
NwR16XretGi/RDXqRSsLie59lk8yrQzwP5A4ptgMakqpjBzEnsGXTbIvTlr6+LHzYhcx0BbnhjHH
dKQuAyAkJ5adYD2LLNBWK+ZzYZj10UJyEEu8GryRmi39ANdSNduHZfO2XS0SU67XWhYQvQFzc6zM
CY0/qz6RSBp3pN/Lo5oYbQulVM2KABujpPjpV0N5DIzi98T7a06t6wsr2s5AFt80VxjNFUcqnuKI
0jnEJjXbLbYgkOHNm04yg3oJFOolH+iyqOYCYySwMEO8lPCiSE4YL5fvJk7P6KNHByCLAJdNEpSl
JnDVquOogdRYkvZGrRLEgdZguRgbDTPx30HBn1xN4Uuq6hOqXw3seKhzK3uwBVLhchbK9XiVTZ8c
0cCssiRSrLbF74laxDK93NIgvDaa34/XUULcYWm9YTM7WjpdIySyoR/lE+IMN4sYfgIKPuFhM8Kh
L8tVGxS3XdzfN6g27OiGIfEIGt3TSEg0fYJT3TQ8hnG6N1CcPRh+8djHtFcibu5GI3P2s1dvdZFG
J0JBdddcL2XWXNtyjvBntR8M43tICtijbds2oz3sLPCTK3RxCkRPljwBt5LmbXUVpeHv15S6KNIt
XR0ut7Soz+r9RcuS7DLkJ5ruZFejuzFcSc8CnRquQnu2YSK7JB3xisQPoT9SnpHClHPBX3OXdUSk
UKS4LKt9LouX49Q6ALKgJup82DYQIw6X/f7DaT5uVqeNzBgikJp92w4xcgEPeLmmo27usny53n+/
rhGAQLNyCd+uqE5QNOAg1dxlotYNOT6cmhPsKm/34VJvj+DDY/qwOJXpCC+x7Tbq4Hg0xL5pw2Mu
P5dEfl9qUv61mLUx1NTLstrclGm2rNUxasvbTpcj7WTZz51HntsE8f53p/2w7nJ5Mc9c78NmtXjZ
53I3JSMHAgdTt1G7qA1/t9/lfAScgl2Dg/Zl1eXQy7rLb7usy1rzHujKTAmXz8R0vaeqKYEtCGRP
ASJTL7ZVQ8zfoIpsTK2Xwbp/nTX9RBy1ObrHEdsA6gSWSoK1ARRqABLUOS5n+7CozpWh/8VHIS+G
OTp4UrU7qHAb19f87Xp/d5xa93awOo+6kbczXJbVnNrzw7qqIEqSNXp1NYK+OorwbG+R5RTHTiL2
kiCf9LflhKTqAvWdTe9mHQkIzBWQ7+Mm0R8KK9l3slJ/43Li5kCsIoFlo7iLitrYqCbh3U6RJ+sV
tU2XDcdlV7XYu7YBfRjQaJ/Xx1xOUEkUb5PWSKihDa3pd8vcPqgNaj8157QT2OXLsjr4sng5zSjB
qWox1h3EdkvTgQXB0ynKejiqOTVxqoDgh49DzbsNHVbgpNIAbhsgT6mh30/+bl2XUe9iT6AImwor
q+YAtdIiyrYxW+R3o7ZExnQQpGj3WLUHxMHIwR5n3/cRIkjuPu78dpxaC7CCU3SLj/dKHr+BjhWo
GFQZdy8igJ4SGu3Kxk1NFEhazakNRsZIE8XiL3pDWETX4vaoJqanw0WDB+RvnSD6OslHZbXIkIjW
0o6RXpMx9uEhMnJjIDdSOSks+IhZEUjrPydqXVxBzSonY2sn5nKcvJAEvJyg6Wzsya5dtZHoQCgD
a1dzKSO+wUYhbe6B/45yYkwd2eLePcZ6MeprUNLNDo/QTw06D6s5rfCElwVGvd9ZvuQ8XCgwamWv
yo4jG8H8eskjmLlwrxpqbxdVCIUWV0/iDT1u+wcb8Yd9uOj2McB38ajmYqf5PTcDI9hmqFIjClUC
EbQCqgdzscHW0AOsjvqEfJMZV2h72XpKbAtjepNIN0afy/iZB1Udyas5K1yuAYA5pAe2AXQJMCzg
5rOY8e+kEf9slwQhjaJHcsfXxvXke8gJllBlJqB1jezVMSyi95bJ3pxa7i4r1bLaoiYw9NhTkG5E
Iop89NvyZfu7ndRJ1HKea+4Onfrbt+ss9Aw3QZgSJdIYeRojSUjERsEwSHi5RcfmbTIl8J9QCjgY
BdicyLlSGHQ1sWTPS821VkoQSy2rIy/7dBoO6owb5Tn/2v2yT+OSrTFhjqFwIcDoy8nSJ9SpapZS
Bh1HyO7u326f3QiNMFhumw/7qL3/H9apXd6uog4hcPwzCqJme7mcmrvc+zCBerHnAkKh/FHqaV1+
7odF9UMzbe8sD6BTquNlYshG6LIYyeYrlC2K0YU7q5lcCqxsWlC3pzW77KjmJi+nXbscc9n8dtoE
svvhw0qvlU/1w2XVPv+4zpVuBVZu7Vw9qmADUNLVBJkDTvVxVi2XmvF7p4+bW8fhVf7z9ncn/bjr
u+W32XfnnkywhI7WQySRl/637WrXJamqqxb24t/e+Lu1f3+ly01ns/E4ByLdvbsDNXvZ5d0p1JaP
y2rlu8Pftr+7Bwtx7JYhWKpl5rtJ/tcieemtXWvzQe1xWX85wLP1cCuW/HxZhcoStFEnB1mqZtWW
PveNt0tUMyPEItnjhtUc1WSaoekscpKlNmQ0NatWqs04eDIavuyp5mKcoSEoQTtML5tdbKh1oIic
+N3pzLJoj+YoBJJ1clZtf7uSWk6b5XERQU7CtCeWdjlczb075+WW1NnVZl73J42U8s4oJmK/jfms
vpXLF6EW7cg10HJV34U7pKSML3vphfAQWaUXQnOK9gTqStkqVj2gUfZ1LhO/7OJ1UBK18qbapikK
wJorpoqaaNB16cpI0kqxZA7oRTkb/GpAhxwnxZfIZcFV5IpJ9tkui8W0S9Mj6D8ixVrfIqcQn+ns
EEGYEfT32/7X3AOQoSHPq3o/ZVW0cYzPUQEfp+qHr+BLi2uEz41dZ9jnmPQXCth8wxmnqYLroLMQ
UpG/Tg3fLxM1wl8ALGztiGZGA2xxjVbgpoFKfugkldC1aMzdDiutOm0YHfb70XafclpMx5muQcjt
dJ1OGGXHaArcyNx+jcw1ybQMsOefY1cVilARhmJyRgD1dgRCcDCOKgr1/wN2/8FOxMTtA3nVfw7Y
3X5v5vx7+fNfwnVvB/0O13kOliGeR6SO8JuOKfAlXOcFfxCpI47noPTtGyYyy3+aiQR/gPY28C/A
zsQl44abwJ/ROu8PnwydgTGJh7+Sp1v/TbTO+DexWBSxcCPwEbINcL38KOld6j2q5nG2HMTSj5t+
AF/Y29Qknk6ODDhINYEhh9/nrBXDk4abIXbm+Rg3Adqa3Z9Idd4An4XU7KX/SSf2g2cCD0f3kDsF
hsrP9O2PPsxdHsQdIfP5oLU9fSQU6qzBwMKiG+/njhrBLhoS0t7eLoa9UfCpCpd867v3eXoTWX0v
pyvfwr/KwfJ0pIsGtoYMtkzzQzizc1p9qJ14OswdDs36MKP6IBgFzITXSNE9CgIsRWTdQaL69SMF
vbJ1kMRbaV/0jFvMQ1xAA+NzRZIM6KlNIj0pSBTn57w725oI1wRAyRHHfv4fdGxNx/n3WzdcHdlZ
C/o/D/PfFMh73GCG2etI/FIRB/2XwcvFFs+7Qx5GxTqdQGD7RXJNokrfRDoSy3q9GtzlW6LzKzst
P40T2Rj1rJdsQAeKmsp0IdtzvUPmkES3xuJpMPTHyYwbxs/QWIbwGw/JYtTVXXsll0GY9gFm8ngQ
A2moCU+YSCdjXvQmCmW1nxwSTF5Wy8GAsoYwGoqPuoX39FylKDfkGfkj8QlYsUmba2Q7DAE3hAfH
7exp3TqI8g2kNGj7GMeU2S1uVduQ0RCdcsSmjAGsEFnSNdI1wyZyyiu7F5+jSDtpUySgrLJPXpDF
Nwnkocjio7BoHrKGHw9pEuBoLs6eqJAQceqNNxQoM4Cb6xYkn5xgPLoIg4IAlE9S7t3ApXHTkwgK
j316/OU0SFmZaJx1a0PLM7LoWmD7aWh6QALQ9bdW/jUqveQQxyS/8tAmrWlGr0FUpVdjAemaQV68
N8P+DEjpa+WToq1lAScATsFKSn2lBWSig1ScR2nTWGRofomXXLezjZX6GVItUbCKnXsOR7PThqFR
gw/dwBRaTwv0WBciK4L5z3DlanRPtUMYzHxVlXXjpfjCtIs41WhbrTTy4isf8bAyQFkypO+2bs8o
vlixf2/bKMDX7byHSqZLdDpZXVg0WYdkSCuQWfA0n6IUcl7QgnOIHrH6SiVJVCM5jbzRqeZzICv/
WNugyX1v/NK66Rk61J2ARasF2bkhM25BOVqHBeA8iWghSYCcHjloKW8E7egAcJBvsomux8HFqQRF
kslKv0xOdlZbCoPXNIzjbnLsz3PNOw/6Yt0v2Mq12WJuMyQDh3hoAORrDTH79snW23ED4vRZizIa
1jDfDeVwyOyygspYrsEPLTtP8FnXS/zqiegGG+snrF9WruYQL+zp9uANwOCjIZLsB9vFJJPpdfeA
1RBygWy1bhANZ3ALs92gIAKMWY2Giz6STWIxL/UrND4ncp8wZAbwqOoXRImHs2M5k2oFzxIFlNS0
cfgwh+SUyfe+gJpGi+FgN+ONlY7I1xX5WjNqWJ28uipz17Az9oagWmo0ZKRHNDhD8ERa7F2VwC03
IX5FJflDMt/i1AKD2KKVvQmc8BYdL56wb5cbO6u3fSULxuBF6MXZqM5EBYCKpso3zriAepwxYdDN
cj3Fwz2DdiyRJ/aPtvSL6r3pOWIX1j54Zm2+H5b8OXUMh56s9cM00Cyp5xncdFE9NY27pub4FfXg
LAUpcGhQ43M5O+1aaA5yIgt0YL0S2xTRZXAwlN4E7yoo38VTV4yIguQcSETi0EBaxC8k4JX6hHZU
NY6RM1gHQJ87RJ2RpoOZh/4xIG2g0/iqI/4cjStV+dUB6AktNO8j7RmLkJfeIaCf2/5NU5Osboy1
1+U7J+ife4kF8lMC+OrdiJ7yUQX5eWZ0vtH8fWWl0E5NIQVoEcBKJDYiopmIXaC+hjBudcP+0RQ0
EWgymVufb6efBXA3GHqb9H7wxm6ddjS/dsanrd5I31ExE83cAhr95Uzxp2aijpghyfs4wiMSlBbr
5OAbAqqMlCcqwwWhBjgSU87Z4zHbF0UIEJ93VJnpq0q4e51LOZZxWFEV4PqbzVQ9EQT8iXPkahmz
MxRJAXmZC9FL4Yuejk6PqE1NYd/nevLc+jUyRzQvqpjQNphojUWfFrNNkEbi0xgAcBvB93SMgSBF
X1URWUZqs1yPXtsKyCpEcZBv0c43gLp4yad45A49UQKKbLIdkcZXU6cBEi2NR59O08owMz5xI793
HPB/Q+Js2wg87yR7CpYLRa7ZZFWACP8AhIhoyAqCFtoj44Zc4qYzzJfIAtm8JHGxlmUfWWsqAhuv
wr7id/r6xMYOBZLR/tLmxkSrEF6pghnONN5JlL0iCKhDti2xOZ+yXbW0P7AnEdDnm0099J9VKbIC
qhU7Wr5bcXbfNP7WQ+dspZu8zloW8DYD42Evxc0MaA/ETpzhRTYjBrMQpGko24TFCigG1dnMg3yN
udauGdxvJa8OGVAHzVj5nTfIBxQ4q+pzeYSJ4HMPbBMFmgdR/VLGXoASeg7EMiFlgt6PX1AVkx1D
noVnqnXyRENNyjJ5duWV50pkKEHfF1Z5FjSrqwG2goRdDTpvxSk0FEhARUmhuXalM9qikud7D4Z6
1+UL4MaIdicFtWwgQGLYJWCLNP1ph+wziPqp5dmGvtWsvT4T29phsTNRDqHpc2PExdHVA6Db6mtg
bhvVYmM7lm36IP6Vxu2uha4OtigBUVRYO9SjnwZ+PdyN4qz6ARpB2dWk00zyTlCqMqnvS8iqkqjo
gTGzpi9dTaOSZhYffJu9ZqL/JmzvVDjg/avuZkYiMzWoXZY0ey2nR7PCh3aqwzPiMdSJnpBd55uh
mtC2tamTA3dfRMQUe0FFZi7FVanPWF6mPAOeGZye72iNHdQP0cQ2Iw6xzjVaoUWnI103yDSvJ7TO
178/C55pYppY6dWDhLTSnqouiJGQOajBawTUY6KlWHQ+2ibCDbZeeo/g3N7FlA6Ysr+KxlpSPZ9R
2Z/4oBmE3llIfSYC4i6eUHRkJ8dZD0F9sGHvKoZR01CQJPmqAuMXOtltA7+31n4yKBn4OvlUECPP
9tjoXAtMbRg2TF+iHGyTkNWqEdPEZkRXV00lzkFEbVdbHGjeQWtGnCNeqM94Fm2vZxtRkC2ujDBd
o4+P8Aj9K8sBTZtOx3hCFE19siaKN1Hq1OgqSrprxMlsb/4Z4TILCJCKtGMosqYj5uDWrv0K7KyQ
2uoHxKPA7Iayq7vWl4iYm5FP28jWnqsxf/V8mlYnoPxUiQZBMnhlvLFzRBBvGprguTS/ds3Bm5di
pXvRQxu3UNL0Zt4vsh8/2e2u6HJMqDAps2Z+ZFlFh7ifr1qTWllzPHeT6RVG4QgDFTzPLKYCHeYk
oqxF95WrlyuzoMCUbfFCkOaTWQMjrRM+c8vjuabOF1Bz/mAtd2b/rZX1LY7SGO1U3tqe+nnfj89Z
D4K7Hl7DnE9nsWs4NxO6LT51EknL+46OHkzs+NWX1y8G+IpIdLj6iAqtW5z6hgBXWp6E9iOXUWoz
DO6rVLWjFbSkWD944OJsNzuTNvA3ZUU7pDXEYdIYhm6lm7jYQ1BKENy3J30XoTi+aq1CB3lEFzGr
JEqe2ofMxabVNkUFr3CpvxdLtOWjhErCl676c9VUnFQ3KDG/5UCl1qoyTg3/UfVBVCWetjSuRqo/
hBbSe31m0O/JmrMZhaT289e+b5+CpqCFw+cXxxf/URTJaSrbcyoY1Zj7wZuQtn6ykNyJFroZQUTr
XEjd2bDNXlTf13PR1w812nALxYyBPrhAn/pAfSAQ/spfdUG5lx3uvM2+gQ6h0R6kM7EeHpM+eU2M
7IzEGfWlWzwgyg5fuF1X9tGYmxNCMruqn2n/AE1skJ/CpT3r7JXsoi6y+l8yzLNqEOm0R/Q2/Aai
sPENeDNDi2Y4xK1zzgoaUnt2P+dB9lCmPOshyc9A5GGFNWvLkmN3Yw0o+LFP4GqUFnVkhzXb7JxV
67ggDM4Arr9D3uNY0wVnQJF0m9Q52XZ+TpA6XVXe8pMOCnpblOa8CB/NiJ8sf/s0xjcB+gqge3mj
BXC7qOWjqtJXBZZFfRHcZIZULj8IfBD7oPVL5INOQH3TAJicZOc/SpzvZvmrT6gkUDW/LnPzlO2F
lv1SZR+4XLJPwiQAi8keOZrL9JXXQ08vpuzbz0Xd3HqlbF+yhU5L8lX2Fxw7eMx9Bt1AvVep5cJ6
l8/GH5dbvGYmFJGGH1V3zuA+EVqU1Xj8AFgPMm2KgR3qH6fI8A+anSNlTt1T9+UZt0YduUUUAy3h
7dskqHaifdFD1DYT/KC19FUOkTbEVKjQPo8LtZ0qx7Idrm37oM/cVgHwG/G/0zD6N6PxMOsTfl4p
XaTZ7H/R1TzbrtvvWhxJCid/7ayBFN8ASLSR49wxBsUvLUQZ8h0TbfqEYIR9NXY3oMyTWyGya03w
ImwcLmp30Q6aVn+zEuep0/3vcRDcYRtxIolNr8GQXDI3/1lCatgDfsl295lOFVMPj8niIlkXj8Pe
hs/Kk9HlKCWpTGKwI1ngjYlZ0LQEYGA9EtkIyrtBgL6o7FTKGIDRMlyvoJutJaNBDTqBp7tFHNDN
o0NoiOQ5c8KvHh7tPXwrhGjoWphu+OTSQK4CT4Omn9FILiE49qJK9jXi2lVtznsBEbcXGH7oIVwd
sPooNEfWfZkHrwPiTKsM2HmaOdku+IH1QLcPB76aPgp304CuN7KbNzTW+IPQE2tRlzejEWnrZuFj
d1yYnOWE/aQxfwevA2qYcu55w1U9pB6UToQ7/KL7rDKXeICRY/IwIKfDjMBpVaF8qqPCIwVWvGqT
+ogjBl4+HDMLYM14KnPSnNA2fXTlNffuQw7sXa5sNKF9iahKUGYEVgD3Y20XHqoNSYm9QD08qSSq
uonQpLNyaGQKT63sQ5zLKqiVW1MmVvMhua8xP9vpqEUdBzpiR8/p8LCyvB7xRJlPV3lxNdENLDWQ
UDpcVr3t4iuh6Usi/i2LrpsJI2Cp11BP70+jjr7sfDmZ0m2+JPbVotp6WYdk8Z+3pFZe9rns+GHd
h7MiqE2kikjN758HS4QzDg4ZmTfowOX2Wg8cfdfBJ1LXUpMQ5kOczhVRQ61pr9XJsy7ANvHyO7Lg
ZxUk0xXcoPlo6BWiL66WYUlT2DClGwuGsMooW8MYttcqO6yWI8996IVf70IFEwxbcz/meJN0JVqZ
8bnvvG7HsxyPIdbEa7TipzWAEvfYezZKIK7foTYgFb7USjWp6zzeWFGqAZ0HZkAULGIUly3IsUyS
7536RzVHdeodE5kMmjokCIz21MEu36H1byJtLcxjTEDmGM7DgwlTDClKRphtU79kdH1FyIDjKgKP
3049oy+v2LoQhrdGjjzpqKd7vltS6shio5uHCFvolgfwIIcwtnBwKbFCSmxRItZnP5EiD3728zad
QcQ3aEpEqd/ijYbgiSmKreMWQNvT5HaoGMpfBQ4KFb6OJnuNtv0cgtE0Q00gCbuyu/jOaRFZj0vA
7zzII9+qxUef0IFAMYZ44mOaDQ9iqLyV0ZZ3mp+367IJkAqstl7yFOkRMnudhrZQn1Kh+cWmxbLg
YPnabtakS894g1t4BnMDqaYwOwkLMW7cnLBNk26M9HwR0Y4QpHQWH9n56B4a34PVR6cFwRYIWP1h
6c3PaE9m12OeRDR0Porelv/LnO0Xv/QArNcafgZj8TNoEXLDXOelLvboGk6oF0LE1RyxR2ni5KT9
XSsMesHFdBPFM8MVl4oXfa+N6G3/ijTBLY60m4FM9qq0xmkz9j9zYx4+tW1rbS04K4zu0BSIuWWX
AuFDRqlCI78iLQRtJgVcCc31fipQYqUAQbCJvEPRJPD3hJEdCvwSOxfdDgfIKrEdr9yYTfxpKlyX
TktmX+tO46+QtkgwxutRLm6R6RxBxXeZSV9g/mrGAw30YOEyTg808VtEpANcnMbIJuZbzHdDoRkH
L8VXY6zhj0v6B9ocXC/6VtdDsEXF4zoIOmhX8AauBvTEW5SMdKK32BwMZ8NuQiIwGOoFn82EMPRI
/9gk00XcdrwRneUjqefrK6OsD8KCgV24DDJF2P3kDhivGCHKG5a4drJoUw5YXdVJuBDKiH3Eq/e2
Hh8zQNV4JzQdt5FuiyS7Qsq6e0wDs7rLFu9m6DYlwiUo3FXficeRhLT97aB3zlVQextr6EKogOKF
oeEBZsnZpmnEw8Z/RL4FJF2YAavJiCGmDZeq0ThI3RhfNFyddN+/G4hdU4BQKGmQ0q3rZGfqw8Fx
l403VvbOaUEf9o5B5jKPVk1k3+tjuCtbraPcw53qrPEZwfMTYYQnN/T3OPmiWBHXp8oNbgvDewxD
QiKNH9JfTe5bbZwfsQ36wcCVkIqLeIVWfUF7gBys159EOxHLAoicQ3hGcnfAZC6of+RjejBGqaw3
Wz08bfcOJSAkmcaBrwW9+U2EP8Vg/SA09CNe0tvBsK613KUwlHfunR2n/Q5bI+vOkBolkdj7bXiD
KgP1TIJZ6KQ9tAXCab0gINtGFNuQoI1xV05opgLOozFzx2VV6iNN8zAcmtr7MgPhuDdRx5PRudJd
WohC9a8iQDRBDjoWE+G+kihCgatdGCQk1Jep2Syhe2os0Rzq3trNZvzYieI2SCfEqbBjWtWBcT8O
w+2cjj1Ow9PeSrJmTeCbDzUPV07qX2HrsV1C9BH7EZmdHlpYCzVlIbZwFTvtPsx0/abM0/jWHOcr
TDWgXRbZaUTbjLrT6LeVGzfXD6BhnM8wUZHHcoddGIcnvcOBvo/yfNvN7jP4+qdJ0u4YvVQtJsbo
unbm+DzPwYme3CYY8BNLHAd+mL8H8/0d/LJTpI/Iv2Bk7j8mqAYNC7G/KvzikdxDid/80g3Ee2vn
0LnWMRhQvTSntTVowUriSsh9Zxt8hz6LAj0CUkHhfOiSaoewHhkOxogFub44gSslhkfbdzeL6Z1Q
1W7XGY2Y70wPeRu/WPawTcLqbsYU1O/nFRI6eQ2nvTbyTWaARffz/VjTV7H7lzSeiE3UFfKeRXDT
184P3C3JhhFhJLROpkTbYKxFlgxGt3krKvHYucYZoY37Xnbf2+4Kk9QfARlCRxZpFMZ2N4OvxTcd
Ek9aG25G1D6aobjpBCYE7TcUU7aTp50S0dz7tnUb19njrFFtBFV1i5C0PZg/YpNusFk3h1I3nsfI
fPDceheBvnOsaCas5dTA++iWt3FyN7X1dZZG5AH6gz2gUSTtB5vqkCzmV9S9TkYe3SDVe2+6xA8c
j0D7UplHeLuwiIoHT89vmoi+GgwszGmjNKtXi1FCMIwJU9mSBpx7nyzGXLB0+hPU8FUST9u0aZ41
3bouiEegmfAsX408FV7Lh5qaDdVRKu/b1P8Kn3bNiB3OTzN8C333BVmXx3ZjB3CSpwkLZF5HD9Fy
5hsal2XrG09OGP9wWvcQYOUb5g4ZrxhT6dy7ihb3KLQCGgQWaBlaka493hKDh2RnoHtkcKLuSpvO
0zxUSAFAM/PrbRZHG3uKvhNP+TR/mqOcMaOOJCsRTzsEqpAP0T5egk9aQYaCagn0f14zVL1etHLZ
jDz4OadmS7yH1i++l0uEOvbJJ6iDHeuVk9ZnLUVayYq17y01WZcSWbJ9jLcWw4DpNue3YAr3zW03
oXmtCAapLlZGnX2anPkXMbEvdFU2tRAvTXLtpxRDnNEYoGOrOVdGtrWL66koDujsExdtr5elDneu
gbB2kPkPaCufvdGJGWGPh76xrW2JpNA6N7yTjUz0umcoSVC0uAk9VKIxsb52Ca9BzzoiwYkQw3WX
+t62zO/oV0cbrIuWjZOE53qqfwmcD91OcuQMvN50Y1sXmnM9zfohFXAlqrKTWSax6fzpR5vVP9yW
Vr+0KYQ6Qhq0qVusQgpj2gKXW/nxLC0WoYSMr/Egin2JpgAeVBAZSsEwyom+jRplbVxwRAYVi/oG
qo/aEG1wwUQBoe/Q7vNiWHhufaV56ZM1Mz6qC3OPeD7Dixi9Bm1iSFU0+bM9Wt61axA5TrVPRLgf
kDu31mlOQ+9OxGhN3FDseTwaqfFpppMkIy+Q1mxkcEOGg7G3rjAxAJSF5ciU2XtqvxfDCJ+x0AVb
LYZvfYn+JfGladVM/bkigRpPvNLkVFXLN6yQkFQuadPFPNzYY7F3NFpsG0u8qvoymJSRMS2+9AGB
08xynR3+DpgOEW6jcb01Z4syP/bf5jje9VK9z6tq6HUAH9Zloj0hrMQzyesnbZhv3QR1Tr3beKY3
wYNtmlU39nhwO/sR4dBiNjHdJW7i6cjRjBUWIDFjaBjvr9ir56uNQ65rhUTuI4pgp7Hwn2xiclYm
zelXBX091yMqNReMhbMieUinej+G9sE2xbehvze6teMbP+qFzCt/M7gI+uvrfpQ6h+POdYbPOtl3
rMNxQEG6jxwvUbEaTdXCQcPFsqGNZ1t5GC4qmJ2+bUsgQdt07/F3W9PKkXwuUMSn/uYSWDCt5dmS
ipG4MPZD/L0ZUAb4fSjywNRGgEXkLgG5q6lQl6uc4CBPgQXGKgvD9ez125nT0ZOXi2h3bKzkaVlO
8rwRYrIm/+XOIdfoYx83KSOjJuSuJqt8XpDpSLJH6EUNMiqC2BlGcDuDBkng8yyYt7QUAjjzcht/
Imggm0HHFj0MItbTSTXqftukBCz0H+OhqbSVZcXqP/r3B0YVwHH2jUZhxB0u4Hi5izC8nZyXnyPK
sJsUG59maA9WBQ8Tq4576qG1QcRu6PRXefGymzNSlIR5k/FBoCluWdCHOQKlMLTQ10MREMIp+XD2
Aiao3ENeT8TiGCMrJ+/Vaet8uxTh2UqCg7y4aPqt+gEkrq1suiKXPKGTIk8n70teVpM/p0TMUf52
zlE7+4jRljw69vX7hky2URAxYXMzhmv5eOTPk4/wz58acFfmRG+OuFm9MJiw6MGRWKsme0v9vYPe
t4Lwhg0q5d5D0455uU9Fvl93f+gMW5AUP+rs2mZvuyeRvteTcB1yOkm/880O2VI67Zhhx95OrsIj
c428LRIp/M4u2Sw9IxQd9Tojf5Gn0jVi1wZ3Q9B9bpofY1We5CnlPkGFNe293EPeU1n9iu/+vKmI
lfKGo8q5kpfiErcjHn4lg+e0NdTl5OncsT9wGgvrMoYon2Dj4mlI7yXdumV1UzRf9YokFkS102QS
WGyi5diBlt8gUbXCSgjZRJNMR2Qlrx6dbYuvKh01A1C4K/ZxhKpvks8nlcBH9vuV5vZRmyiuhVPv
lrh4jFITAX48zHoy5uaImJmb6pQl6fVaUhT9uLtNw3DaA0d4FXiiTxPZ7AW9FdSmIFuNTo3/nwE8
JMUa4XtKQI/GxoQRgpYHmg4k3L17BYOwawrqUNzRSBIsk0kRu360K/TNzMJr8bCdKwbybXlVLofY
LOIrK0KzbSgfw8UHrdMZjJtGyJhtfmyr4UH+FUFtboWEiUkoWAtoSMkQDDvDa8lg0Ygg9hu/6uFQ
7RLvRQu6et0485cOHQgyNYSo9YTIN/KxW8cCbmA13pO1pN+s0vOh+DVraWU+YoQ3iPPsdJ+ziP7Q
4hBkd5FT2FgzbYY9MIzTr7ypdOBH0GDhxCRrFKKUUjlo7Uf6owp3+zbRdK1KsMzYNEVxo8l8JRq2
PO2ChEmDG52ZWIdZs5ND0FT4u6Fc5loEhWdIjB1euLAHq9sop2PrypSZ3oGgaMvsxUbVZltFjB7N
kfvHxR6jJtwYcHPGo0LXOnpMJPevxsY46AUJJDPRszUQY5Rsv5TCKHHlyKDRC5j6lr1bDBItnd9X
a7vXPwsEckDn5+cQc2eUe0t/JZMUCKMnB1j86LvL5CR950PpETsoYwLdJrg+PGms/RKizhDkNMMB
QZV5nPeWW5U7cxqudZHbV6LRrxupCjaPuJmPMpnpmMhkyhB+flVU3KZCXlVAxVY6ZPOc7zpBvRdx
LWLZhkxDjwa4t7z6HIV0UlVB9z1kavrS3TZG4GztKex3BSOZ2RuSfdmS9CsL0dLDIu/cyyIvNA/n
39FJdw7Su7NjXc0ab7VHf3JEio58CHYdzowpLL0l0irOPW7xQaU9L+H0gi2YsU2CdKcu/X/ZO48l
yY0sXb/LrC/aoB1YzCZ0ZERqWbGBZVVmQGuNp5/PvWhjvOQ1to3N9vaCTVZWhgDg7uecX9WkpOMq
gAB0IrV3PdhhccS6H/5XjcWADYmEJMu7L1pB2VdK8zkWKzQ3SQcrittkiccN5oSnnKQXZl/uWzZ5
zboaGZz2mbMbfOqWJcbMrpz38cxvisRZOzoVFYywF0syM0b2aDIlukkzFJNhXzj1S14wao5GqVmZ
MemzTXzAMMTvubfxO8Fq3qpmuuFOzbIrjKjYj9MvKk6ZqzCbezgNp65dVsFkfugG4EQ0Zhjrga7M
Ey6D/Vg8WFH5C7w7WsG88beY2dz0Qf3Qt9EZn7Wrl936PqURWdn2etaYOsu1EPQ821o+vcJ16deV
yx5gpO7KHGgiDL07+8bRCJkTThHsLXyBSF8AZ/4Np0pAUbGk8pLPQ5G3Rp9zcUfr1qDeFxkUkW6k
PMJ0JIFCdswZ20R+REKPRI9tdwTqwjgoyeKbnowlCRcp0KDJwOUoPy4YiQD+SuaC/C/dLh+cxXnK
YRAC9gDcsID7yrzreusNc/jbpNDwUi8v6VCeB7fechzs9MQF8xn7dEf+0JmY7QLDql0aPEw66o/G
w1x5gRdXWFRl8k1GkOgiMN6zqry0mfOcEu1DKwqLR+LuI2AZ/nNMh1jAuctjlpGvFuT6t8TPFDFn
GdiHedMTZjv6ilkx1kIBOC09mh2lGy8+03swRZJ97kTEPJRW71Qn6cU0SPareBYwfidcgUCLFlDb
7BOxy0aikbDgjrpeJ4GPA79b/P7cdnSg+vQehe0PbPzoMAeYPDGqLCzR4MhAQnkxFmZEaMrWzYQz
fy/T15IIJ1E3hFhJ+s4XBDFM5RKjwMHa32shtitU4DhwNeNh7DO8j7EJOxNytasc80yq0NMC9M3o
kAfEHfgSmLCAxJPbxD7abPETarceub9V69c3gGz4uPUTnpUwPcqEjDvfJTardC6Ja/6q+vannoAh
Wws1QKFjjTlwC3yb/iJcG0L8hhnrPJI2/Q2kumEkkY/6N0yREA64miLbAmbqG7oHu/d2AkwqB5xr
wvYtnfx94nDlGgGmLbprkXgvv8lTY/tZVFdtfIzLY2H3pzSTvFgJ+WWxe7uYxo0uaZ04s0F+Jhug
i/HIjKoBQg1xm+sgLC4SsXMlyD4B3mznOb5KUND1qrfWHJ9TDGs62W8MBIeuGQTH67hyH3lunopG
W+maTeEqsbMelkhV+h8NObPjxAZUJmCftR+xCWP/uEElvf9nQrMF4fwvhGbDNVwaE5x5PAveOT//
9fkUF2H7n/9h/J/GZKHBge0Oyp4Hh1oJioL8el5SbDhBn3Ej4wa3jBFtbKAS3L8UdwHtaIUNDqi7
pEfp0n9u4mCXXKU65mkom/JBk0xGEVIWkfB2VP/lBJN83LML16S+iUJ3b0adeztbdDh6dZNkPf3b
ABzpSwCvRqZIA/q0hFy3f/7izt/p5L+/tiUcgqWFLy/Mn744NK4yJ+KrO9CmHcg3uZsW49YXkEc1
jmZcXG/T6lriaroxDcdZ1Z6BqaUhORdlwoKgk4MVQLlSwr+bJc0ngglAyF9ypQj5xKaPAmzxf3q1
NInzdr3D1VOnKAM2nKO0Eykp1tGM8uehCVgIUJADLb7KsimSz2kqqciTxf34zbWXBIeiYBQU1PMD
VdaPsWHHljtc7pq0RNFw9PQ6PhDFV33X8XJPsK79by6a9Rc3D2jjOINgW2K5GGkC7v7lonnCS8Wg
WbgIxxYEOEy9FjBKIUsiheVOzXNnAospMqWiR4C6HEubcZw8WmhYzqL0UZY52iuu1XchXtyKHLOM
lF7LwuYh3LmkjctOKdlNm8HlEYr06JEx6Y/fbDbbeh1McNyFFkmSG8KRBMu0eeyGiUM1OjblLowY
SssV+M/PjPj7M2M5bBqoMDyYjH+TIIR9nZp+HLaYtLbmjhgTLSACQUh7ixz7R4gZmINJMr1uJswE
PXIJJUlPk850cS5J4JJNHszBvVMRZFCLLZvfYXHZ6vLh2FZQLFXBMNXz4wTTgIgdGgk7v8weV6bw
/Zciy3lDg3ELHAj2H+0U5CMYkY+TkCxcnQQrP4y9rlmlh8SLtdtR4AkSejCpkgmGRzYdiBs7JMus
eEjJSL6906I98mq4hfJssyPD3zuxfSwlEcsLh2ptZMBAFuOjmBZ87zewP9OLHsA9CufXFGrCIloX
PQCnK3AVUYJOWsMn546bib+Bx80AzD7WMLE2/3xHTF38fQMTloloxUKYYblCx8rmz+vY6TWrymac
oZMyZ4ekWN13XjJtTBvOTjHeuYtrrbpOcJTWeE+4NbKrIbpyJlc9xGazC19n+fBVkmeF1egpwpLE
c0IX3wJ+SYuLd8wtGS6AX/3elFrjaLv9qh3qZKsZ5qc+Ll8iDi9wz3aEd72Yfnb1UjaOXHtmzsKB
2uA4L1llaUOaBVEtt+j/LkteVdu5Drgf7o9a8jjtgNmQNkQxTqvZFuu2V2nFLu3+xntfTNtu6U5a
TcJNOpgbrymcU2GMzsmB7pqmVn5ogEkiXvo85Bjj+EPDnxTGMRjxqcrr+5ZZ3cGaMlySKRCk57YO
mxzu7KYaGTdm+BWytSHeKC+Sgy9ql2EnG55khik6m9XBQHesL7njNzg7K06P22TXzA93ncfe5NhU
gYpJpX5uUshZjfaoD+G1QLSsJbgTm+2XKijDvHpwNRDMpuhxNpYrQxK3GuG8LEFzln1xWMUfImmO
fhm8slNeZGtKF038mJwNRVn3MfrOR0AMSOr0UHoH3IUWv9kzhjzXCxWXr1EjLOWAKV75QxKDqPhJ
QCAjBw7j1R6mR0KkTqYeEX+UwKGPLarwxf+ai/ANe9eDYqp20WcZ9j81U74WHuVr38Z6EkmEk+cT
7SZ6SCwo+BGInY7yXUvpROO6ODeueEk1GLyS1SUrzhaXaEkGIa+JEb2XRUcvdFaB/pvf1su+oxhY
dHre00c29SGGQ+oxRBARow5JoLMjYKdUZ3pY8HHNNpc2lCbce7t66Q34/HWLCbJshalkty3ESOSe
1qMXlB/KH1MsvLne1W9xbX6oBR41FdaUxfQYJQMMgCpEAFObD1UyERvS0OO3DB5CEL3Ya969cHxA
ms9mQ9+zcsgLd+jJPa2hlMsp/wyftsgQ+tNUl09VXD7MUjfRASV3tMd+y+GvB2TFx3bwojE83wSG
sW4sfClV291pDE4Gg1HAQnlvSPpjqfGLyXSM4vHch59M+jVNPbZRdDKMhtMDzCizvFPlwvBPOis+
NVxke8GCOCyKD3x7t9hUjDCEAK5Bxl/7tDROPfQ0RyvX45jGD4k5HvE/Hg+lSbyHJ3JSBJYhQHIp
GFn0ZKMUA+eJ7jt7e4keHHrLo5a62aYKsG/0vPE8zstPJ53N53RhlpwOZy1CC7YgYunEqxfVbEdN
jp61Y+IUw/fUI4KrRSXtHnFji7vY3hVRa65H0xpII/FJOUVY0ffZ3u0wQphc8mJKfPKZknZ0qjbA
XSeJPZA0pd7W2SpikEykmckA5U5sJxlDAavsxkorYmG14gbxu7tpJt3C9n25NZma76NBg8hS4HIr
0+UWf7mNCjvdIoHBosnAOt0m0AaR7X4hWQ1C10c116QhOXW4G532OmEzsHE0ZgylaVg3KhNTiPaP
fwM2NKS9h2bqj4vhmjvoa4dKt8xN5Fovrl8uN373Ntaxy3wJKso41w655/JfO8CgnlCIMkon+IqE
LpmiOUF5mA4YM2mnWCTiplmu6j9a+Sfq31DUAYJiJcjVm1F0e5YDAdC7XSCvH2xb+KegXxIspqz3
uPbT8xSSK2dhnI1zlwM0NeNb25a3Pf3PAXuou1CI5JAlmYFyBDVynNX5KdMKbV0OcUU4OU7N0WAS
MdU6e/Up1aewRMvXsNprGcBhCcqigfwQA6l4Mya1tKHrcrScfe4NezOcI+JViYDo6vRMeoe/dmLe
Ti9JLdH17lDJ7DMD8HBrGfB4WxiCJy9/q3vodaYTHlPRuKdKFiEER8Onm9ppj9js0SYE8DA6WLcb
jFRS6k6AlunNT3QMwWbMhs0va0zSbdKbf/hlTZHxq4acvsunsj9FFZ7xMGTCXenO23QajKOwC8Ac
poSn0bTFOgmBDdmLn4PQeyM5IUZkp0NnweRrIEyuL+ghLSs5jfOj0813RctyiXzjwSRO2WNiAn+Q
4McD1rTFYtx48c3CB+iXkJhw0mj2kJyGfUsKUdjP3V7PXbrkmiyZG0cTLZMMazUsgCjrZDYeCKPt
biDYJ8ekDOAeo1xgRijNZ2gLU0Qm+Nnk3BIzERv1GiFU3sOILAPDCQw9szgillXipFKjQjNGujSl
WdEaN4oBnLYoUcqyg5mlFeumDRmri4ioHMiRSM+ZAKfDFeU78ymtPqtdq5BlH/TqryxyX+0cY39Z
XeTDXG7AyfbK8jLs2o8hhO3oAffB5M4u3sw2teD6pEs9g0PEH7QSsn+DraJGZxPRBBGCqtkpd2OT
/iTt6aTo2YS0uWtBIQ1cRyywiWhtdLU7+FE79SkVYVqOiJYgf5iiDaTGGyMy7gysX1mk7XrBPYq4
phdVJzUzx8cY5vsogW6VBX6z1nq6M8Y0BgNvosmWR3l8Kg454hdY/Q17P99C2tM/LQHT37xNL2Sa
cpRBO6dMb16WOr9IPqxkn7sWDHSETUCJ06ZFEhAjggzKBZNqpuZjSGYvxNh15vJK1Qg1p8zObUB1
2SFCtFJwuKpGKZ/dJMwVV33P+3RQn9Ma0pnW17RW/IkSySxhpa8uittP5nAXi3gnMmYEeTrujX58
WbqYcD2S1wnjiG6bbCx3eksQL3W3IghPDTKCRtrlDvDst0KaZEKkvFqEu68Qz6Ens+hv62nxcCTK
8RpB+ZqUUoPqm4dJq+8a3X8JnQWs0nygu0Ub4o4vDszdPIuvS52xVoGgeu0lnZg4uC7agWa+DB4M
lU6vt+aMJ6GwD8XsIjRxDqqBFpJt3LfiHrbE/Zi31m5oYXF1ojlmapom9YC+hgN486B8k/NwRhLh
Ml3F0IPAoyWznjM50KykuoaQSn+l1/5pjHqKFuvsmPCm6PSHFuUL/x/jMLSZRRGsAELXiV6nuzpg
imZON1ZgpQAyqKjC4HuIRupi+UQskcUskjJylZi4cEtQVQ1bpoD+RAzZu/C7fRI3H0jTjiH4Crri
dCRfgrDdhA/dHvMeuoo9UT0VIXWRi2DA6jHTyfL80mrars20d/UGoRNA6GF/sIqpWyVO+yJFOzb7
A7tt/S5rTzU/CGwqkdoJN7I+b+vmOQW6RiRD7YvL9zZJaOsjrTyTklNhoi6estm6q7XuNhYsdBzJ
U5V5oIcxpFrwW8x2KTB1AsLj5M4xXebjfDQdy+bRIRIxnN51g5mOKbgc3cjtCZ3YhIfAX8T0p1hj
Q0t2juTzj1IElpfyDrnf3uCX28GN/XMnpaixlCIFusVHs8HpVIuo8RK+iG69IfzSwtsSzTnT6lfd
Cq6VtqTwJtN9iXxnM4mSmnxcHsaCzxrMCYHlkejW9lDeY2izYfdB6jIRTqKFP42CayirVA7srTuL
yzLWl0M5+z/0PL8aJmIBuW47I3p0vRyf3eo7DdKjIQcgOZNfdL36MZ2br4HJqSU/40T9W4meQAJ/
6fiI+IYnGDSSAF8SSdBUx9wyoYvhakqjcRg1lo4f2M5G08ZNNFiIG/va3jsRbF1rSq5qIuLBdAi1
oCUFII82NqC7+mMtmvF+N5691Pv0Jv+OGdRW1kvR0G/1wcO/XI6qlHSoDC+FY6OQ7FNMvRcCaWm9
fu9lITd6LJOLP6WfXhh9F5FbM42uUFL3xSYQAalHOLBFdPKQxNkOW3QTZBFM1khRbe2rsqfBkZq7
VoPSONRiJ0Ursh+XLYkz015Tk/EmKW7v8GfmktgNpa9PrE+c0xAMSoWH6o+qiFMbZ37EMx1GnIP/
ooRTSoFhyIeqJti1MKEmIadWAzg1tzZl1SyIHM+6EfUNhgrwSkMkvxR+uZwz22ORri0Wasog8tBP
pCNOpLEqAEDpc3R0jqsA9pchBqi0suuwTW8dt7uRCC0XC3NZ2Q+GZqN9fnT9u37p9nlpFisD7skx
bg3IWK4HihNn+C5GBUfLa2+73AznlNjh0bCVU5rIdonr0o9B/Eekq90Ni/vUVUWwdqSqTOuIA2mt
X7PcZVN60LFryONrIJ7Tr6EncysWUXGwp10VQWnVY1dsCRwzO+6iUsTquBtv8sLfIqed8DddGwWN
PqHp7lp9BDthxx2D+oeNZ5oKCNAm+76dCk5XdqQkp1msiaHhQrHHtRQHKXljRDM9GDPZIjaqi37x
i6NV6YJsQoREiDVulEB0DA+209MadRuknlpxrwBO1eSaA7o9S5x7LQVnZ/re5OUPqyNUt1zu2pGF
qlS3gQCvdOqp31k/CXt68bV22nQ2ArV4Iowo0YlyTN2vEhnErsvFuSpkmodgkF/NunUsg5820S8r
AzfzLAwOyqZj7rX5FlfTLMQ2Jx8J31ITH6ze0fy1XnFmNn1DwFIIEz29NvN4LVMN/qdIWXRlgjXm
QxLDEvKomkopMVSaZaU8iZb6yI724tv1DwW5zTNnndfNPzDuPif68jjkC6EvHhVH66eSpVBsaj/5
ocZWauQcRv1PESz3E7ztsRQvXT2RFF0QFei+EBZ925TO3pP9a8+oAtYYmi3p6xCEWrnNpcpLws1u
jViWD6/6SU3Hr2HUiBqNypSRT1xCOMeUveW8UydfUjUPbQ96DJq5kwpEtbpSa97ZdXvyChPqUvpq
h3yVMqmPfg+HLuhwNKeaqzu2Z7XkconIKFBDAkX98FMQlckEXK/32fyW2fTu0pDfSh5iR/8qetal
pkW7wWXn9HPcDuTk2BNwXXUf2oc8kr00/KkRlqQgzN+QtNGMeCOvXamJIimd/HfnWSG96h5CtQCr
Txg6N4D5DTlcvZDJm+IFoImTRdZIpc7O1BNxAr6tHacpT8jfjK6arn0P9vDRBeMj4zAAhzQkUegQ
uyyPigGGehq0Jq62al2oGYIGwALkwwsyn9wTe/Aka2ZIm+lGIRcKwOqcz8DrnpWWyEfajPNuvXKW
pCUNPZwZJC5v0aRBaQiiXUE9zOyRz2ozNJTu9uTnSB5FygiqznC0IH0M9QAXh0EiNgZyqDot51A+
kFVP7yxr6d7CT4Ee9Kg1xYPvSW0vG6+RsfkS4YeESoPxANubQmg6WPLE86B8IuXOHmQ9hvffJse6
RuoF8YaQsy9ZaRmUnuoqJ5H9PlJ3ehMDHyXxMl7F4pLskOrgkq3GKUb6ItWOEfSn2Q6vEuuLI/gp
S31XDclevZYjUd2lAklNmvqFxv9aaEiiiWO78bjzayUslkFXctdnbLfP2nivZkATrBM1b55CA8Ip
mIREXeCfuWudag8Et9olaA/rsVt2EsKEagbm5XFb8uYBefNHS3O71P4r0geAC2YZMOrN2zSLPtQa
qg1j3IkJK2hDlNuwnLdeh8JEetRISZw7lTz+XvighLSeFOBLNa/QvjKGFKvR9PdoSygz5Mr0huzC
4Ehf6IPVTtEDaBvztCXV8zIRKMnFeFMQx5JjSlC5z3P02n87c+muJpuzJxB36HIuBS01Ccbc+RaQ
ty6yqyWKS5yPD7E/I7cMDYV/24IQA7jHSj+peVS3ZsXJmbfFeZZmAjmpT7tq2tvoAUqbvkE+rOQD
QjyR0ylZtoCRxRvisUiBZD+R9VwsrRAIKX/opAJR0UYcK99ldsLIuAbUhj6FWlM7WKJcu6iCtkVM
tjSTThY5CwvY5wZfy0czBC/TtXnc2Yidx8o+WGF5VYQBKPZgpkW3Ga2w21yaRjNglOcP8dJToITu
BS3MQV4ydroP3Z93sp2JpbbWbvOHSFAdS/Bb7npJ1W9h+xc0R6G1GqfsS84gx54aUim4OT/eQrx0
cHLgufZSpME6Wh9Zp1eMfnt0okvgHEdXBhfKrxANE2NvTDXrMnLhhT8rBEOFsE0eYWbScyRFZs0Z
Cfu3Cw8lngBppffr1DEv/ky7lLGu4pJ5uhcuT5MGcFbjXsTP8RagDalM9Kphq7mQgdG02ORZ0kLU
5CzUT3Pm1nS8NH89t8Wv0Mf2zmrQEBLzWKhiBSXUQ1F46Gijq7yi8t0iq6Ejk4qO1gQSkTPpnCxH
0LNq5TjpuWCCvDgEnagxv05jKoP28q8+i29l5bSklGjUtrssiVEVFzw7wCpvusEYJkAjmhsjsdrL
e90jwCVoDY0NO6Vj2gb+HctJ7Rmt1KUnCYSmFP0keSjWKWimHWPxLR+XRg8w/bcsnspm6gWts8cs
18BhqXEZk5bTMq+pNlIkFXS7BDFI5wvGRMA7UuGQN923DuChYWOyNgc2kvwKdZThbiCOveEzT6ED
s6Xg1umGDVyyBA1ISrJsNfwijWsvH3e1J6ZJzNv1yU7hIa6O6j8TQEqUYKrM1CMPKr/zyyuRQPT5
ObGjaI2DXnADprkea80loFAjkoTj0IsdDPa8O2VVgAtmvo5mprylg1gqp4ZU6yeyBAIOxryrHPPE
bbOEZxnOZAvw0Cpc7qYxDQgUaWDxiVe8YSto3K9qmKDmGFpLHmg/mM/KHKPJZti2aQvbEz3QkLKN
en5ED22JmygrH62IJ2fhsHFNorjbl8Xm6E5TlFm51yPXuM42BkiphvS0dpxnmdGK7+VymGRgTlFw
sOv+YOzK9NBLm5dclLdab+NB4s6f3vitVOpBnUIv8bnmPbMajybVqeJzhFLX8waOggVdlz+aNak1
8bWjI1qJpVpnAxt8GTCGjNiHrKDmuCYACCvEyOjB0YqNRN910hDiQR51Y/XWsSXLyUpeMo8xqkNN
ZyTIXJTk4atqoLulfbas/m0YJ3ttcn/SNIv3ymMpAC7RQG1HcuemcYpozyHfjjQYwk2/06o8zsSm
n5HOrGwhqb5yUA+77Mcc559mxBYBOjeQFKuz10HZMgXkDA2RTlxv7Qoi15i5pzjQZyh19mMuGR/Z
ONzVjbmA18R3tidN+Bd4cLkkT1UhxbvDqmQ4ux04WsLZJT13YfpWMyXd6H6wUZSLzvXoPJ3w7FKk
rGuf/ThYvgWFLdwcVC+FIEfgN+q65B95jRrDaXABagSvNyXORkUhUkRuFXkocuHSzSHtaRuwKdlZ
9jE5lmIxtMbwmXTtuseEeS2ai2UCyDpQctfyJJeYmHLeiV0AkNoh50CztatGHKoaoHCrSZSw3pW5
SpzWt1o5PMtzs4aDzuC+P+FQhYxctvAJ6JAwWOZtmP0q+3e1har9rEgusQz3tSq4lPZ75sekEDMf
cAcyH6emuRVgrzva/IsWOVsjrx6j+nvw+s+qBlf3Eu5ZZlKyxbDq1pNAgGml59aW5CQ2GmUVQjFe
EVW2Zv56kd1dEfoHLx5J97KercJlyBPu6+VsDpG0B2iZ18Bf3tmVf9K0YJ8b6U9lypFr7HC5HE2j
IVg1kvQRBt6L31GBBRYVmMd2LqdfAlMAxekYl+hm9OIPGIcM96aVGnNWQD1r9IR7fxDxQRlDKabX
WK+skHNAEQck+Je6kGi9MP2G8kRlFPREOtXptzIWclxOFL+0NpzA731ifydt9ioNjOSxqZdEqfll
Q3JHewuJ8kvBdbD99nNbvS8edRCuOxXeLtK3gSmn5AwNHWzLFmQ3kosPo94XJJpHBQAbAsSOAQ0U
S/8BL8D7ALrfFlEGW20I570LnmX7NE2U9yWGTECSDPMGIR2sqA5zSfHr7fzWTX1zvRTatxoOmwSf
Y2szMJ7q1yAkEFkd7rvRwoQvGg+OtTTXGUJ4MuBziIr63QD5ba0eUoDRYe0M7jpvieMDiH/qI9iz
8urzcEPiAoDMu+rMmPAsuUqoFw6q9lO9W6ndxXmwXTwwzcwlSBPdJ/qvBuIjxGwLgyYouvF+stN9
l7jvRBcjOwmDn5Gk1JLXvfVbE4iUOsRqvCePnvYmHqr3zvDqDfDO2ne7O7hmEOGllZjs0iZpiYTe
j1zR+Iec+Q55hnWAxvBTjtfL9qW14Vyr9qaTTmMKRu1788uxi2LTO1+ZM6EolHYSsrOR09GYE7Bo
8WOwJoEskZYt48dCymclFcSGGpIM3j1pw7dRuUAVsOjPbKe+wa1ThjmKT7kgkhxqmomuRlbRigBH
8AdWbUv8o75PGhqKXH7RSFYAXX+vHdwmJ3NrIuvLM9pH5d+VLhzXsbeDN+/RAZp49wG3bl2o4W1p
RazlgGTgGeG0CWS1rkjYMkz3RU7Hl1J8FVrzKR2tZM8I8PGKpuVQZ/WD9BQpY+e8MPRgiEzNONmg
p/4ztqUfqAjRYbKTs92xrzzki/6ivA8z+fF97Tzpmr6tUzTErXSjw0kk3wcWNN32xBDzU01ZjImd
IyJ1vdWb15I5P8LTGBpgbG3kJZyXtOIjD0+eJPOUZWABoECCodWysuKNKCwJCygKpWw81cpdpLue
7MHU7IkZxY1F9ZLZ+S9yv+GJ8p28arnNK+9GVMB1i/srH2tkMlB09fw6S7c4YX+Z8fQob4/luOku
At5k+AAY4PIccjc0hkxgNiQFTj331K6fkPBxoAPjyR+blGgTKo1VLSsreZlVRSzH6aq/nmSIsXIr
kn97xh0Otjgls+oAO+wVUB6np1luFPIER3OUdjjv9VMCSYIQvn7Glx4FL1shmeU5/TBdwwVd8g+n
ZePVGpeCG58arsQiS21Pju/xurwnVYKNnnu29DCum9p7UifJAMsHuyOdUh58P6moRHhEf7gYFuZL
fmMHIZ5tbFE9weL9D7nXqLPfCZY7C+LRFp6oPe+kFVsPHWdlhvGVbG8qVD0+GRXehnFRfXTl82w5
L8pBSha9rrVcssI/ocCT9oNWvFrC8L2709voR6VZX9WjvSMI09k0FTdUVhXqsNE81KDzvIMSSSYk
paqcXph3LWYJK3sYjkkxHpFJ3UPRf2vJRVuhrn8pxqcoB0lGEvFSm6YFkEiQJIWNqm+Jo9TW5D/F
rUMSST3+nsYZBsMAx0HZaIbWbxbk/3c0/jeOxobv2TjY/pOjcVx8/9nO+I/f+MPO2HX/BefKsV3A
ZhLDHN/+7/QxYfxL93TPgJ3imgR/WXDp/vAztsW/bE4Q0xO+bnqWqVv/7Wdsk2bmCOHoQjcIDjN9
8T/yM/4rN8yD12npvBCutz40Vz7en7lhnUiQWsB2OCDQQFfFpm6wa6NiXJm/jJvm0r9ox3DDWJKW
N/w3VsHGX8mCkCENyg6Pwp9v4xh/efOycMra1VEPWfCzMKFZulM23uXlzgXQRnLLgnG/jfF/+7bS
BvjPvFYM74Ym5m2bD0hEUX7fa3uUCpTgyCtPWG1iTPunR+L/YYosGXa/rZKPX//5Hw6ny//9Rf9C
Ck1dvwlArZZDZ+Gh+mgIVu42DFZzvOmSt39+LyLq/vZ2nmF4thAm7YbNqv/LdQX3I/BrQJIddthP
R+QyCtu6nzB8AwH0apJ40whepdw0feYpM+HRt5DvMJsX8EuYe9yKvEDxBXdzx5OLnHPGwp8zp1wv
DTwQw4M8arWQ+RahvwcCnneZGPpuRt9Iafk1yBRdbvzKGkVxKJhPbhor7/ZpwRVO62CLs989ghwT
36mRBFHEx/HSJqSbtMXGrb3dwP82rX6MulI/2qX51IcljgGoWKdpDmmRnGmFReVd0MURCRYIy+zm
PfXJH9Xi6dXy8GHQZvGM30HwfEuvglyrig8jjdk2EHrIpD5ktICgzW0+23niybOIkKSIwir21dHd
9Vj0YICZc9O6g1jDab7FV4Ju0bkpov44mt0vq/TvzAAoEdrjN85Vt3FV0w4Nr+NcYQjYovUe32dz
FFCauLJLYiD3IFw9NZAHjxpJpO3EGNMZsJX72cf4f7jQLVb40VIm9ePr1Cb4cVTNRQ+hnUZmKTW1
uxkblnVeiho1lTdtrJIG95dRmN+Wxu8xwmP1pvHGNXkpM8RDw/NgxcFGKI1yjwv3DI4+Blsu20Gr
549Cu3HhUGy7bnE3+CWQnm3gYYkssIJnadvlRYQlwhzy4fr5G+LFK2X3xgknsj8nSKGxJD9U+6Fw
4VeK5duy8tew+iJb4bNHjol3LEWfn7TautfWc5rkWzFWl2CCgyDIhSk8e2e5w6tT5d/6WG7jDpme
fJ3cml712bmfS9AKwn0pMGHZLWgCHA/EBJG2Gz2FDttV1eARUOBEmJbl1jbb8xITWSRymrxeq3DN
dgHDMtSk8C24al5lIpPXr63JdzxOHgJ4Bp3fGsbye4P4UTvXIQNpD4E5Gkgb42srI2rzNrBXkdad
U8sAFbKAas2s+UgsRqRJ2X7hAUoNE8E/7dP0Jk/529pifetZXDHu4pkzF1niYx9qlBi+eHyQ2nYD
OhsAfND3baIn5m3mC/wI6Fcgw6GrbItH32ie7IXHJDOMc5n44RpmfLbFwZdeVYuOXaZvCwIqdyMj
IHK2O+CPDF8wQFKmDO4qSuuGR4ZfGOq9utE+OC+E2k/P9x54rZBAcfb4gIsxmg2ucmRJRHW3MaLx
FlOWx5n8XvX4FqbfQasvfxmYbwBNZI/hDKljCFFYdbb3lDa07Ph9YdqiwYorF2TIloOJA+X2UT43
01y8pPl4N8PJIt6luxi1G65bpP1lWTGFEz6hg36DUSpGLqDyhMc6/TdUMkp2TBWHPt+xfE+oNJJj
r0NWrJgjY2j1gDGZsW972taqe9WKhgK55/KpJ09HK8++y/QxrC6myTLMYuyEkiTYxk0Qbh254krI
3mux1+to5w96hOsVa7YGYTkMRML3JsiqVFB63cLqTCGjNpr+nRvdszkmd6lpQMRkpRryHxZz7zVk
UqjcTbPz3fF1EFzj1mkuIiYUWPj9I+wGVM7+DMcurFcs53k9vAXEhRAcO4pV3uXw5mpGU7JfN8Js
2QR9fpSPk1dqREaabGYAe4isYgYXb01t2jvdw23Wyd1Hp9QAjFmQUergQTu/dRWmQIHOEidwfbcU
bPnqfgLSza2Rrue8u+2dHtZLFvVEufOl/Hqlu7xJEtrfXctGhYP/sMk8Nn8cCQozeKIb4cfcVHsx
vyEEsRf7/mGx3KcIIMblg3VMz0D5y8fYjh+bYdz3TfGqmWmza2Lol37cqN+flg7ktGQeNL7Ww/za
+DkuUcG9zkhlrceE7ABmvfZw7EIRP/dLvWVTlQmh9rdZ8jl7gKbN3OSXBh+/utgOYYUEqrG+oXy9
mg5PI3vZUZ+sRwIlHw09Z2BUX/1FSBL8KjTlOra5o8vE5SIHawfrg7Ghx7jTqVERYJu3t+EgBEt7
2+tcinzi7vQktUZc1klu7hNOvhUJnlzWKFw5aVLhHQuAGnP+rJt5gjD1XzSdx3LjyrZEvwgR8GZK
OHqR8tIEIXMa3hU8vv4t6MYbnI42p9UiWaiqvXfmSjS0K+lOO1Wo/wGNZ+/M0ueifxgHekj965Lv
55H9U3J4abHN0GSW4KE64nN7S5aWI0bVaWzHPE0llGs3H9e/F4h1CNPNkBz/FrzR9J9tlx0rx6KV
CuuMf9NdFM7RlKGw1fUfnMixW6rJ5ubn2MJj4csdVBW9u3C0fyZa/C5yfMOppYemteYMPaBKWp2v
OCmZ9oRieb2q4R0rvhGrNm627WoG6DAw7ESGKmJtaU72Ygckwo8gu9RIh+/2JJZ93XQdclyAtZPV
3bOloq3rCMW3hRkqiXEWYDpcJRFA/6fyLioeCnWeboznr0PUXVrMMLtJsOltJ1/SwynJ+jumicE3
6uSJM/rERxgByCV+MVdjtEkvzWyVgW6oqI0JmXD72fnXx1VYMnvzkhI9vEIeAAMFc8tbqL3EgJG7
4r2WeGIRW1Y4ofvlBQ2Rm5mp7LPLSmHTlLgKUiAt6RKRxXoSyOPi0pet/KFXRewxjFmRmNrv4JaA
i6r4hxMDsbg1Mn4nusha0Oz1cVf4ssGX4lD97YzVb0r9lmUqltx+Puf8V/fgEpcIdas6qm9TInno
M8MCCZkUZcNpynrYGWbLKsVeC97nTJmItxS9xC5N9dadjA/TYim3zMF8eVY/JwUTep27VdJgPRLr
cNgMn/UUOw+rQNi+JhJ7rP41RzTj8gKE2zh1EWoGGse2xotKKpu3kwZpkDn587jWLY3PNQK7XnxL
dT5wIq+cFaTH7ZJBAuiaCNVrdZIPavyS8xrrx07lOxqn/kBrV0N7NzHPsu6DiQxjKXI376VPXN/c
daSFd2MZ9whV67jt3LmcaCuo6iMG54NwNtCxauxAphnMIebAyrjA8VIa5rdo4/CpbmxScVZXmOqT
WZ26NX8lVEgE46ySkrzCvNAxHIzy3kbWHJhKAwwDlu9s0fs3AQxCz8S6zVAi3Y/29LNCUT9mTMzs
0VD8kdiLpR+f7X4ACKJKHqdDzSKSgcPL9nFBLe0KfSIbvvtlt4MsMIKo0zBc9zNmdHsanjOFzmlq
RF91ywH0v28iRbI5LsZeXx5UaT07c/qplE7qtX+cS62YeD4S7gZ1Teh4Slu0TuMA7ssbsEl0DX2z
N7VZ3q/Mc91Ncreb4YLQPBNhTRFKf0l/XrQUxgwMCouAvqNQSSbAvUD4sxNVnlJz/WlGTYTzbF/1
ApVWCo+QszfDU31IN9eUYR3m2vqObBRohVSqYUPQ/Tr/jhYPVZQozSXN6ACTRoidKOoDRDDpLkFf
uu/V+rHaspoYxv10PJoE1f+m25AmGZMfXSXMeFkthI2FzLAlWmEjqLBClz7y5826Mv+uMuy6uSpG
LloM2NU152lhy20lhIaFxjf/t6LYKNJtQm0TwJDWZuY5M05m7BJM8Ip4OSsTHTF1qACF6SrGgH4k
iccsGY9DBECyHeE3lqJbYfzGBR92Z5J7ZmByN/K18PWBldbNqz/XRurT7Wp9LU2/834Ek1WmVCA4
znTHlHwojeOO4pabjc3wKdoCf+jzicCKsV4wbNY8NIQvqSbRgFJzv6D6cp2itUDgGV9lOXpctg6r
LcYbrnq2AQOlUxyFEUd4kHW0ybSp/4dGgovbnH9TFW20yEpj4K5zFy5FKGmDQ/0Qc6KTL8kyzrxe
g1WCJj+oZPXVUJm29QqMahEzylbqq5XmkB8T+nug/mhTJfljI/e07RD95PWQhA4omJ0g+2Sndm0N
mo/9qIeEkuTsiuWYMcTUznqafyfVVHG2oa9RwewUm+ha169mbfwOFKzoEgs0EIba+zblltCt3zJG
38HU/ygMrrYNnl4m4JuAVO+ccIajZBpwxDsZxaCcD2+FOT5amxEPZSXvS5QcYluwCtSovwvwTaOl
TH5iZVcyf/8ZYo58o8FxUC/AmOQiCSR1mg7cUa/bhBtheOemNmgaRR3bU8fVolcCSSZfeJ5z/GuV
MAHswImGp02xQdsvMYfCo1IIzCXtwtj6C0+kZdvZ7z1OAk/o0hOo+Ee4bybVRNmFhbbimLHiQGeY
OMZ0TlsBZbhZGvh32d4h6eeiGdFTdCkqw3jsGC2QM4LmsBqPWYYAUK6NDevO381Wag7L8AyM9aRy
r9/W2ifkBJjBBDbcj+GFeAnejn4eQ01/c+yp/5oLZCXa0h+4WdU7dCjQ2aKNy4PkCMWeceYivGE2
ea6dyXmYVvRgKS2DZJhQj3QCtYRGjGwvq8/M8B8ke/7WGSvTSFf5fONrNjnToRLctgtzCstm/rYN
A+VwwnOmdMBFp4hoFlIFEo93l+XeTxjpMtOz9Ng59BPMVFsX6GMRz/joG85zvz1uGZ56c4CbV44o
Phdk1lSbLE8nz9w5FsFkGVLITJGVVuiypxhyqDFF4N8OpoSKEZQGQlJ2S3elxpBTSTsO5NOuEnf9
pLXh1nsiIcCODsQexYHhIjdDJ06/oYKiN2KKkzLL7St5he+Wn+qpufTFhi82wZFgpLPSJvcSfRWe
nCCbmWXPrLSPChGEUMb8yMTm25KSzynz8/RHyOuRGA0+dKP9Qg5AXTArx1zRjy0Ck0EtmS7NoYQi
lh5JeUcN9V++LAfkfZXrCMYthE4RilCzfukX7oGPfshLnLg1/kXiJu7w+L+amCwl7tkbpr3lONEx
yyHqNbnmoDd1Hvtk7LwHBcdKoAnxC9YK00fDnFHFjBJaKXid3Go9CAQOdo7HwaCSjXqwLmqdf2da
TFZFpU/MejE98c880YZeCQxY9lHkj5hWPBPFFwA3+0QYQDgar9JsVeFqGslG972qNi2wFMJtEvW4
NysiRyQQI0O6Mjsd/iu75nEskydU9K9VFmeuWdABt5PKZPTApmpJJ03GIFsmujikRv3W9EzHi8qs
g8gGR0DTsgUwh/A7d0Vur6dmJRgo5jvg3T3PQrt3qX7RsGPiV6izMGuUYCi0+QCMwi8Lk9BeQz87
q7EyFMkuUkQnJeNj41arAfxn8qbHi7TToXUJiDehToXiWTmGICBnckX/ZE4w8s+gNvJuhNrXlDez
YyKv0E3yGbfhPxgrxxu42AMhYhOMGsk32/HWa7OgO8QmPoBPMbkkEdlMh1+gj7X0wTxptnxIb5Js
j/sl6UHGZMM/E+m1l4VWVdOga3i71C7mjmShOixWpqEaKASKo9GVW4UQugjp/xCB7s6rvVkTiED3
+aVhehRs9V1utAKr7ZtKB8M1s40hzPaGUCVEruC4esIraJsrikmT3aVIzkXG9WfRpSOZBo/F1L1b
VS97+rIi6gZfi+3KYUNBdKilZvgnuk0MHZ0geXRT1y2oytjCkiglQVnfkrGwVmOiusz9PFO1JfCz
aQnuoQhNwaKgRJRIO3E0flUXzTbARh3cMu1ZGa0xzlrrU53Pvgl8gYCjRjqAtn60Yqk81Kpx11pN
O8EAyqNtq88B4chRHUhz1vHMZdxYrUhxu4XOrxYzNWul2NhrMnHLy6p9J514nrrmQbUAW2iYHFxn
WU6FMolAtSy4YYZzwUKJmnQqDnCtHoq2Bj64qqTWtFPYlJyu+M5dLNU0nNoTGw6F/XZWmxtKYqJM
yxKqJoecaNfoEq66keXQTpMTjLbtW72WWNlxNkC1wq+wUsIrAtkbdgpuclZ0czQsU1OnuaXMgwT1
6CyAr2/qqId5mt4ivDagn2TbLZbk2IB3c2tLE4d2+tsXsxdUx+IAvzY6mh1dV1HHwPPG3h1VYjSF
Tqu1Nd6wHmnA06GDmuK3KaWPImeddflcHNecU6EwHH/a3kDVEAel41qhANpvAN7G+aJDIU6dsMKy
hLQ0CZQkMoKucl5towPSrfOeVnnX+YYN44tIlmzWj4iWTqZR3hOJrmHncGJOMyEyPTEodNp4Z5Cg
mxaPT06S0ULAWE0wIHgdVHKQyoNlHAB3busL2g0xhLq9YKCFEDexcgpJ6ijffsxIp11nqK9OTP8W
HXUXpwkW9JjS6MMUCtgAshyXOURVgtdfkY/9RPOxWjOeFaX4V5kmIV4bqdcwuJZHQ9+jcmLNs7jn
Ex3fX2NoaQoWfGdC0i+FJj0ANA7MeT5XlVK6Kxiwm95I39UmvM0tT2XO7AgZMejmreYoUo7xpyn9
U9fGCa2CDTjuFkysaFZDA0M8NByGCtaOEkhljr4kF8JP97B3UpeXwi1rgNmiYVjRKSCcVSGW0sl/
q5n9fXHaLKxeamC/pUWu4mjAhmuttnb/4inQ22xSQnC3ygY5t8qz4TAppfohKAJOv2G1Gs6lSnq2
KvgdqTaRIyMnmEYiEuYsRv47YdIJcuptA4rRSeFn/PvKck9Iib1suG7eXjX/mabZy52lvKfL19o5
WUgX5WLiIuVSjsOKUzSVnBKN5YQhcsWMMRiAflD57JqV3ng9tQ+TajdciVF4l1P9MvWE7MWCcQCe
z7dGGba7tWoGQjEfJokGdC8fCtjB5Vg+S79GFIEqJVi2LFbLXRLj3i6gqBpti3zTA2NMApCnh0Fv
v1pwaSTS0iOlJO+M6NuM0iBCzcflKnB04a+OgXQtVYhuM+03DQGGWRA6Qh4OiEPljKEbpnkXlB3P
+8SrsGvxlQvCCTKH7ZTeKOYwvxbjr7NlFqZKcTXxwQDh5uKedYtfP87mWTMXiRY/KcO9gcOnsjjz
MH4Ejdmd4yaqXXtQnqWNaw952Ru3IiORkIsZyT1G4oH0CyxdndTcpbW3CIGc3rZfNox7PnDpzg31
q4EivgzLWxbbZ+YE9w4buTpJxyZFrbqq4mvGGeZOTb03U16amOsvGoNv6aw9r5L+DIAMjQ+4W2aO
mL0dJOpN1nis+K/OXJ90qfrQBb+RS+LkdDCaFkPiruU0vik1j0WTFOiK0NeshuQvM/iiRXnvsQhh
l9nQSjjQQdP8aLjced3sZ0Ljh+W1VJTPdrF5W3TVZ6pJlZhvwpSanXwoVygxaNUqQXT3ti+IlBoY
Bhcmvz2RGZwiLap7u0Rzgun5MjqRr1DWFsyHvLKwYtfQH2tTd560CPFDShEo8VWqqJV3c2fniLq5
cxuMWcxMmO7Yq6kn8MwvwBCiaAxlGSA8fmHLbbJsutdju7es+VPNIow92kNHf8mHkI7WxZxvFJIW
/XN8S+hXU9W85F29XpbOelsN81028RKrJVenJKknX6+uSb9pXRKB5zejcpfjgUtns0HdOGYScwDu
uxV5RUwXQcdx3ctZkEjpt8iX+doZbPupBOO1jDO+B2q/FU2p11tWA5aoflJGzb4bOR29JZ4zrzKX
5qCqeOZNfPj3qcR8/N80Ot+Vrd0klcfccNqPeWS36AXVjv2MI4l/LxPZrnAWRskxNlguRth25QJc
XcqqJ8GUnvJW2PYaDk6B9JfHqtCQ71vl3S56PsKMDXJO6qOdm1T7A9eSjR45KvGjaAcaqOOUkOZ1
/LuwtCiod0iF4YpBSq8ygQzYuiFxqc8TE4e7KR9QN72is0yDTsgmCvT0LRva+CgpRRfkixZItZyc
amZ1O1mYL0Y76ftCv9EWSEMRmRG4OzfXGTEhcVf3oswfR2tsr6Y9HHCjiXDt4izUlTCzV+mS19pz
ssy/ndQyG6Lpf+KyJ2CeQUycS8cDEzWj2URxP6NaM7qaQzfmg1Ajk52K98wGCkQDUDwL46WU0vig
6Ua8l95aAsyUnlaBsI9RQ/+q3e6pf2dhLPEFMvURBQCnwWxeY4Mj2x7yqybRAAZOhyTZuLSaTdSi
sSWHNtazoSNpFzgm+BCdII3IH1xnxogyH97fRo9iAc/ZFN17A11Pm6Tff0tXIp5Av8qFgdi93W6g
CW2/SfpXYCPzdM05y6V9k4lHJ+BnvG45hW3Z9YwDI9LImvFTn62rPSKo/nvOqVf+aYLPXc2+yVyg
r9w2/1Dq+HbEl8WclLlZg5YxWpLwbzWMBd6/7Xust+tWS9ZRb9O6aOvtRkQfsc1q7EYVrolkoRHa
O5hVGPci3NjPac2XbDjNkoyQikzDFaLYppsqhnpUM+fLmRiTppHuN4W97LOcG0BmwYrEu7ptREDA
8M1WfDjRfdCfNBqLR6teadAVPttPT3gMzG26w4kr276DJ5+lMTD6FhMlu/QvGyfyUpZ02NT3nglQ
wc80RE0LqnWwVcAP10na9+innJbyidqLm6NMFPssY3FoFN9JHOs4WkelN39XfFtHrYv/fOg4Yq1+
vqIP0LBCj4rHQlUY6M9p4ESgmQZyhBGZYl6WOSL6mMhhHcoiPkjOkEazwe0uzYvR51hY870131WJ
ZzbrSwPTJQJHIoHq42KzW8fKm5pGJ+aVxVEZJZ7khDaFCivrAZwFeKtpjMlKIDYzi6l6OB/3IINv
hi1bNCzK9KGXi/8KnVNmNsVAS8H2zEgt3ttMC1Fohlqhf9R5Mt9XY6GUTG8JnZkgXrPfSrYYk0I4
QWijwQOJPo1Rshj3a7bbQIWaYtxMU8Gt0bpUCciXARKM2WdXx0FmhhG05KLUvoGFpRtFMSUd5bTr
vETJ3vEIxjyTQ3YyBLVdEzseYF8obHZ9htS8QWC0Hj9Xg/GoNn/ARGFwgLyJ1AC5LlL6asqKD5jY
t2k70FbjgRQFmQMPj3GiZaPPGAxDaLr8QwF7gssCryebbiN1xM5Iu4+qgmKdSL8gTi9SXylYQcgY
UBOI5aXDXCONV6rDOHqLe0n6tMbA0nqPCui5bmGxzFb3n8Nc3pM6Wp30e5veEvAmaLXoxM2S51IN
HrEyZtBbxqeKnvsIKW3lm6Lcr2idK2mLYzJhiFSOJEU0+bVsWjWsVFT4Bm6CGmxvqETjlzRV1fMM
oIirZRHS13qpFqTyE5BklRurO2tbGqXD/BMi2hHDecrHM16tfMn2W0ZAyO1m64LPIMgbXMfD5FeN
Ds6I8qwh9GFHTOizQp4JUAbopk616IeI/wCHXZmOHyPsTfTWMucYV/ZlUVARNaXyVfSIRueiUMKJ
1bhJvvUgyuPVr61RhCXW0kWv8rOWL/9UBiLeQKrRUaW3FOp59V4lDDsddaY5xJQ/SOYAhud0Ulvn
0MU1SZFGz+2IkMk5Q1wrr2vHnKgmQjseGe9Kg4zahHzNJt60E4pv6BaN0qWakLtDuDANjlAuNhDr
mfXZ1to+WrqfDK0ZDrVzm1QaneY6U4Tb5p4wnzzos/Eh1yfl2EAIdum4+tUa0UyhHopb4giIHHho
rFih7HCS7vj3Q80pftSUKiEoEyze//9UlVlgSqf3Mv1h3QwAcF3/91eZH/JHf/9v24tVe//7Cqn8
nCHwLBArUFmk1bHXR6C7fI704/myoNPTQMuiF9jtxmGtLs8VICRym8HDKxVKRCobgiZH1UGBsjp3
hyfAJVRwI/I1zl5xNvYOftosfnASIX09mivIq65zoutisVgq9RtR7H/5fYkl5ZD2RYl/N3pouumU
Q3W78RrSo9wMrGvDt+wUdLk8Og+ySjQKsQw+cU7pvUqZHhdDkiOA+c/A8ESHTLcQtuEWyvn3nhQO
9NWWngh61nIIniQOHCoD9mnWNB95kvd0EqaPrITqOuO0lU3oK5Otl6gD0oR7jXaJhd6Tv8BnqKXr
y9xMQ8Bcv3K1Ic1PcLBCJ+UdKRvk02ppjJe2JhMobeZ9U1PrqVyZyqwKUkc7Cfxx3Kzzx7KsRSDl
9ctMwByskfK4ovtib0akq5TDW19HZzNvnpZcYkyr9jdTEBgw4Ur1o06c6EmRxbSOo98XowFmCNZt
ouT6QUP3B4F33iqsmg2hd3Or/kdrkUu6Ubw5NZzy1AomIwI4WQKJGeiUtuS/ZWC3tyddR57naHP6
WEEGHifL2hFQSgBJ3DlHpviHVma6PKkkeQq4e9UUe1jFGbkjrbLNhVPYQQo2pRMEUkvrsMdzg4q7
/qrJahmuAMq2NpoTdozV6D4YwwsqHdDhIPnIU2kONADTh0R29gCteirSYy0t/y2Vnb8hqIA7rhzH
hHidqkP7gbUUT0y1zEj86eVVY0+mpqMOQV6x2FFrYZ0t2xPYX0ZfTR77ZmQSVSPx/OdN84tJzMI9
bz82zURnomGK2y6MprNNhjQmRnbSZyMoSmEeF9VE1E5shJpNhCBDc9t84tZa/8s045XElZ8haZEV
pfoZDvGJ2ZtHY4hmJBFAW2fpDVle4sdD9cwiNq76AoGuF4XYg7jTn8wb7qDhPuC3y7BK+qWsZJ4m
rxWK+cj0TGUikRyukGSVpV8w3ToK9Kg8KqN1wTw+hSAzaZpRkO9FX9qnjHbRIekk5ziOkXNotQ7r
icHLYPmXh9gxtVMt1x01iKOeoRqt4ZyrGlz1xg5ybTSudcSEndSertWjK3oozBRqJt8sJar8qtXw
0DLtQeECKqfHCv+o0If0DMUYH+nADt4kGUReQM4dJa7zdlzOT73OaB1tefrc6hJZYKKVnwenXdxY
t8oXJDvCba2aC3CC29hhUH5QIgoqnSfMNatIvE6UMS6IbPHqCMEKN1LMnBF3U+jF1WvfMkRqZrN4
xQqf0ylgLiyLpoCY3mWv3fZF1UUkBDC2iOZIjXuNIPa7PZfUl7lCRFBkjv3CxkRDvmusF+RVtauM
urhFueOnS63S4UYeZQsUiX+/zJJVvUKqlv05fR8K09w1E7P1yMG/2rXSLckM45Ca3XSNYn289n06
XSe8l+chYY65/X7fTr3fOOXInMoyLp3Sn0Rm7ZXBtF/73H7pJ3SR1fpdzFPqDQBydo1EEktpxx/Z
2hsAmQQxiXFneeaMFcKsshlzbCr8bijprY98ENJcK9CE0h/mlUuQQiqiTW1CccCRuROyAg+BewmN
kVzz8778kpb1LMtKfcswdYZrc50mrQ6LNrduK9+xlJnnKs6OTtYWj6XBdswEmGjhyGE/Gyt0UXz/
US6sUz6BAFc6JoI4p+jdVcYm2JF6tyZVLFAkX2ymbYwE48UAVnPUgU0fEe1oWFGHxz7OTr2o17Dt
SOeQjPwmUmAdYsqO86b5ilY2+XFkngze/AwtfMIOcYxaC5dbDmAu4jrFIdB/VoQV7BmydX4JmoUE
FRpuOfnB7No4ksHZl4OAzE7YcSNwjUVbXcuUBBIdCi1tu61VY3duBUeDmbRM/cxwjRFiIQSDgKuC
HrQTzfFRUZo7re64sBejzKqy4ZsapnnJuGxuKKXA1pbhpOgTLiBawA+Yws5Mvk4dvmTif2wSVe1U
PbAhzHuWH2jx8kHC84aIdQ2mMaV5buH7rJYOKQgJVi6MHQMbjElNP1ce6AnFT9aRyoHAA65+L52p
tLd4mdWdRlOMbXsNtS28kVIIQ8QrqNn1MaaNcLZatC2VJkeXLpkSVxOJOziyc0QSR16SpjP7L9hK
YuHmQ2t5y0xPgBe5HoqkX2/WivkNA4stK/m1s81gmQb9XKQj9zzc5EcdlA/2H8xMhbyE45ZBYRrq
A1NBhKqa9iZlzX9LIV4ShMysrOXBbBiWz5CGL9LKjpt04EI6dq090A6aljW92kFkZznqaApkC5YX
Z3pAaDFbbMeODIOKsz/yFzPZEEPjWz0zH1mwjbvpUJGhMesTGERKD9V66PWBJOaEgQ3kdEh9CSaR
EQbUjLzsYC94VzO7bsnOUa7xGo3k4GCgVlVMZ3JSP1PWKaiNzJOYnfnYzzqRKGLsyDDBhL70wFDR
RBwNSxL+tKDEq+MPSXaQvdMyDpehvS1zydEgQKlwhr6rKmVQotlb82cvLHF1VEl29a7IgqolJizK
tdZ3IsRVvRlD5SFWum3EvdOogEcuBF45YMqSqkTz1hnImRrJZ242C4txPFvkbGKHF6e5Mx/+Ckfe
yZ0oTSlM2nVvgdWlXYCCYDRCNKnmXTKFCn/aKPAI60NQqNbFsJDjFuQF+rlMHd3KKspwKb6updqc
OxLffElbSr80ddo6kUOXEDGeO5Xoxscse9XiqDjma3UwZdU84Yk7L5nR7/UsuxlQlryqwI6qtfpw
sNKJWqiPC+UU14NyWqEg+812+P/93t8P4/anEchG6jKx0KwuO8MrTUvbC7PbxxB0TsjYbMk1RRbo
UVsetI1vmG5/8PcztWLMD3h+64j3kWdfbBHo97EPDUyJsYdSwTym6w6VqH0f3yfk7s+x1x5ST7lV
7/bn+OOcFcaFyZsiBRgzaeyWnv5KuaDfWxaC7k93e7lEXwQx99O9a0MHLSHhObRVFrfTAxAsykc8
Bk2Y7eV9EVa++cNvPNRPJn8VGb1CvUGO1Kt6T7vr+oFDngcDkZ1xw8kFC0W8WOc0WC+SHEj7V1Gj
0qfJvVsfSogFz4wI5W/roF4zzdWe8m/TCkgdX5udHM5eCwz4t3nOabS1F6t5AA1n3uNXEl+79nts
LmwIHSNGzhFGmdVJ6XxAIYArhxgkwG64oIwuYzAfNOw8xw7TLaYDmNE5KkKkMOpj+13jvdqXxcXG
Bif98NIR5wXaS967SHvoMU2/7QFhSc8o8gtGxXzVkWkRK3FsQlLoyidu3Xp1WBRfRq7I3nHHQzIc
qtfsVfpESkArCduDX4eD4Wuv+ndB/KUMJMtdk//6i/biHCEgF3tyJ3RrHzNM3I0ngjTgVpB7+Dl+
leNOu8N8uvHiFlf/mcPprZmP43vyPLwqmOddpLYXso2bdbc8caohIQo3m6KPXGS86taucQXJhOhg
X+TaQ00iPWcSJrvdPPpkY0b9dX3AvZqdnYp5DgMf2pU7kC7Y+rrj+jTtsb/UAcMeMpqYbp2sZMdn
sxzxCb4qDwYOMVcnOVfdFyh8LzohuLtxOM7MIZ7ku/WsLp7KwpEOMuu69d6HI96Ald5w5krn8gRl
1dcpJJ+zQzFvKyCm4lj28RsDuzGo/hOX9kO6z8cChX5YHlZfP70gnPSTS8mLeUs7F0EN3eSfjivv
l/Do/V2V35l2/87wWmwOD4Iz7hM7xBsbcAltqfEVDPB6iBKj51C9OgfAhEzNrMMCppuQkRcbBjaV
7Hy0aDLzqHrDcxtUV+pwtASLK8nH5LXYdNUen0jHiIXM0zPhEcf4aX6RQhBzYXqwXkR1M9KDSTZZ
7L0pd/UWHbibgtWp3khQyv8TJ6hME9Beb+utBjGWepSgH51Xv4sT2MzkbQh0T3oEEwuUt9/1e/LN
UJMk1/mrOGIvvzXhF3CA7gzOzEeV23q2N7/lnxhCnqw7Gpf6Xd/V9KJjHypWGvuY2/t/AMfJcpvc
DsO2r11l7dbvlRNNn+mTrUz7Zs63CepRgId0v4FgaFeNNwal5r56cmDnuu1n/SK5jEyaUH/uTwDL
22mvfHefcu4zaHV86QJhanBRgTouAZPv7cF+UhJ3+sEE6olweCifNkcPUtx1J+/zp2LaS8/0irKe
j5R2kPysB+pP9559RYypfCs07qu1E29N4dlP1Inrvw3UV+zLs/yk3R14yAfaYNFhpYF85R2iWM+O
OdiAb8Bnfch1o/IZE5nH5Fg/mO9Qcz6jszjFYbVv/nVBErnZd7tNmmA8nSymJ3zxHQgTLNBRvWdO
dxqsx+Je0OsK4PAWL/Tt32Uy3h7IRDS4NOG02ZdsQJhnUAP9i+WLjl534EjcWb/oOJcFA8x1QlpD
pi870PMGouSsYdGoyMHIO0Oa58E2AHgTaQfe+V3zmnwRQUzIcvdDxQpSHHgS9IQ9hV/id3vllqA+
DjPSPE4DJEQ+bBZTpbjb0bRpH3b2Q3OXSZOrvYgjKz1JU4jLGgE08jrT747Ri964+uLK4hFB5Lze
pCeVueNj9oKeW6IVDFUn7HRfuSx7jHf6Hv1c77Lr/sRX+9Jk3ujJfn+Wnuabc14fJIao3Bguzjk2
LtF/E27TsxRQJeLD0J45EQmar96NZ+tmfcRPHAkf1kH7lc7dnucvo6inYVDiR3OTvXgVR8RAKUpR
V35wfMwMbvJh/otPyMRBU9Hy/FBo9E87JhIjM9K9cgXHRQh97DnHLkan4CIABsXoOL79JCA4/5Nj
Xzpmn9iHo0eycR7a4Ss7l28RS5s7OHplEghdqjZkMrXHL+r+oWArW6J9y34oT6F+6IjEPpRLkP2D
hgxYwvaMiSNTvwDeYdArOV4Mm5jtEHWtN3yUh67ZM1JCU2Gxzg/ShREsKuvF0xDLMADZr/ekCjc4
hh97/eQmvoU0+67hAw76V+eiyGFzwgRpWLs2nM9m6PCYKA/Se+73e67u6i39L75ktWf/yuPBZE+9
LQo8smDwrDJEJ8wlSP+p9v2JGWfJS2xfyE1aJpe0svmEzDfx62v14bxzR1fOrQSNC4ewJ33R50eO
G/0a1xzv/A0cgADRQ5nSfzsyOj0ExhcRsS140t18ise7OR+B6XhdSF44BqCwvZDy8l29qc/LO+gy
+5vWT3K0T9W11H1Cb16bxe9+eOTIcOpP2rf0yLsbKMco+T/SzmO5cXTLuu/Sc0TAmyktaCWKlChp
gpBLeO/x9L2gO/gzKf5id/SgM6qr6hZJ4LPn7L32jAdmtHc8CMCsfjnzT6FHit4hIOpRWsm00QCH
Crwl5vREOYv+Wjfn3QpUEEFjtrQcEGk8V3aFcpc0SW+ifzogCboZwZzixhFnxq75U4m2Q+1Lpha0
TJ5KBIPT5lF4GXjSzRw8UHxnbny4Q9086R+iTZRsHNvi7j/Jt56tEnV7qO8QJqZdP+0X5YezUoSp
5S/qh0CzhXZRPhJ3gX+RYGkkqjEPb4NBsZ8TUuxmdnun1VvdI9lyKm+NPyljm+RPbWLs6MlrB8LG
FeHYc97wp9pTcWiRyb8naC6JHp1096AHkdSgrDVQJhOwOGdiJktCme24sovhjhFW3sfZSkpmnjil
YYX8od5EFQCpSZ+s5Qf+fUOYJLgNmnn/QJSYES5GbSUBrHgmY8BDCyVZEGPPnd3XD5wUgvRRV3dV
NSvNExdJod5xYMu+iofKOlaB7XAMfQ3ilXRggUL+JPuPo3P/obzz7xI8les2n7tHuCn5MqTxorFG
YRyaGSuTg0v2AbfdY9N/0u46BZ/KglsxygDddtN9Hq4pznGcQ4Xk790381XesUhEX8GheSV0zLOb
ufKabvOVt6431Yv6kEXLno4wmtKjMiZSYptSph6JePEMFpNhW69VvDRRFMWblGSC5C4xZlgAYSQ5
d+5wTD+z18zDuTHh6uebHM2/XG2O3SP5g7crVr/wlvXPeBexYUX6BJUcwsFR8J1NwJDdFcAH1pRJ
T8nSrzflkW6ncxaEybAb/qRb/Zg+B+bUsclK4Pi1Tp7woE4hp3Z483aZNst4WVhH9GnOZOUtMdgO
OdAIFCjT6JFzXJW8EVuQUhrdddT1znxPzKGYB9i+1iG67nBiPtBxc7Kz1hyE+/iIU6ZTJxzH6V4H
SEXfEXsOX2xsOcaIzchig/62Ec/oVo4lt461QHAOvfa9aZcIpqkrwkc6aDt09MFTT17WVH1n4Avr
JlpzbsXwM6NgDt8tnxVf5FrNiK7FMILyuUeQ/5SwVK8dm3PLLD6EG6WYaYt0Dctr5e/MbYYXzOQU
PDV23h0nB/eVORNtmnRN2AaqRtiH2VEf1lmwGP22IQr2OZgN4oVQ00naWtsb8aTbUFenTqHaDg6+
bBEyI4gVPdL+dV8lFixOVMEMY0myCQF8PDkSGROfL8Jr1gGbOTTRLH+m6uwKK2fBCQpcYzBBSM3x
rCtOnZovzQfSKsAhRocqoe025clZn7wMdtWQYzwXmpU8EXbxqXs0/UnzahmzYq16E6rsnz14lhOG
FrqTEtnG9wUtvwWYY5vX6Dw4SIpa9ruNx8FPXlAINmXbe2SCpijHF+o6PrhLRLYm6+c6WkVb4uuh
zG6ik7uHlZkSgHyuEex8UQh4UN/pz3AR5cBqzrHJWFsUyyDVEYuv/fvkga8t3Yuv4kE5UczgY3FH
cUd4wevToEhGzr5JZ7xcYRO9UrvjohB9lc4GAcnYZT+5n6zGsbBGUVXtzTOG3XeyumwSxM1VNlc/
nC30VImkUHwOENR21gNeRup62bZdx2DIZ+Xc+4wDeljch+xqgkrmGfg2mZETxkv9TKmA/bp+pvQx
pkxibJnJM/dOfRBe4oX4IfYLuLBEUwj3kHcwSQGu2lVvAfWlj+IPu1abz6qBINJZu/KamTJ3PpxN
eXaLTYCYdyVvhZmxjrG5ebO8mdTmSlzkL2O2UccM5WH/QUIvaBNrjQ/EQCsxcyCpLq0DSUWPiDnP
Zj9L8T8i/GSuoghd9FvvjVM1iHROl9FM92fRe0+Bz518NRkqywXHJvTZ7PLVuT54yjb61J4ZnQ/+
G1gmG15W58+sjbGX8Bd+0ltAdGFB2KSAOTcUpPAT9VXYijYEVmVu9RN/xuqvb2idzLwdw6or58Gq
XHtY4O+l47jYjCIx7nDGSrrPxkusSYdhST3P3feP0vNzLtGWn1H2oWmL55yNMX+N0LJPu4W6Z+Dw
kryDvPG+sL+aDxHxQX+CU/PBJiAcpUXykpz6eJmyTxycJQm2R9YoJoXxSddtq2z7dYBR+CUE3RBN
hyP/se6lcmf1sFLDCcXbPph6K07EzhfKca7raG+DL2LESRun3cje4+2wV4kPrPLupMNusQvwwJzS
ffqGHN3ajvVNga7P3Hlwjx7zaeKcoy/GcPPMEbpfo8cUD/4dyxE8SwHLGUE10/JcnrWX8szy6D2Q
Vjjx7/NFe+buqu7gjC6MzSo8iHPjuWC25QhKCaMi+BlZ0Atn68fmtbXpxpyzRwRqwqxHR7omIR27
3TMXdseflNsMnSScoIVIy49m35O1ZjS9F4dcoCwzDRGFJbP2ZD733caaNXvno+3OQbkQiLcWl6nK
3XKCqt829iGlf6YNDh8ucS02xon4Mk6gbp+3m+yPs9Bke1AXxHTAGIb65y75F9Oltun32R2rIJpD
a93zZYtl8aCtuyVPQNwq85KG4CMeY28CxIaSRKfhBVr5bJQ0t/bj8Rkv4XvCscybd3PxMzeXYTln
AT8LLOSjcGGS2cYueyufsVPIXDylg/Dog3vVABXS3VeXBiLo1oqctUBrZv39V2GnNzhQMwsonBjM
jIIpjXgfQ9OrGzq8PCVsyQ9ofYnojHnjieHG//77ISKsOKxyhooVbkqpMWElso/jeSIeMcAwpQzR
s0DQ0cKoNH43pHmZxL+Ev3TNcI3jkI5fgLsEsNcUlTIK0ba+D8UAum/C9/GyBqtzz2Roxz8CZDfT
ms4GHu9BQQZXblWJ7I5ozNX4/oP80F2tZvoy1L1o3bUJLUqVA2VURPna+rK+0tJqtpZQQ+pBzkUR
Fn3CPCZAevOfP/ThMTIEd0lzgSImAmNy5wqf44NnnhFZFraXcTBH94gFkcKzivcUJQcl2n74FLXg
JIT3LhWLlgwDRAMS1udi36rypxxCcU8CLnO6eXD4vWs/p/2Xx/UszblzOQL3bwt3d+72X0rm7JzK
kTnCEmCg1s9kOJZMFRH/MS+iVmUbvXI8EcYo+aE7GGVNjgxWCyozNM6c7Ektz72KenX8a9/sctQi
5Sfc9JMVZceiKx8qYPaskSqA9eit1TNKqP25B0a0rFTRprK+kHrjPuxdOxPkvcLF02qch0RSj4bD
5ciQNSDhPTeWQrHlyDk4NHfmbWU+ZfWgLUIXNZDTDY/tIN/xOjjApKpDnSj7NAnhgrhezwqx+zDB
KMKl93D0ebajFNsy6cpVjcuKdSaKVoXB0dXo7FbsvT2AN84PBU5xeI7LhrCAKZGYdDFLY2dGVrdp
Eg6ZVkMxMI8pBwmDurQs+QP2oTI3ZQPqEeKMmSs5+EfPQ639UVuEjwDvmW51tNAijgu1WK8xsO+D
3OM2LJk3Uv4kEED/Al1MxEuGplsq7kw+9ALoAiRLThrBLOxWhQ+RWmAKxrgn2fFXZVxN4jhfFmqw
zhSZzbjoH//r/xGG/ic4me9PtyRFNHU6ROoF38XotK7SUqOwxbCFW6XOxNKldBBQxRBGgZJT6FS7
RLzSv3+uBHbox8+WZMWwTI3mFkh7/vlf5Byx1Amu7qSCTgv0qQKnWKEvfaO973W88IOImj4udtjw
drqFnpN2MjfbVFmpVru+8VXG3/gPUodnIMmGrKgwBPlGF29ACjWxRx5a2A7RGrMgF8BCCF9eaqKK
vPPu3Iz+5AiEYfiC2XKaR83Jh6nFSZhEmRvDwbjyXWQJLapiqpr8I/NRI/NPJiSbXnlOmDyxqf/B
CkR99ubhRXMEU73xJpRrA1DG4mFgMRF1Vb94E6RjZkOWCYWtJ5T7jDZ+JGISnSQnLbIGEG/y+A2p
es0yAmriZFniRM07jvbIAXCZRGuFLCUkxgGsRC4wocxZX9X4H8H0xXaL46oonkw0IFmPMrWC3w6E
jxZ4DjmCCxHisLlvVoffX+q1dyorioFF1hypVxfjunfVjF3JLW0zZiPUwcNM9Ly9MXm+B+nlyCGf
UzQ1Ef6WYcj/DuIOp3NfWaRCNIV2gk1zaGJj0xoUvytmTEYJ1miTw5A14Bgs/qI1VzBSd/g/Ouzr
0UH3GFFRmd23W0c1t7z7ZWaqX1Y1MksIlciL3dAD0MggM4ulcy/W3p+0iIvF7w9L/kHPYgYosq7J
UC0lS1LHIfLXZLQ0tZNcWeE6YHE0dY0UWoGOxolWS08iGfmsfmzHhrIiu2IujmVlc5EU0ZMrtQgc
QwgjevflWvKXGRaP5chcUFxoBUPr3juxWdyYI1fXDkWlccfmZcj69z//6+sqpaWnhs/XZWRNawmq
DYYrwuOgXkhx8xjSUh89/a8dCRgKtUsXARw1GVDq5Bz//uiuLt8KC7eooqhHGHoxBFyEJRL488IO
NbonRh4SuwxtpPeoCeVyvnQ15lPV0GJ3aWOQvfP5+xe4On0VS5NVEc6bzkC8eHf4Tf4zBjsERbNC
Ip42JBm1HPpHsw6Ciaykk3KcefiyQoAg48tp5GNgUlcacTIdNjls7N2XMwJRBsT+0yqQvsjwpODq
7rIog90Tccu2Kuz9/anxnHc4EYC3KYwIQbMeKUvViKH6/Yf9f56sqUMOVmTV/LEuoUFlAImFXaYb
rabEriu4AlGtLTpQM1WAlniQrFVE4TyA/PL7p//knskWI2wknokA976TnP8aYmrnqFBj2RP6kdMD
7XreDnRTG0IYJdd4DLSEAklb3fjN11YtlWhVU4XvA8nuAicXdnXS9FFb2EPHu0Rw86qb6evvv+zW
Z1zsdr5WyfhEGbCI/HaDXixVM76x+F4dk0wGSbGYFzS5L8ekFcBqkSsmRS4tlJYWADTTiQVrnBZ3
cui+MUGqP9fyeodf5oCpiWY8+uEoIpgv3/hFs2tE/KGmLM3aPqJLBVqWqpT36mfugohLbnwKI5mI
lUcvY2/uR2CUazxkvvM+AsdMB5XG7w/uO53739VeEUWN3G7WHgvJ/sWeompZrQjAgmwXcfqkYhuf
qFE8lxFBEV/DNDPgIOPupuUA7sYVcromGUffzEpmv3+Vy2RotjRRNEyLw6omS8blopOPybx9puR2
noDNpdnuydSvjUqij9sfuqJyNgrACk/Z/P65P08nqCZNhHUGiUI/88tJn6iGIoxyexi8mSEzJ0se
9jTNyODUWXQL59Z5aBzxF8+c3zcGQOuSpqiXp2Or9P2BtFDcYaoJPwJlNkfZ56wInn7/ZVc/R5VF
iRfMaq6Ov/yv+a5zh1Oswkhtk9oNoXpLocXMkDs3zprmz2OvIhl/fc7FYUtQIt1BOJLaICkqwVJn
aL655esToUMWIKUqfcUHonNWaRl0rNvZixqsjDw48fOpNTR1sxCsUXOlxHMFPZakeOIi4CRECFzM
N06IuFIpQakkn9rEKdHFcqkZqVaH/T4TE8j8yFs6TUTRC92ntkxEFY57dGN8YLLDNT9QVlpeuouh
WaSxF29blQ6dBFB7armEKQZpNYfo/IHPXFi1XCjxTLbII+nlZ/VHY4rIC0LP5UKMXwygyFtrzLie
0mpzuwq9mvkiGSglwD5mmJvaapaukCFJJ3yMa1LAXtpYFxGuQtcZgzzczPsjwsSbhQ4dbEMzqWEO
krEoNO1ZXMjBcM+lOV86VFhTiwZ4o2O3CULEA2bnPfnDcHL9u99HinRlY+JAST6CyGogKdrlaSmK
BkHhmpbaQQwQQPbaYxMlB6WVj2ZhvVONaCZiHx6w85ytOLgvLU8F0tRi9d9ClF73iXrEvP6sSflc
8rLHQYhepTF7XFYq8iQjeTn0HoWdXCeszH0qGj3h5To18UTSsnPEz6LEX22EB2xtdKlU7yltaJ0K
AEEV6z1q26NWWfuhqo8yWTIl0boqQXBc56x9kXtzFRshKSpYCyIfenc981q8nMEhllVSFIKDXDVH
LHNu8Rn0pG0p0mfvSktHMPbwYMKJUshv5I0us47Wo89jdxy6WL4fUWqa58WAuALPwnT8nrLakuJn
1EdPlz6//3eNvi3T8oD6dlY2ECpk5HxVZK07xbE12oJ1Ib6VQWM7HWuapD4rcrLCZ7GO/GQ3ePK9
q6l3bggbwisehYHw2IrSpOJ5j14bvhQeMe8VwSky0S0PVVLu1JrQP02nmm8W5xQ74n3YWHi3knus
cekDd1DGlIPh6sYIGc98F4sWpwdJovikoco0LhYTJ4ZaKhc96mgwZKlb9OsKculUt6hDxoW28GPr
00fAjiSjQM4i8trDsqMJ6iitfeO7jNv5xXdRZEMFN2HB8rAuryhUWZqmzeLUBgeCPH0dCoI/GtVi
ojOMaa1LzRrhvTgVsvatM6oPKRWPZYGyxvNMdZ42Gd1EU3BXbdXd2MSkn7cOhRuaqOuyZELFvFzb
C7dvBK/WE9vFMkC9KzORytJ4QVzubpyueHHiATqhIUd2acDZ8oR2Vdeic2NTG+HIl48Ivi37mWlq
/N/lXZG8BbN1+hq8rPkIESBe4v+Lhfk3NwRTx6QLun6TRIgTlXRVjDSNavScq42FrDgKcDTqHxph
xdgJKMt39/D+hl3qCMifMJbIajiVLZSzTlHNBl24V5qI3+IT9M1ZiOillCSamgymmIr5jZf/82qv
cD9SQDJo1DZk+eIcVoZVFoV4qiC01vtKtmi9F28wqCZNVJzyNjlFdY/0RxmAxaRvv3/4zxO0Ou6m
5I9T3rI07eKcGTYZ7iYpwI5i0m7CrzTr+v5EtW7h6/m2leOHQUA89PuHXhlTnNrBXRsGByNF1C9+
cVamae02dWSnIZJPtIRZWL4Neg30I7iD2b5VEjxy3VscGAdU1J+/f/z3EfDf2aaKCj9bllRJ17XL
g5nrRxl5jnlkD1ql0ltsGB2EcfcYpCit3gWRfmgwB9DeJkY0EUBbtFQn8obsFNE8F7Vyqsd/bPrh
XV/i5c86wnbj9K3vH5R6B8aPuFss+kZx6239XCb44lw6OLRrGl9/XNL+Ov/kGnVrvY754pjuPQU3
8GB+BpjwQVDeuB1cGxgKRT+dx8RJSLv4KA+pMDl1VmgTDHQmW2yeuMYy1uqdgc4byxg3yso6//5i
fh6Y+XkQ0xUg5+Nic3nsUjPAmoIZogTiP29lbwRInkAyzMRMevx+5ISnz1XZuDEefx4rVZErufJ9
WOeDLyaBVlLEqBwjtIW6XvdRY5M1fefr4vb3nydde6aaSLlLMSELypdlXI5dne/z37bdRDvoDXf4
lIlGwY2tMn3JBWUbqvIiELWFCVtAJe9jUig4rep+5SMKBFJF3poyGGfBuTWyrhyXeAaSyPndlEWd
G+G/Q6sT5C4JAmy/BT6gwfeOitaxBjjbyq82dfMiOQEinwBGlHRrqGnjTns5H8elz9CAhLHTXHw2
G0hlQTkKbUsDLqFi9KMCAmtBNFLW9bRdVTDdJhg0wTVAIkkUl13aRFUcu3ceJvhJ2zgDuaL+7ht4
a0oYAU0mtSLhPe7iEGINOwExMUx7CmaSXMxwxiEKyepk4ZTJQ6RiIu9Ggsw3dKzKVAz0uEnwiUWj
o+30zTIQcnOutcCLvv91gHhkX+LGzDCRU2oFB9e2r1WprYsGJMOQiqMp3l14ppJPYR+D5PDfqeuh
fOuA+5GERJQ9XmxZyt8APC+y8RpwY8CNk/THgzWtsTQjmZZ6OeCGAIarp7LQ9a3w6gTo5QhI0vt1
XKBGywGiOFq9ThNIJJimPnHnzJWsvP/9S1ydXEQOGJZkyWDxLxaSWM05PLhpZOPpRFLFzxZD6WQa
1Y1L25V6IyPY0rn3sqjr1Pr+HcG43ZQkIwnRbhWaTmgTCTPrRkxqmTdrjlAnmAfowXk3laIdvFre
Fk6zbc3h1hf5eVIZK/QSbSKT4idP/98vMgQiNmLQrLZUwr2o+WPWFcvSfQvj/lkbrZxlGb0XubYf
jfCx+f6/f+A8BZUNXTVF8bIixzTQm9BjNetD53N83gX6srhwbizW8s9LMkUwVkb6DJTv5ctZS8ZK
Ig0pK4Ye0mKw4PxPoixCnWUcwl6C8sCaFSiVTVSbNWkrRjnk+UmDxkQuoIiHGB64OdiDxZF3bN/5
qnWOYebIDmEDY/B7KSFwur0MX1ttSGdQueFbV8oypl6YIPyaEGVnvRbaai1k2RuPkgAZeduLN1f9
q89JVmDdgb0wf3RuIh6SoVP9svvuTpBqkMhh9lZTNgUJaaKsifz3OnpXAb+0AriqlhMpEdt+ggDm
94FhjDPgcjngRdHkVSWFcJKLfc6qZQBPbh7amIxx6QD6NwE/QKDMoVb6aL8wSaVVee9xmuBIcLDM
cimaL4apnmK0NelX52Jd8ePGLjkuBWyQoKY9ohz4o7EklO2dttMsZ9dX8snsKGZkDAZRyd7UKnyy
lOoYZ+kbGUfbDFD9pEQ5qRYvJLHOcwKLRxvlG6VqSpDWaZDyBwVaE6nyI3j4y09ptnsm2YiprG/x
GD80CgiYzCg2Xq2AtxAXdPjJIzcAnurnxOeay7AXUZx2IlhLeesxHCah5sPaef3+a0OP599POcup
qHjpeyDe2lXVq+/eoMLK+oe37/JoXzjlWFKI2dnyYp0AWzLDZt3S5JyNE6JoW/RBXm9rUl1wgXnX
edKBJZ2CInkL3OKj9srVIKonweeUWbUs2HmRH2Fx3A8qUWQS1a+w8D6Cd8kCOVJ7iBL0/h6Hl53C
IgtHzpQR6SijBf2zYXCZmVZOGwXd47gWKwb/SISAD14qw63T4CRI3YeqpJ9lCDe2gWsHDElUuUZi
8LbGa9y/q2JkkA3lAxCxhUqaSF3y4HbOWgzmkpsTadS/iRlaHSc6WGl/444jX9mCJBbD8dBMs1a5
PO/LErNaxb5tD470Ca7tGdj/kyF5xIYmxyB7rSXFVuz+Sx+NZRrCHe9ZTI0tYV5vZlMdkxygnpnR
9cvGStWy7BBQyATfU+/BUmVVR6+IVr/P1WurKzUtSee8z3nsx7W7gbbaFW6a2m2Aos1IVnlNfSdu
j0WYrIYsXIutsVA8HFqoNPuEL4eOZNKK9TGqUEcYHtYZ7y4yho+gU59jU/wcYMEF5qMU929hKd64
U119vZJEW5JeDHe6y91XFazAL8wytbHT7XO9LRANPblVthFF/+By2Eqibt4H7rInYfbGwnbtYM1n
j5VnWdIs1up/xxZLXluVas7YIjxlKjOapU7dMmuWWjrThOCIs37tDeJnFomf1KkXENuWSevsNbk+
Ys2fhJWJjBn4tCImu9/f5LXLLl+O64zCGYyb28WqGzuFCnCeNzlU6TO4sUU/aM+BxnLpegYpZtpW
TKgtuZq2111rrXbu041vcOVexZsRLcXUuWCZl8fAzFD9Kk6oLuV9cxzfT6tbtlsCMa+eVas5imL4
lMb6tgvNvY+fDJ1HGijPQTl8Eup2IHzsOQGyL6i4Zg3pxuy8sh1LCqoaS1HZk3505xv4lslAHRol
dM29Ov3StPwUlQwg380PZp3cagZfuYWxIIuyrEkykpLLhYiR4aRyOSQ21YFF4aKGh2cygbw6y3TC
nL2ev9ndmM7jO77YeenXi5qi0IFWZWtcof66uGdD2xWiQ/EKx/J5QMfY4Q03qp2bJrcK38a1t/33
Z12MN0sIwkBVx0KZBR+rJNg9CyRIXdxwJP8t71IAbCayRlVZemK+H7LUwIRjbszeYtLqMyzrp5Ho
GxMePmblFVm/ElP1DKg+ppNPOgm4pWhYZsTcguERV6WQnbDEeiD0lYpiLRSJjbHJ6uL0TT5GohnT
foTNl32piWT3CudCrQG7Egyr0pNWeWLMk7S56/1PVzZIzkxQ0hH7jgebkovcpXaV9ksxtzZZ0eyt
GOiL0C+LodwLbX4KAfjUAlZTDKBRs4ubfqXUuNTy+k8QVKeGnGxsqfsugWASO8NRi+iUyBaRRikm
7alvgLCJCB3M3s2VF3I9S1UL5osjPhNl8xKWul2ALBN6pZ8C0ra6WSMSkqNApFmQPD37Jlxa/JSF
ikoSN5661tEEGYGbL+IOpbQYv2VIs6gsluRgVRuClyNYqAn7iJ6T5JMyAsELLFVlkIEiuf6aGYwT
lFbLMnBbhJtVC5sOUFTbBwRE1OFDHXNIVOiMj/j8iP/ESN1HlggrQdt7neEtIQshGaeCPSGE4dnJ
0VkHlrJMiAUyhewARg+PDqN+MJMDqPOZknEeM8RuVSZshRrUuBC/cEN2kBV+WdiDDL88Efa40czi
q/HTg1skhE9WaCkcNE8qlvb0ozSlsxzhW0zC9CnoVrAMJ4YO7pbGwdkAjuRkmLyBFFue7Wn8t0Jn
JxJqVQMOUDxtUQmrcUh0en4gJX1j6j0mUr7kuA4ASV+ib10qIdxDx9u2fv2cGm43S+p++ftyeXX+
SIYhsTgoyFYuLqx6XuZVr7MgyaUzK3RWZK+97zMSL1AJqb0+rwdrw0+8sQ5eO6RQ/+D2ipgCrdLF
x2peD0PF7XGR0f6RRGufhDH1/OTGSnR1O9I4YdLhpOQM+ObfpUhFHKQw8BO77S27bms8UZDgyS2W
qKakyOmAbnoHq5B3PrE4uXT7pHBtxWdTNXSeMVXYy4ujlcV5nLUaHQU8HFGO4rRG/94K+pa/vUco
wKXPJH94eGDxn3s+ileQiFuxAJBsUnysCeSpquI+lInUMvWNE5MdWmrAkh2CaFrImZOYeFMjKB3b
jZLP1K3I/nXXcMU35MQDUyBtqtEKHAoJ1XyXoBAXA3Hc1rM+1U9KDQaOMM9p3Y89wkiYygW0Uq8f
nU5i/6Ykg50MBO54xlSyjH3siQj5P+UyRJjTYMAn12tiKP5Dnh0KM0XDrmIaEKvhbXybKWQw/F9d
ODMD/YmrVBjrQBt68FnBoYC3BLmXk8irI7QIF8aOnce6ocDRm0muT6GmCXYmh1SyCgJwClShytio
ZnLQuFQZwDhKIIQjx18S+UEKAQL1Ksq+MFIBJhVhc3cNWH6EEa2rEmlQqaesa/NFj+bfyCoXvIOF
Q1uCQ0Hv0Wj0dSliooyKMdoVj20TPBF4C30jHkXieD59hw8YsYK/z8Fr+6WucEW30LsxVMc5+td+
6YulFidhk0A/pMckP8Z6tOlbcRlKxNX8nz7q8orWZPCGU5CPtmdAUkzgCyfU2MEkTttKuPGzrp6S
de5V6FKQo3Gd+/d3ibmcpbla8LtCu/RI03OTudeli/HcTrLzi+QSL4aTHdzwjZ957dRDlYaSFEct
7mEXR2S9QFaQRCwvHW1fCOhxjOWlqvaGZxGAy/vl///9wV7/RI1K/hhs+qPaAJwadQscQ7sICgxg
xQmqzJvk9Oc0Kr4q9hCoTvPfP/J76bg8Z436WGqdqJWNS/HPUGZQ/UlQsIMu8qYqIYcNGkfMlhZB
o2IxGSr9WMJmIguujY6mecpDKI5FzxmhaMdWX4rHvDoIbFQlZld8pnHFidQfllaPtEETUqgTJI8Y
sbYJEb1R6HIwxQ0rPTP06VAMS9fJqqlhMt9aXGlkDVDb3jRwdGfMlY3vw5eieVtOJedYRBjjKphw
saXYaSw/dlZ+nwgJWfFUYhE0z7zKgyZsCeFMJj+B2myL63h0n+cl0CQEgISEpVNun8kUjv9LYEKd
0IDj/f5Ur45axqxCK4jWNBrUf0dt2zlkpXlWbLd59hX1Txa0kdAZVuDr9rI6r+pZgN9xuFXIvDaA
4AFRyKSgq/64GZQNGdaZrMc2hOqvYOD1WUP51kfVWzxqMLoiO8D9Of3+Y6/t/nSeULyL4x/fp+u/
Vh7RKkIEyZAPQ7aQFFzN1EKnNW79RaqtA1O6i9L8NJ5Pfv/cayveX597eX8OBjVqUk2MMTZ3SzNi
jAVmuW9l6Vykzf73z7KuVKhJIdYRiXEtZVW4KJVXrUmgB6FMtpIED13XtDMf2bpLNVYuoooYl+yP
Rpgb3adh2YseXnYTZgZ1Q4kX7RBkPtFKW3E/oxT6ka53d4GrHGBVdrED4FSJEPkJ0qer48UqVWB5
jvYSoJGcyzKyPGLu1RLGoBcAztGGx6oGaTKER9ZG2L2QpxZesuJMiy0at0mJW5vktvO3uUQ3A5HY
J2x31j5McSPlAvcNCfz1hJsXBeOUs76QnIjZKLGEUHd2pKXbaGTcVSVpegRDIqWaJ1r70gxqSwgc
1x6p0pbIvfaO7kJyboFfkmnCFlzBmAinrgxDOFS6gxp56/HcnBfK2eRE3JWMDSIV5q7XnVV3IAar
OgVpvSfuIZsbobDpQm3egp/1Be+PMBT9XPOqNRmz1V4rPNKiML+S0Htji7k2aawxgJrGA7P1UtQZ
RVmJ7jKjrp5xu0qVcwOOohLVs5ZpGxq+54qIshsrvXxt8FpoMnBDGLSKL8cT90uX3EIWCD0y9jLA
e2S3jjyTymkOCdcf06GksQVX+patOwGRhrGz7/wgsN0gPhY1bc1Mpu0bk9pBinviZM/o7Qm3aoYR
LRFuYPHCS6gBqoPNmkcNFmBJgwbx+7y44hRQ8Vig85BZbqhVXswLV+iJYjcjmEdOvEA/hcNdpOLd
FdJejflV5G9lEx9Tn9DDXw8Fj7A9y0KY3adUyF2MiIJVLZuaVbhKjqTqod/C6rQktQAnLvx2Ij2i
p0ZZOLoCPD6DeFkJBFBE4hgNLZL76jee/fuP+q4vXeyJnPY1aTxMmZR/xhHz14pm6b0ZV7IS2Z0c
zHOK6qDUzFOVEmVRyN1Cspxslsagw2NZOnnwFbjDJ9h7XbJBqiRc+iHXAKiVpmfeWIeuCTEQbdM6
Gk8Jxo/CrNtpQ+Y0LLaZ6W1rP3oTovzgpRijNRUjckXGSQHHu9S6E/DHO6+rdhqtr0njcPOsSuOp
XcRe8lWFvCgo9cjc4q+etAKj5T9RJ+aG0BrUPqrw58YzFa+soGgjkAogcKOxc9nVFAPH1Skbxeiz
C4KUQvx+dc+y4Yhrkp/RiPB0uyH1V623tlrQA2kQDjtLhN3Qep9in8t3NNDobkcQgxRnzOesc1Rv
Uv/mDkyXPnonHzKZt0l1Bx0V7gnJilZGjSPRmS2a3wizAK4quZ1Mth7quGb6DyxWACqT1LCj0FJJ
2024S5nKOpVJyFE86sJj5wtuircGoAakL6JA0TQj19T5wqf4cC5zxUNraAlzMc9QngrKg6n55wQZ
0kSpVWnSZpyVTMHchtaH0bIE60H96WrizNE4zSSNjZBtluuvEEu/XMdddy7sJzfQZv/N2Hktx45k
WfZXyvId1dCirasfIEMHGUH9EsbLS0Jrja+fBWZN3cy0muk2S7vJ0BGAw/34OfusHSrl/bqeDMYj
Nphva1DYZcpz2zQPUt//lKn1UTd/HmJZovrPGyti9xAR84/jsLWqjgJ5tIdaP7hhPH4db6JyslgN
QjVJA7KFtKQ3NZYplnGPHTLbR4iATLEDzK+q2yzZyh2dxbeinD/+h7Hw74YCgjRFRLTCpvavVbWZ
YkLWdkq+mZIyAwup2OB9L3nYTgH7OY5PbN0PqoCJ5zp/0WeT5tL/oCz5N0EL7YkmOnNtXdH/muDF
7rqu8zVAs0pO35hVT7oBYniwao4NctKNNdfeQh+pHcNa/p+u4n8z+5MqoaZDGpcI8a/Z94Iaez/m
cbFJe0wkqyLZqCUMMwPQvavUtFeVNCMdTO2qcQ34+S0CHtpublWJ73PUmYFcJKdbX8tbZV4tAAcL
CCG+XKK2HfrpdoSW6WKY9BCbGIcSWwRENcSETfP7KvYfH9N/hp/l3e9TYvvf/8Xtj7LCeDWMur/c
/O+HMue//1pf86/n/PkV/33Eua1sy6/u//us4LM8veef7V+f9Kd35tP/+e3c9+79Tze8Al3NfN9/
NvPls+2z7vtb8DvWZ/5vH/zb5/e7PMzV5z9+e//JKYBGTNvzR/fbPx/a/vzHb0xgJhH9f/zxE/75
8PoT/vHbtvgZvxeks35/uz+85vO97f7xG92MfzcobpNVstZWEnr5fvvb+Pn7Q+bfV2WhisrQpIH0
+6GibLroH7+p0t8NijW0SBioFXQas377W1v260OK8XeDB2ispGLOqDbM3/7vt/vTefx1Xv9W9Pld
GRddy6vZ/bHG/WkNZPPCvle3EPt974L/vAb2MpvtJUILD6V6UfsgY5NOW1Scn3GUwIkM2hJ+2MYJ
OX+MqdiEFp+QV5ul/D5TE9lVJtzfMtSRkRivIu5C38GBBX+lA+9r3gkuwc+k8g/dqGaXJPd9Q4ix
G1Ly7VTifOq8a17Z7Par8BFLNkrXSV6GoNIi8dAKsbeUAr2WRdtuu+ml68EsiSkp9l4ZyHuEu9hE
s5Tm9c1GzE6wm5cHKyswNZyHw0CO1hdLCiZ0zlF+12WsRgsIKnXyY5ZhAgjqBL1vYqMKi9+puv4i
NGszr0pCB3GGe8s1iWSXhS4GE4Wb3NPDE93w6DHeSmGK/DmXUDk12b6mfYyn1EEZjgE2tIhbBqk8
ot9sGmgyiVr8ZHl+TbLcMXBchrNefQ3PbO98DWbpvi8TfKPU1HLxNABglxvBzJzk6ALJZ3jIHOJJ
h5YlaZsRr+jMGgGMaKxOZZVvxeE96q3PlC70WjYOeZYGQyGdxRAlfq0vmLKP9ZNWF25VpRuup+iI
yX13UpP+0PRUtuM4ussbfP/kEvyKGnXnSNXp1Uj1GvM/8Spc80gK/bhVAbjnlMO7ot+ZkeTNcmGd
rNsk3q8Vhe6MgDd8Hie4NHQypi7S3o+eaHI3kjRS6g4ijRXDfICCki/GZY4r3MFyVT/X2X2arM0h
TGd6mo0YdhvhXZt1xjbvhIuggJSry/SnXiM6HRaMAC0NMmwijCEd1/mlHOCJRJIEZSlOwAzVNzBA
hnKP9RemHnoiukOVfdxKK9slRhXoBaQLaRxltzWEdhOb8CSKm4crg3IfRVnPqQOfEs9hsR90vnRR
k9F8KqdSB/41XzoF+xClHNvtzZCQxenVQZoaajO4hAlKTQELtqqs4XY8i2N4KlgfvB55tteJ+nVM
y+oZtMnckuXMwt4lzsCLQaRxeUBW5xQdoKwlohnUALhqqoCFsN3B8iR+Sqvy2i5AZ29TOG7lFopH
ZrQOahR9Q4u57EhpUfuANtBS03mNsc0uylWqP9Fy0rU3Y1Snh54lx7pBP11Ced4mMKbMXsBzShYQ
YUHJysv6zCJKgFZUJrnYunEQLRykMvVplIbSk2ejO4p5dCAP+R4v+nPf4ucnAOo0rP6NVOs5mZUb
+l8WVMTbF8EMtQORqzFiYZQmEYDFJKOJboDKMWBkEMbJdlwtfpdBDiTVwAu4C38IMIfSFkMba8k/
hDQ9Ieidg2JqNjLn25NJWeMcNNOz3Wi4nbCNom17Tb6akkT5R0p0b5pVHGTGeW291O/mQow2pVpq
9gAP2KffbQQ6Dd+te0nmek/4EW0y7GB7c/koAMa7ca8f4T1jSDVVlT+G3X2v9Z+pGFqYfXbq6pTl
GhoG9jejB7NG4jrTDfVSHxUOl4oXgT0UCFcWBVZVd5Dl9hRKIqSqGYo56Wjkqr6Y4xdq3EyXbiSM
MSomIHyMTE8ylw25r6OgyPCl9SpiU9fvJHQadiWVAugpgGX9eKAJbN5OxbRJQtqchVAHoFqwRyiM
2RnYqdlwpBA1KUc1Y2rHSwFfmyRyB0m5iJXxqt36mx3m+X4UnjMI337ep8+CKmNZFUeDM49zAX1W
vResmu2GMocvKa3w1lTBk+0IvSO9fMB24CVC2eQV0lC5izyYwdTU72Etn4Y4Gr2Bahd9fsamHfAq
jXDbbMb4E5uFEeeLYs1Cmg/5INDgI3RQNUEehnE+Qt6m7XrpL1OcL/Q+45krNd3IZgFScF/Ubjol
gDFp7bfMr1CKbwTx/WPV5eq9Fn+amJ0FOpwa6ii1lwiTFiTwRpY8t9tFf7Gq5FiK2UWYxEsn1j9V
E8ZYPOTQ00Ya2DOWvHjuux2KNElsfVMSq11Y0aGNdGLwTJMacdQHIXyHtWvNrcTT2MbVuZeMxyKS
IHtLUICXKhKw330tRDXG+1DAWcUSAIMt71OdVMEiRZ/KUk6HxPiSlnBFr24LAS9YU1e2MzZGRSL1
94aSIWpazsotWS7qjTlUTm9eP/UyRyGZQe2Ra6zbuAziUTt/N75rBtQCMaOPe0Fw4rVgmEOVpPZk
XMMRLJ0gimfk3Eg9Nfh9tMeTOEAREolLfWjN5Z1WVjBuVUqMLI4nq9K2YUXpWqum6pJP8Sp4zwJV
ZTbQbyJFVCibTV3cjzJs+rwV2VhaYMGKBj1VK1af9I2KhyaVmf1j8Pay3r/reGbuZo2uglxOjvUN
zuvNlPtA6/GDzyC5Jd2t9Sl8zKSBrRKT2/HHomgn+DnCk6JDplGtHwPVTa+rTS0wErnytXz1wyiL
O0HTd/R9lTtykz/Tof+RzOCBWjWh5N0V855JCRKKwjqeR3igatc5oWgt3MTKVXuWin6RRnfu6gcx
JcQRcn3wNGXxKikGdxVhBiwXywN0HcHru+yuylkLhbnVfbkUb0BYHrBwWZ1tmM66akqODQWZRBf0
7dTkeCMjn3Bo5sCjIOlyd5K+ZNK0gVnpRwMaZNgbujtLbEOXrrLTnAW63uBSOW9SBau6otKJvpDS
BQlhIvIYrBCzzjyTE18caX5pmzB3OzBWCQ4zRw3wbk78tJ8NEao9Nt3yMqgnvNnnrTHI7zf6I9kf
98YxHBC5qa0gBZqRWo6odj+lUJsOdY6HgpZR+SCXdISDVVsV2fnm52T0pV9KK5CxfusqBAtpyzIS
omDxOghQZZddY2RWLrOhKbG1rIT8OYop5xsDOO05q/xowBdvEifm7ArjRllYfsQtnWUSOXMyyTqr
O43AUqw+yZ0Ela6Kid/8wWqeqjvxJgSlSV0Qw3sW+UpSfZMim51gO9+HEEIxMPiIRpC2MpGenUFR
SugidCtcyjb0tuxG9JVBNYuYvi3Sq9B3uJ9iWGJbaUgFIctgeaHnsWI4Y93aTSoxr0mIQEuBloR+
EM/ZVPtZqZg2SwRAYi0ecZIAjtuLEKAEYpBySZ5MpRbPSX6MBOsap2v1PoZWpUuzp9YjXNF2n+OF
t+vmeMCHa3DzCZ2oNT8tTPQTEPXJKkffzHDgliTohkIi+02ZCL5ZEgUaU73tGjaFHTvAMq9OqSq+
RXFV7maifLCfaB8TjIDm/S3SoLYCi06N4iob+LpPhRkjb2y6cmfMt3JHz10lelVVUPrJ4eMJIMb0
rAHy1N8eYjV6iG+UReehGdwsTEM4X2pTethgr9jGuN9h+tnvtFLvdtjEN/+8/X0nMba0TZuLMlpw
1hvVrHYAU6odr0280OD3golRgDuqE+rLccJJZ324iDvR13oROK5a7VhF6t33X//u5r+7bxoACFtp
bADl5bVQsuCk51CR/5/v8v28Wy3Ji6NPPcm8XsAkZ/307380fM7wufnX7Y4Y3o1MQMx/eOQPf34/
8/s9Qx1oZU1F2f31agHjITsMSxkDPIKp39/3f/srpTBi51WNusMl8EZ/reT9+rTff8H3W6UoYeCM
AwP+9TAOYbpNI4/ptGrKedfYU3Ul/pLfQ6FRYLp+P1CuI+D7rzarcze8sZz9eqBpmG4Qrmh2poLi
lLq1FCAtDClwabAQyZqWu+9/bkmxLwnmYRNyVtep7g//fN9nKfDww4IEZV4kS9DR8yZnZrHrhbrY
pdkEbZwmQ2J0FFUgIPFKzvLskSpM40Q5I7Rr8d+y8ikHv6blv//1l/tAnmzEBG+22SBuwbFMw9rU
KnbqjIZh1CpQj0PIgF+vHVlLgSKJ311FhUz7aF46Q4xli1yGg/P9Ob/+mddPLEfpnx/7/UCpWz6i
Ui3A3r3Y0cRS7LCtFPzbmB7INBa7X/cPw2QhLEB5vfpY9UbFjjvnM79fZEX6JSJT6UO1seDuhDVo
6O9HFKN3FXkAdLR+4Wo91t9//eWmPM/AftU9Ixqj4hgXUL4Bebg4EGqa1FM5aXbff5lcsr/fhEqH
wmotO+ntXFOAMvhHrWpssLn5+32MOxe5V5Bu72Z/2ZFysO8SALA5bQKq/yxadpCNBFnRBQcPPz0g
Mzk+A5m1w+3swyh0tWAAuWxsxt5JNP9u2T2PfkDJwqZ3dMZREkbjYXWaXba3azDAzzoA4wsoBnva
PcIP/4CZgNO7EMBnO1h2ravbjfe6ftiBybku7bu0cZ8B3B4mJ90+A9Z9NgVfP88f3NG7fGBm364a
aY7yp5R7Qnrlwg7yw/Pt2mWkD5BT9c7Kg93FW6Lge76bFBAC3Ae8N2P7q4XUW7vSjuKW24FSQYvg
Ym9UWVcYQ9SaoXgoDr9ufInro1qcOSwYlrfLXal9cHjmVPQWimHaC25Y09s0nwtr9JYYOK28q1sP
jW05++LqlgMeGObmuV7udGNLRX5atrSbEOSc+OzbMevwHyFSR/hG660t4S+moGA+ZHRuQKT8gptI
zsLIXIj3ouSaICfzID30ZsDXgBPZwFVH5+LrLArbZORnLfQcKNAUoBx4/MFNS/Upk9EOD94fEV1H
d+F5RYWPCIUcnBM5CYQEunWEO9h/KBoLrk8WSNY30ttw87gXpFE1rs4DTXodO5q3FWD0uzjzjeJE
8L9+GI6c2IrQ+/QCW5L5I+0dPr1sPQF2wOpbAA9fyVzxvLCuHfvQsxAjHQg3eqeY6TtlfsKAuPXM
q3mG8G+es9sdK5bH/9RniqoB8518D9BEQwGVuUsXpE/z7MRPyhkMbOXcHJg46qU4ypIzHKOdwC+l
2d4eH9hhSvgamT9Av/YbjWNtBtEP8Q7jAg7Y8FnjDPnG0cnnp9uFWdG25FMWvffe4kcPeAgDKvyx
aR9E31ubmg7lNm6OneBZ+SfiBVnY5o5ySZ0MEtExwfw0T59w/ERdi/vRUbzgAuDGLpzfr9sHwaLG
+VqcU3WM5H13Kh6z6iBsvyCCgep8HbYTZGB5Y4C72GrMGBiYG87EiB5gA9aYeeaKgloPMOpO+Zq+
8NmlfH9I3hkCvSb4orFVpcVNvP46nPKfFXbQT1KyNbsgVxwg6Zyn5Emv7i28lNLqQcoDRIdt8crL
V202/gGjq55/96DgrEvssXNvmt6EzEW7xXjklPXOM56aHwEP9i/kSt6kZDMgNGOz4oD7ZCBlKMe+
LGDRztJeQNLmxZnPTmYGpJt9cforYH5cN4DFpHu1OjK4QsoxhrsONM6seS2WY/TEj+MtuSAiTqzR
XrrZq8G945MAbFvwGfjLcizwfaa/gzfFgosOdxVPmhTg+ZcwsJfv3xnJbbOF3GMJhyg8MigzAx2o
o2EJIbn9jDNCscdpL/s+SkWKz8NjXT1Y1Uev/IxqJ7BWkgSmnGheYX7Q7ezzljH0xeYH6AuVN9DM
q9L4uXwYCO4HkOkQKaRxxszsXbndDbB4uOTzmnax2mGuqItXEfRXVt7J1dG8LtKuplVE4IyMgHK5
viWkMUmyHdiLR1LAW0Tlz2dscsuntvXChkDM5dojF6ih5nEB22HUaWxBk1Py+jAle/bTZtsvd9ab
eeYMQ4TjuA7OO250584+xdFFC+YPrmA0B0xPXCZMC3Ce4Dsamxz4oeq9K/eYgAAycpjKU+y6mD35
i9NhBMMOoxfmYObYV4YSnxFIu/6DeXViUzR7vGjZFV8aNzy+yqF4Is9ENxzRGLhTtDzWexU58lX4
bEjUvXGpQCebP0S/8iq7bTZUCrPyNPvqVT/D8v6emuJ+9R9gold2DEK+ybSbXzqsSzgG5N3IYgSL
+tLTYRx6t/Psj3gyPjBzxgdOHIQBjpbRP/IVVJ6s4Rrlwfd4MSd/9uEqzx/MPkylE9da7wL2Tre3
jbSTgnXlUEN38GIHJnvuFU9Mlr3L5h6pNPsz+B78BiMw44N+xihh2THqhUe1C0AhvZUs7oI/7DhZ
pHHksy65aujlW8sgLrXz5O1VvQrHz+nmiR8cut7lW9AkzZXE5bi+ffJMJoVpF9XmcuPKd3iUqfr7
4xWq84ZTHtB4vhtvmNrZwqNxj+fFi2lbb/AEWLpUvhoHKHofP/gjGF2cZVhF0hjdp9/ZoPx9FnZc
Ib5XQtVldpB2wuMAwN5mbCjFHd02+H4khstittwvnFGGFt8V+0knP7CxZzg0tsnpUDhchJLpdv3J
jvjxzshjuTAcvB539YH1yzxzlrBJJR/KStz6i5MeDDo2t2CEteDZeGMbdkB34ESjy9OZFJRAPAtH
4RGlJ5PmbD8nT5PzsfaRXyfM/1wOk3bkiPMnv5+fxeBnCcWnmutU21deBNfAlu5ZXjTd1cqn7Em+
chrLA8vz7WocO48RrTBHBVbClMWxMo6sfhq6b5Ym3jZ5h/Quc/4cGb+PecMnLgFLGV4QwKmD0WLM
MFjYk/JKpkryrOiL7PbllRcTo+QMaTxgmCrDLXra+MCJZ/LJnpgGpR1XHvWSA7+MOeCFxV07vvIr
lDd+DW3crKEcWcxjvFbw+Sjj7bVpDzEL6hv/kPHEBSZ0wweGfb4FH27c9wIDusKCjROkYLT1Xmj7
lnVyCyDEZZZksFLz4QsYiF1x6naVe+Z/XjWtg1SffIZZ9sXXYvHnI9iKLzgPbqrbXfvBZX3DOYc5
e9myZM8pYYPHR1vHwRMQALidcOCVs76ZzOs6SkGWS4HMQD8oIkzcLUnjiWCBXoC77ItcvEm0F14M
1MTBvExX8gcRidf+kXUTYYlZvzUCDmfaeLdipg/xHXqadgx6BBzbwcbPFBuNfrvm9Bn1neWqMmeS
HhAnNxqsd47CBY4LdBkOsYa9sNUeSH4M5EqituV5DWZIg77PonizKGzht93KBHVrzIPbO/o/Ov2h
onyQyUCjJUc7vptXNul2pdlMDbR44akpYUc0TqfQeLyb65ciD+hyjd/whF1EsgFowxQ7xZYDvnXa
dVsD3sd68LHSWEM0Px6vzxjiKLVP2FR5LKvmsJevsoRZ15kpChCZPX5MOzyhrHhNAlRwWpJXllOa
bKBdo5VIBrthVZtq7+aX1rEqnzQAtbuKk0hBhD66m18UJ2uCDrMOA7M8Vs2aG3YewxbTLPMUNf48
3xGZi+C4y2PEcCUiVvegKOhA/aYoEYPglnjUSk/J91H+SQOZ8MTSCnaQHeXateApXKehS+mHmGYd
YAeAc3z49YMxy3JOnM3YRTdgueNdo/rtK6ZXEPo7DUlbkEGZfpn7rYhjAie67zcJTEXVZw0sij1a
nI6b95N5kr6dYkAm6YoXBAGTXNdchMem8Rlp5QvzFSNgEoHA2uLk99YxJxwK3bg6qrDxvTQoRzTH
39PK7CwkwOQtRUF2GEQrE9R8Mw4U0RPEh3HY84XZcTC2gghZDvsdlldiNxumjvlQYCXG1oAAuGf5
xCooa2An2RlxCoHwyALlKMdp3siYIh/aj6n9yguKf/dU96CmLZeOBpYH6Q2LAU81AoBV4NqjZo9M
ziQ0ZkJWdwpQhhtZ9kwE4ENGurupG+OH1Uhs+KPXWgbg847WHfuELLauWbLTuqc04IUhW1SITpcF
u0OSutv8Dcfyydipmps0XoRnaefkTpztF8gf94JHbOlpDK4NgW3jMQA7NPN5fBAJSJRj+7qyXzG1
MR2i1u6ibyhZZDpyGQfi7glDrA8uOTjzXMSJYVNdzh1I8gnXI2UGAjl8oootmS94n8/km2by8SE0
Vrv+6L5Ypoy9VXhYYwlHJpPVBgiXjvRYJm4obDKak47jkeQjxc72XoxBqr5R3K13VFqonkS+SAKR
0CVf6fi2OHgwLyJnbjydkthIulbfzoLdj7YA5JxC7clU7kToIzZDaOJSpke//2nienNX4wQJDR+n
Ne6I7sDjFP3TSKUbISzmSAybht6eo1DTNbub2Xk/QWbXTjNQDcVVmflbO55eJtwT5c6hE6r3WutT
15mFXnvNkXCrK3e4xABJ6BIHFIdIx0N/30VnS3ynoM5P0eMAKWNI9Ky7Runpop865sPFcjATO30H
Jpj9sDnCio0Lx7hYWpB/ho/zHQsePtRmvFdxJCCzC5Y7DTdQZUCZ7XIB/9HikCiEIYHgzD9DkvSX
XnXTfcEyaBfPQu9bOIQ93DZsuvEC6COldEs924mJgZ1bN1LsudcuLYlh4IB1kHdcSR0K1PoNo22S
xgMkzQ7udB4h01qNtKzG0S63e+Sqys9McfKn25sqMGXAmzPt5Boeye9qFwuvbRrRKgpr26oORoqR
VwlHqMFlGpMwU7MuHV41tOulDEv66BLa6N44zeqwjQNTPuCTcbtOO+YfhgLuKYSqEHWVTW0c0J02
FNqb/Tzcx9pdOD4A+VcHr4zmIIpeFb4AGV3Mq2yYHbaC1aV5kFoHY/cPVJj9ffE6vtUZW3mXFZhZ
cj/Z7F8PeNDccEVoD6zK+F0Nnd384P/0Hp/lx+6OQkxLlzruX8gshrM1oI91bupq34V+M0zwsMtl
N+681YIZ4cE7MwYy90S0dZhXpGhbuAwe1iaHaqsH845jN6Jyv70t/nTQDhGzG95oocRMOLgF4cG7
GRzDzfKQeikMCQtHupAjMmxxRA71N9QLbg3K2thtEtwdZ/Z7WOO8t4J5JxpcU9UWtP6b5Us+cyaL
uVc/hSZOoPojSRZPJjUsHlWNHcZOZtQ+d4N/w7aDSjuJO+qoli9iEMn+ahP5EjHKzdUFu8mOcUpy
H3thAnrrLOz3c76ljKHfh3vYw49yv6kTNw3SxKVPMjozm6qv6XHa466jbPLUoyfPzS8WCvjoEDGd
uejKhL12llwy3swKAP8206EsqHW+KzakhKFwmpdiW1D8cW+vYKmxAFODEoQlbprqod/i61ffXWmA
dqODcRZIKdjGufTKvTjb0zXe9IIXEYXKh/xrYnt3rid3eoi9zNdHJ1xe9NfwrX/sRFeMdolbP6oc
8Q3fuHUSvKLRI+Bfh9njsXqWLrR7l8c5PZXyvsRZqL1yomlOZPawcwfHxSIGfWhjhdaUKDEItoLy
OGIfwZwIzZI5/1R1trw1vPYleWYWFV+pkIWBxFFWtjHasGaPxwd6nnrA0uGtih+wieEqli61St+e
LRn2om5N6YuoC4A/MYLYbJPYKYi6cxxzyYaK9itbJ6JDIgTg8sSieYnoo5kcgZLw+v9Sw5eToMhN
DqZX7BYvxE9s2zhNypy5jyZA7DuB74Jvna6wnbcXnL+c/jC+GEgQiGnN5/wQA9AynT6mefV5lcVh
F5k5Aw5KXiXsKWaxq6KkQ6nNRBhkz/iE3aumOx9la3V7K7GtAEZYeFO3LfoNwPHGCEaJqzV5JNxk
hz6/pLKLARqhPgp0626R7kn1i9ti3bOjJMGgxGWfxvpPNkM4zv47owBXJcLePKBsMydv0KYzh6a7
U7QZf1L6Y9dU2KlB3cQOHzPckq6G1z1b+g6JhR0/9bQIFxv1CBjwdZ29w0fQE8xX/vSSfsXP/Q+c
FEvS7670oZE9cS06ZnDgcW60FLeHdH5rv7IKAC+KCeZx64hrbl5jfhN+6XiK4LtFis7GRKZG3WlT
gJLbA+kAmTQK8AY721JmQh9E+gAFEBECszyKjgpp7Et1jVKnDUYqGBtzS5B/Xepd6+SXmJGR+HSt
IkcFj1EhxtmjfyI5ZJ2iszrSbbDJnmEHtaNjavB67dvPpJC8dAtQ6NBCZ3M4jJhnTrv4FTN1MkXK
unuJngYp6GVXW5zkgtUZ3cuzVb9WT6RUP7rknkhLwNvsru9cfCosrKrgyU7YlGBGztSR7qwBuiKG
ktvxJD2br71gB3XA9v7AJan4w7V71l+h5duUxH16DBxWJW1CQH+X9qjX8Ghm5/7JEWAX+JWf5LWR
nmOqHpTLRDzxaNCBPRzTd5l9b+gtDJHSlnx6op1b41EkKCkvP1c/qh/lh3XUdg07e/IaZ+QCqAWU
+ppxQfeTQ/ugR6jymdA6Tft3fGedlD2jI95gSWQG2MtV9yH5hV23E6Uv8GE/4sfqufLWqOx8e6C9
OOzOYY37JowGPDVvn3WrcrWskwFLUhb7hfxo4pn12dEg7iybEOex3PBoDBc8bK3Yoq+nhS1jMPzo
bBzfuXx414ii237CA21CiwDd1Bk2zCThPeHt0TrVtf1Q+eUpNV4W0mi+iE1YMdiIN64X6xS+Ua+K
Vu/IV/FKju3pnQKQvs62T9EzIVTCWeZjDYxwH807LGRLYoAQww17eDZOICbIi58VZnJU3CQ/7cSX
2ccH+VF7nn7KJH7flEv5eNvC2TKe4930wEj8rJO7oYAMljyp4c64PKgCv+0DL8ZHyTZON9QNrSOc
0p1w6lmRGQq3uwzzLbcO6FstnfAtR7Jon3FtHGRPFl+Wve7oO4IzshupfN+Nt00KOc16MErh0Anh
XbjWU8J8Yu///eeorLWgZiaGBN7lh2MJAbwbUmpG1H3mXsB1SYPGk49UgL7vs+p4X6HjCTAQKnbR
vBSURldVl9yQkkyWkcaOfz2Sr3/9uqmGA7oH8aETixyyLdW579d///P91E5NeKc51SLUljXzwJ9f
n8qNtA3HXSxS2IFnU//+T7je/L7vVo2E6JGpvQNhIm3Odtjooz889S+v/H4PraRW9OvdyuZW+lna
XpFZI/5rIo9C7eZWUx76/ies18/4/lOjYI9P1vqQaaQt7bP0VwbtFO1/PX3419f8dZ8Fcfyfb/F9
5/dzcvq9Niw1/q/nfd//6+bvf0X0Gjt/eSRVIwWFDEvTrwdMpeNDvm+XI3EZQDzL/X6LP3z8989G
ERqyV565rLBzNWWu6byysKwcWTnrNYcLrNofKkzcGkyfkqEGAWxEPpV9MZCV+hjm1LzwjKL/T3mQ
UoF4FI9Didbyiu1fqqhbYeg0F0KD3eg4QXcs7XpkXuJQ+GGm3bFVZbz8ugCEzUffiaTRBAtdrfJM
l/roKJQs6Pda+xbI/8wClFa0vIUjWgAX4sQMhlySyBgPqj8M0kZskBWkN8OCYYBMNkqf6aqeHL3V
tt3coMETH6pvrU86wBNUp0eadJkFy+Q6jss+vxGeibUH3d9NpI2cWN6kElvW6V2Sv4QhcQpZjpHN
G3TyrdBOhIpJTlZu9aimYa+K4nPU5j5tzcxdSni3vNMxtTN6bJK1BFO/vHmsYuFd1Bd4Bql/C3+M
g0ItqGDfzIRjyeeloZUajQqenaUme3rfHY1eIgG6kNS5GW8TclFnMos7pGYhAItKY3OEOpIdANVX
VhHNeg1DxHqVSkKnHAfhGGWn8WZ8zt0ku2kl/0RJchRD4yVMkbDK/RJM6Yck7cIx+yhGjKjHYiEI
iFr0q/1XVJg/KCMX+15UhqAUF9AScexXwmapkSZqGttpeou8W1c8G7jPSZ20a+p5h5hkm+fUWZbb
YYrlS9sMd/MsY/7boI4qdnNKRajBB13s/LxLnWbUicWY7nEy4qDLj70VDOaDrq4ujYbs9doS0E69
D8l5dtobh+lHi+hPsrKzJCc/aPSlYZtGrEUKPVl1xoqsR84xU/DIqJL+RxvSYTUtEDNE1vgGkQtH
bNaNQ2dIjS00WrSPFppGOknlbmp1Vq3objXd12Glfix0bzU37ZJ3uOxWDXlQqyebqmTojIpPKYT3
EfU0eLSlCyiYPojaCCa6qWytZ0+lrnVqAsskEeZtVCc/S+w9ZUN0w3x8pPGJSa/TKrsY6Dge0uQw
oQdaW57cVmgqOxez6hS34utCh5xby6ZASzP7yVx+mnqpxH1qeUv1hSlFltDKtI2LDEBw0Qa+sten
+hQ6UobyMm4SHwTPJyPJk6Tu6Taa72Auzjeq0ouBVGMRp0daQfdDFnuNXqPcHUDSSeJxNsKrERW7
XFI6MlakP4CoX6anJiehk1mDvE2oZVZyh+9ZrD4qvTnZtSa/1x+iYn3VaT5s05LDNUFTiIx5D5fn
5o/gl11rnlm8htu+o5/JFupp8SJtJ0XCaRFvPgpfrI8ZYVbSfYI6kzGGbK9ZpT+iJm8QYqK+nevw
uAzaO4RJ5LwlcTQVsSW3ak/Ap8wx5vJnMufeDFLwnIql6aTLCfHzWarxcZWa2fLV8PZ/2DuT5baR
dVu/yo07RwXaBDA8JMGekizZVjNBWLKEvgcyATz9/UBXHbkq9r47zvxMaLATYRJAZv7/Wt/6AOid
ntXw5Bhc5hp9PDq5WKD9dLfjyfBQo/vlOi8+Wjdc975iFPc88Ogdk4ySCbn8sLv5AbUz5tOIZWEY
JiMpWOlJiO4xGVhdFKYiHxxFLx1rmh2512RB/T03CmfXO/NNrWnfY85Nvl3nKRF+TQgaFZlEP3jR
RK9SwKIY0pdJGY8YtWaG2z7a6Ror5iR2MCdMpL9lAOPDTh2sTlwczziJxIQVO+ngKXJmqmT8VO+y
rX+GPX0ehwZkcbQgYm0aOyEZ2I3WrhkCGne7wISTT5fAXKaEdFzCKTn63vBSzXQ/HWINVhrXnn2b
h1TMxuQuzpsXp+6+NaW64Tu/mVtz3zChHYeUrqmmP0YeRS9wMqFq7ooZiHVd3yU2MQBaycDQujMp
ekXyYY9kCY8ALiyBOaKK70zbypAG51Tk9WwNFg9mPArTteZIFF1CxyOYEcsr8zetIh8hnPsPW1De
avLmENnZa8bFe91b8avXzukBafB4ckOW/Fy/8wajf53ZiBGRwrn9A5Cgjz4xpzuj5+ifI9TqRJhR
gmAURPZQbQuPtJ4kH9Ig7ZqnbKzVGnPkrXWH52/WahQsxbtTmOb6p7BpFzTxc96/EhzFqa6biqRZ
YiaNYg4Q6h/N4osWtjfR2HQ3qKsXVSkFdaMigdkMyTdTOd2avvgOdv0VjkRNhsfS6lpqdTaJKkWe
r1VVagzP6ht+ro7ZqX+L7BOQCsK5mr5nPSFgNwMtr4/a6Lo78E20gTON7EQq5nVPEcRD2zuSmWaV
9L6Q4pK4GKpHfVxCUG3v0FYhHJ/R7NBUO496qzNj10uO2qGnENJmX/XZfKuWYPNuOGJiHiOKtbXD
7InERQAiGQqCCbSZlVJJ71l9xlTEgqpI0RuFuTyUdmWsVbe2rKM2nIlipd2k02aIQh+tyZjvyXsL
LxElR79A9Ola05ufU53SO0pGRUGJFqooLembYqjCTSwHn72lT1KW48RMx6DQXpf3A1bkrbT1GRgd
JQCPEMsQHJWRjOMmCTEmtqTbJ4jDgm6o34xM/PLe/q+l7D9ZynTd+v85yv4r//H6o/i7o+z6lk9D
2RKvhEHfW2iC3hKx9Gkos0EzWRiGTWEscJH/+3/+NJRZzh+sVJwF3WBh3sbq+Wko0/8wuV745EgA
1GPcMf4nhjLjn5ZP/owHbNAwddMir+GflurUqE27s2xt3xe9T7mGSqYFFEpLVLUn+cgoKFozsaay
06HIH3OAYbMMs81v39mfPrfffW3/cjfcaxYi7tOF7fJ3V9tsdO0kUd/tmxpQ9kRL7tSHw6sL3dEv
KTM0XBKSrkbJnXkE4OoUqGJztH4d5H+zTf5tN/5JruLbAPtoWTZMGwzRDj/97wZzzzZS0lkJB9FR
06FAwmQ1GZp50CBsS/egVPWUifBOJP5TPrWstKt+XRuFCUW+xJJjSXmjkrL5DywYw7b/aUz1HVCj
sHZ0LI4GGRbLz/ib833MOqcx3Dbcu3IqmUkN1c5Om1ujir1z4Tr0qEd73CDz1Y7tbJJJPI3GZkxN
WhcN0awrKUVFg9wWu3CIjrKufExQeXvmipqNoXfukMrvHb+4UxWxLEgd/7zJwdLCliBXpZ68KShV
RbXGj8fbuUmmY6JNjyEErNMYtgTeJVp1iSaWvqLS30GMiyMOj+i+IbUWUYzaTaInj3tW2iEyEA+F
Hh1+q9PXTZgGXd/t3SbH6pbTIdFZhMuWNZVedD8RX66cWaEx0ofyoqfzg8fqdqtNb2HU0xBOkUn3
gRsdQ6nogLo5VYxJnqLsYHhExkjakKKwto3W3LjpT3/K7uxUxac8y/2d3wAvtpqcvA1TfQ0jmW69
YRB0d066Rk3XNMtzjk8UtkCKcMndwyBRpOpk6aGNy42Qi8hqIiLORD8R5gdsdvs8Zbey4mNq9OIA
f4cOROy/98sPQvrrRSWPhSOm3dgPxWYmsgNfdbTJ5oaxsLOZoFg9TQRvp6QR7popeS8LKjQj+YhM
Bj/cEnmiH901FmVQO0TILpsvKcrI5hULe7vuZNkyY/M3Lf7UW0xZmFvw6Yx0xAhandaOtUB9WnmO
CqwWGnAmMcy0dWwQ1q15x6pl75bE+Bi+82AQ+LQz0ZbJIU6Bj7SYdOJpg2D9GzlpM2aKZgi0McqP
9di8Er+wDd07Y3ZfInfWtjUG1hVs+kd/TOh+GzhxNEv/gt3nxs3yd2PxyvUFTIoWdyFLRzgHupLU
I10a4A+JUdBRLKfkNtVfI1mjCHM2LhHlelxQyNFHHYCeeh+rbO3U9Be7zoeDWixdyjpHsugRXxSW
42Ugk2PrRYN1ZxflvMnbmKMCp9rYsiJJC/FG2JCznlIDCtGkPnLMrsRw0wfKB81bQfMJN93QUFPO
o35rJXDe6NI7lzJsz06myJhuiCetQSfsGdQJg7doQwgbGrfDja25OCCvm3qqBlpuf90UPUHsTZog
a1oe05zmdUryOSjMsefbjG9F1DnoC2tafMtDMmqpvl3vX2/6ofyGjz3/7SXXx7Plxdd3fL73+tjn
3etW64zzLtWc/bCosktTJghVR/sxCiFZXR8blprYdYswLZcUp/zRjMGkB/2i91aJXXWnzxcaS22m
avHEXJ++3lRwtOf1dXPxONA3GrQWcwRR7tc3/nrw1+31VYmfoXhRlv3rTWhDSipaf93MYvAsLEvL
Dv+2JwCRCW6ejKDv9CUFzIBGsrznc9+8iCCOq82CKvzy7um689c/71537LrZXHeXSwhJ8zSdbYHr
1En998ECY9dpHJ5aZLyqbCKtwebkiRwEIG3UnPqYpG2ZIqAJF8SDHgYTE9F2bNUxHiWujO5nMdzK
cEKWKcxzWYgjGBn5xW3m77Y1fPSjOmIrLfDRUFoK6xiN9TRANJphy3Ne6Adt8W8YUeShQ1hSg6N7
WxMwvpKYhEg3vU+xcKbCug0z3d9PTf/FjDyqDuXwkud+QO3QYtbY2psYp/XKiQgnx4x4E5dTeC7L
F0P3LmPtZZs+JWmd67eir1G/99JFWiXafWnhmQlNWkeJA2Qw1o0HjGLJjqymG20MAXDE+cGW0/yV
6E+Cu7q3zmUlnthm0JZqXBcOseAuIqRy7pdGYjdu6piOd2LV/qrwAWroLq3dZKrRD885awTjEPZE
felKxxQX+zo6lWJYZfTk2mTyqAAUJpff+VZzjPeG8/e5GW5FPFSbRLPmbf8zcyNxFomokdGWKR7t
EaYJ1JV5CYoYKMUErRdtvW4Yts2qGpfKDRgsxKq4RLNq/DYJg+GsNNstQdk2ZcQT1VDnzp2jvTKn
cGPaMKaS4Werind7nl+l3n5ztLa816Tb7E3N3/sZQ12k0HVgXqZRHnXuWh/S6mSzshPAnFBPVX2D
bDFGZtRk8kc34q1z28FYW26CPkAwjuotDbmMBZWvH8eOM6wFSSr7CMrJjHpjLigNiRSlNqUHVHGb
Lr/zdDKeTANdVE2UXVLJY9EYJ6dtfhpeDbAZw2rd0AONnxIwGBvTTWPi/oYjFebAVYn1iOmvhFxy
AoJAK4RWyV6rtAdjsNqdtNEyGQm6dkO8mkXzLsbRXNcJXehpxmyu+Zihq/pkiPGCKXdeEzV1Q3Zd
jMwC0IuplWD123oNcgYhCUeA2VjbjpRfAzrd5JjnLMc1zMRTn+lqcGDfClgqKHyYb9oiqvdmtQWE
fGoGSedmQkzc9Zl2VzGbQUn7PrscXhmwzW0aztuoVy8JZT6Ug4jvovhLnhRvnOJYwARJTNiS3do5
zy3GSrf8RtUvZTbXfhXOTSXvoUMF3tjfFyGmXI0EulbWeysucSFQ5qJAGT9ZCWp63cuwuswjiujb
FPYuvwQeSJMBagzXmd94lLjN/Jy00Z0eu5x7wP6FdY/l8EmFEApcogVOcZhuNRmhPxR3zPwOmRN1
6xlWsJbQ4BDReN8adrEVpGPzm1sfJH5ybJmnsUJMUbqFH8gaY2Khv7AMp36HrtkuWbUqF3VBMdDB
bRJGsSx5oPJEs1NKNBC70r0Iq74dU3pWDD8AQUc/MCJ6deMByAlLe+/Oc5u7ThgocDQbu1v2PIbq
otvu9zbj0uTTgJXasfEwCtIwuRuTiC968r5Q3AocQ36tPBolIFhtLpP5uPY0/x7/NFeXOGYVDWdo
dKkWpvRtEG6a+9qVj6CPHRSP6Sq1oKJIMl8Q2G971tjYEVDgiuLooocUMtnH43QWPT40R9PPZW5t
xlkOp3a+N0nuCzxTRUTB1C81vaEVuJ/vaY88SdnWV3c+eQnM8iSML7qef51S8e6N+o8JnacWftNi
cczsFrIZhfW0eoj8AqZDOp1t3/tZquKxqi3aicneP00D4BdRuPR5Ij+/IbWYsmw5jcVN3iBho9/A
amp55vrYr6cN6ia7SEwBZIGvDYPMPpfm0/VVYV3QvxzGfj0x/N9oTGJ2BEOWRL96KINCg2437rYb
jMTT2aTANMfFdGPWTtCbWhHklItWmfAL+oJkxSRtzdlozgh0G9oOOpSFlZ1Bvfb0D3cvq2Y6W1Hj
QqUt71s7PBR1hzK2N92LMpjpVbMxbl261kmdmzSlGdIw3o4XQ/uauEit8mVPbFiwgQAxttTb+Pqk
ngW+Bby/xSRZDw6GgeQj6ufydrTggwOcRLwh5Q8VtxJ7NLpep5pq5NjAcQZ3si6S33vm3wqSd2/2
xcWvzXfTV/Fa07Ao1NYmx5nMEik8p/2I+E2v7rokEbuytC90Iigrz8ONV2RJoFv1h6aJ28y1xuPc
R7fKtCwGvd66MWjhumGeX151mvW8pTroCy2iwrivnPZiKwMAAJwMJzf1g1t0xbmeFheh1vFetGDx
8iNiKE63UR6HK32BVU0dugOvkXhUHHmYWhdhRYJkexSnwW78Q9/Uw03WKQDeMa2JMAPREjd7Y2pe
E8Qilh321IcV3fNxvg8HNd3YIz0XA2tXVGQfsWAfAYRbneRjCo6sbHaqG+VkF4MMZyaNziP48Qqe
oQ7Kq9lUvftMzu24zlt686w45I3Z6tTl9T3j0nSMvfI2z4zwAKehBWVQhlhbG7SvELMaY5o2RVc1
mIfiQ9l76gb3MhZzU70rj7ibQudAF/N3aMawRPepilgM9cxcbBfGmh6GPVq85NWPRrVPQg/9TQtl
BGvhITTnn6CE7xz/FXELh4U6Xm/wUChceO6Es2fZ7AZjNtDksWlFg8cgxYoubo71YnO7biHNr3La
Q3/dvz5o1y3N/utmfH3+aou73v+XD3a2v8kw96/IV1XgIvm2r/a561ayWO/+7d3rS9rlHdetz/de
3/Z597r1+ado6XKtom7LnOwv7x7XbwekwiFcHH4a5M7jdevz5t8+5pU2Tvx/9b6GC38iqgxoM6i/
zz/lmikK6M/7RVN0vz7u19/6/KjE9P96JcCyIpT2oSFySnfTX6//7XmwBT495KtB0RPyzz363K1h
GF5abzIDpkpUQqvlM7PG4UJ93cxld8gj81u+BAqYYXobayUxW5aVPwqY3n0VGbdKo2pPcwCECku8
QxoBjgWsLJHxeiHO2bwPMDzfgZf+kowurWAknXw39E4FWcGtXRWXaUA3bvdFt228ML94gOm3Glpx
XL/clZGBvI08TlatJMapWtmoBq3vpNjZOwTk+BOc0ETohBN1I4h4TMrWoBTrWVgfYIfo7YO7MPHs
dD8QenJO4yQ/17Te1zoK8J68w/WsOnnwWh27hd8j+XCm9jyxe6tIN6ET+Xu3n6vzJI/fWIjPZ1lq
8/m65bUmk4TKZ6RdnjCWm9Lyjh2Th0PXJH++LJoNEifF1G4zjOhAZXYNtKPz7DwnhSgvaUKwyjyx
JugyyuA1bVavn41AB5fdQjc8yjyMzpgro7NB7aJLI+eQNigYYkWDIb+xNe1islI5RgDeT2Z0lzOw
8R3xB1nOM7wskAyupsgZo+JrAw2L6zKvaCNNnWmoEzKcRUggcxKGNbcuWKbnVBjG5LtrtvVl9jzw
NyH2Wd8u32LfMXFL4hfyu2ZP0NWpmHXnRA8eGQMLvDlHd1jBXtqJMQGRAHu6T5On1kdpG3mVftaB
SJ2vW9cbS0362Xf0eW3myAtTBzwkEyqLn4CCvlltrq+qJ7/cUplBaeD5zqkpIK07lrEvW8/FueO+
+Sznz67TEoIU9YG23BuWI4X1xSKHQqzx+RhCHDSI3aqT6r4umfWmc2GfrwfWdcuTKtqmDgacwTAn
Jo79eVCD2DvFbJ191VvoKNPH2bfNehOtgbAaZ3d56vq8UDVqrX7fxrBjYgKvqdmqIAKocMBzfqxB
O5w0HY0g3BtUb5wkZ5OY2fN1K488rDhWUiLyqcHjn90+Aa2Ev7DZWI5WBnnePM6DeWyFmgOzUXTI
M5mdhZlnZ8vtn1tr59sjOKzlUWijLZp9HNj0r9Kz+9+vvL78ekMKRyqGr7aPWmCYsv5oyQJDx8RI
nCw/FuijntxDvsN+OeivN6RyVOvZwA4xdTULQSc9zbAift1oSYRe7nr/16amIU9m1Y7lSZu/X58Y
lrdU6QAy5rcXXjevf+36/PWuqwNisjLL+PUxn098fur1sc+7ft+gDB+Y8n4+9vmhtQUXeBoerZSw
plUbJ9lvu15HgiWA7aPF/u/9+/zEz91rrnueSypnIb0A1L385xUHnG+n+u7zdZ8f+7kr/9jb60v+
sRvXF19fJ/vkLR+aS4u9fRfZuc64C7HJqbOHbHDPniKOq2j7fmMD5rurKDjvrdp6qnJbu0lbJNIR
lZ+AWXqyzrwYv1acbZXbzTcwvEDCjG96izJzzujIja0zbEonN44Ej5tnio+EbM9iz6w+nvr5Nkof
O+xqOTWLwGyzN5N5buAJ3+cixUrXrjxwOJyddkQ9tiYIdVlbxi9euUuqHJX43HkEz43z0U5MHTF7
zRFs4vIbvOewnPSLGPKnmHUN8E6OFGWNeNGAvh/YiR6VP9NBx0+9rWbcRfNERz4sXwp98uhW/6j7
eFu3o3HroixqZbvXWvmllFxn+x4r3sTiaT17sg2yMnuONYblWc3qbDcUktRgwVbr3rIhtw9LpSOQ
KXkg/ZhifpHPsMjuCkcXW83GJpt1CP8eWac5p3xCps5vFHA9x89WGZRUPVWdGkTH2hD7D6Gjm3S3
J65EhUcDYMQ4PUUn5v0oqEWN2wtMVuPbr07to2TW1aHkFLwnYcuhgh4jYIvabOfrlbOpVXc7tjxU
Vr2iGjyuDbtLdvMg0OV0+qtqupded4ytPbGwmG2CleunOXWih6LLdsAPsUW3/UUphv/KRhPYmMnW
bYkKlOGNnCjocCrbRyJ/RztjCYZzoxftF1LHgjZL6mCQWrkP81CdnHlGj3mr9aLbpTq8KN8m0smb
5k1VmTEF6KG+6V/SUHhnJaf6a+8j0qR8eahkCmkKOCByhsHZxhpNUaOuxK09sFyqCpvecDdvpayd
ewDg27KFkSUrcVGaMgCxhru0LqxjTu91k4exd2oS9W6CAYPsGVkB8+xpP/ZqCKidZSvXRwNAZIe2
6sKhWyFQ0Q5MSKogjDWIgWoK9AIXcOpqxja2ZbOiRoZHaIpvBk/haysLqhyDKNfOUJv7ako/7NjL
bnW7wmq/sA10w6LIp3b5FOHi0KTaxrnmBEOuXln1rdJRzEHmOeahKbxDZoj+V1vuf5u+/6np6zs0
2P49RvS/2uxH2f3o/sYRvb7nr66v/wfdQ1iJMGRJ5vR+6/r69h/CED6VXttFe0lG9GfXV/zh6N7S
4SPZz6EbSnvyL4yo9YdO8poDQ9SiK+zRIP0fYESJ1/5H39cw+HNcHaFVEyVo0/n7e0OxSRp6g+Zg
H5zc88BEsgxC/3iKE+d7brvJYTBx/Slhv1FQdbu1sAxxEH777I6NzpnaJXtqGA+eKJ47H8GmmL2W
RFyWB4YWfSON6FIVKjlY8zAGppWII3PhjRddBn0ag9QEuZWGvo09y32MpnTcEfUVxOQR12j5jn1k
rUB2zhdW3Om41Qo6MbkxOVvTtLIgCcEcZMYr3cMwRXqvl4mE/qJjKXVR+aDtQjhTuR+ZtEjIoHSt
TBt1YIqNxwmhBvaYWwa4/rVPAyoddWeH2IWSgo26koSfwJ3iO7v0zUOuc10qXg5tHX8jL1GcvMab
NkOjONVn+6bwqvkuTVJjQzFMx78WC9WfNS+lR+WSF1VVmb+vcroNNAuTKk3uZkdbJwpzdGWm461T
3fqGt0xakeL4emGsTZvKsF2E4zoaqvfScd9DoHK7pq2e4EUC/VfYJVF3TjMBiHFV6rATCLa6MSRq
qWrAABtSL267S8e1RpgpcTfp9F0V5kOhCWtTFvGjPzcprovMhqIFplWQPrGd1UeYj7d9iyw7zVhK
6Zm+syWtwUTWgkw5EiSGxD4xE4TLofu3EHQpUHZYKgYTf5dtPIYVBZe+JKM0zELUoMm2FaLZgjzd
Fo1WbYnmIxJTEalqeFuviXap7x1lxbKoXmavY87cmAEHK0zmYYshxXVDkw5/reN/rZ3SIV+2beHm
MUkXdboHK/5S6dk9kueD29WsLCF5N4XPhEPDHND1lH1BjScHTFE3ZtQc/TSz10LE+BX18qXR9n5T
R9+6dEc7dWNG5VvaYHGJx3sWZaU3sYAr6TKmzvgSMznFD4nCp7AZ9nXWoQOAHFEb+154T8h0h23e
yizofeOn1iTf/C6ge/K1zT2QXXnB/8twf9hj+mx7U7IWA79u41Q/XJmnNAgy8KCeFq4STYPLEJmX
opoyqm1heEKrn6GACsxMIP/raeKPjf2s18n7bFK1NulsY/PGag0REMIlWqp6k84Lww4ULbsb/ZAm
67csvNNS+Hs+ic2pZe7NAu+Z2W9Us3gquoiaLNFNlvbuzKQ/daPzJpPc3mVltE/L7ie1WgV6cIr5
Qs0vnfIe8lhawXcAuPW2ZK9hcGKi1XNMcIA7W7gdCjRc5ycbzW2AVmXpSdqKPn0K/j6M3zKjG1YL
6IlfkgmJab3YqZMGMlRokH0a7TXqMCNjxe7QhYN5Ra3svhJK7sQsxU4Oyfd4SDelwGk1ckLHZv69
1u1nZn9YbPtTBNUYxjpqxkBV6sL/qVKUyBLvPuWM6z3v7CTmTdi6ROc5mMvgvVLflpCactXuzAyi
qacdZO5+IQg0sMF90OXGPGtfSbEGjh300bFevJlSodosiruGvgNm8eRrpMUg3U11ifwUbxKhC5ui
QcprSJAkqlQfdKfGFcEAzwDTYlY2gaW16dHT7BdE77hA2/aAxU2MZOmOVKHtFBIjU8s9YbPZCrXw
B3R9b2XmY3iK7r06RHsQNtqDbR5d0/2Zl0xcizS1g6QgC8zpi3UFHjggSDRb+7o8FGF+NJnyBCRi
PWUL4ooxgMPcZi1YydZZJ7P7rMqJHBXm1ZyU6lBHAAJoVVxSTyv53wCntzhALTleIrOncV4TM8iK
H2FKXF2Fygv2nFmXaScjLuPxRdFQ3OgOZgPNfbWTS+u0PzNHRYSVUYtw4eNWXV5s25hZOr/a6M85
9vX0lrJ9vp0yXHXUwttNEaba3luECZ3uH9KyPQL8otoCkXbVjlpy7kElCK4++yynrZb/rEaXyBMF
cjny7kwKYas51/WNn2FJa3JXrusBqAGyrdMAosDsK40WiSapP8B6czayxlWmM+O0luCyhGVCVBvi
6BY4+CbR5bvR4cig0oHU/hJ7VDVmPa5hBOO+H61U2/XTFBjgvTmgY21txKTA5CqOtn2DYdYpdQaz
kXpjlwRWiNF8lELQ3QHQXeEYmuI235rMLH+MRm7ux7JiiIVAF/goNeVYP5O+5C0VgpuxqZpg7MYn
1hv6YRyeIHp3ayofmHxLjSkk/p86RsjooAlcJdltG0X2iYsBF2Xqa+vEVDsnpADcCa54Pj38Mdul
U0tTqWUxnlvOd6+KvjeCGkIjW/xozqKldkq4zWFVb+nHEioz3CCcsHYqB92oBF1sM8p+oDv5llYt
a3FvT5nV2wzoJ6j6B9JS+5L1296E/09zB1ulkHtvAiVuj81tKeccx/oxsrDl20ufCkt6NBAGFXrW
vi25yeqEIjbIy9Hwv0sRf0t8j+Q7PFXC3+m2hW+xlucWuObGGCJ+WUrlKxMFNpV7uqwho6p0Qj4V
iBsjkAwgbrOkqjBxkc5Sz7ywnmGvSAIOkKMfy2x6yErwLj37qHEhwcifaPtEMoHX+vYi6LTlWTh9
mQrxAgBu5phUhzkx/JMTqc1I4X7V6iARWk5kcLY7ox7AeqfinEwECnQOGiUdwV0ZJhuVND9oNhSp
eSohVuOitj98iwwRY9qiA+i+xQRw1/SA9Zzm10iU9mZIfB1fCnbbWeYX49SVADYKB0N7OFt7A/Ll
wWPW5FV8ocng018N3/3+sUgdWnNORUdWZfu4h7Q65sXBQNcSaO5059wOJAVuMqN5ETpdtIXfbSjM
Ei4Xs03a1vOqR6WTDVlCn6raKJIquLbYry0nImCD4UlqVbeGIbpj2S0285Or9y9TZRdnnQVvxezt
lBdTt2XpFpGhuWCmmnoLFJ0ZkMq+pprmQy9k1AYVCi4MzP4xXdZdIV5vNyLT0iq6JxrMOub++uIa
Y8orCUKTkAMKDIRZx2DoIFSA/a3yH3ZGIbhbYIsonHSuRyCquqRL964+Hwjv+mKa/rh2cmaCiT09
TonVbNyuH1cl4iwaaJ2GUW4EZVtSC4563AItLs9wMMI1a0WSzWLgn35DUJpykiDtY2BIVXjw3BkE
zIwJbibZ+MAsEAuBdxgtfvVs0jhELXrKsiAfSCbDue7wpfeOUWzaGBMsMuL94Pv+urBqSSJV/CPP
YrXOCL7PwXswLo2BW1nojV3Rc0RygFLefIQ2J+bhq0T4tYjp9UvusixN3a0s04qeuPnkuE0dEMGy
8rwOCvEy58q0ZDMpj6867Thqw2OnpfVmcVc6+bAvPHGuLRcAuGAInHTc+3PMzAIhHCt72vmpYwFB
G+AIhHWghcAPFA1gq5/YpUa/n/N634ftfZxY0drBR7wilhn0Axfwrj+QXP7YDf2EGACCd1qGBBJZ
gqmEcjeabNyNGny5z3tn51AY3gh+TET7wg8mWJgHYeO3mp9y5i47SVjuBoKlvLho0YyieR3CqNm0
ZfSazAOmABqhRkrFaMxKRrd8pI8LJ3xiyUFwkPwwusglZ7erAhcBHOl31LZs+HFM22ymm0w1Q3t8
lpWybtSHsuofUyy2TWXh/kfCkeQeSoLBemq8cj9kvb2xUyRdeUJ5fKSw1CTesan8dQ9CqE1reGa1
C7sMU7AcBn2j4vnebRB15wU2F8utjk5HZJCscenWJDo6vV0G7ehZrDoaf91iGoAMnN13FZf3JR98
diUgkB59id8zBQfb/CMBI10yWVlGwyhzsbsuuZ6E00LBOLg/PTcKHH0gi0grOU9IZ/CUfhC5PFXF
zzn2tZUjATAIb0kY8/Wvkzo4CNfaChpbUnVvzJUAniFa9xDTVPYQ+MLbOBlBwaQRgkkc6ZGbJEpV
ZgQoSlTNOob8jDu8CaSQ1ZbDOizQEOgsW0jnnc7RpB8gaovLEFZirVT4NgtVbSfGnMEtLXDbhVjD
06clqW2MEKKatc1i6W7pCxfrKY6ZfOX9rQ37wZmlxyWOUltWaaeME/DQWuZtTGsaYkP/6MW0ezKZ
vhSQGtxUqy8WDRac20LiLSnJjRrUKWVg/DJMIN5jfziMbs/h4alnfYBLb7Xzvq2tj9zKH2TDpVQY
Fy8GECd9KRYhZpBn+m3UbfUEa6AddudSQBSMWos6pSkOkvZDmIQHLUNR5TXW98jFRd4MqtqJnMIh
Y+jMKoywhZMwb2XEXIJeEememC2iVk8CiqabyNHekF7pPVPZspMA9DJScCsO5K0dkvyrdbss0V5T
BWyBWkC0CitGOMdiTsJixwiGJdnD1KMjAAoW8/0UHz1yDmCAYHRiUst4boCniJmIrbMIP1XXEFhX
YjyyC48wZCv/8Dz3Ju7cbWrE/q4C9AQmzn9GA/Zo6GH/4LvavU4y9iat97lNoFMafXNLfrksCdU2
YsleTqxNmnu7ZjXvz3LB1oaCsI5pBfL4h5EB1xdJ5m9FxywrnUt0mANc/yr76rvyDD6p3VeD/VXz
Yxpb7bSd4GQPJOARMNGNI4Cioa22sRGf9CFBn1PMaJK9BrokYo5p6rF1J86r1jnf6jTlZzeffKdA
ZJ62jHtMoyzIXVBeqS0vWX81rLQmI5IzRyuSIY0gVgFnJ8BBKzMABFbPfYdmvEp0uTXVi0ri6lRx
KUj+H3tntty4kW3tVznx38OBebj4bzgLFFkUpaLkukGoZAvzjEQCePrzJd1uu6t92nHujyPMkFQa
SAJI7Nx7rW9Vvr/PEvMZ3c8aXXHzgqRq1M10m7rAFjp4Nz1zpnGBrCPgMTgDeoq4T+jwflRxAiy1
hR5SF6dFg3jO/RIseaB132IRhT4gZrtbiMWm8wJeQML4sEyI2IKplztjNuIaZpDHPSQnFNBkPIz6
mDEXt6i4v1T5NznMxaMpe1r1Mjt7uvxFVJ+mDAjzopG90oVYR8x71o6UznYiA25y7WqzRBIoNmit
yp2MbRlDrOrrs+fK6Ink31XiTQpaa3Wr1tBWBN+d9HTasnvTtqWGx9/x/WsRoWxHmrkuB3aVfquz
PZ2J0ZiFu6mL4XGwnYU1lR5Vn1QMDfUXU7beg28tryUYTS2P1mXG4lJHxiknIe4wUPG4GfEko9S4
j8YMDTq/IReRuiSO2DdZRXUyHA0YkY90tJv0WzMGXzuLK80dbm7rLzvmoR9EmvOFjHPZbh+lT+Ug
evJYXLpajhmfyqZ8GXWWqBSrvD7CTIrL7HlKWnJNE9oy66yInwt0tOzF5tPQ0hoaMDRxOunmtVpS
IBc6ZLoEZ0VWyXdYxLLPmgfPst5ca1qfhmB4JuznZbF8RKc9C1gKIuzOQO4Fx/q3D++fZ+UvufDr
By0dskOrQcFnXhPeH3Cb7l2uuf39M8bsddgaFUp5O7qY9Kfn0oPMlVRBCLkZuBQw7zHVUVKXAk+m
jRhTAZKd2UcjfP9QFv5+oPe2T4yUlSwXh/tm0u8YaRXxhLbL7cenBHv03MrPyurzh8RQpBMzufSe
eRN9B03PJxPZYntnjPAlBlbkD6ld3MQR30n9emgLDIxj71RHpssu2km3o8UhlcuA3BZSh5TLEqg3
44sPpEcgCRFnZo5gRTOcLe803tAS2a9h5l/U5YosLmdI8qx7ib3SdXmxIu+kSeTd7GfFJo2bB30Q
NIGMlC2dfrD6Yb5GWg2apEe0UAxXRHIfLEVI7yz3ZPtlmMvimyslFCBNbmpNh6ASn03v2GEdlZaf
75dU6KsafVAJpLVs/HKbBFDLdf1bClGbFzHqnCF+TyapeS0wEG0Gr4G3WR8NHaBiRg5CmTFi8B3n
MWqA8KMJtfddYwTAE4lnGdyfkUe9NUF5bRtyPigQP8QUtHjjjmld6mvbNcQ+a9WMcoSUbxUK2NVE
JN3BeZCpfhFBdzJmAC5e7Rn0Zwl9qAxiBrHzebMObbyonhdtS0n2hE0bAMUwkErijW8lBg2sbvFK
lmUeSqYZRZohNLR2HajgHFw8YMN2ifZxkR9pJ5xty3ycyY3cOaPdhDLAgDsJxoo6MQOh+c8Hq6oa
RsN8y/1rTsIoR7Omau0v0O/lVI5bfMMfTVmYIZq0Lz2nEkIsPsOH8rUv/e/pSNcEiEC/WQqM838A
w218Rywy8HoK4YZYOKwQsIcCnYN1pitD9gG0hjcLkVKIM54ZIzUkSPtimTe9jYvj/sy1aZH7dGHv
t3jGQiOEpzowFyrYFCX+Po0tjBL5t9penrqMkp+Etya8P5R5jFzpj88NDpSeucnD/SneH+ZKIS1+
u55Nouda66FmZzRYWbBr4TIrgngWKHD7OLnerou6U9yb2bK+88rZbRI04L/eL8Z/ssdtxcq4/0oE
5L//dvW3rTylQRr7pTi2/JFCgwJ3f8WOJ7CN39+H++dVEnQ7z5yvjiW+Y5I+ioT2iew5uo7ooNu1
KTwfgYp9WmylnrEQh0naS2zGwFzYwfAg03zY35no92d6X0Xun9bkKBLHyb6pU2T3+1PvrOKt5W7F
LUb0YUAcCRGU9oF5y3Coonrreyy/iZCUjSaMtT6CHgiUgP5oWYLFn5RxQSOvZtdWwZVJRRWOsw1V
pR5Jn1K4sTIImkOSLbSlFB6knAh/QR8v12mmH/U0AsXeCXZkE5E4hCjLUI+BMA0d7oZymZGnJA7Q
j/vfQRbJXqZAqSYwioae5vWho4HE1noTJJvt6muai3NzUBXGff3NE3MIg6o/Y1lXhxANPOpAqlEl
botQBP4mbrt/ej/j9FT7xNGO9btKOM1M8NlIOIvDb5fK/XpRD6Y7s2A2nodYgrQI0ajgiEwt9gE/
DMcJaliTZoIz34rWVU+8AOnAFHrpFoTJQzMDR58a59cyRvVRFs6ZCSQMsFmM4f3BQsG3dQYuec8r
xtBqWp9z3po8/MwdfaOoh/1SsNoM8Nh7SnU2V4jtiwiDWZYeka83G/IHzNWdfn9/aP5JxE9SDTZx
PGwQ0Sv6t6Lgx60L5EU9LOrU+BCu4C5riNpSAT9WKNyvepUNoGo53qZCrPx2ROjm+Kb2oY0OW0E3
/d5K1LJs9ZbH3h6QocdZt4/15euEPAkvcvll1nzrpKuHNk12QjPnXd8nN91hS8fQ+R//ZnTa3iH6
+cGbaiKyIhT3i6ZvfVgtm5KOxKPr0+kqkKLevwHjAwEGruIt829GKR97N/qU9sCaAYzQ7uS813MQ
c+iUR6ziCAr22MSA2jVVeR5t6zAWQX/o6YYaYweMUIuc5NQ69CCcSQRbiZjicaqbDd2rZ3oLdHA7
iiRTPWm9Y8bVaAvcGAqNU6KcBRruSuLzlu8ByWZtZgl4EfZx7EE8LOVJBAXti8qoTtH8WQsjQejT
00Oi4YZyZs6hoWcHPwZaqPJ+VlLOtkIBmsaJJdM8jZ2AsEO6KgLj4jEBxnMQrYZqYIRBzBYLyoD2
c4t3qhcZXc66PPpR5aN66qIWi7SDBgByojGBspzp9jh68SbaRW4RoKDDkv5H2pWXMifBYO7HbC9a
amydkIYGyoKbPhqO2RxxJfJmzo2zcY0+Y3uCK2eNuCtd43wtj388eJPprix/gTOGImr03F3iB080
bnXk7HNbHEtwrFA1BmoQUAwi5VaHiAeou2mGfq+ZlEJ8RJbiVjPA5yMhL4/W4he/PXjELOHkoTgT
3q/T7KXYJ0us5zUUzTk2Q8O20L6oj1r1cP/oj39I+sYMp6gy1zkTUyxpfIueAIti3l9CaP79F9x/
y/2bbSO99fTXd62uueFom25o1lmPs0R9SNCrdpjtZINuQIYdyB311T8eOll7v31adUpO55T52hgt
SjSIotUw6ChqVIoFffIwjnQ/nHQTbU+pH7po3hRUhHPPySlbvFdjN3ynuWLzC4x8Xcp9IKPk2BBh
NAWNteVWwHFheYwtLYTBYj80rKpSacFKDXpcW0h37cW5PBrgA+xMgg0pKSaNSD7YpNphCoNe4LAK
rIiI/nASncsbKsVQ/Ep3ZV27w5tVg4Gy/GEn6v4lzdnj5n7wKnM/WhcWuVlcVbRbxbmKkl+Kxoaj
4hVktsmG0Vu3NfvSvfcwQysvvhnylMEecHI6aaPb+SRRFh+TjtfF4i0ruv4j8Jh5+8M2mKyXLHiz
ZxrjqWNnMKHmr9yyTQQikERgXaiL89nDb7Ty3UwFMrLPLr0Slcy+TVJi2UgLoJlBoIjwt1NdvhY9
XDcLLl5lCW6yrHhO4qz6vuFdcGi3VdnF75OQ+DM1YUtexvJbWpLmFutfrBkesa+XX2qTpMCmjPC2
qIu93uq4mVkHmwcDsgBYGIqFJSHFCZtX51WwXmlrGx3IiigaQ98sgJBRF6iq30JK72kNwy/v4EL7
smabyESPW+kCG4I7g9z55pdCm0Lm+JepnvYyS97amRlbULwMDE45sbhiIC/J6qXzAOJGaR6vl5oz
gJVyT/K4u2Lr0K5JT/uy8MtGuosI03mPyEHpm5qOMV6Qbqv39tFjUYxB15hw8pZmPpe5yWD/hcQU
mBIWJlYWQK7gSOEvsBm02EP1RQeMGv08GIrP1yrV8cPkY0Qr0/eGSQBxU7u6as+kSBMCddFMUliY
k7hB8dRGm0HAsRii6uwqGkPqPSRT8MtILAbOZUYKY/qOcGOrTGaNNZLx8hT5GIPy3toGNRlpjWEd
NaipYLFWJcFZEry8oGfgj3uDlh9BUSs7QKJvm480ApELQuaU0bgXkvITYDFTiEfa57Y5nYtPzRwP
ac9RdbqPqSHArio2uYyPvRnfOtd4NtzHyHN+6awzIas0wkw2pJLmGgPkh3YKsuOsudPGcS3sI6Nl
HLnajeP9o/uDsHAWzT5raZlk35oFmsbsMSnM7QWBslm+mk5UYzYsgDcGCYngWbLCKCBXzBxarnGh
7/0+exKEoflUb9OMlh1OWh+6XQDi8P5533vLJq2puqU5BPj6gPFldBiFtFv2cKy8Ms6tnxNqj1Ux
zKyU1GqW2mfSq+BgDnRLw049mAnUyKQBDaqZfbfFnnsWoAFSy2xDEdddaATsY1O38mkoUCbcHzzP
e4I11O2aQcUopaqYm32rWUiW/e4uegYgh02Mp3YcKMUOfuSBlW0iJSeAxmxH1N/3f5y+ZH1ZhHRc
G2waPODvpkIr9RGeDK3mddlmSE9SDKUZ10qVmAqZjvPIq7iGc6ObQs0lXNZhQEfqu4NobcFNURLs
NuK5J5tuUWDCCVAm8m2JDYSHki1PqH+zVL09LNqzX/FKKk3d8u7f1JUMDBJEZYkyL/TKnsBmDZv6
/cOJjEzy7bZGDsu69+NXcD68nDLtqBYd9Yqn36pHhkG2QJVBZqkljlNMsWeKkla8qlDRwrfcNWr2
M398XhnOAwGq8P+HO77un38+Ux8x2GPSzdqizA1lbvtrlzTBVaAcA/ev3T+6P2hm/Vhz6VMfBVNI
qeIdJi/ZRsXys2Xj+GOUfnNGIz1yLyBKoaDJVFceQ7oaG2wlxJtOyCKgYTUspPx1hY4TWz3EHgFf
cwrlEFMbdyP1QORT6MbatK/oDYf3Byfxtj78ysNwf4X9UlebgpKHTkBmopfUaGMZWYr60fpaaCyL
RMbgDsZzCe+l01mnxahxAlBrs/diu5GSWNH3rKh8yBeLnvg1OQTPdwna/4n1/kasZ3quUq/9z2q9
K9kpv/7XQ1+8V7/8WbH3jx/8h2TPM35SEBTDpZZxTT/QQXD8A9TCP/lM6vXA8BhdKFXe77nf5k/8
BII91zeYMLnmH4I9IsENG1xHgDmAL/8vxHpkdaLF+5fIb+UhYWrNc+B5WR4R53+Gf7RdLDr2rBhC
Peo6M06+4d5yGcT4g7nXo/rS9frAHAxP3Vipmoq7KXczEBXATnai8M4wybHGYE57QbR2TE3njWIe
wTthFX0GQYGQmDx/L6P85NU6iiJ75WdEBcBkq+GWpU8Yy84yQ7nmcLMe4cwFAVuXtqabTebBNZ1c
PzQaSJ04w5Yk3yxoboi5ig9xWZwL1sPN4NeU5xZ52i3KWFAA+k0sJ69T2b1kMa5bzQ5zq6BNDZVq
pVug2w3nc2j1Y0XKSn7HEus3LXPP8GCI6UOtXQ2Vwc2cqpV0ctDa2Wc2cx36vXduCmif5mRc8qLg
MvZ+GWdv0wUlZoOedRWE0iGwypMZA+pAHWhpEpWdoFLhb2f9JvDKX+U8X7W22zLi/HUGPWEhTokc
ukDg5r1Ue2baGtGAgEMb1dCweTcVrK7C1y91bERDcaorGx0ZgFXsQnaLix+PbNp5Zy3Vj6m+HOtA
vwSRfmMaxmZ+vkQojCTBkaVxY2KDs6Jj1Zj3qVsQTZp+0sVkuUxfSfi7pr54MRPnTZCRUYZ91DMC
9s/sxvfllJ/cPHs3HHSCkpeZVydpjNdEjx7M+CHIh52dkoth5qAxFkgoM74MSvWOLh4q6o5aZFyy
U+qTsmCkp8ZY20W+80axG2y4JLV3MAsUI0MeGmVwliZeLs+l1Ot3njZf9MU9DfMr9azy8CSfFsHi
yNDrI3mZD5FrQBS1D7KK4TOjkNSwj7ITM5hvp2Hdo5oogKSkg2oUWG/5WLzHTvEY04TxjUuTOAcU
+CGiNJq6cah3+UkdYbYH7FZMbKP5d3afn06cfLbDdFVvI3tgZB2c1PbyYrT7Ltc/Zp3OjlEwfJkA
dVKQ+kDsKkojJFqxJa+kileMNuVxcRsU9GYCgSEIJ0NeJlwKYk65m3LrxiW+OGcz4R1spqOR2Ic4
JrA2YRAWoyHUAa6nkwWcNydsZrmpcxJvJXtFmrIOQhZn+vAb8+RTNebTi5vMV9nYb4mVh4uEANDk
p67N3u9/Y1bKv9m69GnLBFcr1qKNP6Me2U1RgQWeindPn46u3W9tjgou8w0jmsrm/BtmkqkkEPX0
zRHZJ6ZtFglYB/j3CHY9gSANLa7zck4PCDiJxptv09Ku2UiADlou6ZKfcjnsqL6OtdY95zWmhWnf
tePVLsRLp5WnUS0H/vcpWW4BAdDSQm01XU0OSecW7/34czAPKPOXm2JdqCOI/veoFfmJPuG7emPU
+WjE8uqlYLzr5dbPBAYCzx8ljSJeErRDpmBEqnj2wTE5NBoZe7LXLwO6pTremVP5EFs4dpNuE/B6
8sDbZgzgmVC99RNJZYtzAAL3PVBaBdaEyBbPCGU26tzO8+monhu7fMzy4/CSGtShi7nPMmWVYykQ
CShi/CpLxLUuSrEDb/c52Qjs0jc59lvoay+mMezUyRTAZ2tT8xYN8cYsbwPvFMioN4b2nC/6ctPt
h5502bjpd52TQVjvdrUlWKaXCx6JC47DlxLd2VBtm3K6aGK+eZnc+xWp31GdvgMxeR2D+OkRhSZC
Qf0jAaSQkkqEyJMptO6eLW/6CJzoa+XIVeBknypB2QQn0XIyazHy3DlkmnU2tnGjXSJZP1rKvC4N
qvrh0C55WPju2XbGl6XVL429amGXqHPWsZaj9d3N8ie9zkKigg+tWZzKluc+cXnMCacE7zRO9nX3
rbe6L0IsRxSYLz1OiwVPThZNx4ULQf1PYB/I6RAh5IWbhrdzYuPYOuKjj6bLxLnZ2QLfIJcYlB06
y4A68BqpxSrtlV+SOHEmPoWqtl/Ugm1P3Sausy8Bd7YhW25GVr4PbfvVjG6inF6sSNn87enDTH7t
0+AhntyzuiTVmqAHDKwzjh0XUW9yjRlGmq7H2H8TogE9XnGnCey3VjgH7ol0g3XCUWyueRYqFAOX
ZMjeUT+9FBWrWyDosnkufiKXS618zwLJ9ZE8dslZ/a3S9M73K84gQNGkYxwh+Rw07WxUUbnVEW6N
NNgYNLJDSmbr62LSSosbMwsnbaD3M1sHtF7RWndQLGTIw4JhPDiZ8ZHFbvxA93jlDVHzaAmGhqZ0
w4wl9jGHLLJN51nfsqW3co++UDx8pWUzH7Kx35RJi05Q5G/lNF2COp+PM325wei/WXgaV1ZEZyPP
QXZEFdHy3GcHbV05oLig3C1o419QqY6hoehFqQIe3T+6f21eiAWQJZIez31Kk8zcLcBpwjJK7fD+
0f1Bs7t/fIpcj6eNAold4h+bxsCLX0d7ntjRD48gbKJQD+AcFlpBXKKDhmgddIsR3h/k3BphmdnD
LlqcVwMdyjIzEY/8ajfVxWsCQHQbD5EM/aAh1gAwuCjGdjfr6Q0uX/Iwl3LrJwtLiNAP7YAI2de2
UNUZxOfbyta2EnsP94BVrb35/afbubucFOSZLVuGFwrsh0esm8dXBpNsU8YGZY+0qBVaT/8LH+b9
QcBmAqtCc3TxmK8l3UQ+9ED2Bm7UZE53hZZcqtqut9RfN6b7hcNEmL0cd4Ftm/jvXQXPrBWjH6aQ
fdLJXxM0nSAyDVYiw5MmXPKA8OTdXCQqm6aR1Rrdf85yQ6jH4ECQqDixkZh+FFoejhUtfhs1a8IU
Mu/8Q93Mb/QvgLVwmQPlOJpcAtUsrujqr3E3r7nYwM9S6NiO/zNUm+GLjnGBxcYAmuuz/E1mG+Hw
9d48zT07pXwxu/klt2vEoYT6RD5Bdel7ah802R1tNw//VNT/FUPw38vkwMQb49rgFD2MLYqh9ydG
XppxGsJPqA/Cy4H1PkijeKk8qG7+dMaEjWTi2FJHTd7f8vl+MNOgjw7MgN2D5di6bfiuemZ/+suB
LUXlzh7utdi4zBYz4rlwHwrQIKwvFDpp1t8DPrXAPatS6W9euPLq/Ov+QPmFfAVx1M3A03/489Lz
JiuLmvpgDhTxrDVVMiA0a7D1XZGjXF0rfe/rh2EiLKc8djarGoVtks37v3kiitL4b0/EZ19F0ca4
2vvhCMRWFSR+H1UYmOWLM41Xh8qk0I6+p3+ZGwoDxugePBO/hSJodNuqENdqBlNucPcpKFgDG1O9
vW281//8zNQe7d+fWQAv0/MMx/DsH/iSDWnxSzajyAsEWygdnHZiPWl9Wq4nCdDYcpD45eL7/fRu
eurzYv6gEntBGFM72bseTB9WwgJwLw99B9Pq3nS116ZYbgO3LovgOlz35OmkoVvOexR8kMCcNzeQ
WLgd+jFkB1Gl6wNXSjFd6a2FfqlfFss5kGS0lSTzFEoYl4zXDBGtYb8h4d613PwiIDCVIGfF769g
cpUCcp3TujYKbAgj6W9uByGp37YW2tsyvmnx/JEv+qs7Ec1BvrFndRffEFfgMp9tIPj12XtXI5Gn
SsSiBgiFs2ZV0F5dF+z/ynpC5CLHlwR93+o/H4W/Oj1sQ4eK7Rq6Y5o/nKcmQWYlZMkKz0a/s2sl
PygYNX6/V9bTzRi6h//8Bw3rr467DaeQXbtvc438cNwDeu/sTbkycauhJMmeM0BKGUyHWuJ1mS47
384B/7CoLbhwdDG+sN0NWxukNHV9MToPxvKc9OQP1aelHK9BINaTCS3ZUyeDTkFajPPFkkpfZH7p
zWM6wCh0lTtUcOuQ1ePCeigoxdTvlaibLCWndA+MbU5qV1BwJgRJGRrmdAykvp695TayqyodYncz
KNvlN7cnBUTIPft7oJ/FCb/bLu2/+0pgY6BdCVyiXyaDAZ7XHNLZdLeT9AE3oG8iuoz4+hXGIuy1
XSE4i6JT5JOqw17/wxgEVrXxxUQIXIr4S5VPN+lFLyne05EtGBW49WYWVMeMfgvHIppy3tdF+q6K
1qGR+8wpzui3Xzsxf4wm5VgFe7pNroTp0rh0MEqNvMexk51yvcQlYb+ZtXOQMMlshpdaRjMbqFfs
oDwRu7kp3o0iwsqyGazL1BCEMoMFY9UeB//NHY2L2u5RsRzR8XC5ota975Nq9wD7n2U3CdvqieHe
Wb0OpD3nwI3P0kJCzATLM8aj9PWPCPAdQnH5N6d28Bfri+35jNN03OKO/8OpvXha3dqaVWFNA1rD
lm7isBs3L2pe1UtG83mo/ma1/atVH0s4N1vf85A8q3//002nM+fUK+yZxTZnQ9azMa3//pb6F5es
5xqmbavHAD/Gv/6RNGnzAdsMwUjItVbS6WniFMuLMom0aKZV5MATKJHrslAb+P12MvRjn+Sfqsru
guWYDe42tYiSIZeITssh0MxzzrZnNO03j4UQDWiYJfxMjQMly77DjqFuGvOTT0Vn00xXC3FeTjcR
m7cxY6nuUFlhwiLnpzz1+CUnT1wtjr+ICAQK5uMwDMe64mmyL6Pfe0sC+5w39mGyKMn76uR410VO
B4eNjnqSDnVI67rn2XJf6NVyymxHv/na0GHwg9WSTpfcyk6BFC+G57zF5XRkhHeqOotsb+Ji+/mo
tk1Dkp70xdswciRpzDmiTPIjWh89/QKzY5dEdw8dSP1qCA/8OEluYqL0Qvj56XC70Gb2JGl+Gqc8
xIOwQtWKABfnBn0F9ef0joVmzJy3CoQG0JotsQxvOv5PtSkJpmKt8VyiiMwhVnCb/drfLKN3vPAP
N3ZOscD22RXptu380IGszGaY6rmsDtB5mT6WIwQfJl8pQyVmh2R5IV8+1oU2YHTiGGlTipKxYUym
PZP4RXrvMp47tnkjW0Nhu2dhg64Zbk69rFt26GrrNo4Xxr3XRIsfaZU/tn72cwDgv6kGWnL6ObPS
19nP3zMGFtyyeEtlJR7slFRUGn+VI1C0KlgNLYCRK59qVBUVopuuIiLHkVW1XcYPVCorDdcJouMP
j5W/ZDHzrPpko7kGcBxqcP8ab8Llslfdu0ibroE/Xg0hNiRU7cr6m9qkenkWdowMmFTtGpojPUPa
0qHaof/iNtOtTfQLG7wJRyOmwr2qxqIcZyCbuVXsnKthFxuMJLr+Wo7yA9vTXhVBTq9aFtZbkJFG
aPF/5O1hUt1ch1csYi4JK3pqaNEN/vfc0VBKA+T4zwf6L1YxCjf1n2EFdLZ/OMwSHFwxSHSZ0ieQ
MyDnqvHoa0oIBJzk1jBdbDeMmvhvzi/zztX+4fzyKZ+5QxsGOpEfl8/WJvjBtEV1GBLnVnbFSd3n
EEaOhdhKnYNRlKdIDhvVP8uRZ0eWfegoeJqZxgsdTpMLxeqJll1MzN20rCiyc9qanW6sVS0GrxLn
LW4coteol3wapd50Ud2NKvffxgALEuMptWTI9CQ0UN5YTTENeJL9UBFQhZXzRxy55wRmpk1zD4fc
qm2Kk1PqN7XuZpx0WUULsZKrrnRI79sykTvNgdggILvGFD3UE8gTPkx1M6o4mhmSIdg645CfkMji
91quExzq0mPdUNdwbOXv6jVbi35bDP2WqRG24Ljk3zWvOM022z5+NidwMvFQL7isvl0RqkLHm3Tw
6c65Z+e6kPndFueh2/hO9EY/kCt29N9UhyIedYS36P0t+9ws5adqh/jj9KWiMv+lbiHIlvD+kL4Y
8rMrst0gy5NrU3VgQP8odYyLrES5tmbYqKXEZQxclaqsW5zqfdGZKcj5S5ww5dNtSUBOS74EiWO9
gi/l+OJ1e5Uw6W4KOrEZg9spfxezd1Zda4N+neo2EYoCpcTeqiYce68P9aIDi4olNy6tloa6Rzct
E1d1h0+5NuTonOOI7As+b8wZrT9ptEXYifRU0U5GNXlKevCECT7cNO/XdYTJfCjsg1p9VWetZr9o
D+MXQ27vm9hZvPiz/DDIVVpozjCuf9ZCteoKmuR6lJ1MRgfGkr3baXYyKsFmM3m3bZ6V5rBC030t
SUKeo8zZ5VjcHOdNddrKim/g6q10541b+DEruH1QXTbJc9a6j6pgMor5Zhf2WxYTTAF1zMiXjzHh
Vkc1MVZlqI1ZmAT0EdFmmkQGxh4hp8Ck6LUNQ0F7kWF8faC6DZtmPt5PeIYeqoxMuQ1PkveT1cum
K2BXFbm6bMAa76wArvQQ12YpH9TNp7IHdpDOeewhjcYfukZfX51wqvuacVNtQAngEulgFsJTrWkv
9N54KxYmPMnCnRSHUrGM+7Gl68xyrPqE6I9//c+rlmGRhvDj7o7dpuMEutItECDwr1VKMVsZOAun
PAAe/sAAc20W4mOir/S5aHgIm+k6m1FflI+0MZnRSDyLFVbgYadOrD5Bau4P7AGGgBZxLYtrkTv3
Zfv+Czzze5tR4HbpZx3MHzihGelMZ27ez0EebHQXJ0Uh8+6RfpDc9k85Eo2VjrdmShGL2cpuVnWa
TQ79sAomMR+stinXlhCXEgvePgbXrzsNJbO/nKo6fTNUF4lwI+RJbtntYDm+N12QbOKsAexPU6ND
hr0aanqbMC7l6lyx1K7dRKwms1bKGzrh4jkb5hsq32QcP3V8DRgQyT9lfUkWRMUZgIAGrgGrumsP
x63J4qTWnOdY0896C8qjI77WpwoZ5Q2A03XK7MOAVzwxwDZ0W3UPL9KBdbjfIbzatFAp1BIYiOIU
cEaq66/3AgjyzyNzjSLD2MJvU2VSbKqtcRrmXzQQmTUzAXVW5J59Vr8koN/f0V5WnQGNcQLs8lDt
NOx+fFGhJuBCP2YoqYK+fTljHQyM3QHQ6TWoxRVJYEsYlTHL/ZiTQlZh6mmJ5RzEC0k8F3VBD97v
pf//zd3/bu5uuSrG43+eu5/rbkj+a003gVi193+ZvP/2o79P3p2fqChdmjKuQ+XmOn9M3n37J3Lx
GK2Te0Ffz7a4sn+PSAGW42PoU9WCZfJj/FRPpkHy//+fZf3Et8LnI8XjtxH8/2b+zrxe1T1/Lk8C
g0AQEkEchAFQc7wfYkG8fGopSjAKpwoF6U7NV8efo72ejdsKiM5TZnnJU5zJsCqNAhtebGysRreu
lSB3NsdqFjpls85l5V4brQ22S29WO0wE1SOpTFSyi+1cALn4cTNeXBHv4rjKnhm5gb1JJQHzomle
GXIFyCpzJsffIlFVJDTL9mwOVYOtsWLKmmFKHlLDe2qDBTerE5XPHt2BnBEBbLLIuqKKnncDVd/R
ITvp6I6D2BktDhgzaZ1dM5UE1M399DEERO35mLXy0i2OduUqYhdgOOZyEuAJHOA+nX5GfcswbqBe
7ophjyOzfiUWj1Y45oAHq0BIhJL86wTJeJVoc3MSwzIog4ZY1Q1hWY2vrFa6kXyt4mJTotUuyqU8
9lN9npenOUrsh9Fv3wMvwOmX53ujneBCpI7/mLlE93VC20E7bOrBOFtsDYImwQbtJpuWLs1jUD6O
PhONPiJpjTfrplP+ELdmPWTB8lK7pbUlegtkoWv/qklCQmr+nN6TP0UMh7fKlZyn5Y6XNMmhWuRV
5CMYffNZeuY6jWFxVzqpEprd15gaHrNeBDey2VExO9UlFtNbJEu5KyeU6HOZgYnoRH0I9qj0Ruy+
bKACgnmniY6GzW2p6kaD7CdV9ZdFsg94CaYLR6hwyPVqCdWF0zN0eomFwDfD3kup++wuu0XC39jp
Ul00v6Puag34AfYvXEftIc9K++DNrv4lDaJiE9XWC2wLqjUy0SY/6b/4ZmkyRYmahwDfG1h5FuXG
HKYdMIBhNwTJ3tbncefS4XoophZfW5Zjfi/nAgFYKw5DXhN61pA1CA/gswYO12j6fJjj1nrStTAe
I6DuZhU8OiJoHiZ+Kc3F1NoOugvp2MRC7adtwWgn1XZalAV7WDqo5MbAutA9Z/Yxlr2ylX7rLD3/
b8bOZDlSZN26T4QZjQPONCAgGkmhXkpNsGzp+87h6f+Fzm/3TO7gDkqWWaXMkhSE+9fsvTamcz64
23ili8pOaT21V70oee4hq3rDvllCwed6GMxdVuqZMu8Zl1fQ8EURZCJ/AS7HwAzvjIxXhID5esH6
lj9mFqUrKTVPylpXYs/BZTigVAEe9RNeqrqEypTF+xVC7gmbqMc8qeAyQBii+tJ5+asJ3mXmBumm
TcHYrO94WMk05EfuuxlGTIoxXtMFxWmcbxFbTVRpqzOH7tQejRZ+4euiasR1ffrLQtd47js4xLYD
1lbmZdDovfQlXoHN7fvTuj0v2XjtutYFEl+x2jH2b3+l5K6tpj8pFuPBKORIfh4Pa0uAAgAQRwSD
0RbHdS7kNVuKD7TkPds+88VJigskLQsNjESBgoYFOknAypasICdpPqvGiFzmJT6UWfue986HPbJE
3gbDDY1ye9qUuZ6JsOLhznJAFW3KZNNKAeM1CPin2IloTgAS5Sm6Tn2GibWWkkSlgjcaQlYmii1i
61KZDwBWuvvcSiNSNL+E6CBXS0p/vUOO+UakwBH98HRPl28c1r6XZw9clqZbIwBr4hpsb3uvVd3e
XEHcqAGsaVgUlpXN+5Qe0uENQP4ht6sfBkboxhFx2Emt+ZFhC151N5w6qyX4dUTa6yn13BI745du
S5L8uhGgiA7WB9fmUkvYji80cjxGtzefBJ5udMX1TS7u07bRA/UNMZyIquaHzsPwJzv3F2E2x66x
z0mbvydLskHtbklcD4AU5ud1iGlXjSI7z647oHR3cYr3WRZlaZodMhP5Yd5qv2wG1S8gaW5NaYfE
4073MMo8XINMZLmHmjunt55Y0n3osGmfjL/YG81by9N/TPVMfxgQAgC0chkCgziKEm8j2XLq6wBy
SXzpB9MXnfszyWLv3YrXGGEBoaeFBfuhjZfTlDOwWPJK3TlYdVmX2tivtxwBiU7zDBnrK7cXcXMt
7Q2z4LXqnemtcY+DGTPtMlwZkB00hyiP/+WZN4WabhLiMTTpnV13XB76lp1QgrKVk8VnmRkvSabY
FcXE/xZl8dqvv9s5vk2pKd8ggXySUHFtWzcPtsJJcRSDYTPTyfRNmx9tVbnctFvXo8kBT7zO/GZZ
v3ba1+rswLYKgffUg2FP7JoM+gSMNKAdIP488cFIVN+Tp53pLf4kTeq9dwmjgU1PHjMJKQ7oEo3Z
Wpj+smbPChRKVPf8U+fafZVaAS6FGE+4N1/FYKanrKs/49Tu/AXeyKWFTODPcqsitWl5NMftFDp9
bkZOamLvsZvXqZwsDFmVihyj8W7Smk+64bqgM93Rt2cbanHHsLABEB5JSAhHV1XbOan1JYCKbBz6
tWbOrXnivmicL9OgAp4d820xGtIyc+NxyyrsdcKxnwXPULIsodMY82WM4ZZMtmlH3NRtYJaaBxTM
/Geu689qKoz31bjqc+29ryUrRFP+3FAt+0xWoGIVw1syeyngMX0a7rZOO7aF/JmKdbk02vLZDheN
CVPgdG3jDx5qJlMY1/9cJO6an1MJvpSe34Cr0WMlGbgTpwkxY1mN4PR69hGpGKpHr9y52uZPs9Pt
p2IhG6PUO+sOSFcWwqV2cXSQ+SyGWp76cdIPPZil1ybLNxRjXOuT2VsHKFH9qbSG5tqbVn5uKkgU
U7FeWHjJE2/3Q80s0KHli7f42qk4j0YDAVHfFcZzURKeMM4wbLsmmpfeuww2qnPXuiWT0J9H8EsD
0zB2OZd+bTDRFSxNJkATsyKBxEgd7GZDOzwNXnz1OIDuGvRMflpURTT0gwPfO7043Y4IbSv3QD7E
327rqAo05OfT8kSwLHPuZFDPiT69QBSwX3sD0NCIq7A2Oj2UhKdqbjPeVflXaen1WY7rHxTIzbH2
YsZCo+GnGQovhRMZ1luPR9gukjpa9T3FVuLN43U+zGDTvxbhyJD0Zb9lF+k7GNMfMohyftP27OtW
pYe80tZRJj8kQAKOxga0h0UY+5nFKuIq6QVzI4k5cpDCyHy5i9FkEACKX3DobSAospMMnkycZXbz
l7ksg1vw0U66Z3cJUZ+HRfaPlqZ9LE2KPKB7GdmpvOTRdxlB4C3wdOM5B6oW4sEpgoUO/nPumKNz
tGnbo2EXv92cskOYQ9Axt2RcCo2mTdo+SreOKab3o7aftVQsNxGLn7ZIGdpuJx3hgq8T+/eEl+ug
xtG9SvLDOjqYOzxNoyhr1oDrP8u20jvcj+6hTjYuBXcXoGTEweaQApHNtECYYgLyoH1RreXjY0Wp
pcSSHAFdPVKzVncVP0Ufr/p2EGTSnBD7ER6jpYjdrMQIS9d5r0xY9Brb21PV2HDK3cJma6CP18Iu
91SEDDFmk5xI4nsTcGgiy4xfXY3AdXSyGe7E5ZZSuzFt2M51O8X+NvKeH/mKHFN7RXluxrL/ZObA
3xC0M/mBLTAZK1mePDPrzgUuBiKKTjrr5cAzVv1i40/bK+wuJ+qXQmYLeuyJZLPOrLBF+54yjism
uz0TsMzd2W4Mi9iuZ+l632T9QSVs/5qEuC8rM86EjFtnjZAZNNYzkluKcNxnmOth0YdpWf+pa67c
WEOUXNQ4wKAkN4cUl+LDKOeJ287BCb9iXpeaReRRqrnhILfGz/cbZSjmj6rPxfm7GOLrPbSNkgxX
WxCgE1GO8UQkedL6MdZuAOWg6GGAZlFvti+uihM/M7I87NLyqagE68pluZSIvgOnaNiuFCb5xDYr
LmOZrUMt1s7/LsoWd1Fg/mFxxQ4oi3bMiQ1cqq989zX1RBjcgQ7sznOt14GrZcWdvdRHzFfO0XPX
Fqx1tx5RllinSZEA7UCRxKzP/0qV9ktvEW3rNCvga27Lo73GR9M3WFtb3mo89IjNvv9jNkskQAu5
AFVLeFKsYcuxq+fEA7hNoN2uEx/PTULu1QpDCBUOVvLJrjdKjK6kqvTObC01XI7U1FoPIyyrmpOq
eCpRZGdRCjHSJWa99rBH8zcPgaHjr0VJcWymr9mkwrLpAw4oL465UP9c2Uo2B9yp5Vj8Fsz8z8Jq
ERm0AMzyAnpNLZzBTwZrCxZIiji/JMChEjFCp1UXMrhRKZNtgtzPfGhaA2JG06UxfEqTRyAl1qRM
8s+8kOy7Bkli4n4M8NKRKfCeO912G9DOBSM0WvJWip1PRRxcsywnhwylwDSTBw+I6iuJup+75Dlr
Zu+UUDAGpuKsj1eVXoVSL5XukBE/6jIqY9g0gnJlVDQsJJiD6Zyy120g5iQrQMrYLmiAyVMycF9a
Z5h8s904RYuJdIPegerkxH3katoclfn64eWd8RCPLmKLIV4Cb38sMakcjAXjWFUU9+3afmQMJHn8
oBdIsteubb3+GCqIOMjhmmvexE4oB4XGdWOPz+D6cyKAFt4QcSrFtJESLJ17m7Cti70gPu/ixg2J
qwHuowpSLkV3Njr7jyH7+YjRFEhNQhpDnZXaCYnhwr06WME6k6uYsJTYG+5MQnwkxfllXUlGXmbj
X0P9ghY4hdmbzL9XbLoBQXPAYYW8G2k+/XQQfHNVJ09g+7w7feGtlhHfid1TS8J+n9K1BYlbRYHW
uElJ51xNOcDvhBQ4kDgrDOadmau7kP5AzIK2vi+MrEGybF0cl2qFxZ8ewhxL0GfbvzMEhLHeNUfM
1Ga0xmN/ciIP/FGUFlz3I+c2KdjdT8defw8bwAUrO22D8u7b3TnQ1LWHOVA7t6oYmEbmxGMhpX9G
kuHwGq7LdW0H2vKRQ7jFSFXDVr9X8fxF58ongOC9bBJhpjs759a0x8e+eayhdnOLj7eY+ygSjHKC
feibMrSKJoudTundbcuMndPhvWjbYxkiaDcCPVFekA3bXxBH5IV2EO1USxOGdumuNDXj1Ukci1dk
K6PMbTs8hgvhckb9nMb92bLN8VYCnj3MY5JGDkg6j4yTc0/k0J7oai5uec6go3e+WwNpNFxs48O6
IWT2uPyaocoiOJtZhB0XrN9Qkddh18aDPrah5qlgrNL4PTWGaNLbIkxylluGRbXT1GRgekSQeFWU
FW2BEUEbI8Q95qEtEzzy2Qa1ZpW971hIW4z9ClS9qd/FXv7m9KO6w1oKJaE4bWv/iEN3vYJ68bc8
Hl6dFXuhRWRp6tn39B1RPtbycVT6c1tq+zznvVAUXbojnTOUwIaaqOJQTY0yAPrbfTTxoTXi2ee6
3KIutidivpc9KRsbpUubidNvOWubfDKqwXhs5NeMS3fSl+axNarQGEbvyOTcDjSug7MBMLOfxFVs
Na7qGpIPyDcVFi1DKhdcLG9jTIIG3LI2vc+K5bMcteEdmBADg/oXgt/sRZTZZ5zP1TWJ06/vGysH
gBwPtXs0jK4Om017mxnEbIbTv6S74dlCa1CYm35Ip3GOOOTMM8cKJfuTlYzle2pZKdrTYLE8vrce
zgQwgajKZvO2sHfzkSsnUcNDzm5Tx7vnNMNJ4gt63dAo0YjoaDJ4qLmrH8z9u1U7TnEjyuFMGNUI
k8Dtzuh5XUW9lyzGelri0SZ+gXKuy01mTUbyz9mgRZYlXnhLG54VJSC0kMqe2h+51hAxg6mktook
lKShF7lornaNWUf0+j225qONFBlVsWkiWQJy4ymTIcagpw+IfLxJ4lqFXwOEaYi7qEpJDx5wJlyx
V5A7UXgs01XnsjhpCI+W0wu2Ur5+rB7nuerxDFh1NKdAPfNi5x6ubCDI7zGjlvhfwurUSjKxEL8m
GDgdjnR7GT6BFx+EwVTzwEl+E5VKT/CpKfEhaMhG8+715o9UY6RURwDoMMog1b0fqcZPSzKf8Sn2
iJ7jdkPQYDzrW5EdrIluhspmeey+CEZswsXqIRLiq4XP1txVlWY/p2xi80H/SOfR+kq0zzjWpmtm
2RfPcOKzY7rJNZflhW9muTmDgBlo9ujBJAFyGec8t7gWaISgXOtKf4JRmh7azJ0fMP+c83JhmguS
6KWeusjb6oZTs1VAl3lmm31Yay3Ds531DDMltLe8xgKJULj2G1FzWOj1+1A8KWfdGKU4v00rXS4z
+Myb2KMKpuU1Ayt4E8s5YYZ+53Evm8YSn+xBVf6AMJbim+SFzdFwdVWK1HspY+aNE1Os2uV/kpcT
0ANt2amfyteSBLyORm2N7pGMhiKWfjsjsTPBVYd2OxuH74nFvOEGqBa3irQMWB0D/fE4J1oVAgsv
whaDceTyVt/tmwyB0sdGW58bi268dATb5ml+x5y8nbmfHxYhf892470UueG9tIIJgWI2IcXj4mir
bxiat4+c8xBEwFmb9MTXZNy9pKxPNYq7e/zKH0NJ28txCeqJOcMT8xG/IZ6YDTweFUWtx1h/p8Ij
5q8L3C4sCC6rgSVcsypcCmQMy8X8YTI1P+QkUJNnlX2g7AN63L93ULlnlqpMOGQw6/o/p/AAZuzj
D5lQOafKO7tO0V1YwT44zkJhO9TlU66aFwc0W0T1pc7lKh4odZJzohfpCfM2nMq5Ge5iTKyA9Ewm
rt1OJNSQ7EyTAagBxujo9eIQz3l/0uYDGUg19RF3RW6yixjq4dfcZvDPWm1nZxiPqrKqUGr1T6mZ
bICLhG1zc+HGwTyrcSR/Y1pG5a6nsgdxUXIfOagHQIOwT8a87QJZvcw9KHEdbF/O2Lgon8m8xL+A
FdjYP+h/VMZosCrW0zciaszsF50RSjjG8ZfWKe0oAP3kk4GPnlLMR6w/hxqfpNW5fpFTCgICc1vf
AcQcZv1GBWKFi+inizuIzpcTGcXDoDUnGw2HM3J9gfxMd6MyCfS5R+XvTLcpoapWqQwJCF4ZG2VH
ZTULlnMgFwrdiOTHxuy2h1Xbp4+0FUHf2VCGKvGgJ54dwn16GMhViZateyLFm4a33M3UVdIcv79O
REwb369Njw20iwAxfv5e8+ZOzX0uEiSG0FrLWaoTJTWHawPH2NiNzYkOreT3f7Pn8hVcVQXApeu2
4fL9IaFcLxqQb2vHcHBZcIVVrOrbMYbNVXw0ffmnbZqMsyi5q3arcr2bli27/OdCRTlOCV4IBs2I
3fp6DNIRMHCxutGiut+K+IWBxRFEvru8935s8WdKpNCFAGlxahAt2zsf6RuSlBRkDSfpagbfHCPw
O8RkVWoKxE7y+f7AyJeFOfuXQPOIRBPECJNeP98Vu598VebC9nj5NQLNCROzeHGpg6BTGuDU1n0v
IZqz0CWKnGqhaZjpCA2DV7oukJz3sJ+z2g6GTD84k3NhOtiE8w4M2KrqbpWK5K3StxTcoZqkTpos
duvFcsxwyIda7f1KOgjjYovG1n3d8vJvrGuh3swJyxsWGdySDs/KeSVc7mJYCXDNVH+P0dpCXO/J
WJ7XLztlSNl6AVVgGQ1KexyUNM4r+3zwFwaDm0pDIqOmQ5yQe9ytvBBd/aZbu55H1wegBphuJIqs
Hr1T0tjIlghFg6tYhWKIr80y7WyPdiMUveDhSZL3WczmW7ONEBMK92RzCBCq6E5h0jZxCEfjjQRz
K/jekWzoMa9Wvf+/Hu6MbNUfNOCHP7CrBLlG9WG7g3ZpDfs11ZQZ6pprAXlY381FOUcdp9BBSVuw
xkgiUt84s6dEfK4O0T2GfkmMGMcteJsDE6tVh7+9afQyjvRF6o08BIQjGTZ6kqlJrAPuuTWbOgLH
+UAMWI9kQ3/+z3OJn4YT1PIwkjpvIpvv+9V9rbw/9vjeZ+kz8UYx6o/up+sZC5MLbzrUtXOT2Oz8
bSr+KX0NgJOtgaNpnMI4wgn2lmfGwgT6DKOz0/UxLjdQY9qdL6Dxh1NygBg48ho79Qg5J/V8K2so
ingogdYwQwydib4dluHZc+B/DAOOVo3Qt1I8M3HEcVVifxPeT2m2X3o28+atr3NBAey8qOFxS9SX
8Iwdlt/S4Czzp1a3H8NvmT5UhjNBVb7TieWDFbw31eZbrw8vaHcvGgKreJ2fW0lSl6mClCvBj5kF
OUgXdWNCrVZ5b0UPRkGTbymfenFT47hYeXGyd9qWitvltGxwC9RD0gGeY7sxXaoUWNnq4CYFasBG
aKLi3ZiQdV1EGDIMfJJfHZLjDgQxjbSDHWmmB3ttnmShyDNhk1QFtknQGw0rwMMiRBUEIb5IC6bv
yXNhdkwjagNSxlCQLoiulyt8zV4Sxk+UL4nwST0CuLhsQWrNrI53SAMjDf3iwn5piU48DpP6k+8I
DxR26RjIvmdkoNV89ymQydWqzv0G/a23vSihISIkaTlZZG5PaYLObCenfRMx9Vxcpq5F1Jmb2skF
4ZaYJVYBrz4R0geEvetokyzvT5Vqw9FMNmrmylxo8hl9MR/wNSenqfS8+8xxPymIE/jZ3e0bW/gf
FpuyjRO0OD3KDGu4lPH6g80ELUYuM99eE94bsZ5f2aEAi2h0wqKqRVy8tqvCjeBCuEoHRT3JDA/E
SmJBRQOOeKk6ymrlCgj6Sn1UhjeHllzf2/2PxcnAhdfx6gzaExXCxIQ5vumcP9/X3feHbyIc2rX6
mNvysdPTK55Ovr+4GQ69IFl1gGvc2eClkhhkY9ukEDdEcuSs6+hVTPpCYHANG+r9q+1ifu5psvHW
rqsbqgXMxDFFXzMlD7rOX+Ell1ZMt3bcisgpeKMXzfpTLjt8lz3aWPc0zfstvX/l37+C2j5nMSSl
gaRxhf2OBWZD5Hb1rp6sugQJTAJsO+Dlo/BtKWcYz0J7MushKrvebwVxKJX7zH21HPuxQyaUi5Cm
dLvY+sQSANMnkzP33lN4f+d8/jDd6ueUkLiSrcvmayXlb2Wagg7Z+uXt1YlNwDHHs1WzVJMQaYHP
ykvRGPISu3N97hfPF6ZhRZOxvNs2dwbHOdkTccE83ivgu5WCJJ+2E0eCl3LYgXkSlF7M1VWu5Bhp
s3cpDfNfJ+yzgDd3UJsVfd/bDLCmszb8tHTtlXCNW7o/KWiCr0ninDpDgAAvs8gdXAKIx4JYZs4A
353X2zSgsCRjXGES7rzWiYTVva8z8WdO3kMRVVeLidBV6OnOkBDPVl91bCRwLFWOuuOVRCb3rRZd
blS2T3RrEi1p3x8rz9F8kdX/bIMDgl458HRhA84pPyTvpG4C3hzP6/0iAL9/FPpknrdhdf16sXjl
khndof53WDqqpyaD81m3cZTNDPOWOH7paQHBdw39jYloH0N0AaFyis26whnZqsuCbJqQSk7BfTAH
KD0Ji9cu1ya/TtMnzomYsSJjDJvNtmSy3RqcjEYynKeeeIOhIPtpdCVM66Yi0RBdseZoUW91QC2L
oTwlYJ58JnbCNzUtnCpbP+sSUXlC1JJWyR9g3ouzblDEuOsNY/YA9lUyTUBxM2XLbUwQAVCYlP30
M87rXzovMQT1dYWqMA0B+g3rsMzdV+2YX6T1lNZoX/UWb5Ce/6oNJCzNSvKNJbXlrGzi3mnYB3hY
Dt8dxDJtfm5MIp9K2MVkW+YemGkB9OjI/bjrGpXGZeDOAZXzu7eI9WRMf3RAcINhxmerRQvTlT7B
N/ZjnvPDG92ijwywAIeky19dFrYnfPinYo6Ny2L/jRt8t6lIzja9pI+xf/S95l/fxOWnh0ixHaqz
iefjy4s6r0xgnvflaRG1CDfL/uu1g3PMIT4dxvXA9D4GkkDIorNhX52z9mwNRnPkG0hC3WFAJuwC
Gm5tBixAC3/0MAsKRbRXLJx3HgJfbAyEUiB59EcIA5I8gJvkcNNVt2wpk5M5Pusz0h04kv5aZBR4
IuFN5dd68tOiYN3XKb+db9kmv1lyF4tHskbA1zhwY8JmCx1zr5YsvMGrM9zshQ2RgQV/XRImTS99
nydnJFirj5JheJjy+TFBg9wW5qEiAIrxvf0oJ7eilbofN2MMZtz20UIqQTYNDN3L8mbQYNuV4wRD
kkQcUIAVm9b2aaU/AS63pf4n7pEaJ5bKo8zz0CTpDV54u45iBkOcVlQpZEOVoL9QgMaeSxbGtgLZ
JWJHuGAZ+x63KUGoJ0sgGzMFSTB9XAe2RCY82u54Mi3373y/HVXG/A9e1HxYhTAg6OUsy7dAHXUW
aGGciy+zf7Vcqz9PCxqFDBHovr9C+YP646iTGIP/bPlsdrNCUT8hrpB4I8qehTIShkqeCqFxHRVH
ho90UDZELLYytPETS8dxXdg3wrUsanFVsBe/6bZNFsGjS66O3ny6Ct7qjvvjFHS7mQVJhra1YI3L
zIJDQxMsmyDd//KWfsXIxhdGyCXkx3W9M+sYKyn8ej9LzT+SeTAkGc1W9ZF4zdey7Qzs7vaO4qS/
m8kJ6QCQalxzLpIZ5GA9IT8p2K6esNKke6bL45LWy85vsw135o4+nNazKNEB9YNxtHfQOfFsJChV
T9WOILOy+Zfb2y/bCJWHMX/Qtvk5vjnSqhiasjZi7uiXxAnofYoJEUZ6M5hHZ9UL4OW1h1LGRMxN
nm9utzDH0Nmqgp9dgp1X63FepTwdbWFfWIyCTozbKBeaEcVGfbaV3vroLCGdA+09JIPxm9Wv5Tut
awVDXjGIMdWjnudVgK5373lsEH9oTLJQyO2ry4jUbuJuZOilPp2GMKuBDOFW/CoX8lDk4urhlPE+
r5r5B+IfsodHF0V/6V1ZBGtR2VdHyR8JSwmEpcYr0WQKGdL+tyyOLkjKIN9AoHIaiexiFHTOLa19
cqr6MS9H78L+BtTdjiHVU3Wyaufekl69mwkHCkfip8yUi7doRAgI6VbgRiBsHtAO8ryqnO+SWhoH
S8wdjETht127BLrWsGhmbxEkG/cvg5RDu1THREt+9OYTFKHtra2ijSdKLJTWi2kaYZYT5TC43EU4
PJj1uguBWLp3h27MCtiJq2O1mYe5dj7rcp18CfIr1NVLQqROiPU19dWQsd2t9qdhIJgsK03fjlHa
LeN21PX8dXKMD8n6qBIj8xVkotJoUt5zbyU6xBCJBm06zwciMmt4slKZXllT3S8IDw9d6WShZxo4
0eKP1GviYIK+T8ZbBgUG1n5lp6d9ij8OxIPi67R8LMX4W/tgM3bn50pAmxJpcUSX9YiJ5Ra7aggN
g8dGCkD8dPRa2FUYCvslfejb9Uf+oCaSIEvermtbv7Uj9mF99r4ywi/DFJV5lZYrMjhjH0NW13Kj
tajnkfcEarD5MNK8keaUH9vuij2U1SP3sscqjHo+IwzLySk8zMQvE+acMC4uS72/ExU1NGcfzOrs
m1mPOxeSgvOGHXI863vl/k3h+/7wn98ijj84K1Hldgb0WluBAAB0PcAoh/Nn7YOF7w/G//zq//rv
KqYYh5HGc/NKEaSSwW3czIClc931dUWfucKiC2UvX3RawqKJV9RGYxTv9GjiaJbL968w2Pz/X33/
9n/7d9+f8t8/8b99ihCKZiHbnQsC16+VdSbQqj694QeRx8TYFN6ZPZttjbdAwwFRpFt+rNP+TSzi
TzIl/S3Ls+UYO4V7EJ281jJlOuLodSiQI/sOnyVmZKajBX0wPqIhai/SnBkIrqxdJ0Ag5TLndzx5
EUesGaqVmgT+rrotWCPGlFjb2l71A4pSNpWMOWxWtQcxZdeE/76m6I7RsfgTlGCtj7++jMLw7kX5
jzNT+Y3OMUechn10ujGyBYAJ0/iZ5BgDVhjTAeYNG/wep6TlUkJNZPF5AHVj84fk6AAyFdTK+mrN
+HFNcNC5tPD7Ehvnyy+z3QlU2BaMkSWo4zIXWsH6Femt9wjLBIeN+HFGUWQ6pOztFaUTa+9T9U8f
vOplMaCHrn8ZrpKFqMdvCaAQhuprZA1je2mKIj9MCl3N1pukasmoaCcRxgud/aKaPxvxMdQuXIP6
8I4emrn0xlGwyvKBcuEo6YgwV7jEm+LVr2JfztozKiIr4Jt6W3qH1CMs1alBxKZpZr8HBhRkW2Uq
VN5cncxevtZaavFWW9bAmLLRp1++WVv1Q07Li6ooHHQ7o+KpPKjCLfhFkSRXSU4RMPvNvlhWZ1/m
SdoX0cjXUjMmal46OlUpCCGFqwJXrTJUff9QTpN26TyXMJDJWVgM/+ls3rhjx1/YDLB9G5UzyHpK
mMB27thfG3Uz2VUfODRBG0DOzoKsKiAHNV59TFX1BKzlJfXkwHrdnIN+dsmyN5QLSQGAqVwrvHR2
LTB3rsjfGacuXhmRDujw1TFLrzDQer3OgUJmq0y98rp6zXEsquUk9h5vbtqC/cEYk5eDVsJr+FkY
SWVehbt90CgettEDiuQt6amNe+xSBZpvBZRs//6N/mY5mFl0pT+wLWeSuTp03tWHWxSPtrIe8wXd
W/ouYlRAUm91ZAkMlhlKP0859Y7J+On7L/LsOzwoKIcXRs6po4UjM4M57Z0Tuo31UG7MYnGXJ6j5
ZHwZNROSm7ecOvw7p5kMM8vWV5ZWJlv1hhgQm+MMw2F+acD3S31mpk8sGxFgvmZjoe80HhzqYTSu
dP+k5lDk/ehTekHhEiohl5nkRsq3slCQfe6lbXyMyq59y4t/Dq1xZ+XYH0v3x1aXn6qf0TSq5uQu
8Q8rTmO22Pn0MuOMhKqbXqa0oqthZSYsgeS5xAM2xZ9GN+n4r3OG+9n6o8CExsafedSca8UxzmHI
Sj3VXxq7+6tXbkTUWf48IWQ46B2xSUsZLYXInuuUzda0le+udL17raRep304umykWE3L/FYV+Ukn
aizUGpHe4zb3zqrO9MirLlO7CDiinnaasp6NY08QGkYHNN7pzZgM2pmfjlkWd/X2s0ZftHbus2KU
k7BxbBF1hMOaPpV7F7W4DeGBG7oFyeaBvWMesFB7lSVzjhLyjj/sW4em9X7luA9Qc01kj8hyvZj7
4zfajOq9gR97UpMHwXr5mpot9X3BdEunIiWezc2imESANIHWQ534kbetdfCWvA5wU3QAZkdusWpN
Nk4/k/PPcCoClNABTw5bBxKVS8wr/rZCAlpyO+H455ZN5+XH7GXqYu2o2O8PXrsx8TeZG7RZf18b
MwBiNhESWHVYdue63PJLPJo6awQCP+C5jvtC4/vDN9nY1jUd3WD8DuEAz7fs24NrZ9PRmtWfSm9c
X3pInTtM3pRMxB9zgxRjIMzkta4oFHFOLIeZgfXlv0zWrZkZEY5sFsn/qcFgZO9by+dWw8yt5pgT
GKK96en/mFlRM1yF44oCgMZqP9Mc3fxHWvZImIl4Fz2mTh4Nwn0tdp5zfy/RN/1oWzZ4LUKzOlYf
/b7BbmRBJOlS/EEulZ6x+xN4M6B+dyfS6ZNMe0evWG1x9ojIePSVJsg+colMXgY8trGj2APoeeO3
sp4CxnHpddP+rczr6SRARg+Zc/P+H3tnstw4smXbXyl7c6ShbwZvQhAkSIoS1UsxgSkUCvR9j6+v
5VDkVVbcepmv5mVpCQMpkSESgMP9nL3X7mhpF4vSfNhk7LmZQQ6eDotko2ovY0+jWJYRYxmjHd+k
JAtRP8/2KDIK5mX9Oeevb5yivIPj/H1qtXtCXJdXqSxPjjVOH7kWn53LSFzva5PT014kwgaRA6BO
tmFX0rV7UnG1Josx7oaECv6MZWCJaKI6ahW/qL3zqo2EsM7tM5mtblbIl7DTTVZLo7ElE/RnYCFG
TUi12SSNnXjBoLI2LBBsaXhRtkoUgkyPg4900dFRk2cQCVduWC7FebaQiDbK4twTesAZXDb2N2U8
dFV76WTjzqxjbKdNmB5a297Zef1IjYrGVSbcAvmyQxn3ZiQXfYqjh6JRKKPHxjamqc+VwchmQURU
swYbbYCasuvASDDLrg5GiKgkLcv7Eo1cFcgt+uIWEpZZ343IRnUMw+92Z0MGpd/7UEXVMWFmC3D5
zpz77ipQFq+eleKYxEqAVgBh10w6NA4YBVMUx9GMrOoQ2tRg1fnD0bIrskuJOBv1n2odHWzwDj6L
d3MXj3xRTq8Rm2kryoGhsN/rKCzu8XyxzsXT9GGEvrJIFZQQmk9WuPSnMDJwzPTKBSgg/dOGtiK8
2yu1L/dzOdbnIQKV15t9tCcBjRIw5bazbcq3HXJp5MsALcI6pbuaUEwdGtlmTO+V11Zd4BOnqnW0
RJti3eSsCY/p8xh11blIk+qcN7FJfgXV1c+HFPL3Lex6UhMS7OXLeLG76CWa8XjlNh2evlLvEjsw
tpozoKeq48rLpFrYRByJuIIOqp1hMd5NqWdMHUlxgdkdOqt9sawlxdQsvvOKyo2eKvpVnUqPRq86
YAnRRHbRT8UyxS1yfqIdBANkgaIz6KilDdrBfUC7iSlrtWmrFJFrtgC2NgJsyeEOwsIxJqLiYt+P
ZoqEyChICypJtlcFGQNomteOyDExbzAlVnVqSRWmGRA2rS/lhS1Qz5n7F5/j5dMZ+B+Y9y5lXHTt
//0/hsC9/GYYNPAzqtgGVQvz4G+GZGh1WVx1ceITo4GJZ2nV89DJxxjc+S1f166nNgVSXYNTQt3G
M/W55S5O538pMKUwlULMns1xhqIleRpamwmuyDiKSfHzka/kuWuLuN6x0n5ZobQsUt2ysTIS81rf
nGK880zhUQxk5kNHkgjej145aSk6/BKOGIUEWbAH0LaoVfCa4VQ/t06dHNReu6mCJTx/bWzs6n4W
9g+hUtPX0pknDSjg5NkyF/prLcE2snLXW07wD1+j/ju9Cd+lrSn0u0DraHyVv9FnxghDxKJ2od+N
1o9qCJXXvkkITdUSe4PphnhAa4hflpdqbtH8WJkGBmnS7lA7GshBsvLQ65l2R/+1vQEBu0OzgIFF
z7G/UOy+58LFjNNbD/LcSofUaTboS8LLlCbmlu++9UrTfM+Upj0iDo5uVWyISC6ib1mToSmalvwJ
/mex1UuSyBmiLRf5ZwBcqD/Y01yfkIReOhWfHlDhQ0ffmflZqzzZOv3zvz/dtN/5c3xBDhFwhqya
2GSt3wHRhEQEZYQuwO/VYDuBZ/HMoN1XY8nHTdSZqaSRuCiOutMgI2WNSLnmHNiPWh8fKA9fB4Uj
E9vSedacNf5qYEuMrvaN0HBAGSah+8Oo8vAG/OC0zI/5FF9Pcj5tgxQtoxTkr1KSDPfSqJ/Q8Pz9
Z+Pf/fdriQ9niv+RCyv6b2ilYsbFSiQ0sncCMQ/ISymf7sZSi79FVYsFMoQnmuocCLpX5C/W7bSp
pFj6DkGIe1fJJLgheFaHVeUVNs1W+qcibbKXHxvHGLdWk1Pq5rTaAHpHvELH9ibUrOwve6kRXVuq
1l3PPXl1kpp27wNDpCnPxbNJou3O3iP+mY64cpXrpWyLbRjK1ivEtUOu040riBeUu+Q1Vof4kdlN
v89wwPi61RP7hhCcJLQBIeY4m0jUpWeqPuY9VgkQYkmsew1rDrcsIWLU9E18QRY0tS1XjnJSowvY
MWjYoWLfc9MjboEOwVhn0VXlmNE1i1kGhAAvZZOQGd/WxfPQmsPHQLMr0LtvZT/PaNxFXrdx1w3o
GEhuAypmdPp9RS2fZLWpONosqLcSOavkvyPns/rBfKmn8kZpFuODodWn+hmcTBMWqxkHRLz2dviQ
BKSN9IoBWUlGGkYXEBgFBfwUk2ES7bhvNzuS5aJu3LVL1b5ie0M43h64dvHvjk53pSa4XHToGdrY
VC+FBevJQaSAFksHGQXsodOaGRI1UswhUS2UVZ3mZUwzoqBUXv/+LPw3jhy9EAtyoKU5qixbyu9X
GA2eWNLw5PoOBVOf3CkKXVN/tobnbFAvsUUomB42pkcxUT1lSlpS8ktDHwk9K3577LxG9BxjWf2e
G9R5dXp3e0umTy7PBp3eed4uDvYOtcUp0AtV/dLZG6tryTieqUG2jU3sjEP9PoheEbYh2qA66ur5
cpY7fjOzR8PP6VX+w8f+Hf+FtNCQcb1B1bA0RVZ+AwIReSgtvWpFEEvLmzid1RuoY6FrZlJ8HRr9
KS/UnCj34qFUBS1okPsHVjQ30tizwGza/tLqeCwHS6X7Y4RnKSDGhGKlhkwGz3I1oP4O8wHloBBC
LtObgvtvo8FnHsIkeeQiqrbED8tp016b8N0ESo1ydLrLJqAajVUb20zNjV1t7Fv6X9uFdtY/fAV8
4H8bfyAS6IZj4veg+vg7VtQa5ApHcB35g1oNN3MW2ue+0eiXqS+m1XW3CyT9Yx3GAKXQbuhx9TzG
ZO5a4bQD9U9BLneq1yy96QblPptTVMy5qj3kVghimZw9m5vIyaib4dmJXwNkCpdhHL7Xkyz7ag0V
NoGS/qQlZGd1Jldam+BXmcubTguQ79PGjsrsqaDxdrPEzbMUdjFUaPhUrdT09451DIKieuipCG3r
fKr8vi8vWSWPNw0t5KspnL/ZcjsgM813bTWjDjfMp3ZOjJsOJtwN4yV8mljemqrCadrF3R36Ie0K
1sC1ChmZpWGOPWSUzmDNSI0NdcOLx6W6aWnVbEluOa/aEsZs0hlY8g/yZCMPqZe7ylDgsZB02dfN
naZ19tWEIAoeVr6tnAXFMXrJPb3Wk1RWeE66It7bPRzwYbH3/eKcOrmmVTDKMUOefWsofbqXzE52
oy7U4eciSMWmGFY6CnSrsq9UQ+SmocXzJqRlO+ofP6zZkT3c1OkGC1jhjiTVXbJcuaHiQIrdkAGX
slESE2tDrgzLd08mSXw72RbiO0VKd7GaFhc57n0kp8j3YtblwUKx21BCYpGiMTmh6W6J7KRobkR2
4Cm1ou5BtDMUPDG5Yv6XUdGTIozP7XdDqah8LTNSrmV4lS2t3S8RIhSckcz9egyOVQFJYUhYNzQL
hPtMvaDbBBOkaTdjTnFUx2FqI8zZ1Cy7LrAeHQ9KruZNMwWXeFZSWusFWkALtcUcyw/4zMvbLJpi
dzR5JZgm5uqLDT803GgW6z4UpuZV3s80eKpAevz7kQV44L9fVpYKGk6xdUU3Qcvx87/gCyOFJPR5
sKQ93dTJFSbCm8wKAhdFtwpgSv8xsIi+K6ok2M5Km3mVpZPfEynfhsIKoSdQuJMSuBIl2VGXVlKj
Q+9wW8sj58Fw7NhvQBbsBmtUfE0znztgeZNABhql0d50s4R0rx6ITI2y7hquNIltdskC7zJFaXQR
7b5bJqR4KxTV8uIC1W9Ac96W1WRvD9B38m7gdSHllAmEIXchjdiFEvHDYIBWGrFKnw09p21eKgqd
4fKNtjmVars891FUoe7nfIwNxbpWs47QKzNud9EIAnxWsG7nc/ecj6p1GdPY03CbCZ/eLo+OudS3
79bcHmIH9a0iXVT1O+WLwZdKuuVlsluYRFxbzHC5k4yjDzwE/YmZbEcGZG8c+FdC1TToSwWLr5nh
pSsIQ5RYgtGamw9wL0jPEz54wzppcGyBNlSLn1Ox2WTm6Dxhoz2nM4QqSb8tFjRXTLy1Y2Q42AE7
q/axz5MGFTqap2PD3ix1od2kBVNzhElX6DBdRaqYbGD0ajKUMSPWpJNZhORWw+zn7BZKCMTV6F2M
hwTnDZUvO98OAVrMJC0X37HT+jpGD7KArfD0EDMeKskkTPJ3J0UY4CQqCWaBegKytnyy8f4X8/MP
mB9m3ArX5v8b83MvoDv/sX1Ly+6/QH5+vfAX5Mcx/9CZkpqG7WiGoZuCxPsrXkeR9T9kk5UeN1nd
4vyD5PNnwI7xh0PwDsVdNK+WZWmsAH9BfnT1D902wAaZGrMUmZnk/wTyA0Pst3WG7PAeTO4U4MRM
8rj2/uuARF+mQEJeS6dE4v5dRQGVO9smfBayHu1cilaw7Ai9bF8A6c2gN4JjMrUvSy5dsjkgBrWW
qbqNDdMggg3UYSFnxJ9hb2Qo1uxwhAyzzeCCbAOdcLkGEA5dpM2MynaL3yrblVHoUVm399gsZxyF
zI/K/K41+xdtYfkuI/9v+uI6mgquD/uiaGkJZWwxDlqjuAF4QzdTnFe5se4dlOLkRuNqECkjCFYz
XbRzZlg+oE+CSYTCXBkpUXh5ZJ0JEtXIyEzvSNr7riULsXx+UUlYvOX2LjVoxqh1bHlVH+nIR0qW
EpmXqZNxpaBfbuN4ayN84NotfhJ+tpf1iezpXcH1uTD/6ycCINSsPQwTPs+g/DlG/HJMdWTT6fpj
P+rbsU+fJAupb6HxmY0A/s7Y3i4lrtq0pxnghOr7ouiw9en1p7V6V2dwyUzjvhsRBmk0o/FLoDBt
pG+dMTxUdfFGdXjoAMDMyUFJGjpmGvNzBhBPmppHRQZYBjsBeY5gFA8JIsKRfCTzDNml2yjTE1yn
81CSxiON3DByPm7Kt9BKWJ+VYrhgPKP4qwYFYpDIx2hEpuNdV0w+DUjbZSpytSTG5NojOfOSGr/V
c0RY+RxTLLHTH2V2SUPjxgj7e+yLO5P32KU95Lw+Jr5wpPiuahUFhYFpBNiL6yBNhfl4+t7k6ZUU
EchQZxn9/+Uui+8q812ezPNYUQTr+BJm9DV381T4CcQXz/lup/FJqhpE1n3AzHy5kC7hqojpkCQN
ByTg6cbGPXVQqMlhc04o3mIli7LosddGG9VsdxYGzFNlDQ+lTR5LlPVUMA1xZ8XmYLQtKzlA5EOb
cionynOesVY0NZrOiG2vTCixO0XIMKfbNioyHEHRtTYoFTOMwHSjoXjJ7eoFOfC8KeQn3Uqfq7TK
3BSpOg1Y5YkM4fd5IKsDxCfqYTulj1zrKC/o3vabedpVHWXf0bxb0JEAcSIgthqPiGy3iJN6VwuD
i2kwVy2uLSJQRNP8jpXMRCaKbyxOusFc1wNlXzZaiYl/GtF1ijv514aJLHqggo+Y26EjUrIKLuhx
fqFdSQ4RFQa7++hTFFCpTRrVksEPmkkiryoh0RhYEIahqyz6a03RlNY4U47CouxUZXhuB+0260i2
DmVEzrGs/aiHJtkW87B1GuKSWNruGii/Ry1WlyNg7uVz7+s5qq+bkoqv0DOsm54o58+9VuyJwZgZ
r/3y64f03jh7hBii17/2pYXQ3JyIsV8/+8vb5algwMqkSai4DaaxQ8KMyWF9lDZ8TR7e6xlNjgj3
mgLmOHVugUgwOlSwLfkgds+6SDYnhg+wgn4bUoVDLcBaFW0q2BliuEtEGw4QwWNFa5Y8PkT9696o
VRccxwoz4j+fWp9PGvU6nmJr9/X7sfiN9ddm7iVb+rOkkJckR6s20vZKWyA9WOq+iYVIf31OFj9Y
f2XdFGEAp0eG5sWLvl65/lYM7hcJSjkXDG7KcX3u85269f3WJ4Y4wXM/UApqOLuNobxveyPYpUWs
P4y5dJpp3o7EclWs6jOcVn1oa69j+RgsaOGcOrb3dWnVFwWP42bsJv2U05vr6y45jUP5QBZZc+5V
gDGmAqlIxDT2FIk3wBjiA9kSBb0yFd312xQNdzGuX1WYDisJ2nwuWJV1cr3kxFBP8/CQxxJ4kKEE
tWAt0lZdMvvYWBg51bB8bBGcupYmE2JS9V5HKKeXoYHqou7ULy+TghDLhlx0DJaXRgN1Ykivi2bL
Qly04IdMuusybQ/AQ5gaLu1bDS3Kl6Db+vlcftcn9CS0QyM/agf7ETSZm5sWercYnHsl2flBAi9S
z/1HEfXtnSmS7VQs0pqNwlHq+oel6OMjdj5Y3yhczakrn02aDfkc3eVJFOyk1mTVFiEnai35Zeii
ZZ+GNepshxtui/43+tFXk0AE3TacXcQYO3gFZkTdSkGE6Iw5chuEXbolTIXLuKJZGebhQZ9qzNRq
gEeL62z1GkQNtTR/fWwPbqINtJ1HG0bbsMbNi80SBzcD6w+8ZzigppgOIkb0FuIvFWCN2geYVR2j
GWVhawBskxzNyckXNxXioqWPETFNDsm8IiN93QQV52biiJPx6/FcyXhZiYeIcHhDDJma6rhuIE3b
JJJyhjZHU8R1Ti1mEEkqDpWOrH+Nl18F/uve+tzXQ2upnrBQSB6Opeq4GrQ+w+fnQvQ+1RQOOJq/
mPxrdLIIsfSqxFOtYsPPu1jDdIcLC2xBfFjtLuvGAOVIyrGwv4B0RFCkGc+mOdgsRnH2AMZA1op+
XqnD7riIzWqT+HoIWBxVLQV/NwcSj2GZtdDxczdSnIakJB5Tgh68JK3e9dWgYUrJJuH75Izka8iC
gowqWvrYdRbbXU1yIDJslg0DQT7CQ4L7i8ExErsUvM19bTq79ShHJNDyDVdoMYiR/TrKq+mqFc6r
dW/9AUWeD+RPpefkU34sR+XXZj0Rvh6ue0vdAyCmzfh53CUhKls3sTgN1nMBNBCzl6Axw11u1o/r
sdeVBePDuktph91Qal+QEBhCGlEd5Ph7G1YdwapYrQD+4D9Yv1bxFcGqa4+U4JD/EYPNlfvnc+v3
TWVH2dO9A30uE8z6r40kYlu/Hq5763OL+VqXSQd5SIS+fhkP170UJBgmKhsXXor1/GvzdQ5+nYhW
ph9kLqz9IMk5nyizWTuWy2610Kyb1ahjSNDBSCVnDBzjihZkXH+MIrP289h9XqOranDdpYHH0JbO
268DZ4USabz/3THUetBqo9X767EZ1mv288r93DeSCsgQYVLrgfk6ROsR++05q3BgmhAt6H5draaQ
JZrrsVuv5vUnqhQF5DvJT0om/3nxNuQKk/DC4xY5NHefwcoPTPs2cYF0/9MRt15KSNvq47q3Xkbr
nhLSk21Vfb+Ke9sAii5Oayx7074Vocl6IzEcCOHv5y+I58qQFulg9BYWDsZDsET4NP+199tzUlOH
WwR1+oZkpEXcG7sYDkYcbggCbE4OpIXVmqsNrHTWPXKBFG9xmm/rIVxdV19HNF8TldfHVVyYfgsu
YL0E10uybKNI9sKQmhvwKqBe6RD6jWIznK6HcIHoArt93Ueqha0CboS7XpJmi+yc2lHkfXoj85Ep
3/qLlabcFqgAduuBLgiAIPpBXK3rJrC5528akU+c9ikrEHFVOkgRU2YVYvfrcWubhKxkMhPPYkKp
+nmExWGuxMAtr0/mQyft0y5BIfzn8LzWRdeH6966Wcft9bmgNIhdqx3/a7gET4ZoaB05P3d5/9fC
CaMEBoi+c8RNJhdDjTmnJb2W9SNM2iQ+2PozNWxQA4vfmKgx5f66u/6Iediv164PQ1W2Zpd0I7zd
BFN/D5DS7UPxkWgblcd172vz3z0HiYBR9Ot3QhAKvx7/9usTaxWU1NHP9Xl86LwuCGVA6Vq8/8vL
/j/+eUSu5nbBrraJxd+6vkLOrDdrBMq9PiqnDvFXSbpo0/1QRnE7KhQuHyRfvzZDy93p67kxEReb
Kqy9jWrtpzE7UYHL95opjsX6snCO2V1fsr54ffK3t1kf/uU1zmx5RqJdFeLDR432rIA4BIPFv/35
dp+/O1Rk14GUlE+KNqT79efrxhR/7+dPh0XfyDkniqRXDBMtnTJsuTIYNwRI46E1q9kb+rKgqauk
3dEU9us4IkBOLQoa5tzcFbH5zC2vtIRRB644IaT3pZglrOHe9TpfiEz+GFqJLw0WL28VPyPkDXZ2
NV7VOKeJhVBhXuVxUFzNoGbx+3NT7P61WR/a68i7Ppk4OcwXrEDbNX/9c/Mp9hZ332qNZrfn7la3
ZcglWv8D4BgpB2K28aX9Xh/q6x0hKRCGExs8s8Db6mLkGWRQdwOz1fWzrE+tH2jdhIlikm+Q7TvH
oC/SCp3dmpgei1sjOYH07cTdLxRzC4kbA0s9cQ+Uk4z0wKmYXfCjjH2RMHPO4ia67rUwco49J6IY
QI1MfjWAO3t9bTTHVmzWPcUYtnrcgtEVQ+8kfnXda0yEwwql2TW6Hj8Xje1R5RRUxIi9Ph71jKIS
eicdNXrpx2I6RfRVdcxVQ2eUDF46OBEYF8VkcRHDzeeebIRHfBN0ChbFS8RsCO5dc1z3aj7YDrHq
OamNSPXUcyDk9usHXzeIj3DBgM7ZQNPr8LjJfG5ZTChK1vJEN0fSsrH7IAcZwDJujKRdRAVwv2Qj
9IRVig/16VIb5bRbTxxHyYFTLQXj6bqL5JAbsh5c1VTUD4th5EeZetbsrrurLrBQkb8WfeKviv1R
TMLWPY4R94WvJ+UhkrZwPkFLiQ/xtcntxNovrUUMw5/Pr3H3XViEbtcGlEh0TAeTJN2u7zaIKcW6
97UJxZlJQuZzn4e2t75Rtt671l1zyvnideK0tWYw/A6V/nAKhrCH9FdvDTEHXzerpDMyoq2WZBOw
PYkDvP5AKjUWB139FohDs55ttpP3jIjiMQpodiNUbxxc7U0dVEAv4cxkQJx864ZOCglieRH+pNhX
e+Q5ybw1eUJLUceHuiqmo4OL5CgTfMRi/1+P87AeAW2B5/2XXaG0Bwr4Sh0hxVyfjWOMT7ZRvBdF
PRwDAWQgaGM4rg//7bmkcSVnbN18pKdSlDc1ZubrPgAlQvObeQ2FogF2P6DB3ZKPsduZ0j2M1IQO
eWDtImDvSEnLYm8VOZK+JRdZnUvsNbK9XJT8bpYLy9edCqZ3fV+1i32CdPKwwNLx29iA2qiZr6oy
R1djHQkyL0lz8ECu8AdWgX1mup0Qfi1rpwnDipKQGIyVyEMZ2qG+193M1i6YU+QnO9bTQzpUZK4M
1l0y1aIK02m0Ma3jmFKonJIh8JtguU2DOfbr1upO1ThcDZoZ+GMtZgujsYtDedrCvqFHyvJjbpPa
N60IgsyoIVpH33nQ2+y6CBTJk5y22Os07DZmbfaHru/RG5BRGOLAvg6t5SqJe4lS8Pw8ao7mgh+c
XRIuge1KU7lTYeEfSOa4obJVn3CY1qd1r0/rj1bLh51Rt4TERuskN9fcVMJHgnqmd5dKmd26x6lW
GORuFSFcZykIdNzJenydZXjGFFbjuxzXQobYE8lA6SdZFPoFhoBlQOCBevQBOZENyI2Md8UCT6ND
qN2H2ZjfpDMqUbURZRBcXEYi125jTbtZC/sr1RY5VlUPElJXE4S6cbmVbPusEcS9s2qF9iO1GZ3O
EKXCW6OSHjJHg7RkxZ7SUUil9/luxOUJ5caIjjPa99nSbvSeTYAVZatBnNSD4UepgEmZFcR4Y7Wt
A+3BKEi3CTDA+7oxP06yCq05EYI84YIASmF7Sd9/K/Wp2YAoQElIZX1O5O9mSxG3GH5UYaBAiJKp
8DsA8vHQaWZ/LlodaIk2kuMuqOVLltzVptLstVqkQLVaRXFskm9bTODNWGQ4STC7kqFX05RGUJvW
E332UBWhQ95AERzSC+p/Q0IzAgJxaxlhtSnlWdvBFl6uMOT0OJ4IdNfIsD1UizoDcAg3yxj/GDKf
JiXkHFGQlpIPWQGWhxeBZB2lsDYt9N7WysuzpoEl7mv+4cqgx4mnOLqeJKzbZmwZFKNLe9v1NDNi
u/7oDDHf1KIOOhx/iM2ttk8x9jUqmL2pg2SrTjDgtK7zwwI7ouE4W63EtRDEioc0y9lOnKDAju2b
QM5PDvG0JH11PlzF/JCm9fdqollSKtqvZKv/7d79Q/cO5aSi/V337vDjLSr/ms3x6xW/2naKovwh
Y9zQaNITIm7qSA//bNsp1h+qpimGrjqmLRJX/2zaOX/IMu00EYfo4ABUaP3/2bRT/nDIkUOWTxPQ
MSxZ+5807Szl92QOWbyFzN/lCJ0oFaTfxIGpEiBDoZdwrczJ4FMvcMcoDg+9uqiAIeKM5QDK2O64
bqq4I9MgjO7WeXCmxMJxK6bE6yZpMZS1CXrddZK2btZp3DpBWx/ibBqZ7WfRLhvV2NfEtGzdfE3Y
/vKcBCElDJpTkYbMnVMxVVvna+ueSh4Ba4jGBklrBbWriLlatS72111QXLk7Dpbl6uXzUsPciSSc
tXXYZCcmfL5ZRpdAdybP6eprnEKQVKPc2di2jh/FEosB3aHEbXLD33U24ZtIyYqJbFfFyZOd1vXy
lsxiPHqOdWjn9LtTmO0W2sUAXoVS/yzCvaVBUXa12l4kg6caAYTRJctgHVBXd3OowdVCPYlF2X7s
ZwBkcMHiWi4PmrooDBBGvDXE1HRaHNYV6y7Ua3ZVUdjQlGmLnLnhPi5K8WK+uu7FcWkdAiLchGBu
3Sjgm/fyGN9MQ8uUt5n9UEClYGnU6RQivQpif1IHj5CCYaeYlKLekjg9RfQu5K61Dmo1uuDs0fCH
eAB0azrooX6f53G9Tbv8c43yaT4ZNd2VKOT+xSu6zv7Wid/XPHAW00+sOMktyKb+LzPKdWGyTgZX
U+q6p9qq6TNN/Jzqrn/5urHEJHid/koL4KEpJ0UR2RGc7nXNhKB2F6Z7WDTZPdQ9Qel2LVqiYeLW
t9qVgigKAOOjahDy4k4/GnmLsn123LIjnGTXDTRkd6BaoIXvgj3ECJcAGnt+Y2CupftaFbz1O/ac
fs9EIn8SinuVphnzLIRqyEHaXWCeWuuUKmfmp8VL+lPZLpvmuTxHMawYDxImLfEh2paAWdrlRpvu
9epHadCj8xvKLg0gDHxtFU5VkhqGzejWp2l0W5lb0AaQsT8Ph+W7/MhdqGfWnG7iO5lS+LBxMA2D
CkIYIh+As8omfTRwDlD/rywde/d24CwsPPMjuWB3ol2iInnSqTxy/9kU98W9luzMJxNnDtY2zNLQ
VeEA66zZUH0fiWNcHfACxuJzy2Mxh3xyFAnubhNe4+GqfuQeDvjhZniIb80nAIlO6HVX3f0gynkb
axviGMTYUbuYF1L1PNtIaTfxqbzFZtiCAnKr12ljeW/pIdlUJ+k6R6epb6rXvkTCSSuebg1N1y3W
/AQDmEdQFUUP/QhTfRr2c3yp6Odgjvzozc3YvAPTtXDXICRLDwREL+8gzdLujoow3y5KKV6WO678
hp0IeFadee31RDyOTkrxJlSPNGn7O206FRf1UYOQ7SpkyZPIQ1083GIsxwgQutV9cFwOQwNp2tNs
Vk47k2sTlpQPgZteNPVlOd+Ospfdm1fk2nfPxXfrsXgiseImGTcikaA/Oc2rQ2Aivi/wJBtikpdg
X+LqgpnJiDS8E53jpI/2Hv4m4onLXG9zAvDo2z9oV9ILsAU+DKet/qZ/TA/4G2FAHKsDhWW4x7Ae
1O2gbmGuoWDicgj2yTudLSCB6Azzs6oxUvj6U3pCIgDLq79Ny/vhqn6aLuo3O/eblwYnM9CEajNc
2dU1B7X/aWZHfXGtcuO0HieUke1ooLDEqq0TDFXbdMNvzcmLD7LplQ+mAFq4lgvmmfAaJfcUj9IE
RuCf4HpcuroqTmfPcgkA/em8Rw/aqf3Qf2hH4y3+4dwy7sytZ97ju6M5CCpkeQwyf6LHDZ2gPFWX
VttTnFKeA8gsrnM0Zo9mB4JnJJh+cEB1WnjAUUaT6samfVPf8tIrM9/mfMgBXXrRD/JOUZ5U2x/D
GUn+cAbuaT7rV1HsAoIazkQxeCqCCE+jucWC8iWG2OBlCAdc09rgyt82DwJYcorB+BM64fj2z2LZ
zU+YRIrO07qXVntl7AjmDR34yfyh52hZ7ozIY6e5kvGNvDHHL48xlxS3XN5uAnO3eM2rIm80P/lB
UoEJonCT+uWdQkJd67VvywPqgO/lh8MQipsQgf9unPj3fchNycv8aFyhRWRYZBXh6Ydxh+cQRJLx
GL8uhGvsyj2j5fhtQPZ2qC5J5yNIaYI9xzJqt0EAcepQPQRHTF0FMIuL9A4NhOM7Sh6HnmuveGD9
wz+oxvjYNtNV/xQsB0TsOGln6NXSzuZzoLFpNrC+pOlkYOfFG8yNjnFHOWYPCSdlsw0lL3yjfhGB
/228CGoP9r7ETwPPvOXyvs3PyXdmzc57eNcFRwMnCgOI9mGrKSu2TUQfbXoph8ekBnG9d+4lRKYU
UEDKQ5Lt3Vm6sqRv7cwKbNoB62zelfvuJSALDPDQBd0E7fjwCaFqXj4ZFHurxifkFLNime875Wmu
XJnVxnRjyT8jtEzYASKXwSPOvQCvYubl2UeOhZbVl7JRb6eXCnilWDNvrPvlHsa12n6InjRXbz0T
ML5jATMAJAGRmxQV6UYX3kNHGSFPXtqThrshMFbIVwiOAfiOYsLhyGyz4Fs0POvDNsdgOm3Kn9mB
/4YNBaHJ44Mx/st75mbH6D0Et7p5gOJ5G2YvqX5WifMmaNhdzuPBDV4amHQsRThn5XqXgZokSSt8
H8yrBNlIfoBIyWKo4KvNyW/ZqaWnRBdYhpJYLZ6Hcc+fBxqonbGgH5TyDAFhueGPxbRDiuGmDzeP
dUFg1Q5/J4X99pbst41C1NSrc9SOyZ15mn39WrtZboJH+8gZTZHkJL1YnVczxKQKOUdu9cKf0LK+
a2+keBspu0K7rtpsmyWeEvhDfF2o96qz1Q3azm5wl3njQ7nDVbdzuD0cFJLhUJ7FT3F3nU5Xo34G
hz+fCi/dPYGE4ggCb4/edWAhKqlPG9rwJQVPcKP02mIouSHteEggd5i/4vZEYav+3oUJnFrqRkwi
/cnALOknyR5/DMmVak1k5ANI4t44K3jN9a2dnc0AGhckey/MbovUY5EpIo44u+4YiB7FWxFsehM1
G+ARFPEO1UcJzvhRuuj1XjFd8B6J6XKUoGYkH3GKd8plN5rw3exRQFcoNFt8Kp5BPp0Jbnyb/idd
57HcOJQs0S9CBLzZwtJbkZS4Ycg1POEdv34ONC9iVm/ToZYlgYt7qzKzMiuvqrxEWVvp1RgWMsNs
T2bU7PhbvZVb6yM37eeRz0518FhjUifsUHGnjnmrSpeXdJLXuLqQKR+YX+qtcMVNdpoaF5ueymn/
CYZb70Jrqft10HZuHzBFHyje894ehaA/vrzwIEirbtnsh7XyUS2OKK2fv/V93OHQYO5LfsfLIxiA
CHe9cAFDk2Gbu+m7uIgfhHHSTzvmmmuEKwquF/jCxeee3BuC9ShXmawelowZ9ulVOVTkl4coCr0n
CSZPuw7ELyR7t6659fjTXfrU7Y+5n6Vucya9TpxfRUDNrk1BpwdiZGcrojGZjz+q6+wICnSrL1x/
/lhMNtIRzR5WxrnTj55TLJu34Q1nf1Zs6b5Kvx3BbnbPlXGVLq9f0vLwwM+f29cFfYDIJKFLkqso
e+F3dyg/VVyNOFptHc9bbBlkSFwbpUZ06pbhWXgzflg4WIZdxJapBUe74ncn4TAx8yuuLt7M1xkB
kMgr+ZRAr68ZvwzTn3ZR96chCrQimK2X1obiS5ilpD4OVJuajDlMZdjhob7uyRFbnOrhN52XLXAS
KJBppSfmVbs+0BnVyhFv+K3uK5/MdxUAYJ9eU+2LH85pC0g095VrjSQmwHjDE4J217XL3kL5dqGr
qvbtRfzKmbh5N/1YRKTjS5SeI2L7LSkVJPfkA9XtoT/Vp1reYujcn5SCnOll+hGTGxKx6qvDJDud
5Vfn9Js3XynegAucQ7JHiO9bvKpQrjjt6GF+JvDz6LxFl7zijjGvPcgU31qgeZEWz5PaLjMs8TLP
ZOxesrHgwod5l+4fN15RhzL7FTvPcN8TQEQSYuvTNln/NMpzYcV7KVVykRA2nY3ya8wX3c9sIY/v
PNO3pBgsp5dPNSHthyXXHJMhfEhfZE0//9iVyHyC3MyGsrRl5krrEhMfcGDqsluiyjJXf/+gVrNW
2IrTWtZ3Ivn62fS0Q6HS/d9Hf5/7+yfED2uFBSAVhlmjOm2LZl12Opq6R+ISNjbYo5JWVPu0y6to
Zun+PhpmWvHvo/yPAEzmr2Rqk+DB269HQvhE7+/Lo6a0qG7+v59W0Sy5mj5QR2oLIzEdZozfqzrs
YY2oFLWZ+vvTdnXzH/yTgcUKl9qKmyCXphUJ0e1CfU1u83iSaPysOPb/PlQY4F5NGfp1+aCz3c6m
sLfwt/iN5TWTXuKWFo0Ru5RsSLJ/Aq0OCNwqegIsMDWwR/4qTzK6TdUefs3lc13jzLbsjZUJGPil
S5in0vHgdSzsiMSOYfQ+NE4K4n82hew3CZ5bNlTGthdtpIuYkFt6wC8lgrfbYn/oEOZ3VraT5BfJ
WsCSGlxaRD3p5b/P23QQvJZa1CLnilrfK28mnnGbyAm33Yf8QYNEfH2Q7xK8Am3BaRe6bR2nyO18
9aPbVne6znBAsYS5kxuniCAZXUPZY/e3KnH1j3AlHqS7fm6/hMkNfxmM4EKrHwXG6z4GZNx7/GAz
zWOWUf7tf+bZfiIhTtqX6WpHLH77FwbWJ22X0b19PX3sM4lCIWVj027UiSrJaf4JstO+p4vpN/Kl
O+Ndw4dxVF2dS2fa0y75oSim0xvwAPxofot7BbDeOAn+N0Ygrbl41S/FZcSPoafFvpDaTb7W5545
WQ6k0i3YXTfKl8z5d2wC7khLPbzNPXyBMjfyud1Er02HiRi9hXZEZbgdmArZTaSb46lk2AqCTszn
fjB96XBwgcbat8liXPPX9IQtz8WLZnqSVWrzq16nykWn45cPzM/clqHFlpQehhsme/DDDasSX6Dn
V4JSa/D6GzArw0P9TfC+R2dkH4s35D05DFEu9eULd8ztw68nr/HjlbJgRkOhqw/aL/zxVGTGTqVg
CeI8F+3aahwLW0lbOLeRl/PzCz5xEk5QFOlWndW4nO8n+mdlDY4irQlBLM/Jngm1XnK0l1sMHhPX
6kej2MZJHBzWCqmK6k+5yG410Xecak+EVqQ1YyPiVRfc+CVXXZGM5oXHJ7mLiBqDioQDIDlsCQBh
SPXhPTpKoOAKR5LWVlzKzNIsukuyx8bcuFUr/M1w+NwX9+iMxbhSuNMPWsDjAzFg4oSX2c9nDpGz
La/HJQOtrx3dSOQQD3rsyT/MZJd0VFhVsYJViGmC4OzHWV7Wi/HG3SAGwS/3DwChD1m100spefmW
7qWbi8BFfMcA0aIRII6gw/GbNNMTxfmxxG8YCyoDab6b4cqtOY8FSktNw0JhoUrgXcyQ44dl6+qp
A37i4MwhUbAzOnb4JZ2LyEs+jS3tQG7+G1VHEbZavRTo3b8p/mhP9aBczmCZhDLdZlwNmnCo/hAD
MAI0iVfxn0kS74Y+khCC4f7aPPpPxhLQ5secEw0vItArB1EwzdDU+N2n9sWIHhMzADyAlYlvyN4j
PD+zN+3mi9dxWTLXGchYhkkLDBQj0R1C56nYI884ONjt+YHPT/gKutQtRfdVeeMXWWe4J+JFAd7S
OM19XkV38xcUQQWAYWGgKucxBADihndHUAHhneZb+2KRRO8vGBbBqe74iWhfzXTMs12U+BmAxHv3
yxYXfZQYf6RuATXfrftDsyNKwCBW9VbKi6Rmk+R1AU4s9eOgu6BcyWG4MxwNlEHQMTjWpN1S8mpQ
IVee+MscX3OfSr/jog1bxrdhMkwmWGPH/NeAf2U+Ys/8bq7EiHHaQAD2CePVsLVoppm5/MLSUmSp
bxWGJa4vtwuSPUMCZLe+bvndOk3aLifigSAcycmyI7GVD3amW8j8b+r0dRBiqzDOMAtbqI6N3oOz
F3Ao3DwEXz5jRA5TfcJeaG4cAB3ACSow1M3r1h/Q2ywe58llPoxveB2BtZyxxRXNqX/S4+z1r5wN
jYNz+1IWiuljg4X2wMLFUbcxerzgBns0QNLgJW1m9o+MZlXbcriCenESPbRDZFEqeBw59ZfhGTsQ
tHit3Hh2W9GetuVeP0wH4j10lBDsSpuZ5ilsfaX4DNrSjvLrjnF54j6iNJku806RONGZO88jJ9y6
bWYeY2LN2GHJUyy/ODWaKUgSthvJmTp23nVxSbfDwbhjUmPh/ueKvyNOjjxy6Vr46jQ3VXwxWkwM
vpWkSpBzgtW1XVBGWIcHVQzudSX14rIQfv+uNzdG9cRjzyZgfrhY+kZtgPm0tqbPJm9k35S+JmHg
5LD5WISSUIQUi5yJFjhpmk+V4EAsoSeMVxzzl6OWkEqSb4TsXU/WnFDsoiyseNgyAgp/3r4NJ/m3
5TafedxgrJm1AxIHu0uQVcs+RikwkvxBVcXN1kZqDK+LTyybfbQrkDnYkW43HY+1/fyEbC9hAt4b
FuP7dB+2PGls2CJY12yvZMfSNksuorbOFIeg4KWCtXloGyynYkmHyrUSlAvVwkBuy4KnVnAIslSx
kJs3eoX+ltfO9VbPzbDgudAhw3HzXit3jdjsp5vlsOxLmOAUIfqINQ/m3bb5E3u0xz7THhJO3bmn
S8QxeQZhxNiPNV7dOYzRsIOc5/fMzlJ5YJ0sR5slFvGfhfaVUaeo8w1/9NuoXITGAeOTqZ19W72Q
YzudCyPh4cQF/khOJnukicwLRQVO8dvs2LLBzOGgA3FKKPI8DIGUB977vrVj+7UHT7/27FrUUIzd
W+QgOMOv1Jwt0296usudeOFQBBTs6JJ+imMTLosg8WPtwE1RbuolPIYX9QfTYWPXr/sWaHO0Uedj
1rWw9tKM/brSd3IICSZ3+mJJcCfPqMoBCwsbgIsgERQvmAyNMOMsidvwS+3FEG4LOeS0oD4Yijn1
Xvqaeg9g8vU1ciko547tm4YF2nViXtp9kTx3bNhIZjg6pVsslknp+sOpueir/DM9iZ5+rwpXjxj7
t+s/QL8bltINH4x/Vr0IX47k41bro3QWxu+yWDAvtph96UDPnPzCIflSffHMhcWIlme3+aUWZ/CJ
iJ26hBnYCp8c6emqcdSVuS3fmVkN/+kG3bb/Mi8tRp4JyYBiAGKTcg+dxwqjnSefUmdgFTYfb/ni
X76j578z/sGzIv9CVtcQ7QzDXtDfXXOeAAo88gPYqZ4LSXNywuhsnaExn5oMaauo2WCkVGo132nL
q3Ej/2PXRcICtS7swzWrrD0/f1SMvIi4dEdWgl1upmNreI9f4iTYwfXSmceHktUL8mP4VdxplRyq
U7hgtX7zIh+V37QbwNKyxBbdrlaPpUrpFmgk1NK2381rtVM9JtiCzCd+D8dmRWZ5Aup0/ziW8U7M
3uQLpZe2TmlKVtlG2msvxlQcvio6iktxfmKPqpUFJrIZBFnhjtpcZjykdWhuopK+xyeWVSw2tHb9
l/XFwznHIt1YLPKP3LpcP7vZDtfH6okrmdNcxhuzCTxQLpfv5569vTb1ubmwKSbgJ+A3bzFlgicv
1Y/Xl3VjVHC6pLjz3jmXNHWfYZ41fXPQUP4/Nsr9UbmRvja/qU6EyEEFWBPHe8opH960Ywmgc05l
XrKdsdw28hs62OzWL7rfjL5nle3T7XgU3xnEL5bZy843xAEZ+BDAndgFwx3IBwkHodhflp61RfNF
UbMYPXVPQsBAV5NcZV/xeHY2DDYvLP95sNbjYjwN71Jgbmq2JJql3YRlJ/d6DyQ+ZxT53I3afmCg
m3lUF5FpS1+kP/Rn9shm3jfs7Ishs6lfUL7jWibOmLOJDSHdGDsf1WTpEdfMClcxaN5ogRUAEwxv
IgNhoyu2HqC+gqU9UvPZsNEpxvXk1wID8ME8VYYTzLkjOmRtKjZZRfyBVMFX380sl0hRh4hDYzUp
l5KNNQWLAm1YEZMhyItM8igQS2/4JlR71d6Ht77xcZyR30dHd7npVMyd7Gs0h3u6PgrTU6E40h3n
02VxoeNbQwgsaSyMS8VOtM12ZUQAMg7seIzOrUbzIYK0sumHi4Imt3WFT3RH7+M/5MhDYQvb6l1o
/e67veLxhZlkdqxwXX1ieGprV3MtfgFcacxR34RVLQXRabwOtae1zK46xU9ChcSrAs3HYLoUF62y
0l/IBG05hgAA3OSGe6UOHILPAr5ciGTscnTkDS4MKlET410jn34D7jOdp9dG8YzAPFfvSFtiKCiK
cWPy8LGqgElOanrveUeYEb3Hw1lDzjw5OOtHYPMbkPTvRSOAebUnblv1sB2ULfAX3QPvDBfz5Ylt
ZMEkvvBDTOA/5Qrp8QhxxAs0KDZpER+UFz4JbsOyIPzcqcxL0wVl479Y+bTBGTE5C0S8BtbpqSsE
KmEuJEzY2dMl9xJE8bu0JSd8z8DHVAfPGlWerz/DmgzgjicJ42MsMalqH7SdtHjTPtu1pCnywBzM
76Fe8M30BRn+nJmXbtm1M7od+r2fycco14dbPFS7cG0QMuLJPlJOHh5KZQ6ScKt5pV98dlftq90k
vZ3nbvgpAiXX8/ab/itIR/zXfpjjfFDB9elBs2rW0RaONfynvCWB9dasBqen4Z/u6r8x5u45r3jm
RiMSUBaa6fOk9cv09BDwCHS7auY4X0TDiwcGiPmNEWN/TJYQC2JDSGLpymaddIHwWJnpqng5mroh
+wGSjtmurGfUkfk+O57PrIv0hQ4Z5wrJCiAtlTB4kFKYI+5Ch/mOsq56Qbo50EQkBXfBMwzkuY6A
EzXJ/3I07vVJpSjX5r9qvZOPCmuah34xug2TSWAzo2t+Uhw/doz+1zhvLIcVBQF8IY0fadS28P38
yMHWBJfd8mkdNS2Is6u2qM+S5U8mBYydfEdPBrDo9dNF/tmCntd2JropbHC2h+AYLEBp2M8FjUuF
byl1QuJjeyluwzvBpAXVvSdjI7Hg7lEBp0em717S/Apepp0fUW2BfxKFlvscZx7R2PtE2zb90vBq
DkQDB1gnDNiyd7xdKuPknWo5LzfPEY6oWFCjWZ/GBa3e85r+hLrHUs83qWN55gdIgIH2k9YLmCk/
jptwB33avuGPxgikZQWMQp8xz8isj3pgZfDLb1W645EeCt6BJ/wO3+YHh9ycl8uB1C8Inc3v+PRy
fHPC5QQUFNS2w079zY/MYY9L47tgKtxLI0R+S9LMW5qDQHtXXNbEkxOWJ4mEH1idyY/x9KsZZfVZ
tPNezc2n7H1zq9qHTYYvMxyDYNZvDlDsyX+mS2F6gkThzyXNMee8Dt6IjRCCb5ipF7UNDorMsjIZ
gnlQQR/Gk8a6FuzoEvvNOcU3VvJSTPQIK78TW14dykuBZa2AMh5k25Owoyl8q2ce/DANVwtby4La
mY2CYoOX4ndfKThPwCw1JS0Pgk4r0WynLX76trAAOmItUNmVbn8Bl51IFqdgOhsHYha1vbzieFSv
il/7zU0p/FJYFFi9XmSJaXlw200MaJwCS/XMVNqvc3h9nSXGJ5U7gsmWFwgNAZW1IAMNYs4gD15z
GNOcmSpDXxIfRvQ0FklKdNcJxWxWDGt3iVO/Y0dbJpdqfq3xJ2aHDwcDlYeymNSgnw4Q5hBGQ4cN
kQtkSblB5omnbiBPX1eQCw8a672DprxIB2GZ76u37MShjg+evhbcJFB+IIwwaY9rG43qOosd9uKz
qO6TFQmULb77DsFnN/GGqjKj8F5WH88gWcnuywPVUT4Bu9s7+D/m2ARMEwe1ru9P7+EJy/YSn3k7
qvvAnBF+eBktYwQGbNeaE23D/bh9BkwTwKcQxT1b/josGmq77K1+49Ec31hkbHhy5Wtn5d1k494T
lCYtrdZR5E1ffOAcplx1wJg2GEZvfGIYBSfrGK0L3V3+PpV1jcgfTAiujCOaa0+5k5N6glbbyYj2
TH28RDW2FwziUr9IV4m5NMqtFLqRsezKgHzMTg1eI1yGj4osJ/YrZfXbjz/+YZRxK8JZ1bPSW8Yk
QWuse2EnbTlYMDWB+uLqkXs5X16NyF87NeCjbeWj/o3P+ReWwM9fCOEjv54VM38Xdpe2QZYrjdKt
Wde/tcgS4Ui3jU1yKVXbPBFpyLtT+j9mCWirsqEAycwgLBPFLH4FZJrRf1CG3eQ1OtKtvkcm5Ihr
8wR3iAel8aMlnvsAh6gdA6JQtbVkra/7z+mbXGKFRvQfPMey3dWjjeUC8RPDcA27naR4CkVa6j2P
4TuxCwXIrrE1AhFuRKS2VSE6g1fnYlFEuZHD2bV0s/b0Fd9oKh451s8uSogG8sTrVhrPKZKeL3Nd
kttyLC+E48a+sGR3EH0lCUgotQr/NRtj25LHY1C5JMTJb+oh/JVOE3zzN+mjrYMs4pL9CqC3BbCE
K9/4e73Pewez2jY3caFcoBQFtzgLH/pp/AiThbSUtQAB63dDifKDV8cV4E67COGSvJsAbvFiMIIA
r3euV9Foq7fwzKagi7MQjdmLEl3+PtyZ22EBz1AyNZbYPP+VHx+kYPhODy3km3DoRJsVX16UDxWS
Jz4TJ1BezK+ptTXAn3X3BnnyqubrWQcmU2Vv/I72WB/FL3Wd7i3eK/GUEJx/epTx+rojLSa9Hl4J
oAFc9AzJrOGi4aF+k9+RFp+jO8suPIuAzY65h/LBijvffH7SVqcgDIsxIHy9/TUGu71UgEJOxB/i
NZJVzIZ3Ti6vM9qAJ1UtOzj5Wt1SwNyNp/MLO2Lb2vzLuKDWJgtChxCzDu0C3Og5f7jQyhC36Ka8
7Hc66350bNZzhTxy8CIEsJGQXAAs1+0u3+s7Aa9r2C8mzkm99etTebSW2iF1q8MYqF8KhOFgIwtZ
ywsSdrCNfY9vPLrRKnafx2w3uLCL07gWYw/dC7A8ZefRlZZPXK8cUsqQdBgLdHjALADzWIK6cjm/
ie7W3vudzruFvv2ZIduQWw1LSeAceTFMWsKp20VkPy/qIjvpobfR/lXRmudLX6gFWB0xyfYPWAzu
LQLJ2EQjQ/kgOKQF83tQB0hEY/XCTWqp7ykx0+rNWonrnO2To6fasC5JoLuQt2l86l98rpNs5Xd2
CBBt6SNBTkNlf6u3JCJRscVURG4lHzAUTGBqcM1AYZUTNIW/CANpATExZYWZi42bNUtEfKuP6D4F
KDc66hy0/JPqvVTe5jD5l4cfmULvrtnid4UNOqpH28QKpnPq63DWUb7wIGBBQbrfWl0/Ilf77N7y
t2TN+oS8JupA+PNySs/tVlilb90SFZX+x/LTNZ7kTTS5w5JKvWTr4yVyYtIgRgvzBoVdpc5zK32A
6/6OVFWb8PrczBKx0DXH+2NaWvvqM1ryaL3AU9/RhMDbYJiPEdVG4LhHPueV1v6BIhY93LV+b2jB
ByYxCYnwxvcKdhd0ahVeUXQIG/0IKtACwN856d5S7GOOCMuOyFyP7Ud1E92aOjrzy092bEIIE6cn
dfKo7DlBOGn0FaohtUKGBhDuUGhKFabLznSkyjYOTE4wvV1QHtfH6a05a4dhXQdZuoxVx6CyvdYB
G8yeLAhhbb1l4VLfiQhIOJmBP17fAnOOLqIYJlgcdj7BR/MIzELVO2GzbQZkG7jsBO+14Y7X2cv0
mlytC01pa4L429YlpA2i/PJCt1u9Z4/tc/Yxx77bfvFZC+s5Jqnt6V9sOdZ78kbD0HIjwyCjafKq
Q71LqDloayps6MlpolL28p/2k041JkV3Z91JYqPUljkWlm1O0vWiormM7cewfpa7RFzo3/p3iiEL
l4qLuDEMV0sX0OjxOz1V965O0CGeDnEl7g2K3dxJD8OP2C6Kc7J47hQezM4xPoUDJ12u7HMMINCw
KCwulX6K9K1pQ2Cj9TzF2XFQFjj9V1CtFKa/FfzfjRoCh03KjAIYy63AVi7hN54Q+OBG6CRoc3iC
TC8vFtjeVVj3pUFX3whUo1fnaKqA0yTUsgtWGWE8owHvCngF1xRi7mLL22LdBk5253cR2zzxebYW
3HX1lfGRS14ZDF/xc9k0oAD6WsPRZpwbaoLJGe9gQ35hoa7xnr2cwzqaD+DwPC3a3zGQ1zFPEJlB
ua29NbcUiWq4iIqN+XA00A88Z5RFkW2Jp0VGxc4nQOsj4jNo2hzpe1ph8DqHTc0lLN0NuGVICoEX
cVbhO39MAM2H69juDQIxfFQ9ioIMlVQHG1raD+fIy8UwncgTUMZVhQhCX8mdT0XCC86zd+mBZLS0
BYFCtF92hStxqEBGUFvL8+WvZC/dl8MSX5N+PLYFliN7Od/m5UIpELI7iAxfwlUYlkN/mB2nYLvg
IAuIidXYb5XsiwwN1UQsdp1M4JrngrKEuoxaaPYx5PYChlCyU3bLnhn77JXcjhcuduPGEoIHojrm
k6fFo3dJUUN2l72rJ+uAPKkjL5pcKQjrYiEINoXRs/Sl4jNUl8240UY0HFc25lhf9hf9qz/8Efvd
zPb/j+f/+6+ksKvruST8Vwvw932RGc7oSI0ejh8Y9TBl1q5+DIGG9+Df56aHrvpGaxz6R24tTVMk
fQlgLGl4EkoBUA7nFnwtwoEAhPkjo0RRP2D5t6zqjSmo9Ip/n/r7ovx6Ithsgbb/Pie95hBWa/6J
v/8Ty+3j9mgFrTpPf86mBOIYM9Y8a+3/PlfPX6hSpPZ//0zzfPHfR//7wt/3/fdHMCXBjFSIe7yz
VOitv2/KGYVjx5t/0d+3tuQMO3Eip6teywhm7JdjSTeuTghVusdC4cVKOl429dAUxI+2wYQGSE5a
QhTwF3T1pxdf0m7a1uF0xMG1dUOTu1bkWObrz3ifZdGnpeQnRRU+ZbFvsd5QSYCF3sB6dhkLiVfz
vHaP/YgjcYC1IuNi2TsZ9o1tMEvpZ+jp0rAfMc/FGJ5sBJo8EAQipF0tQxY7KYnoGoJES2MatMkd
OtFMSXZCnL7nfTEse3JpHCZOOPp0zk29iyGumo4oeB1mOx4+CSeS1+oDWVSDH7WpetyVZfLkGmlE
MDaSqbEGgUaHQ97K0trSYB+YmPgxRbh4csZLA36SEDOznu5MhTTkvlBwYKjMlCWSNCGkMMpiKMsY
faeG2qIhjsibOmSNzcBBmDaAzdieLbMiesf1eFWgTp0HSR7QA51VlgtRawHmks7ngmD6UISkUWsE
IuYWfmZajMjrhdki3lP9NtTl30ZEzqwznf9sJP/1gi8vI2ZI5Zfxk+Ta59MCz8hirGoKLXU1A2XC
aKJ9qYFvEtQU+LbTYiiS5DK9yIYniKWJy8zwpGPd5xFiOwSB0/PHHJ+kejZwb/GppH9oUIvVPW1A
MpGTS9SAy2wiPz6n98TRNa775+lRpAieIvkoiRwcmqJNG/IqnuRZE5UkNlm+arSvcVpoTwFTE/bA
qWCanEvuNSMSdynOXl6cd+8PMSqXJSFOCcqHR41g3RizAf94bYXLdNUz9BBLYA41fv27pCV3up33
muz5GVdMW0i7pKwQKWB/ZmN+S0eeGvcIp7hAfuhfVvTaMvEIKGVKKI9FzZ+w37VT3lGogm3KkT7u
co0x06x4LPCBpejlUVsaSucV/TguSD5BzR2RI5vDKSp6ca1YiZ40SOCQpFTJMuLIlM0sMbN/5LHV
69Kc9q8XmIgZT2zQT56PxxCJ6DRUSJ6M2tW4swWW/9Q8/En0Gmgt42xLJSAqmSXbgqHJldBvXua0
Ml4KT0lCNaAmzQdzl4hPQdCqFoKoVnXBk8meYLwv+9TwD/bkOnk3cCOz2wdaZ6M8EyKOra/wBFfG
MY8igTCRhKMtUaxzp4bAfoQUujVbWVLm2l6i+5eHw4OF5D56wAg5NF3CNlDnZqi/n/8GIe02UsrO
rcqKa3UVFXmcx4FuQXVj/Iv0PyTM9lWkDtlSc7AkOkPxiXo+w2bUeWgcqEWfFf6k6WudC9BXoIe4
2IZu/wIFD4dIXZgyEv9XnWy6mEIlb6j6nmV6HMLPuBlXEuO4CBFNgBAc9VXNdCYVGiJOhx8CBqFI
4/A9KqCUCyPDfk1Og0lpOieu01cgdxi1NubEY4JSdU64Hb7rl4qdd5fe6tfrqqaHsYSaauEQx5Tk
HqljBUe1aWcCIFYB8Rlbgpunk3jEx7XdFzItTDp+i4b4MY7c60KzJk/AVxJZ9ldT0NuvHpHMrZ2U
vakCOQrq9YlNGNXELAGaIFwSEbFt/kSDq9WnMRfUjxS4UVbgKg2w4JA8gEwVVgNFhDzqHDiN2a7S
Pr5nHT7ADNGtFfwRUEXOw/k9BOkYMpbwQCUST9XRklqm/5NsXSjQxElF5dBKiuj2VVH7T2Hay+3k
4eNJmJ/5oO2plTO2Jk/E72CGxlgYlAzxy+9eNeM3RrR/SqG8E+XuvZa7S4E/X9G9yPMayTyV8cCj
0cJEMC9pQDVI+5cm2qqYArbTzRlDWfJ72d9k4XESHiE8RSWkK7SIFQG7kUZ9QdTRYFibB1tkYb6L
KTDlI08g8JlQkJKpXTTk+wh6diESGkW33t1bzJGXokE5POhfmZ7/Tq1uYZI09I4ugsHnXqQbsps+
kJbIch7hqSZJ+65Aam5JReqaKv1SNwBpySGuCGF3jMuGILLIuqqFyGBxBk7BY4ZSjuwCkxBOPPvD
WennNCHzPTDOwzPRlxhXYwpZwOQ1RArFw1XsTtPQXJviNL9E8qcjFlVEjLEyPZhrVzTWSXaNLSXy
ydkhOjyGo6mfBK8mLzQekgUyYrY8ihlpwz7JNdAREB+9LnRIoEUchifBeUXhw+97bZ8+qEYNTcXX
qn4tOykqPb3Jjjn5a4snNM9gNoGhyi9XxIkF6nQgsiqfHgjtMzBGY9L8PMV9BFqD/bdHLedKeb0n
UFnl9G56d5pharIAEERwTy2RYAGifHF5JkFPrwGXy1dvOsIE9iU/REiIVrtlIqBBbm5erfDy1Ar1
RIEXFMql16Ise9LRRpzftDDziiclpJUz2peEoPyl9ujI+zWJsaELS4U4hkGjhUF4MiBZCE1QQ2Wq
U9+oj4pUklOgiZCEI419ooJ6NDq9X88JaxsQT5FhTUwgZnCYAlrs2V9y6nu70psyCBmCt4m22U0j
mHGxwjgBLraD348NsqXZ+v2oZlAmFYqGOBMtWcQQ7dKY+fEDgXwdyTeyxBSsBKbcY8DaLkj9o0kU
LlbW4Nhg5pCcBDdVrZqf5WdyFSoyhkY25LBrBnB4mpF5xBx/02z1bBLmljhM8tq4NakmX3N1Nyk1
6cNGSUQiACYBtExstcUPV5yW3bRuuqkN71Nnfj+y/DzK7WuXd32zHsKlMsIHyLinrjU5RGlu0dT3
OShUbZkb65l/ao9H5PQiLH6R4KxtGivl1V0mViCLlbKG6q4cmoDJVqBXmMbkQZxmTu2FjuvF7A38
U66r73kOkSUgYkuMB41vDIaliBmz85X0o6TatagryR3J3huHaRM/EH329C+u1reZW0pq8EyRLkQN
1p/GMtYrbEARNchSFZiYmDh5yMyPEup3pRkquq8WS7EREEt47kqNiLH6xcAY5EGZy74lSMK+4/W7
rRbWu2Kqd0SIfUyjGS30ATTGnZJcPaqtuAgn0KRctl5BRUJzX6P/ERuYbVXMcEpsCAOOXyu1GQ5V
RujxU4mCKAa9kiJU/EVSMYYUdwwrzi2QUGdeRC0wR6KpsbULsapYGh3oS03+V0pkvC+WkPRZhHuo
utUFfBr0EHpV0xlkFKV/2tB+Y6PDt4UHZNDTmvqOC1ZeHvnLXFYba2zV80vG5LzF0oAktzWxbJTR
V/x5VJ8JcKy3pRVWCQATuELIOMBuhkiDTKkEWzLQChlyTXYAKP3YyBV9zqEMcwZuJ0ZJGxLhzXZC
W5tHhF4a6K6G7WhxSgxwPw3uCI41oYYcuquiKAk2Z/kBIcIoY0dRIaivJG513I6KJwq1h1MndrNG
ZSwno1qroxqeyoSoYzlyCDlG26eouq9W7d2wymGTWxZpkLQrllYS2XN/alu5/A97Z7IcKbNt6Vcp
q3FxDXCcZnAnir5RqO9ygqWkTJy+x4Gnr4/4/7p57NxTdqzmNcgwhboMEeD43nutb8XnFqvwxvB8
RkBTTB3tvSlLPnXZmK96XiuHKUFNmIeA8/P0eYr8z1iCdBGTCLZQoh+tbojOOcHkaH/TD5kav9KO
AyrpkwZyOChZfTQ1EmMjb99zO2auYZaXOKwlImCS67lyCbYmYrrrOAqxNChKMixN4snMzXUVD3dR
RW/P2tWRb279kgDpjp1TXcxnLdW3p3M41NFnmNLZCdMJHJPFnbarpovwrEuuDOfGgNAgto5VITmu
aKr1VL0s/kH9YAZMVLq4JB9oUfYmdX8IyItcRQL9F4ZNORPCKiP2ni0OkVpOr86YY1b0Y5CS0AE3
gaxPtZlvytb/gIiY3+gMuplF76gsUpRCLc23aTLuG6wFzyZDMx23H/mYtCslNLpJnXrwLN7r9OQO
NiW0PZxcwf2jUzYmkyLnowntnBmJBhAn+jQgvZs4RqrRwGNZDV/mPCcroyv4Sx+6Gg+0xlKmLLJp
XYk5FMw9MsUpSrZhSKk3i/QpVG68znpmtbwb5aqX6WYgZ3lj5UyMqKLp5/vpOqbsOAjDvbe8mn5X
u03N6QjGZj/mjId8hhSCKhUJcz5vuGnBGdAHruTgsa3OTbZVU7903NAKcvGgcarydaD0QZT2ToUN
Y2V4WQ/0FF6MzMK3kRt7EfIGGlZDD2TsfwDpS1dg0jfs5o1V25lnoDKYAWSOCpJ244RYWroPLtXQ
0ZIP2mQglkyvCYChKxTUU1a2zSODA8bFDlEs0W+SsJyVCi1ktcHil21fMXePJ/In45s7pyiCkwSr
X8MHRxErFWSz8WEYLCpvQiZuQpHQCq39i3DpvUZGdDuHy2bZ4uRkX4ogp73lPM/XoJGZ7wafftM3
dKOSk2UM90lk3/KHg4ZqKdgM3eJhH+qLZyY/UpGmuxbC5rrPWfzKApWglz7aI+rxQXRISyaOr7m8
7yF6UmGFJzsMsjfTDWkzGt0p6RafYj4wgZwgKZNLtMs6yazPZO4yBvSmeSudjsGGTJvsdlz6fG1l
XBr12Y/y2ExdeoLgzNnhO4x1mgiXD5JWn7Iigq2SDDNuWy28g0oeywwZQ6S6L2WiqWhoDtQdRU/A
XH10IIl7ePsLzdGtaM5sox7BThcz8DZKigti5/FyT2Oz5y6AAboR6HTRI8L30beqXCDGUi+tDDze
ZKzAUA37jTsKBKuzXRz6Bn1d78wF1baz0gI1uRlW/q5H40Is640sCW5shub3xNIrAzUR2JER5j41
LiJG1Ec6kCFp6qG+tCkJNsN8O4NvJfEZ3d84V6eg79p11YRoB8N4I5PwIW0QXxukGBEpSnIJEM0b
J29fXbLaDZMkGP02R5F5BAjySj4fYq6h9W54US7hfjlJiMaMKmZk5F7I/CSKHqNUt4SOT5zXubEV
El/D9CoyFyvqkvyRVCirWm4HEWe9nktzC40uXFMFvyHNqMwG+nv9pGwAMsuq7/GGYjBdtfHFjmO8
wSJ+KBF2VDYKw2qq922arWvLCJ/MBofIzFyYPyyzsrfMFdthPogWb4Uh4hPbwgc6JjNiC70rCBJl
ofxWc12vvILqrui1xRWQr8PWMW6aTjBes7OVLPxy48YBBa0fPBeT5CJ0OVE9hoWaGv7OZrHBnOV9
zXGMJgThe9+SrG27+gMHFUmlomnOk+SPVSiqayBcW6NOlnz2Tj1M7qcfPWJxIMEsvYkCQlw8bf8w
O4YpepkeTe+epnLJ3PYHWQbtqtq2ofMelnhLsWAdzQ6dR9arn51JUyiBGZCUyTq2NduqhCFlW9fv
XHI0mELo/8J0PhrR6xtLIDw13cJG5m5+Clc/Ec8ESsK9pA2RnzBRkPNZCMjITFVeXNzPSPXtklFZ
udSxkhLOYg9X6YhkEKTamhbImFlnUm78J9kwENEMryaaX5GIrYtXWutSYqNqB6SaaTUWT7MwP/3K
Up/UNt8y5JK23OcikHQ1RfvN/e0jd+m9yC5il3UHs6rZ086UIyFLUR1/OKaDLuvQa26osYOZtyVf
q2dpOOcoXCZyVf3OXpNyVO9kxCbGg9XQCL3l1sVowimPns58aJDDZ2gnFeEpqK5CdidT2IS4roe9
gru3HX2Wt2KyfmZh8FLMCf6V7LpYMXwKR6Dk2YdvtXo3u3l7rkfHZ95lkK8WmyWCnPrnoJ3dUmYQ
1CiJ/nad+RQAie0T9i3lDO5qsMJbFrrk5NuBcxNVBc0N33qugpraMB+JNVKY4mT/zs0rfkjHjuBl
P3jyvSjYhDNh4W3dvpBxt3an2oFXTLZ7VIonp2P9KyynWWdRtfNA5u3QqNokoVI/ZDn3OXo8I2sf
QXUN1JHB3eaNc2xKYKweygORef2OlMyN8nFyirBgFcpN/AjskkzCHny27vmgWFH8zjkYBL2vjKha
pUUS7AV7i2NUOl9xbgTkzlf3s4mpU9ti3IK7rliBcbzkBRt5x90Q3EiwqLkdJnJlnaDoLuJTIzzJ
WfhXVIQ12t50nXstU4fwDfT0xp8FIn2QsFolP5uq9O592tFUDdONO3ivAeK7HKsfnhdn2sjK+A1G
b6dd36VyM+68vvmOaLxtygathK4gxQcoMeaKZn0dsu1euvalmZfbCCzkjSaHdq/D6eKPo4CfzoyU
KBA2cjWbA89AURwaaBBIGWVbTP8qmhsbKetorLy+/4gi4zUpYWplLlWyqop3e5rzvS3TUxgSWDtp
7IeiX0SWXQcTDB+/oVlIS4tms2jvG8MHxRDBtvciJbftj97oT007MU2aNaYOt4FX0PYtNyujXQ8W
Xh6zmOGtxQWz/Zl2xMgdbpVYQbZPgLxuapujaozml9vLR9Hm8iMw0Fj5SfUjccefZmdc7MY9c6+9
17yzpFbJ42iKbKWKFsVKyzWYZ842Kd5HquJ92MCRMVAzFOdUY+QnkJKZLIs/+ULoBDGFU49wf3br
r2yhLsZXiG+5wNL/9Ydqah50txiqFiQksShlcnf99qj2/IlB9VJEDATeU/gXx7++afnOP0/zK9n3
+vyvD68//i+//ufH56FB9vznueczYdQ7y9C/+S//JnX/gT9fuc9XLnCzcFD/PL1+dP3cHz70v/rc
v/qWENpMNXwRZrSB5+v+hRIP0wrCw7T8iX99eKUVX5/PV9KvkUP7sIPyifoEUuXywNmF4/bPc2MO
/89zouroHbbr+N3LZ7lPZ1KwDLO1Vw6tzGOWdgQW+kZ3INv+Jqsmfx+OAlqOz/Q0H2p5VKaSxyVY
ek3CIZKV5WlXz39/IV2+xXNJ0uak2v/5geu3XZ8aNIV2rlan66di6TjH0fZxsvVmCglPwO25ft/1
K9eHMm/4zyk6H5NYYNx2CwxdyfL/Xr/c2VIeSvtrcmyJYDgYcLe6aAViKGInNg5QthZakVczzA8z
7sV1xfTXSbqnLmFAMzRTs3KXJIrrgz12CCJU2czoG2cUIlBnvLL7BhGK7sKXdD8TKz6l3MCdhomZ
alvGhQZRyMDG9vFCcUoWUFRxPcGXp9fP5VcKde81zb6JunVpDdgbrl8ZQObNm7AqfmWarvyfn8ta
xQ116l0gu9ji0utvuP7uKlpQ5soYTvw58e7P//fX/3L9tX99z/VLY8ckxdLAa//8cvijf7+y63df
v/APv/v/+uU/v6Hyk3YX9OQ+/Nev+of/s4z9fZw2hGKyAYaZxfLn54AUZJCsVRQ8aQfhom3hs/Om
7pzSegYnBT1jWNLVcyOmdfmT1OJ679UhU4FSHbx0Kg6uSpozDHKmSilzfDKCBwX6v8sORoRupS5B
eYFYWYeB8XNozN+uo/LjUDOIbzK2+g07FypOSZUNqcBwXXpizCztkMozKIhzmTQMooHc5JDZh+HS
Cmi7hsZb8MwGrLykmiUtqE2ksyZ08i4lMSoaasxKDOsHwstXjU8t4oxADVoYHkX+ayBCdNNUaKDY
C4BNnO57WnRr7PKoi9zyuXMZINQKMoiFkmKgS7Zm0828u8OvGGdOdKhH68n2iju2tyRSZSZCBOiV
wMfL/QBj8qYrYPBY1GVmGCOn8vFzlf19ZkGRrOOwv4wWg6WeCaYlGNP1ixo8i4LjUI4TUb6Ytki+
8mgAVDOXFlAcD60y3I8JoaRfGc19yWwxTO4UOYerfA6Q0Fjdt4yAss9J7a3tgGxppXvkpyFidMDL
kY8BxPSCtxRZZccchGDcGAdRj6KnaGneGz/7Ps22TdF+knudZlnHoFEy0U/TexI20ETLJTBc4dcN
UYMSPkoKh/zhSQC4aY95tqWZ5kzWXrpox1WJMKC8G1Lkhl5Wv+EyyElfhXPSEMNzU/v0Sa00JuvB
agm/TlkfDKccD/USeB8xg027uDl52rgwJ2iG7rk22RdbVKZdAcNkauMVw+CLTq0z9HDSxPOebBQy
/YxO1FstwzvDdj6Leunb8nIMTmGaI7ZBUGEPMrDAGJOGxW9I+acs1BjHo9q4VQU9NG5nMIVig2OS
2ZcIyogwyT1vWtoBxIqdpyqyV0VqvZud+OWmBpmrmCv40VvaAVwwar7PDfdpcJvxnt6jHbFZSyUK
MFd6wd6DR1PTDDkSJTrhmkrTg+VTBRWBcfLCp9QZ5EOX2b+ljYs/zl4iNig46gt0u87H0JrgUrr5
Te2NyKJMmG2Iqemi63W7L4aBS+GnjQ0hmv19V2LiEz1pjQmrmsgt0s5y9qyiYKSNBJZITHPNGMve
lKn3FQ2Nei1pb4UhLF+l422tAbeF9HW3YR4ezTQ+0Mx8sWsnPNQcISMQsNirUr5YZXfO8gANnM8i
6ixU09CR+0Eof99V4W2r4uboOAXrSAnVf8RgjglrbIePOmt+mBWvIK8QwebhQ1Va960aKf043oOx
GSRbQdFP31YKtLeJ8QnYLS08Q1moadBhpTEy8ESG7ypGVE1iO0wdRVhijge4U+FtOZOLbnJ9QI8w
vijXUFSYByK2qXH7k4PCTmPsaRuQSiznW1ix1LlGHqGpzevP3KVt0EJIXAsX+J6Dvs2itYf4JW23
3uzop7xrUBkmCGU4tgiYO2Vc2NMD8LMQ3U7FqfPi6N7ruSeTWMdRiKPtKKwffhKYqGEK9Jd2+jI5
5FC3KWW4pTx5GVT41dFC6y0JEsNG3jX2vK66T+7jrgIfOAvcsyFE4mkcBmQx000w0JmSEaKpQYdb
OY82IZ2dfu5LzdhSP9ctqezpoH7ZohermmbBtpNofkfLttjD80uZEqNxWSLYOh0EqwbPdNbmHbyT
xN4Y5ALHvb2225D45J7WhzO29W5hTTPGRwlLDO6piHQHOg81KUKO3WwYcqMTTBXQgPIUpbHbyvxg
C8BC0lB3ZcZOlAA9rnumd9sw8btDF5l39YwujGHVSz9nmJqGB922hOn49D6mysJeaEbOUfv9VwIp
9QYiyveYgCTUjSIDbjBfDbNuOerkdxoSUmbdTSdT+hjbem87JD0t/FLQ4CFV/IYuH2aLenwChIse
3InpFhvr2a7mU4e4JpNRfruIzDhzvXKIzyn0602T52f6pHcGDF8E6ISCl4lbU3Z4za7v0P/rcU6P
U8MbHcztxYli4DTVADrbGD88AmAgMo13KX37o64YrOQ+Nq4xIdWbUOmDOaYfGsGrN44fmcsw3XTh
Y88G+ugJq4VrY2EyG7GKJFL4aZjOPRGAR5DcOn/IKos1tQh+VkVLM7/D4us2r6lvxmhmqieXoVYx
x1BEXe7MueF9u8ul6tqMcNL83GguIHp27Pbm8TM064s2pwpoDn99guPdMrFk+zkW5Fo9W0ErLaS6
QX1Al5PXCBGggF5jLLQL3I4xMzao5XPXL8w+bLzac57LtotOgZLvcQbZMGnM/tgvBBu9PFg6xUwR
FS+KIN6jypvgODnjuzIAVbSFmI4Wuz3kJTw0how2MkdOkKCDOqV1YR3qYF7bS/cwbO3duMSCmB65
PTV1pN+W1o7MYD61PNj/9dH16V8vcfkBEhQZzG2unxiuIPxxeeW+tp6NNAPy42lziVjcoIt8y0cI
4wVJZGwfgfDriVAH314yWBiklzelW5AMHxgASJpgV8BEzJsPEaH9twJ0ntct/fWBpM4ZAg4P16fK
8OmgU7Ctna7pj2n4I3L6cf7rRYl2Ca3qpvZBLWd46nA/6JJ0vnG5WiguKSJqG3RJuTxcP/qnzw1+
wH3TxWDU2AnNySXZyDAqtrSR6FFfprDN+56CrtCkk/x5aJeNcw/PfWUycV45NcNOgqfI4LoiUiPy
1VNW3924oPqvvP7Ek0iZrs/jBfM/13Rjgkzs3WtExDXw4kpmzZvHofOtg+tBLPKXhzlDyGt0dbbS
pl5IVcBij32F66wp5a3yShYI17aPU1+K4/WjxjTsY6XdkmYGrdhoCQeohVj2YpKSg2fX13D9yKXU
XbsOEi4VnysJY71rfeuIjn1QbniQNTQTO0X0G1UKE3xmOdNBiUfGIiV5JH69U4kPlK39mDX7PGo9
EOsLfNj2S5PIMgPLjkcSb2Vb4tiKpFn33ENvOhf1gWezVC7oZFiXgUcU1sITy0JoChWC0opp3dQ6
xHgN1DLMMe+rMIx3Vu5xOgWUvBvS2X5f8xauD/1S0Vg6REw/CxpDvBnXB6+I/XWT0RBpGr84FYOF
fcnghgbVqyJUaUxiFM480F89lERv7kbmo8d5ebge/+tTQUsxy2nmcLgjAHrLe8DO7e+HYISh4qMV
IP7XQIGbURDZSiAq1buyR/FSs+ENFpDwnxPw+nRaUlnLaQ7Xfes/CaE/qgpP3TAvWslkTsheNsdP
gT2edd876LE6/a/cGVrldMZ4sYERzsGB5g7wzYg7Lz1r4JPprkw36cbDHWb+mL8VBURCm5CsvDU8
x03wXH8az+WJ0ZSJSBWl9rIXhLmcsCFe4Wjyzupl/gAv9j3eMbEIX9RzjtZj500QTlf5byCKy0U5
7mh7MkGs8CUxCphuhLNhCALdOgEcyTT8vViAYyBICMrCWgZPutGAXre9uYPqqIa9+TjfdV8lTydk
gzcOYggQR8wAP2wuX2uNMKd7579ymcUh/2puzEfMaAwJc9zgCG/cc/xpUcVgTw34oRk5A35j44R3
qks27JybcYcjxHZI/fhCDAPetgI0+mx9PACw2sT3PeO4G2zGCC2eDTqlxhbbebKApvzz9BXd22fU
aYALNvhjIRJkjF6/K25n2cp9cr/lxX4yfohj+EQ/nr1eix2LDFOOmDqzZ2BZsT+St+ku/B7xhr9p
GNjdLjpb8cHBwN+vNIu2SyG5deq1wRQLOfkZ+OxcUXTflO+cBzjgZ6YTTI3O2Sn5xHFZrQry2p1t
1OAowBGL3gJjL4CH3ripY0ZYK+RxgKL0PTuxJTqBt/fhjNpiN35GBC4+/gq6bTchlScLh+Kp5ma4
d+p94D0Z2e4fcO337EiisvgfRZ/fl3HRtf/5P20fnjv7wuXzh+///J8IT0xpsp2Qno801ZKS+OR/
TFKv6pGgImFh1DSPlYFkZZP+Nk7lPv3sj9EjlNMM3cLWDO9jbz3lO9qK3tm/nb84Q9jXotHLFrbL
5K6tbROybToY2cJJTaKd8g9hcQ+zU1cwVNfC2BmBzYydfcPORvL3DtEEZeDr/Bu63zbf5h9QOG7x
gO6r1+Ehecyfq9eOjsPKXje/kiPE2vfsp4PBZTdcsiP3fnSYJicsxvq92E1MJHbeA4sZWoM9shns
1Min8e0LjE3TjuAAZ83VQZjtGmXp7OCO6l69WzDMI93ssztsgn77qxm+3ef8DI5X/caYgKHB+40D
SpJKeKJKWwNM+0g+EUOa3/Stkb/qJwYLzzVvOlYbWMV8hasaXoOBrB8p2QHDbHiWD5yyHePHR8Rm
9RsSC/9Sbi8YJfDq0hvOOH5HJFEfXswme599otXfGg/iFQrmNthEv+ZPF2O32MXP2cJptN99sYnP
/cHcq51zwRfq/GirFfapDdb77gEMIILn/I1gxRnXC8qmDXJnzJFcpx5ugM9ks4oPhQTXesMVNt0t
CIBnYa5+ASYjr5ndwbpbxes9MEtgn0ywFQbCE9l2T8kJnwI49Y31yLDSUux0zrTIoYsv9AZOW2R8
l2nNLmNt1HuIDAf+xGgr7q3vPD/U+/EnJTgvlRv4Th7rj+kUfFBX7ti5bdmb7w0cQ+sFtHD5kD9Q
EqIQ3RyTnb/5N2f+Pyd2X0981zYtx/XcILAJB//HEx+QfYuiy9YX2x8ueJbUelljOL1evODdXhSm
NzG0LkLnblA2YTR6wZHULsTvRav8b14MQQj/7Sq0HAfFs+mQffDPV6FMutFtgkFfYpteIf8686AI
C+YQgWjDYcP9Y43PLoGOwRzsruruIga42Cxf8I/Ed9eX8//zLv5N3sWSAsFp8u/S6lc/m5I233/L
q+dH/w6+8Pz/kPwqz3Vd05KuTbzF37kXvvgPwVrrOoJUejbXFuvx38kXQv6HTXK89G0hXJrMHiH3
fydfCPs/TKLKpMf6bElbOM7/S/KFLWxCNP7xfHMQPLPuOx6/1BXoaf8p+aKP7bRoElp/yORQroaD
d45r/HkOGeTe+NbooX0cmPeumqVeV44lz8kEJRftUC9df3fn5Yslxw/zi1c/hJ4RroMZtVoJCpd9
2Lh2VBhumHVNTUV8nBl8JQlZ7sacAn4cgZoKBzdAHCOi0O4Ijezi51nyFKTmhsm7eJnCzF/nIw0b
a+6hLbrdRk6p2HVmhEU4IhM0a9BfOszssErhRjQ9WiCyKJK9XYJyqsYAR1IkMVFgVUNCS/mK45cX
yjBeLSLUqjiUYQwVYkQaxKad3C10KAU89HRygm3YYY2LtHtpHawZeHCePAtJYz4Id1+nMx36ocQx
BtzZXKQ9tfYPeUzWjq3Gl0CxqhbZ0mKWux7t06kabTxgZFp9GMhAb9pG7KIELbGRxc4l7BAQh5wv
R1cX3w39abKGOjJHS9uix9KDEAA5ijdG0syM23cUf+dpMNRrlxHVnuBgE3EtdkEdHGzOqhPaYfji
Wnw2bYxhmk7owYoOXmzJ56Buqf6xnRY2DqAiV/k5GsN9H9oRyvUhwtaf08/9OQ/tORcvhLAEJ2GU
hL6F+lGYCWarjHgG18z8W2+4iQYU4IGbP4bo0EiEap07PTn5oQ2QJqUKsV8YMTyRvXFK3Sk7Klqk
l2Qgd8QMqpfBJdSIVhnbqVjJc1ZhL1Rqk/VDeKbBNd1omm6+UJoOr9M8zKX1VlRzfTYb7xXhN259
CSVwQvX5qFMo4YMBkaHupwMDGA1UCocAYhmwTl0JtSSUryHch84OxYGi+9GZYkFMCDfiuiK7KS/u
zdANT8Ilg320Ma5Myp1PU8qQeezkQ8ME95EDujYCcDG61c+VAdCpRWm8MTI147RNCO6r0AinKX1M
Rr+CHeC3xZ97Y3uud++kCZtE8VHlVvVzWonknIVD8WAsUWmO2Q6A5Ab3TcVyr5NJ7ovKLNaYBO48
N5vYo1QR5z2KTL+ebnPlGfft8IzMuuJunD/6BeyzvnsiT2emk6M2voqwGVvuOSDBldGRlkiIhPcQ
Vu0esUsEKDza9w7OsRhZ8o3AUXBQs3Ugs5LkbsxnK+pgtnqypzVlzA91OaT7ax7Y/J0Y5UyXBIlb
kedP7thd7CyeHsoo/M57LCq2Z+K279HPtPTqt6oOiAvIoe9YsWD8hk7bd+yR7XSh94ZlWqizkHz9
8CaqnripkYrj767ljjeKeYCPKNY/49LSyyjbwCzQBpjm0xcT7JRBRNQZocbdNTvFF/3diAzsrthF
F89zT6U7JqdR+AZsXQYtSHCOvUXZHBjtQOJNpbeyZIg5Vj2dxkRh/bGbO42siFicbSAK9dzYrwVq
qNyHHlOYVnyJIvh9SWDThzS8+7B0n6+yAa3732rJ5/KKkPtxScSCm0/u2SywiAyVYG+JrkGZBBui
zi1WfgrTynIJ34li6pwuCHeZT3o6SixQsB3DCcfvH/Oq1sckdhUQX2QoOurFxkhqvGhVEHN87B+W
hwo6q4FNmar/bt10GxGSuyMJNd0nApN+5zS/PLQsqJsBMXRE89Li9PP79TSk/kk3xkuWhPY2Flgf
c+LT1rg/2C3SuqOls1B9kmkzk0W4UcL/7QThKzJZ+K7WYt8wXBQpb5PRx5fJZ0SSMCbgdY93HNqV
iqf8sS5+5VnXvzS9dVOOzjpxArk3cQhulua6RVd2BJMIYH44NJadb4wQ1q+WJjkO6OMpef218tFh
e9MvJpvxrq09rF+WmrddW78lkolCPDQuGK6MwVvx3qRNTa4YIL/aGV8YF+C5ZWyJihhqscVwWpvF
1+zXx760AF4V+iu3MBXbaYdYDg+xNwFXLbNsIyyvxcxq7SwTIG4vKGpiRlwhoXG4ZactsyQuSmW+
VtPYrkoBLyGeIWNFAqwIL30/BupQ+6l3dhxjvPcRZhMtTD4ExIfeW4gAMwsH2vlmM0Y6Z5mH5zo7
OZs9442W+8vUjijqqkAcJsiR1aQ/5Qgf0RVgbQO3zQ9irj/saP70VRY+NM3BHZ3hsaUKmlL5wC4z
vo9inHVBN7Q3DsqY9VTyR7RO/NAoYK90TDDn56AM6NWC/XBuRTgysyy8AJ45+ptG4KgTKQElVufc
kNTVbuaM0BXTvPUHSVPAS8CZVYW594vkc55ltNaWZI7gIHtJgl1p4jzxQGJGrURs6zA17/KcHgjJ
yZtrC8wrqBNlQRzQpCbG5gsiyXMm9KgIdWfRvInOVXu7w+hnFSCBEl38RAULxjSg5saBR4tqBpMp
IbApTrCspq4vvTY4lNW96ybRy4hMNh/rDS6Ued/Ozvfkeep2TnC6ZEKy+HS/pxyJFORbs8zfLRxA
jzSQ3sp6/irQ126wgtqrHF6PLGV7h0gTs80hIS0rNIyj1TcfvpvWKGAjEj/IblyHEs2r13ruLvDm
/Mmyu0MaUtDgwaq2tQzt+5A/QDS+9RC47iYpjPh9QmY3tiG+MhvnuccUxilGoj7cqHtLB+fJj8eH
trBwbNrWkrBoI2Ds5bMfGkBIfFSLqnvzrOhb0XNauWnaXpjYNZuAHcwq6kpzn9ZMBNOuz56cWCNF
ZtiPdZ01z6wFrgjVhu+jO/2wEZRfELI66yA5u5Ht/BxM/HXa0+Gpc62LX8fmSeHvxL/SeT9xI76H
VfhTERt6MJ3ceS56Zk9llNGbambnefCaN0ZXXC9WNGx93BKP0gU60yhFusYE347mIBYOb0yPvRwf
nRxXqRiaYm3PRkXhCZkyVL9qA3iTdJvkKQ0zOLy+ZR3CHs9vojkeGIqIeGpstSci8VCl2vldRglL
Y3bWNtRv38T26VUMvxWdFROXKn7BnVaMetOYbJdmsmgnI5zwpr47u8UjofOMi1WF1SZonoOOk1gG
YvjCrLKq3Pox9tFakXnbHipYEVlZPnGolmDOuDr0nQCXFM75WWRNdPLr5GcceYAEar/nTZHrsrHI
ch1j9ewm98s+a2A6YWehS7BIIVeIrF+4927dJkoPXh33696Uj33V3tv6EJaN/8MPmSC11hw8zXRs
iYuZi9uY7SprNZK3bHZWThz+srn5r5wO7WVVANg1lhMnbTDjpWXEOHmZV8tC/E5aJtqqc1ySHMx7
X7FLat8cLZtv0QcfIVaHdxN9zmqYKu9e095PZ6m3Qk3YQ8rXEd3Guogq9AKGjDcthmk8DLP6CO8L
Ed+Gnh5/RVV5Uo6aP6ZWPOFk/myDonwsxHCYnP6W9YgVxBfZLnPqs6v9+M7itATnpjuUPe9SE1KW
S3alJY3ZTTlbzS9COYmTaWP3zh+c06xyWG7GbxH26lQvko/EXKJXXEx4Y+si0ffIspkMh16RrZkM
zmF8v4iKEFO8+j1TuZayX/uVeVfixDkwz/mu/JQADTwy+zIc3+qy3dQVfcdgmoOPdGhuw5qXn3ie
uZewjMbYeQ19H3QgEmCdd7jNCx8MZ8+cSMRkQ1AmfItixApo96di8eCYWABw+sWv1yx5Sg/GvSUy
eLn8zPUHtcMYRTGWxtzO97JDf2JG3q7xrZLGuyuTDOy+qV4LE/ujM4zfvoz7TWKXqHdr4IHaD19d
0zBv2HgMx/46i1geWJ8PyiTpoyNPoswIzFXxwfc44+zEvaAlGnZswG5Hu48QEmFNY4yjQUTzoIN4
PMaD/rBKPHNObKGrN5FayMBZQK+bwS31MY1cQMwDqJg5otGLaQ47n8dUhGuegOxQJ8U6rSoaYFXy
Zk1zumX8eDFaj5GBxG+u0giSKPYCOun9KfIQI0oFEKeXtYukoQd+5WfTUbO33IhcL9tm97OrRwNS
QuKtgmzG3BMivBhhnrY+fDMxR9vIpm+dTzA3u0k91NJzGTv3/oHtyVx7j+XQbzz16aZDeu6+1RBE
1A/JXS57uepiBNih1Z7KEfRKyHj2PA7HqYiZTOPiPESVo25Riysyg5L9LP3kji4rojKVbKI88Ui9
8ILbYc5eS4W/eWRg+5jqbGcBxBv6gA2ySpNHxiW4aepfganMJyMJoa4lRrrJCtjZaZggqpj/N3tn
shu30mXrVynUuPiDDAYZ5AVqouyVykZNqpsQsiWz73s+/f3o81+ULRs2an4Hx7BlH1HJJrhj77W+
1b1oyMPpQpLOF/vOcybC8ipvUATD32l7Hsk6qmG6zpDb3mzup4jmtuY7LyQbb0e0/ls9S57bRL3I
yN40hXGj+uBLYEGvi1MIntUhkGhAG5eNaIkzX0S8tDpvOrXN+NLE7hrZ7ZXe0wpzSg1lqg3AcV7Z
AiD3rt7t2JggZYuuZXLE709wT74vyW2Vlj5uenbFVdB124ygyW2rCfrGzuw3NSiNJ4tylz0gyI7I
3ra0URMsqGt/0E/SHhT2y5su7eW12SKAJmUciJF1p9U0HhFEEA/upfFs+Y975w3fw5ln95y18ZNn
Fva1SzyjMehH+n/k+VWn798onwZjWxbxFoHutawLXhyFOaez07tU05PwU7H3cp5jXNVsCztGa32O
3tuabz9kBD27INoHM2rAo6m484BK5Az/N2NqIipP7OsKh9YG0/0Jr8yiIXh7545pCXsWNZMv+EzE
QU84+mEThrhIlvrY3rPw3IYtOpcopYhMPREuCdTDcWT2IBXJQMa7VO19uDzjqRgiY1fUpkYcvO/v
K8v3dlrzrrVseitXtYu0bTU2gRU645GRTKwGGvcDvtb5RKYamZNW7jywswL/biKzjCjert2gNVG3
+/uikM5C+rA1dYPpwzivaW7b38spZb7fnEQb0rvv0c3mGnUUtcyDUebpNsPwgfWtQOQV+F+phiBY
o9e6koG10YV16QcU5m6n3WWQeYz2znAMJmANDO9OpavJSY76RFCSP2HP4PX6qNv44DUboJ9K3lMH
s7zTZWCQ9I2mUyuLeI5vw7N4pWRcXMctnK8OG4muexfVh6DEjPGjz17qcsDZKj7syX1MByQOAqN8
DxcDLQV9d3N0BO7OE7aaETOq6peDlu9aLHZeMBj7SDVfjJKgnYCSaRJqw4gda5Lx2hrLOmtJlm71
l4Ye4HWOXMQaJ3VF7Ha0zVH2eGQ9BBFaMNN4c+lIXDGn3TQ1hjs/Zm9TIfte+OKDdBj3cCQB1X1F
KtE5AHLatF33dMZ8x9/bNZF5bk2uUSmadW4RERWMvlz6zYwlN/tTMwQADvUIFLDnbIYwjW4Epf6i
qWofzmnLql3DUJSID7gYo4coxTLe+yEJaKHNewA6I9yX9t7TfGCJkdOtsOKXp55/FVn5RS+Y000Y
Q1A/Tst6QGbSx5j8EsPF0yP94KTqVNCn6YmfauF2ezFkqThnzKaFY83kEu0ct/W2SgYw8ck5zuAA
DvlHObuOBlLAQzU7s5PhVFwCwBj9UC7SoHp0NYntLUjONY5HBGCvImAqrFuQdGF4bKxUXYKGBS2n
FTKJI8/1OhqL63RIP4qG20GQESW9EpNDhVlKgzyAJXM5iHE5dSNIriJ704nTKkv7vtTJfwuSBhe+
SfiN1BGby/ZtzAY0YbzlXLM+Ct4lV7gjZzv2Smumg1IW74WcmgW8IRPkq1C+O1HwTt/QDaL7wU/b
VWyaXKDqObYRydhzi3gnK66cURZriS3C8qzbwOcDV13ylgfGoRuATmfMIpH4LeNA26nG2/o6DJSq
JFhuyFY41a49kjP0iPmApFIGQ2l3i46BgWw84K9tstcj7VzkHiGA9cmvooewK+6dANMbK/w6or6h
OLrjGWn84jYLuw9bIIGqDfsJ/M0xtzk5tCiqqIBYp1+HQvsSeiaYUNT6BZYb3WmhJrDM++hm4SnV
BrpxFjXS5KR5rhoM2Azbl6KTAVXr0+RWX6defkRTfSGmdjX5Ay6B/rH2bMhcw1eIJ5iqq/GgheYX
bSjvp57oryh8x3t8p0Ch6IBXpzh76RLy8qKc/pEF26Vtk7dBK/D698O7ARDNEw2PD9eBjcpRCtqm
bBN2bjjbLHzjYtrWbizinY+/00UhXBXNS15aDz27gD4nQ4TFPMnJtukktGHSdgINUZdCMJXTdbW2
mGywN5Bezs1dwA7SdPPdmckrOekbaOZIa2qAPtqIRiOvvlPsQgAQ8FcOmYyJqJejQ8iWsM/BTqbv
OdxJraoOZoWSU9cZck39yEMlx0PelF8aATLPGnd5D6M9GrLHwZrna4iYgMPgENTpe+ZwEeUu0zzu
8GTe3aBvAd2KS+MdrtQLskymsAb1Y05+nF0g/MWxp5nnBJWBVj5mfPY8bs4u9xRT3LQMl15JBuzU
c2FjYCeWt5b+DGsxZ9N2B/+nDk1QDGSeDhLKb1nVNTwlams0aIQ4sAvyIlJUzUscO9euRf8j53+f
6EE3mWbQDB2+FTJmGxW7l0rDYoOQ7AWmDYxfz8RaF4Eljem2uH3wDfXUsbEUw3G62q3TwicH+WAG
mX4o84+RPpidFavQDMxN1hLuYbd35ZTKnc4Unx7HwoKBspL9fEXau9pFJJ44nbdr3ODgxTVoQFAA
yeQBXA/DE05QClOaOVkZEtGhsfQalkEOSkY4GgCCnREgp508xvNx8JqV0N7CYK8CMl3ZhcMtJtvL
GatrjebpHidYgpGxKLtNp3sZe0UIfWkdbrSKtpQk0rjRWrEQOqJ/VJ5EBNbsMauAKWw4trSqvHy8
0XisRFIyB01LerKYvkjlljuEOOJqSInRK1LQFln0ZgezjVgHnZASpadx619ZA2gxDJbos0PLvkGb
aA5YGQXeAtNKafCr6xRVfVkwvG476+LPEoT+aFvGW5Z8Lb3OvDjwAjLMQFegMqJ9PSJNnZTVYwf0
geH6UEe0pFobbQdYPxTUGGBcNaQlQUallXWRCdU2vJsi4G+aS0SdX9L8LEGoupUPDcMLiNG0itl6
2h6t09R+1QsE99g3sbGzPkuL2EvUxPmy77qHUehod7W7qQA3WStaErpyg1UQoSYDUchgp7+Kkxxm
YBEPG96LciuGlvjNBlSWazFqxnP2ONKFQxGEGy5hCh+FT6Bb6D718tSxaLlGKTah7Z71Uj4goGfK
6gThwQagwRCY1JSms+6KOqp2YyDZtsTdlyrwEd3D+5P4qzrHp6+aC0KQ6/reSUiFbhtXkQGUIDxn
M7lrRjxLDh2gq6jgDYGEeFpXE0+n46LtqYHQXJlm4J4lynbLoFob/ZI7xdNvYD90eATENkahz89F
tm7kEsfOWmVPRrbqSnsblDlZINFTNWrFWQKuMSpuwyZDkZuEuCBTEqvnnEdXf6TAnRG9Kr4W9ESo
QJKvbU5IUi4ufqzKXeyyCbNcaIq6P70igLW5r80ciW+1TpPyknqqxofrYWYdEWBkZD9qqfdWzHK+
3kDf0ZkuGp4x2YiEb4sdEINF90i3nzCP9iOqx+vBTN/7BhmwyAGKafaLtLMTvmCCZYpN2eGRxkL9
nNXoZmw3ux8UP5R+68yisoGufmX11MOvSBvvnYwWBt5SfVVYNBR88JdaNgF2JjwtKWGhD/ZStj2n
2idPrRoRUevhOpJZAuWk3gKf4MGHaCKbEaiwBwTi3qOlEw4s3CpiA6eLBpGod6t56r42vRNlAa3/
CUVGxiheRwSreMZd0gnZa84AMbxrS+YQdyOQs6Wr6KXXevIW8I9j6X9Lx3drrA5K9yCyFoz90Ojd
CbgdLikivtykY3Qs0uoVaSt3bPJiUe7aw3ATBv6C/u+i0IqRZpgiLMPszvG8NzDxIozJoUmf7IHJ
YRDb1Fx6+TGBfnWDlF0K7S5zE+vtrRj6J6aLq7Q2l5VQ0AnabxOnpLPkhzMkQEMKvgt5ECn3Xmi+
mUA9RZy+p/BRfPc2H+1hYeDlV25/I4hWlxXa6rSzbysg8BPSCNdH0mb7hzKsX2sFhDivH6ny5Dps
nWM7qINmR0vwbxsX4Hry0LXNMyyd6/l7VVZ8yHK5p2LdNOZz6YKV7ueR03Bt8G4NZb/xwmzvAxpX
2bMrxnOvk1KLBabxNvbUPQuhbriSLjI5gcQVM/qytsh4Cll9TEL0jI1gicRcjjkjt1YJixS+Dkpi
HZNnPrHVKcaDWbBUhqlx74zTQ1hjTaTR0ZgkqKjuBkny3uzzSyIfOGuI34ZdqFerlnlINbgnq29P
8/VqNRq6aUTqtnHUcTzk9q3X1K99QVdriiD72C177aEnUk6S6uRtvb4HDgIsUCRkA1Qpb0ZJb70w
q5I2fXlrJ+1T6VSc7po3gLgTNtpqtEQRoBQ7qlZABdaMs18iy4R9EJW3tXubGfaxHINd5YxrAH1g
76gp+9J6RBO/ti392muzQ1m1IK5j7WHIKrIC+tsoolOlKeiBeQB6Pkmix0Eb3pkqLpK0bhZF45/N
lnQGJyPHMem2Q1PtsWaSvQMONYixWBWdPJUCpXQbkCLIwDUocQsN4SO954CVEACuEo2AfSXANnvy
lcbWPhmhzWdgxN0u2uquv8l6sc3ZJafTsmd5lO3Zt4dVwz2iGeMhlMYmjIJdGwUPIqLw1sz1BCMm
rgvAYhqRU9XCs5m6FBmeN6IPPQOrMnTkxGrvPZrACDMhMMB9kzlzG1e/EaSRpGF2P9/4jRa95Qld
D95peXfsyfPqTPKJTUWIR7CvNPeYxBaGLufCoP25j3PsHMOeHTbLVak/Gb0DE3n8lpnE3A5pfTvy
yF8Zts/F6XooBUa2p/SAHSh3Qq82aY28SHoPgu5DQf2Sp+I4hOQ8R8Ub4+uXeiAEI2qYjYt0o/qv
mcyWGWNPWAnLisJFY0V1Gu3LZNTvbSovoyCiBNoEK6D9njX2wxiDq9HEzm7KR+aYrwCYrdZ71S3v
Vk71t7gMLhmZ17EV3zJz3vXptIiJhnDQV7hZdNI7YBTlgx2QtjzwKLvJF6GX+8k27zPQe6HVfqUN
s50a0lTit0rT76oEZAtPvZYVN20QPYuif+kbTRGlSLp8rLZxmp4nRrBmzuzbF9W6RGrHzHThpO51
oKIl75idY/sXYRrnnGtiOs47P+tVCQkA8MEmTy86kzSb92dppOdoeGC+9OGNzrEE/1YnMSkODOMU
/rbAvwmn4ehgSTM1EotNua/M4iMkm7SKO4wd7bPJQ2XPxs3RSJchM9NYv03q8CVLiWao0FtFbHBb
FhMesCdLs26sMFzqNBsLhXE1LI4BNimzY5iiN/3JnIpTL4jsmcyjlhq0n3lfOj6Q2PimNUjrbob7
infK1cREJMcJ5QPwanJubVZPy9CvRofHMxXnlsAe7y6zeg32uo9tE6Ros7fzefdVVSt4DZM6WaMo
WcARv7gZzOf5ZvFEevb8s+FV66BAmhvSv2KdIYRX1YDQvIymFbRWLzVH1BOwCqpqlpRJgnHcJnsw
cI115rhQuWVeNXkJN6w4JVD4WnVvRmQBwzJGJnPwfPFsjZm5SQdaQGq8V7gqr1Tf0kmrTlMnD9Eo
zq5WfjGHYOtXxB6kBE4yRa0Jh4Hm9ppCJM/TBzcggtJU6ml0Xj133A3W8DXXCiYphjg2NekyC2ca
Lr1RvqFT7qr6BqH1cyDHF9UaqzR2HwOHRy4jbkjWzddRhAdJF5yxyKbQc6aYgnLKrPIdppllqKH7
V9DA/IbJBrqYEKFE79KLI05oiPNDFEwbL6ZGYsVY2YSETX2Bm2awFaTKgBQWItZLyqxFJu8NbSZD
KuPCdOvgwoJDHXDNHmcbyuRRdjz2/eTz3ae9TvuhMOttZlTcfjSeLHmm5v0Y+XvPcFauC+naONll
+pAnsB/N22EirKGv7m3LWruUEUwHaJfD1UDjTw251rSABrXlrmxDfpuPG4/2rW66+6AMDgF0vqtK
INWZD5hKg2BNKwR27d4MfnvnBtk12w542OFFACZruvyRzBpjOlhGQIb1INmHBN0msZw9VNUa0pxY
D2n51Cqf7V74IeqADIrUfgDhdIs7EWOw2QMCzO4dJCWynZZx6n7Be1VS1Vp3MJd4k7vLiQ3clZdH
dIbRhNb29AjRbRORR11Av69DZ2HDV7C0iiY3xU6Dz4gGcx1rB7wdOfwSXgdDv61Ud3I9Mnt1ucMJ
eRo1dRghUPkkNkaTuZPPXUsTe3zopnA5hOPWcVrcYC/+3Mrs84+oB8lFb8DOmIHigbN99aV0L4xo
tr5HKIl0Dl7gReRxlztHr98mz76D8rjq22DnZHRwMKRxALLdaojxE0tkQbQfLbyZUvKaMU1bWkzI
E+CaRtxzKuMW1i9vLaS3ZJEqxqqEPaVIF5ANMIEC+G3OaVCpeJmXTL8enu20zBZMf2zyiE+2Az/G
jfQSMezWFSyPqCYO1hhsG+qJ60y7+q5p/P/yz7/IPw1adeL7qfo6/B8SuJdvzdt/fGRN2IzHt/Tj
v/9zneRV+P6T7vPf/8+/dZ+O/i/dxP2qm+g4f5J9qn/ZpsCW7mJP1F1ToQj9f7JP41+6bjqugxbZ
1i1po9X8t+xTyH8h9rQRiupolIXtWv8r2eesaP5B6i9d27SkiVbTMvmtbvBZf1Q8+wCu4KXk7daK
6XWWaRWeNAg/+7oo6VJ2sGaSINiEqRbDQSRupRUlPMoyhr57lsUU7EXbAjOMEWgXVb9QVpXdWNRy
6B8CZgRZvWuM7lBbpbOt9IyM5KBzlj+c7/OvfoVPulVLF/K7aFbodDBwTCGR/fEjlKU/ud00NBud
S4UvDE+9xstZ85CSZEJ0iwl9ROuqd8V0+S/HnqXAP56/fw7uOvglUFVxST4dvDKjzjBSq9lUZbB2
unxTJrR+KzwCydyEaD102TZ2Ocx95CiF7V9E4r89PpfNNW3FPSbNT1aNyRjiYpSyIViwPpuShrvR
G/2iphhPFX6DilQ0AkFBHtcrx8L//udzb3y6f75/fpNPL7m9hWk5nz7/0DXY7S1OvmXxIoqq7s6f
neomAwXC7QKHtb7xl8oJv1YdOTr9CIctlRtI9lnK1sQsKu0vp+T3P5Ep1fxw8U77dEaYfXiM+pqG
ClXS9IiGYAWpqLz5ywfn4fx04S18AoJJuLSF6ahPh6kRKdRd6bWbYSIQcnRyWPKDHYG06Rcx6N9r
3c+840TimSM6Y9v2Wn9WVUU/FxbgDe/5YJMMtr2Hh+n8xcAzn/MfnmmuiSUM1gcqYcEtiTD8pwfC
KjsBOL/BjF2+K4++ta0FXyV+4XH0HkKp6wvbi4q/3Am/nnZLCOEKSzqzYt7+pB73mFr3jpnz6tYt
eLTA9RaFzlj0z6f9d2ddSOG6zMxdaZnz3399uwuB+v73fxr/pTs1m7s45qP5KLwmwEKkbNDdwK1U
/uU++t1Z/PFQny6wjUypZOTZbpwxdK/apFv6bfQOGnROt0eBMJoBxdN4+PMHNNVvLh76CtsyHdvl
Bv60II80a5y+54FGMgsCBirl1k31fROqdD0VQoIQOSHAbA9F0T80SiJoLskptRH8FJpi3pbAq0cs
sNHwMG/jhERnn/19Z7PuOm1HJNQQ35TWgBKkdbuVp4XfKh93MTLLg4cTf5FV/jfmPtN2jM+Vk48L
P6Z1ZlBC38AU95tbo9VeZWmF27988vmEfrpt4cMpHdG6o8Qvt61T+7bIGx7cRDQERA/hrdkgKYWQ
BT4w6G4b5vFlD09Bde5DnRBeEUlaPlkHKHUgJMXO7pOaQZqu0axoFdxZJ++X5ogmyUdlTA+6uBJd
h1atIpwmsfKjo6A6D4wtwK4YkzBvLCGjw1CDFiPv2nd6fes9j3ZNGyZqbzQRPf35IxvGr+8uy9Qx
fMyLlcV/nx7VyE1gtFjkw+UgQ1ZtO+37MvoY0NpSBF6mCITaxCxj0VvWsMWmzYTI+ob686g34Ro5
jnbj5+8ITbQbXX8RzLWWVWG8wFMxGITkIVFMxhoWV75AN7n2zUQ9uMRquPqXSHOCC/2J7qpXvCe1
cp4/sJo1HdwJ6elw2Jp0n7qwr4GCQXCKSITsnFs3Ly7NDNRHCZSNCGtNdRCNTi4WyOdhH02+uzAD
RYu8L6/7trv1i/7ioAQZ6N7l7O6WRIZjPrw4VnJfRZZFSCQbJ8ruVdORVZNnGMizYFFJTa0nVZDN
KHreozJ8BFDpGISIN8N6cvyLGWEEpeqvZkBhCGHDGfuvY0Evkr7yuDL8Es0RPre5q+2cMSraKD+7
on2QugU0UcMt1QNbqiVJmsWlDGktjXIOJe6Sa6kz9gKaNrOxKoGOX7szcoWS1P0aVHhSVXW25AMs
AgtSqPUqQAvKSUK9YqekucMO1qANzY0BaePwTaquvdi+09EUqoCTpsidWK9CMqebUxKMf7mrfl24
HMuiamUpprxT6tMKMtS+1cJnbjatbGBMkzfbwdwxwuHBGypn6ZPs4CWEpP/5Xv7tUS3eupiI1Pwi
+HlldjEFOe4U89rVH2uzv23z5Ftb2cdh0i70vZ9i137+8xF/U/tgUeVNYMCHdXFHfXrl1L7bZRr9
xE0lOybkpF2MQ3RfaU29qt4shQPI1fcw5wDLEKn954P/+uA6mLLm8tx19dmb9fPH9Vuri/ou5+Oq
/LmoBDoDoe3kFGvrohFgM0kKfdd6lf7lNM9esE+rJAeWNspfB3g1p/rnA6e6p6UoZJqNbNXR5QlD
9pZ2i8Qfh12chW/IqO0FoPIGncR0rFk8mVkmb3b3GFkMwv98Fn5T/vHTIK91hKUMRd3x808DNX4y
7AKo1TBQBenzsuEX8cr1AeenzsiTCaX3WCsdY5DMsXEQH5ugOk0Dml5AOzYW2bh//pk++9gofxzk
t3jiHMMiKEZ+ui3Kkh562KkatQfOtSTRVoUtjXUXdo+FP37r6p4wgRIphGELoLpe8pSa+d2omKvV
ifES09+/2tayuQ4cuGxxaxAnYGOe57pilvAfjEgcmlBXR0qRbkPT3mu89FBOwbdAerCSY771nz/S
97Lm51cjH0mpeUdour8asn2paSgKzTkOYcKQhkiDmEzlzdZ4MlETgwwH1BEEypnEhJHTw5CkxuCW
ABJnEs1urdbtNzFRutgdOhGGoORaEF3q1u5qShlY9Umy1i2aFLGPxaaVzoMucrXy7WAiTYfZZ+XC
dFfN1sr5wKRf+Sav1SFJtj7nKA+Zd/z5I8tP7td/rqJrGKapTDSB5vz3P1R6AFrddHT6etMRc9sE
wTaAdaMCbdwCorjpGsaUCEFxA83e8owZRR58i4CUWQEFf9dKDdVGSY6rx7iPDSAMNZPRCjIfDB8R
Lv2hJNNu3sw20HWb5Ivm9JcqSJzrJDPqFfNB6h/bXKZFRUKmRe6iJSAm2B1Rfz4EgMKrccOE2OJq
CHBJTORp4jFDE3p93+f2+5/Pxveq75cb4Iez8ek5Q7TQSz8f641PpMJiTOAKkgnCkEqRUVjETrpi
XSgWMybXNqAfuQKTAmqkSxc1/xiB/2lvnP856I94AOt3Kz0FOC9pViED4OLPV8YZO4l+s4XQlxJh
0ktn3EsRP7UefcfSIC/B6tSiCElTZ7jOgpAYpxQW7Al+/s6VyZZQqOrGy5lu42UBNZaNe8Vs+aqa
MOanc40TZUy5ZPzFEnyTsMzfGnQFO4bQBVJU21lyMh74tg8VKTHLiQiHBZPsmbYdM8h0wm9JBsfW
U+LUJChWGFc/p4UFe8JlYmKi2djE9EtHEzu1YIlyTAxqQBHc9eC2hMPqT6b03gyVX+w24t1euAQo
0+ds6gWGghBTLOTmyn93DKBFf77Ov25v6BPhPpfUwCgE587Tjze9JRyFupfl1JHxm+81aCUmcN/5
RE3/5yP95v3FOM2SLhtlvqs+X+QfHi/GIXZWYZ7bFH72LSqQ16kC3AkB8z3zl4BJSZaSdCYz+fDn
A/+m5OUzCscFOIzKFj/0z0dG+9IWyrNYnjNr1XYRWm5nkLu4qb8KEyvX5HggZpgS2lkMCc4nwiId
2cl71PWQMPNloRj8WC0RSIzyFyNTSeyra882gr8su7+50W1dovA0TYoLNrY//6RMguHZRnq9ycBK
Mind53WEASY5D5q1SMPwW63yvzWzvhctn550On7CdQxBaw7/7s8HRQ2Lyyvk6TK69qiTesTav1R4
aiebTFPyjhbCrmn1uzCIGv9OeM5O1FnHTDSeUy7leTDx8gRB08HeoNCcwvEhNPrZsfmXEujX/RoX
0uLVqbguUv9cfuEt7aygY03qHcjbeqFs1kHQk0QYIbYKom9/vnF+e8eyRXJcg3bbLzgE240YALRD
Dfrv0IM6k5Kjisw+sjjj3eL+XbjTkCy1v92wv+7IHdugS8rtygWRzqf1LqoNPzdkUW/SqXnCy3xr
KHaHXqBiyG/Vie3KwvDZf8ZDoGGDIQyI6QWcHKSBvcfMwklrG2cE0ZxOfD0hm/3Lq9L43aphKDaP
Og8zmNhPt0w/tnhs6pgnSpNvrCodG5kmWsdFfWDf+BEQwXjVEY9pMxZ0GMoV0l96cipWqkKMxyr2
zcRH/5eHR/7uelEhc6XY3Try843c+J0nzIxh9tiSnKGnKA+0zNolNVl4OA3VsW4wJES4cNc+rrIl
heOuEDQR29mLClYGZn54jzX+g5l+f98a/m3g1fXRz/bwfye8PcFxYqW5Kd2yXYLzJtaMQvOY8V5w
I+PQOEbGID9wD1PBayLrKOFCnfiXwHa7p7o8ZAU7BBDr7WZXN80bkoXnqU3ynWZG6lGU/vtUYvyH
er3ps2A4JAavNbOaihvSuOuSGuB/fX87GPxsFmNFLW18WhchpsEKyOxy0/lEU09htCKmoVv1GQGt
eWtBaidDS6u+RahZ/nxk4ze1lstbR0EZMXTH+dzEhjpMu79SJbqiRG0jvZWwDDyPPEITWEBuG7u+
qq47zALXCckPC3O2CASj+ZcF5Td3DHspC4fOPI345c1Q4ORvCkeWmzgcT5VEBFrGWLTDnkxaskje
Bgf5zJhnN5EU9V9u199tJjk43Vw2MYpe/qenXEweVoqWgzdqxD/jBxtQaF8Q5pHL45NPG2oYY/xp
2kWdvy4YqP7lKf7NKuPqtPykbTCdtdxPl59KKUOJapWbpJ2Yc7o7E0+EU+MTRWkAjeKvn5it0G/2
ktSUuuvCaXOwL39aOJxY5q0/EVuVdIxmc6GiRV809nmgabMOm+o+yTponkPpPmgW/v+89d5NFaBz
HbxygwfNPUfaWwYve9WmxKH1IRiyuDf9cyuaGzTgRA7kLb4DdLHLRJnaxcEJX4wwrqiT4xstHtRj
TYupJu7jXgTJE6YGVAZ1Fb010DpMImZvyeUERmDmFm9AnW1vNoQXoon6VVikyNLEYD7FUn6BHAGp
UwwIYdgTHXxj/kbS8N5iiMdRh0hN1+/o5mgP0qOMVD26J1JudrS/vIMXYmPKc6mdSV0FKyE8OE69
ectgA/vlNzN32qtwAMXgmI/tZEQfHX39qhdoncMHxQ7iFlU2E+nKA7KeZuy5ic9z7yJi3Jj/j/ug
Dc/TNBqPmHZhc5D69OzVUbYxFXlnCLvlKXOTRyqZdldF/nQchL63ihaoX+O+sgmKD4UxRDdgGfUr
3pBov8foAacCPOt+ctECYMnCQkv13AxvMrcS1g5Q1c2koUzXExgCUAbvo1B9FUExfdVj4zZz0DOl
Ieg0IUMAoW14aIfmvRhrgKZtn5Cyk+YtTNsQf7aEZxjmGTuwJpmqJfRt8LVGOtirENuHSsz6esoL
qvo2eUIr1W6M+U/fv6SCyUEnLVPceio88mYPj02eN9cjbZLvXzKcAsz77LnJwv4mmn/Jddn987vv
X/NiMoG7ytuEg4NXwbRuaD3aN99/9z+/9KlPzElPT84hOIbYVMVrDxXXwevH8OBLmCy9P5Yr34ux
oA46zhGXGLY9zNPXwc7ZvfwcpjylabJKEsBLcedPJw1u+6lFBZx78CjmrzD5G0/AGeTWmeJtPgcb
ZJ51/p9fABgvQmqVo0prMtIx9G8y2u/bGhcJNW4hLwPmgW2j0k3ftMjqe4/oHwzLaOW7kixrYiII
hvXBN1revXTytYGC8EkL8nxfg/Q2NcpkvSi0u6YwtDviOW67RDWHHBP52ajoHbths/EG7HmWb3kP
fhCTTFXXCEfnP6aU+IcRjW5bD7uq01INLW3cnykTqn5MkBhFYXuuIT6i+Ebe4d2WCRqSWhuSXVeU
3gLPYr6OgLveIpqLbmkwdathJER8Gm3a73YX7E097PbebOBqoNk8JmOUbIq8UKsmEzhSo1pDNNOk
1FbOpraH6XGUs6PD76YDNobpEa0pkGnDvU31qnpMX5P5i7IOkt3QZjwMhdqUbF8IrXfHewJdripl
lJdyrEq4XCjTi8mM0BCjOh/ZEp9s/Aqn77+jdMWQ5VwppwavhvSYhi/BhTeqnNRalfErFErrWjmN
fZ0GWPgm8O6YaRA9D6m/YLxWbRDGLFM+y2XuUV5hIlPYHvC1R5lp3OtphsKqg1UIu9Cd+Nhu57mX
LshAUwyO2pgxB+7CNllCUS8O2iim/VDUyOT3RtXHiLda77bpuvbVH2b1Sr8nsTs72b0wj3nNfZIL
ACRalTaHuofCaBfBe2CnyMFx6tGD0Mt17lvpqqtxtkRZk95PaXs7OoP9kkYO+OyuGHbaoNXP1vBo
WSp9NMEAm4VG4ziLuo2Xls5LG1yXYrRfmf8O66Gamm2NJO3Zshm0z1+3TarcBFXOohtYVk0nry+2
xBstKjFuCZW6KqopeiQU75WFJHmFoMA/j+8xJldn3H42gYBr0w/TRxze7a3phAeynApZGg9O5eYn
Jx0uflt5FwuUBlnK2tfvf0pkGP5frs5ruW2mi7JPhCrkcMsE5iDLku0blCVLyECjATTC088Cv6n6
p+aGRdG2TIlk44S9175U7RLUFRETN1Qarwaz1wcXGWCSbvQjWG6mziYMPJntU8EKdCMy3HQESHWb
meESzBtj+olmyCanTVjs2+oJHS9JboWnf4wD0uqmztof/YgHK8ClK1vV/uiWG2NkfjDWvrmOYxgp
tXIYO1cBlmgYSqtm+ZIw0exHSgyZO+h/glJio/ZHol7c4NdoVTn9mstn0cx5jxB0YqBS/2i/eKGH
vdKGnouPb98j16MfJ+y4aJ0ra7kSF1jukzHZsaYYZLPlwHPPjkaWktNh3cLKON0g5E+35z2VUMjU
OaL8Wct202ixzxvb/D6WIrm5xVuAVXRXKrxsyopN5GiWcRImExuv8YA0a655dLGxEPEXkNY4ld7J
Yr6Wi+TqTV59At0uTrYoMXu1GYLyKVv3uVPtWNG2DzPVc9JNbe/UmL44la7Nu9Sbk9vzYldjbcAH
OdDoR/p8fd4gk34z0PSHeivjsx00Wz82TKJCor9zisQxIUc7a75qTX0iAuSaw5xt8boGqsWbiRGB
jjoAjjRuUxs8s6HHwJEqMKNVXR6JxdlL2oiVY6dgwAlGt8S/NM9fctx97HYXQmr6RRJsKAkTd7TB
JizD5llQ96mx3daev5/NmeVrlJ3bpH3vmgxzmfyXqTO67JAGBgSJ/Vul7otORC6Ri/2Dch4BM5IU
L8cCQUprvGmoIbXSPvt99w5b4z7DB2EccivQ0HHVZbMU2ShJUJV6+btvRnt7dj5NMwltzEKjeYxU
wLFG5JACr2P6/+YOclhlgTeIcWz2HuAcSRbgqHdizSoUu08MxNEjCZmY2wZDb5AdjXp+6yf33rhq
3hiFOOSE71pT8VCLqJqWqRDYh/BDYDIzdlY1I8LTtqixQ7z8xN6zcgS9Q8f5EBb71cmTNpQgmwlk
OVn82ihZHX4sUVEr6/lJkadzdgUGMCjrMGdeMtT16x53y8pQEVWBw7w2IqUSqd+nb+DQSNMyWc1F
96iC6MWdZiir4wT1DDYFDrtyGTJ664FpXFP7tyLrCYuYF5BDUB66tjqWlkseV6XdoFj9TWec/VAi
NrrECJHBrIehdWVUota+v2S0bbyZ3jNo4e0OC75VmYdO8f7imkRYqAYHW8IfRrDbXMycwGgUIYCE
hHXXJRnLrQMsTOH8K8xfJn6GqUX4oxzeqnlZCIwSGaiIBAi5p1U7fSRUk1WVItNJETBam1dHo4+o
5IIGVybBoi5Hgu19aZ0Sm9q3vrUK/Kbv1BYWv+Caq/mht+QF9fAAVxGwGNuEb5ZXeC5zcGsrBv86
WU0YmVWq9dvJY2nh4kpNVH/EEpxC0InDZqjPppH+7OYZe3LlHJkEfkNPx8dVrtq+/PKz7NtqseEM
c4WhmMpi5SnklyWvMTyZN1dZfxpDIDAgg9J5sW+pxjI6Ri/rDsO4GWFrg6sEdQpDAwGDo61F1hGO
COG4FRt96IuLiuId6bB/UXHAgmmcfCddXI1Nr7jsGnBPM5hpDektVmYXADzGX46haSjdh5sUytqk
bD4xzA5w7bguCeUdiOGUYYSE2SID8NA2/WfFBTATU/roJnz+Ge7EPk28DVa98ZRjrDw977WpvgHy
1x8gb1wY59gh8lxxEqNVn1KPNpc5o2MIgYfP1pCCJKegwrTf6EBxgzQAx6YzM/ahWKgylie/j/Fr
mG2siB1hBP98sM+wHeOTOFvj4IfsbhrYZpKJotAbnKx5czLpbzDtDsIM0fRevOU/bOxJnIDEcXoa
o8On1AeXtdg/aptgueWnSMqx2lle9slqABh2PKYnl959VaUtCRESMSq/Z31T6Hl7chpgLU25yD4k
HHaVwprNc3I9pEZ0X/mhwDZtvTjHIKV6oK7LLyHPWC4ElQ1sMCIYLMF7ua8hNyQs28sR/kzpx8xy
uGYuvkMSHKVbrSyX0CI/INVBIBsZhkhfW57Znp437AV3XmsGe9D30FjK9CA7x0aiVoJ9KRL2/80C
+ybA9l1q0bBrl6+eD9GCn9PKw3Yuy1NaN9VpLhNyHsf5j+9QLMGLsNHluGLbuwQZ1NGM/ZdIhWBF
aESNsWquTjy96jBjs/K6EmSTz4U/0YtTF8vihNWzOBlDEs5O0u3zqv+FN7Te8VV0fN7Us0eIaWW8
VUVccpwg/X8+nhUBR+Xz7uBkW8Z03r4BcwImEGfI816QzHsN2e4cDfautYk9TIUCuN/YcGxl856I
dtz99yXKamLvdbDktgVf2Ero8iCiF1qanZ43E2Cd01i/Y24s/3vY74gFrDD9bIZZFNWusy0S2nBS
r57QB9nkHwaN6ZZlhg8zQwGiiNUViteIraLFlxX6Fc5AqumBjSfXNTBn/aboLG1v8IqT3kzAjkEH
tzUHwC5zoW1SX/cvBROrSzHiIyAFBJKVJkw+5DmCjdYj8y/5mn1SVhnyYUvIJdEzRI7ihQFJgAm5
t/zjpAUz3AB4VTa7B62hVy1y/XPoYd4ZHQfrpAf/yPrcjX4ybgmL590EulwGsN7W7ZIMRYhBkNOP
cBcpdd2envgc9/loEC9BVmqhyz8f7Ze/BSc/21oRowptMrazrifAR3gcDTq8p+ff090ebgGiFx5+
3jy//fOePuBIzQJgEc8v//t//rt9/lNApxWkDY3Mr+dTeP4t8Xy6z7v/fS09d2PC1/5/nhvEIJ78
84//eybYKN8dcyYHZUks+N8PgU3W3Y6j/V6bS8jX809zzdm3zshlOhbdscLYcHzeK5Z7//vyee/5
2P/395ByFLu+r34+H3/eDLEEB/+/f+vFrbMDl3V7PjSnxUyASP3RdlV/dH3gNGXg2Zvnl/+7Ic2y
P9Zzw6v9vMuZ3h/tYHSgjVnH2qAWTxqivIOhibDfNWela/YFDaW7ETPy/xwEajiWBjlYo+fjumQX
OGYTnmC7+x4zA+hbjAk6Ld1PLkSYODmcw1wmB6skNd2Di3jHwdnuiqgaL65PJy5YcmPfZ5ndBkZo
iw6oEAIrMx++Cn3UQ9BRrE+B3mfORiOpAYTGh0/rcksYddBn/yg9YPUq2UgOctgXM2jv0gK/b3P2
uHnx1cK9lI75QLCC7HNMC4gh0TueGdTIRFPtMOf8Cbw7hp5dPTYf0RgXx2iCrukRpLLqog7wIi1d
D24sU24aEmV8gJvmhnrg/Kg6xEUYWfe0VveZTOE0UBgh4gjDJ8MTyyC/SBJ3BYkBNBVqP8sFV53j
K7QGlsBpHZBAVck1aBW5xrX7kf6AefJIbfzHwrKon+K7VY93M6u/O9vZlqUGoH9KvxQhomHS0Xj4
VrdRrQ0dhlQLJ2OLMKKwoLFjWMSMhYmYpEICoig1tTXq2gcYK36P/a3XqxeQDljnY59wP88P7p6q
P1QFYDP3m38i7l+1rsFPpA9g9KsRrk3yt8x2Wikx3PqLLLG3AfYkcls2Pal5BE3H5OiNKbWRUQ3a
vofnUkXGPlE/E+RbL7FBOSPS6KyhTznhtp5UjRrJ0mH8d2KbBzDR0x64pQ7nddOnqcHl+ZqJf7UN
jKKlBd4ZsG9WuVMXoGKx/itdeWEQSyCQuU74NtZ9AyyA2cqcsZaRXzXs/Ps2mr/QOOZXzyZqw5b+
qVTkok2OGh4WwrO0FO9aQWibB0SLXUdPtWM39aVIxd5RxDpNebpn9PSm8RRODqOPlYgUa8DIH7fz
wtuovSzat6b4S3erNuxw6jD2yPJJId30lHyVxlpe9KD+qtGTeJEsdutTw0ax9GgIa3p3RmBkADEd
4A/SVxqaKUxZE0GpcNpTpPAA5gGVCbUBUoOTK92fyvThTEwrHMhIXPRN1pfaYUZQv05HcEYl6IVz
lWLrJG6dOjhnZBtZ7WpmkogqKvntZS5X+NlKN1Ym5bljPtT6KLPs0pdr4cSo0wcfa60ojv5HTtr2
rYnCLJKw6h3z2i8ouxZG9D4n9143UH8oB4tkm8CdzyZV4l9tgxDta4DlFAMpUXZwLV2cgSn1fs8C
l7ZiPRvpu0WS9C6F07PJahqnpKZIlTGRF4CaMFAVLdOPVGy8ehgYY1VTWIv+7mDD3SZ8k4A516En
uQM678C7pvCxEdd0kL55JZcN4LGOxzt2XWcd1RzMhf530YAJIggyjd8OfR0T/WL+rlgla3X6m0zv
734Y7WNvzNqKSt4lFQa5FkG2uxjLPR8j/n2ATW2rGclnkkakWTsNtJkU/n4aeJdkAJ1QgHteNRVy
Tkeyk2bud0bn5G9gCjhcOm24HXKcIHvXc5h1kIwjc/iXpvX04ARECKP6fiWbETJQni05TIsTci7d
g0Y3h/nPOJX07rHb1CdDUYBZuvlmY/HflfhaDrXRO5RAWrCfVHQi4GvYxEGW/OhG61/kXGpxbTP2
OJpyrGUSnN3BNgdklVtkgDnUZtibN89P0WA1w5JJePNiSRNHHBg7Si90rQlZJoXypVluBviUNqO5
qvOOnRfYoYa/jLzv/PLfjcnZ2FnBd9QkFFgsISBLD6z+yCXgm3lNcq4rZCpOCpaTdaDHCpDhIEwG
Z8j7U4tw/kRDOW5Mn/1FGUeyRkGHq5T4L37HLblMjowPgWSyYqYlegQNrDEx0tvKI8RmqjT4SeCM
IkyPY/XXNjID37ZIWZMn5uatVZVLcl/LWniM1n3iJ7u4ljEyV05rDUgdI6Jhb+sLamhODl6k+F7l
WouArXJdMbc8uvVFKraiN8FHtDA+dK8rTuB661WVpDs3jdvPoVSfpk4oQ06xU+lgleRISlnlTl+1
CUDWJR0DdyCzUJzYUiPros1CRQV7N0zwMvQyxDnyjjT7JZ1Xzr9SMyaYN63e5y67JBFLjXgos5Bd
DmFj0M2pNmtyGNk7o7yS0ysZa2JbJJ2zZd38m2EjwcBJgHYH76w2zibbnECeqjyE1EkUiMkZ1fPJ
JIIhtDgebw2/vim5UaYOO9FjXcYNla3L3PB2bfaTkTfmo2DXV9YtmP0AZa0HEthMCzgWw3WIaxA6
iCy2Q7n0WAsiMCgITdb68Z60pw5fXm12/i2nAowLTT6kJT7THEpFYKv8QjLer7wB6joxfNnVvdpB
WhBb6uR4k9YI4+QkfBzKBow8upA6TtdDPeQnj2X6tuDQJpbSnneDVEeVkGI3MalfO6ifb3Bntq2l
Xow5Rj+XAU4UiyVGCdLop99YOsoXxQJpk+WVjTWwwvHHyGtXg9RRfrc7k1g0H1Sc/xsMgLyW4dor
PhMseArro4BXFNqD5Ixl1rU35BxtO2+IF4/vgbnMdHB6mZ9a6YGGEhDiyhnOgT9+gMy2Tk2X4QQN
gnhHWBRn4myybBuDGp+r110ZBejnvCDwto+ye2PTw0aTeTOCGjqC1tfZ/aGn4wx6xcEx6SyJebOh
z4ApRnOPc0verehFSav8IYp4U2SxeUejgDfUsPKdX3Xdxuh/yz4Sr+By+8uYpL/5uDWvnQ9tHJ1J
tQqib1Nl5a+0V81JJ4durS9foowrN51r5keL2NFDUjBjaLx4hynU+NbS4uQLwv4C6NFgHn+VE2Es
iACZkpAdb031ePPx5GFvAOKsMUpyooy4ALMZNp4xzDeLX/PKyeDXFxUl5MQ3CgOt2E1N8scZ1aGA
jfYQEHeAdotrN4ryNS36PSMoAMV+8d05nVpbvSSWoNS/8+6WIeI/N8MHA4n2kmfYtLoCaWVSBces
7KGs9JZJXMt40I2259OlY9/QerVQ50BA5nFYIupht0XZOREmyhk5sCSheaniKIVb6HK0U6ZgAUeE
bH6mYJKcSVmo8GIDZlVEgxt1f0zgLQC+6qtjMC6M4PkdnHY+AOPcjSlmJVy1O00k7l1lTmhPFjkz
EyC6bnhxbKe7TpkkJMw01E7UEw5nnOYQ47wD2r0kJFgiOBcNNewAfJvsAyqklN2eEexLYX54HfCk
ILMuo7WkYo5Qm4ZeEiVFblfBvmlltQlNvG+fyzH+wlrHQNTzhm2ezS78yyEsoGccuiStwJp3PRJ/
t197sc0FN5oK5gmjvQd+4SkwPOxRspvi1DUIOnikqQOEIYJ0W4rM3pkVExGNFRhCk4nc22eMZtvv
Z1lEB6Q8h5ngtE3hF8iqOCkG6e4sRlVgn3VxkLkzrdxoeksawzlZOBZWpYmUORnLYFf5WOrHNhU/
jKLcti4j5Rp1SyiWVEkWVekqXlg6wWKpNpt22ngs3gy9PXAijUg/XNIl4HO++Hi1dWTVrRN8GXak
DspiMtxaQK6nlKJvyARcZJ/LC8Hbu9jnMqqXtrY1AekauTbtyr6BhUa7fJppZ5G7RiwJnPSPyYj1
YPvBn3iI1EU6WyPJkns8YhYpep86ydVLiguPiYqgu6OjlXsdsbY1NtV5mI4Ip2n8sjZHkOvI0ErT
EBEminN3PET5EkPaEjo2VEG+GfJ7ljXeVYI3RXwy/tQJGc2k9m6MbGU8+cimJtqRgPE5USueq5rG
k+Ha2c+ieZsjxwl5YaK9tN+j2olAc0XaH3f4F3mV+25kn2KCXhU443S2feUfZIU9HAkzF/Ucx3uF
A8awq59lNbaXqMuNFzW8inyhkiFLuCSZn19LwB9rRvlhjuDkUSbkgxKn615UcXV8ernYRzXtl5A6
KnAnj4gK5nsqpHeFZMgE20G86lqoRn2N9y8QOMa/ESEJpJueneWmteNuJ70ZFlzfBtcFWmTk53LS
wR+Aa5Lz/CqSbgE0ztOLtOe1Bv1opfqM9ZNj/2ra2X88bxjb7WGhfYl6yb7VCzC/0iM/oJ0wA8XT
6xxl44XrgXqxlX5MzOTPwJiYqbViQ5OgSvMITLiQnAInaiRrFDUQv1arekCqB4hAuiuj4Z4d+wzb
qi7QPvuCBBMqBsFULpJ3c970cAfQLkLqt6at5+rVDtJNdraSdtvl/nyqGBRvU1MnSlVn5qlrinUO
cYtO4yShMUXDI0c3MrCkbLLRP+MdHY9BjHg7FcNXSswxOyNg8Y2oxqNDw1qTBrNRkKzCpoyNTZ9A
kTF8xorGKS9i8aNyYIihlsK0ROQD/g/yGXbSEdEKzhn1e5QEa4BZ4D786k5kdLpPWDAwAYVXbYlf
LN85Rewq3Y1ZVm5cTN83q55gmU5utkC4+23VZ3KdEGh4NpwPtKjawQGgAVEvPaI3kKfnjQbfdU2e
S7AlLaF8lBNJDwhvXhWf+GOmgKblvQ4kOPV/V1H8pWHevBegvVZ0TQfEVCBcI2ugZIRfNwNC2UwD
jNBammyOGzc+lF08rmXZxKE3983eEfAOI0JJwmmCs6OBOIhoMROoEB2cwbAbqA6b1P81t/Ol6Ilt
mK1BnkYvFSxFql8YYzveEmT8JZrxMdk69S/criMMfRLfDb/ZZG75MOdeXkuVjrcoqk/TZJggYy1n
V3EKAePJ9Y2Cn4V6KHmfWo2MrA4kp6Uh4Iv8jFIog3IgmEjcnPhvYH43nrLeg5pcg8otftdLUMpo
j9lv5upiHfEWG2z3QGNNbluN4Q8+FeEAlgWvpBxeSyOTl5qSAmBp2LsdsYaco5BWPaYDYd6pdI/H
/rVKEkE+u2mtBw+EttP5Lqzbrj9kOcDpDgTWtT/ppffl9ybizYZodtOZXm0XSmDf9SvADogVTETI
ZVXxinYdfYePTqBH8IbUBsASARcx69r5nwsoeFezHKd7JHCIQOeGpKNuzX4C4TtmECJdBYHABVm3
RJkXA11R3sHZ7BDhMdeaySCqFhYGwFUCoI2/TbRtDTjZOD32dieCsBAm6RJBvRc22LuyTvq1QGca
FtG8V5UQm1Eges/FZlioPL4IXbu2vwf94DjuKmfS70SpddcMQx2jRtvXOgneBYMrc2T+40b9RZba
77EcP2OTWUjZxz0wdBJvxWwbh1qb4LV4wUVouTwTju1vUFOVLDRZojaGsassGGVc75ePLsTokYBI
a/yV1eR8Zx6BxSXnPQGJ0m0aLvWE49lBJvYW5VQ6EdsywFHtLBzybmQiuWQkQy2Bvk4Q/QFoalfW
Gak5WfKr6TUmtcz4aVLR84iJVm70r4Wcp6PQ8zCPJu8UOzvDaNGOa2218SqGX6YTdHstSE1wNfBo
IhkR3M016lg73T/m4XroW027wig9bAeWbEVe/2VN5oZTbDHW0rDWUAVtY+JAV6mrn0r4oqvR6qOX
huHSNLKv7XEvnDTVJbR53UuTwwXsSfghrEizf3TVX8+0iSSM2fd15WRsCBBw9v3S12sM1lSXWvsJ
ey9EXFwLDqNwPLcZY/SGyrH03hMt8Bkviips9GTcNGKGcRuNHtk59YkXa8TXIOlNCGy4qco4Yr8r
VmxVB2pZROISk9QKI5S9TpLWOpNsNB/KobwHXleficRi8tOCg/Y8ak63G88cwvNqjPLgVqTMQVJm
a2nWOEv07SsVFHGwsKu43LcHy4c2YuPlZ/kZAyGUQTjrJXKKEcpqTcBf2chr782vBpuyZSLlHQ2z
KGHu1RM9Nb+4QUy0/64WMfI0XknO6o6ccEd7cnNMN8PffklxyDKAxa3FeC/Z2hFwR7OhfItr4wMo
LymldvWvpWkPRwE8Wqu/KhCeZyR2/s5zsn8DsWkIZOJin2G5d3wyLkxchDvSyT5Ms7pF2XNuyyB7
MtmTtQnm3553daDpLjlIYHTGgP1LWRctVCChnVono5DFWgjHHuQ0s+kv9rw0WSXlSzSTQqwphkW+
ljFYEOPF6v4ww1hnFCLv3nCYOgmNx+iMtUGu31qCTF+LBAQ4Bv5jMFt/pZfpu1RP8uMoXNBE5GuZ
qeoPTZWRfiA5SqgjH1X0bXiyfug2EYBESMhtJbIsdGM+mV4wwr3m3AjoNgTgeIJnlgtrGRzyYvjd
FTI9xd30EBXQLdmIc4GzYJ255P0WM/2w3yLDGuA7xTX1QFowDJpy+zMyGNHYecerTGBU7Q3A6pyR
KC8VWEfH1z4KjMQkpfD5pflfeiufeCV+PHv0XfwjTbcpI1tuYlaOtwA+jeUh6WJCG2/IX7ZCj2VL
nrjHuPSB3E9GffA1t4DZ42Bat3/rk+afGuJdMLAO6cGzrzVDFkvjxNG0R2zAJB/MgHeASRjUUBAQ
40XDEWNfHYpZd9c166fRdlnoW41ARQK2PbE7iEjLTTE4/wSzNWZ/abNjeJEe2BfdI1/Y5JVYH9SU
+mch7YcT6ck1mRp/Z4AA9dSQcX1VC2jKV7sqov/BccYL3EYFvaa7Z96SvmdBfZ2HfoTb7FwysazH
uvi1Q85KwVRkR7Mi+jJvi2Osx/JQjc7DqjwY1Q2H1pw3rPfWC+85VqsCncdnR7nWS/89KiTF+WDl
4biE4pSBNlIHWD8zr9qXffvXrNv8VTASClmXofBQVnMte0kcaQVHC5gcEdfFW0WNNCWddVABnD+M
4OTs5LRpIiElNB3stQLZvZ58DPZNBGeuM5Oj1LmK9mNEb9g4GMzbnFZgxoVhxNmxAWhwRjK3W4Ts
22qM/Ueb1GqtjULfTVPwx0O4ttbdGOP4iPcA61a/Lupu35i1dRqn2FkF9GJdxvgtB4vAoGEgPtai
p5lr/RLMBtdBT4RlzC5myhdyGY3uxQ3ysK0DWh385bzG0cu1iAp3lwU9yXgNn/JWmExokiq6lPq4
hxNPfBG19EFBO8c73qJ3MotrogptP8Y7ngd9uZa9TLUHKVBNyTXAMphk+CfM2CjCkj0lK6ixPczC
plXWLllNUL2j27CIjVkcuqobdj4Wr42vExfY0bc1o/sLbpZ2Lw34Xyas4QoF1a0U2rUkieHQuyT0
BHEM+gCS12Xgc5lYo3F0yhqxyRgBQkALl+TXpLP7dVs46TmPBC8P8e4h3DZOq0rP1s+D31d0k55G
YEbdmeaBa8c1nSgV9UaAzctulsnQd7bVptAydeLF9HgLdRzkQuh7kfcXpvKwxxvp/ohclhOJNH/U
FTVKNCA+UkSKIx4wPiARVsT/tltVN/Zvn0ELmTAtTwl/x7ZqSutNV/tOfXWis18bS+/uftYRqoR+
in7YXOdWDIe5SL5q11VfNahe15lIMiFKbO9otMLpPJ2V5lqH1hzzi2/aIdxP8ZvLYIUG0SS4xq2T
Y29JpuMgtq6QJuNdFNcQ21S/iY2mOGis0mERv7Zp8AJnjjeRTnc+1ZZYY5CekCyWEKUl148o65yb
ErNaJ4AIakZ5t2a5mfSywC0rx7s9DqTaDLr9c0Y1vkqGN3xywdLjgtUYivskrHHfjuK7FHmz9jOv
cWn6ERTZ03gfAiO+Sl0vWTeQdUDny+jGOznMOTc+ZgbG92SMmXqVbLW4J9c9a51D08oUEwDetllQ
90u0tBlFLTq4GoZCR1NnDho+3jj/YzgG6a+mFmLbTHamROTGcf/HM2aHirzuDmk9kMmdynw7m7mL
gypp9zZepx95SdIy7++UIIVXO+itfUMfvcr5LM+60m/DyPGTeTma1XnA/5hCwyvlImyx/Z7V6hyd
SrkEu83pGUNjfjWNM3T55c1nlQhIgkdXxPWNTHt5zBXvOhxD7cl3I/2iwBpfzbY46E39w3I0xs84
cw6+lBQ0nbM2PSouI4itn+MUvDDs747KJ5B3yT2YCBb8gUb4zR78YaXnTX5q3Kh4mETVk6cYpBvP
Ap46Mc27BFnN8M/EoDtCyzyzo6XHEmpfBsa067POfJC6tJiCnU3TF8CxoXJee12/GJwZm7avTSKd
uIpoBaNbN4bCOaFtGlhgOcVcMxfsu5dYq/VHkBxbN8RsVXzmjKfW7qi391bd664ozgXmAhrP3PiF
MBEDtyE7vGDz8E6/qIZLJGz/t5V1NdsfLoogUROqQ4/tUhwTJBX3fyuy7rfsMu1jabR/6Aj0kym5
JgQA2HXs4B5Q0lOHnpxXhcMpL1RyH0brtfap9Wz41efnjc+CCuRG/8i4ft+xQTwMC0YpjJCjnbWo
iMDDn9QUeOuuwW/UOuCco3jgXctN3NFvazNs2qIndkvlxqEJnOwFIvjG1ckz4Vxcl5aaTy4DjP3k
xgMjmfI4aNgCRWDFbzJl7BqXbXTmVa9wMDYMoO2cROWIQgRYR/ooq544GLajb+y2kek9mOy5dn4z
SwR3ZXcUvifeyn7pnqELSLXXsA1d7Fj/GbHQ/K6thkug59zdnkmfanW+a+RbV7ZCj3ygGPK7aNpO
UKI2dV9e61ml1E+06HUu9IvOrB/Uff+jQ6DM77VK35OG8U7j4xcbJoC7xmTR0ZIyRhGqiHG8iBxK
cokqkz1UwCGcOdFdlu5fP3brMHHVD1OLbzJBcNvn1RhGLgmMecR/I+3i4Uy+f2JPX7MJHjLmJEW0
rwrAP8qe1GPAXTLgO/jlSgafeZ4+DNyGLEpMd8VnEpdHdMD9t3Nb0/0HAjR3I/K8mE09bzLH8K52
bOsXaEybeKOxD/pFrJY8kR7K9TWv9F+dVD0itcSHYoy8r28TLyw0VV5EmqHddpz+Z8Kbm2Fv/oaY
KgsZH9JSzbFH3ExsgE4MxMfEimhKDf2cZKAPhB84R5Ixeho5F31ny6reKq1PH6nQz5YRDtWA06w9
z5doKobxZZrc+qR10dfIOOgljbJ5JyqECsFzXlWhMa1EYrG7YXzlypYg9unb8zQyei0LZSdQGWMN
4a4Pm25xHaSZ9dOZgcKmprIgrCrrZ2Po//dLV3C9gxY37WShehL+kIUXZGscyHrBLFDGf8gRSH8W
4iUQQf2mzCh+GawBzUWWPQgh0G6AD0KRRK9MdaZzawUJ8rzAe+RVlLwZz11EP4oj6QFEt7Xua1LM
5w7iPOOUfHrNF/QoJrOTLBBh0OZYp8HDEhUHsvk1R6ywMBeII95MFUrJzCFAzQZYoA92eU8L7SDC
rhZ5+ezIMVyyyvGXFNXVmfBBVhab3Amp+VYBFtyx3UVR6bT11azLb0YNftiYOgoGc7AOVOR8JBZs
6Fiy4I8mjWOGSnetd+O86wN6WWrr6eJS8K9FPSjqO83YB4bd3dRMyyvy2Hyb2D10JDG88MS+Jymh
eSIP2fZ5MuwrZGgr2eXRGdl3t2WryYI1ku4tR1Hsk/+g+uikYgresu2/eTkZEMbklk9QOAmRzZdL
sWHd6XTtO21lj+XHOZWaA/J5rPOt/T6R5/DaxJp8pX6LVzqJu6EjqI+Gih57IDjo6owMyrrJe+8t
vf+JxJYW1yunB6sd4zpH9abPveyChcNhAzn9kW5nXJ43mjJY9uCBZH7BY6zJ9rIJVOin84nXqjii
1jNeIueY9n3+EOTpnqJy5EwzaGtcz3qdjR9doJnvxmfR9oQuBfFbopnxDaLI++gGYlM4Xo2/LRlu
vWyHG7EXZxywUXAEeZPZq5m5wa6aKFFnjK+siQn5aknXeBINTno+c1W2oG87IgUKbBd/swDt5ZgJ
6x2d1P9h7zyW40bSdn0vs0cHkAASyMVsyrFY9KRYMhtEyRDee1z9eRLqmFFLfVox+3/RiOoSSbg0
n3lNBMjupRvISBJphYcSB8W7qC0ePGcwHkgYAAFFAzWeJWlurNA4tRVvHtGU95gH9EcHB+dD6g0f
ySysa4hj9g0lu/A4TVZ+UBOcmSZbir0CB0rhJMWTi1Q18vYiDOpdCXcOtllzjqiKb2l2XzJHRK9L
/yi7KN9D/B/3S9t/G6ruea4sf4fe9qh9c05DabuIx4WvoarNmz7vMLKf0bNmn/CvRuEM3wmX/6do
+htFU61kABH0/29of3dp28uXqG+/dV2Lff0qdnr99d//+vM3/9Q1leoP9Ol8atVa9OlHYVPP/sM1
pUTQFLSrI/iJ/wibOuIP3/dZ2yUKd3jW2/xTW6JR/O9/OdYf6CiipgQVleo4LOD/Rdj0JzqtgyiR
ZypPa64CTzF/kaOyZ2mkFZ6hZjPewzfZBQ0yPhG9U8NnkwLBOv6GQfx3Z4RD6tgQl21W7p/ItBka
7M4CgOk4AqiGg4+s6quQt6ND/XgMKN7+8E7+RoblJ/WF9QY5kdKSeQLpUS0K8IOAR0hbY2mqtDpa
2cFBZZkODsSpJb3Iejn/z6dCAwV5AZcTmpztr6caPHy9ID9Wx7lN39IsfdOigYSdfhp+/ucz/aRk
oG+KM7k+mhKMgV/eWofcUBu5E5L9xoglNwAASnOSFGz6vXIqY/5HIa31XNJSDnaLrudbP/PtQ3T1
Hbhh1KR1x5Kl7OzXza7y5c1kQvMEqjxQ/L8mUIdDNtd0lL17O8Q4WBS/0Xz8iff+/Uq0ZBpvkwbd
zwIT3pD7RqfG6qgUGNE0uJP9/DyH0xkt8fNUTc8tnJAgDn8zgtY7/EFq5Pt5bSmlR9alflFKNajs
2R5M3aOl7SnM7lp4bCvl+Fx303PTg8cuQli4yznxa+iGRnxpnOZABZ75Q/ywocD3LpHpu38eA39/
WcDbbRSvHIkI5l+Hm2zKXmRRUR07B3hlmLlH6XG2Djc5oKAdge5d39R8kSD8Y8qOODN7mtMcK+Z+
ePFpzNNKPowyRLT5P6vg38y4v31NLmo5aO2aJsvLX69roWBF2z0Hqt7XzbGCWrxr+oHWGfqEo8OM
8LB8Fd3HSuDr+c+n/lmh4fur+uHcP6lh+T6wJKPPquPk2g+jic9RHyLZEU4gtJrpDOeGR5FM8Avl
5xh+PC4svxktf7PesGT/9+5/eitjmlPNK7iCJcKPnR7ZWU7JZUWAJiwJ/3y/KOn++rSVz20zLoHw
YdSir+eH9a0Mchf6c5XTt6rg43qYHKQ0t+iCzOZgHZw6v6oh3WTxa9/BfVtbKZk/PruNfewUel3A
oG98fkcjWFXA2LENdZpGdaDkd65AbKl0uA9Ngle7f8bsbXLL99Aj31SMhZbVQu4apvOS4XdR3uIP
3UvMABaKQhv9871EE22wt2Isr8rZfkFZlzBZAFL1aaUgTiIZoGnKD7kdiZnd3xcLNvSeS8drdLdl
MOD8wYSahvEZ3ZnrAdG+yIqOmTZni+wBCp8qIG5hJwb7udzV82Vsp8e4dqD62acApFOpuMaCEjcV
scfOo7FnRujS5KTGGxml17SLj7SVQcsRpNfm0Wm/pn1ygdx6Q/HN3g7qgINot6nGYS9U8pa72Vsp
kjc9noRiCFsF9xAXoJbbL5gZ1Bv9ZMyUOlgkUOcfq403iS+AjYONOURvMorh0Hp3AM1ApHNf1iSP
4zS8A6Wzd1HEaXie6+LRSbhL2vLQaCoDO5v8YnFOh4SHDst8HlXDH5jnZyvGmBIg5Ghwc/6CfWCC
GqluuAUe42DsUA8rEcBG6ZrXoo0Q57w89QELmH78GK+/jSn+6aXxzu0Q4jHIg5q8PaiG7qwX3iFr
hFXXnNMFiUxgz9UXhYWBM3GrxsjS4y7mGdXA+0R9m/zK3tBGOuN1fvbFMtJNZl2s1KmOqL2VPSqA
DlcS+MvTZNODYhNW/vCsoM7muXsTpWCwXC2395Rqap2saIq7PALysl0Rf62H6YY+/EWfoljG52jU
Ay3uD/p81G8/tQngYyO72AvKEPpJEfzc0yq691LzbCAJYzjGW1qmFyvJL4MH6cKeznVNt3SINn4Z
PtnoqG7mxnpO/GbnmEiLoW7cbVHjekpzMkX8LPPtrBifDnwwSl63A17SGwqKN47MauxX5vPCFW3x
PT3UVUxzDi/zBD/KLbvjgwyHbwjY0F3W3IhGqvmqTu/Lb7m1tx5dHCu3XSHhE7e369UjM5CCeRqe
9b6b1C1GdxcBPnqpMfSAc4zM0q3qPDACFswwB3RoFplnPZRHvTnbprw3evTvFlxmEot3ExNZXDl1
iIjtcLbxqQRCVVIGS+ZX/Ovxn5i4tj6LoFbTu2LBkkEDaclEsJH+A9munTysw7F2w7dET9wlZxw0
RvbBFuGTh1wBinKcel1K/Dh7G+V0VhlzpTyy3G7CdjzbNI02loY21KTbaLfBKy6DZCNVdEFggDea
0s/ULYt5fmkXYsJ12Rr0Vh8hsjtODKEqdLbTlMlN0s1nS7+obRmaX4IFUqf3ZCJxtem9/hmydfTm
lRUqjyZd5K4J9x4FFq9JL0btHOu4++TGp2FmDsAx28Awv/gGTrymOV3Jni1LjYTAk4/awlgblBz1
D6j+KqxHJpk3nH29ZnZa+3eSXDqMaf4KZ4EKmO0gv963uomJ+N8ET7PC7hQB3QZhncPSTDdmo6ni
KrgzIe9v1GL0V4gpuwhOT42Hr5MdT4eRvtjGUGF8oJhx57tao2ESZ5np2YXtG3+o3siux8tS6wRO
jTbVsgAyVZ2l9nFHAa8OoNjcLahZ3KaoUlB7wqoWELwPXvZUoYu2NaPxBMLm2us0kA6nP8y3pmBj
mJxWmsa7tTeSYC89G4a/FR2EuNnAzCAqsIOpnJcIHg54ZTQAsyp5pRqew5mlUqa08WhmmfvEYF5l
Ec9KjvMZrRV/tw7INXiRffKmtwPaCG9uKI/YFAOKms9dR2t87syvdWC+YNq6HUzraQxgAPe4jqIr
uwskBvLfX9Hcve+VpkKFp3Xw9zndbE3lM0Deav5LkRQXywKtYGUlGIA5BZ4KJkPTjqJpKPfl3H/r
oY7v3VK+1AV2OmOQXOMpUBxi2iJQWTBJnvoAT6Kwea17ukXotx78Oqd0ZXg7ah2fZd+6u2CB+GKp
tIPrJWrY3LWAz8uYt0PjCi2QmBfYD1tXGHvfQ9ExrhYBLgrP8sYOT97I9HEN5qETwCPCQnHTJwv4
efS0NEE/wcyA4Qkesrb8brMU6joutAB4V0+7HDsZJrKgZVei3AWzwx8I2/35W+1396Jn3ZrZMzcB
zrVIb8AS4iENFMQqeitbFAarA4RKvmIxr+Hjbvx4QKoVmef13ZUZc4jC1lvhnNumf6DWUe46yEc7
W4lLGs3+LgX8tRlgo4sG8APY0HGDjteFX7wXmp5feMD2ndDYrDGRI6YvKkG20VeJ2s1A+lRq45aW
YdVaujBJ3Ij8gjbuzgGBSPWXWDbAGGvbf6NHO22p7MFSgAfm0DHq5Bmj9G4bBf3LUoxPQq/lrrxf
TOrxbssUDUf7A4QIgAN6CXL7PNb6PPuILm/v0d5hb6ta9wyR7ls2MW1t33z1Rs/cLUXioolZIe4E
n2ybwUnmYtCEAYp6W5MeHJB4OJFodjsb69dtGo6Hru9RIhQY/IXFu05WMWWdDgm2JG/2tNVX+Zfy
uIS3rScsZjiBQc9chno9ubewa9CWfAHqOrwUgEId+tV3oFi/zDm9CBQMPidY4UQpiIAQgRHcKk0Q
/50xvktK53YY7OpI8h3vkjH+4LcDyByVjLeG796kcRZc2XiXiBq1Dfqjd2E9mTsl42rbwV7Y4VA7
Q6ktv8QK5fKlTtKrwtibsXVWdKUlMv9bMWWvMVvpDktIb1rq67mG/qHMjP7pUiM5hcNXNxUxtVfg
CnVjmKAGazyzgBCXqbxuIvvObMVLMUr6yp/WnNxh2I9Fuu9678pvA1xvcxBYmQ1fSrJkuuLRnZpi
B1/uIZUddHPDP1YA2dQ8FPsoo2oWz/7ZiufyugPtVadwoVBCfDQtWheuB2MbvvmNk9c3GpZ/6CX+
YbKbhz29SagcNT7wo4QDRb99gk0b27ECNZPfuMqpmRTps8q0Oe7ZH1EYqXTI0EzsqKmJNk+Fl+0m
KuU+DwBVWYR5rvelm9g+TN2eR4haN/EfGtu6DTyn2MZGAysugXFBvDVMzgcwJuiqgzfZoBtDoIWo
6ba2wdX1kvk/K+c4AKJATCUCCcIJVY0eyVK50DVTtoBBgJ8YQW+CpGFczgClmhZelvKvvDmG9BnT
623AIvZdOZLzaUZbYuLMPDWH0Zvr28hqT+UcAvtrpkM/YzDnq+Yh1QQnt6zmXdE5MBZTbw9iGXT4
MHykW9xt6cwBuxiwg7X9bFf4MTwVURw9JA12nhc1x3FIAOGmIJ0hLKoQWfexBx6Dat62YYfZdVEw
72RlOtjU4kYYEvlZRvB5aCHpKB7q1tFnl6i0dy4yg66M3mwgQszB7Grd6VD1IMnEtriTLRD9Cc3l
pcHjPKROwHKmEDsonkXtiCuI8KfYD+1jr+xdxK5wNRnhLpxEdEejDx5e+JoF2HHPQ/s5q40AjEOO
cJFIP5VZp/Z29qGW+EWZYjikCAEe6i4Orxwwan4n3/mgQg5kb/IQxMOdnFvEjpJyO+eDtrmLShRc
pp0piA2W3j/6kwYRFoTpFn5YhcUgWHRI6VsC6+Ne3bikD+jwWudCIFfqz4TpBmGyG4MCmit4b2yY
36tLGH1BsExj4p+kZPgw16G6OO8HV5xmkF2E0Lyn1KMSDnPupjRq9ndBnIX8KFSZYmOOeMUm2Jtd
rWEr6F8wDjNX1r7HuY4dlmwmgQdzaPLxcVI4lOMhfGVYE1dq84JGTHuI8bbrM1ls/11ZlI+sSe9L
P7xfQ90uIc30BQ5ibZycUWPC0DXsni0sScQ3uMdMJLO+qOpKR8plIJAOwKZPVCF2BzgoxiYee7Hx
0WXtYBGE3RyExX6x3aP+TwluOm2StwVWDEF8giV3FjzQ5fCx9eOraoToBxkWWAoWiwWBBhjFnVX7
8dHAHBGSZeTvHRLTQxU328SZIpr2PX+f6MLvye/ywNgHUc7EpSNpWPU+M3iNiU62el1r6fVTiHws
A/rYe0Wv7jNAnLMLeH8b2ulFODz/cWnJOMnTDPRZTzVvrEuyZJORkaDvy8MtM5i+0/3iuS+5L+8V
lcPKqViWuv3g1/dloKeYu5xd9mmYxDQQkoomUF+/IGGQ78dJY5mK+mjUkLctv0WYqC1v7KG4NTyc
G0JUlfaYwH6cnXtXkF8C+7PSgFyPdCVEwgEkHU/WAJkFYlqHVF3x5NERrwqSLxg06Bu0AcKxbKg6
LZXo7eEZbzh49MaO9X2Ehj1MByyXb5I8AxQfTJsm513ry+593CdKOjSDRbaANvBR2CYaXXa5Q+gz
28p4NjcoDL/EmTqmMPaQYx+e7Vxh9RpZx9Aen+1xvokbguPe48ET2ZOgHbS6sKEAHCT98Ix3lICx
HYKRK+nI9WSm4JQXIc7rO+hjOBDo9ByjXl+DXlcLDRaedX5sYi/hyPnSQ89Diyue936grI1nA0Ra
s2Q7W46TZ9yj/k5qYmpRNOahNWQMLn0RAvUMpVPbQtIVJpjiORGI62S1Spab3n31EgRfjHJGbEDc
ypo50brzU20Ut54332SQntARPczWcjJmfjMt+An9p3X9A7m0z2P56sBJrnp0kxLGCKDiR0VJzxby
WPb+p2rAtxz9w1uwZmwZXnyBh1Kj5UdIFrxfy2/rxVt6z6lgXO9ETqEiYZOyYvHWyWI3lvymkebU
eZF6ofKs891ys7QM+DTGcxb744013fi59QS0X1KCAcIJEW1ruA+0w3c8+Ve9YPRF9SGj6QV6YedN
kMJju2GQ8nggobKgZe0tgQZBMLleDwLXrl/WanIdstI17ifDlxTPBOll6sw3el8WEM+6pfhGI546
Ckn9UBKyr6YDXqluHYhNHa2zLdJzsCZCf0+IofYdmTAjmN8IbfSxwyuoNdt11gLbschrs6+g1zVy
gjEP0vmm+j7RDv50Kvr2UzqRgOiFtnpfxMPXph6e9VKi32q09EdZupcpiy6J9SUp0m3YyhQjhYJl
xniYbXFnKrC8S8xt6xLE0DJ7wml6dr13aR99qa3DUlBVaYBhsqtfw4Q16GPyTIYAD8vpg75Naeia
MosigqMwbShmegbvXhcu+xbnV6JWNpJXweyoJYWK0XHS/ZSzc629AbtDJSvoJu4igClgWMu5Ntq3
qcqea4VuC/xdrOZYUwnUN2FUXE81eGLdwEgsGLFAmE6JSdFrKDD4Ab3rZOQduuDjhtHb7Ggl55Gr
jlrjmlbPFQSys6eH9nqIG12cwhS67CErxVBNwbXKDHmBiSHYam8JGhYQ26ZHD6zFfi0sRO8yF7X5
ACI9ZAcGXhiTgHegBOC/x6C2D3CfsJ8nEug1FNl2qbMjS3POs+Z7xcNW+aVo+vshAxpL7US6Ordm
VIopv2oNsEctxTmMdiifJVexwlIUSZ27ETGwuWVVVzycRHCb3OLUjJ8pHu7rZgSwDji+twj8cgtC
5WDdrfOhCxxeYUNmjx3SHhzuTubyq7tABUjrmTOn3SGcdqHrv7exmvK7hSG+Tr/We2cH2DevqXYA
M32ysxN+5m8DnJbtjG3EVjCgdXrPfj/U4ZsMWbjBU2G8QFok/fS6GfvnbATaWgkbtruODywH4UVt
mqojapcq7JpphbpUlk2sDAWgx67LAeTp/ZGGy2atkeYGu25M0a1wb0eD9CiBeo7BJ9FboQC6ViHF
qYgX4mYMyXoRLKRU7nIENlEPOJKeovZtaYlFMApIVJGDqg5doTl+aWWtrtCQ1Twi+ODGziJBNu3y
KZJEk9DxjU0AyC3hb9csr0PyCiukBZXEEpO52deiGaz7NfcsYDfGCfi2rOURoQj62nTzLaQRdqmg
N7ZZlyN653oXz8qJGO5D27l3pvxtrdIYBjfdZPGuriSxPxLPV25sosHO1lZQmlw3O0LFdF+jCQcz
iiXdha2UgDQwZowRI8QdYBFrhgGKifDivvkpKS8EEXZKsDdrJbuqqEY3GpGfKlhUGTHyplCPZZJ7
B72UzFoNolL0kCKreO9M8q2fHAqIUIhLqgixjUFH9YhIXPTdWmkpP7RL91AZpN5BmZJEZS4LKtub
HeI1TZJ3s+bMhc2oXvc2fOxZ+jz5rW6NEXg/wZEuTa32HKBfPCLGB6oMG5rV+Ua2uLqH6oAhK/5d
Lnw6p88vzRBTNNAgZWS21r3KEOSo1fKwRnPrjRJ6zbvKdVibSfKozOZKv3S7448iAjaEIgZ5Xj+3
fvVZ0WC8yuo7azY/Bi7hdkUTIAizT5CtkGCJ7ICSg/W9JrBShsb6uixC0LKM+imFNgKgy4CfvmOE
XOGF8dEIiFUqVHIX9TR6YKxAG3U3dkYeCs0ZUaK7lr2UpbQRxxhwXcKtnRwIwz7Y/6CZvwa2995w
iupAen7lhj2Lm5r7ba3yD1XdnUK0cbOG20LNAMFxJHEKsDb1lyoz5CFyHwCjXRtm9XEJfW87e+S6
WNVrGmN1XaClvGG5HHYIFN2MIhZ3kzn0L8BkX0HsbIwclzItOFkZCums6blSEXZtlO+Q0jGqTY8m
2LYvjebcLodlck9l0PpARuz61rKz5CEoHYQm0KOdRH8wh/p+gLmwMbKhOqRiQMAeaaY9WjHutq4z
lH0swoaknx4QdcWvHUuraIiWg+nTmauCYDiGyfiu6WEv53G7HQm3SY8uBSpOWL+/ojt2cPMWcnxl
fOpKpWukYXJcwK/tIRa9xzYHMbjeTW+tYIRX7xaPBUwra4s7wbOs+w7lZBSWAHl1AP85uItbow4O
xVdM3mk9BBaf+o9lMVhoTNnyz4NbeqcumQn/TWVQ6Chs7zDM1RMSJPK0HmTWy5PLzBnDsLxeRZnc
rICbI0OkGA1Ec2xuBob6pomoF8uIlQbsUUeFkNUOGo/YgadETDbLvrSmIU59bn7EoRvMboLSANJp
uIqMVn5aD3EafFTNrPYCntsJua0fD+t36KD7+wgpMVSgN3NWztc8TefU5aNzWj/99L921NtXodug
Go1Um+P0QGdVRSVV68T991CNYUZBsYI1WweUcOopbq8TLUYYoGlqgNCzjbRk9kMNxXCbVcAG+h7a
L/kY+YdR9YfJnqa9iStL3s0CGhGHPkrtU9PqeUXBf//ff0gCTpSlVDQsw7ZO64Fyv/j+qU9TgJ6L
/hfskChQmMI5jBBD8Cs3ae5V5nObWuZzWSfhIS0oDUaBvI6KwrtNRfxqy6a+dboOWJ8R50cjM8MT
b+m5RIcH2b3qxZTI3nTNdC8tFP3tNEuuFRhECpFFvJU+yqB+0dhPrmWIJ3Tpqr1MohgT8EKjhdHD
cogIWHQw/6P563cMKP2/FNrrx5FzrP83jfAyqPCDC1egpvqeywnHuXpe7Lx6nh0I5z5eAsf1O480
rANg+OgYDxO6Ok9LfU9RbD54S/zRMcvsAadsUkNpUwIaqO4vTuqwEfGI296QlL/1R7eIvlpTKPbS
a21SAMs+rZ8G/RZ++M6U7WEInQ/+uGiN+KDfjcL7aMBTOUwKCUSn8EJYdptJxdNp0If10zSgIwOb
DBoHO7jXmtMplNlbQqN9n9I2PK1frQdTS9qtn6oGJpKXVdmeRS+7FvQZxDIzoaJPXOBTOjDKRdlV
7PjO/fyk4GjQbeLgz/MXtiPUvLwF+WBxVeK27hrdBhEYLMMdey/0LPb07ERDxLzqneS2ztuQ4Rfs
faPoDlTcb93Z4hsRCuJ/1wSweO9p4Q3XphxuNxBVYpaaXVTr+LTZz50VniCRotsWNwaluwqNsxhL
RQcwdJz0pwFLUHOL0n13yvRCUwaw4tMeFVunRlwmTKH1VyJC/omcEldZcR9hsUYrURwDHAC91D+g
xXTDz0oCukEh0sGfkvi0HpLcfwADH0GntpZtvEwYiS0GuhKy+FLXnHu+clCkPA1O059KfTEhBALg
/fqj6Tt4laMBuacUMeH5GjsnbzGd0/ppPYAz/fN/Y7cSh1z57Jz99exVM5IQ9XCKpMNJxujPT+t3
bvg6hsFyTfUYbWLImOAf46VgCMQQbQO/26O05GxacPCzxWONPbboeXisovhDhqbc1p6aXVQ1M0Td
7lWkHm9+2kTzbEIasTMKD2N4G8T+SfT2tJVdUN1WCmpvCNXaIeUpsiTdoRv1OfCdq8S7aRPzGJXT
J1VX58Xt3qcTESM48CMmkqSVxCGnGa+STQgLy8WeA6HRBiacET2YcMP2rWFQ93A+maKhTjC0X2uC
8q7BdyQLRbV/s7GHRp+COTv67nU0C7m3PGBkVrrzpYcQbIqggPLaD4mbf26l/5nEZOOi0kidP/w8
1cFldiA3eO1zgSWaNouiHzIdQiO61jdgCjQztpXPlJgi+2pJifWSmeC293FEAXnxrovwEDOLbYWz
RcyC3CBCFwU1lDvbu88iVrtGfooz+yP638nKbUaQDRJ+j4JaRKnRcvP3YRWW9DT8d0KFn22v+2wX
SPbWT3EqIcCFRHCuS/q95M2HES/xxT4ttaAZJ+j3SrjD7lKQzOIJcIvo3QdWoTukeZprw9KkgLq6
En3/KOoKN52pxwIOsYm8MZArH4KW+jAb3ILWA704YPVPCGShFzLCW14kFXBaUW+JwKdgrfI4Rr8r
IE9oinakE4EseTd4sIgAJBJRZ2u/LlCd2CblMQ+aJ8uEoOWRPq0VvUSFb7oUNK0JlUmFxc+LbSeC
E5q++TZxx3OjTKDOZrVJgFuYXUACCT+MREcY5C1OUlMg8ZpH5PD2tkwvsTJfbK2chr0R/dQciTg4
Ev5AXQCfXEpIQAl6ykLwci+i9o3N0anVb3zHHA3h+wsUTJlkBcCaFF1B21rd+H5A27TLEjo9ohKQ
793j6jNbgZnfW+gDTfRIvCr/TKQXkMZkbGcQBdZyl6Kh1gsIWFHi7luibgoUsbVBVogen36UIWVG
B80nxA1CQTpLyKPLwu39lEBy7V2SS9DKb4SFIEbmN2kzCPqEmND0jnHpVpuRak+ZSAvw80fc6C6T
mxhbA0ripsxwgZ2x1yiTHZqbtxIYyz+DkCwN6PrloYAhtTycpsE//oR79EIRzj4lkWOTW+ceOFGT
krLqS4KBfmd5N8t4BA2O+3Dv7/753OJvzo2JtuCksAcAxf7kPdY6g5tT6s+Ole545wEVI05kRXDm
gD4I974U87MELTJP1hk75Ws1jiedhdEWfQ5UiCwBIk7EEbSUu7smU9cTXNzfwNLkL6AwZVqm5yrM
xpVt0zT8K0irQFMM/HfKsIFVQ6OWBNFv23HDMkwyOevyWoFfYSV7heYNuCogY/WYvmkwRxzzFvFZ
xqs5QxuajBiswcV2KbL4GehPNB4vSZNfMkqFjImDIwjKkIX8VLYxwe3jCkEMTZ2363JgVzv39Ydk
RhFiCkkKV5wGacIbjWCJpEuE9zOJvEizCo0LaqkLMtD6Kn07EgDVacVNTXaH8PlxnGEV5+7wPOfR
t7gYHz4qmT3rhI06z0U243PWtMPWmd4LXWSMZX3tFsS30QW5U4gb9vySTdHxn0eE9bMJKHo8JkQ+
gQeZ55nyF8Bqhdal4VP6OMYyRTbVdPZgVMl+Nd6k0SuZ02pUVF5dU6NB+bOY812SSXFvDc4BMlrJ
dkBF2fdiImOtQAnwezy2g4GiBDv3jKnsYckzLz9FIfWTRqEkE9AArqzydmlVfhjM5S1fDDQGQaUc
ZD3jKq7fCRTRrR1G2zy6hK0BEM6iXh3z6nRDsYgpkiUjaz8OIxsTjMrGzom6BAVROxHHytPc+XxT
NpTbJFvoPukex4jGVGrB3oCB/8FbyIjpaV9ygdJGDLOomll5msD7lHUeUaH+d4S/qPNT9a9641uW
jMgsoEVgIUKH98WXXK3l+jwXRApINIzxVWQWl15QbsxtxCDQUHG0uHyhpfwT29OtkRgVscJ8JdCj
XkXFx6E0l4rm1qDIBYaBu0Zk4nmttVdGee946XVUGd9KwfApCvRqysD9iF7iNsZtjcZISoJlgitr
wxYgS4laXzteGTlkrjqpqwPtkmRjJLigXYSdzKcR2BSGh+7Z5R/pEJzCcvzsjJHWYjgETn9nV7Cw
NEhAxuwTmnduN8anMGee60utr8My+mbAsOrTcniYZeZvrN4EDNBPZxvtk3mqK3pcXXPKsO34zXD9
mx0FeSFpmTABXIVJ8F+XhrAHY+IYbXq09S3r3QBJ3pEYTn01OoSCEpJWHItA5KBlU+rmnW6YlRpJ
52gMAyYXv8Hv/mx3xQSyFZuEyzwSVCTFT5fUzXKUVWzFx8wNP1Z58kj4fK1L39mIUWwzXwcacQbZ
6ayhV7mfXQKzfm/77m+ezd8s7rYCby2gSDhAIn+GnvdI2AUScapjF00VyBtmVb8xk7bagmzB4FGJ
Lw2p2rC4XyC8lbsQyHmr6xtS48fAU2xbdArQVfDfmVAEhRPNeyphwRblid8gcdUvMHnlmKw5IOS1
/azzMw6XANuhDT5GxylNgp1BFx1kxc4c2mTrI93COktav2TS27u8tpvCvIkECgye6TR7wS9SoL5F
0nbc9zEuteAnvK3Q1ag4z1h6nXhHnRV5uhZgXtmr86alJbk3x5zksSiNTTWo9npMp9d8TjCYXkDF
irwJKXE4O2W46qzIhYT5LJoXAyLmfq2Jh2iqEGssR4EcOZU+tR9GCmvZ+8rt0mOGLRPimXF0YFps
O5CVrzIXB5mrexnNyx30QDRq6FsYNkKmTiVPScO0QT+i2ArLWhBeRp6+arMdlmAUV5X5Yc4A6xr2
UdccV6hoQU3NV8Y7LL3eTPYI5LgeB8mCjIXPi4rARoV2Pu9y27hWpvtY9OEbunL9lbSPq2RQ2foU
tMsJQRjZRFu51NgcVtVzNhdaaprVSlt9HZs4/obaU/k9+vg/atRvqFGafEEI8x9SwO7SXf7kP91f
8m///tcNZKj+Szr/yIr685f+ZEX51h/EaxaLjPdXUpSv/nA9YOyWq01ECSiB8KMsqZlPtvrDcpCf
MU0TNoaArfQfUpQt/3CokNvKJSaX7P//EynK1iD9v0S0AO3lao/OSmiJdWH6Icy3JfAwH6fD00hn
uaDSuEnrCl01ORnXZYUPngpPLloDp8xz3uUVWdbiFxGiGU+xkZ0S9pLrAsrwRjVJcDBBfW0yBED3
yLMswB8b0NTs7buuyhFUmnykmJOX1EACdpzonEPV2GUBmOJRxfCW6/FbIw6x1S+/WecFC9Qv98mT
wrLZFFI4lvnzSj/RgHZT4cvroFksnDioMcVpfgzQVDgFpqIs6VPr61TosYiYzSm0+C4sfSRXawTn
0iU7FpZ5LgLSVDK5q6qhobCkCfx4HCUiaNaNsvtTr6xX2XktWiXlS2GYn50odx7XQ5ZTj5FqMveB
QnxZhjttmBEb1N493JY7MJv7XA4YvM1LOt4YWYn0jNEfY2DHGLdMcKMDMd4oTMy4dueS2hViWik1
Wq73nW9E1glLK+ukOqM+5fO2MwvztB7abjRPc1p614vx9N+vladrEjkIk6Szd60Sy9GOxXJaD1FM
BTEAEbpFcrE+rQesyeqTHdCxjUvrEOAwhRwDCpaHMrA/IkrmiW9DGWFG7oSA75uOzsJcfyjNmL5S
JLoTdkZEf8pDwFSa5qkywhDpN3VPJ46djJTJBcKKeF9I2++L5eTzviufsnTCI1cXd9kfnmU2BKeq
zIOTI20KwinwVuyccOToTPXDYf3OqLxd68zescqL6Cq228dJ/1TL8GvDsT8KND2Jh2e6UahlUwOb
m71n8cMw/+cQfxUPAKZyTnU2uKf107ws1ql9nxr1cOgs1NqlSz1Na4W3WX2swsXHRVyXrvCeG04t
02EHVQH0cYzZh2MvoFE7xAjSnpqsrs1HFj6Js209mR1fLSb1sCzsbxX0po2IBvyC9KGSaPTY2tFl
0F4ffYk5CMiR8/rVegi108tAJI4Yo/20mJFRbBBkME7rofLfrDJH3+X/sXcezZFqa5f+Lz3nBmaz
gUFPEkinNFLKa0JIKgnvPb/+e6hzI/r2oLvjm/dEcU5VyWXC5jVrPatw2k0oPuATDIeSDCZUhpta
ndjELQvxrdWCD4B5MXMHxqPNAkDa6ZnDG3dN2ZyytitRr+gftnxX0b/4E/Uy9Pe+PSoqvwZ1FFN6
Q3lB8oZmfZTJgbnlJs9iagIelGaxJMdmuBspVI4hE2VS0iCVQml/cRCKboN1EdASr9Tlizy06wiS
0BQQq078FCaN4bIeRa943+eQFps4hWMI+q92GJtOtb3XHZNaMg33FlGHdDPTmLNL4VvHUnG8dOrm
ndJB3VDxOpOrYbiUd+OhCD560aNOCOyZNeiQ7nrY20eq5vo4qTQrWq0DXJ7KB6WS5ZHalJWSgr9Z
lq98vnXg7WLSRBeLloOVRlRnUOxIxOkik1QEh1s0HyJto5b1fNTrrd3DmSXyAhlGe5fW6KP1qoOB
0X1KYlSOU7/HTa3RljE8RXJ/149Rtovi+jGs5oFxsVcNgj5mLJ4JmwDmXgFUbjtBA0DchsihFYej
s5FZ9W7AS9zqeXG0cPzvAloyN1LA24e8RFzFzo6hDyeeVhfIRmS+ndJsxUh/l7ME1rd+yJwbB8d8
SM0FQSMNgfv3oOSBWe8ho/pBTTbtMuUPrQWhJlfTZsNaJ/Tz4qnJ1qYmMmGGlPPgpnbVuASTma6p
DcrWqLKr0hrzkbw8yL/hc1RNxnFKC8RWuK3CFV7NVjNFjcaS7ycpVcz7JEaDmSNCdoy2gFfeIksw
N0IVoYINInasPET4j5YZ9wxjLUqlNafHjtGa6on87FqkDwR4MFSuFQZ5dfo0hlBca+O50LPjMtvK
rutRn/UMi3M7+JmtRxEWH0HH4VuFyLW5zKnpjlnctDtp5x8FbY7P7Gs5hjjxNg1ibyJGWi7hRr6R
7cFPqQ9+YomO66EHNdhmwYorLcliYcbK7iNs9ZcAeeyec+JmGS8tXgrsawp2pBLdAhfEbUAIyzzW
RNo11y4/jF8VDOE6HcuKohYg5/t9EiF2dQLV8pa6Ny9apLoi1zQvwazDAh3pkeWNZmru46omZs3s
UfUZEqEDq4dm1ve11XRwM7m8CuOWQeD0Cqme88h4FzsnSSAPx9WPhHolbAWKeZtIr5nqg6MV5lma
CElgChMt11ce6DMcl3yGMXfWRTOUyDfirPOCdFmIf0SEwgLSxyldITpiKhOker1TZ+drSsptrKTB
wxI2tD0hiGvHHK4V+x9DJQtKT51tAtzEhNBwTKMa3hPS2wagcFfN+yTPgfo7wRXMVwogtn7VARzj
rULCbUCQamLKl2hovqwm6hhLGLR2k1L5uYLkMM6G5ZAqcp+E1T5CeefbaokcPeq1PZFRZ1QxjgtN
qGEb77XGGvhdtcRuKA7n0ZKxCWcDEbLIdDOnHl2nF9thyfkxZuXZIk0B0wJUOgkHK3MSeSlz/ahX
i2sr+LPkd4AuwONkMd1WF54p+ffMJ8CzD/G8Z8gNOAMPW2bqrWuxJOotfAZjXbzHKpXZeJu4mTcS
vg2izOB+lHr9KKvsLKwe2lPmABWk5WoMZbseZbCqy+uky/yZDNpWT18xWlLtMSXdxLop/aFpiGGY
0Vumx2gZ1E2RhuelIn4AgQn3ef+gqk22IwaHMLDhw+zMFzYAaxQwMgvEJcyGRYpMvtNWzceyKwkM
aOMesie5cgg5EwOHjuy3NYtmoYImrNFenWoqNqKrrmZ0C7puvI6h/V4XbeO1ZJP6SBJTVNwMRN8y
p+qAByoNSBpD7PTZXlzLtt4S1gt+gPR8E+VSuycfWr/Po3EnyuANs6S9q6rxqR4TWGyD+M0YDpVz
3J5SW4UIR0VGTdN7c4l9hEjd2WvBSB8SsC9e+6uknbjri1WaGuw629QORAj5RYGveA2X+oTy1uA5
ZPERy8TZT6XGAiZdc7CzFgwfYVbMsisWeWF3spyaR8iT0HN9L6v8RIQ2CDNeGJiajru0B3vU9trk
jG6rhuPHrJ7FaM8vdpkf2G8Iv+sVr5Et16m5gNmtrDuLMBnNyf6gOXHzdinehEmOYJWukpTy3IHs
J/elRT4c2+URNd3sO1YkP60NpEcGZOG+1FnE6S1MlrRGKljOp8oKUtjdQGZ7gF25yQelavIzo5m6
69/KJv+ysf+xkkCX2f7hTX8sjeEhNckbcbKctTG5I1lebFs9URFWCtSX2nP7t85DSJFlmjfNBXBF
Z/5aBkaTWhrtCtPY1kQHy1A8WIt+XQpL2+eFqqExUlBFTs41DIo9mhCfMVVCw0Ao3Ep0RcVY/EyV
j8pBPixYz72+0M+KPZ6RVDbbsiPDrCMRQg/6j4lYFj1KacsrRoKMnbs11FoYh0HptgAYAe5K2Opw
qO61Mig2+hiakN4ZPakVTXigHBCQ1Sw5dXBXDSG2LHxTT2/K127+M4OE3oSFvMy10+yGgmzPpK+f
ddTH02S9AVZ8RMinb5xu+OqkQpgwS6+9gza5sHbWJOy9MUPZRmGII4NVeMmV3Ry6njs4NgrCA2F5
Gu3Uboy0XjCWm4irIy3mduq2YP1Ztmq4WuCyXlCu7UPeZYDz5L6lS+uFtQMTCqAyfts7Y8le6rq6
WIbwg5DljAq3mATH+CQKprVTARdRYzBJKsdPicu21Z953uxQGUpPmv1vpUMuXCau13iUG1ZEzYGa
89fqsxELSwExCqMmuu+zU4Z3SvqwUGbfWsqx0mgkptblpunxjRF+gCQt7LzI/F6KdyihuRcHlEED
nueewjQ0qxvydqo49TkPENBldnFQ/zJ9quS1VgG5SuYsMrSXA8HETHbYh0aYs7a9uugbZv9zFPLe
assdz/3qIUgvGvi8MF1Rg8YXe9RbA9dil2cGnZxJHjhYy62Zynu9E6M/jjXncL2a5aifwNzFbLEI
QEV0vkgUJqMFa3Kp02lXV5hRyIPqN4GWEB7DXKeL4oOe1g6amBqXBkpbz1iR/TFR5GzaMTSzscDM
TSEZ2slznZXYqUeoaNo9Q60Gko76jGPd2iF/uDiNwIZUmndE6f1hk4CObO2qzIH0TgbfgYwxybQO
syNa7slYPGNJNB9i55tVhldmRXqA8rTOKWKaiF96ysVWLTkLO3XJcCw6H8Ko9DPx3yzodEbrWLWy
7FpM9YueE3U1mKDwSYXiJGc0wBPzp1f2swHFH8aus+shGRcVCFtWDxOdnXKLArXZTvVs7xSnybcL
kgu3acRTivF4o3EWSsIE2qCa1wAjuMwt0oM0R1RdyGupGLE7ZdTEfdtc7D5jhd03JNbG+mdYDJNv
aPqVuDPKtlS7qxXzGST9WW3sb0h0SPgry8Upavgi0+Fap9+JZpneEJvv5mpdUYlyo7Ai50ObyiOp
FqnKGJ4l877PCmT3oVtXKj4FQYA5vRnmJDFcOBwXnA2Qr5CQxt0lKwxKQfD3yvQL+uF9jIm1CnXs
Yg0zkLlFaTR+kyJXHZR57zDL3DmjiWa3CF0E2nF5F4xrUaIJwZQ9+waudnJyh4zfCCAALWJJiCMQ
ukM/gn5zlBoNJscfCpo7q8efWf6OiJKfFDyemHM0D2mUEULqzHPZ7Jqs/CZJkT23nO8VqRpMAMhx
aJUWDrxRbzVS44hTN/GngEvt9RhFHFvZpo/FpgnQmcJ3O4DwTtxIRVKLJ4DVtIkcAuHn4Fo5THqs
YbGfYjnqOuaNw4TWWjrNAwD0Z/y7NkmIpd+m6a0qqh9D9j86vYjIG91Xt8KaP8hNVjdtYnHTjx9Z
bz/GjbYZlBQ5LE6eJkP9ZpQruVd+WFTwKrI88q0t1cUe9QZFdN8KGofMwv7d1I98YcqmhAOstdM3
wrf8Km1RKEwN9iObIq8r02jbdZO8K7v3OBuLQx6Cp50VndE4Oa0E6GD6PcnUsvwCZjhFUXjp6eVc
dkX9psjQDEYLT/9EEjyJZ7SsUd3DriLEneYSGTfLmRBbLURrz3SqAVuHnXjl1DP+XqonWIEJM2Td
jyAAIlhBHAEeExjtciE8hqjYTT+R9g3XJN12rIV0k8t1wt41VwgjKUhmgn0iNXpDRcvzVSlJnK1t
jMgbdEwE8wI9o2LgdqAs6AmNwfhW5Ra3//pCppX+ap+GauHFsIg/NTDNmzpgOTWtoAq2+NEYPWLF
1D+Idsuoxdm6jGV1xGFc8yUcNrLpIzHEEOF+FGYBODUTCGN64BG1dW+i998UQ2dvpLnIjZ6rB2r7
l6TE0GgGz44hZ39y7KeCItI1mqDCMhg8KDUPMpDirklbRCxhdq0X+w87atVdbs7g4OfTiD8sKTfG
QoIvQasBxRu4jFKsgnwifru9qsNGRO1LkpXxze4G0zfYho2w6p7+X6eXh/2G92DaB5LXLRhx3KWl
7SKiDVwoAjNzt5qOvELAMWEk2C5ICLeCDZ87YsPdBSiKKyMnJkUi5tX5hZUovgXrHRkOLT7vKrnD
dktaVhAxPtF5ICUvWPRfskGDwOzUp2pUvscR7B25OnEENr2y9mW3xqoIN53PnCFDrzyamoMyPM6f
5vBaSYGTASkNnmz+GXTBPrg0U8DAbtwGiAY/iAkwhi3EwPGX0iJS6puZwP+zifl0g3ox8AOqmzol
96plSeE6d824bGeDF5Aq/3nSimNL6N7G5kHJU09sUFtAbQsNbL0cokvASRevBsc6RQ1dAqcfg1/q
quGCORz6TxDuszRIj7njeLXSHEHU7VunPOmCaj4rhwkQ4PJs1NNj0MbXDo2EF8nopxJiJ6FPQ28w
b4jpX0QkHhLkWGb/Upri2qpy0+f5ZqKmsKbsjoXpY2dwtwxU/VGu3/LGSwOr9IscYGUQWncOpOAG
DHsBjJI4jveA7kbpY0ZV050J7CSOuh+tGela1IKTNj+wQ9o7SndV13vNKH/qpngtLXqJZaLjGrpv
LAMa1midLZsu77u+rfzB6Z6aQn8OtEdFinAjSuW37eazHdqI5cE1ulw9k5fl69ammb5TmFHWYq2e
L5SkjfI5KWqHNFEBEJ8DDTdt5HsVjoo2fKtlDEEvxkM/gYHphvieDZFM5K8+kBBZYgattPATR899
QMcZl9VVFuIXPT/MZX5nZeye5V+BCwe5reISsTRo9bxTLpTAjNekPNaFfcbqoE3RuB0E4QZowTNe
xQs40ymM9YPBSjmlTCVo3A62TeFoW0udQpc+eJtV8bidiJCk+jrSgWQTCrJ5GdjGxowQE3s5zlSS
NaI2U8OmGHcDU/1OOYSK8xjTKxi1ylM6eVECbdnD1SYJZ8EAWUNulfncH6YGXmCFqxS7hXoNi2rN
H5XAUkrP7AJIyfGMKzl0rYySGaAYd2ne8Pd9h7570d7LebVzVsTGpFVxJAsx2sck/JAyTlClRBRI
ic0Icxm/8w4Jx9Cnvl2SRliN9OaScElGBAnVq0pPdxlF/ZJuNfyQNN6avlVj8WKbVDTKAEcH79Cl
TtHhGsrylVUT4ZdcRpt4YOWm0Ups7aEiRbIWW2dJX9sEo5nS3kBQGBhjogyj15GDiJCqFoXxOn3a
12X5UXb5s0Pu4jaayz+CWtdVHjIZnbUq4ZUuCGuLumE62VHzh4BXxxXYDkEKEbNR42g4Q6XhVHSW
zyl3CFdKEKyKhQuhtuf7fBHLnYMPDg1Bcq5QVkAByT195hnCCZqTWhVFKS0G/L2NZcD+LCsZ+5lB
BkOwaPO+2WeQ3y/xghR20SAt9GQT20CF1VGc9T6tdlr2i2E+97BNIv2dGVR2lJb83ojqW0QmfTUl
1NOMm51FADApn3S1DzxySuVWUzBo50NyPytOQAcyPY2RxcBBi032RIsfsP8AxTyT9F7wedXItrWA
m7rIgWyThMi23DYfHT2P7mJ4RVGSHKuuQIUFqJgFbS92rdV8xfmE1S0uyYMkE7LK7kkaS1id4xmo
AtXcWVKOfpBYXw2pma1lBy8FNGC0CF8Ts5+7ulxgAkij3U6jsnFa7KiBPpC8FkCStps2ISAbqYI+
cQqWLbwbjE+DPvUujeNyau38J0Et5AcGUyndpiMgp5Wkwyp7IBNHnGXKfI7x9TZNYMfzq+y7Cbgs
ObnxZgJuHg/1eFGV6CUolPhoV9Nnl9T1qSls6t6QjBcxmUQ7IK4yFFW9RuN8mKd1WAnnVNXI3CEi
SNUjCCQNVZyRDJCwABTHtVUQa5Y4q0502vdWTbkfkds06j3JGmK+zSW+xqh0E7XqH+JC9dVGJ5+7
qz1TRdQuzEPR/DahAlrBCf6MdYJqqlxYZoCoizXlZKlDfGfZbwY7kV2bUuJbSr2coYQ8j7pRXp0K
H6cOcqFfMx13KoohNw/TAakwqyY7aisSSxru0Gttk8oSZGByWJyeGM2CIcGfzC1b/7EA4YVzcqvm
6Nwt8o2cEYyT/RuwF3NXj7yjFj2o003dTsY/dZeLh0oHWUydcAzsX4AeOMMwOYFJrSmAMaLBrzoS
qFf6M+iTjbL0N1GG94yOxh1HIXiSzn4sBkzy5mI/BU4RuTo4+Id2jH/IaYFoj07XmXnEj2n5Msak
x5TckprTfhZA03frttCLx8n0Y9V5i2X5pJEHcA2mqkUuz+PPmMM3OKl0KKl4WIAOs2SJBpZgutgE
cfxasSXYhvNruKRrMH2AG9d67zXj1iaRFzmGQm03Bz6+FONMBdHb1IZhYc2EJtcPiaGO9EDAPzRr
2Ou2mA/DeLI65pjZKpys7FFsoqA9WmTT+40+R66lRedpnPemicHDrtrajcsl9TMrAPeQL/syNbdV
B9UWKcdlJAIsx7VtHhVBil0S1A2XID0nIpdTdU5ZS9xgFSJWZgQu124ySidvgaODacayEYi1P0Lh
54zgM5GkG3hSFedGYxo62Mt3DgYq7W0iQgicKpz6TYxkziAbTfpcbkslRV9KOuBe4FkwV9w59d3i
6VpCiKumAZdIqcqjYpX0kdJSmhurmTe5GvwGJSwUi52d1ouZeV16CZYcMi+B4QkiL0s6n1OlG2xn
Sow+Ze8lYZwcrOYHFE/iKTFqElV3gKsowrr8xXsbAthvcUtTGrx0Nrg9k+EKPukjnBJ3aGfVxS/5
WufDZ0k+7yll2+05CdtOvUy3Bq/WkNcNew9kv0pHVjGzpWtK2+zXbYAYTaoecVoA5rr5UJkoxYaB
6m8U05NlfqTRcolzkW1Zv/VH+Kc5jkZi7woYlWtWhaGach/mrKWNtt0qExD2bqkKL6vKR6COCOTG
vbNGljNYzLyB2KUkZzyT9OvcfrExU7aR2KYB63qJvtN7LxlVv0aD4LPb3m9USEJxn4eXXK3Guw6A
RtIUPSwbyZN+rP0gLU+5NoLpiCFwRXWteXo83sY0lIeU/JN08RNyTzHJ53cBF8m2U8Fy/fW9zInj
y9l5TjPR7qe40T3Cj1Q8iuUOMQObGzX+pmxYvM6OSxICQLrXQevFjJuR0FOBVAMos8TKb6kyUtyb
Tg2ioG9Y60NEa8r0D2lvmlt0yq1DOsjrYoX3FiYz3x6glmSwcJrsYcmFvC5xhQN5sW5mztPAiZeL
oCHk0IaXLsg0gsr6TQpaivrXXvnoeviK073pfwNq8wcgoc6lVYjCMAJA/4ge5hSFfa/3XG4PpTU9
GsNc77uAsdwYGi0J6dpXTgqbH6fKte0H4mKT/gSNgjFf1kXnukr3EuChKsb6pZGkRYWZvhsL7Vpk
6a7RrRPAf8bbzk8afY4oEXOVu6kiAQXqhYqYVmD6oQbstVGQaovFipOW4h/z5k6LTD8SJH53hG55
QrSEpqratn9NluoXwzElckc+dmO8O2ZZ/DEItTORgM9NeU4iCyOAQSL7otU7FPkbfBfZ3ZJrXgXS
GxOgRVMUUHojseOVArHFcZGjoHEV4nm8ocSN0ABWysbxhhsQZQR0rtCcYECgHqbpC7+sOVlx4eTP
ARwgm6VlDD87hHjPOG1kGG2TKT/B4cZKRePAegP3xxwqh6wiN1VLF2xQmPj66a0p2vYA8h29vhL7
YKlItAV9tyITMRWXfehVwu7uxkGJaEnJkLVm5YORsTiO+fIgRyyqpK1+UW0om6b5xASUuB2gi2BF
25ENGK599+jpkyBMMuHhN2v5g7HWN7JDz0Geh18RjnaRjMuDmQdeMhjZdY1gYcbQ7Qiq1lO5Z7f2
nTRd6VuNlrhJAOEzpv3QgiV0HVvH4SQOo2ATzLcHw1hkt7hd7pchHa49+dG0xrydSb18sa48AwJM
fhaLVHnN42GGeTDit6DAacHuRyeVAJLKNK2vpEUE0GO7lmoZXkzR8+xb4FyEhuYnZEqojIrOPDXI
0MayK/FdKovGLZ3W54agDaFzVrSq7TEkMDe53pf3OpK3jRUriG1XJMkQAPW12fAInal2MYHocLhz
Fa14d5LiapakmrTEjCVEYWaTlj5a6hHAQHb6+0FRkvxkWgGdBbbyqOJaaNFwUMQSCWCmmSccJgTF
akpqSpr5OCecrm/t8m6xAlfPrGFrVXhYSovdbbQY90QBcmqyV0Q1wCaihTjeTeZb2BV3ThYNXhKF
1wJj7Wue8V53LN8LGZMM0ZnoSNZNp8a+Sh+k/px2R2O+NqwIj5BxGAQ7dsrJTBgdQ5PiDn4/Csj6
ySCjxkf8CprF7QgrOiotQy8CRne1KckrHEp8H6Pioj6xNkRkTfcpRmJjIqbGJKRY2iShpq2yXRxj
9GvKQIq4n6kgFalkjjn2/eAbDtsDWYXQ66RZ+pVG/HO0Zu01TIiENt6hS1l2TpHvQoKUL6Fi31IV
V3mwIAHnGcjgrhMMv2SHugdl4xbYY6uXkFCqdPZ7icegDerL3w+qlfjk6fpEuscHQUAhQ/9I3VUT
xywzOYEuLGleIyoqCcVqp2IqdusIU2VhB4SrtMb9lPX6KZrGY2owcjWGiP406EbcOsthMQ3nZOCr
QS3Z3IcDpvVJHktJ7TR1bEDmcG8Xhb7V0BPM4XIHc+YlJB7upKPZhl2nY1iEZGGbovbzrErZ7YSz
F8y4YvUxeS1ZbM5Zqvr1oJ+miYMJjOJBeUkE2o1KySHvL/W4j1se7roBFq9ahmiXaWSbtFVATi6V
dzgSk6MhFb0ZWWe7GkmvIWkCj06+fAPo6XXxUsFpzbAcqEUFvIA4klPS2cde8v4YqbOLZY5vO7bu
Q3qEhrB53zFySBY1QVQmQUJGGv+xapWYcayTfmU1wjeRpTJBEdwCS1kRiKQwDTO/MvzpBJESFEea
8b2qWKe2QYpSENJhp/K9ILKmQaJ3JnwwfExYPCbADSmLORkzsjHa8YL4S09KXzfDK5sQOrrCPtD7
85Th4GcN6zek3rk8SBgWloAqLH1y2zzZVzpveku3ACuLhRqpgWgOQpKyJrklJOS+Z0HG+I58ULxg
yAMLApB5il2aUQJXINk7XPRtwLAQt+0QeU3EDKXqGkFRh2nI1nfQCbItbjZ+UsH0LZ8PrAFZVlMe
QJyJt015C2MCyZw4Fnu16DVPmQucQk9EcekbdUhPZWayrymYbjBXd5KDaRT5R57pdNur0rqbb7T8
waFL2MbgRCbiO4BZGDTNzcJ0mSTtgWkLHjcsDAwqzONYOoziWUfQI/fUtyo5mVHmbJLsoWwLOqUp
OkbI+XYO2bobY2wHtqA0vRK9n01CpdRsN0vU2dOy7l2mtrJXCdgL+li51ibozcDk3F1yxmaqLf1S
VNHTIEfLtavlgdSx2DeMABVmiZmiN1tKt8W5I1g+2K8j76kiwTXuxB+HuG40AcV+GEttV4jmiFht
PiaF9pKSUQ8UAUGOs374+19C7ecjXB9scPBjWkhULEy1qfVI+UCDsX74q8ZAmjAsbqZOLKEjNEaN
kSDj1lEpHek4WPjEOMOriH4KdRh8msxlGs1eiL/6+/d/P7RTHW47xX7mR2flm/COHp2pYPSptffR
+n9//yhkHF0PzrhPVmlbLBAOZWRmiGxhScWZwSAewwpVp7+Ujseh3B6xXLKUqbGdY0hT6cMMOr6Z
YHEm3P0/H16yjl/aXtVnhZI8WQ0+/gTzzz9/5AAr+4eb/f+11P8PLbWOvBYd8/9ZS335+Wo+2xRx
738kTPzzSf/WUjvmv9blmDCFY0rVFOvXG3/a7n/+D2yf4l+qafFoxJhgcRLg5fi3mloY/0JHTW6m
ROMs7P8tYkL970RKaLrFN/xP/TSGZlNFiQ2ZnnWJyY/G3/+HfjozekVlETCcCiatE+1zHTTkQsFR
COIgP/79r//14b//Z2HCV3HsGN3K//3LNBCKtmVY9pyVCPsS6Hx8ZllL+e/PHATzK4JcxFzlh4Zo
tCAbWSk5mKcsDMFEh27SbmyeovGltEv9AHTa8gf8qLD6tPdc0Q98LSysqDCPPIRfeVRZ1jYBILIR
n9yQhU+sNGFQcsPqj5TviEPLGJbd6FRPrBffqj7BsbgKkxXjuUPnkLd1f29W2BoaAHruiKH+GBTD
OUtADRfNIcsaSVYbO8IObuqxQm2pI8zcRgHgkKpUfa2hFFbnUAXG9WI58pPFPZ63YEJoJzEvryJG
k4Q+N9WV9xzIMmFhjnYAisX+0/ijMX3J2XkUfB/GMHq6FROdgBqWZ4dIEHQYgsPXtvqrCp1928WA
cdH1uWJOgE9q0G/brZXYjM9SgduwKl70JNy3CCUOQhl+R3YdHuvBx1RNGIv2To8QLsu3ZgeDaWIe
bVCi8Eb5ln1MRaB7pTHa+wkWmqftSVqoTIVo7bG4FAMPEweoRUH1uyvAuUQw64eVoiMY+dNRhSfL
tEGW5o5bSsqGoXkqpPzThQ6zRgZt5zkGBjZC3muiOtpxwC15MaIMc15B0TwuKAy2QkAltPIHaCfv
JDi2rlDSxS3Cek0XY5LoNKDRlaE9TKlythPjYDAZ35Bf8T2AO0XPz3UQa+IjceiAg5ElYyZfWOGW
2xKqFIovQkV7CylFZDFe6BmiWGGBF/QSNOqpXb0BlB/M8pCOuWgdU+jmBPn6tep8DlLjl6/ICWM3
uGkqOM+a+l0OQ+El5qdCBPE2U3OmbJJiGzHTyR7WdGFuSARGVLp9xoJ13aRUuYMMxU4ULukIdqsU
12WiU8vN/s4ymCTmnXHoY3Skw2iXPnFtLwW7on0PzXKL2GHcgsQ5yNzw2zr3BTgExiPmbSJjGM8j
44csEswsZ24BpsNV3eSutMaWq42esi9ZbuRSTdbx7CUPFwQRFHaaTNb5QRd5Wm19keT6FSFIK0U9
bJgq3JIu+1FVZXYj8wBqTvoSZBjDts/CQipttWvFrc8nZAYHHGB/kmGC/Nc9iMHQXQV/FLJe+0FD
pUDyMXOi1Fe16WvJhndE083eTBdGAiRT29WcIOIE/mQYzwAN2VePvFeKXtM5kmmNRlOrHtfzFQCi
cHjTMEYMxRnNI3rnXq7OL2g/dKE7OrnqrgviX5nmN45Hf0GIuaOXLv0YLaUi8bON6GA3oy9640kv
qqeGrDRI2CZCYZ71/3yw0GzkgjDEmeEbkVZJIx9YMzleEkQ1C2wWPVpvqwT77uiIY2Y2w24Ujo4j
Qb1bYqdHtyKOU8k9YSVT6jFAh7/VnxODiVPefyfcXUJZthwAhqndFDQ8Rp/D1NDI4lR8g+yrv6bZ
pWsXkLkjgXZMQTLQa16MVRgckWmMKKiScT4lC3pDTpQlHMTZyKfLRGYd68R63xPPEHbTPZ03mrGw
tfZQsGPXSp9nhS1/aFWGFzvmObTsL0r78dSY+8lOk70atBZLWvtWxna2ZbKzQtlx1PXghk3jquI3
Z1ggFz9MbXByZsAttrTzQzyMZFkzVlQ7CA41w2Q9eRfOcMzZabuhgj9ezcE9oFFH/0Ybgth529qs
hrXlp8rNvRz6cddOVuHjRP8Abem2/blZs6Ub1OcC3HA1Q6aOcvMeJGavYZJAxkFLPRJg2KZmfjGa
+KYxFEMFZLDkb0yPXvirF+xOF/p0V4eNTQJjjPZ96FGh2M49sZrBoIS4TsELdEbOnABBEWE30o+m
fHGH3lobuK1OcJxn9MJwZ+xG6601Lf14ghI2+2nyZ5UhBOjum4W5FvX1sKKlfupxeONA4k+RJju9
diqj8g8JdlceBqcmxLKRRBy6kcgewDp3flienAQcbDP+xjqNY5E3PyyzcQcF4xrn8jsHc39s0+gp
6dpqP/TrBitctkAZf5Opm1zFthlHWuIE4eStgL+TWnG2TphY9OIG42zLJl9hG7F0LJCLiIFfOoTr
9gwtM8MShe5Wc8CH9Jl5VVcIogEqA0peVJ4joX2Nk35r5vnUYWI5RMNcnIYAtBdtvqNnL1ontCOr
h2HXFQ5HbTzf2wF+ARUdXpAw/jRX+NwiSV0MWHggRsWyAn4Efc8qJQUf5xmpOSHbnSw2cj9OXFD1
15DOoa+46iJgsHEvF/b0DuxZBTBmfAboN0XP1w4tVIIOMZu6iE8l+1d84vHDDEpaD7Xjin4VC0mP
Kjnx6Sx/zYz4etugxx70wUNPwctkWje+JFi9lEOPYJv7mBTcjaaH68xcOQ19dKdWRAfWrK/2AvLK
hhE9/5jMUkRmd3Z3GyuqjBIN8QB7Dkzqivjnftogj6cjLYdLDzLJqzTth27CJ2umcrEBv/0Xe+e1
5DiSbdkvQhu0A6/UIkiGFvkCy8yIhFbu0F8/C8jqzuoyG5u579fKDAUyRAZJwMU5e6+d17DTu6T4
5XfGWiGD2Tcs6dYwvFDfNOGhUwAhVd7155EgbF3C2bYlXm4M4Gz3tXyTKgMabA0IwGVgC3NUCWFJ
cyylhejEW3p9/tpKu3vWkQiFhyieC3AjrPWs2yqM9403fA8aYLJeqcB/Wf1XeNIM0s1VQSm2nLQP
M2E3NyjRIrX0XDQ/NpVYiSajMqxmU5Oct87S+oeRzUs8ryE0y03vMLGfcY/eQKn0a7BP/qYNqf/S
Jd9QOfCplE17ANDNwQIaOTZ6MwuhEGaRcrzy7Gqjj0m1AvM64znA0Sde/dW2DBiWBW5YxIjsGMto
q4xGdK0d+lFdXQ/0c8nvhVqIFDmqVoZRUKdwEfXqA62Jzsq/xGild0AxGYvoLsefBITPqMWR9VXe
H2F5I7TMaLF4QwD2UEhr5zlYNhzN5DZCwzXW2Gz6iZm1CgXgwpTQZP5dv58whoyq3ul6QVGwL5C4
0BApHYrwbG2rlV2TVyJdg0pEEj0WlUzvHPSVu1KxYLDd9sI1wBokQ+qqw0cMqTFWRfcpVPo5JfoP
JcVTEA2I3G0KBGnbfqujiVje2b4mIQsQUGNGW8cZXzRE7we3yIeLDKxnf+oh9yCtQRNN7mX3aQ9Y
94hA3DCoQ4DMOEj6T8xh/dZFK1hY7U9YsM7NFwBdfYuOZqU957lXPTgJBAHn6NUGlJpCFrvQ9y70
CSFjG0zk9Ne6jeUVyKos7GRKDDsqzDVociE3JNtr52xE5Us26c0p9H7vCJdoZOKrkdawpg8hOjzT
T71RJ7ym4H4O2MDLgz7rrwrmNT1AuzDrcxvcD9ekdG1ikExnLX57EPMOeYzBzVvW7RpjcrSx3Mha
JwXQPwP0/p2eEGXZpfWXPmO+FNkL5+WsNfub5YC5MrWBZaPoCRQT/chqwbHWoA7eNJJ59hTd72wH
p0skuLGduDmMCbKSnmmTykFWkBgJDo9F+nXIU+sovHnZLnwwWhZLObPEH6OFwWXEvrdJusrZ9bOw
zR6DAxPFnVSiOWfBGB9UMD2MSRdgcw/EqtfFaRDAndKhnk70Tx9hEBYbn8AkNBg1TFbPuk8MglqM
EQ6ZGUZbMxHb0YC/jHjwvMgiINpdcgaSFn6GKif9fqjhvhmU3VvL/WhihyawHQSHdCifazV557yq
n1AWbia9EAczf6SgTmFfn+JtjSt0N3c34MGVBYZ3UmETPRC73sNm17rak5738RpTfLArulkrpRtv
jbkFEonUssvn1m1R3grE1kGv1pPH4rSc8VuwIroTfsu/Dv94zkuzn3HIigO/EUUUr2NaBA2CUU6T
9NGXZ3VslyCb+kNVFcPJHfD+o3bGl/DncQft+eiiUSJLA7RYl481vgpidhBbc9HOZqvlUKLYhAbe
mWdoyd/jxmoBpduz+anGt+v7+eKDwqn7+zHeyrBCR+KqsT4ZuDQzdkgY8mJnriSK+rR8YTnE6LK1
LmwPLQzX7sxA7hwcukpiyHvqWXN9K7cR10Cq4rTL6YW3hnqLcJyebOTofzv0GCN/PyQx5qG2HWTo
KiA0I0T2686WpeV3LAedgZ0NCJHK86/9c+hknayMDj/qMNsjl38h0HSKYcvpnyd9Oz6Upj7uIcai
TWddcGKtFYzr5VT64XQMDYhZGXdDtNQOGvPfp4GBnB2B37AbiS1uupAXZje0JBs1uHvMsLuFWukD
/50LrxNb1M7Q1/grGnb8KMaRwVczbI76qUDPCm6St345aPPLce/S2olMFMKsGPEKguhM+JTmj2o5
G3LSmbe0yixm7ZM00WFj7mRhNp9VukMh0R7Ee8sITgaBXp1cx6tOZdVO5WG2+xCGqx+YF+pTZJl4
khe7+vLYnP2arE9wMGvWepgtnM1c9FvObJm2B0e0Gzqd8oSBEOHOfMhkg6/GHD66+VsDfQMpmNyE
2ZK7XHzLWUzALxfoUIxrqqTpWpu94iFrHWO7vHA+pPlCrLB8CCvdxvMrbuZLrfUp2R/6HPtmYrj7
ENvaaTk4c220sqv61Kvg1KMS3i9PTZMAwss2FLn4C6RLRLlWUVQn3PkYfeaz5WFhV3I7WO2n4+nN
zh+bh7qxQLQl85WZ4F379+n8eIySmNClHKKSVlNTpcMDamw+XR4vh+XhpCEMdVACFnf0BJDszRsx
fWpRR+cBZVguHI0twzYK8vcocnFdy/kVLC9oeS0gZUojPdEqoPw7FhHcanMu8jJMVKcEUsnehZBY
15M6CU0o6sJ+JuEnEuARmI+O3aOcbEdaZ0mJwyGbDyk3ykaWiQEVh2t9OXBP/3VGU4rX8ufx8mWA
AjxJ1l+/9Uf2yP/5OSIgdFrv8+MGPpl8/8dvmxRSUaVjJxp4bbXNdff71K79jFEcqe3yZNJFNKtl
zDj/5zuxduIWng/L2fKN3cA8TPUGv4HOJWEmAEYcNz8sj3Sfi2Y58y35XreN2C6PZEqpjYx5fNX9
VDk0zAtibcoOaiTL2d8/4cxn/3joGsUeD7XYYxlTGW3Gf/96y1KEbtnoAJf3dnlbfY+3f3m4HPr5
Tf/z8B/fEsEOPHQFI7oz34uUmbgMSyPQt1oo3YOg4Mk2285vZcTgORhYIPUw5BpU8+giwBH+dVqP
5iUWibvzh/tydLqjR3bkKVgGJ3++vLzllDJujY+VOQHrv7Z8mu38of3tdJrHPE+yk0YmtQfWwCDJ
FM6x9Av7kNrJb2SB5XbettL0N6a+6vTnz18exjPUYDlbDrC+P6Yec585j0cYMhkZGbK4hv/zOOhH
oFAtbav5ldXzYTkrGD+Hzoxp2hhyYzo6KvT/fNFRkvYVNahNH0IUUISNLJZ/bqBIHpbTYTZlU9PG
FTeTPBemZzKfLQ+HULIDXZif0I+i3uiOC3hzOeDUA7y5nPaGdqW7/s+LcL4m3bCtT8s16VB/26H2
uP/b9b2cNhgzMaS43np5WFlRSnMTj82f+2C5svXGwEilWbu/XfzL9/z5N2qDuKgiryDUzP9uHIUz
oWFgBRvbOBeWP3D5EeVWaFYGcJYrkpcn/IQR2IBknv3i+SaHu0Pb578fLl+wAFn8b0fmdwfl/9GR
MUxdp2Hxf+/I7L9KGcb/1ZD562f+DbfR/4WWn8xkoVMY+91a+ash4zn/cnU2z7oQLvm4f8/8nkF2
f2V8W/q/QEnRyOEGFIbjmf+TfoxJ+Ox/92NsUDsu/zng8Gwb2zL/0t/7MQAf0BOUXnZQefVVJmg6
ZpDWVP+ioXQaNJNNrJ++xHl9p1vhfowgZ3kRdjqU5Rf8yCsRsRkPPTz6BLrArGGHg2FKDw89HLZ1
HlASkXORUfkRNQLjgRHh6vVkhYSlBRPas37JEcEn2Kyvya1POvCJc2J18Q4NCQ6ixL5qTO1gSbDO
GYOBWU5oJAVE9dVKE7WlvlhtewejP8U8RCWtd83N9x7ZT4NuZ61mPj/V+nsQ+SV5j06yQah80fLR
20mNhQo/SdpekiC8Dqxj1uXaKkpN9tZOuEkmKC/pIdLjfi1T81qU9jdDjjDEyglcwOTuxkT/TiTa
PdpbanmqwO6RA6Hpgc4lLYNp6d26RpHD5QpkosXWI+h4LYRj7GPbrpHIRE9d3j3UAQ562hOEZcbe
Tz/XGRaHaAstNN80CgglC66Jv9J5TFI8jU710jaoUtG3lsU0He2+2+Rqtt4tYL7KnuPOeptMrbbf
YGJhXhi/7Ey7S0J3EzvWPs3DnVlM+3gwdn1iQ+jIqv5otVT+cfKO2UPq6hAQ62OdG8hVR+9eL6dX
LyKfKGCj4BJFh3iu7LayofLW66Rj1JmxbmU00K3GI54zRAPXGlaD6X3mHeKJVPtldsGm0U6IbfaW
Ge1hvf/0TZruRfFWhPQDShZ9rfMzFWjrtaa6jbwsAtrvRdu8BbkNYJhwNIw1Gzdl5E48Jdf14GJO
aB8mbQ6+yb3HvrE/NEhjtixBO9+ZTftZIa9Lm/atDZK70ZxwyAnv4CoLsAJ6nVzZdzZl+G1dYeEb
JXIJeGDZuPMErYkIb55pVZ+4jPa2HYN2odJqEbRYlvkJPT884CEDdoF08dz7oBA8AwkgUxVGB3UE
dxme3Uw9OYFBW2n8aTlfY0vjChAMoWEUpo3QBqgc8K6T8UNcntFcFKvDIx0DEyNWdqk8YpXxNhlE
DDjmTjl0bHAbPSL/zXcxoLdLqydHOx3bp0zhO0jrAwNL/tDXZxbqzbmJh+eBnMiDlqDRV8REjKET
HB0/eJ+abM4edUzmmF1WR6hjE80+Y3a8dJ3lrAEtbRxEbZtJJNnWCqkvlzF7ES8yCeBkC7viw6yD
SOwVvbqtPudhjYF6Vl4bHaOIRD9yM74Z63GO5EqbGrcj1Sa81uVFpfq3Qgv94zgaL8lAOTMW7g4l
xKnup+ku0SiFQjHckA407Y1u+og6nyTGTt6RNTfuFDV2V6PO0dj2rUw9tKlzgIkPDCaAD7INGKV2
rVAPnRfrB+MT/6lP7h8GdQNVDWhpWkVlRCFgTF0InvOLroZ7BA1M9mNHDTyuEf/WdFhcUkAy4s96
tNEbHTXc2oz6cG2D/FoXhjU9WxFvjR/9iDVFBs1AVNHopTdgTWhz/OwkhVM9CKOr+ZqlNtTczn3j
aCTEB/XOFYjwfePqVO0mc5MdWzuHdkb4UzW0ZoLSfO1lTH5TzxsbtXi067C1qTph+7Ns5Hue6r1d
btUARUpv1WKDWDUhQtrBrD6yVszdGrs9ZxhBJPz/afhJuzB+dmjtTIZMiNYhiHUwsKqQM1JvHUQC
CJLE73wXd9J4PWHarLX0rIlzBzd6l0+fgZByWxu4TiqMdwllHX7axIaXsDnBOLhOO50Vbuq+NrZF
VYOBpqvNcQU+Yzc0kXwsQ6AQUOa3epVRfu/djGIXfPAaJJRWRaQgS+OgwuIFlXqwG32xt9yhPJej
OtpR/I0JlD7iFDzGGEpNjBkPeo0tfrJgnbqDvOttukDTNJNwyU96bYriO0atSzLY/c2g+AJRMPiZ
E9CGWQM2eCFxEUU/tKRQSM4nAgMcPLLsKV5MlbyCxyb7uwAgxcVPwZmEUl/vcXXr1c3jMjDdrjj2
EtYPDbGDE3fjJgJmsFWOB0RhbM9k+WW7NoB4pdXArOPoQ/NM835MPFZrOiaoDgum73vICdXwEYm2
vBoifO1GQij8mCwWOvwodgFIOIYXbxpTe3QmsgtkqN8Mv36MevSFxO7177apUFdL8djh3DoNDX+q
EVGHtURPn9ST09FS8fRSavo9mbTDeUi9lHzDOt/TPiYwboo2TdwN7+hCL0xo6mBKKz6N1X1R4nsf
U5sOOzLxM3V6WBUoFVIckHuvK9QtKkkHIJszVyjyiqC8IgH/jko7PoL/3LZWIz8czDrrCBzcBrwM
gNixv2tDFd2CcLyaYUU9BYP+RjnlD+Ya920S9stoPmcNuTGZjIttYfpPXYHTz/TkG2S5n50V+Kco
DsSGa+kwedPOxRyA8p7GQ+7spS4+VTlLNl33HZKaj5M+ufY+25r+5DZTt8cuOK5GOvZ3obLXJTDc
c9VurV7rHosuwYWY+TcvmovC/pDsfaNmB8VknOVtevUS+xLlNVy0yjZZiYxXnZjQTatJ7Vnnhl6P
Y/ORCIE8gh7SHsl8g796tHhjiSyw2Y5tfCLkt+EEwEKklly1KC+2TlX4G3zp0alNIsWUdRwTh3QY
2eMI1XDZOt5RAu9cd1oWX90sO9SdpOSO+bZkOjE94Z5po7I6+cjn7Lq0rD50P2uv5nwYiVH0kmln
BOxFSAvuzBQaHDdtlSPSd20ImdSE6DYEUElHr6LgX+a8Mz4yxamiKJMZybdUI8QH8cM8LyHqHTz6
2HSM0q2VRvKUuC5NuonREkrjntcQvYXytY1wgn4bfUIodZ/sULpAz6EwfRr1Zz8i+o0063xfliwk
zMgItxIIB67jrDlUbpjebDosrvCOFDtZyA10IwKWIrqurm2XdOt8HLSTSc/EsIEESdHIM7ud71GI
RsCI5s8YWDWxDU8xkvoAmSjiaXc4mjQxt4Ki+xb/xhfLIf/UhLW90VMP+IDkzQALwaQ5mW/SLMjD
thzaqJrWYo/nVkE9KmVDxlTlHKsyPpGu2P3C2bsxBE2vInq388HYuzmggKqbWGOVJGCTpqOx+gLL
wLoyOMQ262wwr9UOsQSm3UL9RLMXHqzKoejeUmXPx0Pci7kJ119wDnmGO571IPce5ksGJJ3zMHSP
dPhyatvgltjxm1sX2e02CBAmcrHRYYzdk29KJuYue6Rk3mxxM3LNhuFlECz1zSHY9wRe4WkQ2h7i
IWoTT+yqsSjuZZEAqFIPumjUfT67a+ZS0WSQfZJP1rNntc+pi2BfjqRNYl2o13YkhoOR4S13/ITM
szka1aAPRSfXpRfjlhatcVdwCVQ/CPFKz4OLJKeP+TbHMvWtjdqiIgHx5rvf8qgRm6AyM/r/NOUj
NbyHZXU35uaHw4Z21fREfkMyAdLdQEzXCTzWRibproVWSfvW3lYVU8GgU+71hlsJH2fTjeJbN9JT
qfJ0P03JLWww7xhUixzZWmsf8SdLFw2FURH7j4Qsfndx32gR0oR2DC5aVXzpObnw9Wtt+MCxiCcu
2n1rmse0934EffkVNQONyw/fa29jTMYC1if3VfpOty6/A9Y4amGzHwCtxI5/YW1603T7GATuugsa
8rL7g4yQZsEpWjVohiwWES28KDibazkqatD9vgEaUWtqr00S/SfJty65n4ButBKzBMiFWYzvb4xp
OtiW82ghNkcNLn7QMNt4YXM3qOqJbyRkrIt2lVk9eLn7zEyLEin+6lh4r7JRvQXK2skWbW/UBmcy
FvYmzXnecdhZyIMvCBqc+nX+JrNKXzwHkNNYnpqkf6zt4M7LnXhT2MZTacgzkC4ayLTmV3HNTGv5
9NHch3L0TlzZv1rH34ZhTH8foynYhFUHLqLTW0RDuHMne+fJ6qkpw7dePkAM23PFPjfhvZPoO83w
tgQunGvL/nLte4WYlQxRyWN1MBBfDXO+BF93OvwSiQ3Fx04P87/LhnqVYnnoBXO8NgIPsZ8k7Vic
6MWu1yjGe5RYVjotcfy+4NC9YJv3mDWKWp9vkIvr5+sedB1Z12dBU6YsfTbESLvHKj7QMd6w9TiG
uA4ARZbGerL9vUOxaML8kduq+Vna1IpnZU3qv3aDuW0K42NQ6r2X6m4gjMmovyvZvRDYotJH7Brm
tdKq3egMPzVS5yfvGyLCtyCiqlrlz0UbP8J7+Kbs4aqxusaQeRfJak+L5lCp8oc16vedaV5cyYKl
pTvtRujxxfhUDN6zOxbWnj7EuwjTi0sWS0KsTN49kfZEYnh1Y0E/G8EtzEkjLVixJens2emyQ3Sr
Zj/EFABWzK0RonVBg6k4siPLUMzA+klKKqgEcnA3JM0ukPeamd+rgCsFuTvpznNsknAgHgJrwQnF
mlKUmPvZ6Z1tQLJrwC4OXmLtsavmG9K8r1vz5BJkEjJEtGV6odiFO4PKbR0+qhx/Y9UMpOOOz96U
3yHyOrlpu0saczf3PfuiOdlTddNrXCamyInb1tAO1NcaRYLBNsxFWuNqzh2lgbfOwUrkQjLqnYIr
xyKdLP5oU/2B9q3AjbQRlBoTx350tfZdpd2ZQWiOpPnSLftsayi8XFJUpuHKK72zmaVnHIBu5N/A
YV+10cMZVH+lw7M08vsaTKkiRjOcXhpd7WXPQo+mtu15n1UIBsky7n1QMZT/j5SCN37un8qWK63D
PDHUJA8FvAPMqXAV7uXgAeVBQFmkoDvs8YO842XILDJ7pzL1oTQy17zoOzonN8jBorU/yzDeogF+
ykt1Hvvyh245u5FwF9mpZ5wDUZrdfC+cKcUrW7HdymGrkahUFum8YXzhb/1lOMED7bRvek1M4fBN
NPVryAA3pQjvyb6WGarKSA+5/r2XLrdfdEN9Atz9ETaE3dK/KWkjlb5/l0B8cvufoYnRGa0VDHP/
EDrJB1nG3xuPxVtkXxEbojiM3p3guVDAdiwdiE9nk0saXsgCP1cd7p+h9+Vqcrjtx1w9lDPQwxh/
meQCrdCLvRUD9SnUOqyAodUI471pUNGnAG41n+xR7VRUzjuid9qKoD8rpC8peXnZR6sl39F2bgI/
fWrLaJv4+t1olwDk/GLf4rnQsPshi3xiwICmglREqwbQJ3MlfrgHr4ZFLtorqz7ogFUTNhYWfRrT
D56SJMKJZOAoGi+47C4RsFSnJU4bsefEnzitBIYTZWrzsHgQXb2N0poagqbOJCKJK4XGGwnapJYa
IJWcuIeJEL/GNb7YKmsbBBfRpzRDjAD2jZQ6m207HA8oFauR1RJmqYPhFYjh2hRsSXif56ohlIGM
UW34zDNILZFM9iGB46s0KaiR9A8gFxjdUu1ZMm2ugry6jNI81bq1Kw3xOlVc1Uim90Ws79BnHDFu
XBv/oUpqwHeWwgtVfChkriKRbNpozwN3MuF20i947H2KTrCXYle++UBka0vO+quCnSkGKRIcUaOM
uOW0ntwY7UBFbmJHzMBBdQLVcIcEtm/g1qpvRuki48T+ZFyLOLvlTX50NX1vNP0Nc/otn/Vhhtpi
bjxaA5b99MXuy5fCrc6j6JAXJBsSyNaJKt79cXpOcuPJrpAQ1uOlmjS0hQFOO6uGQZAnbIlKZzsO
LV18Fnp1AMuRbaCNEZHBxMWjbbrlnnLOJoTtg8+0zpt3cqQGXJbhYD86Vn8vRfEe5TctLs6JzYzL
7g/k45wocpjTzlrr3SDtqiTdUXGNWLq7q53glETyXe+SZ2hB0t6HjBHdIC6UHq9TPN/2pXptWJ7L
WH3z3PDCApiVVp+ukWIXnftA+G2znX9XoY93EVWKYgTmhDfzwXQ3uSg/ZdhuE2u58EWPqqXK+VQQ
dPaOjcgWOWbQ/lKmoNVobVDG0g0a38gceeh4dS0ThVGcB6Cunl5/hSSPrkbTINdpepN1cYG+ts0m
bEtWd++6gvdtFkW5AwlQUYisYLibP6+6LT86t3v1zeZbrrIrXep9lWV78AN2XD2aFUHkHpxv5mNs
BONnZoe/YnTzDeY1kldQUEo73UAafwxStsL2RH83UOi6WCPSoLY2UcF3j+yiXJto8cYKbqEmnoo+
eDAgcHtJgqoUBQsrrPKpkU9TsHaa0VhlGqZS0RZYVRUttCI7GPEO03o1o2WSlUNPfldUlCclOa88
EZJrs6OgEq9rp72Qhatv/aJ3NmzQnxL7m3L6GztXFkxZyYptfIAtLPziCRQQw1U3vcuOsG2BY41u
4dZxi5uuIYDBCr8a4MmMVv6ZqhEc8hf683kAB67k2hsr06D7jdm+t3zuDYO6ad2SDqol9XlGmK1b
r8AQyq4eFC/CNpJuWihfRtOV96XqLiXX8gls67ZBxbMWceedbKjRWh7PuE04qHWJkr2mrzlR3S7h
a5UJ6yPL835lcEZADJoH5U/dttUC/W5i/ESZ3qycgiwiK/LvGxs0DTkfBNNNcb6q2cID6g4JRnYC
kxYsehDkQUd2ACtv0zU+rHmsgjQT1NNQmsSGe8iGHBUeWhcinIrCZ3YEPyac2Lsausyx7SiZh5m1
hmRLT9iL4osZjVhwa/s5cSEGGTUOcNu6d3vYSpLOmw+Pmw62w8cYPk/acG8HxWvgCHiQTaqAcYEV
jZraPiQVOMMM/NwqMw3WzYW/ihMkKcKPtkjlPAIa1WubZj5yQPGGZdvaxcVwlMxb0nbfaQqy/GGr
F7OWIxsxRIEFokrTkWFXSbMx205C15S7PNQJplHspzz0R6u8IrkDK8O+rhXvUDzuKLM3Vzimwt/4
UY1RpbNeyuwnTYbvsr/aZNe2tniRFZC1IvYOBb57BxWUbmoa6hGPHTIEU8e98wUCWnfu4YQ+m/HC
j9cUDRD4RNAPiAj7HlXooMe8PToGpMdGVPaRyEMH/1x9tHAob0KNoMYALCryMsGnAYHEV15PcTD4
5uDqI64b7C/mc2cfkRLTDlxKVmqTVO52hEh3WHYcNI14gvOzU6ZPWZt9JR1EgswH8ezy50kiz6rM
vY/k8Cv3PKa7t7ws2QFAAM2sFy2xX8vIJJ/H0Z7UfCVLSVsE0gFzomGXgLc8c0vyJ/lWaPDwWRD+
KnZRysUmJ8TpAdNT3kY4S9bIqLd9Ju+TxHoejPI1GrehfS+nCo5scasKj3AlLlmnw66rgv4DS8Pn
ZO9dLyfGPIJ8qqExmuzjVGZfrU6FdwI1AuQEzjYxf1CKX6se+ZrmjMfWtM8AQn4wxV30fhzWhs4O
15aotUMlL6VhsgT/aex9076fvOpHbqpN62n1hsIylwVmgTRQj+yvgWY32WuLxHQV4l0m5sbfhIb1
mVX0wxCk4pHBTI4ePnYOmVcBCRMb0Pd7O7RWDR9Bzg2c++ZxoOlgaygHB/Hc2d1HoHJyvEvU6OnR
dp2jGxovAWQWgrOMI1O2s+KKufZeSwy02RzMBtJmP3yyraJ11Wbf3RRcbIk9os/QX+pp8YHt9+hN
PdAxLPBJ/KljDSX74ClMrB+mHC9JkLLWKoaf+uAcUq9/tWI2JXAHqQ7NtlGUkPKnVr6BKCaikZlX
NS4OHO5kStLaqqFgt+NqjFAh82JXhsfuok6Tk8OsmARw/BJT+yFC/aSS6hEZD/lqc0LrcKXJ9eZS
LcRlOnzhz3yIqfr13iM9lE2tk9ihAdgcJ/kUDtmzmbc3IyB0MYkeyjY7w9Wo7vpGP1Jh7tglEttO
vRpjQNisK1KKSaOhFeLKI8XpT8KG0C2GaAIHRMGYhnysq6VrXuou+04+AfWUwHno034/dDXsr55f
ZhwHt//K3PSDGIV3XXdujSbbbZRnT2G8Tt0EtO5XmFDQwO2yshvK6cI5i9y4aL67NS2UZBaARgyd
V2n4mH+mcSaOfTdsfVipUegrY4Yi6gmZiZ33pGLMW6L6bg1stXwdUAzlevoxiJVlf8G/Pa5zqc6E
RQ37vKq+tFieCNPbYSe42mX0EDfiA0rhC1xBsD4ZdrISnpXesxiRajto+b2n2fD1ZIP3nJZi0u3r
lzAfbomAVuzL6ADTHZnTUH6Rano0huK+K8ZtbDR0ZcHMiQaANFVFsgnSOKbaq6LNoqhcDv5/BJbL
w0Vv+Y/n/vHwHz/2R6EZxGoPo4bWU+6xFHWf4oRAD6KUgKXXoIEWvZc/C3SIIbJpMU+PBVrC31pE
87/Vj4s+8f/juYHmCSQtyiKYwNLjoj4cowm6mODTWPRti9Ltj9zNF6I5iulF6m3XnJNFMLno24DH
hxsnyrFzB1UGQnsWq2nzn2sPuTdtl1NQmOhJltOpMW6B7ZFTtfgo/XzAUjkftNki+fsMyGTpBu7B
QnK+J0Lw6C3apeXP/H262JKWxxUyHgp2wUqgHV//ERouqsLlsDy3nC0KROGFHZ/7LDpcDosGUWTk
ojNf9OvS9krkovOXMRHaQ9fQ0USHtIgjG9tkYsNIt/ojtvsjJvzzHK4RkqPaH17V3Qda/5mhejq6
siS31UvvvJBynLDiHxPtmys0CSAS2N1xZIWAUA+pP7IVpfiW6QxxnqJWZfZfaeP17FI5eOx7MlXW
Z3Td48b3AeFNDJOWg3EnHyQeiNQIjqFX3Lq4Gk/SJmhX6gyuY3dNJYxu4QhoHNw/g1NtMMscQF8T
uzI4b3o3ZqeOTUAyOeVVEOq1xlJOelnpp3v4QFqW/tLRU1qDZ5/8th+v3jA9ekmfnkw7aM5RGZ70
sf4hk6g+dAWoZ3aMCbL/q4LOfG0Q8DGiuuTpMOJTnN+WiM8EQcvrQcEvnIB5cbvxYZY5ptmQziVr
UsFUBXbsWpLP5eYqp/Jh6ket1x+s3lDXzpEXo0Q1MpXusTKn8sg6fPXiBll20UOgIEVjXTvTsq5j
E3L3WwNBnACErOqXyEHo8iPtNXfSTV4AuyIbZp/pxFc2g3cUhhWQHh6wArI2gTZ8M3zKKF5lfimz
yS/YEVfJRPOljViy8P8EewTVgpF3NfUp/0aSkRr2WD8Q7oP7siBpYypgF/0i5dtZdRKSI7AJvGN4
GxqXT8VRkFcsvZlgJucFqnqRw597prs0XBwCGYCrZLRUKLfBFhl2nSExEzamuBAYKS7USI9hXDya
Ie40SmzjnXvwPf2XRYlgosWGKQc8dWFOxLTIqtmQOYitDSYGliK2EtQB8q1Rsd2M8vFqDDSEAY7e
xfNfQu9JozvH8sbQyb8NhNfuBzfkU2mHZu1XOXFyoZ9d0858Z77TD5TpnlmAbPX5Q6SjhNKEhkpO
T47vigqurLR2re3y3O8vL19xchGRklHyxmAcPBQYc/EF52+W7322OJhKwFzEjJZPNmK+xJbXICIA
TgteBrxx2vDdra0vvU2exzy8pPmIoqI+94PxTIISnjHbeC2ttF5pfvUNnzXlm4mqbD099lPXnmGx
bkiZvHMaVoqG29+VNGAOmliTU3qqrPgOlEaJ/XDXRrBsY0tKXITkDeidswZd82aX5qFLG7XJdLPC
j6G2foTXwg1YpwrNf6zDbFiXcYQlxuvooBjds89cpQ3eQx8TCTv24z28D2CPJkJu6BQDJm6vcV77
oL94Y/rRA3DCKxOvQI7cGznSGQPl9IHWNssSDCxASqNVnyiIelZ1y8WloY3aQbj1TXopaQxCONjA
emaVL3AIW0XazHEZP/uaRZjI9W9tVe1zkftgAK0O+s/Z81I+7Mn65bC3W/0f9s5suW2ky9avcl4A
FRgzgVsO4KR5tm4QkmxjHhIz8PTnA1z1u7qizuno+45wIChKImUSTOzce61vKcPGMh2OD0HMpWMa
Szp9YbPFSXQyxF3Qh3KLU46slXK8DOnsbse8f+uE9WDPD3PEaRPV4V2nmdkV1jc4GyNORZN4or68
QHFDnKnd6Hk7shDadFcUTJpeew0qJq9mVDDbTctj7cwfQcDHKe3rB9ew90Py4Dg3iMyfgGDSHZbF
81TncEasK9BmcLAccY/B+FS1yZdt3A09Jq/YZWZRuu17geIjBVzjT5KtXzf+KKrSO9VMSO60MZI7
EFVM803zYpS+JQglmcMg3Tns89CAJLczaeq7fOBlyKbD6JiYaagoG/PUMQgbCwP1KbmkQwlW1Rhd
3lA2OVZscFKWM9IMHdtPPFyD55dUcQDEQZBleQo1cQSsC23mhwztTykD2E/MKvXOoieZeI9TE4/H
yMGFWmNovKjwg1Qj87VzaLg4zTmXMjzF3QgdPdVe0aIq6rOqRIFi1+o7IHyW6R4lf/TTMFj3pV5S
IGZ3WOKrHt9wN4VoxTSComWgQwNgA62RI5bVVAxRM8OkbjeNRXCxw8jOJFZlL+rO2NYjnYh4gsHp
AqUJK0LEAmLdQ48JefjdbURxkUWBVI3NzyYUMCjHxc5OdMhRkp94ZLdbPNRN9Yxi6rO3kx9J992y
HcfHUQ2IkIgM1l37LufFyh2aeoWJXI8dP/OA8dmt4mlHkAXWoIAchg/dKcg2ob3cCnvGnIb1sm3H
WyMau70SDB9VgC4wTS3nyvkgiWn2HXaUvN23VWg43wIHN2I03wpAVadC1O4+gXhWMKHf1JGn7/HF
8Nlu6RUKk7KZpkc0kUuUoj/EtR7Yu8iqPGRAdsffA907nzm7RKjuM7aee82sufwGzGdqSQ6I1nyZ
MJhCLZuftDk5sSJFJN4VN07ZxodQNx4jsj+2pEfBQod9sJWdOkYteOEgI3JDS0nawiG78VjZaOmK
68RBolMGV+AybuywQvm2BGWhfraZnaH9IgZ+L836vZt0DxdbfU9b1iMi2riNGUrVhL9Al46hKQpz
7+nhAzPrI50h9yZcbOBNW+mnJKrmDcKw/IjZot27DkhdcPn5ltj1s2V1P5dU9Hwoeh5bnB1hXuGK
SV6y7jaym+/h2D8ptAc4QrCFDjpxfYF+6JLgji4LQKVQ0X2GrMVqYx96auNNEBqftTZikDaW3YIS
P0o6wIAs5bAfTeIDde+73qLJ7DttoP7RvwIFtWHxmNmF7W7iFo1jntGeCNhSkwitk3xzSvmfbevW
q/eTawQXLfxRNBJ5HfksqP0r80L2e+WnI/OmNNLc68jV3esp03bGYEvMt4G9L/M4RWwuJ0bFFqwg
CT86dLEPtVj5YN7Sq6l4E2VzbSJMOuO1u6H7kh2cDp2OPtTBXqn0cw2Gsxts442NlKufKwJDcpHU
oGX561MtTpAehDl0o9dxSZ37dc9y91xjfzKjJ8vif1joXbcNEIddRK24VIUV4XRdrV5/fYnm5FDb
xnCcgsEGSQIoIFqKvylkYpFGl/WWoIl87B0oXktmV5x5SDjXm3NNw5lEPKjxYIpAL7ZMDvmR9SB7
bIhJ0b3x1eIghdwZ6dmlCZFGRMut2GXrgsP6NNFP5SNIhEg1F5eqIT+X2C28jMHM1r4V4PFNKQjb
60BgSoe5sBznd6K+C5YtVVxY3C8R+cR73qCriv/9pV4OSguAlDva63pXSgTTFmVJQVSOgylwaPL4
REgFZjTTO7ph46Nmbi7roR+wh40VvkPpdUdTYNKQtWD1WiBEQ7bAs2iD7LKRgMiwTzYFTteQdxw9
oIYMa6FrJUk+7ABqVZes78oL2hK16VgCOa/zTyOsNS5d6ZGE3ZuuHhku5uDhCTe2d6meNhfkjvqu
g5yHtYDTx9FR4sVLhuCaJmjK5IttK+cDKtLLwPZkW4wMLhJCrmGe0TBBtX8B8VZd6C0Ae9A7FB2V
eTCwBFNKLK7OHvjAju6CR+exUxdzHNwDnN+rdnF7ggqtL4XTmFujCZfVJWQQst5JeN+OU4omeExC
Q6XLeu8WONMxmlxS16a3sz4hWd1SOedytMpLv7wI4cjAAKfItQq97lTH+m792xPaT5f1Vhtzbe0S
iqhmqm+LII/va4DQqVF/maE+nzxmvpkZ14eyBwJa6qOvq+ES2VheVUU9Axf4FpiwdoCk8mYygt8B
zLmqisZd+FhiuWy/EybAYqWcFEUK5dxkig9eaB9jSXbNWLsimM4v0QmFmoNSyqWbJEY4YkGIG3wY
RqQSw45Ub8II7u2HYKDWmzxFLpB4t3qyFXKE0Jre+DlkGHDWZHqbDQ1zmSS/Ep7/F1D139ghLEs3
8Qv8v+0QTz+K4kfT/Pjxd0LVn7/1lyHC+EM4UuqwEJCk/BdClYfVgaxfSdzuL0DV3/J+xR/CNXTh
YpewjTXU9//8ZZCw//Bciyw26bmOy57D/h85JKAQ/8Mh4ZoeSb8erg0Lean3zxh2OdUE86EGOEWI
pNDR1pDYlgNzg/bU6i8rLa20THw8s+6iXVcl8aaLRXL9znrAcEBDo10bGst3xv9g1tZvr99Y7ys6
5ARjl9ErkQxKYjLLVnfUL5PY+vWvm65Vn1Aptodi6cJkdvALd0X0HE2oBae1HrpYp6vedcmEBNW6
XalwTE/+YsYNAQFG+/Xe1aCFFwx4iGFV9OQdDba4irtzNGgnRfzu1iQ+b2+76YtDNw6cBIp5R7Ct
ni8DTk5CB0Ap6zLrUYYMhBCYhQE0obiQZqA2sKsmwC2K/aBn+mkUfjAI4qo1Vs+1AV+qTeWXdmvZ
+rd8EtENIV1nJxox2CL2PUYaeVx5Z4ORrLLbVu/vYEVB2EazwBA36AhVBTLDhjvrFsp9D62hY2it
m2F8dAD3rSt120rfGyDrQ8d4q2rrMo1EZNou6nPGB9cyzOKLZnX3Y9bgzmidrX1g7jf75vCcYkVh
uM+SO7DhRhvkm5B2dJE9NQNtABEw+4nZ81P+ya2R5/dU/wxZsUIAhcIw73qPbmj0fgIFB6mc+1bM
JubumkF/wAiSGu9q6mkksV2kPplKwKANSfYlpll/qHOmBCrZt+2BYM/5WYtwOSTfMlrJBITR5UVH
Tals7CCYGOQqoJuXns0QdVabgQTKBSJ1ZYbOI1E3AB5jgnLd+BbTgY3fABVnGJMpbeAeMF22EUnk
XttNNR5t2/ipFdqSQmZ6Z5VVd3Qo1L2Znp2ephAlFl4C8GahLml+5QM7/smkejWMjl73/CAJAvAj
4vTQvHARyLxL2KIjGWuGJp01fjPjivyMMjaQPLmQNgPxSRgauazTdZqMb0WgUIDGTPQtd36PAzP2
DRzN6wdlfmyoY3FdjHeAQYsNGADKeVCFKBDtr7AFjNnTsduRwF1tA6I7irgwD1Ne41SAxNOa4kzy
4qEGdII9eXjA/YlijN6LPyhCA4pwQsyMZy9qPbwmbnoMe2vvtqI+Q+z3nXo4zWLYVrUYr2LNzXfB
vWemJ8ftQWVhHxC182jGPRWjhohgLu/blk2jQddc61AFsKz5VW1Op4j4MQOEqhFUamtpBOXJuHko
6oF4RVKNyjGtGQ85uwScv+DVKEQBh6jLjP1YLpo5NolamD7VulXgETcu+nxUtv09NokXzdOFTFTq
V0YLNKyxdZyE6NPREpafnB1EqXUD2p9YWJspLKNdocAea97GXPI/OYvhgddvPR3di02C5WLvNHKk
t2lhXwx92HTthFeiZd5TltBXHJB4xSL1wzmPkCY8xLN3zKALa3hvD0LPPJ8T6L6EJV9N01szeGyL
bQskyfKHEV1hI3Bgdz1HYXPK7afcEO+pRF5m+DEQykHl76JBWF0YEVEFQe9uLH+4tiz5o3NkexQu
xsiqDmjMmoSi1Gnzimw8p33bN9twmFmhFuxBoV8Cj7QB6sxN5aEY1nl7cszPiDY9Z8FgMF6PPEg3
mrmIvuthab0b39V0YhD7lmJO2hqVBWqKcOzM5qMRAXNQUXErlicpEdPPKJCotMC+B/q1DuIG/HDt
3HW6/Z1M0k0Zdn4Xj3djTzTalNnTlgxRXK7eYzB64UsjiT6rJhoHTNNPNeeY3k2CeKYJfYepoeKl
AwWDBYcD8jvHg3Ez9PqXuSDbcj38CLVtDeRzO6ZoHJhpkTq5MIIepjDQDmbEytmT0VI5EitBtg+b
irMxIvdLBfHWs8WLNTIFGomOYjwaZlu6IeaOzQETxi7fasVC86YJzc5andAauzh70GnGagguDNf7
Aq0ykQLkog7uD3tkeenFlB0nj895dSIuN33PRHGqmJcVbp2/OYT05KrdGhryWMK4TkEZh0jxf7qI
Z85p0B+12uhArmdPYw7pe9Tq+lCkPUavLBJ3jDMgpDQY9DRSnwzWTaxeikY5nbAXugwwY1ND26Q0
tndlgdOLs7r3Ee2ElW3sw2w6SWBxSCBqLegWyweqc4dGmulqpFxP7HNyI++v5uRzrpibpVbrXBAC
58J873v1btXw8m2ja3aKQApCwiKiT5Lik0DSj3HyqzzOt8jCbvMed49FiDrddlKAvFtdGpDsizQ7
STP4Vpf6cHKjjqtMRIo1EjHHMe2t3dKFISsWCTpRFSTVRUckN+S6hXN+p1Wau9HprwS6iThVolGO
YCMjSwCsMF4ag4+kNYoAJEVyP42o5JuXOu9DX6MG2VUzmTMoOgneGumyO6jAGyS8YAgYL4ARnC2q
fTBSG8LgnlTOtWg2h4B+e95s04JFY0h/OmEPinewFsQbMXCJ3pknlJN2dfR69FHYGYDeTQeGd6+u
bjvbCkBfZssF6lT8LDyh0YJE81lEiAYKLiphM91O6fxUi6b1mWJOV8SHIDVHUx5D0nkIye5MtNm5
kNtwYZ2+iWF0g5NTaKvpnUy6uNESH8f1eNAa/TZOEPC3zMb3VslnogFdcBC2eNA05+g5CrxnafpL
+XIul7ZVmF8SQ78h/OaRT86bvlB+VVWNhzqNzh71zK9DSiGRNsnSl3moHIKLcIExVCNH1+5poqmo
xOCl2CAqorXh8urncjlYkfmec0nHAuJej12BjDZlUSdC7j6qKs68yHsHCkNQNZ3TMcSdyVZzZK2z
ia6Lc+dJ72nTRcH0TXd7kkvhT2luRIcEmZ2J8bb4AJrUnTub6qtPNVrxyDQf9BR024SVI0wEjcbK
OSrGAgAzlB943wNoT3vHYNgQewYRkoPLPnUssOxqn6z5iC00hTi+d/xQsfQLDX6cGDDwkvnKNcvL
JsaeAD9hBnGaTmQyxGganea+iEFZ5lp2aje1vuBJ9GX9TgY2ufXCLMFLoVDm1A/rpG5YiQF530MN
jaW1Gyyq6tR6EHSssTMAd1+ZGXoUhKeC56T3qp/ztsT6pfHJOwhEU7He7KSVGYgEFgBHUTyhqxR0
QuNrLFTjWVpmDwAsOYciwlMxRrdsgYfzZJvMm6eWIOgkM48lfr4VQgIqR/kMZx+KpkUYGD9O0UtI
0tBO76Bwr3+O8NplhY3QZ+W4lHsk9oYadxExfeekJvBCmOa5mPBJ5xrwPvQUsKLb6inxwNhtJipp
vxu1azb9zimH4MS6Z2/KpWIPK6RA+pSneyOhuelocJFyEZ1oxWyRKuMlUEYACBA5PWYtugVxI5lW
dhUXBtAB0cJ4yYN3mlTPyUyx3NikMvMh0S33Ae0sBr1If7HonsC+2/RLsvqwZqzTI9yk0m4XAfh+
RoTvt0Sy04FBHrGktEdrXvuS3F7qOkExhLnnS6r7TLz7Cn6R1FEtkakOAfAKAXni/hhi1otIL2+K
xNAOpPmCtbGeR3hkZIM/xUumfA8t50w2NUJeAue9JXl+XppV8DbIslxy6RewqF3ycSKp42WGRMgf
Dh4y996oAyPfI96+JFSA8YDuZwTf92kAPRNKRpgOiJeinyRFXYyutIDlPFWuaZ3CFnS1vWwibEBz
kWicLUIY9JUlkZ08jCTmHbslp5Fjd+G+0KnB9AqaRzGm95py1MHJ+z0kGXVcwTZBVjZbir5qS2cD
oZr3UC8Q3ZWkO4RfmXTR7JOU45uqeEHPbSF/mQ0PaXV4JNiBSWoIA9xVTnOw2LjZQ2T5RMB+o6Ig
eCpnsZE2mB1EEopRBDRgYhTCETghi60vUC9WxNATqPbYD1F2KDvZXzQSxqbZNQjNQ5aXaecmbj+o
Hl4yeGd8rJqL443krie2T8ArbcDpbAqSFVMP4H0XQYPs6J7FCgxU43RwZCVhzfTpzLOGteoky9cY
STMZ64tmZflQ20N+byqz2BK9yqxyOQvNGrwQqiziHTP6rkGIWkL27xIs6Cmocmub0+nahl1GUMUi
h8b0z7IC4pQuGp9uNwG9iGH3CO6Egm9CtgaoaZd3eXxgZ3UdBwPmxLscsvJ2oGG5lVb4VE4hxPyk
jeiWzYJcmqXkoz0YCKzSXiRfQmkZ20jOLHgLJcNRF9xSWI4LpgYxz91VaKO7KTmFAXvmsvFeVAyD
HQHVn3yjKYIzw8KT7j3xTcbme5SS/NNP1VViGhdBT31vEfyZhQ6FkIOpuZprMAEzmDudklo64O+q
4UqlWX+K7Pe8QA1mlgS/KfdnDhD6vB50FFnLXMa6JzKFc3TpMtph+echq7qXvqRlPCw95vV+JRBc
W1Ff7ddDICST5wyMna6T70CRvp8t454LaXNeyVRWyl0a6C/HmuEkM03fjtrYc2JicltpZnB+F8BD
5C5x9+VxoCUhchtSPLzAbaYp2M6vNOiJHmW4do5V7vy6BRFlS1+V1ZrrEJGqzDP2YUHUXkFcGDUJ
tK4FwXlsyGmBnM220lZ3HknaB10oeZyV2Enleed++d7vw3pflqAECjWkEd7yI6rMg7NIkofCENJH
rJ+erfjetHNkemTTftn0VciDBTGYlCkX0FJ4N2rJVScYiiuzJ2ERKKZzSNkxh9Suu7fTEm4EbB/M
9ygBSuZpRqz/qI5VYBG5Ta8gT10MVlkdcTK77j1bMXWmBQVxajkEy1XSiKh2E9XO5/WAJH0+Fp25
sxqRs2yUlLESSe160OZ7xQAHihKXtd93k6tZOXyGptzRz/pymLvqCeM7FmcXdOoU2x9Bk4ZYOc2B
cBZOqmRm8Z1ZirGtI62Y0+FSiD4v/a5Iin01ZnjEReZ7RU/opEZQheezBkAeyGE1WBGJF+sh1/RP
bPyPTiubLazXZ5QIHRfOYB/Tlp7SJL6UtYPI0GyrQ41vZaQoPTRJdliD6yLOPAbm6GOs1LCZsyIK
wT/AbCj8NhYP2IKKrl3g6kQ2R0izP+weVV6TkbMezMF9VNTysaooDXQGMhEjmaYInLvAi1lXo+x7
W2OC9VAgx1U3bpU9YxgZoWGJNGVySBXx1EXWxZGoh9FjN9jgGdrW5vus41pJve5b0ST4/vlXJdZr
U6GSs02mp6MFOjLVUQwUYbplMj+gitbHk2M7P9oue4r03Ds6nT75oyUPWK7JyY3K8WHG/EW4ykeQ
58YXLfczTYHXifjSB0wvyK2SggyOkDnhgE6VzROOoFh91z2XfNuZrWXZMqCisdMzMPBOziIQ6fW2
9D3kFkCGB+8qrj6NIbMu1e2Y5fYDOxB8p2U++HWMVjtiRSynuTol2K936D1zMJZk2IQh9cQkyHap
B9kd2N3ukNurYxrU+ONhvV+FNvP44WMao/TdxDgBwVQwPbWeAMV8uK8ZDqwbrooE1rWO8cTAZsHA
owqtCjbOyEKuWtCb/qx5zkFOjXcVlSn5uA0hoHVu7Txy0w59NJ6ryjEgyqbTQQJ5iYr5JJxkOMyU
I2xAXI2Uz+CJ7EiqWN3uUQXY47UCGQuOWxCR6g6fmRY3ADehCJauvf2Nj+u8UO7oWlIHLnS5lWU4
IYEBFtb4gcWkO1hSKLxl+U/XZIoahHtJWMV6F7XQdIYw7XX0tThME/kWCaYfBhozY56lS7si7lZV
mga01WscPnyokGF/pNsSEuY2M3SmaURqADTVzvWSshFakb/q51Yl4GTWmHjC4ddd5tp0rUzx3C7Z
HSvqbT3oC+/NJeKjXLI+4uWKo6K7JiYFZP0+Ctfq3KyUuGLJC8mX5BCB4mv+JyoRJ8IOAAddA538
kW6NImFQNZ3Xoge/5p+3cHJnfsp8cN3plGxriIQ1cKMYBTR9dRSG8d1QbkSaY44fUHhwMCrvYqIi
KUsyU0KPtgrGRNotU0GATcib14+klWotwzn+ezRFsMXqE1b0gDG50O5Io7IWk6tBoJ0i4HMUP3qE
opfJdpGvJAbtP+apm6HbZ+VDFCZIa4b+zKMDuw3SJzGTxDBLusexSfyNFRhM0Ut1myieq1c27F3l
3IVmGIDrFM3WWfjMnK3VLiPikF0PaT97JKL7Gm73rduSIVb0h5LBGj7wErEYNMUajLNXLUtNeNdZ
8o6EdayGxORmCoOvTOQDQYU/aWql2L3O6Tj6VaTXOFjQyE5V/5wm+ZE9G/FgbofBwKFnUPMWbGpt
gnI44Qdykc/5dfKcxdYPrA0EJ8TIvIcQS54Z3HbheEi9lE5PAy+i9lD10Vxkeez9UXGJls0YbHiX
UsMinpnAKrqLPVqSADFux0TfM0zWcndiCBjzYsuZ6HAIvASAW4CBLfJiB/cqtQmM62b5ifv01HrZ
Va4mEMd8VmtvfnUGeU4A+JpjeosHgh6dMGDqNajZdYQXNHl3PDPFTSr47W5Zw+b50k2keMtufhwN
9KMUr8k+ieleNxbWCGVVV2aa09rUEuO2JEItR52p6258ZfHiwKRiKRfmANOaSiv11LVYBDZa8mNE
thOhLb8amQdsrTp/B4ZPdFgeAGTPst3czjdGo12I7LY2qiUe3K4f9wriuFYZbz267tNSxhbDh87u
Gr233jzkc/wWUhU9NBX/7UZhqrDbnIbzwlDLwkc2Aol13YJTpisePQIEQUkacMWD2bAt8NsKkzw4
auK+aaNr8Acp5hpbXclkO5YhHjphfkkFjUK2L4WXiU2Wy2dGPy+O3YC/7Aj3lm2G95hWiCdQKdFu
vlGhiwlqWGk7BChGgTw1SIWORWCQ7MHVrNDSYNvpuKHH1y6J5Ukz8LkCuTfEBMiaNYurWn2legfT
IsGUKeZjmvkGZAEj2kZaAmPJEQ+myUAg7skR1sNhPxviWtCKaxqdsQmuEnyuA+T2LLhPg+sOFygK
txq2IlMTPYDENAn4BpOmaAQMzl5zUqDFRru1Q0Y9sJa9nWn90Lz2O2inG7MoK4zAJRoy81tIllEX
BqcJnSddQ4i9lAcIXMhRxVdD81igIm+GKyMngYEkrT15tMhC6lnxYuH0boOzq9XvTm3/HL8K16RV
ERbX2qQ7V3kYvRbJFzvViOZdiz4z5ezG1K8Lky1bdTfFlsV4na6Vrfkj0WNPDfJhTc6PytGZr+N7
IgeYiLn4vQSpRYCxCABcvCUGnC5jsvy2QdmSpGhgukycq1Ts9Ir0rh7PAldgPE+hbhm7gDYLkAXX
yeFvmm9lkhB/l1rPdmt+xlZRkTYHoJHAsZcip1VudKShIjG71F1d+vh3KJXpJhaT8QQlXNWTHxLZ
sKk6+ymIvfoYYEjEmvFEbC9Qr2QudqKn+Mk914+SCXBHXHyEqKz6yhF0pEh7t5icbA31IGmMDFQ9
TWsNvijwlsVcsGzGQzE6ORKwEJNrD7De28fINl/LyftWpNVI1y3yDi1LehOJG5NoijCBEjkN+ETc
qlg2aIgtjIKrUUQFlYQwNBs37/n0U3vAYTs3GTMFshi1U7ekQHpTAmrDKnH/lA7Zk4ZH0CMCsk0W
a58NPAMnCHYV2gY/iSvEzyOiQbcmLkGCanG0Lz7sqGF13sZiFLQVzDPLJpIA85YAVDLkxUYlz4r9
2UbUVXkoCTdBRmG8yAx5FntmfPPVVVg4J5sYCBp4eH/tsr5Kvbk9DJlPTXOLbnZfE2yz1S3oK6K+
ntnd8UKkj6qyfpr1fGSyxt8vh2+DbCXCfHQTucquoycyHVkNL8IpmAApwcvg8RA9jMxrhOUbsszf
daTCGy1uXxkiOFtlmbcJzcFTUmoX5eBItmcMDxapOFkGCSKKiBbo53xLtqb0EaM4SLErdO07PvXQ
ScS2lYW1HwuLyaAqffJuvjBe8crMlbgOk/nULx+ohh5RoKEUwREtVcV2wKn4iHCdaASt3oLr5cZZ
yPXNyB506hr2QLrcu8LdDUWA81Mwc6iIXM3kO93NL1UWtY/rcjOCmzc8/YkwSMZBGWmLS5EYWl/x
1F7SqdRPrDW7ecRyqzMj8mS4d78TklrkAAILicE+WVpGPT32ISGmQr/NzOSDCRvG3xbzN917B5Vv
8gg7R2wcmT70K6Z1ZGBX8JFGxzMV+6wipzgtUuj2zfhkSwDUeZ34riLqc4yYQEYVqpamhTlPxuqp
kW7pOwhLyRqcmRudQ6xfhDSTpzktNGPKdTXmR6rfN0XUM7UgYknVG1BYbcD6xYf9RZSTdWNWPYg5
XEC1U9on1LzbeZBijyRBkJzclHtndIGMuc1P1hh0yTqpzcXYX9qQ6cLImnEwejqv0dzt3dz7LGlR
yZlRcDJAQZDuDbPcJfid1mHZ22CpDzizokNA1/T8+yA1HeCOCSj3H/f9/pJ0UfKP2Y6FW4VdHk8c
fGN09iHiuuVmvFpD6CKAuR8CUvtWvwlXNiDTi2Plbz9Pnh/z7zx7rtZfX3/mbzd/PdzymADiBMUp
Hw9jeQgYMbfGbMxM8ZYnXA7r7/7+8tcf8fv5/vbQ//jxX883DSTxhsbMUh0kw3b9xWHp5oTLg/+i
2q5PbYjIgFMDXDYPzWd9tuIDdq/Ct8P2i6bYdOzaKj0ogruOmJeTfZWILzGlx75/xdTK1ZDQmWiK
MFhI5Nuq+JbMw/QeZUv8iJRXLoSeo4aRgfYQOxBv8KiG/nmzUHlzVi4bnJbQA/je/ODyvq2HxBUo
QtabqA6gY683YVUpxjzLTzW6TM6km4CWtE9lfvnn99fHkyvcff1Wtjzbems9EGPz1yP9uhMCxgb4
HpUz1+DfP/f7z/r1WL+//ref+bf7bK3FhtEcFBKzs7OQ5AdajQTSTNZu/TJaztPmP99db633rd9d
v1wP6wP8/vLffvffHirvyoG6jfeiXoYjDNroKy2s7RW7vX79r3daVc2e4/f3y+WXEI/hAl7vXL9e
bwn0eGHnnrCHDGeE1CCGuuVmUEIE+XVz/dZ6AH9Di0w7/f71fzzF+qW1GJRWadX/qtD+OxWaY4n/
L5T3Ja5x1PxXKq/165f+FKFJ5w8T46olTAe4CrWx9Z+YRNf6Q9Bkl4ByHQeYkfU7JtHy/kDcjvxM
11ncTUNHOfaXCE38waNZri6FdE3TFOJ/JEJbn+XvsYmQgiHZS8lj8mewP/pHbKLbi7Kkw20c21nd
C4B0GzstiMLDCBPjcA5BZHhdcZBKHbJZXloU1na/MMgcROj5kqA+JUN3Hihq6SvclEseq4nFbVWy
ldjycMUsUnJJoEWlPS9B21OvPc8Gqiqn67CwRUTa4I1hXw+tEl2BMT5gLEBI4p6V3jwK83l2G0rN
Ar2SLK8zQ3R7Gd2kP+e5fiUW6y2QlQ7kEnH4FI7vQ3MXv9ROA36ALmZMX0Ga1Tu80U8ibphjEf2D
Lv4BYveV2zTGzsWI1Gun6WdMTpEtReCHpPyg0JD9dJSut41TU55JBwDbYhYh0mBxWxbSPDelbR1d
2e1SMr/It0BVtoHMfAI7Isg5wRoOgRCP3jTvtKLAb0asWs4vq9rrNrzSw27q1EcyIsnr0+Sh1l8y
77vleE9W3F8nsfc8wrUisHv8k0DO2/cQB33th8skJF6HcktGFRW+7mAqr/Mq3JPu1rH31NxtGc2Q
JPRi0rdmikNb0/EmjB7TE0xWYJbst0Qb0MSSY9SiZt+SRsHPW5aA6lGHz2wU3kpn19kZsmvZ/Bw9
WV1Vsbhkiv/2OlAw52FDqRLfmR3IXCcokAA77O8MhHJ+4YGcm8L4Ntfb79XQd4doTCi248B7mezJ
eJlm41SxbzcVUh1zyI0jzZUEHzYiczsVxtFN7q1UMvf2BuwckX0Lcis4uXHWsGun7ZZ6dyTlMOnT
MNfP1mzvquKZAVlLugKODa7T/Cl2eOnjkbgs5WHaH5le1aPG7yHDJ5nWjqaek8Z47wLmCMHi680b
84UJVOQLXTXneKw9rNHHWPL2u5nOrMgFVp1kP5zBe0JacRjC8vvsap8R4RD+YJJ3oAfEypMInWSL
xpL6p2D2XrjFVb30/wCVlH4cuWdY1pt4BpiS899C5ZI+lIZh+WnYwxjNaYlYtKtxpJcnwkwvaU1S
VV8DQy5F/ljNxMuXxvSJV2jYr+Wa1/VXoejpmCwfNQcu6a4wE3xeS720HuocO/usucyGlgwLDVnd
LlSIRvplONEuB7ujJTvgY1qDAMbsG/35b7aeXwU1dTh2Jjtvv1LXPYQAgTdJXbS7xnblLq/HhokH
wQ6mk/1cIfkrNJ+YboC7TAdtgt4ymb/WOVb3AI1Qp/BpqyXvp5T6acDlJKBRoQjgEDDnj4FdH35f
xvEPz1aEpSwod8SwwYaI4KSkvTtiQpE7a3lhEP1cJ3lNw4yBc00slM6caL9E8xFmuszrcsLShgLd
EXqg5lLqzX3dCYB9ibhxBYEIbercKKbjB4F/U6uSO6lqQjqcCAUPWyly3YbzeiUmUm2f0atGnu4x
OdYhagrcLUukW2WCneirES7EkOv7jNq7brTyKDvmkqKx1bZfBBVJ74LC6/VbpdioxHAP0N5Hx19/
Z+w8xmE0+H0JY6PQ8XJYJdxeNWr7aIg+3Kjp/IYfWhOb6zydjgO19vxdX1wmq9UEqdLGHR7SoSXh
sdMtwCtw5ubmTLzBDSFdvLSM/tMyyU8jEBNCBqfjWt0qjeC0PGgABHYV1WcdMoIxMTAWH0Nu5T49
ubtwYKfWsRRs66L5nCQKyop6Zdd0JrZWQ90jALEJFeVdUnEqUUowRzHNZHrIXPcKxne0c3JtPrQn
Wlv1nW261o3LpDHL5Hwx4Adz8vouBuHzXIVPoL+LQ0bjG/LDIFkRiCcdJoNKDCZG1Axn00m/m3QQ
9kIwIUIoVl7aJovxmeh+NKWY+xF/YEq4bsKk2k0hQUvjmD4WaRDAPk3v05JsrZGm+//l6zyW41a6
Lf0qHXfciIA3gzspb1msomjECYKUQcLbTCDx9P1B/+RGd0RPGEdHElWsSmTu3Hutbz2Ib9snVte9
6a5m32r7n/9+lYg+2+HYnjfO8D5WtnW1rd59mr0UTniBKJG4FesgJQymKk5412NfbAh8NTb2Mq6y
WvvPoMSp7OrunoeQhF3C7cJh/rK5BYiOzmxZOviZAPVtYiZj77y1q1By49VmM12qElmInQ8YjVNn
h8AXH1rUNEsQHK5JP7YS5k1jRuIfgEbuBM0+pMW8yvOBVTdBNa8w1e3MwogPRKv4BIShI2DhI8bp
6fb25LY9J+LbjZFB1S0ptroDX4pZDibJHLLltynLjrRKj2fqWk/JdxNnIYSXnI6gFR49rw5OdgSF
whfphUo53AfdWC/ChvceDs/Fiwm1NfzKudQDLSM59wCSwb1tjNpwtxDuaRskQ7+1ISMj7EuY9GOb
G71Y0nsu2g0zuhCRh3j3vbK6JNIA1ZLCl8qb0YcQGdqnocZiN6loePH0xo2L/hZXzU1EdX2Ugenv
88FGhCGormMLN39Z/K4cTpEh4jNt8/A8pq48WmX0Ix0t8zBSkbFP4OVB7ADPZGknWFWCoZzvRQOD
3+AtrLZBI/dsSpjc05xUdYJRZ6leKqfy93WfPCATQb8EOffkR1V1bUCbpamZPQqJr4TL0I8FZ2cY
zls85DGcJtBRqcqba2etlcryF+XMJytw1QmXvdyQUDCcwgDFRafRzI3GScx9uXXQ2ewzpPOIgsB4
TbqFJNJlZ672WOBU40+P0elRJBrPiKWiO736hcjSQtA8R04Cf1QRsDAF0C1r6NH0LzrKOCs6jOHw
ow5luVUlfZBQF1+GjB5MlcsbnJG19FR7ScJAX6rmwiXT4eof2ycZTNdgwIQjusglA5tU36AfyV28
4UhNYPwpOLyKPzT71GUNdBs5h8mzNVT7ym6htdJCqZgPVrCGXviITrPwL1SnwwPUOixmy/hQaVki
6ajK1zJx6WODkMuz7hKPOYrLqZ/PZvci5s5YC3ssntwY8Kkurfps9+6LZ/oJ0rfOuAlTi6uBkGQV
fgKDYjJjEBqR5/F0kDRFsixDUUy4Jq7kQL4qdxFddhli5T6VrzLMvcXsCLJ4hpPj8rTpsG5fS+tj
llaHspSPh35lKboAOgFmfyPUfBw2g8hNgSYJ5/T8MjCSuww5Y5/BrO331N7T1fDP0TCj6Q4m79IM
+AYim8NXDuUly+YrmdzGqelJyVQimncSOi8PBi8BH0mzb9zUuWBx9g6Ifi/mMudwvMF5bVlf6yjC
ji/85KvjMoKQcay2UYd6L0vqxdE7VvuR0MJj4YIBnlR3izJ9V3PU0Ti2p20bOPKa4wA9iV3WGcW5
yTTxAU0G/8mxP9n6VnSGh9d0GnZOshAsBCuOKoz0DJy+/DItLlBWf2U0JpGkgxCcM+l95Ds8fp82
RNyboETc6h7Ie9m5wwZkS3gjG/wR6cjbsuEHwET6DEKs8He4VQYEQDGhCn2AenlO3FMyeTDl3aE7
WEkCiT6n6W/32nqpG74dFOT4PtXD+9DTAgUr0bya9sQLowX220NllaomfO3mgIgJosWmoHtFX0Yb
eprY1du5+cncZwnJNpIz6iDEeJiLSMpF9F526pRoRxHeURET3revVc7kzxLfNN5uHn6CdGn3wAfw
N7Fu4NykkilqiKYB7TpB7QMXncyXb6LMCc11SMn0vKY+5LO5J7nHYJvqyGww+/mayj89udX0ywOK
J8FxPuQUxMpndfC+GoaIdmTkxse4e9ex1V3cJOEqJw1CHg3fOXqldg/GoDd2JvwzkzlQ7SV8/EgG
IZDA+JwWvnfXWi2kNbrYZJWuwK4V+zxop6c6yr74LvGZVnRI2EjtfakooVMuVL9NozHZc+/bzvEE
+5K7YTsnD8x3jEnQmR7qUvT8EGZ/tCze9yxxtw3YjGdCOsC+VX2yjmYCOE2kewS0BBbxCMNfFJXi
Jc8nl1im8b3q1LgpHYpDM2a8wuOPIsW54u8f8EeSGIrceDWPafysGDYhOPN4coy/UCQyCI1H2YDP
zQiUqMq8O9CNnHcsNLVOBySDZTK6h1AvmpzeuNoGqDGOTyTe8hZkcUMoiCB2ombli7RsNz3vaEqi
zJXq6wb5hZuRjVShC/sjh0R7QpWUHivP+xYjlO4+W8C/ET0hJLDBnmBo2v0Stjiz7Xsqhx9j1OSg
JvpwO6km4hacXBowm3D57ZrvjHu5S6JDP/OdgxYcQ4z8orXNboPhAtj0CH8QmUb/6LIJyaYQ4Msz
2NfskuBxgKSdKszQgPhIpDGoMMC0JkRyhvIp/kkLYkSh13eHkiYGDXt4q1XpOsdBB/eUXI8DUySo
XwpRHs5cxpbE4V3s4jp7sNw4mUglAFt6JK7jQztiX3ZB8VrF5s1wFWtRlBcxt5LPJ9+DSCS7gk8t
I3lgM3jMBuqxQtyZL+PdjtkLYhecJ4pHfeTIH8v8Es0usrt85k2Ol+5+Lu9GwMJk6pNWpr11muHP
LN32DHaeV1/5X12Sw1F2mVAE1WCejBks4BiO0dFSi2gZjH3X+/KOsfunJci4LZo0oeoDPGfViyUl
Y4aptBKHElZfxvgMw7TnbMJGTQdGe9AkdflM3tkSwoPa2/LD4dTM4a9BR/XZY7y5lpV9BiKADbzN
x0sQjze3GrZjMEf3qMjkVTFxM0rgnFK8+GGCU9a1nk0DFSwsjIcBdGEVRknvM+F3r0A0LmVGoSfc
gLhsP7oJjx5oRX522aaEBLsuMRq/zXrQZztPBkyopMmXCMjM+mVEBItOhd+K7WQr/SI5oqFOj6E9
cu0mWqZPDLKGeif+4YZyJYKo3k5z8zkgsS0z6xnhlPiJNZkuTotryX7qFaoAiwCEJ5u0nbVjdigg
PRjx4XLiApX22TFLcui1Sf5xguct6Fm9Y2YekhDdFSCttUBGiKlGBqvKtc8KEsc5S52NVVsUiGH/
Q0cardGATt8Hz7cx0RNvbZPUZoJLm93gFIc+iIgq9rJPjmp7W1qVPvmY00yREMLdu6ShlN3Rcv3X
RIBRZ2xE4qxdkaRpGvbJfyWdZpqACVZtUeymCPxljqNuHeXize8KypqC58nm/d5xBKyab/Dk032a
PWRQSv22JvVD1NLdZ7l3cMYWYE7q/mnN6A/oW3uPt+OXB5X3KGYyIWn+XxHRE5GN6Z0BrG+/OS52
zyh6taPqKx/j8DBHM8Wrhe8glCd79tvrUKFZcMue8bFVNSvVy+ZLWP0L78SHC5T6iGaTUlDcK/KC
YHovrYTiQwxPaGX1e5zM3pFnDvtf65aP0gmPUZ3ooxFkF6XkGwKYYmu5EceBqG8ej/jZMEY4hR1T
Z1gV4b028Gajy0o8sOJ82YDnW5NME7wITIX4FnYGkHxmSh0rXo39urPB9lAu3dK0h1OudLpLaDv5
zF9zl3dUj7QNY7/76QcoJkTuJlvhuCuwsuDMjPRlUpSeGr/MHoYAYjqu70ROd1az4f9lWxptPTah
BkbervDTcZfkHv3BoWF3G1IoYxgchK2GdUlzBZvArNfVPIYbPqaSXDsafsr6Iqa33j7bwfSuxsWr
PdUchdLuDnIGTFlAs5Jj6D6z9XvPRcms1So4KH3Z3OO+Ds++Gci1bYRUZN60absm/WkLdeRCVeDC
SLZusBgiFxg9moWUSr3Hp4kgC5KNwG7Q0YnpJ9nfLJP+S8iPtfFF/JvZUrGeO79cux3ZLJqIgKPK
hnsVzs5zbzjOug3Rb0wObQ9wdPIwZ/zQfmqYm8nThMFjXDt0LDkmSyv8ksjfmj9lwq3fAolquT3j
Vxqsz24iR+bR3cDpjyfWjFIPnLjFQByg5nYI7a8CxW4H7rqo8LpoDnTpsSsTXcSjU9ZPdh5fUtBY
5yysgE3L8oc3K55/NPJSui/pGNZoZexzl8qtirwfdTvDIztNWI79VjzU8kX4iPiDobx7JQuUWx9M
nV0xQpAKFfpu2Vu3CPyCPPUZGhBsk3qhsq+VTq42ULhSAzsZFlZ7XzvVQgrbIC8nwaBrgnVtsMLq
Jv021Ahkun23pPvUSv01oabuErnvYq/HI1rdutGBdUNqwRyR71PANOVdVh1tkptnNz+nGAbbRK8b
LMHMOUidgzixCh0IXHpFK+MbaQln52vnRc/AiVDuMG8B1k33OfH7v24KqLmG4x2aWBIKKh7kF/Zt
8m3S6b29HOWZtjXAfFbiqjIHCI3iNRn1lQjdVwFkmNgx47UqyGKqWokEA9XEaiZ2yhjlTwfF60Z5
1wD1EU0s1CyF4wPJiZB9TFn5PtoU1klTv6Oe9Q3qDW8s962GOl0J4LYTf6upZxyyz0JQKTTFB2vy
00X5R//RSXaN3/8chJvubSt+i+LsVz7l7j43zHOj0f9wxhNmR4YNujijzymybTAddmY90MWRlwlQ
yvencZMzuA+WxYuX+p4bj8BqSYsfneBM8+0t0fA9C1E1dAhciMKlvYdfAScozF5dLGd2ge+Yhvbi
nTDmjcsbubHIVZI9GqGanmXd8fGZVfZT0h9Ekuvj6FJkgYz8sEM5/y0M9GgJTMmJc9Katig0/BAe
N5hXRmd4F/qiwwTQfstw+g4MUicq2gd5w1artXnoSsM7E/7aW4TaBUMfEQbHFje1f/w0/pz9ft50
E/K9uniSWUhe7OSeqRlshrAICQ+W651Ri2drd84JI4Jw5Wni30sreK5zujSqc5k3DOMhHMnCnuv+
M85DorwIHDHBtO0guZ414xAryA8ucnQ08tuaNguXacyUGYFbfXrumuZXApfXRyu861pVXa3gHI3z
t1mUxoZuSrQzM3n2xvQ7ccf+COh0Tf/uOTM1tK6W0I02zTaQ2dc9npiLz285vpXg6QRQmzf9n7jF
AjVD2iqt5Ndou+qDSiVji6muXhrsYZK9EZ+CnxCbCQ1vKrva4a3tGujvYyPbzzzGVSKNIL8NetHR
GXO4CxdKbYRFaPDoeBPBxcpWoMbspoOjVAMnyhCqjEnorE3XfkryIL9UzDsYY7+FmAL8BRcoy0/T
wf9cGn+NzMafNrPiiqW74CHJIhsSSxXSOzaqKd7NFQ5WHVjwfJV8FRgT923TP4MOomkDiQxsT0j4
LGbwWlGZFTD7V4w32h8eJe1kGZwcFbfZmr/jKkI38l7JdSq4faLIfOdK1v3MfPKd9KSMQ+zNzKWX
vLYpBgJU0vJaUTXKg5HPLvFRwzUEORVVzZ3qjunuszHHqNuMsd1bAV2Y3iQDsI1CWOWiRarHxXNS
1VPV6Ic/DUwGbNT23D03Ve/effh1ZAX+MOeO23YUppxhLnN4jPlb26DD3tbGs0PsV8/GaxP8ImV9
Qx3+mM2hQRKS5+vsqezKFqEO4Q6CAIdzn4lb0iYYB9T8Gdvmt7QbAirhgK+5x3yz3ViIgfaGWYBX
7r8TkqJ3SlxThc1L5ErvgsSr130/NiiwEay2sdOBVxYE+bH+siIpLhX585hgU2qdPtq547sAR7Qp
+mSrJPgrZ9TpegCcdKwrtbK7+G+czn9JCXPvnsk4J8qmey65SaY5h8LStXJ96FdByh5gzghtvM74
EbSfU8PBADLxQ3gEvwPVm9rpbumw3fa2/eV3iXcuU+MZFMxxmOrsVKA43Lh4g6y4dZ4iu/lmRZQw
YFXcNFfXmBcWvJVfq4iKgsESeTXz8DqqlJGjnIeLUzTHEVP/OIQGzKeWbMu6e8ui4eG3qKdCAvaQ
umMK8RwqdL/4qoocWJ8033Tt0wKYW2sDctveKVxel6DBsT4Er31rko0Q18PWN+v+0KX22SHjkrOu
2jtG9B0h2f8ozM9aKLVz6AccdLugz7RhHeZZCbamPj60R4nhmxzOnZ0H7w5RNwE9520c9dP7OCIw
nRlxxul+Lu3PkUT5dTOLVwDQsDstg5CAIOh3aWonnxYoNB947C0okwNjyRUfRLjRwHSr9ENRVl4z
xMUa7uNm9sE/FTTNYtoIc2keG4sKDxX0qkRFv8WdAhwNdWpm2Q+CYnLuh9aPLI45jwi2SGKIxqK1
mOlO3Q6XCc8k/1KDZ524w/pP5blyV/u/idKhd964YLVzo6ZFSunfljfZ8o4h9nISm/mdpixklnSQ
tZ2svUmuTQUwoYwbg+mNfAy2+al5cbtYoZ11g/E3xkiU/6Wp7/4Q3FXPvtWSieJ2YDo8Xy7DkLF7
Kgg1DInNEra8a7umVYViCp7/rsuPPqNX0GPhkZb6vPFHe58we1uPSamPXk8kUaYIjxrle9RlIV6R
t76HoDAsTOy5fiW+6cXPgm3a9AeyDXDejCXsKTN/bpSRP2eUhSfPjF7IEDHPoUtfTvjqyWNbrR3f
uDH78psr5OP6ogYOWTNIj4FYPP42V2n0CNVHhQ2ssdi88z58nsr2mVK73eAQPIZGYj0ZgKn2Kaka
6zJ9I1jDvpR0TTovNp95himAW84tDpp17zZUF6haSFJcLvQa1V+HQrgpJfxteuVe8xRW422cuXVz
sOpmOvpFe1eOSV3oth/yV1qa6lDN/qcHO3JfmSWOd1m8aNvjfUsBZXFP3xpKkYJHGzKEYg2bkzE2
iNQRrUCrI24/cwmmIDPXsafte0dcQlalyYbseaYUpdqHBh9PfwCmgtB1kteIEQNIGXM3IlMOugKX
RG5YW+lwJmQREtOAsX/WboqG8Ugr3NcEYj2HGntG7pyzgNKLVIsZdBTi0JppajAh8A+K/WCx1Qlv
uXREeXfVu5JtHUjHsrenYt6bU4s71+42lrbZnZgCMD6ghmdhiuE7ayxrE4hqV0+Y5GeLHbq2+pF0
wW/VJAwyZ/3Dr1koiTOOK8Wl0s3tPwUBeCRkMJ4Uhv/mZX9l5vwZ5+4CDNDdTkXabEOUevwwNPXC
tOMSm+EpH63gHiQB2mlEHMQngNV7o79G9qwzvAWNpU6T591SbqXMWkqHCAk872P8Ow/IbXYrD3CP
gbF6GvMvWeb1tvUelsU+2o/xaziHjykGyaET075AIT/apCBwMwYSYHX1r1lCDnBmXJgqCPGj28O+
GeFuxJS7fWSKLfjKL2X5AMGbctMEX1Mg6bcXX5GlD1PYAtUUSFgD0GAbJYkplSkKtEBaztpxUm+D
HedJlWIdEV3JtOFGisedd3CHKh24g93uwbQeFLyebpwxiENbXLN+obro4dlIlsmVF6LEjpo1AdU2
47DxaM3Ok9Z1sId8+8fI31vMeKT9NrvOd57mfEq3cnGNEdsFIOZO7/fDatd9HHC57CG8gL7YoNrn
X/Weq3AQH9PcjVtfNXI1FERbmdzq92FlJuvSm3ZD2jxl0/yb6DUeGz3+5gfyELdLCCDknJrVI7oT
UTa+MvDaeX7YXP3Be/IYIeoc4kXocqFF9vzIyyCk2UmeCfvQSmQtTZ+83bN8rn7b3ZjWouIdxMNK
k2vYGv3KcnAAOQhYB4ESpsyyrZ1GxVGm/Xu8+BiVO+5TyQc0U5MwaUXJrWhgi6o9MVzDLEA+Temj
yg5BNUHKSLj4TxDxS3bXuiASx2/DLT0gHFl+SHesGw8GfBOt7famavHByM/fpijm88hAZhPcCjj1
rWVfDNN5SCj71O/F1UuQMVg2vSA4dT+i6Rfy0nTdaBtdBhAeq+AG6Jtq2DiRj2fF4nmrOI4MaAKD
03zkQnvnRdtE7YpsXfaj2tYKDIihux3hKsO+M0lVcFrZYCYcMcaEBfcaAfYiCEgmGYSPRFvVO5om
4YbbXn6JBeiZcLjW1Vic21KepgSBbDH4pyS18L5z7XIxQdHur8+WP/SgWiA3W5b7JEvSU3zmT+sp
A1OKyvdTCi5PYuHYFAxXYv84xeiScs3JEkpOzSnCN159Lb+bjtPV7YJbS7I5F68trT2kom8Zr9x3
AOr6dCRGf+e6iHPEeCe89c1ktDkL40c9qPFSNPYP89AjIJcCjLbDqAJfT3WUWU8+kf+I0nL6ERfG
1hJ5tkH8lO3aVuySRZCfJHW7aRKQiD7k35UxEJGIq0rCB2yuM76h7VIC2+DhmeWlG67m+qZ8wVAs
+Wq5XK8dDTjbR9IovRCrgsLlQ5GURORWuyY8ahhtZIP2HjSFPCOK1EXShDn1X/rW8rGZ7tYayWSm
qTI/g9C5Bliv4FqKdGPbLx6yjy098ZYcsOoai14wLwLXmlJ2lVa4Qg27rhQCqTGvIacAvJm43o9J
MV/seDrnfCZrL8Q9lNDBdvD6jJqxs+fSjOnDqT6qEDss9tvcCbeOEzWkWrRQezG69UXOc9YdjDAH
dhQR/Zv8jHMMNnFBnGnm4pINB4LoEP8K6XPKnZMqJHYuImcqEPF+eWrJRhiQBE1mtc2y+DZU3pfZ
8zF4pGTPy6VBtzSzO29XY0daaVP5RxKv8k4++RYxffhS07D7whtngqCdim3u5t3ZNpObzOjshnHx
x9UziDJz+i0anmuuak6moj0GcwwyjZJ33zg0iKQONfzdbUZiKUHHa1V3cj3UhKUHRbwGCYKlxjdR
Hek1k8ngAZFln1JxbYRMobHWpNyaIRiQ2RtuiBlT4nxTiu9QbwZQMA59MZ78F9tZWjeiOjjDcJZO
uO8LhgpqEjwnduPC2CkwftW8ssA2clQ880sW9+3eb1/lXOklBWfFyUtWie6vZq9fiTt6zWzahToj
HJT8dhXQNCqUBnIefEW1LQ7qe9D+h2b6sEpd5Dtjaj2KMiMrF27cKkr9bxEWFqyqtt6CUv+LmGgy
luFtBVgZz9NCw2ap1+VrP3HIZlc8Hm1oMatLevMgo/lYpP52AYZTaVWz9wV5TG8NDolTxsRrS5wn
obO4jcoK0hNOfQJiiuojxxjSVNnvyitP3ZgEZ8dn6hRRBE4cV9BS3S134iMBSvpNt9e+0+rTEx7G
zNxEZnmkFov4bxyck1dfWzO/uPTk6TC/AJ+4O9LuCa6vT3HHD4DDPwf743D5jCbCY3AIHGrJcqLs
IoBMN/UXHGjiZjob48FkHY002kvnbxZm7tn8VXE/3ZjS8I5eg3DTL4lfTJEgsAmg5cqJW0qE110E
UJzZsv6mU5wug88flhnTPvCDD+nKfVr61rNlSOuZ7hxey4TGsMNYmNHevI4Zye3prxPkOxZIYJT3
YaZqx/DDNEkP09i6N+7o/SytdMTmcZ+ip3So7HfOCX7uzJ9WKUZBDUKMnkqIFxgrISLHety6A3YY
U+9zLBLrBszTxuoltyXMvyt0ZzPmcudtUJ8AUNCAmF2xJ4LtzioqMT2nmB/jS2F0FKfB0qxl0NQ3
z6masWp0g1q13O9WeZe+E+1kQS957aYSYCk2ebK/dhXHzBYSOiJUQnNTnV35CNoXlFHPOtbtOioE
1Wnx0H54VbgDhiAkMoWgttyzUawQ77P1W0pi22ccBed+NTQLwAbrStwguCohTGyC7hfeeabTek0Z
fvJ6GOk+jj2lZ+OuppwSsokYdot8M9XOzhvKce36Rbq26+Vm4PYFOKyIAqsknDxuIQ8WmFWZ8lAK
Resmnq8z1vSDSZ43T17LwjbZ97R30EE543OFfZ/ZOIJ4wwHmITjEVVR/Kw7807wAgYwoXQF81lx9
qvecfZHednxDjYJp1RT6QNeg7zDMiLYipyWuT7lPP8PHlZZV2dGq0b5Ew82Eubdx5gpIY+sxWovL
Hcqr71Kodp/bZAWDpmJf5u12OtpNxKbP6zkw+k0jfIGAOAueIgqocO5bmn8N0rAQXJ4WPII6cq8V
Ps86iLxNonx2As+49m35J8aBt+MmPZk/OzEznZsxwXcPDwrZuQu6gZAM69DVpFl75eyv2du2qUMw
SgJN9EByGvqzDfHSxFN6ytp41bxWQImexKAQMdJH40jlAlchy2PZgU5iWZYg1RgBcRsbqFxm5mag
tx6Y5bh3AeSx+y9rgaL80wMXC9FtXug9/cLxES7Fim4W+NtC+WkWzV8FXSB1C7k1M+vPvDCBEmeR
KpMqc9L0qVrtj0ejGWAIdeIJfZu/Q8ANYKgzux9FBHOoWCxEncl6+TdQUwgIk4VRZAIryhdqEUNZ
+EUEeRKeMgBUwP2AMgokDamGGKje3PQlsKyZiXz8cBYu0j9rRgUqqSBB7+CFRBRNC0fpn9iSk+AG
k8HbRWF+8hfqEv3u6cQTdqX1THNlwHypEhxAerAOAmyTR+8y8K1+H8c0wFf9MJqnDoPWvPCe/r0c
gBL0JPnlJs9exo74dmY40PwDTSbCP/X3vKgGUzU8aHa3u3+gQtDtZAwpckWVmke8kPT0ECPM2G0N
T95l3Oi9RxGwsKvahWJFSDqPZsmn6i/UJt+KaIkvcTJJZcPuBIUFCggdr5n+arALjSMPB2mx6boQ
6UABDUsrin4r3HY7rZCMWz6eS/hQUKfW88Lh6gFyyf+guRZRab3wuoyg+sKmaG9J4QPmpXCuzAvf
KwH0tSgxGNMEP7AvhagOUXOurS7BPOzVB4mbedvPxifxhJLxSnUfrNjbjAtZjMf2ig49Yyxqf1YL
fYx5EV8WIlkKmqzBxYfhlRqGoD1rFS8EsxqUmW8/crOBoA8LIFyAZ/++tODPeOCm/bwQ0UbQaD6I
tBRUmj/k5xHvsS8TeOkLwtPDikdc8jnhf20RPN66ULzOwRfxqwpVB2phIOV7x8t8Ni7vmFv238RQ
UPGKhbsUxdbaxesMnT8kqKwBD9MicaLMBL+k43zAVA+gx/WQbUN+enNsy9m3bHJRoCpMlFZ4ivM4
PGHi2NhVYIC5tIBR7JpFSwsb77uw7UXCWIH70iyJISHmEojJF1fc93CyACYRxMEBiBHTlPpUL6yr
sIaQ1A7tA+n0uE3L4BFxHfC4kZTjsC9xbeNlpKupdXGm89wid+LpI1rbeumn+o0Qwno91sYH5kSb
uy8Rc+R6/VMOB1Qf/9E6a5qoezeL7lwcKJ70l0f6IcG5c76vXXkzoig5zeaOUKkn1NoVokyIZRm1
cJIQW9wQkEYa1eiegAnEEZ8bstOd6fEkSI5oxluk0Ea0MhvP63adU7z8e6qsmG7IaIt+25gCin/8
7PC9t/+W5T/V878vc1cz2ScNc8IGMRj3oMVnQkcceE5DuJod6reCFLcdRcf7GBDGxdGT/Ic2T7bI
CSqvuQfpbp1kjO5Omxe2bYTJy6vtatQr7bJSzNjMzq5OxMbM6I1P/ricDvqnWGBFRpvwLTwsLw1u
glWwHDFj3N68metKW8cflWNcoTulB4c9Cd7No8CfsCMsCTtyIQx+PpX8IWWTc67LqDEQOKMaLXeK
7D83s8mABteOrtw95UtWFvC4hjt14h5szWXfZ/gzgi0fvCTet7OL8tIpjxH1FI25aW3GhK1E8bCJ
Dv+cip2cftMg59wnNzpZIEP/HsDEYUsw7JFJpkGzOl34ZWrZ5Oz8RYJbAxNR9PmTtDy57vWEMCxN
HipnoBqpIkH+sQP8gOq46XncyFQD6pBzR/0fUO7nugDhWv2vSpbPdVoN/X//l2X/X4jryHQWVLbl
0JWz8L3gcWp+fT3SKln+9P9OolFyMZ86FOrZn9lz4022JIdUPsMkDRJslSnWrx0CB0N4QthqwNRM
A22jjbf//78W/tL/82JcxwrBXDoBVxHbW17s/3gxhVDa98y+Ppgm8ukArsOu0CWSo9y82k37wo0E
SkJHJCvqK1pBcCSswak2PYBgdMt18kZUa86jdQnSvLosSmhazY9G5PmTT6esUoAaXS3oPk3xdhRh
tQlsYdxcysmMoC8YJalzGopy2GAs6C+xGyCiHJh0WunQrUmj1qewonAa83KfQhJ+DAPMzmh+gm2a
/mVy/20qMzxYdiPQ5SI14siRPPDMY82yiteDId1X7cGT0skaTbB5N5qU3X1U3rHImRp4NbW9C1sb
TinHZgKfisggWNBuYfzEww/58gi6sliPrfFkTwwLSzGliJ/M9H2OKC39otoiHcGhIpJj5ofqKN3h
SJ6Kf8O//WF3Y3nBQF+fU4eLjY6hMzVdeKINga2gU9ZTRaT9pulStklv6rfKWU7MOXRu5jJfrIAI
RZmRvNFEKRJm5ty6nV3oEdMdBHRheqYSSG4d8lFjBG11Fh5Nj5wkHG/R3mYr3dL4GfaIHyyoPOYH
CbPlw/DCh9sW87WmGb0ZGpfQp5RsNvalfo88a+lFd995XJGEgdoXjwQgAssujAudw98cFdYp17zM
PKOJOILSPruxs0+DcbpglidaUQ/TFaWgsS5d70acYv0NAClZhXdOieoLoQHBmEIcmFp6XxGix01o
N29pPOUXgyklqjbSMYjIuwh35qCntViXtv3DNvA5Ee75E9vJIWiKcIuqbUAh6M7vZVR3kBaKv05j
23uzZDHhR9Hop/PuLQqGT6uwRnqftMJGXZhX1+/KoxuXz3L5VearkWbH8p8VC+rq2EOxg1VjruKQ
KDDWSzDTEWTab04SQ14S2NPm39/893fYCugYaVjF//6gGRgB3AhNJoZPVwL5WX5yh4YSHy8bQGGb
ktSD9p4gozsK8GCPfuq6g2shc5t6Wj7hm5uhH6gYRIswID01CSBZ/R/2zmPJcSRb068y1nu0QYtF
Ly61JoOhMnIDixQFrTWefj44s5KZ0XWrbPZjVuUGP+4AmUEScD/nF0P8mA1ZccwcU16gOirzqySX
OrKSAgUC453fZPpYdXuwQ8lFTixvk5vanJL8cHCgTc9iE/CYX5tbUynKlSqV3wvJV3myVzwBMrIY
sL1Q5c1K/cp6E1S1e44LvvpN407yE6q+8jIXOhR/2HPduVCqu8g+ymWKVm+tI0lMsvAK/hytAdsJ
t65eUfB2Ye21KXIjeZifI+OPwmu7ZxskjYFe9rKKyNKBzDT2QYiwpAvxJbJrhcchCF/LDMkFDtYX
Gz+rja22+sH1mkdUr/Nj36KSb+L5FuTobdR5CW2xGUnlZWWM0gY3MldHhMUgkSOBqYBKNC6x2ptR
6sh2fqqdQlPGmyfLlnGUNftQw5qGHBNq0i2uVOh06/O677q9hWL5guJ0uQIwCrHdHL+Q4i3ngP3i
NfrxGzu2g4WB0vHi72/OivVf92bLMHXdtrnVy9BiPzwoolJREViSsw2IgjlL3xLBtzTcycgyHYwO
Fz4vjL6XfI9hzCA+jdI8qhNjjwO3IQcHFeN1pWCjlKLF9kKt5Q+yif/wFtWJCXt7xG2//edfhg5H
1UCoTIfFi3i/+vFZZpcmST4wUJteCbUl7jbKvLMp4IH1UvdyXPGNT5Lwu8utXI+SAulpldUpek2X
NuwWivwQp6TefdKH83a063Vb9tbRBKwWZLYxB5ekkOimXkXOEJERFvR4ImfqPzwFlY+mE4jcoYOG
8YSty6jnGObvD8FcAkovT+5twP2Ko+4ZFwh4M7R37IWhGOmxSnZ51qJpAiELKcZ10Kc6FU0Aedx9
OvDtmHRhlLhw+nfKSaDmskICr5vACfv7r4QONfrD39sG5iHbjopJh/Nff29oiJKbuSVI+BChJrVA
x73KZXOj2t0i9QoYMlX3FReph6K2y0+1+RX1zfpgmSjD1xha27aboJ2ZpovebVGKTZzXtLD2STr0
BxsQ97KMeNQbZYFmYaCqs95N2LCkubFrdThkBgXQGdal2rrtSnXhJMlaZU/x6mLf245nzAf6hzz3
wEDH+sYLHBO2LFB/uSa9E1kAI8jsB2STNiUSLbdl1f8n5P8DIV+RdfmXL9HivX7/P9/TOoBD9Z58
/8+//id+r6L3Xy1hbmf8IOMrqvNvx1JtMkWWJrMY5SbTfa9qVqKW+m9dlyHasyrElM7kV5NmZe3/
51+W8m+Nn7sMUd82NH4C/GB+cPENhqi0M4ojgC6Dk/l/4eKzCP3tCz+9H0VVoP2bCl98GV2X33+a
ttUO7Mll/ftY1X+U/eCBnTeCE0bX8YIF8fgesMuNlDr8BsxDpSalaA9lWJESs5Azysps3vtd/+D5
7bhsGpJ3Dty8x7Jsq4cmgEJix/mjaLwGF5ImTrBL94b80Sty/UgZ5mJZSoheNXXFWRXJ7e42GfLS
rtHJEVN0jGG2xPlKC1rvSNHVxS/jeG8sAOxH26/9HuFowFNVh1bcfVgciTniqMVQ+4BgzT2cqu5L
aSXcajypWyAPp3yKLeVkFGXzXYn6/aA0zdtQ9umi7Q3zFHtRvItkLcGSqw4edZAdZF/VdmmNqQm4
MiuPiepyk8M9e8Ot5PkeEnHR3GOFHS9x13FAMnKSFJjVoYNuoOFGPI/Z0MF7oaEG1cOB54hvWrxx
cCT7GLcps6Lzmk+uqtNs0dz6GV5rECym0wO725ZxBx5RzDduZ6VpD3FEo7hQonlQZlX14HXUB/VB
ghlF7mIvtQ3oZ/BWCYpIHljKj4dukCR7PSc15cCbiZZlalPxTZP+KI5G4M/I6FdVuJ9GxUBdZN46
NWob2CDgb+6MxVswYtbmtq230x3P/gQEHH3s/M1xc2/dg4XDMK0/4ec4rSQtyBRKAGQVlvreDhv9
RVGzudXlxVuvmunG0kqWztM0qgsPGcIJVys0u19OZ6GkzyUNxd6car/FVlgJdrZdXG5dN4j0k+kC
Y0lYZa7NVIaVrNtn01RdfiBUmtq+kBYF7NMzPgjO2ZgaIM57v1H0/T3e+Km7s1TvQYRE04yjc9bj
qF0ESffjGvBUqGd7fbKq0rADP0vTIjwPmAn0vNTz/fowIKbcY1WQUFTzUW3KkXjcVxqsQqUqXkWv
GXXEo8Thx74vxQw1cW3tY0T+ULbV8SOcLiGatKTQsjBa9UdfBLk/Lt3Ci2ZUJ+qraOSYOjYL81OC
NO61yZV6X6bBQ5E44bcW32Q0zJN3KHvKLM4d73mo0FcNMks9s7Uc12avJHhSdPneClCPNDKn2Xty
LnXPfs3qeOmqiXTykRdGJWxQNj2Af6xHpiZOgWzGyu6X0BSXECKfQ/Vz2L78OTcgjXv5pva9/+Pc
aSQJK+qNaYzNkJoh91mDGAgV56nlH3QVja7yOaNBqi/vscAdp22jdkzwI76WZLfxv5RuJ7lB6G2t
AIjQkKn6waFmeGB7LTpBiD7ILX479IdKP2AsYi+9EkafmNRNp5HU8VskPtx+OWgKtQWIinhxe4kM
Nu0Ykt0+ksj2T/UUNzyFuGuTu0rBLq5v85rR/TGeVPI3jQQWLKN6LUGRvlZlPFythTi+NR08btwr
pkxypFxFbLS4OyK2e8imUA9z71Bb0af7ScA2kKb+/aLu7QKZ154LWE58jH56AdGwHGW1ObojvVso
aqpV2FntXHRjpUovDqLD97n3OIBmvO8kCRQPv+ldMoKQH/XWPXah6sz93ki+2tlCwtP0i4z02gKu
W3SEQswE48dT4Z8nGCGgAVz8flkP/FVCSv74kHVY9aqwsvjf0DX140M2q0wlq6vR+G46FqKyE0G9
10rloBpOayKRb5jrIqmfJVWZJL70HO3HYMzW+fQ3b2wJByXVOHsNH5rSGtkWMVp4f9OgiPmeAsCz
T/0dRETjqMDnSPQysrdpGH6JR8PHF6pc56P3HuEH8xS34FLzIQXbS080XbuNTfgVt04eHGR/DC61
30lPRk1CHyO5BltypueQFudpWpZb0ZUx1EV+z4EBhvt7HBvSThsHaZnHcvg6xgUk/yT8psgBZeZG
ec7MSU0AfYbVoNgHqmZgK+FpXYJQt/CFgcPiVmjU6QkIBhMRu2eoSJOGbB+thzhoFmGDY5fawTD0
21a/Sg0NcK4WzU8LTc4+nLptfAJddhA9Mc2uIPRDudNgnVn69TZt2ygQGHxVI8+I4/0aM2FpjcOu
9WxY8hm0bvsF4wUFqVVnvIwFSvjoNLsLO+mzLy6ZIbKdSkLNawTk2j/UkXn6+y+Nqv6+adL5KliO
Ylg6Ok0mmyflw8rMCtU+gWnlfess/NDitkQ4ELG4B81bRqGKin3RUvsgh34x7SFZIZZcg/XogWfn
CVsS0uxgS8J+rxUx34BRd/fcT6Q9a1Fn5uLmQda5xYP254A4EjExT3Q/xO7nfhj4q8n3GCtM6gW9
BUBBRcE90I1jrqOmqRg22JNWby+JhDu3r0v6p8FqHh2t0/8AizAj+eJ9pUakgKj3wLF3fgQO1YJg
SP3MTsDk0fdZImAmPkVvhyIKPK3CJio43KZPE0XcUbt+FgWYNXShGW5gtFa4OCU55HONdGGkOZ/s
rD4PSuZ+xzwKecMi3yYObCnF6eRTrDYjDuBoRldtQhfuBxTQ6RBd+nOYm9FOzBOhwTURUEzgr/GV
T3g0GF/6InJgAPBbG2EnwzLDjM0N5ejBAwD7IOe1TIxVQYndxIMG9vbB1v1kHQVWMRcxMY+cgLRJ
bKxmRFc0HXC6XRMOn+4hvW+TozVqW40/OfigTt3wKiGEHORcoxIXwt4096KBf9BRU0KvO52e+/cB
cSRiqBDAIfqr4aaEB9uTdV58OK9GZhtd5Ep7HxGlOZiO912Pe+WE2LCBnCl4BM0LnhRwhY/+kC0T
dt/XXJbgHzuaN1dqX/liWvrG9Wz11RoTY4XIU7xFLVV+5OHyVUxQo/g7JaHqETBvsdUHXV7lkia9
lo291vNO+eK4SE5oqtOdsb/LDzx9IPhMA/HaS6O1N6oJ/kSaOQdK6B0jcozHwVSpLYLbxMdX9YA5
wpot3PoSZL4Mc9b0HwEEOJvQav25GBRNK5WXoVTko+jdZxTUuilWcdbPa4gZKCK5t2vUUNMpYlFA
LdxiJM041f9uh6IeKGEbiJvhVBq8HfaXEXDY2gI/DAy2kV7c1h8XbOOgh/q2hEmOBlTX5mkgRs2y
RxvHlh79KJWuXdKsseSWXtp0LP4h1aP+XnzRLZkHHWkrx6Yy55jsa3/fT7o+wFQpwic8Uh3S3Wqb
zzqgU19y7J7bqBz8WXRSAsr8IG9aCO+W+mw3mb6rQ+mA5goY20DrZYAlcbYSTzc7irUdKrwxlfEU
6aOw7obVaCGWRkK2W/79XVfDhPWX/A9vH6E720DQHHiWpZEW/P3tS4onWVlsaV89TcLTGsVSsMhR
u4kSO0dHd+o7gY+kPewA6G/w9W9BG/HrIwjbpVUPkT3zfc2/jPII9gJixEKcUkeKOy+zUZ/zSwzP
8GQR2CVTvUDgJDyLmGhgIJsYw8j5TAwY06hVgjRt7dEdun9YnAjD13uGcfrAcOrWdcc0FJvHjP3h
XzzESeGMZu9+k7rwWDhp9tIPk0qurX2qoFdtU7hRQDs1/VMos0dv24ItFCmCJ0xLwCHk+ic0y4NN
kIFKFF1Uzb7FWlVecEWg0mp4j7ez89Ra6bXvr8W1C8BhFUUCkvRp9znoqW17SV7tZZG7F4e3fm1V
e3EUGUWerIx8qPaQKKRlNqBQjNBXiI6HQ70RkQ4MJQ3ehN5sIxtjT+R5ENoJYsu6NWFfdeVM9LsQ
m06KfwDAElC64nmvu94SxV77k66AA+zVrIfEnJeP3DW+iQkl97OZJUv2dRxjC6urMlpVvVO9xQap
7cCJ3qvKj1ZRz03dGGs0BB2ZeneVa5SIJknBn119QBQm1KTHhGLzMVQC/yiOROPjUEkm0W5WHwYC
ZOp2f/+Fn7Qlf//C8+njFYXpsI03MZnm37/wCsopstOHJpAPks0niiboLpglKCP5XJFLxMGkpsFm
Exk9hHNB1wxXMYBnKpArc7hN80Dhb30vBjKCeKyjyFuER2sVYxkE3x+i0nf2cpO8QL13H/Sxcx8G
Bclaw8MIs40zNOflFMvTiAL4WpwhJo6e98ojytiLM0Sc+sJ0VRFIPRwXpquKnjhDXDVBZGF+v4o/
lNo8RDoCNQheGJ+CXQEERtPwEEeALkLpQxxOjTgSTQeUZdfhp5fCGuKwQUhQLjVj00RRuvr7T0H5
kOeffoWk+ig/aToZHI2E4e8fA6LncZQHhvotzilDBG4RnZMyvsKxi3dW7kVn0bS4E5wRLgihHUME
EDExVxyVtaUtO2AM8w8DfdHV2xbA+If40JfRKe8eP4Sj6dVVLzzUGSKA9+uLaZUUajM11qTbq4vY
rdEgjVZNjSTDz/f74wwkA9R6EtL8fQABlugIcOaXE+4vJiloiiF9sxcniXiAvcHOt4FGCl+nsUOH
cawjBzZJWvzFoZjggoCKUWhh7i+Hv5zma1mhoHr94WJTv5ZyaYH+iLNoRNlEju2jOLKSuao3/dEI
m8eg9x41r7QPRQaoz+4adLn9GolHNfPtgxgxSbweRBePZ+QkUM5DxRtIgoMV93OlKtS5Ee8i59af
rKkyYkmj/BYnTjVX2kg5jBgjPmGNsBdx0gfhCtJfvkHhSHlTzeugtuUnk7wclLcSNvt09l9cldrL
+E/1KVGA+v3xAdCCgokJxIEUttj6/oJvCDOE6LpWTb6R5uETNt2eimSj2seoK1c16pZ70ctCFVEs
X03iJTnmmoInU34Z6cJN78bFLYSSRyAvqIk5LLrRlLxP7kfPuc2p8ig5DKELN8Jt1nLHfUuNQPcq
fX1SEGJ4oBjFis+yKL6mzoMIpXVa7cBdhbCJkJxQpyYfzXKVhGDsRUzMi2obyp5pNmsR6yCgJaxA
tnaZGvtU6Yy9OLo3Imb68Ki4RVOEn+ZZagHl+8Oce/eXYYBgw0aCBDYGrv7x+v/ry90vVVQ8Ege8
rf/inTkYhe9i/kZginvpkFmpdBBHqGa8tJEh4WD0W7yfuvcYMNZy5mT6tBgjc34//8O8Tvdyyokm
rh2/XyDLChcP9SkInghVN94tzjs/g+KKJklBfGCsk98Y+t6NOn1PUi7cj87eq6KywjeDuBi0cass
ZwiaY2A7zbufQb7xwXWBWN9D99Nuc/V14D6Szwa/xXtZygg4vNSq8aZNyf6oNxc1mZV3EAUt/AG/
QP5Sdy69Fy9L0y4+2wNuV/FQsqdqCuvgV5aBb6prvjmkpkSiw4z9HJSKHD/2ahdtwL9idB36CyTE
3bPqjpvctvIX2NreOY/rN4RFi5fQi1CzK+DYiW4ToO6PWJQ6v81NGnVdQlNewsktXroSSZVDEmB4
4KdNd9H6sNziGDuucwNNky4jiZ9aMdo8zhswj4oagkIRRgrGq13gHAFuASXHSJue6M14zXXsC0zE
1TYiZoTQWvAnvJ0gQpQ3mlXqY3mLqtd4FVdyPe3ByTP/KGa0PY7bHUk90J4FLCgHu5B2KDEZud3x
eqPHQwL1qM2gFCQvuFOKRoze74z3gYhni6GSib+HOnGR+w31/kr3mJit/Ly8u1G24rntTZaFXe2A
3hDP9Vt/eqIPikEVR3GP99D98a/8xWpAzLsvDj5c7n4ufwIMA0Vfn6w9/36xoP3XFgtHTsOc/gNu
RmXxA2wB3dkKR6Wo+qpjt62aQQ6pylVXTYHPEPpq8sooqvxwO/Sc1xo5QfSyXfmrJ2FRxl38RfE1
GayG4ewroClHFrjgkEuMpdBcgq/bKOZMrcz2OPaa8wTNAu1g2f6UKmiqtZZuLnvIYuitNe8ol5mX
OPPiB4gMb6T1H/7+3zrVQH9fnhrIXTq6hTanIivmx8yp4kS22iMo/dWcyEBojZlXwLGzEf7xRfRQ
F1fXKZkLfJZgos8TM3vwFDZjYjTpJs6TmpSIpWB8ERUhtr/48+0n0cq9OALccoaMRCJqilPxNLHY
mA5FMwneAJeQsWgxXIoSprsrpLbc11Etr9usrs8+EtZA7qL4yfaR3mkcjDebMsWrqLIlXtcIPNhK
NGRSJSDFHInYqKvhtrHc9T10nybmNlHrAZSZzpDK6VpB0J68ISieWYQZK8sOUpS0C+mlHiYrEt1F
unLqAkh8lZAMOouerC6KfqxfnF7WLk0xPlQYiW7+/mMCrfFfn5PDFxK8hMzaVlU+JitdScHJrTSk
L4Fk5OsmlT5rcZs+iMY1ekQY4vDC23RI6wSJfAxgb0CtTx8CrAWRRPaQ+ETsCqtm15vXrmdeAnve
Bm0wUFV+NzoJrsZ0QZiWKSkxnH1lvTzdX8MI+ExtFlzieiIuBeUzPNtFDTHooclxq48K19k3yKTt
s7AewUIBFY9DWLtB18K2A8mfYPnzhx136zQ27Xe1M5GIMRzvcQhR1mqV1N3LkVUv27K0F7qZne7l
IKBQvFVNiX4tEZXwGR1Dg8tOiWhwUtQ+lOIvT0KRT8YwjxOgf2iU/Sg94X3bgKLLTrUfK5CGhujX
VzCk4hIYODsJPGiSFM0RDfVTEMmgQyeIKD+KYYkQVLQUXaV1shVpFK/PoLBb5kF3y+/4I2WXTguc
h16zH5EzNT+ViM3g6czTD9cc81PhIx7XOuFjjyQuQkY2ZJ0pDtwUA6PBjrcYlA6I1qF+TOYu2+tD
vDLrToIg/Gfjy+aPbln3z27UkmN/9NUWYvvPRnV1bQ8v0ylgR1f6NjbihYiJKQO+uHsIlco6muRU
UUVtXtWvpdVqr3JdDMekkClcT11JynvQ4YO5MstAey15QM66NvVOP87JvEK/KrhprBHRLU62hqBM
zD/ja2UeRzmXPwdYx3em1B7asskezYHNvhwiIjUgMQEXUt9ZXT08A37YJNRcPmtUX5aSFiXbrAmC
TyEwBDEfE0LMjsJcZ4HF6bhcTye/odSbbkjkNv8EelZU+WPuil+dZYisFdQyGyOH3/eQhtflZYIJ
1xe7Ykej5bZ5VqamGP1+XidyuBKxrslLiomyukE6Mj/c5/l23u2RRj4UnVbvbVIhswbzqrU3NM5r
i9xQ2KrjO9qcFUoLtnfQM3fYaUOKDSvukKlh8kBKTYQfguoiQjVkgHU7sezuMTFgwFtDzaE9ui5n
4k2A/1CCq7Ihq2yNEg3YBeWCbq/4NvIqLTgS0fW8CR9llgP8VXEooqYJjHL+ywRxmOP/DFCy34pe
PV3tNns62ylBYeHFaO6RLCZRKrn5o977Abxkm1wf2klXrzRrBFesem6E1rAKq8w/iMZl4mHIYV9Q
yEgX95g4sqfR/zWmRV20d82n+ywxlRrZMLfl1sEBu5IpQaKPJkkFYod6jNRsY7rq1pg2K+60lTHz
elW5ChCVKTTgUnaWEnTCp54IVW0a7yhMYI2kuiHycx2PfbZlWlYNb0UZexsd/t+qyU24CYGPG4xb
QLmOcLn1UTYQ0/hgjFkKnPuEeZZ2bQGsijhoGDC+0Oy3oquyw8Gv980AkgiACa2cLNqHRoWIDZKg
T/XUtAoFeGSybxE/0WZe3Oc73yyNc5Qm+d436r3aNyUfAY2k89nEfhfuRsUsH6F8QqQKkcURo/7Y
gm6Qh3wrsXBYDKEXnICplLuqjzMgeFFzVUcZurptul+6okZpVXe/m2bxSk27fO2qzoCdwUkFlIq5
6ZnhKvYCdC3UMmKjJA7R8ERAXjQSdfi5OIQo567zsOxn5LALbTF5r1CFcjaeXkfyOvdSJPakZCNq
O2lLxdEA57QWhR9w8ugnRgDtQeW8soiA2Ts6MRRxe3wkoXlKp42856b4stZSv9BHO8RNYbQuvl47
BwXlC9HD9cy6iCMbqUtHzvAQiAOqEna/ivCYH2finmsHQ7up1eBN3HeN1HV+DIj+xB4ch1zdf7g/
B4Z27RqktFD+zHlGJe4SMfPuAcB7tvBKNXhGEB8DTmyW33SEcCxIVl+RtNy1duLiwdQ9IDnVzpuI
jlm3LrwqGrswkZFGYkG2WkO7DUiS4Z6yVPkUjBrFbDGA0Ld6yguAqKkjH9xhpLETBeUquja2Bw3Y
BvplZVabwsox2p7mTaHbqOjz85Bvp4h5fMUu4lJ9FZ+DMkauxw91xEjk9lE0iJ84wL6uZkYFyg2L
eNEhowmJhgkAlLNjrrTPotdANn8syvCLEfvyXNFIAea24Z5F4xRhhZldypP2Z6wxI+ncuc7KSyoT
QZI/51qRNe3h2u+8knRW5YIdGPfyZD70BpyIKSgmy2kbbsswPUVWVm8BgsRI3Tqb2kiofZFivTRN
+EWEw0CPYPDXzUp0W77os5Cb2dlMXfvJqaWFiNc2nnJU0aOFqtjxp6j3lfkQIWxpKx7bPjNTPmdS
7pBZ5EaQ9oNzge4JpAxHsHcXriqUf997APsEbAFVFt5v2630AZ2F3kXOUzSRamroXv3s9xK64l5X
wD+dYokYxhGhQexArfcKAjbbJlalZRFK6cVyJPR9IIB/q8e51df9V2q8PZ6lQXPO0IagstrwDEPp
7wW91wcxM1Dll7Bz7GdDGYaVFLvxzsHY/vdrebaOlqiZXyyUkfcdMkoQkaZD/ATwSRaHPQqEOcbo
W1m3lb3Zfm0sPpnKmfTfPLN4LhLUusy4CzYtZZ5n2Q2Q1+UJsmLZWj5nw6Tb4OOLKkYdiGHr0TXk
hRi1bASaKjPF72aaXCXc0nQF5xvR9Vs5PTQt6xTRTfnArFg3rx4qniSqWv+7g+Vh43ZI+kAxO1AZ
sD6jKezh52inj2OFSoPhKi6/jTbbSXBdNp0yV3HmjCPrVAzwdjonU58QBFZmtZUP71Ut79Hclz5H
qr4lNe09mZVvX0ZtWJKpRogjk6I3kPHJUcXe6wmuaLs0IOHNs1RPt5Rgh31m8IQZkoNoFOp9tyPR
bRQrOSD282NUxCQgzEug3qSCam9YAbNfysA796IhD1zvddw/81ltm5R3EltaS6XebDS2z2fRZE4S
bNu0fr+HxNEolcpKDzJlg39NvQh0bficqM4ZIE70VFtBsRdxb4qHsnSWogHp11Lbd0B2Fgg3u7Ao
kUonvYoxxnQkIzF7Qrnhx+gwdUVMjDp4bGM8Xo6o4kLbVgfZOGlmXx1LCkC49VbFlxZZ4jE3k7fB
a2CVq0mLXkGhPuaa966OrICBi25gk5cn7A/gFkxHeFlYCzbZ5pzMEZ+TZBMUI7jEUNzykCQQ3fuA
OHmoDLjP1pCuxYCI3a5gqDCeWaKtdRQYHB5jIHSDM/g6atYFaoeiO1Red+u6JK4hAueHruzdXTaW
w77OO5R70IS8jDkq6MDmeetsl2dm0zeXqrbCRaQEBgXSUHtObaMgGYfFX/l7VyrNbuUOUX5I3l0b
k4pZkWhPspoFb62GYXKSgijWJ3vWvqj1fRbLuEQ0Q7CObTl/AK6hIWcLHUcP/GzNLzc+t47+kgap
vNWmngjB/YvPsdWEc7MJy1VqUArnz8Jw4kfF0lamP2xZHO3cRHuoazGCMS15BaS5efOTGDiZiUxE
0FqHXMZDW02KFhWEWJr1TdAfA9UcH2HFHR30y9/wA05WfaACHplOB78zk9o0fCikcC0K94K9K4r1
okFeC2rwT1pvJir89zl67OIuaxRLNCn0R1UPV23c1q8xv899Atxq7up+/RpqXb7qfMm+jfJRYnRa
dBZ8PkbltJqnWmI/oTLhXtICXF84yMdMRsiYQrqLdXsVHjOTau7UEyHRpOnb0JvaWQcoeBklJ99G
sXORIewvCiR4ty4W9i8qtmuzGpH1vejGav9eD51xEr3UVaE2FuFV9BCC9Ky+eZQTM4CVVSy03DQP
1dDhqJHbOUIV06HoiwY1IReJ6ipGVP3PiWLgQ7exMg1sWP7L9e4X+TD3r65ZF1QE5Q5lAxm0HTJU
HjzbEsJ7QGIlWsasm+eBHiZLOXodzMb8Vrf8rHQt8GYk085FAFWxctAFGjXNu3bTt7Xt5AHR1Jw8
dNYpK2WQIzwwyPriPJ/A5KA4DWlo+OwZ4bn0pPxJxAM/+BFPlfhssES6qu17nQT+pehJu8FQL7/U
RnGywt57MdyKxXrKHqwaoCiX5B/EBAlVde7+en9GzEM5mCPqS3rgVV9SFGt6sGmfEQLVlyj9wV32
4w4tzzC8XdsOw28eQlaPvVdpW72BNVLxHX8bs3Yurq2hEz3v6zGnNKdbp1wDVJ1O76qDc+IjADyj
0IdyVQgWXKDARSPw3wIqLo7uAx/mfeiKyUUAQdg2e29xv5Q4+nC9+2uoLOhB5o05Wlgyfh7Z0G+q
Yqjf7BJ5oib6XJkaENiYjylU7OgzSZ5561oDuVBtBNFQFMhvMS3J6gOy1N0TXnoBhgUS7mj1UO77
zir3gRxV+3u3nWKRLTWTYzCHon+b+POUeyxHUG+WRaWLXN1/T/brMtiUBlqVSgYDNtL4FqiO8oQU
zlc/hxClT71ygKIVdca4QZgec+SAR5Y/y+rEmouEEn8eY2EgEPxLygnZt30RmNCBpwyS7ZB5C6vg
9ZZBup9w60N63VfTZHnEXJiftL+TWnlOvQuZrAALiNvRFJP0sPhD1/AsCQbnoJkW25KpEd17k3kA
32vl+z3yYdao98YcU/MOmFuDxn9WXaMJGzeAJQLOVzc70VVqSWdxiUSW06Xpk1naKbgr6S3Eo2FW
aJN6aBYrRwm1KRydnPQtRufFR4rl29BbL5rpdS+pZxpLvYQmFyaWfEQmXV5UkMuRCk6knYqe6Bad
ImS2NQQsTR0yn2h6+IKzjl3L2lRi7yJitdQh/dKsRGcIdVwhLGRpViTtdhXyo2mNRJjmydF3BV8G
34n/aAP/eyDb1HqkiF0BQnVHvMWHXTl2CQoUXX4FmojXMg/oLzFiWeIk1kiXOofUJVd6uHBSYzg3
JkByrUd2LChXPvKpC18a6y9FuxKI5wBVZfzpiuBkTqg+BVrOkI3ZAypz3UzVU/VLPeI7hBfPs1JD
yjZknfVrpJTPuu1eq9TMP/eW8TzKSXa1oja9ypbNQqHQ4rXoigGprDYJnIyTCElWQi2bslitvbJb
BgWg5N+UqMJlz4XsYlWY8TgIacgjBhpsDfs5RhLpVz3b22NUfEvagpKto0QPsSsVW956tXYoHz/5
dRhAr2VKNZhrrVa6N6gcJmaBlntAwBIPMx53i6Yd6zejTTbidUmI80VljXrNjdJcVqnbnXpz/NFk
gJ32iYdkyc+4Y/chyaQQhH/BtgmNhj8n3+fgoVfCr1bcWRMZDwGiDms0Vv0XlnryApO9BF2yqWtX
NqIp/CNEd1QwLQ3deNyJrhEhjdhWsrMnmea/GDXV/kJBoFOMBrX7iYS0deJWGrywDT7l6E1ebhei
7OwlXnQVJyrQ3t0O/fpm6Oe353YC6KxDPHQmHtoi1nQhNcTSPN5DIg5IrivIJtemt2XDF9ZXGJ7+
Grjmu1K3wEeLIYZ8H49fAQ6Pm0auknNW8EMpMq14QaklxNKtcr4NlFzVIQPCUWjVqSGT/DlIjXQu
Y/lwdd1pIygBtTXdLt3jLBGucyWtH8iqy3MZwOkiHm28B9wBZEsB1jp3jPAqGqfBWAcEz+nWw7rx
VGKbY45xdJtgS8a4RieumVv1ZM+q7iQj6o+icaGQDzNxODifWsTlxspzXzLX8vcd1kkwYkfnJVAH
Z6Wmlr9Sp67Tudacr5ezFaPoiHzLU90+iVMNNCQbmXQZiY/8qsXGbRJyl2iKahECZtMlcBCMN2mS
ovgBv9rVWZqMnV4eumxwlNWQW8Wy5+6EvF1lK+wKg+oghxmsNDGUOZkyE/M18REkQ64svDhBY52F
0Flp7HYXasmD6GWGV59/j8tqNxis/ZiLan0n5mq+Wt2m/V/OzmvJcR7Jwk/ECHpzK+9NlVSmbxht
6b3n0+9HqKf1T+/sxsbeIIhMAJKqJBLIPHkOmNV/rCHswtQHQ3cgVHWHpmcpDkNksWC8a8goW2oS
vPcjApni8CT36hJ93nKLDFjw/u/jhb0ts+xWehw5JmGmBlbTvbhSE+DlKgpZiGMQLO8HCamQYuTG
9GfTaegkN8au2AuTbdnORXxlS3dXk+HbFnkhlaRXuvf/cXsnHGpt/MwrxWdf9G/7yedWsImg0WyN
Jp5V5gdBk+6TCHgLXzq8jtbU9WFwIz7KRigO1aNXkeoRdg02yrlcjjzbZDO9tezzS84bnqrdJT8J
KHLTqS5JZOkzUqUvpdsaV83RolPgwGsh7KbNRo6jeU5Ay2mXataaSPk6LnwvFoHuP3UblWLF8xhu
j40AurLfkC6uWvAtp9BD1H7koVyuxg4mBGFLLENdomEGq2nRTgxj6qXsS+M1jFFaMpyyWPPnNV4J
msv7wtQiKNck/VUM+TOhB9zIURlmbGrPk1uvVstRtYKrOvWikntiloQ3VHrHWVVZO4RMCdulde+e
EitxKTNKLr0BvwxZ/10ax/W+9Uxo0PP6OEzgNNGo08ErMqwPt2urrTCF0wHNnxqToNYc/GNEgoYU
Hnz08EuiC+sgddUoO81FqE90RfxQR5wwyE0kdKZoYjmq3FBtu6AGzF2zCXJfRQPA8V3rzYKyAsd9
HSMF4mBds5bl1G1cdix6Ln3RoxoVIC/PV+yuhosYmwWOM0dDUXqspgVT3NmC+pY0q/QK8Zf6On6H
Gxn5QWmArMLUg3bX1x3MYKVjbvXwLQWF8kt2qVVxjPrD81EStFLzhxkgCqSGCcfrIKpJYujmSVbC
6ooIcnlV/OZhStOW8/g0ou5r6yScYthksl30ByaBMM54AMooB7YpNc8gyg2U4FUuoQVgQwNNjDrB
HoT7MbJQxhEBFw2+2edMMcjwvB9RB21IT1jtpay0a6Lrw8coc9QnfNSuRJd6gS8xN69LFYyPUagl
Xiy7BnaO1Jlo2NPwZRxhfHvaUi/1t2RIC8oYa12ayfE4a2WQrn3ItrRDRAKCCH8vuqJBBxS6UQCg
syJD2uoxUIkltEeEPwKRYs7FpZhZI+so55u6Mguo+trqxSt86m91q/3hVTxhdbX9JkOsP+f4XJ1r
t+l2nsLjye1MgHat9IXURPtDDVUotpRrEkNslHhJ462b1iCFHpDtt9PSp3JVZ0OFPMBF62R0NspU
u1OSf0CfS74Yqazde3rR1BO+joob4YOq4+HLy0h5+P77POFTJkTwn3m6A+Fv66MnWSGFMdf6lIza
4DZbMNfdmsdA/pppKFlkE7jHlLyZTkwwhM2xSQL9WwdKCFGAREXeAX2kLoJCVAHB/qVgb5aP2jcE
uvmXy8Qy2jaIToAuJ7oQHAoCx6bCUajs+NGUla/tAqPmC1pYPAqnteOwO/eeFLz5CmETtVOyjVJH
EhpjVsSmVzd2YZEYuypuf1/1ZrZxEWvawO07wWCmIU+vuHpO8/Vcpp7MDU9s12d9oZkfnqUO6xwF
vnXvxO5HnyiwPevJVx5T9VJVEgj5uD3f+DNdTG586PXAk1KEY3tzSx+oVgTLujNI7Q3ltp7IeZXO
hbeVK+oRiTJoqeVCEQhFZNdo0Qt0Pe2NOnkCwbI+7p8rVRbo7WxamPFQI2vlvnSj5pA4cOrBQozq
guhWFv/8qWltE2oecfkYOBkjKXxT+Cathf3ZIFV4BXtGqX1evnHbr36VU8yByoYfbHnbWQsN9i2f
mK0Nv8kPVR/Iez0Iw3ku9aeotHrIQZPh2scIBxgABYRJNAbUMhCiNWfRI4LdXx9eMcEv2SG0cj1/
roG0b32Mi4nfkGVFE+j2sHf88k30Em4lJyVHCVGUAgPXtvbtVC5cT82zm0jeeyDXwdoTFcXCAcpd
rlf6VD0s+qKpkN8DUT3xlbDA36v+ox9CIFaouk1BupFsFCC1C8WS5DddBYZh1goS1V6tvKEADSW7
0xu7YlTi7TAF1z0VpJKfwtkSQ3h79y1nXMcNvJq+mcb3MC3ULaoL1Xzo5PjeGpF/QC4Yhj7R9alS
Up3sLnoF4gsrpyjr+ehExb4MtWIvrp6NFNikSEQ/JJeFqO00skJyfB/WNWrbeaMsTam5uY6BdopX
d/egCqsd6vDRXHRD04j3qZoas0JO+nvmDwCFdJ160Gmw1SMw1PYxXHCm0d27wDaOUEp8T6deSrjj
hHrsm/DVRQx3fpBfxMTIc7ULnHR74Yv1AHZzS1oJX5bn1ovrwTQwreKkPPHqdJLy6u49Mkp36FvR
rw4GSPo2qZXoNzEuHZpZCJvvq3htq5u075Bi8BtUJhCTTe9uN2wRS7MuYOez++gTn8yc6iR8dggo
Vg2hoRJOfubJPHHKcCe8khVkaCnr2UZ0s5Y4Qdr38kpHFM8sc3ufunlwzP+9GYZFK3fKQZgRE86J
UOvj72GhQtEUFA6LxgtUeFinqXIoMWasx3ETq+X1d1dMFH4xO2ygS3J9iBuJyDi73OzkHdsBYk48
soH0GLF20Bq7n0sk0xe1q8EsKIxdUbqgMMUgOF8WujwSXOxUpFT/NAjUQv8W6vEOhB9q4fSEU9ij
gfg3deBOue6QopwJI6JSQESfg4ifB8uqbKYNjfSrzUG3kfIFt9op0SLrzfggGt8DJt0+qpVEa0+6
vsKVFOlLMFgTH8efMeJSksLkYPHHzqyhP0cWpJZq4OW7Qg+rt6Dg6d47hkc8hm6pFi9jJIcX0dOb
eDFq7fDK7oWjRoYkVgFVQ1lkC1clQR6MkjbdsfQrHM3DaggSb4F+ix/CDw5SS2uzbBXpfOfmiUWm
3ZPJmz36SokIZWKPh0RX9atYx855gKfaZZzWy8KgPiEGAgCblxAmyo/G3RDVv4TpYR9jOEt8lP3E
mxA2WNUp621hd/ZbJYO2uYNPcTpFRaNXnT10WyKo144QCVfncmqEXYKCwldk7SiG6kXXQUBt/bY9
h4lZf8YKe2IPxUFR+d4jZz98cZEpkZRM/ugDC93TBnbgkNo+YUeTZvywy7HeGDJ6po6O+ikbFf+g
F2E3r4tCXzdJ275Agdy9+PDQ2rV+FRZ2KOqGOKcE0aQDv1iYogkn2Ua1lTyrfdEB8V0Uzv8PL4Ag
SnECNAvFZD+JfrYAa2FEHaK3pi+2fZqoV1hzIwoLTco4uFEoSWDf/a/CWAV284rENskXJqQ94YrM
rPfCZ7LfR2JveBc+j3DtUVUryD/rQH2xW+PNG8sfqpu1txAVqNfcXCEOCYMvy90lx5WO+uQz4wrp
myirN2Joa2vjGrIS+F8nbwI9/eHPOupQiXVCaM4uXUDpcKWoZ206GRXTaSlPtVcl7LSj6HlyTSwI
IjKknjksOYFbnqbxwplN4+XK+Hs88dtuKZyuNpYna9DRJ/IBLcVoOox2b+/M3IhmeZfrLzyk9Bfo
ChB2HZxsW5e+8ZIqqnce8mAjnGKYPykJVR7h+Ocso3vNKN26ijlqriH9Ding/DmpV8oX21XDo5jj
Spm9s6cX1qfX/OuFRdcLwwMkxnfTbJVzaZSw1UW++wZdyi+n1MafvnbLJA2tmpzKY8VWx8868BrQ
KhrgIx4zq6I0xn2UuQTWJA5BGQjJawCD8byzbOPNzZONl7bQP/TJazU1pddRgQHZ5TrN4uTVsdlI
qIFxED0xwioqa+Y4MDqKWU4L+Vo5ON9QDULYq7MyjsxR0YDUsrot1cD5TIVQ9NTavbpNrPYMIgJK
0VK0get4R0X+FCMeJgoRI5QkmVGQZQIZJ++VySTs5sjhJA3hkJazpj1nWsURJI6KTxRUykUhK8Ou
Qqj2vStvdqLmn2Mnu5uurZulEUQFMciYEpForLiFSvK8cPL8JZsa3a3lmT/6+VbYNEUh4MsxqLG9
F8rhsheXICzojqydCZ8YlUP0QJlCcTS6VjtrU2OkaKt0Rh2uhK1SIu0MmYR2tnzrysFF3T1NhYb6
ZKBc1Yp9wUxMz4GK84NP5vyiKTD5MZqRcRCNZEOwOxOXWVtwmenesEg4Hc2fg6q++T2cfK/BDvRf
3UnzticzC7tj+J37xs8esh7inuN4UFw/4Becta8U/KKRAJvl19S01oqqSb+M1llJnlx8G0xTm6FN
ZrwOfuQsR8lCTVyrlB3CCFBtZ7V3hXJhFxoeOC1jofWV9enHSLooodGvlakrkbyDJcl4tzXX2oat
AkVwRJI9g8B9Fo+utjFiSXt3vPROwZ1xUfs0vI1kV4W5ivxwL/kw34qup6FvkbSJ/r9O0vIoRUIJ
7Zye4PQktm76hrrI61rj1zB4ZzSPZnRy9NHkTx2lvkurG8ZLUbgHYS4RXNwMZYnQaRAXHynMjLO8
70wSzH3wRibmMbtXVcKIVtJcYhs5U5Ixn4RiYPAAJ7SK88FDk9O/uB2YPInb6JkwPtoCkx22G0ga
e3UKbnr+ZzGuILTLP/xUMdlojCHqtL3L0UVXluAtD7JLAKXlxHhsFRV58Cm7XXaEgIZWC48gZ6Mb
j5e9SHOXgd+uYBA01iI5TrXXvCPL81aDet8PeQmJ8ZQN16iFoQqsTM86TB7IuhsfYtkii5IlFEhA
maZXaZZ24xafVQwflWXW4VJk1tvR/SSz3RH7rCruqLBLikXHXIIAEnTAthq+Ga0cDjNFG17DyNc2
KGj22dpXbRThqAA6jAZ5hKipnbWMqihlDXVbn+qWEoY+7PYEVxWFb56wZcGxRooKWRq2DjpyduyH
o61kDtK+zDN4tLrEuQUo250NJz6IXqTp423iPJlcdouwKnqI9RS2oLaGgrVDVpKnDxqq+VxFRxIp
RmIIqs7veWtIP1wXSeGQxM+sZqNjd+XwHZ4RhBuCzniDOyaYAEYF0Ny+XXZBX76OEgoeJWV7j25L
ne7Fkf3FoCg14W0NtGZKwcLS11z3lKs2qDWgVdzIX4K+o9MhGx9pkBwIn+Tn/dHXC0oWcfpVxIhI
+RE5Q3SIKClY8boktSKtnuct54uxSPRz3qAHKEBgal/8SuUhgT+ApJrFBnch7Erbr1IO/e9KWeUb
TTfAvPWa+VlmhFyr6iu/4n4Zw3u/5Nb6S0W4iEr2IobCBb6jRaUN3IGjgE1Qb+1EQ/kGgExxyUAu
s8G0dmgE/Hf/P4Y+52t10/6eL4xi+sNd1sQLilS92rCVzvo8ar9aMrAQS84mYgK7gFsCoLZ/DhzJ
/6rCmT8rYLO/Qdioc/CM5DO6tQpsmXDGp2wG91JY+TMN2aBdmRjuFcqpdu07PjvmvnavwgaZPSy9
Y6Gt2lQmMBy3fA9j+HfSfCzWDZDnj6E0v9owLF0gmrdf00Rb+9wgOK1O6iGjCRKZ+565bHqCRKAY
moOrVp19HKCC3Dh+tzAGEpAp2I+XGpDEBoHAbAPuRnpBQhNCSfZNdy1CgUjR0PzSqMp8H/MeTV3T
iI7G1JUQv0I9ILhD+QPEtLVehLlOe2cb5Ym/cNkrvPOMdwHla+1GeG3H+EWRqnMSTmES3Trr9jr1
7/e+78bNxGC71LtG+SQidmxa13hVU8U7Wn51i3rbmmVyG04gB15cVcJVk/XOUp26YOzKTemmEaWZ
dClMkHaSSyYcgqvgrgW5d1J84vqS8Zlm/rtsDMatqlJ1BVYsW1b8AW6aOyFprRIdkkoybjbJiZOe
h/e4q5yZWnf9Siq1Q2NYzWs7ITxTCGoA+IbRfpgwoLBJedsxRjlQeMW4sEaDgg3gVfS6QYUdIQFy
aRfOFZBwvgNnZ158oAB8b6v+u9IUHC/S5Iurh/6SvT3bG9WWT00OvbMYkcMqh+7a95qo1byyycej
bascrNJSFwi1e18r9Dc6aTyZRXBwyyr9sELFBy0WNTtDc5OPTrfRCuTE1Vhme+pynxwCf4iPNjbc
JTtRda2VQznzPeIjkH55s1EB4pIh1hlDT/w1QHl5bumadApBdu76nMcMv3/jpnqIjkJHn19RXQk3
iSZJR6dTfjcIZr0YcHJsn/Ya5GWs9/V2SDsotvmOfUpjdm7AOP9yk2hRmnL8PQ2I6JklYCdqEKNV
23BOlHu525sjLyyriflS55DvqhC3fLNydRWqxvBL89zdQDTmS6VCQy0PnnMwDHjwJRSoZjLFxm+B
Bncv1DyoOU7d0jdN5MeRDhBddVLN8hPXWIFPK99I3GYLS0F/CIXv8s1UCRiZekFwZ/KyGaKKt+Y/
IRGceBvBvGZFHl3FSnlDDUJWdTdgOsNt0LIJ8Va+qZqabtw8M89N338F0NX8cu2tLtfVT5LByayP
lPxuUk6zrAYdESaF4L7hJ+l6IM57lYFLziGnz75GNjzVjln/Sgpj2xFo+RL6XjlPg3K8RmpAibOU
1Ls094ejLqOCOLqNetemVK1N6eZPE8X4aTa3AFRFI/mtjmMLMIGT8Y2jQhyJFHfdw2NwMRwQwGpo
rYyKvyMw/nYnpTdAo0qwLay63MNWg4rtOFghKZJJzUs0wvXsmmoAqMqGt+wfc9KYqgqlcBD0auTs
hO5ldqrAnCyUsoNHmfD0ifgSEDbhViqEEJ+egDMdO3bGCC9VLXeHk0TdbzObZ/GjMTKP3VFXr4ou
Bq86ObrCBZiRVuonhFnuthHdMgxtWAgBrE5DZAOxGWKPLckXJdiTEUcXQlwOnjJdjmm1ztz29PAU
rRvsW9Rl/JW4/Md43z4PRFGujo5QLdGR91HW0iM5RSBlUzdAlGujadwcFLf13uVG1WCN9saN8PKk
LmZj1nRH4SWpDnOXJL8aQ1G8Tkv2tSK9iSWDBr1I0RVLdmS/FqLrsb15LCm6cCWsDb2wNvwG5Z2Q
n/Eox4KkTIa7/I9NXHWWO+6MruyTh0cY/xrzn2xsWDaVUx/J8OiU1t/rPKE8WmvtS+NZ9sWmoCs2
s/HwtOt9r8JmDmZCjOB8a1/iCZVYE4klQ/WvqWrJn0aFIn4mxvU7XSMpy/05Wnd+Yx/L6UqB+Ppx
JWwclX57/xr3n7yAEuzHesihHF3YXKNItXZ1Tz0hTERUyNqOriM3N13q+siuQ1w+BoixJPPUmW+j
tyC6oinFfHH5j0mkS6xdrhj1YvCthEIBqdwELUDdJC69y5h4HjUbCtvKEphOkTokH/84hsjyThST
z8Wwp92J4JjlfgHcnlC1PRPuWlePoIq7/XMc+uTBrgqGj94wrG3tOjKaG3K/UyOn37WGDsW26AsZ
nEDOXH359Ot5il8MFcbH+Edf1T0VXCAgUFifZqF8Tu10/OplZrlEX7ve+UHQvapK/SHsLrJFxjD0
lUqhOtu8WPW8a1Ip6F9DIr/ky14vysqU2Hb4KGqTekQ20OshnR2L2tyDsnyMFlPYXDrnKL+JDrk/
ZnWGtHJIcR2FTTQagiUzILzcVWQfJUO7moKnU5XsrKtSRHigCuGXlUq7tkNoCOKbu6sl9TWX1eIa
59GbnufDBwwCsBOuCj+X7zVamFZ7r9xW41qN2vYusM6/r00N4snEG8+Uadvz0MzUVYc2AucraJOA
LP0stcY6qEHc34JyUvaUOT0Fodvf2Op6G5SsqcWYvFKVxcdqdL4JZ1xoClukPbiEGOH3sVwpmnfW
hhZEo144R9EkDUnumeEOULpLDqqXov/0iyuraDYIpqm7ponkZl1LgbvIU6KrTpi3e6MlVjFzXanZ
i741GcXVXzY7ViG/IjLJRkyDUEPVwfvYWnBAQAx5R7v73RgWdMF9OBarvxwUDMD6VNjy7Okgvued
Ez0Nj3xf5n/ZxZqun70OMFdsRa831e5QugSSp9ogUe0zKihBGXpGrda/yn6E3eCQRimaKBAShUSM
2WqMe5oeVzbVQ8/lhE2s+WesMP21uup7CKoWqMD3YyRRzQx1heE2GydKQqTfgmYgTddlk1xnNF3S
F1cpTKkzLQ4Oqp9z97Fc7QShlX7S1dGDUWdYKK2Un8zBhYhYCVJlEUphCuh+8ursH7rWmVUjXxSw
yny6cgjeB6RON6neJkvRTV0jW0BlUmzBDYfvmhL+VCdok3BGxgu/EuvOGPdCgvFSKFLwDpbR2Zkt
dIZikNejWpHbhQq6gfX5Wcdz8JDVXgzuffdYko6+2qZJPo3vhDBXiVFCS2sGjzel6pzlpC8P6EOe
fhaRGV0EpIE9SnXFQgVPfHkiHcCg/2XJlM8waqMLYOHqgZf4n9d5vE5lfDzX6HqKxShX3jUoWmUz
As3+vpRdhNwB0AMNmxoqG+tFOsbcJ9K8oVxRasJDQsHqQVwhYo5xHCdVRbX2OblNfeEPKrX+Pf4x
SkyIEjLqEH8Bzf1rEeF+TAotPzogmcaJaB85TbVuG+dGgFfa+3pvlEdxGXSpR4UVxoEfJDcNihpA
+1ktGDsKHfkeBMhaGqEr7QOiI7MsPfXOj9p2w8UURkTFYUo6ivTjf05KCheAgN/pSUnzV3VXpjvd
6aELoUC1UCc0acn5/EFK9uj/cVdyJ3WnP90+gKd6JpjKFNiAqkUcITtfGNEeyYraWz95zWpteLxA
aJBlOf3pPlaAz6eHPCbpKOocu6vyaRqGdhVNaarNMURJfkCoEpFXv5K2gVUm/O8a7ZpWsX6NCo+K
EcmV50+bwz0YcWGLxOu0lHBkFrKMg0qG8WmTZfPDQc58L1YSdu6raO7GoJWmmZqShRfJKh+vJ0yl
raekZ5sXMSe0KLhta3UbcMaieD/vD1rN/ap10RQrOlSJUwg70NZQu5BWLg2SXdOAATVAKQ/7nTdN
zMUgcel6JB6V0K6Wz41YOe3int3/w4btfx9SRRXywsBfVn3LwWcE3+A1Xnl2gTPDNjw1ZnfxBqPf
NTzmDYBp2IrMeiMCq29Fz4rKSVZXKc6WU/zojQJU9R+TGDGoWgySZMw3gwEVcdTm0hGW1WAStB7e
45FySoRm65e+S8xlnEvu0albZaMrVbxDl43Amz16ay2ry4ukG90iTILkPo4IAOqtYb/FTd/upUYG
H0WCxAamSeMlfXLIi72SBg7ayh5OqIJ/O8UIVR3Cg676M5mDsRwb4SWbEothgEKnbaLOPfVEI3EX
2MVa/aMdvCgEhhp069wpkDQ2XXNRmbG+qzyKzb3Al9ZIHNu3Vio5tKbqvkaLyCKlfXGCk2UYEWSI
NBFP42sNdW9iW/VZ9B52z9lxFpQOJCDGqdau+uKagbETI+Q4jq825MsoEnXGRrc8hNsp0ACSUJWI
Iv1ZXU4gAu1SEudPW1ahpz1qcbIQy4gFm6IZEOtT+ETTXGNq+jSqt7nvZ7PHW0Bojb2BqdyQGULc
y4SZ4ujX7fr5nhtTSy8Z4dM/ry98XT9AIJMAmp/etjDBw/74dE/Tn0/4fAehbpMSCT1z83jJlOMG
QBW2D8/XDC3UrLSUDNzzVdtAcpeUwv3+hGLBMkh/f8LHXyvwbah+p0/3WFs1PPY7fDoxWqwvPmEF
jdjzTXbTJ0zqx//v8WfpcorAo/73pxOzUfHZSZ4NKmr6Q4jZWZJ+CdXS2D2Xt0g7zvpSClEz8opX
cEdTvaucH3OzsV9Ilb1WquV8UnwD41zqArBU3OI9U9J5bkrJKVMdfemMSAkgbXvmxmS8pioROX90
ucsEEVnPWEe4XtG+CqdoCsAYmuEMj/GooRmLmgDoSuRDu9BvkDKMfjzHOwrxQ575bDhtedFoEnu9
YqJpT/p+UYW28uJ7mfoCo9TB7mvpGE69obC6nR/ypxVOMcx0oaxnt+3DCskQFw37s2JDeTytIRq1
zvtl0lr5P2xuVK0c06rOj1cZwoqYv6vOxMuIWbWOdONo5slOdHtlqE6Amx89MatHbm1RmAXknH/e
r692oA8U+yJMIYQPGxgksvnz/cIZ/itDUWkvRsR16B8ttXq8U2GC2504aB/5ZPv4QMKmfUZe2zz+
JID987UcJsD4tS+9c9TcND1VkkIB6+AFZ3FlIPg9A02Ub0TXMmKY3AsVBEKgo3T612gnkvttSbXj
cwExQjS8gpsOv1/haTajPKQY/1+v8HTEBdLF4lUyilDgj2c/JLdwJMt+sgTKTGibTcdKNSSNknov
2rKdh8x6dPo9WWebdHtZIF6MVEKPwtkVffpiQT7HvEm+7c1bLe0/jKrzZ0qvDd/CrD6Wduv+clBj
VlL0/KiRJKvM1gxtTVtlfyL73y1d+VlbnvThJ44NX1aT3lXqepDEdfQrpUscTTVNPvF2lbXpt9be
klp766R2ue0lvrlaZgkZFnZeivudH9dwAKqVN7NKtApb/lprk63w9JozVRyl5JJnapsMh4cVFahZ
z4NgCaIi5V9Q819GbL6qifdLSrxqFLYn8yKd0tnKNY0q/aWAf2gdVPk2QDCSmKnjnWUHPAj4Ygk6
xjaeR2pSH8fKlF9CuboLu+1F2iIcy3rH3V2hplJbpLklfYJnVVYOOmQkkpned8dMbaCg7XR/y09D
WQozJ8R9V/TyLbwao29TBmbGNVSoDnWWK7aJBCHJ+Mb7rtfjfVXlNTXK0+WowlphG8quU7yM+KK/
COw2R9AuTe6OSfqs6RFHsFEPvyPSZe3MDHyH6LYNJVdhJv8SvVGqbRjSnaOYCeeL8QJL+hymYJ7F
U2OnG5Al9U10uihfw9xeX8XcJBzvuhfIJ9Hjk8DL6/rhQQyNO0CADaH6LeED6ZZw/tzyJc0ROs+r
gFg9jdYrwVxG9nCJluVv25hQzwXDdQVQ2CDsJwaGvfov9zTQbMZ85yKr9Q97bkyBhlaOuJGObxFq
K8Cqi/i9lQYV+n+e/KKr5cQ8tVD3dh4grXf2AG+yUYQXytXHt8ZYiEFK6sRnLW/5HrOCrYbUM5kK
O4FpSmwbpPMlF5TA5B0Ubo5IHNpH4R3Jf4ND8u4D6KqrodWnEonOd12xg/1YByXheCZl7ZitTDAW
KzHJyGUJlG/A4QGFlT3s/e7KiyjDFE0odHmcAB2eeJLsEUYNLCHRUahgRq8sX0PCWkPUqNcm0kq4
h4NoidhvsBLObrDdM2nHR0+Yyqbz5il6pVuI9cpXh5T2XqkNMl59TgISWtC71HghxwRWIhDsbEOK
C0Aw/1KM6hvMDsB+gqlMXLfyS6QXxtp0x6lmrocEUOKR7TRm9VqrujOD2jv/WlmUTylTGl1pEIsC
uvTddIt8FiWZfEdCnVSLrqoEsnVn08EQtXWkccKT5MESZtXsXsUczfhSdt+Jry0eKxVptM27Vv8a
6VQqmBSGvzY1Ua86DpKjJmdk7qLe2wSy5Z59S8sWthIl74Ep/Ugsy/gZ99fHOoheXSWkVj4bo6sB
X7XS1YH1YeGOIypNfXwfkbW6BehB3NoKJajISl+EKaz0cUbVBsjqyVk0SbHKCKcvhZd7Y3Ro9Q6I
6OTNYRe+1fvnWuTjpqhWVB+E33IQzG4svmTSZ+o07W1ok0UBnfF7Y9gK8IsAjfGpq+WGtTL9poDI
uq7eOYkh5RT1lE8Ib+KuSHy0r4qblC+UVj3MvZn4+zSb0NHTqDjjN0f5SL8e5MbYd1Idz3RD6o4T
P8VCrvxurptjfxQ20QBF6I/x1IxhbS6QdGLINKODyHYAu4pH9FUZwtKnW9iEFzo40FOpuZerOJwj
d+meKtOzjnVmIWyNautXQnA7tN/Ht3xEwCFzq2JNTWbw4ekj2hKx/VWioHmRqqN+CFolvCAjrVDW
q1pf03B4VxCf8MhszHw37cA1dsHl2Vi1ixZh3+8pZizsWWQ70XaUTH8mhsSB9XuwF8BBrMvpMTIp
bZqZhOpmhVFX/P5Fn9PFqkj48wRGOlwqCM12YweUR1QHtEP8vRxhVhKVAzU9ID0+bE5UFQxO8F02
m+AkqgMmH+rZwen/MU+sohv91lbK4CyPlApIFYl414icF9/onBe7Aj5im1dhGWSCPtDk1AvhEzbT
rle9U49n0YuNKNpUHcxlPiJw6dx0qwuktf0xnBbLXNVejahIBaphvvhorEB6n3Aw0WrzRc1G+xpb
wFzwCUtlGtLSpZ59EWcVrI1hFC41CkCOCqhsuyyRdA1RlVUyhE/FlbBRZtW8Dn0+B0MRfHG6Xxoa
kR9WbqZbiwK3pTC7XrB3rEYn2cvdCukYqAySLvgSjvJ3Svbbqx812WnQBmsmxlepBlVEZnUnR5OT
q6vqP4XdcHKXfUBhQlvD78yxi4Owc2+t4c5Mmm1oJN5HqJOcn96O1EnxOoaCbS26vDvjz7tD6LJf
ZtO7gGFmXzTW73fXspWaIzS6qqBSCRG2/1lYypmIbPYxhpmxMKNePrq1U+wLxLBXXRdE97EFokCc
JvtJNfg8qnv93Ghqsmh0zYXq0kMEZLp6NkkjDWuzjQ6O2fzTLsbqsv7m6cjbt62+V2JT/XD7Ah6y
NPKPhdJQHi+72VJNXOu9V+OzG9jKj1DLXkDFJe+ax8fqykxC3HXsjrBTUDmq+9UnWPmtx977h+Lm
X5Dm0u9yKaXI/RJ814JaPnUovk+kme6XSPKWYijMRyg6OXl1y6j+XrV64+1kStnPsEch3KwM/IgH
vYWKG63oLeIy1lYLnQ0HjEiQBb2PaVnPunGIvxh58C1PKvcbkYRTBkHHz0IdlzK3fX/m/Bdr57Xk
OM5k4SdiBL25lbclle+aG0Zbeu/59PsR6m7W1E7/JnZvEEAiAapUkkhknjynPUN6koWLxoT+hoqR
BaUfGz1Lyu+OL18RU2u+aG3wfWx9YyeZTreRUR55dAHvZfkjdBHZY1sWHEAHV9kIWzvq5YXCsV2a
ddnNA7pCBGVjnTAGCnNDFjz4aehc8sAAxTz1qMSvVk2cBevahk5k7cM4xn/AOZYqSWlur5wbjSJ6
uM3WLnVJoV0Ha0Q+mSbxzz6/ltxsvKu3JWJ/X8mUddgH9Sa2W2kRSrF0ce1OPcYDQLnIy8rPbfgC
/tj6EpeNu4R6WznzDzPPOrTDy3KaaIavCXXIn0OzC9deyTnAHICo5DI6xxT1Wl9GPacio/E/5V3U
bgI7lPdSbsgPdugjGTV59K35pFGD+RykOlLJpWED3jPL5yZRHoUDlETJAlI/IGdVVW5VKVB5C8gX
AcUEXld9ssBk76Q4yTclQjBWE/kv8N+r+1h3urXdy8Zf5tCsAisdXt2y13e2im6IsJfyl7oP4rcG
ObdtA/xoqziB+VecJMZfmk1EoY9la1s0Xfw2xF/EXESN84ZjtbZDsmV8HbRqJeyKwUE1rBKVmFfv
vxBQ3olLEN+xVoEUbDUzlpal4SN1xlniKHr5NJxtYkL3y//l0ukOivTAIVYf1vYg7Q+wuqNoCcWf
aMoQnDI64to7W5p02YUXEW7JFKBF9Ns5niZg67dhnTa+fbCrNSW3vlefP9hdL0vPDYj/NjKHZUXV
8rLrutfUqMr7YqpctOHwOf42UfVe3SNOczORZSsJIlEVK3Gs9fVBWeUo6t17maGta72H8KR1nE2u
6fnZ4aS3oyq2P8o1/0/S4u7eM538mGR+u6tg+TwbLow6dZSTwZBQ8YvgQr76YQUngFt6j4nSwhAb
8jAaqvIdMIDsUpqavDGV1l2kqeFysL69F/KwgyOBk6lpphdhEz03dowDlUF3YqQ5oQeVUeIX54qE
VBB36eVmC8sECcFEjlf+MMiPFIN7h3osAbC6+lBw1vOXAKC7ezFrxHWxsgLkQcVQi+zulA/Zl6xM
5MdKL5s7yBZPsefC2quGARldI9qJoa4r3SLNQ/c2G3TjVnci94HsqfdUq81KeNkjzy+lznO8TLUi
wC+4ZgZjJE/YueHJL/X6JdDLZTRo0DFbRApHvW3WYtjU0Tdq44ernbTRfcrZ06hjQKKOrq1zs6jh
vWRRglpVRsZkJ2fou1qmUT2UNlFgPQ7OzcQpEtVGcG65+Ys50XgdAsSN6pdr01TGGCB0c9UNU956
IEj2aeAmF9EoehGt5MJE0E7L0pstqMeEaiXPRwXUBM44OQub6FHBWe7khgTnbHMl313B9qIsQB7m
47qNe3IjEwdP4jTJIaSoaRszvrIOOru2afiBcp4dVXN/BPGBG4b9PSzcH2rTyy9JKY3Akir/UmeV
vYMfPYBr0dTvOoX63VzLixclRFc+pID6O1heQ9OcH1oZPoVPaSnr3KEG89bUiQVDXZvcF1GGpOnf
7e00+cFGbAP9kWYRG/6PwvAq9c4Bz0xJhjyudYAF52zUFLCR4XckiQZYXYbhKHpzYxlKslWihipq
5N2cqfF5DqHqceqGWvnUqmSIZ6E3YVcl6vSF7eb820/Mzs59qRTrWNbdnUQ12hax1QG0kRm8qook
wR0oG/uw8oJXP0o+B6ZTXbhxB6/6lAWPqxfPtXpCw8mjWDIWlXogZdgthVPMCRbkF9UeRGG5pwzc
NsaOyiKjt7RnM9SVVRIN1SVW1HinyEUCfkEzT0UYxxu/7JUHiyKxZUc5yVs3Wg8E2ScgP49fJK0W
LpXsgctjiK9r5ZJyx/pBr7iDJIUinxS4ag+pLXm7sZDHS+6nw2pAyPSl6zgl55/4zUlOupGTAgir
bkGAS45WwFvjkzeVSTkNpZALMRYNkLwQhEMzotEY/ZoRewh34XNbI8aqBGNr174NlZ7c+xP1tdJ3
2alPi4swhZMJBIJxDrt6K0yi6XS1uRArWIg1s1301IkT+2bD4+b6e3+owba3DeWEOF0SVRfbT7OT
8JfHQNq4xlgBxNKcrUFg6zgWYXGos84hBN/4Z7vStA34tuiKkpW94uAyPGaDUZMw1orpnpsjVaR5
K7uh7kyPdOUIYwskBsnEFqKUdbQRxlBJ7eLWtT0Yml2iacNRHlQgaArn6cxrqse2i0GC6y7B6kRO
tnLTQYzY5/p+SMpin06RyRBGxs3olPE1l0QoW/WedDlLlqZcFZ/QEfbhCSW02EJMSjVnyqPysHWn
Q9QCYOG67QqoxtzM2lr2sDAmwEdbSMGBAzh6b9PQ8ht3Qb2EdArjpH357dZYoAvtnoqZzNd+urmV
6SJahpvDbsIudjMnN3At7914CjHBCYzxKarrcivFNsn9aFAfA9Ms731+wc3aN4qlq1IU0MJIcCid
WH20zFTdZZ5BJf/kbCP18phS2jO56nmSLRWwbjvhqsh1fGgk4NpiqFs1gpdOoe46i5QQtEHyY+LD
rGk4RvSSe5x6mlE1P9UhD8P8+5XP0QiVhF8r36S05ZkrhmibWMXCJswVLrxyyzED0VXwNOsqSop7
Sar0ZdVQal6GLRxNTULokCTAZ4rIz5nfELcI7Z1XZvYP8nPPbh8Wb3li5EtLKvQHDZTcpoZH9WyG
kbZvhkTbIZrW3okdofpJIeVyYc1ue/9zmfF0yr1rih3fdiwS0DvTjnrr5MthIinUgUXtxRnnn05B
H2xkxIqDnxDaHo2dT5FimOl9it7MkKwT+Idg6Za0PLkP6jx7LpriOes09W5w2/SZV5kBbjSIyEyT
o5RBdWdr5UHMWk0Vwt9ptDsxS9ajgN3JNdHnZC1hWGNTEevuq+YODE0B/l2L3+xAPhmTBolpcTzx
XOdTqpsT3WjQ3DlhBTCzVVyO5zUFYVHRLirNqr+PG9eT8u9lHPcARKDEkvPujdIO5+RK5c+mbqph
HWextvgw8WFolhWnLYojhX0MMrhDHCQEk1F3Tn5NGBrydQ6tocEJvwj6bzyRQcjcdz9gPnxBUNz/
5CTwBFNX1F3CuDd2FXU51LrY+SUhIbyCZtvcmvrgLLm98bZPTUOBwdFUbHjkeg15cWHMUEVFWHqI
yEwbLvevMVgEuqefuqpyn1yvm74oao0wI8Okdcp12RhIXkzOqASY21HToduYhn7jwOOMGPJtKyt3
mjtfap7F0pFT8QOER0trcjXrplvy6BNsYs4T1EV6Y7TKYw6emSb12muT8PNTrTg39P4CSHKP8kMA
6YCxyqOh+y7nymNKlvGz25rVQrVM5wU9r2GJ5m7yKDdysIZ4+ugkFjyB/gBnazhm+x4kDswnipQt
67I98Khhg2dnVrH0eCsZdrzKIjd9TKZmILNApuFeWGTXOznWuJeZOvu+6ZxVJTNGdLspn5ZNN1kB
EerklZgvByLCWQtfcdW455C4/LLQe3uR+vJTZFF9ZULJsB1IP21MNy2XgllIEAeFUwFsneWTdDyw
VnmsUESM1RdL58+zI/UiRjIhdJDXT2iqVlcFzuFDmaXlykst421os29WYiT3uVNJd9BDk/Q2Or5H
6DxM0ch7ssnVl8Rvvhm8Z2/cXBq0L4EFhFoTLGFsvqI2391lFDGtA9sGSexYSGYqXbUvPcqtXfgm
B7RzkNuRxxPflr+UkR9IdEDQf6tbb2M6ICzhewu+OfxjtFJSdpESSjsCgF+GEmLzRIeAvIAP/Wct
CwyRqZpbr/qgu1ukTtKtWeTNvW/m59gdVES5NI7+ZfJVrmF2IejsX62wuO8kP9z3fWAeIfGGEXJq
jPji5Z+zwq+9hddRL5oF7Y9O3ciavO2DwvnkZ263rjW5PNocIC4eL3EZNjxkaTA4bFDd1i/l2HjL
jlgk1UJFCFO040eLuoksyj7li6Y042dlkliFPCVduFae84kaNplsv/pw7X6x7QBmlY6CM24o4dYs
YUZxZaN7dUzgWqXut189Y9iWXkHirtGe2lR3qNKT7j0z3dU6ZAuDBenIEKnLukZkukt8exvBSX7M
+qrfmbZ0cMcsXSuDcxzjql3IBD0IxDT9pg00c5O5zSffSmsU3u1gUaVD8AVepqttFNb3nC8PVM5o
wEKDvnGkuj5A/XpwqG++w2ESM6dC4S4dwKVHwEB6zw/vRQNBmXKUIljpJ1MkSdCKJbaxJrejnDtr
UM5yl3/q7fxamCnR+Kx8onw8vkDsLD9nkgKBl2LdqWFenQejvHYhUJ48CcNj4HwP5SY9yZBOOGE/
7D0LBhTg/Zl+ku7chkpF30zeOlAZW7DpUDNNQ2kwL1Nk68FU2+6uMWsK1yVAbboUBqtSbvyj6jRn
pW5sOOsnxOEETPQdejwifItyH4zUAH2BsIuGYizw9MJFjB2/+ouH/nTVusNzj7bQpYjD51rJqjsC
rXyTxo4MX1e1L7KdhguKLJJtGbTfbDIh98gEa+e+tyht1P1gydNGdqJ3LyYhje/u294CrjxGXwjr
49EpxrB3gihf3MaBavWLoVJjQHVpu857u3gptLBZIwqZb8XQ1ExuP44Cv6w3Uv/m5MOyqykDJcqm
pcdb1+LUenR1Kv2WE6jiGHn6A6lgael3iBD6ziGthmsxhMbFTkC1dvVad7RvnOuKhRzWXzrdaK9j
nZB2yqD5LIO3seR7GErqcmjC6kenP3a2BctP5DungjTTAhaqdtVHFM80IVLkgdS4O4TiCDjxdb4m
MHle06lHGvqaqHFBEScmMdlmFEp1Hb+VYiirenInKeWXCFRPhu7XUxnJLfcgaKHE0Aq88TzYBMu4
zz2B+ewekiZbUgZhPuWZnCwCYAIkzvv32mrjNIwjjbuub37+J2k14SEmHG4Pe23g6r8V3CyYsocg
/lG4uX3oC7gf7QZ9G6pukl2gU2FFfSaVySXcZBy5h42Wa8VltEuLYku5IYbjXZ26yHYZj+rH1CYv
5/P133EPITmXQaUA4eF4gZQ5W7tBID80Y2ShMtTJT3l8X5Y8gE5yvfdtG4a7VkcRPvSc+jIEU/LF
ics31U3PcsE3PYp71NaBMxHl0pamheS61hj6rnFHeQdWGiXzTI1hB7eKvWKyG+Du6ZbRFWSmeS6l
anmtyqX53c6TR2VAJqjKZPnaadK6M8L8B6e8O5/fwjev5RV2fpRB0RQ0u3Ko72y+SttItbttb9jD
VbZsbwUHtPoqk6BUzST8kZpnMllAx/kyX82+tt4sH57TolWqBxJMzaaI6wysSwk2mjAWz1zVNav0
ZplWVvSlyPqln5Xxd9kvEUFIg/jZBBq4aaE+OY6jBkuLAZbXdzqFnP5wVmvdfrIdR+Ene0OUq/gc
+AblnbZcHFy9s8ATdt8VL+KH0raA4huVCRC+CY9QEYdrIjfDXeKY+aI1jC+hkntPlCIOOwXi1C2k
p84zZ3SoIlPvKzQWAAjTZHgYEr2j7KeUN2XaNq/woh6ER2DWI1VrxOfUrsq2TV/tZMuL93BCmHuF
/MOJ/2VE6q82L1BPOKsAIv910xN0H9RgOKWEfRd94LhPhq4TDir7w4Q96TQYgosetGBfx+cAoB4V
NWW9Lg1kqj3ey5WJ/uWem4v00oSjv7Bbm/T3NFs1Noozhv4kyxMXqZvxUFRzIy2BVGh62+2bhuj1
aCvpmxNb3zuQptfCCfVrpvnfEGtPKYB2Fjk46iV1fDAsOLK5R0Rq2PZtlD546hS5zprqqwl5VhI0
yndOOd8LObCeC6if1ooSvdlDma/IezrXZGrALMOkSu5o55qSKsH5USmrsQSz5LulcxWOjmMCzQ9J
Ys+2XOpNor/8sEy7CLeYuNLVvu192yw2EddpLn3bEWyWPH9tZ3l6lrwKAYIxhvip1eITqIu/LACT
50Az1plfPUJBHSzVUT2NlXPUE+K4lmMr5xxR9+U4+MrKqOt+58SVukeHZLjkUxPs0oGQCyiDYJd7
TrDSzUZ9NQf49Mu+/0Ex3Oh3nNihtXouibcvqtrJ1h0ESfxcxt54IIOw9HXJQCgq13byAIgtLkyF
WI1n7dxISpd85Pm+KvEn31GhgbERgdHkfDiNFKsuE410dGhq/aozIiL08mBRUtc07SKqm0fIgpKd
sM0NVWG/XCpb7dad1WkLnkbOOqmCV7vqCMNYevAysVGu2sTQrpHjOxuf4mw3MbZkpMYTBUbpzjNQ
vOnUAsafoD53pZY8wqjAczUqe2Cv9H4vbEoC9AV2WeCgkn3lKGB9V1TCUOMkR2Y/eBpPyahNfJYl
aTj4ejYewGPz7rhkMAKK+k8N2CMeBKNPUkXaoaMId91CwLxLit6+l5H3lC215dCD0jx1r8RKA844
ftAsYy8JTmCG030wErCwgXmsCmtUV5rvuJC7dA8e0XDHMEnhj6FknmsQii71avdS5mX3PEtP1c7I
RowmT00e6N1nEyEA5Mh9HvLiunxG5YsgeqQ/8fkxwegsYXhPr3Yz6Qo3zxbFyFcin8mtKchLrwoY
wtbD5CUmwqJy7+r8qxggdCqvSZhGK8sqxysMU85CU+qeLIs2Xm822TC3amzr4F9xEROcFvSLAURy
suRdGC1lAwH3WmrKU+9Yxalp4p+9GKoFGLqhYYT0GpCy8Ll1+SXicxXL7SbmTnguDdR9JdnIt4ni
uFRV0vAxcPZNbRG/T8ezUZrcAJLwvi6kiK8/P4s8wVoowsLQjbAJJSSlYd0LW21nBBoraEtDW+WY
VLkk6YjqgvrbjnKarrJiuGugA7rKMBssNdf37n1e9ZbQXEy2sIM13xuvNmCiE1+6qlNW8Arq3KZd
/ejkarKtQ/2t9dvo7LffCIKXd3Ez5BvHdmGLCVAgqlxIN0UPTmVockR3bmrrri/6gdAp8iO9KZsI
TVjwVUvxmwvHyV8G8hYLQ5fqF37vlWUdut5jYZcotYWlezFlPhRBBGlPEB3NBm1etTG4tUxD0XSQ
elAF6WR9thBTak/cOu1WUherV616CAQ5k2zGaO/wBt+4m2TCcXuqwkhfjBSVcOpVp1AfAm6CYEk0
ha/wWOCbzUbxZO1G4FTWDWKkvQq/0EThJPw6dK3gizZPUQaPQB568aqxFP1QB9TrO4C5nhTfrB44
Ti/kPsmeYH5cA5OU7qcHdbeplFctdopTmQTubWjkSbIMhy7cQOCCxkra9tIa8VJpGwPTfaj07Cul
E2DE0q478F0LFh2Zqnsji8DLOfG4NRwXwFUpvfhoWz10Q7LUm7J68oahfMoS+5pDJnyXe1L55Gid
sWyHoeEXlqFtK+6WFEW4cmv3zsjy7tzmg3uXIrYOP2f46iVhuQ9kP6dww4tezYjYJHHIYCdmI+qo
wciTKhOzroRwVRpJj7Ktyw/cP3bC3Ftteor9DGQTB00AkqMPeQMZTEOr4hX1EOazEUcQeKtwh1NR
ZT4nFbFvgGbyyp6GxiAr2zzj9i5FlvGcUKUEJFSJ12Kt6rTeFobvZn1b24Ac5m6vwfCLM0941SYb
XQ+eNLaK2j6AtJ36LzFUEalcw8wvb4Rz2oFJ16Edvc3KXpQSuvHz7W1t37srCH/krXDWKKZYlb7t
3mZjs2pWFmX2O+EsBx2gp3ZKw4rrjr601Os62oIb3RmW015ab7A2STDmJzs6ZkToqLFbtorcPU2V
NE9J2b+Qn3POGcwCOxgeYNfX+u7S1PGeknbnaGkSbCzCViufi5HKrJup1broTgep4Mq5GkBdmupH
siMHu7O7i/BPyyBecX4OkC9H3cRKOx7xAvLEchgjW0fuIlH6r2lutJ/z3FeRCdeMC3Xp4S6AN6om
HXZtjOi5kZEKM51UPRBTb5eh03uvJaHjjQbPwUbMKhWyH3URoy4yzWY6kL4qa69eYGsvzeeqSLyd
6meQlneE7cLELFeVVJRbkMvct2xvHA4OMhXGOjSsX9146upKUqjLdw7vunqi5JtoqvbyjAd36LwX
kz+PouVhJUED9KLxabt3Y4SIppFkdPol9IYHMQrHNLsrQOeJERgr46Sh0LMIJj71sYTkye57+M6n
XRHo1DYTu9YqNCXtMrjyz0aX9pZEyeFs5oE/P8QuYMrJabbHOpyL/hCYyw8TmRfKi8JNhu3sLFyI
R3DWMeGa/305t+XAaJSK8owwwYb67uHNHk13NdZOdxqUVD7LKuGuRgU4GHJG9gfIJoJJR0g0xSQr
JHqxZkw8GAjDjhaKQsKm/O7F2ZRkbpGn/TAhnMUsrL2Ifkw7i2Vo/nrwKEBksR4BUd92rYgtA3si
KdUsQDKvomFMD1kV/GyoDUwPRL7Tg+jNE7PfPPHB7z9wmbcHbgbhvdh/XieGs898pf/A5cNW89o/
vso/Xm1+BbPLh+0rT/r18v94pXmb2eXDNrPLf/d+/HGbf30lsUy8H0o7oO/oBw/CNL+MefjHS/zR
ZZ748Jb/91vNf8aHrf7plX5w+aerfbD9P77SP271r1+p7fklT4dahmjvwKNdMH0NRfMvxu+mospn
VUqO8LbqNm70KHs/vi14t+wfryCMYqvbLv/Of77q/KrlDhWa9Tzzfqd/t9+/uz6HGY7enR7ydD5f
8bbrx/fhvfX/et3bFd//JeLq9TBejaJrN/NfO7+qD7Z5+PGF/nGJmHj30uctxEw8/cs/2MTEf2D7
D1z++61sp4Q6t9Q+D5IRHBupnRgSAZsd49+NmImGoTio2lWYhUX0KrFg9jXdMjyK6ZIE0t6JkWXT
Ou8h0xp96VUGtVW1Id1nQQyBWt0/cQqGyHYaxTmVhC34lmlerBkD3TyQff8h5oXdhSdqM5YwYgmb
aKoetgxTBwRWQ7Z/gi76AqlHfClsKd53toPgc0edr21GtwaGyvicpzCQTl5aFKEkJ2YDSwLO5smn
m01Mq5H+vQVAReSsgVpGbJX7PXXOuSqvb44urJKryghseJIN6kuyEYkdTvbgMBFT3fgRWq42fDcG
9fNdcdEJGpC3D6numYZDYBWXQomLi6I02tbTC6DrYnWrVcPOLUA2vFtt9Q7A5LR5g1yQHcXCysyR
JTLq+3kvsbXfaRVBTe942y9IiuYUpjG0vL8uKdzSvuvPKg8WNzd95IhmqTtHLnuKmNEL8iaF+ptY
PfTIlKi/E65vZOqvxqHbGvzfjoByvZNfTVr2rsEiYRTL5+kCnIgjOfoh6RpQFXZeUHSawvSRWfu8
sPzbwFECBzTMZM+B40JwRfDqtkIY52WSNUZLkh71+t2am2c1lOsuTtLjx4WjMvj7JpTuP+wlhkZm
nol0G3ulMtCqjxFaG+XOuwuaxLsTPcBeHrqtpbd1gcyS12Z2nhB+nTNG55HK0sl1XnnbSGsfbDuK
iZsG+kE0I6GzA8rI+kH0EEwb9omULMRk8ttNDF1d91IKTliRURyN2Ky0aB0ZeBlqYz7EY02h3rWS
pNwJa4uY3BpMrbYUE7fZyV30ulEm5K16J+E7e5BxMjdSDqUHeI2fvvNspPiPiAypBGz/NqmNmb7T
VfvzbDfBE6rwaaUZWR5X3oqZ+WIOGoag6jooTKZX/ft13YYppXqUGtpr8SIMy1N5R8oEhi3bPYjG
yDIU62/tbO0iE2tGTQjRwsk3AdmC8PWA8t0Yd9K7DfQiJ2AQd7F02/C26N2GZQ/XqwRDw0qFGf2o
T00Y5s1RDEVvbj7YqNODNpaD2HKe+K82mJfdrqH2ziaD2i7l4FP2p4QjIgrIanL1ZT+9hkbK6SpE
UEJMEG+L0KBGpHYSp4SX1j5QCjCmCzEGe/rTaBn+E0IL8kbYQY85h3nF7FsKYUuxjVg7+3wY5l5P
NYZT70c5epOalExGbsDkpofRYwBAbW9bBA1kPmGvRavthAcFXA5nbse/WhOMPc2orsvNuARSZUHh
P8FJ2glO0gyAevIxN0k9Tl1hrKcZ0Zt9xJKq31g98k2zqzD/0zAQEJV5p1ge79y2Hu5Hx7jqddI9
FRy4D7muluuhjNPPnm6QUgJgRehsgORtSkHJkfupMACuRgX0a2FduwupHvYCbCxQyKKpK9tdGoaT
rGebgC2nVNWtE/BbSzFxgye7jhtuNZuP/jvQs1e30R7mxS83x4Yq7iqAMReBK/fgFI5z4OSqpwvR
FQ1c7AYQggpN+5u1pEy7L1Rjo82ekJ26yHBOPuSNkImdGrHcLuoAgCVhgdysehhDUwjV5dGrkc0J
qrsyh/dZ9ESTDwnVtqkOqsOtfk5Ev3uxB8gBJmd9K5xlTUMOOvLhRK2t6tKn8UvoOhbkwzGQUyke
0A35ZQtJZV3EhD/1/mRP+vQl/r1H1D4RtsxPtZNHZ7j/o3NTWqvKIfQJqddPk5gci24ET1Ip+R4S
2pM82kO3ED5VB4KavCfK8KkTUR847ZW0dRVsRTdujO92oGbbdzZxqfBHDi/4SfQlQqZ9ryUQ3enO
IZma3lRgpJzHoodOMLokZrX7aJda5/BPtt7w3YOE6BOa7pPPbVdhFWOxRjTtQOnJUswUxSDvyCq3
hqlcdd3PX2rizb4MkN2Mff2ZqEdtNvmL56UyCuoduH45e1GQkL8YnfkoVoS5HZ/LnIfGXCdaazb8
0OiUXB/91HePopd0+V+DZ5sbMeqGwj16FZBkbu6/XMLfvdnWATNFDcdFfWKanSdui8U+YscPl6up
1lmldTJx4v9t3ez8c20go0JhBRvZD7JtMerevSSXsNAXTvyJ6N2b0evKD8S1HUMn9Wt74WNsRfWb
00akdMLWf/BDm99MI5SOZm3Gxw/7NJB+Hf2uhO+GD/FJkStr30k58SdoBxY14jmnAHmJ4dzACrhp
Q6CXYBHM8jWMJGcdw9a1sAiUkzBNonWn5c2pmRqSde+b2SZcFFlZR6Ut7We7WDAPhZuwpblm7sbI
Qavtb1sa+fj+CvN6LSQdUSfJ1TUMCqFixB0sWMm3YhjLeXLnJPEdANsoXzYpahaej9qWr9XwfPUo
cCla0C8g1epInP+tydDrRe/VgNsbTiamwk6Bx1p0cy9BBbYgrPbO6BaZuda6EJSbUzWbQImUqeTA
fxRNo0Mggdb9vRh5BQQ4s0c3uXV4BNb4y4OnJvCPCvLeSpFWK9KO3rkUJElFHfPY7mb9WhihzvTP
gyBEiicnYfyzz7xm9qkm2iUxEYaat5PB6sEglGvPcIVErpI/txVKdL8Gv2YKqZA2KdVRFMNMv3ua
l61DqByW4mdw/lXMBphx/Wlitt1+R6cJfXAJpE8/q6KZt5on5mXzVrNzhmAT8dok5Xe9Hh+p9e8X
Nhn3wxihF6MmlkeulZKi2HKbYlnBVeI36kM/TUKMYS8bBWS28O0l0zgG1aR3m2ltQVolONqlGlzE
bJDzH0kTaMzF0CIzf6d7/SQkJD+Ww7qlPqYCSQdkYZI7tzNt5Tamv08RujglFixcnInyaCW6EIsP
1cLOQHZShlpu6iHtq0WhyT9db/PzUtHrgomDYeCsIoZE2alm6gHhRVL2YFNtfOfWmvI0kPRcapGl
70FNKU9+admw3XsuitM5VGGy3i3NKftqIPm6N7TiazHKNsfVyQam0QME1pT7ccrDikb3FH0f1PVX
MWqmnK3wDSjd+Uffac95ueiJfZVMKvewdMXHPuoK6td5nlJ4Hy56CWBG2FqFas3acZ3tWGTSXU6d
7nqoW9Tmei9f9lWiHEbRxBUAp2ySE1wIw7upaT6D6+PgJe3PnnB5561Fwac0k8sd6J3yoMoQS/5W
GxSSg2KYBdmRtIh/FKZaqBJWCakzU04nCv5f+oTCuTSpnJN6FegxkoXvVvRKfjRMyzveNhAz8y5j
Ct316vfLGNqKRPnoxUsjyL+TSs0fyUAVj5IU/0Wuvz3p00iRjX4HZBIpq8kjL9TiMQuaFdTn41X4
K8WIEHFPiZSYlAyzuldrQvfTcrHIdWMFwBFa37cL2HFyTlKD2n4tz5cdoZKFGTnZUTiDIhj36kCl
kLg+ChHyfrBJS0JcbbXaa1OV2tmSgMeKoeVBqjzWVOWIYeFY1ULWI+ucepL8+nNN2yraWUrgGXcL
R3ud1/AQG15V1b36PpyWgRV/ScDgXLKpIYWpXHw1Mdb9pF4628REomfoJESo/IihaISLrwePPejE
w2wSPWpGe5PgzLwPuUP74KZQ/v6+3M1Tpdbc7R2wrtNLEE1v6TCop/62c6X6aHD2zGEbUOuj2pc7
s/OGna3UNfS0mGLV1KhaEWPRFdbbGrHcrEgiAsUtqrU/gn9u6uwfFmQyNZ9RIO2UhiOEaOLWc0Fd
TeNKltSbkXKXn9Oz4wfbOK1ozMb5uVhM61qsbhVw+R+3NmLHTtD2/Nu2OaUvO22AvxFekHgVoTjz
SWmcjjutjkin6WWfFPsZUmTrBWqz8lyFSAZafZx+St0hX9se5eUcsSF6LuWFlcnKypmQ+UhBp0dj
Qm6KnrCNANGBFU8zosl+98QQmjSmHSOGlqebbrxZt5d5Zj7BS91cFT9pr6piuKuuQ/Fmtply4Z2r
3N0KU/c/pJ1Hk9tKsGZ/ESKAgt/Sk03TXt3aILp1JXjv8evnoKgrSnr3zSxGiwpUliHFJoGqrMzz
kXQJZXZGuuqjM+ylURYRYIitRUDHzLlu72+F9RQ1Xn5PdKbNVtEkiTOvK5eAe16wjCz1lJpEs5Fi
uorAa+4KTqtf25pPqI5MJIdnJWbyf8mu9trmzpirfUMEKxnC3lG2Wk7w0Y/ueJZDiYC9pJUo72Wb
YxTb1rCSR9kWKs2CCJzkWXM196VHfhjCi2spzyGkvHsCNuu73CMida6loA2uV62bIEKgdfVeNgym
X927ldPuIGmxHpk73xraQNmrmtEieEE32Zc4Nn/T+gSm3PrK2RGRK+MguI6+tgUV4RiKrq0V3/c2
bh/AIUj8/CIL1UQaamoQ0JVVBI1/NtRFDZpGVf3NrXM2tyI50a+CuAA992uWeNDyix8Id923BQJB
vxrkCLPHaxcpNjAmQ9lYkLb3vI61zzRUY2Y4pToL6CHLhVawxFre6rdmhAsBXsr62DTlrjZIXg7i
aZtz/g/lye/uPV3wfZuv9PgUoQF44Uz5pyXy8n72+vAHkh3mhq5oKjIYCCbFW7z2lIQ8/ciFEwiA
dt+7jX0/zgVZuagAV3jHEi2074PUtO9NzbO3zRDbi5vN0BTtSIbTnTTJobIvGJtFk4mAGEVmk42a
74fXl7nZbi/jdmQcd7Bp7tzA7vYkZpOcnhTTF4sl9yo1WvyRc9WBRkXavvEwdEr9FBv21lfFRKxJ
598lRJguQ1k17HidtH69k61hOXxE3nxUT3TOS8m3V/aCrQL4ng0hohVMXdZatgHLEW5ldYpKoii1
wD3JqlYR8alkXzI9aM88qZLrIPRZIA9DaljLXoVuKouqIp5fVjMbYKdAcNso+dpaRY7SAjigfV3Y
2Zabrv7EYQN3ckAC/4QW+G2A+J8wAoeljdT35a++BpwAtFjomyWovLN8XJG8664addLvurmQV7II
kaK6s8vAK2Gg06IQbrXo9LgBuEk1rupH3W2iL33cuNFzkbXNl0Jtv2ttuHHssnwoelU8k5ZOeGRV
s1IMA/15INpj5Zu9t5WtocF+H9USnQAMOo8of9/FHmFS8dy5wod4Twr4QTbK8VH5LXHYDUlLUETv
fqVAuJ57KwVg/wmwvGqa6irhp/YoC5KvVDN47M2ueCSZc8KXpAK7nLw4WToJ29XMMACj/urfdPlW
D0zzLGzx3UsRJBt6Lbn0OXdKlpPQ8YlGvLRzIRuGLLP2/pC+NFb5r2kekGVOcaqsaHnt31r+IQqm
UysRpQ1SifLqVjT/YRtT8//V7zYsivj+50ozrIzEj4mV9iDujAYZw3POqagDATGIQl51BeckC1n/
q5lY0HAXhN5R2q8zyCF/9bvZfutTwOrY8Hv4rqmlYJHBC//2Srch8urvd5MZ+IYGlnWL/7WjnPE2
t+ynB4q5LrmrQOpGI2DZO1Cl+dbGxcac2dKyDtokJHiYgMabrR90NIx+q88DW2mUY25F5djRoSh6
5YHAQfOpq7NvSm72R1nD5So27M3MVcf35gnhkF0Y58Mxax0NlRwyNUYrEuibZuIibbLoMhPIpSPy
tawWykTsbtlNe3y2fP/bKnglGjokQ01r0QrMs43hju0pjmuXPJXQPygz+ZVJcVwTIBRMlU8Muh9c
5JUpeNrkWgsd+c8GVMbwHnvmF2m3pjQCQzF30ZIfdc9BkpwjzZ0AOMQguM0pFgqy5IZeJ5Z9q5ED
A+9bgjDJXdok+Z09RA+hYabb6JdJ2kurCorF35cDGe1Y+aCvo2X7b51+zSZt//uUhef+O3tT+FuC
nJy11rvZqU7CDtACmQYFOSaL0OqC7xlhniQR/eAv86bDxvoyaXmz8jQnueQ5JEHgfmI3WqV2sVij
rayuLZak7rscPjTTMTAIz95UAalEdm0Pq9+M8lIWuk+AetfoHuFaxGwT2y2m4615BHHfLlqPjwnd
5I9bQwgeFiU2NC/VNH/kacvtGByprJEpYdzV+fQua7LoC2P+0vTVWtRj/ihtaggIppocftyYPESz
OaoN17LNmE3gT8R2UvR2ebOlaeMsxo5g9dtEQ/zpaQiYX2clHexAmly0kHNIW+bClvWSIdpIG4uj
cFmKsNnBGbnkxYjEBzJLj51rDSe4madorpEmXz6OUPg3QNOmlazKAh/+dwLlI7yTdEtq0714nHjL
QdLUkG29hWzQLSvA0OQJDyORZB7SjEMhLgnR8UYxhedmrkm7CCzjjrXDQdYcdTKIUhRjubWR3FpI
47WoVXHxBFJhegtpTtqCXtXPxhgt6rSK1parlOewMDmdBc27S2xNP/P/dgh4trWXzuIARe2M4J+x
0JYpMBSSuTvjkBlh/hGUJK46UKmAHSnKOp5K+2hAKDm4tWpsbZwi9x35kCsQLOoXMw8/OeGqftjR
FkUNf8N9ptraZM/dt66wlnnpY7Pa1l3krM2PbeMeZKulxBDvk5GvOFqj1k4lFnKfIHGz0kVlHUmb
/w5SISCBQkPSezbdipvNgtG+y9WWfHN6SLsyjEUHy/rfYeRu/v9M91+vKm3zO2TfJdY+kfLVfHzZ
zEU7n7zKgmSjVUTA7/Fmkj18MWqbVqj8Qee+0ibHyyqJoI/Eu5t7WbvNS5ZMBgtkm5MudWgJK59l
ltPnsktIFrW/grJ3LzUnbGOdlbtcqOE56xuyf03desAbhPKU6wFXQod0gSyG+XUw26c+5husDPXS
7DnjZJd/d+Wr/oZalZejm4p1VRqkysxkVaGbFPJqLmSXaaaztrPXOpzSH5Moxgt3NDDXQ9B9kqxy
KEmr/OIDN9qSX97tytCLkLFRP02+Y7vMscHv5Hb+OpCAtHWdaVzLaj003Rqhpmwrq97URyvV1KO9
rLpihl8hdHE3cqt89SFZkW4EeqtUVeWE/jNxzRn4tVJ1xMugZT+r1exvlVU3dj1QZN3PVllN7wtj
Pfrq926aXMivlorqUGIQ69tkMdHRPTsYS0OxhP/MKlU69SRrskiDdAZZiO9Rr2fperD3wsLRj9tA
Jx1G1a9X82KdxJiy5xCIRDPZYCDlcG3lp2aQojT3TipTrAvRw5791eyWpl6s5IzXacmsXYyZp6wb
pGKWXdLlBzNO0QlELnY1EX/+qZpAGIT7VZl6cz1pQXhoKyd70mP9ExHPdFv4PnE6rZ+fZOF4Q3Ps
nYusjHVZtqtbo6742tKskFga2rLfATR89bKSZEK3EgtX2Mq5mQVDOA3wL1kCbcnU9N/sRZn5xqJ3
gE+GTYvfgG5yFATabj91KF1yfBG9twJGpWU6H03v86CLCzjxHXkZbd90MCNy9wNM0IdWdNWToY/x
gaWStgbx3H/ELI8T3f0w8NRxUluoxMIK7dGYnO9yHPsAHt+knTwMZDxyHtEaPHdD84okU4cnQ7O0
r2SUot1JiMhebh1lkbIVCuyCx9S8m5RFWJL2qTYlAuGZ7UAaLib7VLjWSm5CnWiWa8v8peY16qWO
I/WS1957FfraXtZkIRuj2Fv05MadbnZdCOPYFvpUIlWp1u6rNenTyfLCcdGpiApOQObWrhicraym
ivmCqvMSNVY0MWZsjaFFAZ+aCI7yKp6CtF7IS9934npxa1Kdhk1LpREZzpDfOv68RPZvYTSWC81x
Go7RXPh4YbJVpfdvdm61W9mA+paH9EmYf7GMjIzDogpq/tY90UPyMpixO9EsajE/cI7XYib5XOvX
Ti1HbhpaXwCx5phpGRVdw3PT2H4GNhqjcKkVXMXouU5i18zaPTXh8jzVI33XpEK8qJ33sxX0XXQY
e5ThWCc4C3Lp/M/JjrdVZBg/IOzv66jFyQekge2jt7dqO7+XjvxElNNC9bPgTlZ9LQjWpQqazInt
l3qY0EeKp6+W5xSbpBlwPrp29Tbb81KMX0mZBcvKV5jjnWVJhNQhV4fwzXBiYMZu/dyOUCDTsPsu
zU7aB9tCHxZmurPYox0gd0Nqnq+MP6ujMvSzfCHN18tr94BwK6TDgef+GvPXPNfeGvIC2eI2p+/a
DzZ5ENsqs/uj4uc9gvdIWZm9dmnRMjcQ88UmW2N16I+yyKvsWRl8exvXkeWdpA00CDE0oqgWcgRB
JiHu6XnWMpvincb5T4H4K1rf5CQVSb+JfyVz8Qe0p4VsNcPoPa/Vdjc1miCrYR4RBg0nQYUVkqX3
q6PMAgPpYxFg9sE2No5BW3YsaAoWIVXDIcZWqWJrU8Azg3YtNHXl+82PosCVryQlOoHkvZBZ8a/Y
O/9XZN/b/meDFIC/2mZCxl8NTmaT/HqbRvaWKvFX4fg/5/+vaW62q3z8rxGZCVmF3y7vJpzfTTjL
Q8vet/dqBuLRNzJ9oSl1ucLHkN+jMJbd2/MV8QUkMFkXaZHFFKAiV/WW/VtXN2lG9kO765BfMwzl
mHIb89q1HCmnNhy1O4/4sqTJSLsAxQvTwI0cBtFmikzfXWg8V0+F0681WZXj0iLJOc5UjY3qkzZO
ml/XHkMiQm/vTL46+b42N/yp294a3Kbt7mqcjte3YaizCJiyQsjZfkhxO7UujlJhls5DUrvGibiX
g2xTZ1Pe24A69JHV0VyVDU3R9utKc92ViFiHL9nBeYua9lkN2r724Y96sYD3HOUs3BXaB9Rsbu3E
/jV7qC4n24l3Ttia58bME56vKUegWq0SogPZ4BxNhnmWV45f6Xu/aZ6u/eQQv0/+ybxs2qX803F8
M8LmJ7Fraj1cWPOsst9tqjkudLSL/HB9SQ1WRkhW1qqfTxv7rvVJwSuKnayidY4QsEkqkqw6KaiP
qn1CMMC5Q1/CvhZ/VWWDtHVuFG6KMYggDxL7p0d9skDfpnpAY656CCPOvIxCkPHVjxUfMwV5Jr/b
ZGeegs0q6aF1yKrsJ8c2EWsPAwfzdexf89V10GyLmlxsDdXzOyPvfhZua9/1LBpIgYe0RDLVvw2z
ZHmJEAI4TjOq82oDuxzmBJjBUiv9lZzht0s5rewtWzwIIvzQkEaaVMSjEN9EErNI0YRvIvdIyjRO
tt5ELb3oU3V1rZOF6hyvvUbXh2BhBZ+/tZhyUD6Ph3rO9ps8QZbhCesVo/KUu4msQtZXFGZcKMgw
c+oH0Edoh3gowmNIniv0ef0QpcnGx8e5i2zSqqaiNA+c2Vo73+gfFb0nyxoq8kKfumbDBmr8GuNF
IP90fBM+TAS+Ic2mSrqrPbOq6WrvU/GbXfafCCe59jeSVjmhqgiSZQCf1JfluZrVdZOY7XFTjOFh
mrV3extpAQ0BvU09i+3qbFx2/KKClWz1QbMePSvmATWPLbPRuleVcNfOfZE+cA6O772CMJ0eaqvT
F3UFtQcW3AJit/6hay3yGH4XgjM3SHEVtVgkkRufu7BInlBcupTQxN8Js8o2ll8rANbc4t0lkxn/
UUGyHxrtHPijmpieSNGsTqCrERAqEQHqnepq8q0AQBEn+dVJqxR8aSnh2bKz7CMbZFUWhU0eu+ej
yOMHM/Pl1lFeKTPSOe+/3aaXZjnJzdYH4dfWfk+GfNpUeu1rm3KySFpU2K6tECItl9xHa5ZRc5MZ
xeVxaHXu4qkbJRscSOnif4wilio66K6+uk4i57t2MuLui6bo1S7So/B8K6ycKOp+XN4s4JHCMxxL
tBKm0HzGJenvpe3WRV7VhTMtPU1TVrcGbXQYhtfU35pdSt7h/GJXo7zMKyI7oDet9MT4/V3oNq64
tmg/nCruD743dgdXtX8W0iarsuFW/a1LVCrJ4rf6r2mUyTOWHrJaS9l6G/y/zmXPL6w0RbBDs3kP
2mPahoMdLKoZodVA9gcF4BSrQnH1uyxwQW9J1FYMNOoUc76zHM0QZ69XjSoql4xRc/4o4yTuZBfw
AyFkJQSYfL8wd0Ni26weK+W977U9mXPQuNVg4PBrZpfP9nIqv+sxpI4wCsS5aIxDHbSbXukOUW3m
n0Hq1DwldeUljIxyNdRKf2+pZri1YWvcOUhPLNtkLJC2E8Dvm+Yjre3oRS8U+z4nkTgD9/bicR7z
nPsH2SQL0A+ENKs1uoH0Zl3xUNfGAs3dbyVawc8x4rYoVyhLWTMRM3q2B35kTtyuRtbaK1tfWEoY
P/lB2z3FQxqtnNRrtklqdU9qnkcn7oCvslEWg+99dVgtHmUNHIe9rQ1yNyMVt9CSyZx5MtcOfk42
1Um7xRF8GtuGA78pZw0zQ3w6CNnEnMxVyCdruxHbMoEGFIZKz0P4XyUeKYyjJTVgZ5P40ltDWRcf
yLzYIJbxAihpwCnTEN/LSCuiDC9lk8b3Mghrbqvnmmzzo+hSq4m6GBtWHbbZFBwXxuqCWP3i0c6N
/JG1NMkS2ZRtZVU26Dl5wlFkn6WpNrvqKBr7+dp/HuQrs1yqz6YnGbsoWfZG8xm5fnsnu3CS4Vya
yVreBmhqs1S5SR5rzVjENovguAg7E1Rw4u3dVLlEla+wWSLw84xkWXdO+5rzfzUhacUD5bnVbXIW
0Ciqtp6n6XyIXr0szYAjsvlhmogYtnGE7M9ck4VszOcet27/d9vYocI31CT3xso6txzohOypHXAj
6zFKnbthCMoLGiXlEpXW9Nv/u0fKHMOfc7RaiSaJnvu7Mk6ap3pU3jze4zGfa1XWBrupH7Slohj1
k54PzVOcvAkjiR+lxURjBCVDs9/ItnB07bMxwEny6+YhiQRhzaVxZm+KMnfadZ89j+zAVKK3xnb1
Te3q4T6PVevccjOwese7q3jMVaTrcjlMrrJ2CgIgUX13wGFOiC1NjXgZQS9dq6KzxEvbefZv1Vur
7PxfYzN8fzuYt+kkmqMsXBXyAQ/dHJTjvzZ5pbYQL3AFe5yCZHOA55giq6tCllxdje0cTRq19i61
9OkwFdCxJZS9RQGJZ5L93GmTshu7llD9TITvaqkvgX4GnwROEg4WOi/CjpBILIjBiTvArnp4NntF
nGMIMiQ38TM5pn6xvjZaUWPvLV/9EpDSwFGP95rX3CJca2q3HQI2q9yd9OcyMOo7jj+6hawK4OD3
YR0j0lMp7VLXv2iiaJ9kWwVgIVbK4CxrWjEWS+c8hdzK72HgOHdjrMRLAgCQFxmt8dSVk75Ebin4
tHV7w0rJ/NI1BVQRASHLGpXgtZgFweYOcmQ8C5NUA0QnOZKldfg5leYmG23zS9/3xbaL14EP+nsi
Yrj6JyzRORwbTXm1uv6zMqv4ImuqeK3bRn0hpK594HDtlCQ5yt+tx0mmSPylrIqsT7eEAltr4vTe
UvLj92VlZRNR9sq0K4i6FgmuIXUuzGCAOfXrakghZbAZ6DeyQRZakVjXfjbAjzugYcvb+KTmEAX5
o7aGAOEFGztDRWtwWnbG1Rif3VYV3DET7RFSc7+Mi9rhQ5/8RW1XBjgufVgWjp/fWW1ZOtfL1Cvy
O80xcUHbBURG5VurQ+fG4ZYjNTQQBj7ylMr1HlmctumfhDdrhqdG9C3xvCWux/ZHGnX3BjCq92nk
B2PoZXHfuHGx63oLH6GWirMeleoq0Diwh9n9IQeNzr6AQvTdNvt0EahZ9ZJ1CK1XttctKh8FcM4H
O4ii/Obq0ah2TWy1z/gkZq0xYttla5UHPoc8xjfZaOe++8QHI5tkgdz5K/rd7knWdKt2lrrTE3E2
Tw26+D/nko2lMjl/zhUieGLomnsy5sFyrkg8+0lqrKTbrTPbBHWjsPnpr/ut3g2Ks0xbiEP1vLZu
BOyPCR7MDlaE+Zxokb0puyxeN/Nau4sq0LcKd+BurqqDPp3xWnPuS03RCvE0xA9yoJzMNos9Ch49
zzzaEQgqydZK3Ts5l6oP//1K/kvhhzx6dN+7Fr5oTEJHgzjctF3dLmSL25U/m2X12kdNa21PnMf+
Njgq2Fn48IMW2qhzG62IcbsTFtpmhLFyFphwf51N3ow9VwNtDJFl4vLaOw0JrlW06DCByFMd7d1U
A8KMm9bb9H4+ftUn2FP/mtsS0q40q/Z/mv/oLSfJZp/eH72lOYiif9wctvGgOt2OnZO5jaHRPxuj
/62zqvEbkJBHBQDRqyEik+QqUyVzs2L7007TQvYAs7jpO5dsTi8oCGhvv+iRNix1TuBPrCYhr6pK
k59kvSVuvJ+5UG7/jaU1sl258SPzizO6Ms57LyrUjkq82jb+1G0FZ+dg161y7DpXrKe8r58Bm/dw
5erhW17p843H+IFjaAt1eNFm7vTcEdgCn0Qlxmv+1MyKcI//sKOhdmqMQn32HViwvWn+7B8iFHXr
f7PP/bu5v2fTX84vP9A/+99e12eev/rL9/Nn//+YX77/an7/9pivBw5QnnXX/B7obf+thQI9xQn6
MM6CTLoQ4L+Z7XAZiG/op/8zRIZ9AHLbseA0zR30oGjjOd74FV4bKLZK+WILmMflbEe8ePwKkWdp
/LJnJNpd7XP/yTG6Hd6TZpEiuHJXG3FVLZJUse7KXrcR8OjESrbIQjbcqvKqqnWG/NWcR+2hDYZh
d7OPWm/iKQvUJ2Sd4TKlsXgvuvrF4VT1B7zdVLHhjbVTvxvQqFkOYFg2SeFWoP0o0NOqjrIqr2Sh
9ByX+0ZTQ0LhkaSQolVMzUkWceE2p3AuZNUzB3MJ4qVZ3WyV0eLHlnVfmaKNbvjTQo6TQ2TDWECV
JaezAu9vq+/dpCP1VvkvuWOGx663tat9jECcDImFnKaKIgl7A+Pc9eBf4iQ9lHaLinpCNNfWzRDu
ht2uHHH0kjdnk4o86TP/LpuehpDtjZuz3bLHJ9RBpicH7QJSSjvEF2cbaTcjwq4sOEKLND9L3JPc
Nj41gwsCl7AMyMduVS79wSGjIBFn2WqFc54VUWJrTQ+mpxYQ17wbZjHZLHVVd9+iYPyiwSX8kcT3
NiRDf2FZxEdMc54gWP11m7BuETlhB53afhVkuPVblOeCMwioeYup90j5QuIadqodEBmgAXZTy+Ig
awOukYu8Ki91Vw7Xa4Vn7MoUCZ/ZQCAQOfxkDaU+qeclmYmnKiuGfFt1I0tmgHpLDieHk0naVgYL
CtKP3n16db4citGAd1soa19Nw0Os9dNjbUYgZwHL7QbVdNdOE9QbZ0AxVlP84bWJZ+BjkwV7EbXD
6+hE2oINYIYOA61TGfNEQQDPSMMBlZKSJ8avAhHIn1X2R9FBcUt49LCAzqRBdS+13S5Zi3BqEmnc
NmIfTZy5Sp490LsuW0WDzn9Jt2e6Zk4sMS74tVXU4q1QZg3xOnYvHLhVdwbRJWhDKR35kkGwYfJm
UTZkR2SOIx5kweL+oqsaKEMfdtnVDnbAUIr7msjthzwhMSUUE9jtf4cYYdnjNwzebqYJSOdO1XFo
36bhnBRhG56M16E1YMplMrXZSvMQQq4IxjnFk9C/gOIvfbX5kpvCPzvAPBfSrMYCBQ3DetOgWnLe
72yQYCduKsahuFLEHK6sZvsqrlxl1UYVe6Q8MzZTp6UXJ/aza5EidYIwNAhsi1CUc05k5VbV0WEz
63a8pH5nkX2j2V9BNG8Kw8+/533zllfa8GrYar9WRFQfUXjrj3mTl6tetM1zV6beiiPycFdr4fSK
f4EwGr8i+aLXxtfAab8qxJqQJkhN9U3WN2n/ZGSN8awSO8Wfd3rNUOa5Dyb3UXYq568MOQ/awg4h
LYus3SrqEG9KA34fuS/Di965R4Xn7oflwMHUB4JzwhDVSVIy4dINffNRjqTQ5XbiPAyQxe56jTiA
kUjtjxLnm+7axRfI+8nOt/1wWzdm8z4fGckOqPTCwB2z7lB1QjyJsHxt8btufXwBu2oGvzaupj3P
EUebuLLDA6K/JEECs1oi9iU+B+VHKZTxHwJKufuRL/4YuHa404tQ3zm1pz40PmxvwGPTP8QPAdBS
vlW+kxB3U4t730a2uu5sJGcJdcjyOrpzZ4K0LLxxUo/E/qSbcQ6tuNmuVw6QaafhC3VtMeeOgcZH
bOsGRvvXPHw2FkKoyKuVRTYc/MnGtfj3pazLQhjGcFBJI/mfndRGUTl29vvhYEYlsxDAGBAjBCpB
JchMD7Xu7Feh+VBUQ3cfuR+RoSOrnqRBdvRH71G22W5jPgRFp+6qjJjUnpSCaBmbgbHuckvjDGuu
+1Bml9yac7BvdHcNGI+Fs01LKH9jIbTdVHEkTTK7zTpY48Snnoj/RsCya+/rOiTsX+3Psgbwtr0v
LAcPcxaLtbTJYuYpoFWgnREyYSppazzxlmpKc7j2MN9E6h/wUEywRDtyt3JiLdCOmeMfS2E/cHof
XRLVRWQmcB5SvbQfstRsDmhqhwtZ9e1BXFBTxIXXOdNHrfWHQRDporjxtGsUw9iw6FDfCUAEf6rs
60F5wPPUPQx2GR8cU7gL3/N/GEU8L/lmDWvzySpZmzScmy0GCMovIo6SVe2VNa+fIARAlODJrlmw
2DYp62paOXdtoNac2ObdxZvlCkDEjk9tS5TgaCjpm+8j22zbgOosC7oAed4PhVfHn6j4+YsuNRD2
6EGqxU4tEIOICM2wu/QZXCxaWG1kP7Q4/tbjQPghaePapilrsjEIPNhZmdDvOha9e7/jY3TU+R6h
Ws3OmPr4RPo3tyJriC9ILfJYZBfwMM5iJqVfTE/Im6m4RxBkG2zHhL0yaG/oJ8RkHPKjtgHZNoFd
/mOo477IZgi/Z5Ix3E5IHKTBuLA6zX6ZLORxw7ZiU+1XZEiLeOXWfvVGBBLKEHoOfFi3q7ciWbAX
8t9G1cqPoESSpeyV2OR864mD7Mg8COTLykkysKii7s5m7VX8pq0KKdRSeXUCl6RIF+9ELron01eW
6ngMzHOXFCGaNUN2EEgofdOL7B9TNaN3VSN8MYwcdGU1i3PXJJkIlLVAXaR+dZZyPQJov205ZaEv
1L7uLs6cRiYzaWXGLbGYHTj87tGZ03GlqY996CxJJw6ukxRPE7mLB0Smu0VZxd1uICZugzySeomb
MIRfoZ1ljUhZAlPmAnJhs43hE/OE9I1oXeq9WChFaj2CYxGLcbC8r11bXlCBcPwFj1prBtryqqcw
i8kcKbNwk+k5T8pejxWCoxI0XUVkk5jR2CfcVPq08km4Yp3YHq/VsvPEpjEBMjkcS/NniKKNE2uq
elDjGp0tMKOLRHjlSRbpfHhT8ckPV2Oc7aDXGEfZqKYG9BF8ZOvSRMwjcYgKaQw/Oid6urEU0Pcj
cWD8jHPjPupc/T7Iu/JMgiFU139N9XzVQJj0htG+u9mHWDGWVt0VGy2MfTjRCHburtNxRyR2ZzSv
U8mJkRxtj3XV/9DqCbb+EOTf03PdO813JTbbheGU45NTTS7/U6M/sLN1V32Tf7ICsFDR4Ai5U7OA
kzBS7GT11nCtcngVu3V2+ss+GK26iuBqr2S3W5HnuDCM7F5aDCctnNUwau1SGG62HryDKvzuURaB
w0friU7dyyqkcg3iLySeoe4eFb6Fj2Aus63vOKjLz6OkDZom2eta5B5kv74h8SWevM11wNwtF0G2
qSdvXMlRfWV0j1WlviJJmh+laXDQmu3q6CwHEbuXozYS7ApOKM5ajyNu1FCu1KseZyxYfu6e4l3x
U39jWLp/wK2sPWoTeFfZY7DrT7xb6lOtOtW+Mut+4zVoBat5tK/zwtQReRHeuWzI929d8wiVBIQr
WgIr05ghVUgTrsDAVnv8ls6bxcMlLGzjNQi16NgTg7YsPMt504OaW6FaReyyc/PV9JA/SZ1g2eRE
zGuaE+/rVNeOxKeF2yiK+kveNMUa2qj6iLfeWhp1Hb2WZajBl0nh0lvjVwVBiG91F+2LWNd5tjnj
NvQmj7wSijbg5uxmo2B3gzfe8gDrJ+O7ZybOspnc6a6MO/slTKx1UEzY4a9stQluqpnpw3sm8Ep3
YF09PBGokOscgczDx5ywsKAYiktbTNWDF/QfcnjhCGuVmmDZBafXcZiecDbre9cl1Lwthu6s23a2
DlDbfTZLzSSFNQs/agv1aLnlqfp92PXWDyAHL6YV5+9hnpdLtdbEYzaM/kbO2LP1uM5ow209K2mP
+NRg5c/lMJiE9mvhhxl0JxELNlHMmBFV8Y/Gidf4bdae0UXgvFuhzt+jt/SjngbGU9AThtEn9nuv
E8qiQB/YG1Ckn1Q/YRcJoGAq1AxBr+waRednRnvHnaNdyig6olrb5Zh9ek4ZIkDlOctKq8TOd6n2
XQIsqe9RTcZfQwx1Y2xDBYlw2TrE7NACQrKXslUvSWq3SS1E28+8U1zhrGAW+59JsObhr32WrdYg
2pWqRzOsk8uoGNmcqjY8zxFmRS72VW2NL+z1i4MvomAtA8v+tIezXQai/WkvWC/8l132V4ai4kQy
NXdqEvmb1NUCJOj16CXodGXbxvAPbC+KX3qhFAdLIH4pW3MtUdh3jDyR5lbXFaipD8lp0uZDnKb+
lOEehtIlh74HU3CL/pA2zjs5jv8V/aEMRnKQNhkgIhtqk3OBmuBQWwd07KLQdnImnWNkJRLvpcOd
vRYWkifFe4Pi9Ws1A/RxAkI4m7sm38140+ZENf4fws5jyXEka7Ov8luvBzZQDjE2PQtqBhkkQ4sN
LLMyClprPP0cOLMzsqLbqmuBgiswgyAc7vd+QkYKzLE1T/JMn88Q9D8PypTcyKrP+jyzmm3/a5Rs
ICH+c6jXiN9G6cH0o5pqc6drWnRu09he5dB9VqJAZV3WyYMPtWGnFy6uVpB4znXVtSxw4f7B8zKX
3RR3/IW/huAOtnXL1jlc+8lreR6kyWYmrvxWqaietbIn8A6tqENl1Zl5tasQul0kbh1guDl/Qswn
yGvL61xHz59gFp29Sj2NuJPRunfWpMG004bqh2t8FHk0fBdFZiz5GtIzqWVxE2AQttGx2z0HWizw
SKvttZK67Cy1Lnu21A52Tqm3u2EuZqJCejl2qhvZiphDB5Qp6I+jGmbPok3f3ai3TnC6s2czYivP
U3XTBPxs1IRPrSe1eAPDh7xRYEanSHHTB5hDZ1kvnDwHoQFpeMJR6c3ui9XoWtkztu/moejDn8O9
FImxEBX1k2El/3G4D6jlzZry63BE2M2Db7v60k4N0BhG6C1jl2hPbIzsBZw2eqnbVxdRo6emqpWL
n5BIT53opTUC54YQT4OnTRG/DOxaN6pdg5binixcxaq3+ujhMGdUwWlocGcf0Ife1SMWSYo/dqsm
KMTzFFp/FgnuFGVyBzWZJfZMwoCvsYis/OQY5nCUTrvSj3eu4veOHYf4l0Xvr6qqxLOwTyMPCGvV
7qukvI9Qp1a3cAKa34p4x7R7rKLuy1bNT0FcwTD03HRlmCYKiPMhTdv3BLmU/diVGAeOTZSeNRTH
l5FttxtZlP3UuSEddZKIlZFdL1AN1co1ElB4nTE+Dh5RhMioX3EgLMmQj2IFGmkOKCC4jSZ3cjvw
UnsWTbKIRdy8moal3niDoyzlKN/X22UqsImWrerriLzfK4GW8JgmOKnB8W5YvUfpaqy94qYOVWtF
WDPYdAlvcDQGOgseIzsw27ye5gh11wByj+CHiJJ0ZP/joE73xiyTs2Lt7SyavuL9jkbZkuhj9OQ0
McgsvFI/0hqknmf9iIAhEDa2pwcjw4Z2GEz/YAr4bEhFhGvFhnMvqhy/oolwM9l09BHF955ZmNSg
j7QltgnbwSvsPdxt61SHbrlyx0R/rXRxlh9khsEuhguJNRwv0kKdgBrkXnSWZ1Zd/lCUwCYR+Jf6
smpcDOxxF08Jfe4GhQ1np4ru2Fl1f5RnbRb9PLN7oRzUEKg4HT6rv3TFHb2/trbdrKtiFQQmY9Jm
cRukOxcrq2varOcG3ZZ69CobixkukoeLMXGSR5n8shXzG0ul7FY24R+QrXT8LbaykSVIcr1WGbrK
TTqQTg5i3b9gYidWGDUBbQphs8s6bz4j7r5WVJ10MS6F1/rS0+tdR/Z2IXt8DkhCpKVceyhBaf7r
ImHKP8UJEfmZP0bWy1Fx55grN8aOXDb8dnU+0DyHkVrcsZVon+rMuQ3HDiTIXHK09ElRQ/ckS3ad
//DSWZNjTLsnG0d3vCaL6SjmYgGeeVGaTg90gpEqojVL3Xe7m7aeuqe4C8Zlik/eXo4l4o21ZGRO
Ozl2UJmwxz4wt9d/g4bCiNfhmiDHOiS5Nq2hJhvZ2seeAPo4++uVWHBWqYWFYtcXz54V7SZVt98t
U7FWCeAHyENB8Qh/8HKtR5VjFbOfP6pD1tw7pv5N1svrhGONOqfbTBcrg3vdNZPzPrSmxmzbVOcg
jN2TpQuLMISGhmCTDqt6wFaydIL+AguzvygzPb/iNTmpLpCzX/VCF8GKxKVghUYP2eALDbOKDAWW
ucovVMVF2HU8Z5iVHGRdasbRghlTrMp9EwH+1ljFr0tXH/cxic3HPp/umqrHJ6ghFjjadfdo2ZAR
cQg49nPpWhWgZlKhOStLEXw1vMyT/iCLoxdlaz8Jxo0Xg0F02tbaZJK5owZeuyjmU8zjN2bVBfMS
hrp2Zvdo4HqLVRMFgHBmHK42xdvUnW6ywlbeGqZUkbIiZ2u9Q2SUXxeIyLcmdXeYqOVPvCTqAwqx
s8Mu9WgE/THieqNqD6LP8mA1XoKy1A4hy+yDAU/GaYmQ60zaC9EP1X2mZO4uGKNhO0TJ+Jjqwx+E
/q0/Iot5BL2El7wwk40D8uKGYHp4QQIXORkrtv5wsntLHdrvjY7Fr+1ZycnVAAXUNahXxU7NA9oI
9cJj3cM0R1EevLg3D3NgBrj/XPnbqStrjbZMN+SH0Xyc2xuhxUt33mqyvF9iSOAdiV+bzqq31XAV
Koq9atPGPuHg3bLniXhagqLcdYZhg6+hwRc1gNFODJAUmax3spKMlnNtFkEA2cS1usWAUteq1dA7
UQ1rusc7V2xnYyksvMYmZTYePjB3qbBpiKZ732XDicjKSZbkALKH6mqYt6qqUrQpC9t2WSZ1dZFd
PN5h+ynXrIWBGvC9mA++jviGn8XuXhaNzk9OgbqD8XyBck9Yv3oWqC/4C4jz9yr/5LfAj2PsksL8
QYW7slZTLAYKVFn2tjcFe3ZL/ilxQ/yQiL08BH6pLHjwm/euTH5eUScH8q8r1uhmbd0pU9dYheo7
U4vRtKgq7xUh5o/KMqpLAJMAu0f3WVaPhkp4JZ3crTP3KmxjK/RQe2S3PWH6rgvuNfUd+rirASz3
Dc5U9WuWruT/w+TYD5bBlhc6nZ0XcLGT4fci7pbKgiSUtUzHCaOl3qyOkQLhdDPOp91sBSQPtVba
eIfQp0AApVnIys8+Bsq9W1Gk6jLMCDtKZ2BNH3dZQ6Iq4plcCDCaT6Od6OSBJnjAfu6v+6pxnhtr
/gXlLxiLuSe/D/+8lgBt7mpWe6vAbPOXsUwbplYv2/ueEq4cz+s2SgnuWndx6ko73lRe3235yeav
GaIn7Ry4NaHArOIixv4TIdo74dvxAmuz6VsLkpQ3WJrc6XGckD71YSv+kmqUZ1Jw8arKeG1ho80q
19t89uuiPl2GVmosM7z5+jbrL+N8SEqHOLpffLQpGiCyJOsNP4RFWo6sRdFfvnZzk6o8F+JV9vqs
bkYWOELP091nQ1kQwIpsAIzyavLzarXTwLsaWfyt6P21ydRwSuoBn6t2DO8zsDxL3QKFOlYAGPog
L981rXnG9DL8yAyyoXrLrOtq26zVCraApn+jOzWmUor4MMbAeHXLMSCCkw6Peh8Pq6wozUuHBMxG
r6P6ttVhlOi9ORM6+271iZfvgqFdOoULRY+EGRmWPqhvZXMNHxRnmP6jZoO4LQkHI8WTx9jE5XdT
a+GjowHjypSC2HusY/6G0SR3O2xuWvB4rzDzZPeIOMs+7upgWdV9vmOWQnaxjsxVME+48tA0URFc
y7Gosmph1DDJ//E///v//d8/hv/jf+QXQil+nv1P1qaXPMya+p//sJx//E9xrd7/+Oc/TFtjtUl+
2DVUV7eFZqq0//HtPgR0+M9/aP/LYWXcezjafk80VjdDxvwkD8JBWlFX6r2fV8OtIgyzX2m5Ntxq
eXSq3azZf/aV9WqhP/FDJXbveNwXUaoQzwb7EU+UZEcCOVnJYqsJ/VBhvsNXTivIBO9seNFRlvra
sx+hvYM3urYarCyRvDzLhlwfoFaVObpmDkJdZpes28YoXn0ndPbOlDQrWURrMFtWThodB7MoXtsV
iOr0NTZIBiWTlixlJzXuupVLKHRvZuFT5mSnqRmqi2Z6xc71826hGTn0cVmZlQ50tcA7yhIh1epS
acq4zmo3XjllWl1yu/v29/dFfu9f74uDzKfjmJru2Lb+1/syFqihEJptvjco54Cpy++KserueiV/
kqbwRgamKJuEtZEW81GnPste7CYSNtPsCHwt+yhmzow8iE5r8fSJP4DmVXfccuqjuL351UvMkZJf
Vapvmajyqu2y8KPhOUG3YvJIF8gS2GDIKOFz0CTtfTY5kHnp4ytefYqESVTk8l++DOPrj9QwdFUz
XU01TA0envnXL2OovLTxe1t8Gzxvbcxq2Np8YP/UsnjjTCBR5IEw+Fdl6QzBqiLJ8Vud7N2S4z/E
uWLCGZ9Hy7I8CwbEgdUpJYQ4GQhENe2GGEbCQsCKT1WQJNdDN2QRqueyAnKsqiKnQC9Z9isXbLjf
HeQYWX/tQiL4CVUSH12EWlMXuchgJRjYlf7992TZX78n9mqOrruGo+maY6jzw/7bw6wDDp06ttTf
p6puNprZphuTNfSecG/yFPX52TEj9VvmpCSiWhES9w+ic+AmykI2FI75hAax9wAtO7rpUndcx0OJ
HWHVPGDSirXnlAT3XRMl+2sxmFMsMs+iErjetkqEQU+QtHBVf7XIXMyI7n3cY+n2mZmRZ7pi2Lef
Y+Woz4v+1pnx8nNlj896bwD2i8Qi8wKQl0ORjf7BhpGfX8uBgd0n39ZWtlpzl89+CAkG1xGuHPHZ
nERpZi17Q/f/y2yr6/N0+tfH2jVszRC6PQcZHMP66x2qVa1G9x0SfKeE5aZPVReXJXSSHBfiKeEY
9u9YyJ0ir+qOReMiZtDlzatd6+HBSLrsLhRRdqcluKQmvWvuZd310MGQ8YMC49a5n6xDBDglxtO1
W1lsRyu76wvdIdicNJtRfrjnFSS/87JbQ53xkAuBzh2bRtYshkpBv9qIOS1hHhBKduplbGvF0U0K
+EK/nTYIM++iybt4ag0rIMr4xvtE7JjDrOM0lPF26I3wnEeJvgZe299FzBwrDCvjR78jlEc0w3tW
ih4q3jApb0kQfFdUQPqK7hzR5Z4e4azdV6bW7CYAZISD2/iiExO+yDM4RT+4AAqWv6ryBjHIqEmf
TXcanOuAovRhsKbgZz/HNx30S49wZagwa+WzMN5k5WX8jfATBG4bMSpfLe2lKXr8kHUBPXo+i+0J
SXt5Wk+he62URQD55k3zp4jJkftLMO3xHDZN1m4TAPWWBz/emc6o7EkCxyh9K7Wx1JwAqwTEBo5Y
BXjHRGm6A3F5hAIoyXrLr9hr/HYK+HuNav1089knd1ncrmTZ0q3vkenXWy9v9qFaBE+B2hYrQY7i
mE+mc3LJoy+NOSnQprPxZiJeeRXnG7Ks5h7jcvLIXktet7LGK51BMhgGz8fK0IHyOhMexs4lHl0D
y5KNgJSjc1+hiyC8qViaVTouRjXCJmzubDQu6egsfLcNuzlObq+eQJX+PGQZRj3EBOwt+/lJX9Rd
qp4iDfgi8vYb2c/SPtSxCc52Ezu3Y4aF/eBZwbvbw46JR8G2rKvFxR7Qu3NzI3yvuhyCluck4IhM
5YF03MnsPO+J2FW3cKMbcmnjSfEq1V93eGyS/gVu55bF2VDgVyDdi8V4OpUHWZeBeUUTVCvORHSe
+gKNjYqdur9mK0wADAzsbkTM2V8XgsWtkoEfkePkEHnmBhGEo4S/5vNak4NwfsLDsk6ChC82AoO3
NicvWNlsK9Zao7PCQV3/BBskPwivss61rVvnMQJ1+PdvDrmc+Mu8ZFi24TrCclxNNx25TPztzSHK
CHdjxSq+KWaULW2iQtu8LPAWBcj01gkU7NC1e84dpz0QT0a/YK53IpQS1UJM52RSvIsvzB99YY34
1LJ/YTlR3wh9UF+isljI+sAzwh3R0GIji1qGRSgIjkeidsbRDIbqetlSK1iQN2p6mkSQbhJd6zFe
SMKN7vgOc0psv/TIG8UzKPZLfeovzaLN3/0xdtY9xkD7BN3Fl1DNrwDjCK3Saz1u5u1LQjxZAn2/
9M+ol4BhN1QidBwOYeXkD3NeclVkobmRRWVs8jOs1F1MvKtAeFmH4R10+T5q8+IBg2wyLE39MY6K
tv77u+X823ued4hNIkxwv4ROGuOvb5GqrA2HLGbwrQtanKC1/GWyau8uSkv71OdVv2hE278NbQB+
wHct2MqO9oRGzgZL7P5NdEOydVo93AozbdZ1ANLFAF9y0OaDQ2btIIvyTNYFQidXY9s3kR5nF97j
SLqoLLhKvJAviAViFzvw0PSlWhw9beyPBWYZT80ozkEVTWdEifInVxcf5DuaW1kK5iBlUwT1QRbT
NuyXlWv3+2oeWfps1fzJsLeyNQQ3vjbSqt74rp7eBDPkDAxke+xmPpE1a8e3y6bu6yOoPaCWska2
ffYqex0ZcYfdQlajNNVG/Q8mM2vO76W6RX6M2OY983Oxi6OaYEqiEsKIVboacTd3rRt/Z3uQM2t3
tG9tpNymhTBz+zavzFOVi3Ffzg2yVdZrjWX/lxsvb+zvj6lOjFJoqm2oJps17esCr0eKuutd33gf
db9a5VYBolYo/fUQ84NHjcR9zqvI2rCliG6t0rHu0gnhXRuBRVkiD56cRWcCB2ULPJtKdevcM8NF
VoOrGXukzOQBrajs5NjMaX5jKiyy8Bx3UJ0i1DKcOpZ6+7//UZtfF/m6MFR+zoYKE9YwDO3L0ig2
RekYWqS925r3UkNqvm2YZX47DD3qfPAdNRYok71IEZe+BTXSr8zMcy9lquebmO09RkpokIos925K
J7RuVCA0uy6ZpluvG6pNgTXzBfpZv+iNsTkUoUYs3izqHaBrUELJtHa81Nub4Pdu5FmhRt31LPt1
9p9aP+s++5FYi//LVP1vD78uXEt3NNMxhDtv3r9shliYTOzZx+o9StOPLDsTnvduhyiyTuGM5ZH4
HKGn8QrFI7H6rJNncevoRw2DreuAEo2ahTyNphlEbJTjRl5AdpYNKNnM0Q/vMJK0Hn9CvTsUBspg
DNBacfrbK/xbnqpDPUs1jcm6JwYK7gDCqA6gB26YXp9tqWMy19lhq91eu4D6uhaNuYuP5soCrdkR
Gdg6u1R1+qg7wryRZkM4EWcXXxXNTiCiCwGLojzIvnkaX/um4P2dhSiDducrw6aP9Bq6r9Nqi3Yo
b0HKO++BmmBP7wDGI0Jis4kVr2bju+9WbzdLmAuoi2i9c6kSxFj1uQGxIcLBeZCdQdb452LyEN2c
G7KRtUvjjZiBiyC/bQd1Dg/REE3Fiwkg8u8fE1s+B3+ZAyx2wy7AVtt2ACEaXyMDSFYmGlq279YA
crysQ4JfuAusI6W3n0vT61eirq1dMBeVHgy3ajTZrWzl1Y17L1HhsRDiMWPpJKtHC+wUL7fvqIHa
z60G/sPJTXUpG10dGxaPR4XD3Orkd0HfP+JOVJ5EKexb4Yf6skVZ+TswdxhVxvg61QWoP1xT9lno
F4+VUr3IDp2S1QurHZs75B7jQ+BPyTrxBuVbEy5kh1zP3FXhBuPBKzIXn3iPV/98afz0HlnfWo+s
YozdYCi4kUnipZNahP38nvuLzNFW1aL6bpwP0H9+1lWZWd3JA1Ipv9fJzp9jlairr/0+6/QIpSTW
FH+51tfrlzaoILZJOtnzB9tWTwGckLfEwF4oLodsn9eK/dpH6MbX9lvXwKFLOrVCrcmz3uwSO3Ao
iyxMO3AlGIwgckY99EqoCXVmXbpsQPM6gRrquuW+K0j8IRSS8JgYPnbR0P0j6HPViIVJm/fBs5s3
D44O9kXP62cXgsDtZDbOA3A2Y927iLuFuBE/jH7VYXOH71GEdMWShQsI86E9y77DhINXUikerFX6
+hrJsCqfkoVsvR7yZmm60XSXsCE6ikEztvovoRSpd/JF/uRTZAUj7WmLFfPls0oO+DL+S/HL5VoY
fatS6NZCjpUyK5/XS7Ecu1ELLI1yu1l3fW5cRKE1JDj4WGM+G+Y62aoWrn49+/t+OZrhG1clx+bN
GHdLwt3lqZ97T0ZrmdcGYtPa0ZUIednqzL3lWTH4gFPoF5MjmgxIEBNrMVDUanQnD7nXIGbghely
RtNc6xphTns7m+HCc792PqhNC78l1s+fQyO7VU761C77aNTXqBs9mY473tnqVC+1vqu3sigPQ6a1
i75z0n3XFNOdrNNS4MEKpCdZkvXF6O5zpxhvP6taEaGf30aXzBDNRWQfnkaquE5wNCLUOr5i6/VB
vtG/uIpm3g9acGpGe3gVpWWApkG9CYeU33v1MTMN1MrTmBbg8mEMLqPRSMtl4p88pM3uXVUZHmo/
YhdNynDrd9PwoJejcZz5h47bZSXxSTygwLmAFKRvlysOZBReTlr8oPOOQJd/vGMbWDyoQ9quLa3X
17I4unF4l43lUpauPcZSW5q+rmxhLBM689kjI+xlVxvDM41DqHes/vpsh02kvROm1dd72SAPSQ/s
c+MKY9ay6quF7C1bGlu9DZKivNdcxLPLRvS3se1oJ68FkASItPyeIECWIuv4kqdpts3QU9wJNS+e
sP66kx3eQ923bwK7VkLU6OB1uI15OzjOQExlHM5QYNMTZIDFtYfGSuagxObxs4fs5hcZLmpWAzLZ
VB0Wy5XD7jjAmnwQw/ydJdVB8xGRD1KKidV4+yzrjTVqDSXKmgQq7MFLvxsI6JSxNfzAqAhgMZaa
993kI4+TNtbOi9SRudexr10SnjnXsv+wSCpLdsUly9Jxz/s4RbHipYXphUnfgABgnf88uHPxs65I
TW7jTLTcgHBzFwG53Fes+pZSOSCtbHT3VICYUZnb50DltSwVA6YxubfTUj8WPd/yVPQoPqPa+D45
M2VJU4ZTqhKqMjET0U02qSC/l0Wjle/whkAfBW4Ol6Zt36DmWklWvk+A/LdePRVbWUz0m2LwgIcN
Y7mbRrPeyMFIQi5zeG4vvaIg7+TF41rWB3W4ayJNPBWT2t0kvSlW8jJaZZ/UhDCYl/VIB7ToTibC
MmELesObiY3xorSlQdE03mHk/i7rNR/sNvhuaWwwvMbDIZi7642i7lwM+9ayV6GKs1lbpHxBQN8a
VqGg2NkPb6NokAAoFzF+a8s+dsSTpbb2Ymjq6bXx6xi3p3D8JiIf3nql/zCibEeaxAeEqfyZw42M
CFScS3bswYI096bP0+oj9tM7ZeiMu8kPMxjTYrhkwOaXECa8TRzrs7av0nq7UW9y1npDUK+9KFlU
6CeeXaFk3sLQYAhWfKWbOPNRyY/e9EB12WGVlXLr9ZpyO9jogMV6eZBVn/XyTO29nj+KBeeXBjMw
lPXEh22rwcKha4rPThIi22Mq3tOYGQmIZle5uHnh37HDcRYGFA4ysdRZfp+dhB7ckaI8RqrRH4xB
M89q44szfiHxLMu2llXykAK0waZlaG9IRRKZbVkyuKoWPPUxgFugLzEokjZ8QqnDPsddyXxFo+XF
w4NvfORlGD4Vql6tnDHF88gdmtthPhR6hLxDVu1UL2tuVcfmMJ/JRtmtNI1iKSDxrWXdl35lMmB7
aT1C2tGOla5Oh95NSwx06uhxGkiD+4AvPkJ8MxrT++hEEC48pKfIt/rT2gcxdh0Ega/cRIm2EECl
D7aOcKwGI61DsNLodorZXK5FVOXN41ijDrOw1yZ8u6cmw8CgKnhMIpFWTyVEwTXGYMHW8a3yKTOQ
s2RWt3GLoaiXJkaiTo7o5VwMbdveBWhJL2XRabvyhgVmdC2iqOge4CWCP5o7p5Ol3uqF/yPRH714
Ur8BBf8jAqL5NtSlt/ArYT8mlV6vcscK7mD/5ZuoH9TbQSkHgtejepOM3KTEKpBYwc9naal6e4Fh
G+9U/ttb2ticIOWJlV+NGpvs7oemBf2fPBpKlSR/RqzsFjHWCM9lOAbrqgAi/KeT6ekqthKeADWy
3GNf6jtsFnkACtN6zsrMuCm8cbzMpbIp+Kb8IHsCBZwsFM2YEDFV0yfbN4FE+0p1I1tdLUNzEV17
IPG06t3Qo3LnThtZJGscbXsCeutpzNIn9KjMRdoq8dHN6+Cs69qfTIbdSxik+a6AZ7O2EKZ88XNX
I+xXqKiy0Op2wVEPmvy+yZhBhI+wzVxtl2Z1gM0sJ9TupUHvdl0MtbqVrfxYULlPqgR8Fpfs+1UF
TOnZREbvbPfmb58LKTBdyzFGO2x07BkttavvcRzLgSaXWHbFVnjykVpcOVVavyCX/gIzid9n1C/J
eLvfnckDqDUPEnBPtkMgsAqfBwUOSC0DW+OXKUiugyynXzpV4Xz3+xSBCjuq7/35k1I9+P2TAMHV
L1nlv1iKr3ykZffbJ8Hq3U2KtWAuFaBE52S8TNHLQ5U2m/+yyZtjHblM1l+z8qSHdFO1CJwBQPr3
OE+beUWgqPAp7CgwEP5s44NeZfpzqkdvkx/VZ4T/9OfAiEGw1tXjULL06UdvJTvBxcbWGKj1dUjQ
jDeRCapIFmfA5BYVOoMbxyWcQelXaJMYO3lFJCJBWRQxyae5dQyjc4wFzUVjV35D9Cc85bmX7YIE
nwVWawh/iCk8+m6SL4KILWUeDrBL0wFnrMR6lD384QXNt+5BtgfYjvDZzUmWQo1XUTqqyc3oBs9O
7VoIphjsxlVr61WGMgMJnSPcUuhBc7FWsmgXx1EE3oiim5QD8pquvZNFs7FghhaNfgic8YGJ+Fl3
rOzejrvsPmbLARKTCH1X8Cws/YiHN8zSg2wFMdLe/v0d1Ix/C2eR4XNdVRCrsWAJiS/hrMhmNilr
p2eHN4xbAoSTQVZyYmL0UsSxGsy0o9tWqObBqjJ+VPytEO08EqjWKC5e9l1Xnei+qPL4vsTEeu/E
oiE9FkEsd9ESVREm3tZqqKzHvOhe1Y4Xc5sazdmvHdRWimmfKHr3OnX9tJsEMM4AcbjX0kB5YyIE
drJMHHLAh1+HQw9p9k7No9PPVytaGLKuY5W3PfYkzyPwbDm8Lqb8piA7jAEX3coZTpGZaXVMQZ++
OD8/03Xr+OC4mbmUvXyBoJ/G7HiQ10ATiWTduFKcaFgORAIvOgpzlwLzBZ/p7fRZ5QowMcaAaJus
kwcPK56NibrudShyztrRLK0XFRPdo4+/4i43UvTe5rPPuv909vf97Mj9eT3319mXq8ShK7ZAp8kh
qnd1p3jbKAjDJRu0ad6lTXdaGiQb0Xb56rPO19pp1bWasZbDZENn6uXSTO1u+1lnCwfBtFEvN6Kf
foADRx6z1gRPnq/uhUEYaxI9StV16Nyj/54vrSxo3/ROPIIfCwDhKGsqIDCpTnkyyq5+//vf978l
sg2DPQKADAsWOmFb2f5bwiiz2OSEehO8IVQTxjeWvauN7BGCV/NhOe1WjLX2rvqOWAa6bZxLNPX3
VTBZW8j++TFH/X6RAxxcgLDiRz4fFGT9V1YMElQW9bo5/f0/2fiaNTFsV9gGwU3LcEzHFF8CZ5am
+mFAVup9GodV5E410AcOZlLg+WzbzY5tcrzoVe9nnTrYWHzjZ7fQU7N7s7P6ALUPuLkGxYo0AuSp
NO3ffPD6i1Sk6m2PZtiDMqZnK1X7t6LiBulYyuzSYAVtuvAz/XZsKkKbg4m/dp7wkrdcR8M2kRZ5
Jg+yIxn4Ht+qMP8vEATD+TIx8Yc7toWIsmWb4GlAqPw1eQSLHoRBNtsPWEyYIinzI/kZfzby5tSe
D6nu50evgHNOAHv/pV4WZY/PvrIuETlarYmJ1998kS/9PoufY3MX4g6spghNWLO/NxA3PwTCfYM4
QAykNkcMGmxfbByzpnXuAhN0OcCcv8gq0FrDnpl0QpuWRnmRXsXGqXZCc4cc3XCvFmWPmMZFRDmX
VDp+m37VotoyD5AXUbwyWAAL8A/yIjDMxlOMdZxsFHUbr72iN2Wi5JAQI2TJSXo+ng/yrKnNfIHM
crv+0pClaLUvZEeLR2WpawjJVm1hI6cXT8vACLtHO7HGE1/IfZt2qHvNh3J4gzEVP1zbLUKjLJLr
o2wDnKFnWXPMEzxvrLJBy9UPNDwbDPWYaOXPM1knD/Hc+qWzrJOtdWPae+GjTtNPfnFQ3Zbgw5jc
Ca0oiIv/6yAbJwfB+01ujsVBlj+b1QhJY5IGA0laF79dZVI2xvzm1eaDCi4j0tr05MzvYeAh8e3U
ZOf++hoGJL/BrLUl/z63zm4+SHBmZBJBC8iLdGWq3ol2I9tkrzCdqj2qqyMLlfld/p8+VevGfeiZ
Pz81Sgd16QwCKEI6TSjoYtCYILn3VoNkgZVWuGeIm85ZFnt9VN70nii+gQDDsRv07JxmzTf8hY0T
qvLmSZ5ZnskOEJcMqyxMtokT4BLZELHPx0aiLtey+HmQIyp0XT+rVJIPi1aLkUlpeuUWgAtibHrm
bALVUm5l3echsPxg6RdhckP0OD6g4YUD4HwmD7XijflCnpK1SjZoo56jNkiOkZ+hgOUU2drhNqyq
qKjWKTIbqEqgB02Qa4D41v7plzn6GX2XPdQNcet+1NX1tVi37Z2LbZBumF6+FFlF6KUsOvzo6By4
fXvKoulI8Ce59cnhIXsqnIXXmMbLMOjWuhX1tJXFHHPAhTmN8bkMav+5YsWiuYn5kkxjB2H5L6Os
7pJCkmG52UTEBfT6O0/zzQho7eX/c3ZmO25jWZd+lUbds5rzIYGu/4LUPMcc9g0RDkdwnmc+fX+k
MyvLzkJmowFDEEVJIUskzzl7r/Utz8yrbd6z/MnzoIBoGd4vT4D0Njoi8MzbENrd0ShyEMKDXXxD
DTq/gVVI1ipDEHQELKTe2lGfnGUHEqg7KiXNU+f5BXQZgLJxhno9tNTD8gSjhEktUXTpLPJUCzdO
Pb177G0WrR6MNlbO1WY24bwNK8CJiIdiDGxMmbWdF6r6s14jOZp3R1aMmttkvZL2lbm2AmM4zOJi
fF+g56RAOpYLcW6QV5kAnrUYM/wi3gd1keLLtZvjkPu/GTbUoftOP6G4IwNtvFRlSXsKCeaXWp/W
SthIV3gL4/1oU1cq0JDu4kwd7lUoi3etflr2LY9UiihQ3QSmu2xSu7jTdd08kKkY7OtQ0zaxrOSv
Y1Zvlu/CHNrODZqpvqRJSQtvNIwfXy8g5lWW5dkXReOkJpVH3g/BUD4YBD4tr8yUGARaYeBJqBHg
SLpvr+1hDL7i1fjxQ6gekL3egtGpkdVxlZMyc80KMILUgbzMdNimdYlPDnNraf+4My53SBL6ceff
u0b5/+c5f/4TvE9Wt9U8LfjjT0i+avzNsKz+eVQmmUqTEW/qQjPtX0dlw/AbOzXb4UnXJ+saJ+2V
+I7yi9KSj9nBaNkumxnYDrNSKZhVdAbdvqUEOfYrL/elLubrEYWbAcTDJChFSOJ/vyfpwmaWMUbb
5d6PvaX5N61JMCU/L1vnmRVtSVMQkIuESPt1zcPaoS4LNNSPetUD3oS6K1eashM6MM7l3h+P2f/l
seV5dn4lNdQZpZSuFMyYZB9SnD50U0nlMbG9Q6cW+zGbIm2rDJ7YjC0jz49t0mk28IxhogzJl65t
kpVWV+JQ2gBFjfohElLCrMzM9mEQplye2YzG7jvpi8oNK5OG6S/8vjyLCkC61iySzJbNynsUSFpe
CuSCm662KvOSDFkJay4sXtSW+UcdNOQ/zpthka98zase/XTS7zj/mPPNAp1RkLyU2yRuBqz0rNhL
tgEkp2tPl/ckvGGzbI1xa1+Xe1VryVDGyNOLBfhpZ3lQMtMvELS8/R9PXl5PlWojzy/98dzltUnL
aLw82A2kjoe+hktWU7ytH8olc5W+eKEELFACFMlh+Z9Etn1P51KneBt2T12TUeHlf2SSV+DiKR8g
bmXC+FKk4VsQTel7OEVf9CrXmfYPHgeohbKRcMjH+Qkh48RTaJRc6nobsfU8Xfpxd5lDqWPML6uM
be3qGh/ij4lVpbSF5/4xlYJQSuYC7rjt1Orpxgqncs983HqkTXynaaH2VhheDDHR1y6aFhQXv6wZ
hOYdbTBdCk6sJ1vO/L0Iq25T9lxw6uh92U/rOVhPCZH0eiPP2Qxev9aY/l+ShHlFr9jFm2pHL7i8
OrB+qnGgkSutlsf51t2IeODXmaW67VtRb0VhS68B8JrlCQn5UWu116oDfPXoMQsp0MxvKPt65Vrj
ZJ1xD2vXuuhoycw7Wo+GLyQr6U71au84pWm5MlPDvkU9Dhe4pM91ldfgywr/yWBtUPjK+NIJUZzG
SoefNGbjCzaPcNOEWoYin71hAVhVIvrpsuyt8DwJPXuBsjRcKmITWJLwrDicpu3oS8CQ2nB6aaI2
dmXib47Li4Ttr1vQbY9S3Us3kZEku/xhfC97YQfdankRoYvJqvEscw/SrD5XEWyWaZwQdtTzqimM
tKc/NsmJ+m2zLLzqSGnpPzeXvWFFyWF5bTOnK4WlT0k3pfdo6zT+jcA7hH5n/HaXoa+b86lL76Bg
45bWf9q3vELyjLUWmzKakH2ceZ7xWg51BbID4BwCTEr2MQ2aTjX3ST6j6bxCJldKRMdi9IyHeLLu
fzye2CZVNxSyVjN4d8ymP5bHa6YkbloDBMC0lNzSpmicYJaaSCNxLWlg6VdzKvsL+k/yICKwul2L
sAY471pkjTj8uEtejTgs2x7NmC2xmzByGGSB4ejnbARjWZdE9fx4rCzNcyhP0uE/xDXzY75yNyLV
9rhYMH1F5dZF4beq9+9F5IUfXV9uSSrOA6dIv6UEhEdO0V5ZGRuBk8cRRAt/+qhH72pWVv+N9J3v
U5UrX9RJH6CCAbgbKHs7UOLB7HpCgBRMWEFgYLMZh2QPnmZnUeSa7y5PWu7VWkNWlGWl7vKYVGGZ
caSA90iX96CDEG7hd34uu/94ndUTPRYEU77uvHRwbDDneE1jfy2ZpX5hjSvjZlWUfWZH7RndFpg4
I6gfpIC5sjVV3VdIcVfPR63oSCs/67of7qZwNjUtzqbFxeT7qXIMJpQ/s/+pGYmmMLU0d7pqEAjQ
uKHYh/2hILPO9iMmIphZVd7+BkGtO/hB/arM+WzLjT07iVs/PRMQLx2Xh5anmgFQSA/O6eqP54qA
5EHFCHZJVBkrVR39q5o2E+lV5kgyXaKfm0ju1qqdZ4/kYql4bzX/mzYggamZQztdXKxisD7v+RDP
BD5Ff7JD4IfLO1W+8ts75XNAq2ZK6taUKuNMaSs3wuBszRsJ09Bz2k8JYLe+DDe1kOZcBPaIRI/w
IZLP6aKEpGoSNTvupKdhvhcpZXryi6rZ5SQQ/rgX/PuxX/bmft2vZaz8qAPkg01tFFfJfDcwZfkg
Gdwsm8uNoVmZuf7xJMiGhkrQBk+1YlNxc6UIbx3ozcTSkhckP+rB0tt6pZpYneFlQAYLqA5gV0tv
VqKRwzrvgIdWrHq7tQ6lH9jPVdK6iakPZKQg/c/6btwsm+i+9iTJGY9k+0S0izGAJdC3W/Jc+aqZ
fedh7X0ltD1003wGlElatcmSMDuB5UXLDHZ3W05+d6fY0+gGAe51OaH5oM0VJn+uNTV9qO+trHr5
46HlnlX2+iqc0wxlAn+UOLVOJJJbLPrxzUGaM1x13lweW26mgpmLg+eQiEgLOB/EoLuKApir0A8D
pFuAUli2p3l7qH1UTMs2o/jv235avehyBvMrk19l9MNpJWefLBCBdmYG6yWEBkGsm/dohc1NYBXh
0RSpf26tueEkNdVTm2fQLyD7frTfkiTOPzMVDWlVqdaTxGUP4UDSnP2+Ug+5SONtUrblPatOEB9p
mXzrCNxcXqV0xdUfuVoh3PNcLq3bv678qcbPthu6hLotVJmysG0Ymszh9HPNixpl0Fly4b0b+Yw/
mDT/mFLrw9vxqdZ+/S2Np/Wr0YK5jghYd+PwPKpE4yk1tmLJUMJrqw57kpCI/Cs9jRlZfgmjqt63
9koTRbhNizy4D7L7JG6uuebrB1kytAPVAgJd8iJxw65FAaNjNmDVpK9yeYT6NSQylw7eDgctjM9N
+6Lokr5qRvht1O2aLbYKyslahVWkCYi1UA7mLL4RMq4ggNKvqgJcK9Neow+Us9ptyp8Io7NR+kAw
VulvkhxlZSdZ8ZRtWrVPkj0RVOTTwMRrb+zopqYuxkrpKKIHih5QvdW+vhojSVxeh80mhCJ9lGRB
yx1CqpOR07pJUaaueo98KitIXM9Q8g0WLnnTe4m2mYz3VlezfUepZS2oj7sGINMNFfDBFVXB3Nto
994UJju8uGhlJnRDsZE7IHoxdJKhJoV85DqnxxMbMJzT0hnkcHrogUZHEumNY8CYj70XpogaizU6
JmmN8K7YjJqlOnHQ07qPm3IlA2Qj+QGWjNSrb3EOsq8zs3Kd+V7mSFKZrlJfLe4j1IBICtQzEGv1
3OBxipWwJZEhcCHcDAcEx/aRBEPA5zUGKXqGwUOMadJNBpWSI7luiBDLag+HbwUPk2Z+1OwnOPbA
GgrHHKgYRFP7nsqldkI+880PtK0ImDOZZR5ljteN5YFquN/46SnV9OchMrWD38hiFRvge5m1+G6k
2A3ZkWZNj+WRVV16wsyfnkou0mMA9LXFkVFFXvEQ6MWjYTTpwQhpVXv6kfL1FSyW+cq1dx9YhLuT
O24F2TnXzOilkpKtIvqeUKuwdnPakXc6Yrqu0p0kEKgfioAAOBL0cMpGTtd1zbk1DxMyiPVM89wQ
6ntuE2s6BzkCFUnQFceadSo8UmZlHFkbMejGoSij5zz1+rM3UpSNYWZYSuXt2lG9s1iPOlySrT3Y
UqDQ6vCgRFV7WW5UATlxKDMi+IIK0VUpa0dtrJHKaeJU0I299ihRVqMZgO8XxNAitnV7b3Ia+eyX
lvGM/dCxguBYUsU+SKk07Ee7+5LiHz/r6oA2WuNn1BC4uqpGsDAresSN6CdXXQUgwZssdTswk12l
qnBDSXuX+3KthirDyzgMZzlLbw2ePNLp0ddikgePMWrNKs5agtDTYE3Bwt4mvshXQJRX5uC/marW
/c1lTfl5uc1VzVAMYWD3pGpABMyvSmBIZJmwKzv7juxIfclH9FRkx4hOwpDTCIlFF6ZlGFLrwouw
1ndG8UluhtgGjGjkpMTEp8fxIabL3obdiGuYc/tvrrw/N7L5iEKnGoBcWVHpRAj9F6eKIqtJlZZF
9DGQDAXSm8zBXs7vykTJyawd+50qSFEpqAO5BWvHTaLUjtajtFowwsUElSMagYpryUZTzHpDw4Vl
S9ikd7mc2Wt5CtTNNF9rs7gPXdtMtLWeGmQA5cFLM8p/943/XKVZvnGE14qB/B5TyJ/sm9Qy7TzG
2fY9BWh2gLloHlHsrMiRjwhlSuBhEdbiORl+V4dyrUfyeUKkuWrhPDQs96+/XFv5qdyyfBpy2UHk
2rZCs/lX7/6AyF/tuKB8t1mFwD1pKwK884/OCmbT0tisJt2OHTOC1GIN1qcmxe9t0wyntrenfa5b
21IWrFkoG+6YGw4HTwoQnDWh2ChBCVd+gibZdsErGjD5Uk/BJa6FgrijC89pqybbliQOY72UP4iq
fJHy0HPUInoM2/KBUcxe+0WfkmiWGNtK1l7ChKDHSIfappsx1Li5wRC1dsvXBYSoLU15rfjdPk1r
1Q0MuXNHX6nI6hLYiObNyjSTdd2Lo4/1i9yH1EkH0iABdX7aTRhsjbD5omYTaMUiv88t3T6ovnLo
Q+kBNlj0HHPWOoplf0tzYIHa2MpHdDn6LvMZQHIpibaGp1ZHzpRq1jW37acx6leuB7jgqmQ99vBj
Ky9uT6rcNGhqbUIb5OLYlG1zTlLimE0/b114xbETy1ZInUi5EZ4g0b8JSSqtx+nzr39/5U+zGo5E
WngGZ76uCmH9MqvJIaWK0vCz75mQh1tX2QXxWp7eu/R1HupAZVlUUFVX56OzKPPgzuBa8NefQf3T
MTj3ftGocCBqtFR/7QMrkqgH7KzTdyVP3kl1a06oNxLocqmPShVSzNKcVuPqjNBjywrM3wejMqwp
aSN/7nNrExrqN4IJ2vNAWC5omFE6JjAFojGTV33fqaepJxb0rz+28kupcrkwETOg25aq2HMv9Bd5
hhKznETXJL6HFQefHBtvdturK4IHgYR4frnPhIlEZmqejWBN8X4PPF37mlvDnqEbsyo5hExCiv4i
dYVD9dU+1GJMnMgim4AwA1fhN2MqbCmPYanI6zHId/Ch5FVT+0fFgj3hEWFo1umK/BRzP/hTvaJy
am17i1pf3yRwVlLyQglnmjHfyYsnDdlG9NCYA3rVxxL56Lr0PEgsftidhDnSz6GNjBWXSNI2j2qn
jMZvmU5vM8AR6cbS2K5HfxCb3LAC1qF5t6qjrsQNOdobv9U2QW5Ud1rfpHjnE7EeyO3aeLoeMSOx
ma0afk91b2rwu2nlqtL9xvUKJq529IYxMKjLb5KuG2eu7MZKkojvVSyCQ0ts6o6IwpFamPeIVc7e
93r42TLvw7W0zJ2HcQ+Ct9gVdYOamKrLlhmDcoChGwINfpc1Yn0BhGhVR65W3gR7c+616Sy3Sb8M
SZgM9H3d+8O6B2HGEGBkDzZU9p3dtR8GKMWUSY2q7BQMcbeiZqZ6RYDE+k5GN3vwxpOtFvEuKHvF
GTs9nKiWZK5RJu5I9PlNExKxsiUsy162g8yhcyHdhdlrpiNgIIlCSY/kbTI3zJSV338CG08f6lw3
d3pXT25DCVo2lBuA+znmCDdhPjX13wwDvxiCfhzKOtgHQfndBrv3iyGslT2b81J4380qDJhNdZkT
C8nexCiQNooctjSdu+5imkZ30X2FfM/IP+YJ1nYmD5tB7x66OXAQ5+Jjyo/y12fany8QzABsw0Zw
oJiq+BNgRlP7aYqHPv7ow/aKbFh5UGzk7hUKY9fjur0a2yq5NdDQ0El0rqKOONIUS3EbgymMpJHq
XddK/nWwWhS0sdAQQUbdg+gf7dz6Nvpj8ejT8/87sYj969jKXEVT6cRommXrnHk/rxhNJazTmsiC
D8kHfDOBVOxz8dQkEQMX+NKNOaiDE0hevsezQ3sIWewDtOGbSOxDppjGfllMdbJ2luoBvV62V3vS
svKW9Y5CPoXjo64UTV+fNaXYRxQOt4rlzyAOjDUQ0+xD1U+yo3n1lmig9xGl2BctthCuNNU5Sr1q
S204fky7irIZV5+mHV7++pf7RcG2HFeWzuLNkg0Vrav9i15mSluIAEMcfVipWq/t2PQZTzxs37V1
p4VFfDQHxVzjlfoYJYKi2uEgjbVxTIdqjXsJAHEfnLVBrk5GGhTwrZVXQXD9TbOkPYmFndToz5h9
SYPErLFCvRg6ZZ10LkUVmB6RX16mzPvayi0XNY9FFT7XJw9fz7FqYZH/9f+V4+dPvzf6H4ZQ1eIg
NRXzl5Oo6lOjtvws+0gMQ16hpO0vuIFtgrY7X+xDJj3XNIxX6GSysz35D3oTfHrlpLqxrBqbRLf9
83KT25R2IfcAMTBQVmK3ito2vuNS5e0Lq/5CBPNwkij3Wk26DqXqQqDyAICB8ijuxovOZ7vpAIdC
jq2drftk2ieSfhto913i7Eso9kRqJKRZkuMADyezNccoLOyusvZUmu3ao0evxbpyJJQcLX/TyZB2
SQlr0c1k2OMLwVhC3Wvn+VHgtoSGOLWfzc0PlljTvZFmzqibEqEmKQgQDDpXcAbZqZmpR35ql0TY
AwRHS8MHM1rpWRqTckWL4op+Mb+ow2PTTOGOJadPnd7E1J1mBSnDXeIiBFfdSXtigoLEs+4/WrM9
2mVFlg9Xa2DgDk3F+JowqXMmBK3riMQTJ505/KZREVVcZhdmkPbRMvPwSBMrd5pYN3ZK4A2H0Ro/
h7BV6TpkysGbE109NfsI2hKEA3VMh9CA4VSQ0uGV5FI2sP0GLoUbg2kKFjkKHjLQmrkUqhtzBa7r
hEP0zHHoKqBiUfJs6hWZlnMCr2pRc0MzhDdGOdbBWJ/17pMGfXNNmD044DH2sN76re5V8TNC/4NX
USPOx29WIvknFj3lZvCheldI65xohDpEbVw+GvMNDmmHhNbi5HvFN9g7HxU+8J2SGxfAzvq93rbD
TkBT7eHSXtUQSeVgpO9ZW511Eyp9Y/m3npytG7BUt1bSe5Ij8k/hMxaaF2r74iVTJtMZaT0cM1m9
DIaiPoxKsB2tIr71rHhgno3NjssS9e0+6IkQCnDSotfbmSGlf/CkDMZFaq8jhvIjivfx7LeUqibL
rm8++Wd/M78Uf5rjClMxNIP1o7AV9Ia/XIc7kik56vT2wyQ+xo2DkWlPii/LsluuoUwZrpZVckDW
G5Us98KJfEAepuKvAoIZt2Y4vadDaGyTGOB8ZAAe/0rVQzhgsux9HM0VKubxjH8nEiIxg4DC4xLn
n/FmOLGZ9aS/eKajatik/X60Voo/gu9P+/Ek11/jJNtpiD7vQQTkBAhm7Rl6lbGJcuVzocHgGtmS
XaLtjYEeEPiy+Etad8kK6xijSBuwMOdv9WlobPDEqFvMA3hD/TA/9kC14jnvM6ur9qGNVMWduseU
zhfctSFayxlooGDKPgYLpZE5dM3W92goxfMh7FXhpYu68Ryaxq2ZiurHqv5//0SNqxeK3HsOVgwx
WPPL5v885in//s/8mn8/5+dX/M85fKcjmX82f/ms7Ud+eUs/6l+f9NM789d/+3Srt+btp4111oTN
eNd+VOP9R90mze/0u/mZ/687/9fH8i6PY/Hxr3+8fU/DbBXWTRW+N//4bdesywdKoBv/MbDMf+G3
3fN/4V//ePwY3ur/8oqPt7r51z/gzP3TkC2L5QaQO42hlTeDEzjvQkP7T5M6DqOtotpEenGcZ3nV
BPxV85+gA1ipMD5xAiizqqImtZRdqvFPVBYGYlYZ549ly+Y/fv/f/8b++/Gz/XcWILESP4+CECVU
Q1ctauVIQ01NV+dZ0X+oeuVGkroyz+W9HlWc8nX3gHSYKCqfVkYuTESqGkt8r7hPfZJo6HKcMkrg
4cQcGQsnGM7ipHkTKjHb2hhWda8Z6VvF+OJQRt4VZGIFcvfIdCt2NLr3LE4f+gZbUm6sEAcbrgfP
xMkm/SmWTJYsslqfDK16y2QgfnrplCNB5CHBRiyRCH06EExWOqgFdpWVbERbv0wZdWMd0F9csOT1
SuMOwfvFqAYLV17v4VIH1yOV2g1caM2pNbHcijfGQJxw2/gQRya3kt6RQfjkG9P96CswE4HqMGVQ
UcaHTpLgXpqg/4QBKtdQIeQ6nrat0j6nMh1vBaCTZmcU7sNH3AyUkQVapTYKGND6xulxR2xln1IX
7lLLq7+WFsu8Sj+1QuQI/1jaCL4PV+uJilcqQlrEeAiTMj3mhByvetVn/O586tWspanaE4Y7b+lD
qZ6Xewr41X0iy2cL7e9lGvmeMxQk25woO/4Xen1iNTIca0kzV+MAFkQlOveaGbl/87QJGnYpbbO8
n07TqEXritnaygbkePMnEu+slPLostnmXnnDVhQDpN5o9FbWoRHqj6Kr50YPYQM0RYNzl3sv1Nul
K4yzYtOyTHWFZHnX5aaCgHUt1Pyh076l9oCFYxLMmazEnC4pdZRjlqrbAjyN6shVSWwwv3IEjEdH
cw3yDY5evtIMWi0bLo0zxk1gTuXwdhspxs+aCXGq5q65NBRHoxvEyYaLA4raK1Zh0gW3oRLhJezp
W49UsXG8tq1byerA5Tq72aaM+jIe24d6pK5Evnu9aoXRPGSVod8p8qWz94GuVE+ylHMjf/W1yXtY
NlSj2uh93t0E3XSlj8ynLiX+M5PCV6KUEwb4bnJjs45eJ5gCqxH/yDqqtdchr8dHT2ueOy8HN9vP
rY9J1+86k6VwXmYUTDwkqQPT4ePIMS1mj1JpShzAQ3HpSpAaXWLla1lG7mlnrfGI2uxiEyVzMeU+
XGUVphApH7/Dq9z7CGcRIaAiA7EVfMGm4zuJva1indmQNZj3QR9HX2kbSUhTclgBkUFUriyANPem
7VhZh9MjgodT8jvfTV7WodchjNma/H3Rxd63DrUzBYsrBsb+qRb5tAsohG2sGrBvTC8/8Uz1SnRN
68h9pW0HyfCg0/f+cxxb+qZIwf1Yg+0/YxWCwmb48mbZa/fqVmkhqhCdau3ioh1fRK28oOTNb7Wu
+SDr6pi1BblwIDC67+mbpBTefTzhXB6s8piknX2phzTE9GhSnx9C6xQodHP1rC4eAxPbQsSfTmpF
WpczYN7yqvpgdirwIv2sF4n/loLtcypaHVCX5PEcxAG67nTQHYuT7VgWmjgM6A64UNjDQy71w0Om
El1j2Gis66zDQsnjfdBN6yYclfXyDFFX9q7q6tLpgtTtRDrexZUY7gy96c9ZGBKn9ftD/JbxlgzE
Y2iaslMPWfEiF1rK9CuX1svmOLIuLQKouWnqH0kuSl5AYV89kjbujKmNn8YczXLcfwUGNJ37Msge
6yy5hFntX5etwe/9lYrPZBdzTgzjYD1yBQrdIB1pwIWx/JLKPrY83F4jDbJbZdjPTN9WgrLffa6o
yV2TIyPva93VcTKtUeynZ70akrMUd5i2W2DQvjqLjwYtPHrqo65q5FGFFpUpgdAGJyRZe4lXfgT2
ti0jCLB4oFemVNjulMTZOSvriqAIW3J8AgO2YsSQJtv5s69LCD8yKjItw+Uq9cJig2ov3BWmdvXl
LvxuWQruX1l6HzatgsxH+OMLGTjGobUT2V02V8S06vgWyzkMRxevCUdVAkvgRbcxmwp4DS7+XOuV
CnrtyhxeSHgKbS2o/b62a4b86lWeeo9AebJ4lKL57CTOJ9VUrpTCu2dT0qSNHCrpnmqWscEphUIB
1e5dplAXsGuN2XUjxMrqwBRXIxaTDnzwBbRODgcFpH3X0j4z9aB4Fjk/Siqa8DiE2cWDTnHtJ/jh
AWGTBz5y9ETmAer2ZHxVob1CA/XDB0zZ7Z3VpfR25eAB0QHXas8sdkaeA8qLmlM8k5/1uACDb0Xt
S2VImyjMs4O5WJdrAp91fDD7YrYrq1UZr0OZ/9GyF5WaoMp4ylKS93y59RxTVNPNMAmh96nK/3hs
3sy6KF8XqfzsFdQTrflmuddnfJ4eD/K6GeLuOAi1Oy734mTw4b1BqkxZ7K01n9EXioXE2FBjFQ5J
uwtVtVhFMd7pFH/zLVH6nYjrT0WWlS2VwMJNdPx3nZ8zDJrJIaTGu1GslK4fXwLHj7XTWN66HPia
Y5dfNEw+aEF8DFdyu0/zcDNKEQN7bzDLqYRHozNxlKyJLoAA4uqWSrSkJK6ykPlj2DfmhzIxIdIZ
FLYpRk4nVuvyiFwncc1Qfui9MHKVyCNQUptDdiwKcXlc7DWt/OLb6ZY+iLoeurjfGX31jYvwhPpY
slFJ6AB0INqVIo6IrB7e9NJ29bZoXQBmPSkgpnCL8SHskmqjdp7uaE3DnyVgjbJBc9DEuxgxfkfU
bUckjlKgOHU13CkgaLhTfnqh4rYtYS10YxqnbpSb1Hi5g6Tpu0ahNqmG2kmFgspQMkqWqhGZF5HQ
XUOvXydYSXLUogeXE3UjzAHAaVh4yLcimD7FO3ABGgNe9iw1uCA4a4BlUG3w0zVch2etVN+VVDpD
y7hIsje4rf7FKoJtr1h3bV5SWk/6D9GKwClL8rKA2Dz5bf0cC2Nbm565LdtY5r/+ERe1iZVJgvM8
vBgeKPDc7FxKNkemGkLrlZU8UoYfKpRCwZ0/5YDdccijsvI672tuS7WTfW8JjhExnlkCeeqt33qd
K1fKtlF1qPIAxY3EIIAo9N9pbFBJTrFO2JRQkndUIa8TdIcp6bDSYE3vwxQkXnIo+wJbv6G85I38
4In4Hry0vUkJZBPyZ286fT8+exB6CuIiC9/Yeap08Lvm6iHvq0ax4mhaU4VkFXgb0CRhix45WKX7
TpPe4r6+k/EF1nG7iiRzNwokFFyJHYt6jEXMgpvPOHJS0zLgGHXgmJObE/Qed8l9RiFVBQ0IDEsJ
VlpUEgdBKQbz57vZh8HGUjkl4SiWqkFnNsJ3OZuoTc0k3Eaj518+Ubsiq5axXjuERXktfR1JYFCT
utySAgfvIYAXMijDRc16ewU4uF5VWAg8Y1Y7eeWWEhTOmwI9BRh68tqPasm9edqNTnkOlEaY41H6
oX8P0OOYT9l7hlx3W0vjo8z5uCJ9I+Jr1HapOp36Aq8/EIj5zRWXhZhwM3u8ASWkmBrFmdtYMKUK
fp4qaB/GOD2mMkYUYNuVO5KUidNY2XCok2EOJmBFrPKznFN6k0XmDMhr1yVBmlM5h6on/L+pGbp2
iNfeVilY1d1znWpf6vl9FMX44uOF1xD2uqOF92EMPkqdc0STyveuCHsHdGrkmk8itb/Cg/kWWd8Z
AW6kIfBRi9Bw5pTh2vq00vGbbqontSH6jyZmhYYSMAH1RcZJkzCL8a3TrOdR0T9AmX6MYXnSi4+6
huCFTO0EhYHYZX5yIwneAyO8a2AHOLlRvCk5QYgiGBm+RqRqjEVdWHwFZknCLSVIyxiIpQ/OTJhf
QQi9+K1xX5vmBSz+XaKOMJO01BnT4Ytstee8rA96KR2ZGtEZqYLvASltywGY6mg/Ego0XRtVmI/N
axWbxxbxF1VwU5LXvkhgMtR4nmNOygoCWDIBltEI1ekl4lzIUIwK/ashhyBGO9eU0Jjlw0RKV92e
/FrflZ0WrGu8t3K0iqr01nVesW0n4U4++rQqTa++2XLJCjZVRetXahEiwgpZFdZXHRm6U07TR2v1
M7CfaqFJJGC0DiLPc5k0WM40mfFO63FJJWqzNZXuZo2tkyfVV6JX97kkoo3eKTCL6nqTDeG5Lbth
3TSKQvXJXyl6Ke/G0lgTuvJG9lu718WgOBkCsQvrffxXlGeqNleZLbE+JsBxXlcPwZncMmckZ+0m
cB+gV/2Mx1pz2g6DPmKI/0vYeS03rixZ9IsQUfDAKxyNvG/pBSG1JHiPgvv6WWTfuTrTcyfmRSHR
kwILWZl7r81gzvmd3OcPjtQfLLfOHotGfyFToqIp1hLUHc/HyRyIRFn04WC6HFK1S/Nww81mdOML
3CaCNXoNoW62FlExhyRqnWRyexec5NDl4l4pHzMd36pmtga599Bi5HTDzs8ImLkMFF/LGnRudjSA
5USACsGBTrm5UwjVZO22oMNnTWg69Y1drHk0uQhhRGxfkHkgLxTeKT6zw0p4SdiK8kZBqBV0JqR/
qIX7RIAoyt2coqWHByfGLXBY+n1dWd6s3iZYrLQORLDE4YakmFlS8ZrlDW4tMPFBPYhP4kuI+Sgx
fEHOrzjXGDkFMTJPFcn+UPXR2Dvhysb/ocDq4G2x9a7p+oktwdr3Ziqa4TspoUgjMyIWOyI+O50G
cZPZdylJGWxrHb/rnXur4iqIJM9Cgzs69CXRtUwvkhEzoVnfkctmnai/VwNZ8GGdY291lYuZ06tT
uSMjToMNersqT0MMZnlys6B3s19mWZZRb85Xcy2+0xVxtRyzet8WVRKqncHGOnGjQRrtsbem9pgj
XgcO9u+/zxfqrvVSaJsdni+facIfrWH937c7X52L7MhurNud74o6ljdKM+KvhzxfCV9JieAlXZ4f
8nzR3E3B0tnA4R1OtLGe1BeYM+m2Vg3L8rwbdPMw9801rW5vrOevFL6LhzbnFw2Pq+wwKIKYeWU8
NMN4Y4z9gRnN4JFL7tXS+kWA+UfRbl92vn51el/iMY2DwdUP+jx/bbjFPUyAj5zELqrU78hC90ek
pZ4JXQNYnQZ912dPSRZAq141a9b40ye5M3ZUlpwFJlO97ForMLK69hupE/08uqk/OETjVc04HovT
j2kt/vUbNG7HQz5v+5q05V7OIjhfef6RjnC1ttl86opFCScte8f+D310LPfTbHRsV22vXCTMA210
ietyZ08YiQjUuhqOJBtiMwdpOxzPf7fs8QEtENBW3jVoQHYDilkaVs3sxXSTwGWkx+IkAdBNqrNN
q15KY0ujzdbrI1QGxJppDuoqxfEBJPBCTLr654f2798s+n+UUglf4qWC14Ci8rCeFAda/oCcpfEG
/RpZ36dm0YMTD6OWEMOdXAwFwdGZeuWa/e90iJ+gOe1hBpnacl1ZwYw0EUNFqCn1EcDybso35ptz
Q6aWdglOLTRMwnpIDM6aaZctHfuZoEzZ9HBssElBXK9dxA0ZKUOrhZXBVt/O7mCUTlg/wxGe7ugq
b52acGaw6+tscT/b1TmgyvZOJYJpUs72cWC75Z0kRcWu++PY3ZFBfdXWHdmcSeQiUVKF8jaCyaT3
R4nfhSZxH51M39RNXOkdIYEDGm56dDHdlJ5hrCFuYfh1QXpPknu81+V87aKZhltGIVVG5HNekCRt
YagolPbSEPmOEWjlSWByq6PdQKW/KZKlw2glLa+vZ6ISCVUg+JO3aXME1x1sS6YZcOKPJrsoEAPr
ysjK0OIXVZl2sZKzv1iOrnZj2BjrRDmSFQt1FN0ngNe2vNXyA3ph1YME9V20q++WytFZneFCG+XR
tOgIgPHwpsVtrlsWfqLT6JA4zUEjFdcr26k9DGYVLk4bKqO87Kr4qWktEeASvsk7u/Gb9mY1gPr3
xusaxw9KmdaklafHJr+VJqqIcWhtJFuM6+hiHzc57qoaEXMx5Cc+2EssnXAhFMGHvEWHNc0eW2Mn
KxtlRscugIKDQx96Vts/bJT7HkZXDbUXKg8QAE+pyeJtTH0SKN1rStvB2cKYHZMHEPo3AObjaBRd
mGf57xwDAAgJKtYCU6Q2XxlF+bbAsT8SPmYFBPmGxtzuRytN/aoFE9DE6ee66vI6M6ge9dZbCk5j
peO+5EB+vFjKxzyb2MrIjR7R/Ksr0ZuM5ddsDS+qATOr2H6PLuMnfOhNZKLR8rV4PlTbQ6n1WoDO
QfENpI2mUJ4cu3ADI22O6cqYspfmKRqxLLP7yhY3ibJ4NVOOKWmVg0pCpTHslfFF2tkRS1s4y+4g
SuM+r9fGF2jwZpVQv7JDuetM5nevoDJQoTV0+U3T4Yuv4qsyJlF901edHso1Y/Wvbstek/xWV7sX
VG8tSUhVRTVp6dFssaIhHY4A9l66mKBfZdv8Vq3ioA8KIToSA82zwxdRn6hCHHB6DMXwOCwuRscy
stThoRvEi2HmF+ZSPyQQrwi54BxdXGzoaLBgPlR5fzDG5r3o1sITWax6jU7IG4C719Rw0127GR9x
Do7CRkrmV2bzmKbFQ7W13ykLhbZ13y0zPxGPd6VgzQFlthAVRAvzY8uWD2htb6pafcO2vxple1xt
+23N2zeJBJF1KhiMuvHb5oTqV5sqmomGs4ut8DCpaa+9seR7d9seB0d9gGxl4CHi2/XUiPmudJy3
Nsb2OGQTzFXJwNama+Ysy95dn4iEc6JkbY71qVQFWPuNz3oHNExFtqE/9ZwCZKLe4DhvPCGRfax1
1Gw4VjO2gvCWrzj1RXTb7koVD7j5W+MU1sbS5wh+1dVrSfVmrfV1s82HcUnu8mm7twyKso1OsaTt
gercmotboyE3I8uUmwXx92DieXGNq0wVhFbp9gMmJAz0K8wYAnTrGMP/rALod+9BnXskJ2mhTW0o
EgTtc6eRrVHydpty49M+jUc1okK8MrQSCp6tWe5OH7Gs2ke3xAdvsSIUVhqBgfmtsC9D+NZQ5vAW
0td8U+kpDzV2BnX1htx90hbs4hZ/MIMO+w2huVVtJnSR6tbJfpPeAGk0S10PoPmvMitf9cw5ba1c
2CnFM5qf0puf5rpRuVt2c/4ijSWHfvtN8fFUZXYT4rtDHiPYozm3nYUhfl5duu2I0XxbqOw/ehiI
YnmxLd6UFlOzKxubRUtymiy2K01lX2QBSrM1HgsAps4Rwxm98zWmXaimxUectoFapLfZrH6UtsMi
73a3iTryvcfgBO6Ib6XGB9jndLBP2+0Gl45oEvXSagUNQbIr+e8fprrOYNjRDlEWkZLeRtuo4A3C
y9mvnDt89Ip9EJtPZme9LWZHd0d9ilMaHNP8TY37LMsHE1tFlDGSjmerCTi2Si/W4VEwduK8khE0
K5c0oY5cESDAnGHT923OaGxBp0bFst4DFuBfKycZtRJxw6xpHxXIJ2+Yj/lqxlemlE9zidZhEEhx
Orfcj7gbvUFcaMDU4eSx0XZRZlaSsHFpUJcONJ+EA6FTZei2+XgjmigtNUaHNaHRmaa+bup7NefP
KyMYuC8xfYbTCtkNr9Aj3y3dKTwHhqNVTeolIkSJy6tC0tHz8pbGHFlHx2BBTsGprKbvrhk6uzNz
5fwDV9VWfcZekSXVDGkK/oqJvOOQBndCp81BhzymKrKa5NZWUivMSHih9Vo45EI70UxeIKjY9KmX
+sKK1UcE3b5sYt3p8/hbkvQGs2db+c4lNyi87gYsfsaoP4zd8tLq7vWUMMsoO+UXHVtT1NIDz1nv
K4UWJbY/zrOc0LJs/cjSdY+BucD/3X9vFiEy/cSelTkf7C8t81DtL97s5iH9dfcQZx+07e2TI4hm
+ujXuvY6nLopnDY+F+zhRmXzj0uLApiej7PHvvesYZyiVGuesa+FzcgLmFJhI4Gkq7y5MlSrJrlU
TCeQLoe42pymm1PSBV2l7zosAtGour8pb56SjV3usOGalPB0nRJ9TTr+rnoDg7FN7epmmherhNLE
cSRqncToUT5jZAYDM9wsBAQX8YWd0E9am/lGIbMskBOD4OFkquuLJyKWaUYFFEvSuLatbrmYhEaX
NmnUyxQJOEKOOH0WLfbVboYUwYStokH+bmxW5yeTPNrxdFUvRhYYQNUY4C2014aI5XkNzJl9OjOo
I0g5L1OWR1G0V3bCmuc2bNAQkWBdbt+RNO/UNDmM1UITa/pykJ4yV3kp1FzzZgJ3kT+tUdYJuvCw
i02rPdSF2MLmBCxuhq9a6cyI+J7IoM+vts/qyFzaymyaeVn20V4sA7ofZxI75aR+y6FCFZiUVudL
Dg79f+Z6Ne1qRTmtAESWanIOeWlVVBEph+OmIlWSJMqcUFOKcvfFWvjE+2R6r0lGBLASumqf+iOg
UZ+JfTgM9h0b2sc0nt814ocI1HZCvXbG3Sj0176yVygsxOYABnwbSvpbWJ3yAFtxEapy4OSk3pgM
Cs0YbmnqsPJhF7hSWnTsCyabimOyYJoSIscqfUp2QCk25gJwCpSgpbNvt+GEZ1mCalKGyLI+Z0Ow
g7GFp0p9CGLUoUFuqWqA1vezY2Tmz3V+wh+BTacT4Pe1wspOE5Bn1pgIBFDVsoCA6TczTjOPhN/M
E7GGLdTJfLXfnhNFAbslNeHPmIThnzlrIMXyW2IE9M1Ku3VkCmdhOSYnEwKNMS5d7glG2UIsE9JL
m4vJHfZtD2WWMCAU/WofrJWueK2moENttvt1cGNS7rckaLt6DAH9VcGciZOogGLSfIlt/c5Ay+XH
GV1CR3WI2ahfG2AxrnyWuayDFGY9sPdYvdD7nVqTFWlowKd6cBLkmU8sMMdqK69ZHiLSrSvrmow9
kpQZZpKTqZiekhgC7v6kR3LhJNNa/cr5R/3K2Pz5KRGVqJeivmlYsj1lrspDsZLcNA/zvipPbH3D
Oswup7i87g/U0neNZNiTo8tUdKYNWbkcssJlRleKQ1LiFt4cyhDLQOOqbf7iDvFOkQWBXmAF6oES
weiXyJmQkw/ZiDXDYkO+DcqvBspGBu04attg6JoLkbSLDxkW6ysK+NBYc+0I1Hr04LKyFjXuQL77
+qEhnrgqBX64pEEoXd1nybL5nWJfEfCF2RwNFkOjsGny4rKOs4dYIvrFc8ZUktT1DtCZx6h2n6VF
lDOd9MZe3rOPjaQQbqjmTGqn2i6PU93stuw4aDXIcgYLhENIT3HK+3lK3Jd4xCLiNa2pfNKdC7fR
2pUTfLCV04zhDjcxztsA7Fe24/ne06ll1URoNdoV43ijhV811R8iT0nCypNgS23WWEUfQ0LkOb/k
12atHTmF3re2dZhsYm3NUaacTZrGyy3qzdgyLJ970Wyzf6P/qfemrBAUE3sZqpyjrGbQwkaLGTrQ
8cH+7SW2+lGTrnAhW+WGiPmL1LafnFUwc4/L4kbJCeAoI3yn5p6I2vTAtuRCMUqD+QHtEKQRh6LT
EMobG+aa6naV26VuZyXA/8UT43Bb9QWjDh3pq2aDfZq6DE8ZpE5ZsGPq7S3civQBjzYpvEktd2XW
ijsnThglKvpT5zb3E4pKth0pW07QDlkMbhi2qmcwdDxMagvo2Z3DjZ5/JAZCcUmxvi2VaxzF9Y7j
7kovlGtEBSg/lh6k/URfgj0c4p2sO5qb8t6l+ZPzi4Y+OLbn2VgPesN2b05My9dcTj3iS5+nhaKg
fC6wapx6QUwc5Ltg82W1KISQN9xNU9N6bsF/ctMXKldyJAifVRgP6vPLhEo4XGo9WrcWVIq57fO1
RcMLGz1N3DooKpgzemM59JGc6xSWTTQIqj3cz1dVX9rXSoFLKTcRQekFrTX5mqEe2hFLsnCYxzQq
roSSvtIdZCcy9olvoSPWpOOxo6hJTktDJh+AxiZw/pJgOMfa21Wl+RXDZQW42DQEo0Ynm9PtxcSQ
zm+H6cNqDMUzja4O9OkXa3vLfFL9VAen83McGF6lCyesXHlV7Zx4CuY+3cenPI6loP4t5LSD4tpR
HYarzNhS0ZTv9FoLmFnWAXs613cLIw7VghUbJguFC41v03I5P8fxeq3Xpc05u7pYWnWKCtlBXOuq
vWEP34ma0+Yqvg3y9TCzU+NNlh5aXUYqvI0uAl9Lanys2XxigR81FbzranOrbHrCYfeQG7Qt05nI
tm1+Wnk32jS+rdn7SCgh/vF8DFOhBall14Rd1iURz4JDfZpP/6b8ftQra1eh/1FVeRu7blDzX2O7
Xz0UBrGRLZTg3dTYiT82xaeWMuURVvMYx8se2cSrZPyOb5WFyO2G9y1P91TSwt5sVJoT8+6m+WZQ
9bxNEUs5z0/XFq6BfLYJyh1WJ47IhcEzOpEqXTeVL7Py3Vp1jZVTu3A18RlbNRUttT/1rfM4Wbt0
0q2oyefbde2uXXdErJule4Q1KLtp4vpzow07pxg+C3Uu2HxSAZfC7u5kZ1xktumG1VhEna0QLIe0
dxz3E1MVBoWCpKc0fmEwhc8cuI3TAas2Gi0PiqHtYQisgUFHw8+W6s1yyMwg7eMa8e/Cuu8ec87j
vsQh11YTqewnLvvCfrK1MJo31fDFKK5h94HwKqkZItGnq1e3JFtWP1oLk+2ZYRcdTdLIJg44HpqV
IR+MXQ9QoKPTYbgQO0qylqfhE2kXm6gS7KFmreNu1fUBNQ8hLya5DDgMI6Gqz5tQPvtkMY5D2xx6
4Rb3zqXzqC5pfTEkjjefjJliSh4s/csq8+G2wdCXSDyNTRYA/Vmul83jK8KOayh69HZm4a0WzAbR
XcVbNV0149DvHL0lDNxJBAb1sfa7oXkxHSF+WYN53+vmR2MWvwCHxDsjX0XEqjbZ9yYN1p3uFvkF
0ii4RRsFZ1OP5pWFjRw6uOPTZuoDYU+NDxj3sLQvxbAthxgnxFGY3UczoBivWuIgY3k7tvrIwkCJ
2YDZ8dte6cMem3qSmLt0RCIJaT0Ju87waqW8jkkiOqg4DW5UO78sk7E/xlkPuHwTNzQO6GbnGyDi
IO9YjAXS+P1oqAP7klmEIx16fyiKyk9m8En8uGyyPP5MK0ZsS9eGwMt3igW0ChZHGwhNCWVHNjnN
kd1ixteKknDO0jkMnCm/XlfrQW1i/d4o8cfMvbFDbP+QMYvaL6CYKE3jY2NaBBdV9RFi13zEl3ml
2ES0iUV9UukQmsa0RUUsFLh0s3rEXfyet7QdgR2VRJeaDA8LtPLqxK5lhHhnSOzXVVv76LuKC1dk
z+o2pEHsjO/o/91dykpTW0oVrD0dsjiF8acvRKOUBpq1ooSlUbvDAR2IYCl5K5FU+GRyKxGz995v
M8ZA/LZyDhO3Q0e4FpkE/ibL98ns1BtVQkysPmJhFs9lXN5lpf5hllY4tpVCM/YkDo+JAnIjmc73
JYcCitqxJ5j6tPtVgti2PsceA20n3TCz6gj/QsXIVDN3Hedl0fafVlJRmLo2uKyxvZlHjTPldJzB
LuNOS3DpCnZTdfoy5wqrr460DysXFnZ2nJ9YTeprI8te24bzckW7OlPqGrRJcaw4qPfQcglJU5ip
kJfGCrPIoA9tnfJpTbY3nc3wYjN2JRs6FA1TjGz8hVE2wxE0vg5aH/sxLTyfCvlr7ttyV5Aj57sj
nBvSEzsup0CW81qEth1VCsfrNhMZaiIkKQVEroLIJz/JMojqdc4Ywr5oWWzsBjrj1AnAzs4c2GBR
RQK/qju1iY0Gmotsxscqc8doHCyiuGNTBxUgAUCyOE15ER9XLDFBPqRPtWZiZmgMtLN48P1+U+pI
pKx8aEm6MNHX936svsdiaRFK2YTACmNnuRumHuYOWNPb5yKjBJy3+lnOfG6GDsK5hAAyiY4er7Yt
mCbmRzFN274LKjVYS51LuhjWqc+I6pC6ycIbNdILt1oqvuVmdTz/Rj8Fseb/f5nG7r3wfm4Ic/Gf
D9NSCvlWl471BUmanX++4fk2bWchtDv/TR/fWf2fZwRPxlXnv0kr4KrzHf7x68/L/HONyWKjOYf/
81X8eZF/npHz3bCF/7wkgXgc2Pg48Fj0OsfH6V2fn/3PCzk/m5ZaTbX/eeJWKSghzjftCmvr/3x+
fx78fOnPo5x/E/bS833gID2401tiGST4VUNzIJBFO4zq0rDMZO3x/FuM9uHPbz+XORtsEnyr/32b
HJEVXbV/3/L8W3JaqX8uG2KMVXFu7M+X/3mE87V/7vzzXD/3++thTOUk61ET1Vct+ughyXgqdUNy
8/NCOk1hAnF+rH/8iveiF+HPo9V9nUTaYj4V1czWfCrEGjlS3PAtrI/nH/lKLFZ6+vHXZT9/nn+D
R3ZpF7Ub/XX5+f7ny84P8vPnRhXK3ocMtPO1P1f8PNnPZeeblDSy6MCfXtpfj3W+7K+HOf/pjl3n
qYOZwrhk9vLvt/Hn7Z7/Pj9ULdt8g9rxP971nxv9p4c936fY3KM7SNJ9Gms8DjCWA2A8E7sv/rTj
jDHa6cdff4pl1EvSpf/H1bOI8s2JcvfUcRH9v+50vuf5x1+XCZCvng4sxf95hr+e5ue+fz3Vf7qd
6sa8pp/HQl/YHfvjdr74fAcDnDXk8dM7+3mAf1z/15Oc//z7asWt2v2ay/A/fgQ/D/vzOv7jw5xv
+NdtzpelKMjC2da/ZCYNH50vMkKVEZpXzyOjD7XS+/E2AacV/VkuZv1ZMYcyhkejtU/n1aChhXdM
86Y5GHphp5zB6T5UoVYUCi1FtmyWTpqWS/OUL9z7iOtgx/S3v1iRIREyxG9063qDLbbVhpNamDve
87VW0DoTTvUo4p64pTTfFQvMbpnRclRoado1ZsplQP0nceS18XSDefnK3DhxxJKaeajW27WdPo04
DsCzEDiUj+w9mMPSAySjqlzXAGY/ijRNxLtKFZ9uuTyqrVtEMDmgpS8N4qLe9FY1zkKtokpKiquq
weffnyyR9damlxYqqKvkNIchJIspSHVdqWgBGGKbgWvVCAIohZmityGI4fiu7eRhESuuOCzHd+Cj
tP0288ostquL/UJpwtYGrzsSdgodzRmSKBtPlRgz8Kliq89nGjTsVdjp3RDOYPnMfJQwVkZmufRj
MLUg9N+edKPEQdxeodJt/WwwXrv5BEBay4gCKgtNzu1UKACOmEjlKW03duxNMNSHNZWXdCXYY+S0
ARXRDEGSqx4JtfQ8RiOL5o7PzhxxtQL9eSTsg8QvbYbZ7IBVYGM+OCuZS8v3YPPBOJP7ykyd8ejk
XiZrkftZyePUuTiCJFl2zM4utUmkiJ5y9i19+tJN33lMASkEFcGymc4O1JCttDglNcbfSo9f17D4
pA3a6e0wGyG18TO15BKBLmr8chw+7ey2ShjaowvkvmR3FTtdWdd7TUlQtcwKlXm5+XZcvA2TS7Y7
HYl9q9AgaIH6RM6m4igdy8hBoxFqBm88Qde4L5w7aNf93hl40cuG5jPBCnAUNf/oNtJTiHDMIAH6
JY5gbMB3adTY2afK9xhXWwAF8XQEabkFwyTdvhhhUyYPjAc6421U7Pi60eRvonUX6PWOfUoSnLxl
RSqXprCGDZEb7KfsS8YUpP3gDTGGYQlK5FsE3yq7rRDonceVoUjFbBHly0sM4TIA5OKhWZtQD6q8
YJ7LQkkW1OM2+XIBRdRLEx2dElUJWLpVJbOkcz7aEj5zIpL3dVKi0VEUf1apy1T9in5CepHWWLnc
9FM5KV+bJaWvvWy/3A6Es2XsVeXLdmvEJ5meHXRVQIrIxd0GsxRgeRnE6fS4qifwunspHarvRqHz
Wky910HNKTpVRltHYUzjsY0U5zk9VdAmPnxcUjBojKmmF6I0lxtfaX8eZ5riqnqTLHQnKqavUryb
HSFOBAdOoewfhqJ7QkxfkhDmhpbbvqrjdM0MrfIJ3Y7KcXoGn6n7xoBHu49FRZNmYr+hLgIULllS
48q4I7fTvWkogjpZvbdy41nJaYpiWytL9khD1YERz9uj7hB7I4ihUHUEl2W5viTu9A7iBMJb1nzm
269NK/Cjog4VpEIFg/bkdOnThPvgos5GNZovXDUS1uS+j4sEdpTQf0WMl2NfhEurfZMjG4zCes1n
8xpd5stUupeGxs0qdb7SBfq7cTMgEiFpGdvhMkYfQmtq3RVpankZxuz9+mFNuykuHwFovamyZi40
rrdGDmxX4hm06CRikmDtNhiEdVONSAqYCVqYIOGY8PtGoo7L3yc+JEjiCGGwWRzaBQsWNi0s6+wR
UwJNQehcpkNzobdRX5nxHWoU4gljNwc1Zj9ZSxXotWQhUOg4lOWvOYHmpbrlSRlPOwJo3ktrqrpv
jmtQAkMOkmLeAqsXNGQWJmKo7MNBwSqea3cg8GhOv0wWU98OU68Fg41h+2ejFLhPtd9Dp9Pl6FG5
C5OcV7vCMSMp1ypQxtnJ9+6UTLXSNfmlolJYKnSd80qWX95dd8Ccq3rFzE6jc6Bhpc28YDhY7oD1
DvJAHy6KRV9TtDfMrbyssYxAtxP2rQn0mhNApvLqwgJ61IEIMEfrRJk79EzV7cHGPFQ21xW28Uq3
D9Bk34esDZvFuE2dsgoMUe5T1e4gwY5jIMH+RcRrHUcm64lVG0HHWTeUeo6ufZ6KwFKY3SDuW9E3
1EsQ68pvh5SKlCTuHYRmJgMzGiXb2jH1fjTUDU4+OGVodGTizlcFUWj1IiJDLRGip8hD1q58zUwO
M6X55YomPxLSdTKoE66JBhh/dPm8bkBXjH54TPsNLKr1ojXoamgNV1YXWclytTmBXdBwVQekrIBW
r6CW+04zMEltGMpYxnAoYhQqmbWDHYW7BKXaK1P7NyDUjxaB84tlermYEbiW+8EoX4uFYyIfcaBL
agN9ukw3REQrPjfR09QqWu0W0EOg93w/C+S05Z5dN+pDIKiQOi0k9s3q8918W8flLRmYCdolklCn
oU2QMfGtit+znT3pBINM3faVM6SdEnCSU3aQRvXIfJWJnGjuW1ylMjvxbsDSeHweD8aGIKUhcyos
VF0GAE12gCreB2c4JBJbDt3NsHYqpB+j/TUYwwbDmcG5HE+kb4Pxk0BuoRiz19Wihu6LR2isQR4L
dkkII0JMUbvFcg+42vNTg8w5NAtjekxqia+sxKIQiBRhXb3oSsl+OUbQDi5uf9JRg36uvdYuLkbz
t6gwHon5l+RFHcQJoV50nljLZ7dXLlj5HrI+bj0pbT765FptKRNMbTfm835p4mjYk8kawTKCB0AH
xc+wXHnwubO3lCB7X9rtdeac1Asj0VnDagWLC42xeSiljppBqzGp8O2dnfirLJdjU8ymXy/9C6qQ
S80db6VT+rYEBDAmb9AxGIPAAfLzuXy1wW2jD2kmf9hoaukGveGNY6MwoDiwiL10vTpT0SyhQzwL
X8mdIdft4OJMbqprvAGobTAD4Znh6yJfLEIVvK10FoAczU2Z0yDB5cOnaaDn1KvksbHKr/ZkXCFq
Y0Z6LeGry3Lfp0xVEPTYuBbwGKA7r5MJGK0C4FkCUMHEy5KrRRaxj/YwXem9ezU2bRF0MVr6MsPz
xWhdJz+Eyf1LVaBOdRLQO/pm0uTX+ZBtPkbbxkFQobIKpGa73oCHnT4Lk1V4R1XfcswhZkJD7ZlD
n92PUzjG1vjICY5K8s79JL1XXhKg6A9jA3o0Hh8VY2U358o3NL/euoJJU2f51g/AqEgLmAa4z6qL
ZK6kSdMzFSmbpguQzfPloQjr0AR2CeMzZn0IUqtiX22Tc3C28sWmqG85g8upRQdObbzOfD3BXdV5
dmngx4JYc7O4OYdLl92rLD/BAPMaHUPBmLC7BL/wbQ8Z7XGVcXkBsGRwiNOrP9QFVcrWD5TemITi
zIkY917JpLuwKBYBw+ALTq4pQTxgzldaVjxTaz871imeExQzMt3lN10phi3OtFw7RAHE1hoUjnxP
WpIxbOtOIdqP/LcO6XbHt2Mm/YLerTlVTJussvAMhxrMKo0oT7LvKXKN8cJs1N5j7q546jI/mc0c
qppJIEJFWiHw8s235C02VIa9SnGr0xtn5vpBS6zeMWa76bqNKeaWTjt0ufrAfFt16icURB/slDvf
LMDaAXXmG8BBo3xrsfaeNcUhtpgOZul4QfQNyc2G76aIicuKQnQzEwR3heO7mHLyzbzqpftYKaC4
lCMIw8tsiUMk78GKU9rDahSSeXabT4aBiKR7Xfr8KOvtnqy84zi1b52hoFZ1EY2JJn1qDSSjSxs/
OTMC2k4k1J2Y8tHKYgB30HIIEAKIUxivbABfVy+rzfdcVgTEzyvBzpYWGfr6qAnMSznfwJRPuDAy
QHWm8mUiKAnAZnrsEVPVQgmyvG3LkbnPE/nWwoM82YWVyudkzMZ1slRXK1bm0yaJwGQgMENhvigw
BgxsZMhVp1/acKGokSUWxgCm8mA0RjQZbMdYpBqMgQ4+0PXZOXl35zhsi4KFTYFymg6vU6p/aJay
RrE2PYg1DtdRJRwwKQEJ91SE0LZyLF2rG1KYJHxDCgoqnZMFkr6m0L91xhXgZ+UXQ+3zuullJKX7
RPrcZajria6EMOsyu1dcjhIIo++m43xlzJewCjYHkF37adUIntDU+850kU6pLqJiHetc0ZinO5Ah
b44BAqw9oQ8MxrXVVxFF2urkUAfkra+6SHgQd/wCBP5f7J3XlqvAlmW/iDvw5rElIZ9Kb18YedLg
IYDAfn1NOHVvnnGqbnXXe79oICQhh4nYe625DnUgTwoCxQr+G7Yp8ZhkxVWk2seurjYT2JRNLz16
8JpOkD1BD72WbFZlM10oBbwI83NEkiTyKdnQsMIn1rS3TkGuYtN/xLkkfXlc27r2hr7T2ghgXOti
qlbBUGPrm0idbth5hHnfpc5tSzN0RaD2VYdjSaFHuSoT7zWx0J+gf3oI5F1rqjRCmbqvitrNaPUF
JC0XV5llnkEzceiG0renAaOG6lwLZh0dYIlNRFfAM/tHvVMe5xStbRiNdzjcwPwNzm1OVGlHEvKB
qdaL69251NoRmeTOqqCPvJYyYYDNANN28CUlOvzA3joiG1t1dbuTToR+CNdz9ljhAD2qCVioqiFz
JzL8IQGXityOp+px4Su6TeX52ISYLrUGn18YT74HFEYvHL+v1Bcly45u3eq7gEjKkrDlssswvVRO
i6RKfkRVsxkt4zBnnBQZAwxAORajSmZf/bWaHhhJWwdlVp50sJ21srN5Gwhgmafg+/BeispAg+cm
n6MTvUQy8scRQ7IC+3qdeDqiq/G5NOPMD/RdBoZkBVgqXzW4WuyE1p7ZvpD9TJWGbucmSPjXPLtG
C0NYl1trWDhJWlJ2ySy+stPHYeDqbZUIWkXPkKOz5dqDDL2iCVAgEvKOZvkpAgIQ00hcZBhtjRS8
rDcOJ5HqvwBB7IMoaZm0oUeu5Efcj48pKratUgKXrzjifU8h48PwOJT6vrkU49bLcKuOcYjWE8Z0
kIa0QssgXFeBb2ZQIBNMdhtyP9JNHH+WQXZWHTRNTMEspvWWgBXd7KOhlCuXcTa4IP2zNzB1ZI9k
rhQ7hG9vDmoWZxqon3j5ITXEZ0kPaOuU2WeSYfXtu35b6dFlChGqVtysSdcAkT1d15G3d24GrqYc
ihecyu+xHmx1q/sGyXKBD9itYs5RmkP2V+c8edpwGmsFJUfFLL40ajCnJroyun8O3avU03fKXAqP
xHjOLFX6MO6hyiNgtGk2r4TonzhGUYNoApFLb9p+HY47XrfKpzbcpEl00DL1EQ+qAtXe3D2ZOtqR
vgpuJbDa4Rlc+TP6mQcnJ+uthbpiobNYNwEIOEQdKJLQUjrMFhjwcmyi2S2rXVXbW+NVtXX8H8bT
kLcKP2h9V/LjURQ0bpUsHTfSNF46uB9a2MPPRqvFP+OFZywED+Fk77VZ90aWOVznZsUIwGbP4u/Q
0ZxVrZFTh8P12Ok3XhTeii9OvEGImK8yzkPU3WYmMzW71tHt9BUSAvUlqht9Nerlxcr6hwGdArnx
8U3ikGbmoSNz6cmatGE3TALPPTbvYTTutXek1O8OzuVGZcdMrScnsu91u9jgz7+KvGmXSiwo2Xhs
ao6WEOu0O+wbQ31ppfVLcZCE8L0OmKq2uHEpxiRc/50pNlaq3gF/vKSVfdVwAvBM8g5rqb0G8+TV
BT021Wg1tPKc6vZE4a75ENUwawWesrZCyxAh1+oB6qiqhVgkYG9hFNMWpbefVNxUFh3kMpAgRbtb
EbUTfACCluv2npiIEyKLZk2TgjEVUntI+xR7ErJyzDz5YgCg0ZTR5cpMyo8oj/aJlR5rvMVQVz8j
kpm39BjFxsy0cDvEO30Ul9ROh3VdZQfRDfhJVOFXpfWeas2x1unEelbsJyn+20Qav6KguK1jy+cj
nFqSpqEhNFN/LhToN0RGRGCwSZQy7gKp4M4IvqdCedBnzxqOnQclfevQOFiA/JRQFYy5dLSdudgY
UvtwWnnQvfgeIk54KIv0Uwbzjx1lb6PWPacFVpXCwGnclHznuL+MaX9VJvE9Fop3hhDv6ixzdspu
a4nxrRVhvwKSmayV3Ethd5XmetId5M3tUqkcCLGG8m+MlGbVWD+iWqeaEL2RghvPPdVznoXEv1l3
uduTjaMqBEH3Z7XyjpFXXOmcwoGi7GRZIjHodVQ10o/7+CXOanP9XVniwzKyX4EQMKn18haE2goJ
GycXG3dMgPnDrk5TAdwd26tNRS9LNXEysvweMeSqABOtF6hfxh4LU6QFz0mCKtZqIb9MAJnjyTRo
UyOmV8pwN0fDrtW1nIZk5Thxup1C55SVxbttVm9Ix6+Burl+zH7KEfKM28HxlXZDbu1V3LrhTq+T
tdO3oe8oJKwm00UJimORddOusgzfaiH9cMlTfCtbuzpHFyrKbm91KMxnPfXgYrGbv5QwvLvBoXgD
polZOSM69uLiysieIMhsoqy8qSP5EnVoX+ddcBorfQY148iw2VGo5V+w++2oiL8EjrxQub0mlkll
lqD3nJ0030rEKTPzexnpr/lgm0z0Ioa1vdi5HlnTpuTCWMT3qBe4DqsUZSgeiz2zsXs55i9CJh/M
fh96V8qDgx/EKKZgA0HgxRLnWgSvDA/aQxQxRAko1J8V1/RrdFSkXVopKCZ9XxOgB1xlNBgyVOE5
H5Uz8W/Khbnm85BT251ah8g+SGcoLXrm9AhxMNRQGTezdF/UV0Wp0CBgAzCslA/mvaux7R7MOHD3
w6RcBLPyQ5inFDHd8NjFPZNGpd4aY6MQf4ToXozWbmxy7ahkaJmrqQrpRDhM1NxI3UHw3Y2jVx0s
xUWOPweD4gDL7yCEoqmBzLFb7v5eF+T7hOOS9s3GyeIULbDQuVZJi2l8Xu6yyCW6Z3hxzfiKxk+7
tR08VZU3HkonJ6vKdd5s6sgaBuqVY7TKnu+znTQGqq0ZUOnT8jVTm6cpq5tdxwi97rmGdTUFyFje
i6F8byUIqNjm6jMp/cHUOm/nBN+OMwJ7yWgNkUOAzJVA+ATHJtLX7FVpR4mFiaG93WtfuIE5aBhh
50Hwy0hMsDk2JXSoSqaHRT5SkWARO3dh9EnM0zxkI+oxAmHkBM5H5OmYX0xIkJyEgzY4GCSqqyYV
K+npz156aZEi4BG+qua3i+cOjGFrFQLRt95zn1wTIoZb7E38N+tuTM6Tat/l4lokYBhQ1twXROjh
o0BxLkxKms41HsZV7bif9WA5XAwheVnZbTK3DjwFquc01CeCSnpcEAZHhFeM5H/JY9uhe6zCaliV
gOUZXPcc1sah6MwvT7WYvcFPQSdeEcKBgi5oV5ojGvYsw1npI8Y7EFLXddK9DHnDcGhIsDUa+Xcf
T82VTIEXUt5WLWbKRuhxgYUB7OGq8r1IfYlH58oLv1FBJSe1nr0ITDhF7BacHpP7vH8KDGwpncsc
LQqRx5ZYvwk0RiVM7IjrJcydHWR5MGR2Saxqz6nH2TqVQOpSSizQoEjxjk9mS/XF7swLc+wHW82f
m9zNfKXGYNBpIChCBVaYq+/iWQqXoMjkTwyZtKt7k8ohRSp0mpQ9Mf5OGb0SLM1CqY6TYgPZTNMd
yiBepZ8MemFb1bXfJwyJOZzvTdDRXOlCXtXMjDc5MIdTDAhLReauU9vWSKPoHrSsZKBqVDiLIf2s
DApWlvhMk+qG/Id+n42zuyjDM6KbB5kD0h7DmVY9UXxynPS9pcjH1aZUMJtSMcvK6BAm3TyA1l8t
G/8r1cpwx7PrGzVHs9TryNvm1lPwVlFhwbikMHaVZ4wDmAYxVIYZND0GI7cBmBcgcxQ7W1Xxdt2l
U2YETd4K3yusmjE/bQ+7691DW1Hxi6e2p1/GDuMZYQqDo94gngN+V6ftbZXTBGqshr+mL0/U5a9C
C65CS91myJAj95Q1GUuBS+6w0DCb2kWVCXagjdUrSdsdRyknMUd38NjEV4WpXnvCNHam2lbbjmwn
IiQxaKSFH+mw2aeQi0MYmg0Eb4p2LpaGJB2e7AIfqCof6Zrx/xfgUonio9rTJMespKzOvDXH+Erw
g9Ftoe7W674q4rN06J9WNUV7YQzKqWYvhgEGLFAi92QC8eJ5hV9Y8/izlNZp6g5Wypk0i8unwp6M
PZ4z4nDNcjyazdwTqlVl1Wo5vi0nrRnXZtYKJmTnmxG7hdKb+ol+Yy450Jhm2dZTTs4GLrEiWLvE
1ehQIqxe4JvlEG2EOx+S19nAW6Qjh7CR1daamFcDFV1FbGXyLG1+20CTNpQ9spA42MdNPjwRuUAi
hMVb6ikGsyG0Oa3RkrHd7tnyLA0peH52KUqewvJWpYTCHkWjm3/Fj1KCEAyQCH7Ae2ti3BoVp1Bt
HmU59Hp820UJnoTd3mTivlKVnCyf1ix2NIuNiKRsDxnmHJbTtNW7apvyDhSw3yXjMziGs+icDmpC
UqKnxFpRwNfnFC2vh3jiScq3mSv8Alb4Sxh2u3Hc9hjSQ6Vw6OleDcCCsrktPnV43mvcCTfd7NR1
A/cpIydqj0+p88NKQEVGg7rRq2rfgp0u2JOtOd+GAwkyi7gyR8npZij0g6Pj7GRYYbHPmUL7HELr
XdW/u2H6bIvq1hOJb1nVzdTY6rGJMZY3wTvaPV5tEq2lZg8BZKkNAQiNnzHisZW+u8xxNjb+qYQ4
5iZSXr3adJEq1Oqa8x2SAlNxfIISPojooqdD22uNMpaxxsRYZGTEyrx2p5ecK/NhTDdctg+JEYxH
GyvOKmbqY4INXjlhOWwVoeyISLuXSqZua/dGNxUGhur41A0AqhqVqvBQP8qOjojd47sLiwYMkAde
Z8gmPn14FTXyNbNpkRnfpIPcuMz2mQRzVey64dnUmQ60+NVWkacwZt/XpRVdhyWuhNKgbcBYpW/Q
85bdK/AINN3BVdqm3cpsP3uXgr5IKMETUvIgKQqUeuatQp2AuCExSGxmephkoLTRgrwrTN3ryBkh
hxGzlifJrWIKIDQWdBtnEuWq9Khfax1zPqhxFP9F8aUa/S/ZqYxY7H6vce4h+7mE9Zn9wlEe8FrM
JYrLzFh36ju+UcJeha+oFhb5rQYYz6napEqyz1XYQnVAhuwcblyiS14TkxDyI5OF4Z3Yj4q1VuG1
iWTfXwTWLLNGyDKAzora93Esr7nCJoyCiTYQZQwTtUAHQrJVUjZnnGVU/b1E3KiT+EwatCAySu51
1QvWUUXpNSLPjyUKJxjo2uvCXse58kGtvX9Twj3dV2TsinnpGtps01B8ENujXRyTqVHdXKrZmZNo
6rQLodpdx/MNod2XXPGc47IKn8pHZ1F5EKnNt23cB8AFwz5HIL5KkUBQIEq3ruJBFqy7cSPAX+OH
1h6SNk7YD9TnRsCS1nTdWYfG3iWJYGNO3nMYR0BlamraZZP3fh0wkSGJkLHQqh7K6kA+50PniGmn
Y0DyO2BKQ2qG9I7pzsECqXYcPLiIXSxK0sX7q9GJYwjHOdZGZc/MKy19o27aSycI7yz4QYsJv6rQ
6ov0pFilMUhKXo8AXpG0N6o+ua5JhHAnyow4Cn/1rQaT1KEtn7Tak2FXDuqON1EVwS4aMFiXoMtq
5zqnI7bBwo6cGOV8IJRtR4tVy5RmUwItSzBtBTaEZrU8pnU7EGJUAQ8LLkDJrkKbuQrTMnSwc+yY
klKP0dBDe4JYpHj44pQLjM1xbzSjvq1awvtiGxLHSP/T5LoUZpKZAN7MoLtJAlzjsWV0Gwnpfatk
4N8qzf12rA7voXwaJEozs2a44YwobJuR87MxfZqDu68N6KzJt2Ozg5Ki/FENkDRURzL2I0haFGN4
6g3xWKeIKSQ7l948DGlz8moUPvg0fXTmj1oK18DxzA+zq/HJG7DQG0831oHunPVQrDL6L6QF2AcP
yc9RJMOjNmHhCwlLsbKSH8AxP+EG7NqIgHmKr9shcJNNn2QPECLomzo4+ZGRo1kbrzuD7oFlBq/R
DQoUzirroJ/8VpcbpauvAI9lO2QZh7ELrkVDg9ihFpFqgOWp6SWc/sfnvLC+6mm4MsEbMErdREF0
wpBMvJxtKwiCmm1q4tNK59EZfZRrO4mwdKcNhs3O2FeWPGgQk9p8uFfGSbtq0QLpwuIyEO/hUlgM
3o0vPTXAGcOKUErCQ9sp5WLA76ZX67xC9FS70UnSS6Pm9q6bUp7Rf3K2d8etIqW3aeAoe2bE3hLf
ZiVcvpBzfVnvGlM72B2prSmAZD/TxFtmx1jrBuxKuvIVWu17aqa/JERl9n5911f8L2bcr/FBpVt7
asDVUoRMktwnT44OmoGfTy9Bgpi42Kgw0LG1+Jm7OS65++YMe0xk8sj/f+f8qvFLbkh94v1civ6N
p+I7ZFplhV9DM9w1uvMlMvnsjs09XQgopIlC8qoj6TvjLiM7kSmHNqt36KMqeK5tE7yRGnnuqs2n
iim/StfZCYyTqLRfWtCDWSrQic3drEKGCF8yF1hYIQ7dYJ+6+jga487hCCpQ7+WcuANbeTHa+LvW
cWLDsh52JaDmPsA9X38VTvPsiZBqdFFeV+aWlDwNgwckR+ntc5NsWIASeGd7mid+68ZI6lRTbEMG
qhW5Cb4121w4+Xw6+hcNTdePJu9qQJK2KTTzI8vDW8zC0RGG0HGwpsVQfiUAhDFwz882oMC0qAiT
Gi3VRzZnMbqA2FjYO60fwnMjRbUNm+oOH5ivWiWHf2oeayaloawUjPKgByDhS87wGMmSL6LsGkwL
8mAUCt8bnKJpU8VheMskzCYgd+yxQETeicrGemiK+ToYa/7gFA+RqG+MligDoA58jHjT46PduFTL
1zU1Pxtg7qqiXb6ORxh6jpGeE7u6DWHdwrAXdKwGmhhDnlCsynaVVACUiGs5qRrU5m6LawK8Wsqg
TDT7sgD10VITjgvIO3IofDearmL41esgqgpfFfIYuskhCFWE6iiONACMPvya55jJYkaUCGBchgAy
hAPHoB8AxGdIQ49wow4plBJvlFF/t2V1bapyn3vZ6EuN8W4mcYcwrlbWRVbC2u5vZGj8EuYpNDhr
DnHv0A779tA4lAQ+YN3xvpxRvlP8Miv3iQ7KbihCeiWkujIpjUKGEUOoXzvJcB31SKr7FrWHdhBh
lm81ygN2bt8MOmY4ylP1TlTqEa4MaLNaf24GeDcVBVMrB7Miu2TtFfalmIz7wEjuTM4pW9dpd2k9
7TxBdgVXctNN1m1Jg8wGmZQQyGpggUuwSOjVYGyQUc5BUyGDHYEupoFnrMr8EJegqjtt60jJqIRi
o1cMSACU7GwO9WeQdJ9pQ6+CsHqtuiOKteWgGbHClC/o7j/jwfpqu9IPIJ0baiZ2qjLQLxsBGVbM
2u3oFyVZGvYYyCieKddGOT1ElvOUOMNe1Y0Dpsxqo0j9HPfKjJdFo9NyQbQavLbnb7TUfqUKLhhN
ve48c2tVXGHV/heS9Zss/WUaM+AgPVDUvcUSpvP/lc8T+Zk16AOsTtqjV9aokbzXqEXaTqfzrIBJ
WCG0axHODkTMuPd4rShw5+6jWnfnNiivF5T//089+L+kHmgcBcsv9Tse4r+EHvyfOqZH+/5n7MHv
l/xn6oGmev+gtKphj3ZMdgWTaJ1/ph5o5j+IUrSZGWrEDqg2eYv/TD1w/kGmgWq7KhUsejge4Zf/
mXpgaP8wdFIUPAfpouVp7v8m9ECzDb6NKLMxLIs51MHC02UxGplDF5ggMen9KwourxxEq6ndn10j
a6lLywkzOzfDkE5HLdanIx6fcl2IkOmjojJcqxpuVO+fS/PdGOVJgZRu28sZKTnC+D4G3gi4bF5C
iZg3OZeG2ZSACKj4vbTc7ee7yzrKF/POPT9HqdJ25wHhU4ck2Ybl+AAIKZzWTGAK1L2UhF9UaKd6
JINt4kJ9+7mh84vMeLmfTx6LnZkzB4MF2M5+o3refORIWCt2qHALY6ZAuU3xyfRwviw3eiVx4lMK
5P7PIlOvD+S7jR82BeyY5WFcT/1/PjNBlTitszQZIZowt7T1BBfw8ou5pATtGbv7CYzAudDIr/j7
YZQcp6Y4ovLr0R8crTFA+TFjDX/uZgvgsFCihPju1cLkK6bUUtfLYtjPpctlcblR6KUf3aGCfhoU
sDEmiN7ML/jmPzd08vniIYpmWkTzz0//EUlbLpxNO9uEotnj43SJUH0Xrih2itDWiv2yennCz7Ng
aD5ZvaH4gITldqyqO8retFRmqt+ytPD8lqW4NZi8//WwiiBG8w0jybfKoD0EMwIwlYIfaXnicl/v
5h/yj4d+tv7HNgtj/mnH2SRDlQ4b2vw5ft6dQsg/N7qsXLbx+52WxZ9nLi/MxU6M7Gupks7sBrBu
y5JiSv1owGwy1svisnK5qabsjZwSfI7zK35u8n/dtSpl3BclIJF51c/6n+daDZaNUuwA55RHRif8
8k1Yc/t7eVn9c8McvkTsMD++rPxv7/+xqWUxZpJH+KCBJon3WF6yLP3ezt+b+ON9/8ti4n0aeV8e
/n6HP7aU2SMSiY5p7x+v/uPx/+HD//GCPxZ/PvQfL/1vH1+e+fdH+/uZsZ0gRSK52yFJnoh5Dv+f
3XtZ+rfrfh8Xfz+M8bXY/7VSmf1zy6EzOhk2tr/eQSwuNmWx3pn1YO90Tmk/r/l59l+bXR6wp9so
Fha6P3aFLNTL47KkYcL54+5f60q8iPif5pf8l8XlqctDy9Jys2x32eTPXUvpOAMu9/Nlc8si4CG2
/D+/+/LE5WZ5G8ukCd32GDvmz6PTve9elsWOup8KUnrSdmrv7IxMBeFqueJIsC7Y+qTNquOycrlx
M7TxRFbODy3PWtbKuIfD5UzMFED69htTAjKhq8umJhWR3P2yiAI9L6//2Ixu43mH45BuqGyUGeVi
XiAV6kzJqa6x4KcxiT20xq48pabgbQ+/UHm8BpOQq5xKVRHBqhjq9ldK8hoahGFAI/Q5u1RzKrp+
rpAuNoqCurgbn5CbU/Ib8PUAE2hzEPXhhzF11Na5BEEto3sX1JXDlOhfn/L31xhNqk9jDCyjnS9p
3XweRzbKtXS5yP67dc2/Hv39svkVy2v/7V1vsSr+ten/h80YroXk13T3y5aZrHDNWd7p9+KydtkM
eWJc95c3+LefhHwhzGxjufvz0zRDuRX6eCeWK9lvJ9y/7MSLu/Zn3d/P+Xn45zk/68TiHP65/9tf
O/uOf9bp3WxLXl79s4n/3dssm/3Z4s9mlnVeQl5a6hbH0WO8MMzXM32+ri5Ly7rlLlfwG1rj4/Zn
fRc1kOmWp/xeXB5Kluvq8pq/trjczZcr5PLw72cuL5rmt12Wfj/+c//3NiMM/KNiZZsJsTE1R+Vi
UQg6aeobkTf5KZryc0m6AKMLCEVD2w+7Ru0NKm8aCa0aFUI3VTdTYLRraE1inUQE/3UIydzRi9dc
n9EbRrgywB2Q0JPn58bzyn0nSbUQZGIDN34zwNhtRHxMmzdbcQ9aKvIDhXN9XQZ6hCrkbiwM7IUQ
Z1ZKU30QbGNuOkYYfmxcXDucbsIq2DVicKlOZlAb4+oB5RrTrrIBxEge1hxOOmqwCcrJuhC26q4T
8FAAsBqv8HaEN3i+xYTaSiMU7iWgEHV2NxS4ZykgNlX0kQZ4lsbe3hsNpTor6NFHpNtcDI3fDVm/
LRwTA091EyjxN4KJgDYhZZvEts9MEaJV0Hv0FtL0fcxcbH5uWqA4GcqNazvHTCeQxkiHSx6Lszo2
fsnYfTPazn0HBeRgEXQRESdQlRVsFI9USVMSfNH18Z1N+XFjh8iq3yFE5ZuoLSP+SUCRAAYS5rHT
S5nF746cDF/rX9Xmvg3FDdQpBJP7MldzXzjzec6KdlNNoU+MNFTTWKUL5CKobwMU5oj51s6taWP5
sOma6lBh14Ysi3Xrlm9lj+/AlaHCaTEwkO4bt7rxmXWecczxoyE7dlBroyTNpX0u4urVAtK9aV1g
x+NtmIfHRCdAXQzfItfmGUNN941CA/+FIPdXAkXO8DavggICoRx5NB1RfYzpkYyxfF3hntxi11vn
rUejPteBTFbeRwIScKXj9D+PRo5ZtAo3llfGh8jR0SXfEk6QU5eOWxT4M81HyJ0WqDsztBzfQJpO
2zCxCN5pY76WDbl06N3XAtrCNRkshKq/uPdUzrqdE489VgHlS4FCVBERmkXqU+lN5a4mWC6jeY2p
wrgxMGaWyGktsBODRwKQtOiYwN9adyJCeojlnUCHng60SYB1kTWHChz6KgbluKnc2tlECL2UOEZM
GIQEROfVHkXna5i23xS1hw2G3xYQ5XVHAQW1amNdW9oJHnWXesEF+Ip9csMANSbc30F8KnYYbHsv
22Y5vcGqVNu1bDV84+K7IK+HmAptK4gsQf5TIw41p1jsPJKVk64DyaVjhWxmw1VEkCUpZt4cUUS/
u+QSTYMFscisYnHDjoNn0u7EhMsSzTHbwV+O5vAVQdWtLe3ab+KJS6XeHpdXjCKKNhFhVEXZ3BBr
I15dLEaxNlFchrjB8QGzG5oorPmGlljLaJ8uRuae0MYBcHFzctza/MbTzWNVjtpJT5JgzfcJfcKi
PwZYYn6AYRwPwyhuhsI+jAPG0zrz6Hm4BGsNWXsrOKqgG+XgNWRJl1SL4YrF/BMmmn8y1tzHqe+4
htcqFI42kFvHCDX0XOaD3g4Vanx5DxXC3U8TPLw4oYFZg7HWSosJGUPoCq3tleoe8yiydoOR3Qw9
078uNUfgcNZjpCC5rqcR0DrydUCdK1Rd2lqGdeMLV26npHs36xKxR49Pp+HARz1fQ25L6KCjzLKU
YNda4bClyQ02tBWPSotCFz+xeQ4INcC2+WYwGLENisqmQ4aP4qKZAGSBu66rYdHQFG7MivSGE9Vj
RE815X7U36M1aywQYa2jNnsuVWxePSBgqpnYwczmquo9+ledRHQZqQTmFjh9VG14kbLL8az0e8Gf
u9K76Gvqgq+ihJcPZMROhvugqIiyFdbOlR4YtMrZCk2pNgzSFFBS8qHUFXaKoKxprKOol4Zx3xma
uZli74DKDYm0Mow3fUI/w4gVgkY56UZRlm5ljnFRlLNowxFbGejttszpDGbSr6rhEhj2C41IbW3O
zguiluDvT6+bsdDvkBI/cfSBsqpbAcQUxxh0LkrryMx7k/loGhfrkBwe9Go7ktrgu43oB4c8fIw5
THetQSCJNlBAgZWuVSQiUni6HwIvhf8SuetRRocuwaChKfY5DbUHraWHK72OUMM3LwuKndCjvSeR
X+UBgi6NKHYDkzP5DLMdrUirdaRmO9uT1n0GLrVz9VN7baOqPxFNvuJIg4BKUj34cWiyIy6zhtRp
fez0leW4rh/at900aADXOSb7oCEnqFL0w2BBmiSia0CmUTnse33a0hQjiC6Vz+gnqFlDxQ043UmZ
vjFBgNrUoT6WxP+UcA7hD+PFMlPKxqTSxz4jaYhW0Gn0sblJ3dgfEzPBc0fLtKCFgNsBfk8Z4Uug
49mGqJH6yiWWK06ujAmzn8Tx3aGBbB2TcnDwNNkww83Be8L+MSGHrlKgv6Qxj8F7DYS80+mLgu2n
vpXaX8DrlA3qOjBARVgQQoQRIhT6Pbkm2iqly+dnDr3sSF2ZFa4GNIUasSqk9CQauCDF1l8rt9VI
TQJxhAOPqDyhuuQRYUMZivKVilp+mDpGRK0dbxXLfhy6cYv05BFcvLkCfrdHLw2HgD4gYoHpDHhX
MltvHooWBnBrINP1jOiCWKf30XmjgtfigMCGgpiWPgR3SgP3Dgss9ipZbqnWS8ITna2TBv2WE4nc
yO69a2M/DMxhg+LvxpgVokzwkMOk6rFKZeHXFCf6NAbUi1CU4IX4KciT7DglygVB4S8TvXAEE/So
upj9Lfp3pq7W6EftS1kr2c6MyQmxx3Mw/9JC6y5l4TBZEpz50E4QCddjuazdleHGn0IjBgz7krVC
VIggVzXLTV2ilqCXjli5I8UmKR5cCkTw3cKjTe5H1GCqppMKd9fSW9/si0uLJAmOkcDho5b3DSMH
bLtohqS88YyqXoWdAYFAF9eWrT/ptXoqIUPZNAVtAx+BkwjSLfE3Vel9m2pnnsTfZtwOlpatpzw8
x3r3S/S8lZq4CJ7Sce1YzpH8uuqs6dGdOWQd+6jc9kn0Oeun+vQ46sN31iuINB0FDWGoHZqiH9aG
mcIINPN21mrX6+HbwOeATAUcnO6Yj64XEfGiRpegc5V15GKeqJwOXniRQNgnQnMdp0VwqBhCq3V5
FmIqfFuFlI8DExg34k8YVm0ENrpNzw7vCKALLXGsZc3GJL/lUDnDFtk1qH/LxcrlBVd2kdy5ZvcB
aJ8dAMF47PLDRVm8TVosu5bXnqrItqn42oQ77otsjA+eoW5CPMJWr52kNxWM5xGpITMkugvaVymM
HdMHuq1vqOkN8B/zqZMg7p09QMdtu49C7TmZEEFQpQEBU+4DKCTBtG6HamRHHjjMPy+/Gwhc2Cio
jEJDvdPp0NGWKe6ttv0Mmw7Vq1Cxz0YvWUJ0ljtE+pmEXB/heLuP8gFjB4CAMkoislgsMuaPxL3i
SDC1F4T3HvbvitzRVJy5DjLcsl1+btRi7Wx+iRkoCBIG0Y6B6KPnskYWIygg9OUmVN86Ob4pVrcN
jdnGb5R3uecSZCDzYFNY4b7NADAjdxac8yZnhQBk8tVOv4YVe5OFXIwjrPlt6iRXIukuVvxZu/ql
7nX72Sgc5HBHoTDeHlJq3VPyNWIEXEuyH1DSEgvoWhP7KDg1xcFs4WZzvB1Z9Xh3I1ztWkuqE+1G
GzsU6RqMTG41vUdjFugXRbCNUtZUugEmrRLFNrCvBjQLMyoNfYJNTk1PMYDkHaGFfh+OpGhH6hZ4
2TNmh3BX1AQGIMW96NQr4FKeTJ10Eg4vRgdaa22ynnLHQFBRk0bvAJrhlZVETgT9t07CseN12kEb
u287fKQcn277Zvzu88F4siIUTuSGzAPLwfB7DWwskp/2Clyy9h/sncdy7EiapV9lrNeDasChzWZm
EVowyKC8ebmB8QoCDq3V08/nYGbxZlZ3Vfe+F4RFIEBGEAHh/v/nnE/4B4KzzloDN76FGep3erj3
tEvmD9/8qSGfuRt2KD6skzEqB6KsiDcLjyFV4QM1+jcbquxqaGd71RMDGAX4631cgR7+yxSFnk7s
PgA7QiMcija+tMhzR3Setj9qPGu7ahzPHmYaWQmJUZ6bQun631WGXhEToIsj1HabPTIm7ph4MZog
vKdh+kJW7WEwvGeLHJMVkCjUqu70VAcV32r3bISY54wAu5SrJ0SoNTdcpeW6aind1fE2FcULmri3
qBhutMJdTTjUoKhghk3kjO0/BWPXGtGhF2QE1D5fmWbc122iXfXYDq4lwIlrFZwtpEvQIdWqYeyP
0EeTy8c6w0WKMhcDBM6//1ZIuu4mq8doV6p1ywv9bL61sztuqrbfmNH82FSPBAkO14EgltbF9bEo
+4cZodrgxDEfJHzWSmRqq4BRbFx17rbviYkd5dm2VAy5nd72xhjeE+MV3gM4va8xtuVZQUr6YF+X
BeVIMnmnmZFo4f6+Lnemaj93Eaf839d1M3hrYUmxrzxtVXh2cJepRcfBWLrVlZNCcMlvSe7LhLjO
akFptjx4KsNweUrmtnmNoSDfDTggllWf6xvH+oLB0zwtqzytEte0HGcEy02BPuiPP2niBz42Ibao
ZZNfXiBwBqPAxxsvq22BIkpOtOSWN17WBRFCC781ybfH/rOsWl6UiZ6fbWd6/PjNrJS3rksUSBjF
99QKC3hi19Yw5P1Qje8judNHlQGjT3F6M462dV0W6PK6NZlE9u5zXTr1+T5oUJwkuhaTp0jZ5cbU
ulNiJ/ZVqsWycScd2jlBsp0iRBA5Kje+1BQr2GyX3v7jeV3MFcnbKVL05fUI8Q8jo/GKNvxu9lUO
Ha5Jzp3Ouvo+VmtbnkP1xGR687FgavUVNvh8mqyUd0jDuUGSYXJz+Pt26Mr9QzrrCP/VOlcvnHOY
yWuGwPq2LCa06eqImktcidiHVn6aNXcFo697S/PCexEXj2UQkq2vNlsWTkUiaeDl5WF5umyL57vd
2BUxoMtvLevEJNKNViSXtBtHYmpC/5rmpn9FBTKfTLN7BYnhX5f1ws0QmA3EGsQequVls6CbjqUL
4GvZglngFeqtSdmG4w8OV3vQQt+5VmXhXssch78RefOGOZZ7XV4g+JowTjSWq+Xp8kKY6BZaxQpP
UNJqDPyjlpAb00RKNzFy6+2bz22jCqmeDzthn4oK4PCkorm1ILovc4wZo0UapekGhDm4LXp43Hrd
uqkqSYwuCwvO4pGaEomaI4E7/6MiyFvZTv9CRcD12Ke7/+//7//8JzKCuyTlqp79SUfw+y/9LiTw
rb9ZqAaxl1MbNU1c7p9CAt1ELuA4jDyFLgzL46VfhQSOa7gOAfxoCRza+38ICcy/OYZt2wSaoRTl
d/9bSgKBsOHPSgJWmC4Cct/gYxgmb8fr398eZB42//ffjP9d9xSrR8w5J00qx9sERmIqTxgwiLGA
ZjHU85rLKP6pZBSbTntMPOKECjpZmyghkydrhzOVaGedE9dOyBLcuapVTF3LOvqBRqyXRXfYsk55
HdYmcsdjNOTy3Jn7UvlLTHi/66Fuv41EI6CGR6SeyXkNw3FjTQZZdWTIWY7vnWYz808NlSbUhhzg
oqCOWuIhKG3sVBiuIYvpGu78ZmScrx59LjQLfp0cTxNwBuY+2mF5SYRGA8pEbcoo0T1BKmx2RB29
oMeCj0xu+scibEoBjSbINgmSDEWqpFOcZcTXzA0zu79vvLywLKTaZHm0/JXl0ZQz98YWueWiFnPf
fqfYP1OSyYjR1NPsvCwIvMrONWDHgx2LrTMJQZ1OE6ePR21Ba8uNaJjBJA9R7R4DOpPxPKdnyIz4
UXxf42IgYZIHNwBGFLbCYZyDPv38uYiNHvCEQ9jFlASxMon09obwNmRy9ABgtMubKmDY1oDGswfy
cUS8z1XdhHi+qxi878z8U9K75oF5TPpbivKWKIHy1SNDeUVU2H0wxGRFRw5zm9gj2hp+6KoOwYN7
2ldSyrA19umuJ6FsDY1rPhROdkPTSa6GunM31liJS9gK4zIOE9E0JP2x25AT7+I6PujRlBw1D5W0
aELmLp2BpGp6NylBXXo/TWCwZpehyQ/UEc51bHY3AQi+uBXfEFz05ITTrct1XVwqjadG3QYb0y7M
S1kTb6fh91mBjX2EiLQZE3+6IY3C39YUfIm/sKMLrSOOzhZ63gAk6jAwJ0OMn91akU8OcFb3e3MI
SbMyEqTpdj1Me9iy+5GkZ8zF+K5EhsHXDawbRKYr6ujN2UO4eqOnWBRAwLwsr/nlwN4DMJuRo8Ec
iQ2c2PGOotb2Bv/6ZfIm82KoT9020UuviWmnbMnLa7PawJHZHUEllJH1+dkJY0o03BxWU5LPN/XA
vzU4kv2BFcAX2nd3bkPlIzVOgzHHe3tiEN/VnPMNxbJTHJvurnGaP60b6q91lNzKlulOmkTZWRM+
uFh8liIP2xMuIsJIeXPi9tXDZeXnIo9wzpJ5hWWb+ANbqXcMi3eO2+m8PBMjAh5GU/CXZxc0nggJ
4sJ+UtX35LQ8Y5YJuULhJcIYNIZFfbJHTpbKdJiqGcw3uwmkc6rtkrC/NRN/PHUIZShd1RamGIns
hsgv4+iN1ySCtoNPQ2x7L3uFnZudBipnh8J31n4L54MvCWnHx8PStTa1kRQHPSiJPPyOpLc/Wd04
nCgGD6chfbNsvjnPN4msFJRwsoao0rpvmVul42FZ5ddEZKLm6re1adRbLgkECWhwtGXZR5vBMbC/
FJDFa0o66I2UQisRcX1Knfg7gZ39ljzQ6hSrxSS73x8t60avh+uXQhU3EDI2gQfM23AO9GDkoeyx
9lplU5H56r8RpETMXoiCdflI1EreDFkjsV32ZIdLu/BGDecKOza30o00x+Ew+W61EUodzG2sxiNH
GMzIgb2u0kis9bZIsUBCA3YXgQE58QT4KTVDq1fO0Ql2DPrnU6Pn+qmNzexgSniQTLtlXu1Tkql2
KKWnHWXSZ5OK1KnyPDWXyJ+cgJ0u+4oGPXpt5uYG6ZiTjoeygOXgtKYP2YZZoJhMH2sATu4wv2n6
KtrZEjCK2ftHaa+J5rMPGhE4S68a+O0fbevPXvbyiIqkqm9B0yigG5GbSoVjOQCWKOnlEZ75h1bv
yl2gFG1SSdgcW3K78gvy/YJO3bzSoNj4QayI80TuybgdTlqdDCcrt8BDp/VI6JI5nUQvvgvX1fGG
B9bOnJt7F+QOd6LGPHTYb5qvdvMTOx+Y1Syc0K1R3T9BbCO5/ZT7WNtHI8JT7jnv0ovr7bIliET0
0SUuvmVrcDt4OAJaCAGZt24WM5UahDzYpDXW07HKFYU0G1yoNKRqeMRZbbTZ+iJgzFTMP//yvy9P
e6kr9RkWkKmBQLbsBkLM1sS+zofl2bLQ1O6wR+cG4va3ITeIf4gd82T1Zr61SwF/Yfb1k4B/t4qr
aJ3qHB2JOkATu9jMEyWYWoD9CipaRpHW+6f5dnTN4uCQTdS0OQnZeX0z2EXCSJkGcYela9tR4N8E
9BMwRZOhTeXElS7niFGPJ13fEawoackzCtD76FFvuUB0GbnufjwAXR4h4+r0PoiWYoerBTpBLmBF
rhNbAIN8669hO5fHiNIe4U/FKUOSHCcyOKQO94KSuWApEOE5svx1saxr5u5eBcET9MnFblmYf3+0
PIUZU54yqSELDl2kygXpMhxmh+XsD3WDq8HycFl4vu3TLHBtvCTtTRzGtD50ejDOCD57WbRG1+xF
E3xcg0g3uThYryhJklcEBO5OK51521r66/K+y/X282N8Pp0BGexzB6CjUvAQymoErXf8iD7vq8mC
nZx+aWwCdXuMrKdlQZSktWky9kihh9aN4Vb4+Vr7PWP8tR0jLTrj09vMeTkeRP6kBQ54wFwdmRGt
uwIb3rxeTtMPwQglHsJFGchjs0bFMQQVCZnkGPaRsRND+JVq9TbmF6VXDbvGBfG3rszk3BVNsh+V
tEakCDGyWfnmloeWer688vmykR2arjOPn68tmy4bxIFVHt3+dRETuUNsHwiPXH+ojtRO+RQ0eerp
xwumgpAOXNorJ0QlqXRIxSJJWvZjqazL57gq9hY1dgIlZ5yv+Xiy4lS/iXt3vrE7/9iXmrcP3Wyi
tZL/pEdpnAzNJLGgVLx137+f8Ml9qMWWR7GSkeVSyQqXh8vKz23+o3VuMw60FMOEjHz+1uciy936
gIAe++Uf6//y+8sLixJseUQ3VFtrSmq1nHplmYHFWR6Sf5OTrjQKNWDPiCzlgt6h/6kCIjlHEwTY
5y308+nyqJ+tCJiVurkuz5fb7OfTDKMiZurphP0b1JyhjzRSuOVAfwIx3itq+PJ8UOeRbXmbPlPq
mshAGLMsyDkm1cFrO6yzFSEyJiGZy2J0XdKsuCOvsSiRxGxAB8QORrAWeCFq0gROQPUpguYg+ySg
9t3Q6DhYStfplIoFtjwcfaW1S5Ve868v/bIVOBcKGKMSES9b5dtOgQAo4VGLASECG1VJvZZHy6Jb
IAXLQ2yNc31eHjJrgTmwPJzViWIsTILl4WSOpEV9/hWhouhLd+xT3M8RCdiLZgp7Kdf1jz/+65rP
PxlIhkfLX1zWjYgtjuTpLqv/slW0oBmWVz4eLu/+8UGWTZfncmE7LM8/3vHzT+kKCCF8AuHO5Flw
gVA7Ynnvv3yKj4/9+fLnX/8vrCuyc+xW2C52TISOc6CUFOTYhtZaOJtq25TmfNCH6WnMrREs6CA2
o1Hd4kolcHRQLfc5f4kVZKNQtA2F3bAVgCNXKA4DJkej4BxMhd8Zor+RiFZtZyQlm2oG5VEINjcU
3iMTdraWED9Ghf7oFAQEjsfKirqJPCMAIY1ChaQLNIQWuakwIqVH6PjMHYU2fP9EVuWw6aCOOAo/
Qo0R8BkgL7gk5NjWq1iAKknUv2mRHEEWTrNLFdDEcXftQEmpYny6Htu45lwAfxIrEEqvkCglbJSA
RDdOX/JHIr3/KtpRbh3nN081tF2FVplgrFiwVqbReDU1uoE9LlISp0UFlGVWeBa3cxAGzcUBZ/1p
CaBOG+tcKKiLKeXXyCOBMop+DNO3FPZLrCAwvcLBhESRYnEmm96MjlbFhDQvwCKagIpgyRhl2PJV
YTFrwu4HhJ9Nqfv2XgRUJGJYNCH5TURWt180KDW2tqkdVcDIJu6t/CqttukhIUnOJHy7xh7XKOSN
BfsmgoGTwMIhHSR56bNvOsElHUOuuwlqToYOSq/qZGOSnFeponShEDs8qtepwu5gvizXofM6KyCP
pdA8hYL0AMEOsbED7mGWjYgAlE+mGhJYKNe1wvz48H50Bf4Z6/ClIeXzjLo8J0O1azeIVPjXIQZp
FuawEYbQWNNGkgorZCi+EEf6KeZOvbYsQtH1SOKVNp4DhSUqhXaZHQagGaPV3AZdNMIwGhTMKCrB
Gg3wjbyBqDMT4lGUVdaDtLxHr0xv8ckze1eJba0R3nVNvG8VOGmGoORTzsCxCFRJKrrSAGYphLeU
K/AS+Vw3/NDQUVCmRuGZIskFDvdns54VvEkytkKEtIkV1kmlc9lkhfoK+ERIYX3SYUDpCgblKyxU
RhZZCSdqbDheDSNAElA6+554T6NIkRgNdHe8bjZ3o3BbIm4HmPJYskKrOjVt+40UrPLkwVc5DuUX
zfK4rAKwoqNAfAdMK1vBrWBm2BdPAa+IvapWQkGwLAEOq+rdB5XkBCRLS8Fl5XCzKtP+Zjc29jdd
/w0J+JeSSxTCiERfYflH0zDO9V4gGrro+kWCrly7JE2uLFHUbIXIOTWJYqpHuusbi6jeNULhe6fo
muuUv+szmV1T45y5sgIRBArmPrk3lcKE1fDCiMG2KGBpP2ZIYtgS0Z6hGyl9bOOxhx6OAKg94WIE
iyoUWQ6TLFBwssDyH22FK6vOnYKXWQrhWIFsgSSGKI3eFO0MAofC3D4Ri5ExzPO2g1YiMuoDklMI
jhuC7ieD3HhljaAgAi5ORQZQjRSKj1yZDNZapqBrhR3fVsRxbJ0weS0AuawDf9w0UQqsTEHbXIVv
a6n7CAV0gyPxJQvQKdUYpTFTH7AoPpYLBA4aXOTa/raFD5fogOK00TIx+wOPI4Tpx9D6zT7gGrXW
J9rysmWOa43MotvmNodCh3TA2XUEYUOnGxSmjkTbdoOR6od0xNmeyDYRg3ybSaBGjY1HRYQRTE4j
2OXEd0CJejFJCiLADzje1LOjxUvfp++lbIikwzpP636V2xqHb/lGmYL/iUhqVG/JV598gdkpngyF
5Gtg83UK0lcoXF9sjS3B7iD8Mlh+Pkw/zwDul7o3DTl0+6ZIH/rJAFpoORad3DbdtqUsyH40N2WM
nhb1RrmV41sXDq8jPEEiip/bMD1Rv8Jp0qSPvuyfNYUgzESyHZvoPGnjXS6cb6T8twpZiCH85PdA
DCtohoU70FLQ34eo1KER9O8eVqEE8T5FOZfm8szhJxU2qynnW0PtIBpGyS4NSYYafeIHFVZRMwAs
dgq1WJpAF32FXxzhMJbD1kvBMsZoJhEWtYyECSAOmXp63KpwufvdJVVgR9MHE1xKC2471Mcpp8sZ
y98shYO0C8CQBYTIrgEVqcOMbBQ8Ukaoj5s+3IjXHsvlOigT90AdCob7unGgMoeN3Aa0sTk2Jo9c
nbXTEurvK2jlDL3Ssi8zLMtRQS0jhbe04FyCWgFrPHm7egAK7jjOrQETs1ZwzFBhMhN4mdSbweMQ
fcoUjVCpTmE1JXzNKjUO3IWrLRquXewSDy/i+QsiBrSWsYpTcwREXQaNq4EQpJWE4ulgRFg11NjN
iHxMBfqM+UYayJ+430fGjOKnKK6hTRmKaJ1BdX64FL6QOXdu3soofrbgibYKLDoqxKihYKNMV28n
hR+dw+jO7I2LFRn5nviqLDeu5D+3m9yPCRRCSzz7xEiFLfqWSQFOI0inXW8+twp92kXclykgPFhQ
UV2FR00koNRSIVPrPDYp82gPVmHMWwS45MOWOOLbDKVgQXDXiJxERL5OJBMiMJzzQgFaR0itEmLr
WOgUq/nKMliuk4K6BgrvargkquQAX4uitA8WDNiAfrBCwjLygxfius8laBuSya+urJpz0aNmyqGI
ljVGGIm8pp3EFpgV9HLgs04HhjYwANLKNvhuRONTN7MfiQxA7hLUxYr7GA55v0EmXDGC7cWDYZsn
G+btjIhBKAiuHoHDLRu6bwbZAlAyvqXFUOD+pfcdxf2K4m+/MuHqYk+WFFEZApowd/UJ+O4IBLE3
3X3sEcZjF+FP5hxU8a2w87/UWv6Akx9VvSUnlTdJe/GEN3w/KOCvWNC/OjFKiTB3ZTdApKUgGHHW
1SSsljhVKXuCEB6tUF8LA3WCTB8hayY3Axb5IUXZqOUjV3P/EqlpyJw92BhhNgmsYkNBiyezvDcI
Eztrbb8qc+3cxK2P4rDs1rorEqj0VXnv9zW1ZvjHBKWhRQphItfAkSmJR4qVnNcuM0XtN82lAtcw
9yKLGqlekXg7qk35NZS+ezfJHVlm/iuXo2plMphHomD4W5qyxm2PO73W9ZPvcweXCCu40+YEF6SS
DsywdVWUbyGmh9KaxqtrIljXNRjX1MBJxZclag8qkwcL8QL8nYMgpC1UcgR0Je+uTZAV6CV3o3f5
9yK2fpAHDnfe7bRdyNBqNaT6eId+fZsMTzlDQpKGSmfrpN2xHHT8ljkwaZNLAxdEX79H0nkTAR2+
mz376FjUdtPB3zJMIvqjB8DJHHad2c1tYkU1cy9k8UVPgdJ3yezRdNwHfSs3sbRqOv11vDfhTq9b
Eov26DOcFO94KyTYVDo33Du+dU5GnmPKVZmcEm9jN8FNjKidgVb0LptLnBu7jPsrw8jgYGflg+k8
ur6B97I2EBkMzc73XILo0PFX1demp3DeteKFCFvS7CF+ZxgfSgjgFPDuDY/I9AL04XZUmPBRAcN1
yOHIb5WyFTGurqjiEa4Hg4iDVVx2h5R2PDkuSAeVHnN86BSaXEORgvDy5CpouZWJa0ujc93q43db
gc17hThPO1ZpAZkpxOC9eOgr1zNE9EGh0S0FSYcD8topbDqxvO3GLXWGMPTFwMZn3Qg1beJuQ+Tc
04TWZe3K7AeSK2OTZS7RtAakJEMCkykqQdnup4iydlcpw0GbdCc5+YdCod5rl5JvovDvhgLBxy5I
+BQ2PLMc3GFdvKO3eEkd3jkt7HLtNyDmB/NOR2PCqCvZlkjXN4lK5Ixl99px7V8T10GQW+J8rdu4
44LngbSzUPnW3Zsztk9J599b5G2O1UyNwQB5H8zbuiHz2pzGtynP+O+E/6XPQBzrrr4iSRj6woyI
Mo4AbBjdsKWQdnY9M+JMJfyhoQCUef4xqTX1XwqsNfFdUO7dXt8PTdafAMNL+c2WrrPqawJLbPEy
xMN7PXNXskcbiEj/05rIR0rUF+iUaA5jpm0W0ZewftBxFQB0uH9Mmf8lwb5Xuv1PgmKeRUSKbGjt
Gda/Bfg6jkQdqoRF50FvyEPXxqeExCkn1doTmPp9XtjTJp93dgL/x/Y4IaGwkEZojpciHE5FEJDr
4b6JGbNJOYT+di5FuJLE8byEGfnG1MmMm04XJS3Kajy31i2toXDjzErYMGfPOpHM3Qzug6/MxM03
YQEEsZDZ2hlSRstV2Kdco7fdy0wwNmT6PSHO6NxR5azKKSABrbYIPG6/07d9RyOnXqLwGAoObcd6
5irxo6J5tiszc2/0YcWJgWC29blqB4gwuD+HN73WcxMNvU1MZ30VtrQWfLtHnF694EHsdxviY7wH
zp7BLhNmKQGoCI+GXip/6DMGEBJsvwJPaUiJQL/cuBtffnNrYhDJ0to2LiCQkXY1In0X8PlMWIhB
MbGpi/eIxKp1FE2HiFBrI2/FGp3/MQjUB9D7/GBEdbfCXJJU2m9dOKo4S/eWMcIXszUfa9FfzVy7
9wx5R4o0SXkxZKU4G76b5DdXLfcnJvJVZxIdJKPn0CWvqiz8HYmHHrRDBXXXImbIUYjrojD2ZCIz
7osUWyTtyEr2M4ISwZqhCnZ2k4HHiKAWMyVeyxCM3rsR+he7gpKe3hJVRvw5KVH0TVWErT4VHSpW
y7hJqDBIG/9/6g5vZtV89ci4y2ZnpEdGNnw6xC+T8RYJ42tIVNqqbexylU/cnVtrLXujuSXeGBAN
jZLRuQgyNM+l5K5sdQHSMzHT7j9TfQKcXAFXSRHB3vbpuLY6sCSTHVzq4ZR6DmUMIb4RBVKvQIx3
GHsp5SXckafSxaOkk4STJO9+TX9aIzQlcEFYNmYUbiOE2Wi9B2LgJ5IHs9agkji5m1Qril1nP4yF
9twN735E1dsxngcbuRcpp0hTn0GVcJczsVBYhXsIUmaL9IlIg+UK4Ia8f53GEq10foxK99Yuke+S
fmnc5FPPRoxUq9hi5AADZyywbhgNVxC9dYn/bK6RRlMQNjuXh5iYcFDMnf7NQAu1J7S/WpcGVz4+
c2R6xbaiZ24wHK19/aLmqAgDyeUPjIoTUoUp6uOXrgOc5GA5izUh1mCdGX47FXQA7ypbXW61AY2/
H5ZbY/afk6Z+b7PiXWlKbGhNuNaMFTOVgO+4qeRLRB7sRkhSQ0motWyCkJTUt2vs6eLK71aaXe1s
to/VDIUhY9yJxHFaiQrpXANuCGTfanQwA/SkHBsvGfTAkakAF+M53xht9F3rQ7mrksPI7H7dZuUT
N82LianLJdF8nW1N9T0ZSeyvh97kf0zZgX0F9m0OOVowuKDalWILdQM1qv9gDsbXIk79HWH0G9M5
lrETryPTfYwoQKNUviQ2EgNsHScZRlfqcfjFhuTq2rRPkVlUzfDkTPEThpiHcZT3oZyOsiVRvcl2
dX1rJ+Ir7op10KPxqr6XEZONQbs29szhpd2MksjlfHZ3amI6Y8nhxGVAGxp3ZhK+icB8non3AYED
3DCu3uPIBVbCLKHPWm9na0jVp0Np65eebHNsKkDxkAvKNVEar9bc3wu+LTOwtiPDwch6hAr7VFlj
fDC+0lQwUwaIzErXbtxnuxZj7wqSIpm05Ju1s7+Vev06uyrTuKKEYFx0I3vvGv/V7Lpvef5taAIC
72lwZHrwTBvpvgKynDn5u+DDpnP5HkbJY2oXT3lvzqR2o7A3cvebz/G8b5LuKyI+9J6SS1JcTSTA
tcVbGtfHunYfcxLjPSulUDAerQn7jigfbRvPd6N/cY3mkTTmXTTSKi684N4bZyrLff2eeMm9H74M
BKmJRruJ2vjY6en3UqerVLsa7qRuh2QEEwwBwbu6r7A2NX65EUb1RZNIduXXpG1+ZuEtaaFImcoS
JmDrXQpBwB6B7oGBYEEzL25vv9tG1qxDSxWrhHnb96JYJ6VDFYmRdgRLxpWnoP2CteoQhb/VY6gd
s3a61wKmgq6OAk0+zHL/P4K+/4qgz7Z95G//uZ5v/ZbK96LO5Z8UfR+/9UcyEPE/FFZR9PnkvNm2
RcbPH8lAArGfTjaP6zuGhcQGKd3vgj5L/E03PKWy02kVmUJHVviHoE/8zTbBlbukBnmm6/nGfyca
SPxFzqfzsQxhOJ7D5MikeqCCg36R82H8LfDTduMtfAl/axS0vtvRuun1ctyHZdQ/F9aYHztLgsuU
DGnINa5XkFzKvQw6KABF9pRxJpBbcNOPaDMCM7+VDs7UCJOsyO8y3ddOgTW9Ss0r91Gd9sfRtw6c
HM8Dwo27PJ7GO7/1nN0vX8T1I9rof0HruBYyb1Ee2qgh/5R4pPa37guXmE/d8oRj/Pkfs/KpTPyo
629DYWZ7grTWorW+z1ZtH6IW4UfhutHGyDrkarVG0DPcHPROTDnLyPrZRjNBXmN/VzjleBFGmh8I
XSdzTPTOpYbopCM/o8JAtidMnOSASq9f1aTsXQIv+IHTUB70MX8o3M54cjPquYZouM3EZX/GmAhG
V8/fMZEO51qhlSar3Wp5NRzDnjaM2Q1U9FsS4UYXce80JXRfRiM4m9GAe1wjnTigANONBAr6LsT1
aGsTR3ekIqU9OnNpHnKLVPeQ0Jh/sU8djtV/2KcOIlP0n8zcKIH+ZZ9KFwWJP4EKmKd213eRJMHY
6gimdcOnnjqDXdJiRRXCh5WaJB0vfiWf9Ydnhc1e+hUVqRYbdJDodz3EnENLX2ebO7gPq3hfE7j+
GHNLfSD5CUOoI559Hy98Hdi/Yc3sSehxsA2XfX4OR30bIlkEW4OuIpf68JQUzNgjJ34c0wgFYZqE
GHYiLrOuyIpbazQirLgBs3LB3UwrvPSut5nHdn1Ljw3DxGoSg/FkuuxLf74qEOPLhB+xd7Nh09pl
dEmM4m7qu5NbYruREBgPkbAfEunNhzhqsxeBP9LuqhvTTB8lQbunz0WvdCTTxIDsnx/jxj+evK5l
6shxXYdz2BTqHPjl5HUnjRt+mVLHtr/hJirOXlKb7LoYzWrEGBZXkDz3lu1cxt6CsEGOiBPkW/g6
5xZXD1o7+7ZD2XEj8QSakbb3W+pclf7yzz8n6uM/HTYIk13Dc02SUHW1UIfVLx/T1scQQVmY3+pC
a05xYl+QidhbOxqksj77/+LthJIg/xp2pt7P14XugnGm/uz95dQvOf7nqo6K202jGdGdZvys2oTB
tybsrVEb1u3UEpAuzdl/rDihVvjrNo7fFWdfb1dhZ+kP7gO2vfClpaB01AeTy5n7DbsLkX1Seyki
unQofMt9ESh1GSrWSzFn9a4U1AQbPXAu/2L/qQ/853+Ic03YTHwswvC5m/x5B7ouo1zqVvLWtsxX
l1bO2Y0WDggpv2UUVnQRE50QfKaVDVIQBLJBijAYICKhlg9SinAD6xkjGL9kTlwNm9K4LovE8n8y
NXSPpuQUnIw52Qw6/uVxZv7VAGUWHTbE3uC/c/N52A0dJRAYl6ju0NosQpNZCU10SdZoU7vpLTgx
yGRz7H7xScJh/nmC4h3dGnFHFCrRpiA6qdOq/GXqwc0uLJHRBmAKLswD1kbr67QvxXgCrUD8VtO9
tw1uSa2muEtsI3IQKSEUYhdlfp7Mh9BJm3MAnww7H63hf77f7X88kDxX3R5Nh2QAbiTq/PvlwNWd
zs4JpNBQ0a7bYBTYsu3hnkHsb4PSJkV9TL5PTZNCRNOPxPDinyahZDhShrcqcQ36mpZzF2kx7cpB
6/etcIOHmEbLSqptexLGTW360XXJLd7o4yic+DUuPPq93hTdUT2ZrlVKgbq2ac31uWO9WSgFVn75
QIAndjxk7Nupn5m9VtM1LtELz8ncbbBiaccwNx4HkVC9EJV1iGYPik1FnVuz9WqHRMFCTukQjgtY
YYQISY0nT29Du131Qf21R4twpzqfL5Z7X4tm/OI1dssoffvPd7Dw3X84tE3L5Irg0MIy8De6DHR+
3cVODdOijlrkySRFrCsjNc4+9uqz3ow4gkJpMN53vMPywrIYvSBAPqS2qTVtqnafv2ME2veSqtgv
q37ZxHbh9K2WP/751/oGmRGVEyTcy99dXg7SmLf4ZUukCYSsUnFgEgcPdfl1baizoyaIcP78xeWF
j7dcPmDE/AWCpfXysc5cPsHnm09+wpcRuJ1+bCJinf+j/+lz69//rvEjCz3MQGpPLb+xPPrlw6oX
Pj7T8srHm3Zldofg0aj7bm+3Hv5otdmyQUDIifax55dXlsW07P7locUpm1S3Efd4alzMqQOsmpoZ
nKXybgIBV07OXnk6e+XujJXPs+27bj0wjn3p7fl9Jql2N7XPkza89wVq6i4xb2JrftfH1tn0k3xq
MZSmylkaJeO3MtPtDc3AeD24nrK4njtfL5+Dzr2N6eqt0saB41HnX4RkuEq0yIUMRIRvRrjv8uzM
DR+nq/K8xrm2xb9n0rTCD1suztiKYUKCWVYo1+w03g/KRRsSOiBTCncDIIWBxJI10HRtRVo35Hbk
E0K1glCAPQ45l9FOeXWl59I0xL2rXLwIYs1tJhHtusgY8Pk2GH4d+YNUlFuYjPFFYgjma8Pnj0WY
sLy7LvSnbRIP5Ca3ecncFvEvjYd9tniMldtYYDuOlP84dPodp++rRfZgVhcbeyKYRfYoEhbvsnIx
x9iZ+8XXrBzOdIzXpfI8J8r8rFzQkF59YGnGbzPOHBwep8R0b8OQrq/WUnjFxYPt2O8OtQpeyWtx
Y0PBYXXyW0KhJFJe7P/P1ZktN6p03faJiKBvbq2+t+XeN4RdVZuepEkg4en/AbXP2RHfDSHJEpaQ
SDLXmnNMI1e/U6d6Nu2mWwvXvKdRcwlq6a/hsd2n2dFdYe2uUWLukL1pZfgSBgRxYYVdCczgJaZw
D3N4M7vEcSTTTZid45b9Bf9pFc6OcjlWWOJJXfVn47zmljs/co2T0BkZDSjz+NKbaq9hU29mvzpX
7FM2O9ixw+Nlx9TuzO72Hpv7lKpfSZ3fC6/ULqbPKClwXyBj28IA1Q/0mdq1pviBQSkYVqE8Fx0V
xbJ3DgoM8gOUuaSJ5N5IMeC0MewWZ9y5gCYOXZ2iQMhKvK5yolSJlQCQEJGWU5cyuwF+bGbeqzG7
/SciJID4ovCm66WZLZLqCbOvb+m0yHrzQNmAqv4MEJggCXgQBXL1ZjvpbxQeW6GafkNmyR3md3OG
7XoUM5RAIDrf1nAKUngFlhefcxy3Ky25S67zcyT2uYRw0KMvmYEHiU1hzhhwaNn5PtRw8ufOm0rj
+jZUWDpj8KVV2z829QxSYKU3QVaILRALnXCBLTTVVZvxC6S9kaw4Ixk82Az9DGkIoDX0UBss6A26
n0QAfub4ixntIGfIw6hKyN8E42E3yn9PNomp5gyFUHI1zZCIasZF1HAjugKemD3o54gwl2pGS+gw
JpwZNgEu98GY8RNBRjbXYIzbMvV+ei26MWAR8dlmb2OnZazsKoibpnUcwxG5eKYfiwV1MUMviBF4
sgX9Ha9LN3H4jY5KYuHJ+B0of8tqXR71sdoCCBuv/YuX5jdriDc6AyLKN2Jmpgk9DnTnYYNp5Nq1
Nu3oucybQuuoe9aDxmScNQ8dv/I4lRWO04n5JY5f8cpka5umweuAp2YLoPts6G1xkGb9yW+IPmfp
+3srK2B9FUjM6mEyuEA7n5rP8VN0DDcVIZ4zpiuks5XDKszOviuajZdDUKLY/GwyQ4WnVJb7XjcT
kglrjRaD/2doa3gATlsChfJOLId+QJmuxHykEwclt+1rb1oCc2B0o/ceggpLMbWimxasbERWMFbU
DFvpZ+zKCH+FviILpRnJ4sxwlpxV0TTjWnK4Lf0McGkhuaQQXQBRJHwBQF7cGfdSzeCXcEbATD1Y
ohkKQ+j6V9b3AxqnFV6zDP/2ewxFBtO8/9DMYJlmRswEsGZG51Es6JkZQpMuOJoZTBO7OIFNpCAz
skbCrmlmiA1SEmrdOcXdXCcLyegeEJJrp/42zACcolp5MxAngYwTMR6u4gZYjj1jc0z4OeUM0gln
pA7rIkrpQHYM56uDuWPO8B0SU18cUGFeyDc8wefxF1DPjOyBUfVszhAfJcH50OVQ29765gTrd3mX
vGYMnKtxhgARh7CLmVVPMx6oGgAFAX/YFTNHKAAhNM4woWbGCjUzXyjT77RSps+5rAmzFLkyXoWV
ZrkfDXQi0AUbgoJ33Ywt8uAX1TPIqJuRRskMNxpmzJEN70jN4KNwRiCJGYakQ0UaZjxSZ1nPxgxM
SmZ0EqI/iHBIRbsZq1RjiFiTm+htYfec5AxfojDxCL7gOYXKJKAz6VCaujL7g2kAWUWv9s40FSsD
ohOiHEjqM+QpsQd8FRWRU6nqLvWMgrJnKFSEAVE65bvb0HOY+JE/9LgoXEhSbezUaAoh/zVbBpik
suxfQxLsxzE0PkxIpJtAt4dTHwXatWwF+XrzM5bNcjcjnf6mu7E6hc4Eq2V+2fx6gwPzy4/43/00
aXepOoXDKfd2URZRWJf6P8s+2mG84ELp3uuaNAq70MHjQFe4jVperqZ5H6X/hCRP/qA+S0gbNOIr
moX2nHcWpsCg0T77otks+/ImEq28MvCfTE2JA0uxYtcB0T2lcUnrliAMD1LHb7MwTgjG5YdmGyQG
mJo4U3YZLpiJ1DrQu+ILFNt2eSqHPkeEGlEewVDC6m3IDvE0NU9IO+fcj3lv/SUd2xyPkDascl3X
b3rpw4jGDrMFJUfAexV8kJTd/Na77NKHUFXGTm83ioL1eeikc4kyLhmVDQaM0LDNYLj1b+Vh3Bq7
untmynNSrJo3Y4hZv+8N40nHiPSwPE23qUZX9g9Cjzm3qWxuY6SMo0OC8HbQm+TNM/235ZnOZF/T
Ijbfu8hXm8RT9glQanSNCdyx6cAEvfaFPAO1gdP89iPkyLprpc9Bg5vRHEdz70lXo1NuGg/LZ7Fj
Thm9bH+UAMHWTH586zwRYIBFe9LrjWQF778sB8jI60cuV/V77rTWhvNgONVZTRMFm8ZaAHP5FkTp
LU+tXFBZCB+de4W4d49Out+XXUKggCX5ZueDGDDb9WM//NYcUqJ9g9yhAB/HSdNyQgB84byFQfy8
PDXqovuQzmWDGgkbmUriVPC7uzYWIuICDdq3JO3p74H0NTrOU9nfjXBq9z5tpL0xSP0eCrovy94G
On5V59PyitiH05Kw1xljdaY1aV/lSGZkrBfi12C/a1NufvdhTLJO3+hnkQt5NakO/n0Ccp7GsucA
KNmtNa0JaVNr8XXkPa7C0Sp/BYL15WD8FC4NQNsexGW0B+vSCwPm2vwvipXq+cHpLkHmuS+nS+h6
7YXs1GJNcIX340O3Wt5K01FdlV5w8WVDuGXVkUyMaXDtAak4h/1+eRZTPvJk+F9XoTTrvDxBD1L/
e9Tuy/txQ+wX5ZjoV4C78hy0aN2HaWq/+5663/KGYky6QgA1HCsDXXDtBWvkuv6Xx5e1PIM6BLJ1
v6hvDJ7OKR7NdCOJevxqEVsv/8UJBvKhE8O45SynQR95FQiZngwefpXLPtomoq9qoS+LfKc4oSTo
0Qdp/ScyPZ7KgUHdEaAMDhG1RRZG9JwEm5l+8VmO3Xb5LyEG5tmRvk9SLWFtUE9kj5bBhh/T+JEq
qKTzfiQJNcCh3OzJGZv6GHHN3ZLbk34Q3XZY9gN8VT3EaaOeWlOLjiM8kK2TcnoxPTguz0AlTaec
U+IJsZZ9MAtdbVPhrjrTg0FjRCtHTeo78THvO/qYnGrCEu9Orf8ipEl9c/Lo1AOItvNjZvsI3TAL
zC/QzfxMXdJ5zU0r3OsuC5swNocvg5zB+YWmk6qNpK5x5Hqeb+BdtcTpla/LHyvhxxRQK/c6OL5E
W4mjYdlrmk33AQPOS9q0LlRT5H4CRtm3OzC5caNv5GPFttNjcQhyvUZqQij18m7QrK8oa1mXMgrV
zciJ2lt2SDDbl3S87LlrLeuYCD/dLI+XtGfzVg6f1YhiYSpTuR8UCpgJROvyFoU1RsikRuOcysR6
dCLs7ssr8cEnzPVy/ylJEQf3I2P13z+Q42HmXfzhK2nsSo2gE6Ldsw89sdfLLntFci4CFxbtekNG
+IigKXBZpGl+G8AHMeRD3dbGY9Um1nmSA/lQ82dXVXygzDO9idJhfWYob5uqYPqsiJIxCFR4pM3R
zZJsRLxVYx6TlLjeDuv833dl8kMLEzHc9MSxiSKmL7D8oY2naxZ55Ws/oe2RQcYaV3XZt9QRWPEF
dtPgbOo2cSAlCaBSZkiN2BT3v0en7YiBi6qWsTxEXBC38d+9Nkb3imYjfPaMIceGlQ9/v8BcO9HO
7r98oC9bC88GzRHhvvpNwvKUD6kZGq6v+SeGXDm8LT+70WdpaKY73Yx/qZ5Ld0Ty2TGwQVlaXNtl
6HsPooKDJru8OjSp+6UZ+AILy6mJVESAbGDo3bmoIy44n5yt740TI2HPVbW749cQh9TDez2QX42h
3NgNOnGZTQA1kJmff0vldB/xgF8E4FjdrwKQOB3kz+nHHcEnmYlN8NTgOtgPB3sdKCIUab98eT5y
QHRbBis7X7wKJFhJOiisObV1VD0hZCVrwMST3sWzWFVHdgcTIqHxNpn9MxquL8oY+zz1nbcOKdXK
NPt+37nSROHOOYp8RW3ivumOk8zqUwiO8u8mKnDJetST5i+tPCKbQ9m93FQOBi90q6dG1fHOn21Z
/z3+v89bnrxsrNmx/PduZ8e7qJxOy8uWHSyPT4sHbLn534MM48EKhJP90NnpLNmYqQBZH+UE/nmr
nlS99eS344V9iZVytXzTZyUkA5v6S8IKCBEhfEdfviXxB3o+0n88eBGNi0mv7ezqWM+brNOZ61Z0
28cSp7QRthjqZcLB1bW140MC8zlE29z99qQ+HpawDNFA75ps0Eo9+iMuAird+P3Nszv37xP6ERLJ
Eq5RCPnvreyEuSTZW8p8zvKBjn7c4lH/IzSNDwTEAuT/vCECGmoS1gq6MeY2GFDfd7MTs+4/kjaC
fZWwACCAq/VQ2dhOfSs86+wBbt0th4ezrN2YGWwhkQEwdjUWDGndvy4fjuooVt/iodArRo5BTEdp
/2SSvWqsVIBKJ69GT65H28oXHdLJqs1mjv3QcKwMfZZQQ2ZLDEEc2fzY8teyZYruWkh0O0IzCVBa
If0AL1x6ayYKUSWtvzSH2EqRQVSs4gS5X3jKEarxpe2Yjr2gspiTT7XHGFPG7MTF6ZZA/mNp6QWw
pGeEue/jQa9GPOki4sKLObpfhW4XHhEGIjy1WmTt8+/j794dqLrH5X6RGMEqVaQexTYRdGG6JzU7
20848zcRQxUtFh1sI13rtetQckiTXHtwJg8Yc5+2q142T2Ssdjs9ppGK5VZhbvbOrjYLrpPMAwLb
5DREqoAE7WZ4S+xk64na34sowJoCE1Di/Y51SAroehvcoYoiJMGgK8dXKErm3l5VCcbf1ByBOlnu
UVPhr6Ftf6deiLqkQ7Msa+uKFLzaNcK95eSGr001vC1e5cWbvDDxl1sNnTNK/NqA7yKG9UCo10R0
ufUGxta9hPnZ9TvvURN1fJpM7DdlWiFE56WXdoC5nLckTTW1xjo9dewNlgLSKI2k24W4ctvOHSLc
qC4ilmzcOUYfbKze6K4aEtVDNPVviDBhKKdWfipbu7pD9sjWyRi5F2zH1jbFpLcau9hB8R14Wwjn
1rHvDOsY4k4JRiSDJLuwNObSAD9Ys3aoCcqb32FrrCkQg2wXekXktz6+RAgbHzOBZJGcL7Fx9Hy6
I+QnXFxYOHA7arZZnCZHY6TDkTr1hHjPMPZVkZvHGI36KBHTLR7izIMu/dDVIt+1uLdTlsjHZQNq
8DFodSi8wjz78wC2QDr+22SaUa4GETR8HO1XlCWv5CZhDLTq8KiJ7s2NtQ02TJoNFEQ8vW6P8OTB
KPRf8NgN5K/mYzzTNLzWYQnup/vYYqEzs0TQbTo9qrg44wCZRrMbLHFGlmMe/9sINLUPE9GUD1oh
fsK4AFEpSEwFffP3/Q+zfxqnLerHGfBRJWl3XDaUnJAne29gIxQsOmAcUqa3pMydbW7CDvmPz7Hc
QheKDsNz3hasQ64UPIgF+ACdrD1Cv9A2uNw+ooyeONWaxwKVP2diVK1zgO6Ug/Fg4Yucf+ewShtG
Q1JP+6OjWeCmJ/0w+BnsFQLJslQED7oZMjmarc41Rp2/m+WujoblXxM0KFO+Z3JkhvmTLBt049jN
SiL7lBOH2HXZYHbIN0WJVcDQoVWUk7iKXn8JGkb5OOQtLBssev/eCv//LXZmgSqml5+lGBilawzH
5ZY9Uw7+u7vc0olAKlK32ke1K47LZgEsYIp+jWwz3f7n+i5qxrGQGdtfE/hfJ3iGOj2NMf5qM3Il
hE/EJBwxcoykHlWk+9pFLkj6WXnozy9dMAyxRdQlbHZFphAWwwkwhGdUFVmAfg44uIiKNV03SqM+
Y7uJrqxCjluZ22kQbzg1KdTY+lMoic4twkqcBgPwuBwZL6LZ7E+YJnKHZm6UcqyWjcts/UHoCRyq
+ZB0RQaRIQ+oUs5okOWTZLD9diHLdV3bl5bfbVWSfesdajgHy1Q9GsPfWI9l2EIATuGDmiGNkPCR
8hp4zIn48Cge1NGxbXT9IP7pBqA+XngdhG9Ghwz4PkskBu3C41QzSx1l3HI/6FI4pV1+MId0jgHG
QG+TuFTUAQE9TbnJrRAqzszckZ1pYYZEgrmNw+5liar5H6TA/zwWufwQA1nTceV30WEu2VSoDS7p
VIDfjNHXZyIrz/QK0QkakKe02IeurGMv8Qpd0t1lMWYK+yUDIrslnsy/Kdfcdixzv+nBFOuCPDkK
03Li2wiHw1BrYJxDIlJV0lECjnjcivauN2VnCxXPnKa2TVRcfwWFCd88bF4Kp1Env7cw3DzHTqDu
ZTsF1xKNgbC0/pji/QXJSW/JpiVOipnR7sYkGm8YaEdMaloJ1d41KRASX7BpzYE2DZZUarGmcwb3
tCsyN34sgF77zN4LuY6LiJJyOi9XgOWieBmeTCq8G8yB+rrPh+HJc+B3WYYe7mPwOia+88cCdfjo
utZjiNh/ZQa0boBHQTjRqg/y8QDt1PNonSqTYIw+OxvoxB6M0RJb18zhE1fRRHfGN6EpRMFL3qe/
G3hIl+UetXimgIJBBbxvRsqqY7/jnV+Nmmd8dbbmbizbQH0B9uVdgf1dHveqni6CGZMOa2XNW1M0
OyFS5x4M4rPBY7cOMouaUk3GuznOIu7JeYEb17zDzCPJEkwyOPGyfceSRhR5VNIUmv/qI7AmAZ7Q
+CooAS5G0EpyI9YOOiBOktzH5t1zwyPT+eCntg2+D2vawBPPdrouY0o5W8A46i6vmZu2t2VjtVWC
eEIFh7TG3Mw80fiWWoN4oHBeoi7sWBgw8WidfHzsaLez9nirpea/wRRN8AdlFxop3UbDT/AYzbfG
ZCo2caLEHiUtp44jM6Zz9viEYRaOtuOOkN5GsUb7JTnUuKpVno6443VkblBAj97ECJR3Y3PQY8fc
t2UOCr3ToU5X1Rv4CXobSUuxDbvg2kQivIE0iD8/G+WDzrXyp4+eg6zfR5Wlvyk/OZInGK9SN6pf
PFPlh1L1zQoFF/Vk/Uo8n8Ob8LiMGC5oTbudkP0peYnzXG3cLCe3I824FAayfWrqojspQ4R/rIyI
irZFSrQx2u4wNHX11tDg6DCm3aB+IfpS1tUNyjudKfMliS35Agk593B4JHgOgOB27a3kU7jeWOyl
JcvzcqYnrm+dknLrYekH80iWMARusvxIzM67i2U2l+We4SHa0/Sazo0H6t2K4pUVTvFtr6ncfvdU
vmsmUfxAMcaO2KfR7Ab4rFU1nmmLUvt2LO/g+Y755MybqQfOklJHL3Q7Y8WC6dys+ZEFhLk/on1a
dUgr8AA1wzoJ3fHJciYyf2O6bSHGrFAgFinx/pzMkLln2JfWh0mxEkMtwdaVEf/4LVMJ3CL0tbtP
dFc4nNrWIZExEi9BQNnCrf2vaC4lUKqszjSIiD8pAndbZQ6AlWYcf/lADHxMJp9B0KOIymMwA77V
rStdtFvNHuWzLJDqd/WU/FJRsvYrz/2DO1IRGN8P0Y7pmU+YndwwkMWfCCCjLd5u0DudHjx1Iyh/
R70bQWS91o6e0EDkQmDGuvnqhPW/d5e/0uGkSeowVRRtWD+7isFZjfYHeG7MJmGEZGW+Wzfqo2+w
3aXm8E/r6NO1B5QXwfIDYZcgf0uJ6bFsKsCOS+IJVcti5TYRvdJkpG5CeVd3fwUF7XskHvGLHdII
oEsy7iPd9+6Toc9tGFE/2NaE5W/nOJH9jy77H/J2SL7EO0F2jipuecQsKQmIxC2ahD7OmKU0G5ot
2sT01U7Up54Bm+P88L8x5z3Vvln/GVxBayYMyZEXe4o/ZB63kOKdymFYFjklUgevUgYe5jjC93wJ
Z9Z/yoxgp3mTCfxBgw2kekA5ufGZJ9F0wI0rL/bkga1Oq7eKkb1I7dfedYfngnO+tGx5A9hMRPTo
Gwd+RBCYHCwbjZ4V667tJExeF8NLL59Fnb8YNV7W1Jq+MPHHsI1N1jWtTO6t1hrrpus1fNNV/85r
PrLGVjhjOTEaWsWr2pvIj5HUt8agYolGHNj7JJT/QDZu1lruBwiOVVEeVK3jPajbHdE3+rbGSk3B
NN5blJL2lJmwFriDvS97wCZcX8VGk5mziU3qMlaYtze6wiwYe7LK7SyUG1Ga3nMzgp1uQUYe88yi
p+cA5sTLFx2oHk1wKpxLmunxZxyRSTPl2k9saPToUsXaNYJfNjIi/2rVb1sN9GDB+VwszSYloumN
a5t2b0ozwwdfFM457dqvpjGa5zyqKvKLqW+6fuN8+5/4Z6JdKx3jZTDM/BTIwriXXDzhkrb5UW9K
fBaT951WxlqLySR3Xdfc4GmMDobpkgCUpumunSjM+aKWh96xfNCZAasz6ec72iJcxPRoPCOVoa6Q
CA/vvy4udgdYwbG1S4pIe0O/uLpXjdVsfQlX799vUEI3tiLzxS1aBWkwa7/bJN2iRoZFMMT5wRfz
UdGt5zpLrIOe5dWpCunjGnjmrd5R93hS2tWQgCrne47bhzRYUyDs8BGEO2GrprkFIjWxfmeT+N04
hr0t+PbJTk1wI7Te94AkdnrImIqtPBDIVylpZABMe20VwgvDT+zPoH8tCX07u4M/IqhstYul28UJ
vM4sJcJ/VUz/b9OInadBlxCSVJcQYaFmMbUgJuukifGcx0b6mmAiRhY1xg8xiQq3EWfljbNyRPxt
QLZDs/VHObm+Iul+2tOmSp9zKOlN6x8b8rSOBIg9t1bEr7BtqZC6Jjz2MruUDkuxVoG6mYiK32YE
AGzNGCfasphui06ewtw8DEMbPOeGhgAmSR67AtmDAvd2ZYjyhH/NB5ZV1fwJ0T9plzpkglUPm3R4
LfQR6Fqf+tdWegXrit7B3B/vimCcHlRoVDiObfDhNWjypOS10qmDI7t7zfThHc9w92aqCFrIUOJt
r6vPufP4ncSAEex0cDdjOzJDK2gg8Gnyi10NPWDSJDhqwyix/WN/Nqm75on5NGSRv80oj62rNtV3
nQ/53AH+/iDdFsJj3b65OrV08slXxXya9G1JskVSq6dsdH70qnDnJfzwhMS+ONlM7clAN5J1JNod
GQfzJw9fI0uhLkLH+iucZ5Sa2ruYIUg1gzDiP1kWXOum7/sffw6GA/i4oV6UIw8ykkfgBfTvQ21N
MnCHLSzdFK1IuNSFVJRwuK0sxj9SsrL07LTWs+3RZXETbbqZGnCBARH2PgpA+eT0Pmjht9/FQBOo
a4p/qNHQVTO84jyQTXk03eRe+1WyJt5R7B2/H1alxYA9uU5+sgsxktQSeQdNz8W+hc3BsYciC0lx
mB4SE1qOHdvryhP5O6AmSizU60uJfYpibvCjc7EA8VoAMCHMxWvB//RucEtMS+KkjfvTKJLoVBiR
uzME/VSzo5fl9p+FqCOat0V+Up6xawPJNSyJPpzIgyvqhqi+tbUwqvaSpNYm13GcPNRWX8K5cYjx
0jP6TxjrKz42b8p6jeQk0TdET7CZcPAjwN1QwDLuRZ3qd07gRj1kks6obbPws5vzIhUvyrjZaEmb
4bLtDcaVONxBBel3XD+QRXVmc7Jq2WCk5CovAEdGCPB3zDjwBQZmvtFLAC+AG5tT46vmxFr5qrlo
skI54KfNL4RCWwfmJuW6tIkTm9LYOjHN4urWfsayTh8VhKWTnmkXSCvZ1YdiwxXOjvH/cVXOcj0+
ZzkRNYVsTwTnHAy90B7DCBip6jmVc6ph70CZ6rTs3mDZJnlSXKVv5VetnoyDdGJSBHioyAzktGTf
mVU+Xok9eYmAWb70ujSQl+LFThr3Kanfe7VTlE7uKXlFD5pbm7teCSK58IH7gjqJZ+xlLDhhqglb
c1PuIo2pTgF8inbFl+XS8U2F8+W4XX1PK0b7tijcH702gOBE0XM2enOaHjaaKPlKuz7Ar+6WexlJ
9S7RJaWlgu5Y2PlB0+z2OXP4wdL+2Ptwl9wH4USU/mDfoXYpnzkaFKUaGZ9QwjxE4w/wDpa71peK
IEekKiTTYgrUMUmy89gzzxGNj6MNZ8W3RFbc6xmclcwzT12sJowfHIl07NQ7xpMZbhmlNJg89c6c
BSFl2Nw78KJmFWVPrCHIXyqbYOMKt9k7FDDm2kF0WTaJstgvzKp1AKWrsaX3smwySrsj1sohKdT7
UCCGqqFX7hIrxtviBlhwNMy0hI5d2pDLsQ31HkGezPa5jPUjaUgmtv+2+qJS9Sit8AOm6561eM/U
iqEg7Vi++p2fX8svc2S4SzvgMjYY6m1LOwdBCsjPMu/zHRb3lG92zF5m56IRsBLoIYlxlTKuYYVV
1tVs1upJ8aIFmTjpVGtTeCWPkgVNkGnghbuWFAyYnycTThfudR0NOTjog0S0V0rDgI7KMlPkHsSV
VEt3iGwdfpOs29SQP3WuLS9pH5wjl/QOs4NLMBU0nDVELR5UxndZ1cVRp/AdtJxoWQ85NUuYXfv0
qChiBne/lYDHo6/W8oI3GEPkBjMdQSMqiM4CJLd9Y5Ff4m7JyxsCk03vmcM53hnQhW8RyVevTown
39CHS23O3cCiNW5NZHuH2i8/oBUYN3QsJwx39cHq3PLVK4HOqjqlIVND2xwVBDA/TX4U+MV0N/hm
+FIP4/BiEjdjNtlv+ljyojlR+8QKGJNtCGFChRrlhUIIzD5pffEGGq96O2Czd2A1YdTwVmXrJftM
jPjlQ5nvpQwaJhhsXPJpHqSlTjiDirOTgQJnDoQqWinKZ8KhPTzozkss5S0q7eIbJgvpmSaClCZ6
huOXr4BXiM+yimjgeM4fiza7WwbE1IFP2g5OsKtLPz0WjjAAE4X6paDVckGOJ49Do51lWW9KClSf
8MPGDRSr5CSi8F1SE97TwaPcx/KdmvMjHDNyMKziJZRm92Rp/oNTlHTpmYcWeqN/dxoRKLlGz7gz
dMRtdE0Pjg81iUql9ab7VrJNRo3yf+YQeuUiF1DETz8PhUGp3m9/J1P+6lXIdIgDm1i+ttWWpra9
pa7XGCa8LqP3nwuvukDm31C0co5KUCQbG3LBHEa6B4oezN70yNoCkLFuqtcj1gTtu9sK+7Y8FMet
D2qvB5pZCWqGXDXzhIB0LqvZSlYAP3pklmcYCb9sSlor0WnvRT0p6Mf18JjYkXo0nCqCcCV9Ojcd
IiK6yanjo/tXev7Giu+KValeN0mHzS7QvQeJ8HJP992i8hG559Ssbx4SCOmb0WXArnWX1DNwNGqv
Hmn1U+vYW6xp6dbSLA8weXJC4FzdXYeTqdTE2tRIOzWDnKbISHGypKi694042OFtNNdaLl7NKefk
m4rHGmfKxrYDxljfeHWTpN5HUcaEwRBoGcZqT1cMMSLp0RsRAj0G1vfvJgma4AhRvSgYp6rvAoL1
adlopMGsEnyBlFwCwkgkCEND1M+I/Y0nrxPZXk9gk1ZR7hYPDetQBBDwCCbl208jXnK3kU/pvKmx
7MP8O2le7a4lXdW1QcrnoGefBiTp1Tga/cYdJ4Ns4znnvrZSVJxaiuamix6sIi339KKNDeGzzqpR
lXlLGjJkcPvJfa9RNhwHbdi1o/Ig3McDBp7ShzMK1JlQvOfO9fwTJW3/FBBgs27Tqd5oLmk4U9aK
c6KV03ObvpAVmq8jI/F3fTE0L0hDWMi3YCk02f4uXGQm9hhP62pQeP9zxBqu3xZkPMXHoJpVMOV3
GxagpPs5m3Aau9uQcGKG+qvVd/ISZkivstrUDpoR3cdJg2UhOvdllJzvCUaxv+vqPh6nFR1patRo
4GTzFQCL/FQua1AntNLtcheByNkVExpxSgQPgL3io6kM+1ZZ5BTZxgSIw6k+rFZaj8Pwexggs01t
hJVBoAYCR+JcWEuSfOwJ7FRjzuo0qNc+6hKS0MN32G5AwgZdP5hJ98iJRiffhLoUduhF3Sb0IPfz
U43hf9HdmY5DX7ebsJ8b2Elon9SyUVeqPvVR0loVDzFynj162yPQL/1aDIlcN0P5VpgDSTKlb326
9bQvJst9ql2MA0KAz7Lc33YUoSvuUnUfvPrM7CDYD4mO3FZk6SvtwOCazHJy3wKa3zC39u3Avpdk
Ilawdai0xmCtaaYCdPEgmJ8xDEF0GRU9frP8ndQRS56kvebpMGOY4v5gUFA5eh00LIJU7uim05WR
xfZ+uYvYq197WHMfJ984q6pEs9aTapz5nCuWpl9QM4sNlVJ3Ba5Xvwi91y/5YDKipzOqx4raZ9V9
FpqZ3E2vbZ8FU2QtMj9LV9dfE5dDEWnlv7eWx7TeB9xQWDtPasgnMV09AyC5UEbpP6eREhdpxwib
jGZVqoZ05kgwZJC4ucWMOjOwovGLwuizNTTqGdbYQBk9wwDgIljuhqK5OS1YljSfrNXU9s6r7SPW
HIUrP/hINMaSVHx30n9tougp4VTfxc5EfVGXj92E/YQ2C8t2GbrTyomV/zO7ZM3UQ6EdR/kh19E8
6SXiHapx4Yvdop02Y/foxbm6WjpmszhpZ+eAyA+YbIll1o3wCJHPsodzmvflGpRx+C0dOItd5X70
qUMOiHR/Dx6VX6PLUb6YCLDqXNfulJCBJ05l9olw8T2iOXkqJ3YxsBo/uBJ5ggi06InxE7l9ho0v
R25EjZJWQQ4/7XnZaARjPURT4B0J+qvXkxdM66HykvOySToaHHVsfS8V3BidpaFF0brquj8mQyQ8
y0fJ6LXPNNXtU+qv9NN7KEoubWZL+z/2zmO5cmzbrr+iuH2UYDcAxbtqHBzvaJIus4OghfceX6+x
kVWVVSU9xVNfjUQckEnyGJi115pzTGVTMGlDXq3hgsTIiJpdy3YosapV5WcMdXsCziBBKCzw4H87
rd3u1Fih/2Qq1k4w+9pbtH29pGaMV4UuSyAmk3vnDQ+ae9fS4PKa1Ml2jAOaDZc0Am0sGsqEPVmy
PVyZg/7/I5Q+/yvEBQAEAovgf45cuKk/gyL/13/7+dsOH//+1+8/8idvQfxmCuGqBkwDSzfMvwQo
wVuwhGUJW9UEwBkLn/IfvAXxG/WRsIhc0nXbMoAq/MFbMLXf8Cbi/jQcYdqmIBDpj3yn258e3eYf
+3/FEmhQCP5h5sWjy1OwdEvVDcvBpvx3x2PSdHMydG5EjvUPR4oMchkgIFJi1JGh76c0oHrrnkKp
SgAN3EJMTh6dMfoIkFF6tMxy0hgRN/zaOIWMk4iN80gNuE6RQZDzxppTbmokEq3USsS2lE1YM9zx
UWoptJEVdNDpUOHZFDhkuBbG+rrFYwLVrzoITSs2bWiwQE2F2IlxdlZZEBLwkjCEK5ss2XdGf/LR
4cepwki4S9tta7hP1MaIhSyvIpDjVrjrOhiYcVWkjiVOdsBpcdVGxznrTXaxuqQ+AHF5AxlxLP1Z
OaETIQtbqmGqRRgzS/1arVT5T6J3J+VtQh+faGFRbiKuob9R7jDIEgBKuqUS0nHqkeL4SHIQEYjj
mDokaEu9zmLIN6WGZ5Bqntrvtrk20AGXG7cfjaORvg5ZUJ+YOKjrmpGOF/BqlPhoSZ2XITfARIuf
u8sjLc8fxgR7IxJtoMmBUPatPa76KghOydy0GMMmkFM0Sn4hxl0hxB6a16rF2TR7y4tT+WvETZYI
4pCybZh3PQxGfI5Jc6YVqndoWhyu/3ViHx30OITZUqEBGUR5Tp1BZoWm4PNSA1q+2SLf6FVMNxql
EvJTDbU4+SxRKw6B7zS7HCMPGosWSiOLKZ3IcLs+oVfQ13ZCoC9Gxa2eBfYOeYV2MNy/vvX/+CR+
fTpFlJgbpe6+DDPfqbDTKNZxC2nOWG5qmcGxbEiBqemLWJ+qXaBK6YbmGIi43nUI/o9CngzLo1+b
UQpw9JQ0X3OytgZ//rhslhf0j91IanOIw8IJoGsuSSAl9056tRUgcflwRr8zpBAOMa5+p4ovj2BQ
IenLR792Nfm12a5ZBRDatXzwUHp+/8yX3V8Hw/KIUqFaEx/br5YzcjkZ7TmHIRjKxJfli8vRQR7E
i5GBfF2A9stb92vz62tGaOMXj4+DTKQI5DlM3CxGJEOGUWhys3wnnQefeRwDwSggzCH5czNKGdFy
nmdLwAOL4Whl2WG00XvUk7URAwvTbCSVf9nHOCSm9s5smoFsF6kSDc1uBEKYvpJJ2B1bfLtrEC5I
WVE9HA1Hm48s0oiyl7vLRnfjZkUrjKmY9T0mJkODgw2tI2FkTAAm2VREjukOVpZRai0dUqOIkmHC
ucvH9lQP/rNTQPYsdHVtR51ydAzjgc5Sth1aGa60PClz00YRUxV5si1f0OSVcNksitVfu/RCNJSK
6k6z+RAm+QO63+g7EIoXbhDrlMXcYRFSigx4uaIqwUYx0FeGJhsVZ/nRrYZoO5vjS5SxeosUUAbm
/Mg7m2gIdxE8+QabPkT1NHHCI4G3wHy3wQkn24MTG9l2eYqLbhYnOJw+BBvrX4rZnoZl9WKrbnWY
hkpoV22IH6apnTmj1WadzHeNy7KOYPly0/Worefxra1JpzOUYVip/TkK0I/LOx06Yf8jcrX0gMyf
/iR6DyzL31JHjfZB0j2pZrV3ncGQqKzXrNRw8A3ZnbvtXJyUUaaehyxK0ezxPypyKyGJoNsYSKRu
pvRSOjZO3HH8Pg4zHanke8CA9WCMMWEDGZ2/kc5mqstDYRxvDMyxRCip332oD5tCo4E6dt0VgWCw
LWInATnSgd7uo2YX8OrAkZXmhtFLsM71HuRBfk5LdA6cRNHZzFlA2hxNQXbpCjSIejmfoP1hnjOj
w9TqF60avzmkhWM1l+u0DMvoEHfYLTrub6g195U1nOZ4QEfHsAtzYdic3GR6Gmtw+FOMd9gJ8w8k
I8ZqdLp3hQya41xq9saQtTrTdKzd/Z3vKOFGZ04VAVTclfF0o8ROewimoUfUk0OiSKfBA3d4Yxix
cUIdmB3yxGlXMfF/6QyUlJbuxvIJWrcgpce6yeh1QsFbwxIo8ookiLGpdk2HTsRoGG1adNHXwXBT
BCSVWWbVylRxj+ASn3CFGV6BFYGUBkiEdMbRuIZTkNamYaCt7wzPyZJPQB7qDov5QwfyMq3F8JCa
BmNHAx1wAeRmLFoDLty8mgQLT1fTYePGPl7Ckl+Kj+y2na18xQc/nvQ8Ua7jFPLDwUfIYvbqpKhN
K18u9vzscYQXtcHjrm21wvxRxDRzhlk55sZcrULBcm5irmiAHEBsGxD7UivXDloJqDqnwbbYk9uM
IfcbKYDN1jK7aR1ACbdBIVyc0irXmdYE3EXU6i0VzGhnjecVGR1+hXDQ0XEbzwPB3t2pABGwmnP9
UIT9WlWjjyQIgWiTJbEKbSZuve5pUzV5PffzfTtyAvV5+B0UarlW58FGDlxpB2gYE9dZFzm2UJix
Th+2iYih1zVlQ4oli6wPbAW3dubf5aV9SVLeU6EWPyDMfydTaOWP7gXNwdG0OW8xfSIbRCQCP8bZ
66kNhphTlV4baqwwZPbvd+cm06zH2faV7VQw6bWguYm8fEwmAHOWghBu1LbCVLp1SgdLxzi8Hui+
4O8Jnwrhvqc6gx7k3MxhVEu5zu2my4p4Z0+Cc1LLZo8OUApoZ/TIuetuXZnI0LuWoDIY3ul9wqlM
0VfPKVEm7SEU2vOAgmxdKiYtEW40oIcIinrE1D2vR8X8Smrbusvp3UzhuXSDcWMHbXKoE+wP1KX6
kU4gTzf29xhuIol1yTYlunxFH2/1xP3GE72NooAgWoIgLjGdfLTGB0xsn/FkvMxloHuiUrEW+c7G
VNETBajUgWxdwTnAmxK6i+e3U1Z1phIQ7g/Nykmjk2pUX5iKEFEDudkWKWnpscYA3oCFyQSn2tS1
/TYSHR0rbrVlSXeJ4NNsij4U3ohnvoV+JlVXHrbWO91O7ms1RZDWtw8mgfRNeAP1pz5BhJJuBAiu
VkFERNJrq0RrZg4V1rowYKw1l36EJQ4c36pEat6PzfMgeSzlTcQkyKPFHoL6IqVUNOnOAF1wcSzj
1bJ+GFPknwgPz1e01rgVcda3Ff6gLEluB5tSRjWZjGhU3lgdaU2nWxuk+5w327DLX8IgohKfweam
iGY1230OHXybXUSiFySudRkO3b5jkq6MCfBY07U3iVJ95IDdD7wR8APim9JCz10qNb0X9L9QGOzY
AnEceWIuuR3RelmRGTSuhoKVt5EG7rEfoxWNaoz93LFPSEU3XJ66K/dSNKzdbe0gNtL8CClZDlAg
p+k2CK3GxxAVeyZ1LHNUjHNkO/n4pY8hgGcWJ7I+WfaXR8QwVz93hyaGf6tQksnly7KhNiWt489d
bon5lijPp9EE6NtnebxhY61UKS79JREfZG30j92iG61DMBJwSL1ncDdZVzOdIKPG+xaXRL4OTXSy
OxDZSNlRhclSggz0lFUS05yG+MtdaAaPY54+GoU6bRW3oesPnxQ3NSyajjH3L/X1IsleNvGiy3Yo
g+C1+etFaWzDf1jrTQQYQgpfcymBXXSwGl7pXRRG59osqyNCpNckUCbgJtkhwgWwW75caxEAfL3f
Z6pYGUU1HQWctiNrDGZQqkX8tZHJw4tIK8fRPyYCaTcOzWGqwai0Dr167LSh/sumlVW5HmRE/xgu
QaEsf5bNElOXkQnuucK1VoGUUS8K6ta0JjnSYN9N/WmbZPbNknSWLYFmy8Ml4GwJQlt2NZmjSeSj
rOyHpI1g1cuHXLuI2kD0cuoGJgHFfJ0a9YSGSftmGcUTwP9+z10ENuyoBpegry6zmZkPZuB7seHc
orDn4C405Sa2o48uNJKdDO2F+94VW6ekye638Xh15MYP2885Fek2tWzgdUOmAgljfTSHnUv8RI+e
I/TVH+guwOiLd0S45QaRJZKmyLY8Sx4i6HKq3TRk4kbrp72fUy/koXjtCtM6V8Q0pmEUXBkgsTTN
DHAAuMqp26CwN7X+OrLksoemuAcfn5XfFOgNmVI/Ew8ePAgmqqu2jKw1q3FlZYKjesSQmbAERmhr
9l8T+ZGXVmv1VZOSepPI9aIKKE76ETilba2+CbugvsGqRv2pFuQyxBZW7hRwfMglU0RazllZzGId
CStYm0oI79Cd7sa0uZSiuPJBgEVPrfjW1D6Bl4Kqqg5xPhuYHUqxNvKYCS23+FU1E/2XNbacn070
3cpouonncNhqwvf6ROuAhIzjXdYZaA/H6tIPGet/DhjkJcCvy0qvvM4eN5iWspMSZPVhrB0cAmZ9
dSfayF0xNtsSFC4CSBgVjWD2AIXx05poGriBv7M9JGktMbcEcSEWvG0ipzjhQUSDqrCSyRqeuiVF
Yi6XYLDkR0F975UN6gyuCoemd9SHySZC0kp1/SCK5qNi8rONdVJclcFH8BhiSK0YhU5Rz1muTbcw
Al4Ys96GRBUcJsI4lMGy7uIxDLcOLsraDX4o+WTQuqz6a26WXm4DpLFUw9+5HXkDhAPvCvCVpPCo
DAAhw4CVHhlb+/OO8uHaaznGHKunnnO8nODUDdpAoIfGYEAh5krFoKz0OkPDUwYDzo5uCD88E8qL
zV5XGEUn094cs/fWMBABuQAmQieOr7oDdxqbBZqdKgAfwk16YMOqeTrbo84sWQ02PdhNb6417VCn
L5MTszwp+FxTSCgYx8yKxbuvr8MmbtYtrwjkDLDKmknWLgwdF2U4zyaigs+5zEiBm4GSgFHkVLt0
8Vmw6jQd9vB0ngvBQnZO2jMEISXx78irQHkzopuwoOtVQVdxl0fIpNQ2vPgExxCiKcygyY0eNUji
fP/s+ICnpsw82lpzB9l3ONe5PZyXRyxRdC+BwbYWAvkF+BKUOJSprHsCLx2A/rPquyg01eHD3/ex
zPHw1fjUu/SAlCLGI92b2rEg2gcYS3chFwVzqbAHxA8QPYeeGTuZA7pwj2ZWiW9J0oUQLMfVc5VY
ABWLd7J/1V0i1zhKEN8gSBvbQQWm1j+Go6/eq/l3+AvxLXCNbdVn6rUXhb/h6pogRHzT1LnxCLZs
SRtSSfPWs/kwNHiH9L6jJsMHctMQs3PjlGQsp83boAYyn82oD2ELlLOcgyNBa86hqvkVaVx8DNo5
7R3hkZgG7rtuSSwK6uKqmtYuJlKIeU7Vnoq2fbVTzTjj0iCutiMMOdYsPtXUh9NtNd3eKpSPrrSn
bYfLR04innCT9Ay44m+dnMFrIRbbziRxQl5jm7m5Dyz6GkpgDbAAM5b3E6Gbtj8f2xw/VpFNR1NN
ORA6RoCto92a0RBcOkvfGkWT4btSwWvW3xvGMcfcGe8kGPcSMaENW7/DMGWFK6vNBpz2dCFIJ1RW
UzqWW0CRj1xo0oM26QeWwO+lhcZoQgO2bgU8KD9t7d1hJqJ4Q86Dsy4G/ag7Ie5RpympVnAZowTT
OGJeEoCjlJgtUV06iofE1chQ7o01XWOUNhlZs4pAWeuG5DqXen0zzkN3L7up4z7tYvu9FcOubcSG
c4osSFGlVFORPIYL7LVvJvNATgf09UWoHUftjRJj2Cf5VJA0azHjCvPDLJxonXcNamhUcKMSjTui
lfduan/GlO2PJtV9J90GENwFod/HsMwqxMbTa2ynlvRecvL0EwJaUOrcVnT/MblkrnWII5ECKius
O8rrHqRhEm+iofU9BckBGGr3q5njYJWLFoGOQ8afLSybcZoPOKegwO60/KEyYKjOkxSbDwR0jbqz
bTPCqcYoarxGp4Cdped0CTWtBiwTQ61fl1IMLQcQV6sl+KlonlqI+uuwLrSjayEb5zpttp0MeOqw
LpXBsKo6fIXcys6w2oOzNYwnPOQ0YyjW25a+teU7Bdo0kpt0S6Ppo6wTrBO7oEvfx3py19nU39uE
naRCb5kdmSc3Rgsdpnq1yvBZ4V0rD44V+w+d2snUp1dzmMPTkBK5UTJF5zJGYno/l2uNtKeLC+xl
MnWHmjMkiV1LZoDmp1wt6gvxAmVf2BS+fr9FQTh9Cwx7lzTxsKcVZcKIsLHONmAPQ5T319Si9oaB
lGxdlq8VnrwaC4oHue+rVlE+ESY2vFp1eR8lZbaxqgQql8B754z+wzwlBm1NJV4lZhxeXNum4eCq
Z3Qf/gazY3jAR2aT1OCyatW/sZL66md1PNsovLn7xw0zYf3LxWeuMVM5DDO8oElBtplkJveMAu15
S6Ojw06FtC2CyEdIDj5gpAMaXAcSesYbSDg3ICrbOO6ezS7mzjanmBOc5h2NXgjKwm2vShvSiYKp
id102iKh6u+qmuQ3hQQYrjCmv0Oto6zNsqbJ2SCk5kYXVBnyiz58npiiH1EU47OElMHMuaiwVpDF
1psKkKR0lqz6hPvhiME0xD4PJitVzoGl9qvYbep9hvCl1OD55fKANWp9nZgj/GEQz6bbKLskL1/U
yqnPxRCDWOXZjwypvU5k0sFUYsyfYYghAH+cOBFB8HGRldYtpRp2c6kE32I/3w+NxTGWM//QYiJg
5sYpdhYYYyI5YQtm0AJSlrYbBH0AT7jRwCVjmt7jv1wlhArsBzfvTxCqMnmbV9Z+a+AYk38FcHxM
ci3jZLWgmHewFyaMqumuoz03CBBYi1EKzRjWsHyocIzG9wWypU3OH/WcvtEJAqFCTari6gTXMa2t
Uy0d522Vpoc2Se80haR1FwnTWvKyAGAQlQP9nxsAS2zPmZj2RrrpQVdILzQmdgOg0X1f6c2J/OJ2
azY4IftwjBkF2UgpRfFOCPxIr8Fpd75i+Th3aEmklRbsqYq2xhDwjswksEVAAWCC9eXBKhzWa0Vd
r+lBogcYFGMd5krOcJy3QAsTHGrahFYTozzKqxNDZlYvJ7vnTjTn0daMMXK3Ijv7iLnuoKt7Q1ly
uR0sWl0/FNOtYP4VD2oaz3srMJRjjOq3n/T2UmTD9z5FAjoLhID+ovzIulnfUivTIG2SF7Mamb4j
ozj7WYYGbMre2iyBUTS59t7t1ZR+ZM7kxMjPkaC48Gmvrs2xjk9YX7eaUjL1H5lYHhK7VA+WytCp
iG+4JwcnpwUdLjKTVJikuLZquzV4ZbtyxFNfWcG9T2/zkhOWEQ0vUR4NZwdq4kr4BuBWp0VfIu3Z
baHcW3Fsn5aNU/cxv66OPdUwsxsLnNzWHDIu5wElZJU59S4abPuiRyK/8LKdLlJuzFh8t6zOPfhy
r7Xj7yPHw4lFfU8Dn2vBYIjnzFbya0Xy8DU29HsyjOsTGCFQZ6xZN3Yybkp9Gu5zuRmhZ6Q5wI2e
lWo+xjWz8qfShtyIVaNas3jQ4eeREzFXhNwlaVydQKTEh8JNhnWeard6qIzfiMHhWJ9IVYrGGQWg
qZG/yQfnhU2JBLuLHS9SzW1pMbDEKhvtIofa1eXa5VU4mo9JNt8gftPgl41vZl9FmAPJ6MN97inZ
FF3coHM8EvA0fmv3DgrGvIs5DF1uyRDu8fSm6lUJCu3Kmvcww705V7DrcOVSnKcHs7CaG1dz0m1d
2uoqb7obGoTVaSCug/42miyRUzZaNG7Tye0uTr0m6oGbAUvTVQooL0+s+lBmXIQzcpEu7siKhY7T
rdNyEBkkoFFmnrHEooKkdRhZCFvT0ngYLP1U1pWzU+IgOgSOn630qmV4UrnJTTL1N7Md9MeUdmCT
uCD33CI6kOxKnwbv8WAiV45RnTYaXkcGmO5q4uJJnhcjnlYH5Ifw3NhAAei5fric1734iuL6U41F
tUP89RZO9nFo+uxatBALhxhefeXjU7TqGUMk5OeZZBsvpDm9KpkP76ZxbHdmyq0+Ztm0HTJDNtyq
chsp5c6pCOkK9aB7whd77hRhHAybefM82SUCXA3tZzqEJytt71WnK72+aHmuI2V66XQPpe86Zxq4
DwEySXL7wF5CiUZt3GHHk7GQVXkQMimONTcHR8fqbSJ8KrPo7WqQwrmvweJqK+eOxOJiP1jIRxX0
1CSa437IOzpKldZ8YvYvTnllbwLVKmA3gUxHxL9quuY5F8V3dSpgVE/Da9dR2UrAyPI6OhR1O2O2
nwccKWu6n+kevdhj6PTITwoPYXF7M/tPAhX5tkeDziVQ0CB2mdwSX0ZqYWs+lMlJM9XxxbS47wy1
mW0Vq/s541umfcvw79fc79fXMFg/4ALJt3RzafZmsqFUymlsh5Ok8xmNFkQYQJcNPYZPECMB4HAl
IJ508Whr0q6dSuP2z/0YNzdDK7IGZleFe4LV2xCtv9aGkPLdxAMet266gajRI18K7gJyfVZtiHF8
mdu3coxPDTXsEQ3D3o+QJqjZa7ZYz/Ggu/VNLC3pgUxdH6RNXZWGdT8oXXCRWPoDPYcuBv8HzzGe
9mUTpvHVl/Z3hVbNsZmwxJsjB3cmefh+Ag+fkuaOk6Ve9aJ6smYYLdiUJQJKGulj6QRh6J+tYUHQ
xhDSlD9Jd36YTIfUgAQBmxSgpg4PxJZ2flca+0m/gVARuI8aJqUVfsBm5UoQAEZvBu0SDsASxAe7
wCtZNq780VTiBH59DftSvE2m4vEfc2jfoEpKWI1Ykl6wvPLlUVHm4192l2/Y5RSva4NJEstDqmDp
/18eOX8+WnZD+YYVmGbnFpYz+mEvK8d0xYU93UwSvjDIjSuBDCk0hXWPqei4bCzuXodZApAl5GFe
qA5CPiwl72HZLLuzBEHEEglhwoboJSSikbiIVvBmyOdGnjlH33qRYSSLSCFZeBP1gp6QEIoYGgVJ
I+GuKdUXFMcKObYgKxSVTbL0S6lBmqML26KTkAucgzACJAJjeYShmEJeYjEa+BjLlxgkjofQfmrl
yykkUWPZtBKwMUjURi87wotSJhDOEV9PTvetdPH5VG+9Q9Msl9iOVKI8fm166B6dxHz0EvhhSPSH
WDrCDAe1jWvEyV7pBW1EOpnRaN6aEh+yqJ7++/v4P4LP4m/KoveinPCRhu1PodGfu//zgXCVIvsP
+TO/vvgff9u7RO910RRf7f/1f+0+i+tr9tn88z/97Tfz139/duvX9vVvO5tF2nXXfdbT/WeDzucP
RZT8n//Vb/4u6XqYys9//+v1I2OGiW2gjt7bv6q9WLBD6f/P9WFghPLP9zZ67/4PP/a7RszWfqM9
gAjM1g1h6I4GdP73TB7b+M3WaUSoBn07ZiUC5P8fGjEyeSxLg1WPHhU5mFSWNUXXhv/+l6n+5jou
S1e07LYGUPr/KZPHsWXozl/yHkwM7vi1Vd2UuUHq/yYRs/RJuKKI+n2dqnsaHITmBdXZjEBbk/vg
eqyVX1qFaZxx76h9LGmxLYRtrEBJLBqylwmqjIBteb2TP5do9dXWeXA4JY9BXvqnvvoau5RT1GxW
tiKuUQFXSI0QlTI1s7GawPzB4esGLru9DJYqTIS9ZHHmAr95Pj9Gkt7BkJk2j3IHSIk+qmG/4nh+
ZGJ4R+NIRYs0XOjZsaS9VRl+D0gSmN9qFeqoQONJ1hnC+YG8IO011kCgT2il1fHRd6iTwKvdudN9
n7oPNYM1Zc4f6jn8CmtxFVb81g3uDf3fywC2cmzzY6LW14RcY69sYfp2nVC9sq9f5rB8gPx+3/tE
nKak16kjs1JWYVDrnkwjvO3s5KuvefICNTcG5K9CZuiNBW+zLfQ7UbJAsrSznvM+JQHPObDrF4zJ
CFu3RqbvfB+P6pBf6XdtVM3cOZZ57d34Je197mGMp1GAqesg/zCqmCGkc4hU3ja/QYoAMnYT+1YJ
M98nPicjui9NNoaYLjoSV4YDfKpmsndMijMyZD214jmkfWms1Djdq8BSAx3qNOygTak6B3MUP3y7
ffcp+lFXzNzcYgiCQwb0ILMwTAIaYNLPkaI09IDmHxoD4tisEalT3K6wbB0E3g369OYdhFoS+gx9
L39xbNLjWT5tfKsfZvkcTLwPJSTUTTU6z4gtplUTI/lGsXbXBNXRqsbeA/yN4BrrSJlbB2tgaN2P
q8aERxw1w7XLEX4YtBi6qsZpjLafEXxA9J+Lmt/unLVb5F908YkAxpaAE/IaQRJZ8W9HN8FadTaK
j7awn+vW6U8Ym979FI1bW7sPsV1zVWEgZBQMRDD8h90ALgxoe5jF89Zswbxo9nSr9Nq7Xr9rSaTc
6w0FTAq+LegIN5dZLy4TC8tH7KMSpmxjMsIUNzhUEkbDcx0s+wBA9xD2ubecLL7rMl8PSfmsNIop
9au0e3XN7esOB3Dk1ar7UI3BM26caxLx+dJDIuHgDgch7kItwPTEwjWZsFKblBFxlfMyy20Qg3We
/HI86DSuet8ryxxWcq7fu7S5VsG9CraXpHObrPGMZT/9xC51P5GPhFF2X+ogNPJpR6/hS/jkYc66
PPGq5JCG+PMyy0LTkXyNqPgJnOZdqfXi2RqkD3/lmwlngvqsMcbjGGWcyjR9jf8TaSZnBrnkOA75
rIKcogBMwYtWwPVrC0FvrGpcr27qlyEWxCzJzIN81WNhYqHl24RY76qStbnB4RAZD7ZUCPYlAjHU
Q3PyxjQC63HmIZyAOcGzULXgyySxuBu2mEcecHpvtUQjnQk9umNz0tQ9tXmYEXVQZIfKHBV2/FNr
2AmYH74vnPjN0GwE+TIta6j8l7wmELXjI7RN+0GvDfqVBFjxnXxVAmJc4WRO1qngegqnknlqOEBo
xxjr2s2LnfB3hQ0Qg2vtLmymM94EXOI2SRXlbV5yBcpw16C/GuA1JdkbXgQTAl91yFDArXLgGx4L
o1SX/LCgYg7G3KRUQ7GtU+2+w4TqxUHV7bMmLvGdIu0basAAri7P2a6Eqx9haom5WNIgedUL9wvw
SkJKTrompWBc+8RXF0npM1NSTk6jjLs2MG6TcD7WcMs2CIojzw2fmobLUWIDCpgG4xxR9/N6imZd
NV0IkAU/WRzl3AySi8EbgSfNuQT+SY1oFbqR8U0hrWxskaE5SFhNLSnWapx8GUXm03fOi20fWtdB
4RPsTavxkMR2SG1yexVOziNwqX2Bu8rTrFV1UbN6oEcXF0i3oAK7dsHlLaNVYwdkioVqvhtQC6PR
6DdMwsAUJU7h0XS61QzI+MaNItkkip+f9dJ/T3Q60pqWrMMy/ujy9Bso/xKj8cvQMgKc7WTeFmUt
2zblW5kwAc4b66Hn5usJI+TUS8ndUXQW3CaHi7yWBI1+N9EJXwdue49Z/Ztadx9jNz7WgqgQp2Wp
bYjg1k5kIEsOyX1PigmL6hpvvaA3NuCQb6ZoVdrFTYRVz8kGLrfMMw+VwSJ7uWFRcwNCV3iihdIw
Jm3QgPgsJHDARW/gqm+Abr/aXf4VmtkunrvvRcVhoGnph6pwLmZYrj381bvMJNoq6s0DlGRIEq5i
rTBCn6rYrU5jQ1d1tHYVV/sJ7pAi+xK4oK/Ini7DoHp+rHIF9lFIVaG/6SJrQ3HEfWpWP1XRPjkz
/bAwne5mg173nFffow5ZXhlwM1LoJq6MESKSLTiXYYLW3JzwUjcuryunq2fH2as6JM91qR5l/BTl
8M5BN1Gq6iduqNhjdvejBYdB55qpJJhf1pG915d09r+HLYH0dW01K1+DCFiPrUo3nYuNm4iDC5HM
s9s232oN7rUsQrI9NJ6SBlykAg0pVMnHgkfloekZV9eOBCR0+l3fEcbejeN2lhdIMYqQRQB3YtWA
Kpn2p2r0V1VArhyo88gbMKZAe4N1M5k2UKgrsRv0aejQZTbLh+V2yMmDkI+KI5XVVxzBc1O0HRrz
3lMCheZ8+4LXLcFd2eEcq7nY0mFSFUiLcO62bsedMjQuVlvI+o2yQbGQAQCT8EL3YjQaWJgiVdch
8U1YNtGGA+qWpUtU6he7aRQi7rTrNKsvy5HjGgU9PhiH0H5ZDMHRskcFORC3uK2ZQypMZqTmtdIQ
juA/s5rfpzBJV8GV3PeEAwl7gTXa7XoM/Vt9HsJ1K/tUIfb9WAM1UmDNqaP80xk01jaWQDOo4iPq
LGvT9yHkUx8QLQHr9lNWUColCmWWSLaWi0mskKnQ0Di2rWbe85bne12I9tSybPu5qWihnOqhb1bW
BAKurjdi7N2jgTfIaenfUYF/Dyuw+HCt102TLcXxcKxrV9sMoBZSlYENlkp+270V2q+BbcXIPUo4
aX6N9zFo2PzcV5s5Xed9LEgmAfcQApiKY3NEVql++wUuXTimBa1VJ2Ai1mk9jTMWkhajoeOCZlx2
l80CafS3AHyw4Zlvg4bG2VZsnB1VW3hiGmaviwjeg8h2Y9KN2iaNaI+uUwO5BZLlKQbaVL12tsSK
CGfQ97MdbcYGs0QWajsVdcYqTPxwbZoVaRAxYJNdpucgZFvgeLlc2eZy+Ttm6aNVu+m2Wr4BTcH0
aCYqVN7Yk+dWC45TJ9m08vPEYeUm/nyIGhcvPNjSML+izSaCTQ8Q/k1acLZFey67sPPq1CeLMSP7
CbP1WUGmvTOkv8JJOwGX2diEwgTkgWsbYtc33/oE4uR/a2b8I43bvxdF3Z9Rtvfn+S4NxbWsjEXS
bh35K48i/AH4UBwNH68mLYlD2sbppqo5YJxGHZGf+xIRLR8mNl3mUKRfy15UpgkVP11FbY6/LczK
WNohlkcpGsvcDk62gJMcM7zfjrr9PVfQ5EGCpkPZCeTXotkWRMAdF3gncBNSN37tg1VB4pmHHwvH
U41GkGY/H5oJrDo7oXaEIiWtGzoeDB+RYBpC/EIztqbMoRE5OhCNM/1cFT3M/RiFW2Dl3rKnDxHL
KZd+vDc6CFF7lLWnZdPI//xzdyifDDQOW1G09oaFCoisrJVo+lbb6APoX9UWPXOw/8XeeS03rqRL
94kwUSgU3C1BK1KUKNeSbhBqI3jv8fRngb1ndu8eF/9/e85NR3tRJICqyi9zZc/Z0GYTkCzjAcvH
X2pIOMxTHZwh6JhH3XHNY5Xl1s+fUaJjr1Wr0Wa2/N71r3QkjsAQ3gCUUpvr7xjLP6Jihpu3Lkev
a8Stbpi3/hD3P0pebDmK+o0ZEnFCUwB09xGhe7frj0M1WLeTpp0wrXv2rIbHqG20c5sx+RvgvlXG
kB6rpR5Va3LQ6cBRd9dfmnN4NjJ6ju2BvVk5CPmURrF+auYxXKHYUFujZ3SIuk5A15AxvONw2ME0
TC6JSeS8Tsa3rLOzl7JzTUYPbBCS3GR7boFy63i3Q9t6+kVf+EOI+Uukawls/XZaV5bhQJbhYnFc
Q/410JW6moQsXXf7NmvynfQ3y1k1SiYHd5Tz1NXsagxaXpDdC4pZWL3+f76+wgMtLdinhvgtUOYy
fp7ctuz2jT0ST6jOtc1mksOeESXf2ezLpolXHQErX59/FkP/RYT69Xv/rSBxESqUZVu6JRXZe9f5
7Uuz+ddUNOfdPp04Jy4HxqZzn8YUH0mgaLZSYk9oLfjZe/qHuvTHW/6b2PXbL/9Xal8GkUEurn8v
fr38qLMi/4vw9ce/+VP5Uou2ZBkCuhgGCnKOfypfir0tTwul40M3LUSxvytfJm3U/LajUMYMXSJX
/V34kshlLoxaZZL2ESbt1n+X/v7yMf4paf56Nf3WE0upsKlT1cQLVIat8L399UZydCxNUeGY+wBr
O9RrLuDLrA/jilOR8TNg+2+vXGP5z/5y11o6AFFLuY7h0iIjlkv7l25Pv2NwDWLH30+1nmyl00m0
rhEDdWVEm4pYnvjeNIKqwk0lplsmXq+VNh5Syq4RWLL3zM4AlzO0ZM85rDljrJOR0giVME928ug5
wk1YsrPC9g15MsUTUMpqWHd1Q1QjcRheAWdil38qAgfPAB0hGs+HTY8H+5cr4I83+dc31f6ttFk5
fKOmJRzKsF2Kca951F++UZZKEqGJ44I7U/sRBWVlEMShSJVtNU13iZ4uMTf5DfvVZxpBRB3re4Fs
hDshLzdR2W4DP1taWj4zlZ3StB/WDr04nlWbmwTTNIRY+kNlAdmxaAa2CPoXLHAY/HZk79QBtsqh
t0AB0hEI46s1FgrkLQAaznpoFGRXbjQpiq1rxy+RpTrSbqEDURnXgldi+/KoTqGKRp9XkOV5pRwq
QYA4KeWQQsDgXSTLoH2dKrbeYVDtQ9AceTQRMMlDYOxuvI8dIiQkf03+SfSpx9TFlcN9b/EBhBDE
19S6TvOPioIgUCefIBQauBXRY0kWRQ6oWXxbznpSCYcv6De+23/0lbnULKbDf3mUL43v/3RR2sAP
8NIJkzv0t4uSFGhpZGCG9mEIDUYn2R8byTsmQo7QI7PlhJW4zunWDFTMjAYJATrTsAZKtm+wqnC+
aXeQoQl9GQ4TqFDsa5xAoJDkWkZg66nG3piV8zo2VupJJS1iZBPHmzjDHRbsasAOK5oSgq0zXfQv
WBrMtQyiTxP7jFdCa6GPhlBFTDfSquq1TT0M7mZW7tc0ZPZn1NUr5dsnqpOclRZhZXcoUgrN5JjJ
8qUbwN2R0gBATKnaRHpNT94bM7/3m4nkz03RD4cJhill62fqV+86iZPV9tIxuzEEYIy2h7/DXxjR
/6JPlQODxGd6EfogVoTN+PDj+M51qdFU6dPYJJ8MwG74oB4wuDX/5eHxr24px7YY6juMuyz527LX
KKPrJntw95FRDpQmEGR0AnPa6qpgeP7YquT1P9/E+r/8io4wTIUr3nSd3y4Ms9cbDEh8RWM0jqVl
EdSIMk8tNwPugi9llJ8NjbF15HSvycQVHBV8wmg8yabLnQPjpc/l6FgF+757+8+v7V9ds4wQHa4W
xSPm9+2P5PSdZ1rq7m1JLVMR7oiaZh4rWYPMiEMeRGgPyz37L5/Bv/iyClHdMG3HcHDN/PYZuDWy
ZTpozj4z08/RdJ4EkgKwzvizwfSxCcYEq53z9J+/V7hN/3yHmpLf5szAMvVPa1Qc6JS0cePuRYuO
GwHIGkZ2lQNVVkDwPMC8dJ30CRPzZ7+xn5KYsXs1SpqpbPGp6xwNemRCUjg8/cPs1ooLVBoeMj79
nhhy0lOquzsMRfgOYhLSvJDUK1NkZwBA96qhmpYe1C95rV1yZd3kPW/1ZONdTqxiU/F1NylDgVWq
rG1cMnOpxb1lFMPatvBnJLAuXaA60KcWhyKu1fdgkilldQHJw5AOQ0iuq6rgQGk59bdWPCclPhy/
G+5cH8eV6TMxniv7vUWaTExe2ZDYCTQq9pfAFOmPdBSTJc4avkyo5cATVGbjBvtft6KS1yISMy0P
nnScT4pzVYH/zxsnPraywjzrUBwIwcAz0unJ6IvnTl/+LksrVRMTlk3WnEqj3LSLXIIe3Hi+y5tr
VsYrYKNVUi2rw4R4N1RwL6W7FU6Y7GvCzkUH5hp/RQHSMPu5F/23+widne7vl4QjhM4aa0sbHhId
1r/tJOh2wbRcj4QKJAIBtRl5f0c307zTmPWAZbtQHTytQr28NQwOSBizb2cyksBRgsM0Knfdb7Bk
U1MsyGL4jtjrzkDXfBZ3W+LKj4B9iIgOA1oUZeCa6IITB9TnLmYMIjOcwOm244G+bjscHKHq6ZWo
CMlp5rfITitvwnM3NQRxTWcI1nQYilVhmxtfp6vYwGOTgBDahtn02ebWjS2R0ZTpfqV1tw6HB5fK
2W3U6+WqaNqdTFRN1b36nmgNfmJ/ehpLepJ5Zm0KLieYkFE5P+KKOaVm/uCAh1tZI0ow9AVzVery
FXvJsJXK3gI6Q03rKCxq42tpD2WrHVusAOR7O+vgkCl81ehc2oa99sVC/CCzO+2czHhu5uINQAah
u8b8Uk8N/ahp9BjHGqGTYIFOUIPq2ycnxQpqceas5u4wUi6+7lv7wtel6s1290FXH1qQP+Behkcj
LveyjzaOyKK1lQy39RR3a4aznp3yVqmXdkgpa6/6h7wyP6cqgq+PmpqXdbfSSzdeWzavm+TaJWRj
7dlmSwcsI//ERchPZ8m/DSdv9CWr0zyuea/WKfNOT2gm7140dxvfcBFm2XyVtKGi4Xgm/xaW0PTB
1gwfFKJE3E7psjvVt7TAryc/pk1EDx0izNUNFM3+rlmQ8/1MxWgS4zGLjeIw2sy1SBgz1yjxxKQ1
yPkhNtgCGhTdJEmMdyWRxzo3xWGJUC4YQ9IWYbtxVEkro569TrDCY7qjXqiFfIxBb0IrO8RWiFoM
rRq1M9xnXbVPKwNYEYA52yQOx8Uw5WotbGqVY5OJSpbuK4EZCG9253FcvaB6MEbS+segqVyv1Otn
wOH0gepg3dBsD32D56mR8wdmJSvhv2EpsXbA7F7Myjxboko2DcNnHkPGDsAq9LOx4imIbrWj98dz
zAnLePScJ+Mx1vuG2heBRpuWzyONrbRUpM3GHTmZZ52+szNZ71XCWkoCy/JcKJbbJYgJ9Z69/MQT
ZQpDr5/tuyIqj3NogErsNqWmfWTFeGHTumK1odbLQNioRyp9db9/62X+AHaObxJ39NFEk2rIP8ie
HarJbqUwy2ybd9qj4fNknnMesYosDk3dhLqjxX/I/eQMD40Gawq3dYglS57mmtJViy5Lr9XJUGJs
9yhQeTO4bSgIXujCkySEFN8mYKWxB++qimIEEhQrQoWIr9mEHc4vF46z8eG2Cz7zO5yV4QB+QVu5
I0kdbLppVT3mjnm4bAc3vC0nImuOlt+KkVbmuF1DqH1Jsv5HZZMi6Je+CL08N3jCreqtrbont5Hv
iYIxN99UYNkZHxfMmyYbhnCdx95sD5RwgjBpfTbd4Icpl5/hnPEm2FQr9wRfp8U0GGbPNRUCK5m6
H4lTgSEmJp66M9NL22Bok1koyj3xFR71uebIu7YmpTz1odwEic88AYeyJlWyReFb2yl+BzrJBy3z
hiVO2Dc46kuZvsU5706IK1UMGXTUCBaEVQqPre0XF47YiuRQcik1N9/bGAlXrl6RULK0bcHpIIlD
qgFacOr0AXBuxFE5WdDYLObvCu2S//PZGZqrN+yhCun1UtzMZUGOGXkWr0R+0dryLjEorsnBn0Eq
IOHsOJuqwXDdzPYzLjIspznOW7zASyF1QyolW1ACTndw2jAFSKrylRvGH370RFNg6w3UTIahcckD
ITh00Q5ItfpIiZsexk92xZM0rq0bmNxwGEq/3ZcFVfRtIjZtX9Euz1x003eGwVaSEOQwPJfuBHdd
0vnnzhgHdRKnBcvtpO2AH1Bt5k5fNdi05gikLqZM1XTdl65xL6POWk1f13NT1js16nz8QgSri6gx
EFpNtkuqCNJCSGdFWFY1lo1uK2BRCAZlHvvIlaY6BgGz8Vq66s0hL1FmHRs81s2o745gcG9KI/i2
IMCxAGSK4viMHiyaw/rntswir01LKNbmsIA/vgjN/eZn0d4qB44RvvZCzdZABU9B2tfrq00xEqIW
6rWvp6eMxwvxIYfw6EiHu53i7nbXycAxMklvOtf+jGMpVqYDw7zpiy+DazCEsZhB5OG5MMJXP3ht
5DHNQ6ozwNgSSXV3ejnirA3l/vpvB8pc1hHLW4PNgZZtE0cIW4NBNyc8s9ihE2TTYPgSWqDF6oUD
ChkW6cBWxOm7+VmDgEDyN9znbpquR/48J/RLQ++n2dOIgZkEk+WkfylmyukrYW4kvSUboRpceISU
ShrW+YCdI2C7TwKoIx7QglstSF/CEndBhd9iqoLnECTQaIDpi4e3VqN22bdfZaCbr1p9iSPxkA0z
MGj4eSupze4ym2XfirPnLSm0HfFv6Ifg7WEOjhvAp2B0Xf1HGOOE7KaPvLXuh0EDQIeKcNDK8ZXA
2qnFhdjn/ZZ2hRDKmvYMuVIdRtFupqHs8c9nyUZXs1qzDFDmYqv7BK5umx+uCWKNk2ujtr5lit21
u4sDYL2cAmvcsmTcVZH1BL/MC9tV5sGGMXr4FDOvmwF5r0ZwhkKCY+Hb7W7GIaQacvnZnz8Ei0CR
MXzBvdrjv1nya73DbDBPnd012nSNN1sV+++W+iooghBlKhA5cRbFQHjpOLz+b04r7R0JzB3u/r1y
3GPg0NSTpu05XCyjSZW/1E4WbfO6bW8i8JAHOUig9nZYrZJY33WkQkqTFGFuQJaSeNTBocRL5iXJ
nrnEWXYV1o42YLrZBexGTOLAlZYx6CX1hOF3WzV6sgq05EdXR/cDGMQVa84PU09v7fBCeJed/hTc
+/54yzYJ3KMd3g9F85w3ydIXcMy64kdN9opAyBp4+4fTWe9qqfx7TXrikGAofsg0uJdMbHWAfxx/
bEr9MHKzyyCmY7Gud8+40H6wh8KQtmxTVLiOxczShxjmQPOoJ4pitSnhYdryVeYowzbhZu+c+6Yb
E6DFzWBQCdjbDf+rpYMhNIGDtNi1Dr22+FPL3bgwlLrFdgwzzN9gRn+5JtjbheKV8EEnjXkMMm5R
LSqidTM5PhZifsiHVLuBtHpm3+1vrw1gM0F/lQ7m7mfYXiQEYzBoQyuri6c4ab81i7H6+ulef3a9
VqIZIls0+eyzjaALd/7CK7o20l1/hvcEf3Jl0ewT4nHGdWAxAlwTMvmKq0f3KHE6QAl+C2LUn6HP
X3zH3+WLoLF4LuLef+LAtFf48zxSVSfZBs+u0UU7/IM3MyWB+2hkdcPF3a70LiBzib4TtAMHV1i7
CwD/EGds4mCXt17F1s1TBjR1kZsbU87f1TQcrhpmG+MQ6un4Cxr8MgXjfiLp8Fy6V05tbI+EJjbW
fGv5BftBMF08NzfM6XXP5+1hiPfZKwQ509R+jH3MvHOZ6LeS0sYSGBtkXTY3bDFvKNghugnJZwR5
tqmsz2RZ1hfp73pI9EvAjhbscJW1e6dQMPeXI/fc83/rkTWtsr49MOt11uPy5SLfeCYrtHGdiOsD
Ce8qc2kZbiyRvlfzzL6WwD3Jgvhb4yefipA4UZSDtdgZ4vocCrqphoDCHilEuAF9+RBLusKwMqYH
GwhQ3wO0KlhdrZBewY7nIZb6lUbLlFeOwbylWMkDkg40yXIJZ8l7v2VIR64NBS0qP8j8PJp1vo8x
Fnhg+vZ22n1kFpmEqJcHeD32SUYUzBPVz3y5wsop4f3KYY/9zGo/aD2xV8sVM86htWaaupbWLDdZ
uO111IO6zcqNSZhc1RM2JuGYyAjI0Y7Ppx/nIj2MJvd4t8iKQxG6fFswlO36u0911woODli8BWfS
I1RQavXFd0qwMrzdpihe9G4JJVeMfOJkONZK+uuU8C3BURLyBpsmNPd8ndX2krzmRTEVvh/7Q9Es
IGu5uX48IU8aiBatZ/nxe8sHQXQnf5GCpSxGGRzM4i52sSYl4HnWmj88zGocMKUstvjEOGuGcxEm
wklENINopPOgRcTtRhdVYnHv2PHSGWdFmFWii+aj9V6vumQMN9C6qVga2Z0Mo/D41ec8s38IqVhf
hJCk5uKZjQAnDooj8weq1XznKY1xYMbLn3Fqq7igCIlCXeBLGeFypF6UGDszL3WtvqUl2pBLcggh
6UekCbL/j2GP7XMK3e31LY1iQuwkYBahcgq4R82clPHyvxXJB3vbgo1PH57sbNFxNTjpViOYPPft
ZmiTR0hb57hAne8LznJZpJxVJ1JiQTOFDkEGlRxTXY7YsDJZKPAlLosbdTAcSlHlcsQ4lO3h0MI/
EAkKj2aRCyqSTgIJztgvDPEGvOq0Ksh67vWWhoV0SpCNMvPQtQOhkSl+DxQqjK6deh1RgtakmzRT
D9Bvki3yPctxaB+rQQeEoRW1F/fO1qUQZ92ovN27/mMI7w6sxsxNiw+c4xcOtGxtQh7epgMnBXoI
Dno0HWrNfA0YPXAqKDdV7t+0QfJ1CJL+kMAOWKXO/JmJ53a5gM2l/x0E/3s0+HhUfI7HOV8kQTfT
a3EBM7vLDNQ5EkzkzcyIvt0OyYILD/3C9PIEPjyXSarFn8grfMyD8xSl8pzO5qXxuWzZQDVpRsSN
xm2p0X97vcZmlQ9rYGhbfbHfRX0tN6KrLk2jOAkUeBhnnrRdfWvwqMRkTZTUn3Abdbo8Sqm0NYK9
yKqdlJFLyyz4RtGgq2nlYaJRbyUAevCQab75vn+7qLh+cmqr6SHsgy8i46aGKaetU7f03L5ZdDR2
wUHvHCzfDNcT9zPfYfOjKpPamyICVDq0kpIZ3z5WCKQuUWSNZ4oXhiQAqS9mCx3gvqnd0t8M0UNi
AbGo+huW2LWvpgMH/hNVe/lKcKNgPGCXOHLMadTk72Sr3QXuPiNlVlT7WshqDd0nUcOOwCzNn4NL
UU17geG/L1CkdEmgHBEbyDzHjp1OB9CKxRmYMF53yAuD9VbrNDUH6fRszfZez+yP3tG+0RKMpRbs
pSfZwVVkunS2hVEcIUWZYNA435Qy/lKmREVpHni3oYuQEE4ONJSdkkznXEPVxMqlLJE8UHP2Xbk3
W/lUAfuknv0sqhQYVHTpqM7cpFl0ml08Qn5ak04SwRHi6FfoyK9twGExchYIEBFegMqEOpnx+2Lu
WYvMVx3++3ZoqrPmqmqHZBtjsaBOWSOvrFoQ2NeuCDgs/Y3VXiKFnrmiOnKaKY4mZP3Dn2XleMKv
5g06c0gjHFTC6w+BqDrsTP/4de0ia1bFcKM1hXOsK1IphhY81LyCGz1LJ89WPEP6USOOQzU2z5Jq
TcsjgugsBPEvY8qIxtbi5vpr2lzucFcWq6RbjLhLltVnIDsPTs6szsbm7gzgbmSwyQexswYscLQw
QZVPEoMrYvlpaQYgRJafXX9IoN2wFpcUb/4jREPtZ8gZFxtguwRo/vyDGcQRmv+4CWJ0wrpwtnFg
PAadEZ3KdVANYNXo0MC5Sh6t2+fAKCIkU47GzQHzimMehcsXKli1V34eUw/yjx9MF+eMoTr604sq
P2qqvrmOBv7PlPBfAjmSoQWD/H9vSiCCBN7o46/M5p//6A9XgiP/RmQXGJFaMjSSx88/XAmu+JsS
jk75p8sM21S/5nGcv+FZ4jxmuQa2LFPnVfzdlqD/DXODwKZ6zfAsAZv/B1sC27G/KvyMqPWrJ8FS
jmDmYyzGhV9G6NWIyFOljU7puv4IY6K49eeekaVhbovB/TrCjL0RXREiM2GeK2Q039XVFB7dWT9f
f9XpBeGy1L1MSLCXLMxeq2IejtdfmWOKVV4Ps61eBt9UJn7ksrkU5E9PIT3g3qyXCJuY0UHmWJtu
CjOKtRHEm4qmQg2e0moyM31vVHn1MI79G444C8tb/9DUTXAnlwI6P8YAq40ClK7tjAdyIXe81/dN
q40PuW1FW8oX2IPQdh6u6m5x0Mfj3gxlc6dka519gdUQSr1udjQgTjm132bTriDQhh9WW+2zsR+2
RkjoYRr1nONhvEgsNHohEKkDJ3ofEpVBsoTIp2f71n3vS+0xi80Pw2zEZSRmuHA9edHVN6sIhkc7
Y9mY47Rbx+yEikpO74hZrHFERll1zZ4jgFVvlRxxeiICpylclSkW/SN0hn1QOe7J6fCLsQggy/fa
vF8YByswSPbZAeqPZ4/5hdLj8OSo/q5kX1xT/HHQW60/w4PblmixQJc6+wSi2H10ZsvrpCx2fY/O
2ySxuKMwzSKKi8Ug6pNkE0RNf7Ja69ES9GFJRQKmtPT8Li9SL7Ezi5zStC9AUkESGG/yEDNCZ7Ip
Kvjr5xj8pBbU95H8zGcgDJ4bKwbvmtF4fHcHgTPy3pr5WEIzuDh0etxmdv8wU3/9YA4thz3ZQuWC
xqjBCF5fGVRuigEZDsBt2GrvKdH5TdviBfcnmF9p9RJkbXHU+xlApCgfhsodPBN7LhnwBE2IhnVP
jrY8IG00e0fqGyfGW8ehSr8npMM+n6q6nZ0DJaYVptPL4eez9N8P1fAa/eqDkA6DVQVXxhaONCGO
/HbDOU03pDh26+Ng2RArfQYmmd+fjHYsOMhGt43owoNpRI9tGOiHPGreFA0UDL/iYaUHmb/55YH1
Lzw0EuvFP70ips06AD4m8Jb7Ty4a2uOMUutANdBkMRxSyBtb0ywhsJbDQwdp4CB69PeGRc1bpBBO
FdrFXwJkcCIr16i/FHFFiytwyDbNnPsKIRv1wA/eBwoZLGwdmGuGNxwunAIMyG/ut9JlhqGoXj/2
Hf4MeLbXuIW1y2PH38RLEIoqnOWEuWpgR91aKcdAtNwtZmwoqhadMoHrkhSSzXAwSrNbKXuJSdHI
eGdPMSJMti+nyT7ghXXWeXmnMzU+hj32J8Ge34vrYDwr8rvMLL9qPYXJwtfsHZzb25ouXkqM29Ok
s823OV0R7eFskiS6ccB0dZvQwXJr6SIhxsLYtivD9pYy6Uc5ae+DG0wPpKkgBYiXRMbqxCEGfUZT
93NNl5xPPMSMBw4MLlpdXMon4bGRzj00AnHQA6gS7PCIRS6RrRiHkQo5K2h2tu+Hz8w32l0Vd896
bXFzR3rjVYbWrxs3PE9IpCDmBJVSQXyy4piu2Owty1o6qgYkD5W67Zr6zg/XQbIv8tnCwdR9sRlh
spVO0EpIspXAEA4a+hF5tDbwwjZcaxkYUHZuR9XkyCOg1vd1YvSX3O42jcwPvKRij8wN+TyZNnGM
XGVWw3gaZ1DFvo2GXnakfmJbX0m9/26zwyZlX0AkCNkn64HayMyeGBbap5AT0rGv072D8f8YJs6a
ZpHkoJtcIF1bv9mY9HbU6XH0DWD2q7CrgCLNmmdqHPPKjv80Xu6Rmi60WaA0Nf70hcphaLgTtvwr
SKedXDwJygVV3UiKXRnuc75wN7CraMYNlTrKmQF9WwCY8B+V1bsbmqz720a3OCtVzjrtRv2cKs7D
HaYw8rxi34Zt5MUu00e41NFOly99NcG/4e7wxOTbW7sWGMpaRp6F2x5DWFgFGsLJ9O1LaMXJNh6w
izsp+NVqgT0EZoQu5GoMS57RgdUhddFNHMP/MIEFQj4OvLrUGXkMkbVK/Eet03wvxR9N9yVe2MxN
HjBhgycu1rlbuDt3xH6dG7XOqM3pafRjIFA2T02rjw8Ox1GO4Ny8jTaBDos3uRrzg6YINnHmeCT+
ou7mbluC5jk0hvymVbL0xoVDkkT+E57Ll8IEhKcZ+Q56N+ZC/FMniqhLffT0phrvUwUKeUrycxnD
3kHsdTd+Hr1IWMNeb5XcDjQdruN4grcbogU0U89MnQF00UK5CBvGIlof5Tsl2Qs4UCZbx0+2WU4/
d8MqVY3Ucgc1R5hKQ78jqMmepNnkulBrl5qezTSN7sZpiuegn76qsmMYagT3tNCKVVsJiBnEvkew
M7tKpe+uhmnj+uSp5vo9FDQK96GGu8CsX/rcfW7gFjMUh7g15iA0GBBEuwLUEH0rmNML9C4G4jvT
f7K719rtY8/U71umM2yBRuC6XdCuRnDRa9eijtiS+24QmCRDE0tgSlnLUKpvZZSqs/Etm2XBnoHp
W0U+0NQ/hyjjWiRHZTbh96iJrA1V2EgLvn9PUdZez2OOAD0IkI4p6/UZV3I+XdXUea4a26Byum+P
Uxvt07HSEIbM6kYN9XsxDPGeuaFVIifUon0v6eFc1w5mr5kiOEaWWB2nWPMYlBkHCAjUsavpBq/a
DFiRYy61rBgeHuiXsqnvaigRHen3G3J7e70jFxJKOIXF2bbrm7JhQ1U3sBH7ujsXc1Fe+trH7zfX
p3Iq8SsAk9ywcFhMadofmXSac9Z1W93utL0vy7Nf6869KwL33kHu9SCmYfOkoWzVG91pIvnAa0NG
ywyCKdY75DTADvSNP1hwNFU5Ncc0YAtbROGhdUtOjxnqLLYb8NmW++SnhoV7Mtsa6WwTaVjT6sGI
iCKxdR7k8tafYrVq5lADU62RdXHiA/xFccyTwdxCZf8cBu6/sE3mtXIicaTU/IfF03ifjA4oI31U
nuUG2EMAJ5PDHaC5+mZORQlKh9EF3xM3yS+MH5B+C4grvopvaqO7FHZC/yAPk3OdQsUhn4b9pWz1
E6cHlFT4vi12Qb1pgWEFbbnVBote33MiovjQEAU0svSmSXHuDwoue0sCbWvRBUJQZNpi/Yd1Odsk
/QL3dooEG7LUak7464cpWbVLV1oegkUOG4lNVFTcJp0yURDzGfI7nl4aWc+DCKvbxU3oNQGEmFbJ
ddVyE/ZtC+Idr/wRZtHJ4pm2dfoBBinvmIc3c9gChG/WeCNYIBRabWVAtNE0bkalVebBhlQLwLki
XYqiedLi4aIVkb2+/mrApuOpBSTFUpOvUdzVYyrDvYn2va+gVuxyqMt9FhDxrSnQFT3PctCVB2Ld
/iVo0HoJ+TiO/yUrO8Oj5CDbtqO4E0IMqzmWeD9N5yO1l9aSichmPXEs6RtG+Xmgnqf6HTAPRd3L
AzZaHrVdEJfMCUzhudxKB72b6MOYw5N0AOQpiguGRkrW9KVbtupY4rH8IE09tK3zg2LX4phITSfN
pzODZdeUsqVl31J/p0kVErytn0tDf+LlxPs8iX6MAVVavWUejIShWTdaMACDimm0bu1QonpPjX67
G6qGYtblY48GGZGJHF9o5ynXPIpENGyQPF0KCLUD7NM7ZRC6EwZt5ViRBNeqAupyGcMQN0HCYjDr
3wIrPZq4FXYGNgSNm4ybEG0cRP60vLlMQ7cpDNgHli5CYPo5x6AneOzuaXNH+xs1Uo5hah9MN3vD
vEUVTWRdZhA+D2WdsAKOHQo7fhv2nQhGCxMtErLZ6DEPCwM/FWxhCl2coN5KN8ArZcuNi0EYC0Z7
n43URfRWHG2vEsj1hy4X34s45q9rIQewOpiOYQv2r8+OMQkaVn80fDn36L6M6H/24YV8J/uxIlLa
NjnGXMssTj8PkHVkzw85k+nIRPlf3N8l6EXQwCSuyDpyheV+QyTJUBs/zMZ9OPt4JhyJK9Vv6SkI
8y2mxXZtlwndd+WIyXqyWupO0x++b7keI5eBvwr50ApCdYjsltGQhHMcdeXb9arMgmC67wc6gIV5
55ZVeR9WaPrNaJZbaY5fQ05IJLLrYlsgUeJvYeddqqnclnb1RXK684YIgCi7a+jiAKTpC4BpyCvj
5bVYDgP29GsCjaRxocZ5JF3CLRG3G3t59OOtzzfBEtTOZQLDbLA4hpbrcBx81i2jOILUmtd2XoLD
C4vlSp/3rpZ99YVLuwfXKB6Cc+0cJpFUGwPHDFBi68HQonjjaOkxwMIwdlLcqDr6oaLiK0dcRby3
Qh2VnBt6jCNxCU0a5Bxd18lgbV3I1+/DlTxmOiSFhc0ix63M71u7usV6YfkddFMDja6C+7YJ5MHo
e/3Ud/KrPrHLQeb3jElK0rQMzKKcrGoeuQZsKr9aQ0TG6S3YW5lQQemEt8hz95Q8V6Fz8RVjKDW4
2a5pev9kvjs82c5Drj/g577RdJiIoLqCrSicQ2oWxQt+rdHzc5wJc23TNjq+yzbdGBdq6Zz9BItv
V4zyTLKVSihtjwRM8aueYU+kX8BjrTBuvtn6KM5pDwsR0p+1ziHdGbIj4CjYXONwf1u4d4/J4tF2
pl3XVemJGg/7ZPBmbTjgY5OPA8biMaqiHTBnb5T65FOJbpDQ9XWGuWMd1AfFVGhbdDnshKahkzXM
LkwjXnxM157sW9OLreUucCkdUjoPADervvpJY5zMjrbaRtlHPYmnM9Waee5QYkgvPBMMYy+I5Z7A
Vd0WnZ8ceWEf/jhjWvSJeHdLJ2BGq9itYM+9heJIh7OiZRh0G1V/Ib5+bm+DYdALu9zHdFr1tgSi
nbdn9gAJVYAD2ndzN+kGdk8zme4FQo5uVylJVmQm6GS6x7XJ+T+9NbE3HgfTxbjnjkezUuatjj/u
524ul6AcKLagS9sWW5OJ5VarEQ/a/6HszHrbVtJo+4sIFFkcX0WJmm15yOQXIomT4jzPv/4u6gD3
djuNE1w0YDjp7liWyOI37L02tfuOPOmYRWHrXYjo9kfySc73L0u8a0wzfSQNXuyaxFh2PbZY1ynF
wS5Se58Y43tqcCeNAwWjQW01WZH2PLIXOo9NO+zbdewWV+vgC/UetQLDG68hb5GC56iBZz43pen6
oZuyzMfUfY6nJCbzgO9qPd+GA7lBntnZ26okogimaU0qLReW1IH5xiJ5Zj5ZPFp9TofGQeCrpATz
xd+hgOm/yzBJb9wr6W0ScF5lT/NYGWngKKN6rNMxvIRGB5ZwILI5AKKenSn10zMqOqRkoLF9OM7h
qUHc7Y9G17qU6MnPBZ9ltdGK/JkBqI5ehwBW1igKcAtrTbD7ZhF+w9KRo4pZ76yCMDUT2uGpt2gj
BtyeZMMZ2uuYFl+odPs9pkNERHl9LLkk/cyDI33nsANxb3YqgzUwLHV+XpULSk7ps1aW8PIk7FhC
AUBdefrZjYz8Ee+596JN8mGY4Hz0ILCg5qn4VU2FdUK3gzYyFhFYumq5zKV6v4ywiV5E7TgvUY2/
XdML+xjNVoNgqTP2PMaTp3JmIWMQGCcgvJlGw9kIuYyxbv1WLphKYstCLm4P5V5jSXbr3fBloGMP
pIWFJ4t6cmmmUjumKbSb9ZfGGBOUEIr8uTGu0m306/1a6XT9SDf8BJy8ulVVtqApZwhZGXZ6Xhhl
bM3QYMcNsYs6GVFqCCcx3M2iGG90X4gR0hYNB5L+eHRn6mUHCZmpKIOxvkb1p8VplkvDNODaaPZz
6FCl1eQum6UmAr32zEt97bpfcO+JvR05lhxTdAz3Vvhckyf7htJra8Wxcy6tkJWcR8oLGcEDvCSm
hOnFMZLJT7FX+YAm2HggE6KC51fSY9RjXskn1brta0FBcSA/tzu00BZtKL5+lIXjNV/60DeNOgbA
wIY+K+R4lWhQt6J1oW0S+gQXKsaKNYTPec8wMjXN5pBxoPO0FSBNFv0XtMfq3I6oyqJ4FaMO5B+E
PSqjxMvP2dSR1WDMWHEBZwNF5otZGt1+GccXazCc8zCisx3yiUChtQBxtea0qCbftu2kY+RfmfKs
GkuSbvwWFcK2hnO1p0qReaJvl2X8VXnF8+SAzyyQX3CifleyLakeSDcweEIFXufiZFCHlqEHTgvp
HjWL2Y9IJoerewABK636ECYPPZvPz15Wf2oqce3xznwq8qths+a3dFJ58kLXr5YWBwLI74FHBsLZ
mRO0xjVyW7osod51n/o1ptRzlvTiLRDG3Vie4Wg8NtDNz1PdfpXkqDeAmUnHQHgQTso8WuZygm76
GubsstdGEn45fWOff+1cBjptS3NLPsXBNTvyBVN+/XaNdyvt8nvcLr/KyG0Cr/1CZgEQOts5kqRz
JY+wDmaXcifHPOEnib3sl1Kz/RnrwWGBYKdab8eHrPkSoUUFMe9CFvFTV0Tx1VKExMTaSOXpfbfW
Fg99ebaW0lMxIOOPczYKAKrsEKtHtZyKc2uNzBSALyVmbTBvCrloc2WDymGc3bOqWXFFLTh5g9vL
JPHMjC3cRpZRA76sDZALGR0gecw9lfKnBDIIhAOEy6UUr4q4701bIcNvqlKg8uENoHSbt+GqILRB
TGlDR+CYsdAKZcAidLuhbpaf55wibM4BlQOduXiOS3evkERnrBfmOTZ3VdbK61y4gd6P5h7FrklT
wSCzSUH+t3pbXTRT+CnPysdo3o2pkW54H+WRSnC6tcA5CcCp9kiWui0ynN+4fOpry8nU9i74Xiad
+0FpahuJ0SLrrEA2kCcHZknkIYwchA2GVUoCpBhN0WzvROvGHUgrDhlUVuCObCiZ/lQ5AI7JkvNV
7xBJ7BrEPkV72gTI5g0YUgvx/iGeeXHYxXvhDaeWLWagK6aYVDrxacf2Vh1BRX910cY8NKb9XIAh
Zp6nPlsRSgYE0f1Gakz3urJDXdiG72kybOmHeWbB3DlMcR36HqQulqSMuTYM2zU8Aw7PXZvxkstk
+LdT6PUFlor2gtAR+MDs/TNM6cP6K2uP52ql8ixDRtrMAtI1h2U120Vyyj/bEdNw6D3jRjaUVqZd
vssmJvHMGIIercy20DTnZNXIpvWoOniLoBtwClgeKkwosfTbjBxwa+cu5X9skv7SLqhrGdvYJvMd
5u/9Lq+jdttXY7HT7DeEufLUrvr+0XCKpwHHiqqsE5WXGZBuRUADeeNo1xgFJbpZAHuKw035PeqG
EWul9VpyciAVEU9JeJXzUDxBI9uuNKaNxFREm6lX31xjNBllFuMOKjFWkkFRTBmvXaV7R2V28XkC
y8+gZ7FPXKdfJ8ZZMVPQ++Recl07Zl0/yC5+bm0abY8w+bKjzfVKI4L+Hnqf0Vk9NOlC7xBWHKDN
qJ3BypCatLamPQYVpixUW26CatnIxuYwsv9S6ksSt/bBAQq3cc2JiTd5TQgzvPgwmBKe50Dhx/HF
jMuOXgqlI0ME1E8bg97Aln30AjAVptJIKAfakOrsrF+s2LlmQq3KlBWNYpC2ULbw3jNYGgaXTqe7
yBzcsMsDpbcJr9utz0kV79aZAPI8z06PgCp2mmfkF2/9UtjaZ7tEYdw1kfJ1yMoPZU3+YMRR3XX6
U0oO+LaVv12tk4fCGd6kalymGSbdE+nLiJ7gzGWtcs6MSW/haBanKa3qS2vgYJ0rdVoS+01oqt6X
JaJvG4bPUzvGyECWH2XdeS+osBG7keS8NakoD+mCIZmpTfZqL0CguwQZYVKs4yPP2FfsTTeV5IU2
ziC/REv3M21pvqmKyBNIyPEwm3zaT2k/4iEpNrnbu0BB9JbnOEpOBHf1Nplgdy4iP9UGmbedFhN1
OPXsf0NWrGlVEgeO6AldTbUjvyncLZkIr0lPZiNCoBP/svR7z11eW5eiP0Ggn3jOAJnYcW9dkr81
1YjMSiBbMd9bV9hbRznitiQ18hySHGsjzoO0lKVvjkzB5NJ9sq0iJD+VrMZBH+VZN8pPwuVy9iQs
p7ZHyqem5SshB+1OElNapjaP1LFiXYvqFg++QStOgeINwKZYBpIRU/mwDwNJXCdoEtaRbGkRy5g3
ZfNWZ6B4vkBVQ6+00A4ydbu4wxQIjtKvRWU8q4TZDbx9YgVHHix8RNgJqri9DSZqnti6cHfo1yQm
+S4MidfFDl4fF9ytmMaMNbvEfZ6Uh1dnECpYUnh5CaJR8LPRV62bIYIQyAnVDzpa1UJ5HzKHFPf1
lPQ6Kky7iN1gCuvqW4W88uyFSAzv/y3PTPaigmxIs7jYGkjKkuWjXy10ESZxgq6cH/ucJi0hr722
5lvYR8NRaZFxHTJknWB+btyH8Z5bHa28i3vdtfpPYfS91ubON/QQRJfL0ISeqNmywqqupjUzp/ao
5fsigpcVtskXq3yfI4VwXisZgocmHO24js4IiGue/fl0nkY6Rg1gNe0bQ1hWgEsD1sfOF/NKSgca
ujCZN30C+GlFPmynJr8gpE9Z2cwcXEtCQQJ88ZFoFHkR+m/Dy/5Za6cJFb6X9sS2xM2LO34R6Fbt
HldYyzFC8pH7c8g6pt8xiuaokd3LZNfemWHOTZuX97EvumclSYtwvS3JleOmW5AdDnryG42OvW1q
+b0wxKutbAR7wksDtLpIyWZPw6ioZuV3k3zE5hp0WST2caIeE6t/IRrgmNB8YExZgTlc5ratvYeq
NbcRCDJWwrQStUVPrrXXjt6W97INdO0ghO2cJvLYCFLWz/Q3KIE1jUIEW5Bb5O3eGQ8oBZ+cNCHZ
pEh4JUP+rgtdsXvw11WKrS9EWJE4s9Vz8dYRUOSzfIffkMzc9PHA+kDLcmbifbWhIYmz6g0FsMEt
Q+lCamdSEZtjj/VF5Gl4jSLbA3vHd0ppl7QdPfDIUw9JLpPDAX3H11G5n0bFlMAi3sC360ix2ufL
/bv7F21pxWkwtEMxwfZRRR5BdYjeaylJ1WyzOnqowvEIQWhGoLL+HQnI0QOo9m7fmTwn2LYmUClW
u0rpVGIjqcAe7l8ILFewsQUPifXvUGfqQdOxIXHMKXkQyk0eKP2Xo1L5LZ2K5OH//f39Ox1PMTUB
mm/XCUQMI4pntEt6tl1eMDzToZX1Lx7kHLE1eQ3UkKROagV+zWESAf8+BL+hzw6SgTABo3JgxpKK
E+nsb1gGuXugzflCZIdBI6DGdItya4BvxwJF8SviedlpiNN3wgjHl5TR5GWISWkR3rNtL8qfTWIH
DU6EsGPexyz+lvPO+mR+UjhnD3HBhEyG9ttI54VHK/5Uiup3McafAQke6PxPzJM7lhIzzXPNKKeb
5b6RMeP3xjzrE6sVcHz4k8B+lfAyuvG9KL7Z9vAdiBgejEY/jMg8dcSwmfMl0y3WalELwtq+eCQn
IL+VVG2kCYK+UM8te9TUcnoMVDWWOSZnG50uzvHIyLHRaWjeAFkBh0wqvhekLGyit17/4bAvopMy
T+U4ObuiBm6oDyrfeUn6IA3y+szBhiLRZ/h1EitHZ2Lom2k4mGY5PQLaFAylvy16dpodsmgWPUdS
4TpPhOOx4q2aBzTJAW1rDzysEczWzDBnHe1px3CVSvfrJDqy+qeQkbiPvH2gK+0ftMOEJ/2LtCoH
3Qr1AWrJg9aZzPEAiTnEn6wahm8F9m8xFy3Hbg2jDtc73gnoX/ybApeIV7SHVEOxXpQ/ssEilJ4c
wC2S8Q5xuO0nmNagHqJsTKcNgNfJ+5FOmGZJU1oLafyonm6TE4zhuDICtlbUwwD8tkbf0vquv0Uj
30nU/kSdt5CtZb14lbONl/gdhwIoAO6LRkQ+btd4Y1bOzyWuTeykabaP3PEZufUD/Msndse1b3R4
w0Q61YHdhGdDOtwFiubMdGcf+c28q2vr1WVN5DkdI55IH8HUWr+89D3tHbamLQSZuJXE7/ZVjInV
PuRKkroZFnu7KjqgnbD7BZFF/K9fxqEGedjXZyOZiWsu2oa+C7G5QYakjmZ8V2ET5hltMk5rvhgl
yQQWqm+eHb8sRxwo2wMjRVmOqvzICc8wPgoMIPCQXfQCBlj9bDRWHeSLFbghiySpOU+eM7JRUA7A
MgxualDVjj7zXZ/krW+YPprgwCTet52wOoRX8S8Hq4bbxv2WZaUbOATI9V6rsAsLAhOcZm9YxWPL
gEfak82WPncD7IhvLCW/8b7G1aOcNC5wm4uqhPi7Ex0L+l7DNrc+Y0rGKBVpSpkaqeo1Pp8QSQRO
DJCcRtoeo6490HMWbNksljAVQ/t0MNCGo0PWyizAoXZr12jhNrUwbtSet2WCxgPHKEcIdW3zYhuU
ze0QFAnk0yEu2Rua7bYgSnK75AiTMh6Ho2pY0NtYPkl+2CqnvqgmBh1EnGCKsxyTiU843Jpx0e5i
5E27xK18XUufSjcx/dACubxo3s6JWevMPepmNSDvJ70H16UuH1iHEjVKVsVmtNGxjp740QG+i+9U
zLTJWAiLwteq9zkhCzqvGNov4Ev8PPxUInDOcmYpjd6A+xvIZyOmZtME8Bl/5qRRIDn+jrLpe8qJ
tnEsjLYRgpqsbexgJPeynhn5MMHAYC2BuOCxcF4xTXfE7QShQca249zDc0IIMgziTNx0Ba5KrFhM
ikaLGE57IC6BIl64Y7ofqrcGyYs/dhE216V9mceYFKkCJWWZq5MV86Hawg7MNj3S2H1JkvSHHo34
ITiMiwY7TzxGe+F6r/N0Jgrim8FJtO1YRwXuZD4LxvWRy3DZdOl84/RrudTRTlXGz6pUn3vuusQz
LGwrE4V6ubzlXv7LGdpqTxREiG5eVc233O7VdpEDq4blUjaS0WmEx9htoEPmnRUM2nDT2xy3mhbG
V8FnkYfYokEtIxpJSAYo7HfUAW9qRdrYnUvUFlxmiwdunWnB2LjiLyiUVen6QS4HNIv/6J7jefIP
OkxdYhNJsio89SkIhtn9gk2q89GMZn40Krk3ZFQwljBMzv5wl2YYaVLtmtLo46BkMm+mwJOgMkZ7
RXX079q5j+gaA0KOY4EHAw+jGw6ImP8Wz5rhgmuRXcIpaUFBNev4y/biLnCI02REzzw/86531xoT
rcwf3MgJFti2NotZTacuG5eQFiVfg5pRohrz819e4Ad+x/0FEgUAvQaloSE+YseGqLTxKyuA37R5
alPiot4VUZAusbaveeHEDGGMmEI2jqTQoG+yfQk67OHfX8YfGmPeJkcI8gUQG7ue+YHwo2N21hTS
wxNqGpYUS+qXsb0tc+uttCk6s/XDrPB3hmWW/UXe+AGlwxsAHMzlk3HBwiGW/qC2rJXnVKiDwW+u
K2mi/njOxe7OGiGqLOtvrOxxRCFTun/hXRnrZ/8fELb1JwPEMHSuXGGb1kd+oA6upyyy3GIFFdeP
yL5OHZlnXtiS/qniNVKXY6udXovF/V06S7N1zdt8r/ZyOPGhFv/OIWBvZ29g/lZMwPuX/pwlzXC1
rBIzHUU8Woe/yVPlh3yG9WUDjBMu+REml8xHeeqcM/LxqIxPsm+Yr2jLaVzHNOWaiJpKc7hJ3WdT
0BwQ6JkLVv6QJNkLAtwGBegAJ6qldzbKi0rZuWsEHzZ9Ox9So3mquorIY1Ht+gb9niO1PXtjROTL
ez66/Z4gbBYOrCY22Db7SwVPNgJVBJqkTVBPJMae1fSVwlv/C/joz6vTtTBNo9VzHIMl4wfaUlmY
teCdtk89c+NNyw28EYSP1UP/tZVUgnHDAFh3ki+NnYrg3++MP083frajWx49iWUgCf7vAyQLjRH1
e2ufdGHvioUYYESa8DeccOusY9N//2kfSFvrZ2s5kL0sa2X5WB9JWzZ5ezVqSfsUG9qvsaw+ofEm
JpnpPjSU3/Bufv37zzPMP+8BCz6ukMRDuFgWPry1aZ3XTD5K65SGobOLNbIKwmav45TDoLYOO9YV
QVwy9lfac1XhGA0NydO2dBkCruvRGirAUSqCIVfpWQ6Pxi8kXRWxulppmUHKgbV0ynoEtXKihvb+
cnwYfx6grm1xfPGGmZLvPnxARTwQe5XZJsZmzfGZWRT7pG1ueu+q0+R404Hs6q+SRZjt8XIRVPUb
L5+Ysa1yxNFFIVIBMiZyDmoGebxLaV9drfpsxJV6XYpPoVX/jVv6Py7nFVWmE0RC0Mof544HeVcs
lWWcGDUw4LfYdpDRWBxQAB71sNQhQ2N0YBSucnH+989b/x9nHlfymiLDWWvaH5+HDsNbfnZunCAa
5X5d4IHUXZQ7BL2ddck2nxCP+aqTAYErGu9gumpqm0kQpOhgHPvLq/nAM1svd5BfHMOmsMAofaS3
DZAeJWFj+imza86rVT20rJqfG9dftF+qT3Tl3HDUh5qjlX+5s50/b20Pl46FoM5hYfPnscKuyxVF
JE6VWE3uHR5PDGlfLRerZva8xKygpZUzAg3XFc49BZWwYw3l7psTG4c19+NHozuHpS+tx0GemNwT
g9pU22ZBzaDsZAhiFpePk6nfyHMnUTE0T8rr9XM64Gu0LOJijEHsOwvcThexcqvQ1D4QLLuTzFk2
GEasIK+JKWix1O8IyvG2iZk/D7I79LVXnFlKrEeDNYNgCDnBDmaFalafVeSDSEL61VKme43Os0wv
3hKhng2yLoPEY1E46uGBWFyXC2UbO2q6qMQgOGCqgTJV2kWXw/w2jfKgJaiSQDc8NxqFG0XtpR3G
hb2Yx7KzpaNKerEA4RrcS+FkLzhkb30b6XRnRLb+++XyPx7YnsB5bng89mgg7ofZfzihipjucdZC
66RG0z0vJFyjNPiRRK37NHTi7CpkGOmMZiABGUZ8XgfGrnjtp9A6iqVhucwIdk2+6Iw+23s6GQmQ
hWKWJVVz7GsLfHEBFoDYzb+8cOvPOx5GIacs5THEV+CN//0QUdmAbIUa8HSXiVpoTBZt/o3V1PqR
582bCyw/yyzScZclxPqUsZMu+lvnmQkfBo9TJDQ59RdnViwuYYalHsgu6kGyW1l2ymMKlh+j/GfF
tmo3sOXbmyH8nK5i19Cy1tK9rzIZyanVtdwklp5Nvo1M/aRP1e1eWXX0/Zf8hliBg9GbjF1mAPsL
2S2fzVw+TRq7kKz52YSInrdTFrMp5Mg81EzwGlLMA+3NlRWmlDwmknrdli1U95J3+DEPp3zT4AY7
lB06L8sYv/37VaH/adfxAAjgjuNA5Sb+yMMUdYv32uURlrmkUU/RQ+t0pEI76J8ib01J6PKZQRwr
wZRQgFNG2iNENEQRqUeoT5Pu//J6/nik2ivi2NSxEHG2mR9fTx0Tia4183Li4x2PToukwnF2Uyma
h5g8Yxy3aVeUvlOhe5xEFUQLSvXCYfEWR2VLarIe/aXS/fPU5yXhapLCtj2elh8LKELo0WQzPDwZ
USyRmcJoZF4BjAFVa6QznjGQ1zk2qGHm/fPRxnMP0904k14j/4Ys/KPeX18LWmNdyLV4tdYn1H/c
xDnunApHOxAVhR+aGqE4tl0NfXL0NmPPhxYaBtJX9p7bztb0rdPz2rSxelRpVsAFym/s9UP+P725
rel2aSbxNy/T8vaXz1H/4+lkU1CsTQnmJhqEj61ZJiOIkJWDubmBmYV3UhApJC6oYz36tBQWksS7
UqD5fwxD76B5+7rk1vbiPLpo8bOEGQP01/oUqaY5NgM42gasziWbx2sUTAh9n6t6wufsGYR4ddUL
J0R+ZmOJ4WisdkbPMVymbbXSf5vdUnrfwqL7JRbkn+Usw0ATq189qyDYR2RJbKzEZLi4CqujOswD
8gNRFtrtXqLUN1uHLKzVn9/MubPrjJocLcxCZwvyi4EyLTB7FyZQS7gMBI/iwLBAIg+yvWApCxI0
k2V+5J4GJL+MJ2ajIfJGzfVL0yrOk2QtfP9SdXMXQJI29/cGpGShh/pVdpcFtyTukMJ+JFS1ADkJ
Jt/4pM+U80mqPoHo/Za1tLgqznZE/OhHHJy/G4EeZJCL6zN7uarIAtfR997j/RBNGBqehTu8zHX/
TZQL3ghtN6K0Au2rPbcGmZxqQkvhmARyVV9Y+Cd4DjzvZDfz4d5JE3/weypQsCfQCzhamQsVi9If
9CzmGZeHh9a0pr/UHH9e/JZOp4/f2LOk+KPZjcmxq1Bztac4BR0GF+FeQ1fjjphAGWg1C4Rx/v+/
+y2d2950TJYUjvxY43dKGN0wRc3JTdMu0ErzmvWDd0408oMTgF3bxQXS1sVMaVBl5Zh5/tErWL3t
Xv79pjI+NDjwiim1DJ6EmMEs8cc9BfxD6nVjmaymtdfacYsLNxGPYIuBLbLfPfYN82hH4RX+2rxd
/RqLw5VolY73OUm1IIJ61hTueI3j4geFCINjg6QGhI6TllM7eazyl+gJlHG9LVFm+0vZBFbaglib
jL+d9DA3/7t9MvldbGnbkt/FgHNurc+m/zjMzIxNpYlo+xRNdbx1tUg/LbklToRoMde+/xnLIrEv
65e0yPy2muPjuJK7kg4n9Ob+rRsieQInkmfBLLXP08rtun+JqeKRuE+Y4Bpre/8rSysZHjK6IE8N
spcxpSwUuu4gEcKxBAGEmaYYKEDAHpt6YZmS2PIEDlsD/VpN//dbgTJFUwyecY7LUxK5886y29+5
N2unuCQ2w2ohQ5K4Elp+vibaynBAtpTJ/GBa6YHcWfbaiRmeMuTa4Hn4tSeAq9367YxZiIXEqVi/
3L/z2piGUhSCr7iTKValeCqsDrNMk7x0oYlbOgQPTS+aHSbb3BuuQGYzRS81oC2DUwzFXP2adzlC
Y5jrrKwWSM+folxZe6fGzsYuAb24Zscbo4le787Mf+xX6AWx3KmeXCH8QP3MWgYUUX3T4u9610C1
yAFAmhEFeBNPgcSmtRFtqQ5gDjP4JunRYLnxDMVTfy2iftuiZdlNYcqqIGPBSn51c/bwBEHZ4I9z
7rorNmfL7DkMKlMP7uUZ8LibmYCFqFTqBsAZo0OHUez+KtmBXwt278c+bgDiOIX10qVGTDQOVwPt
C5t5JEJbm3DuiybL/pIgfqK5qJDcGxD0m45ZU1cMwNJq8Zoo4e0V2uHGhHOD599Pa+4hodWS51Jb
aduI2G3UfuZVFSp7rBMEs2WKAssebft4t+vw2NI2ikAacmUIFc46sO3zjF0et9aBaxDsShEhXpVa
sY+mhn6hpZ32LFUGbfsT7+yhk6P+Oq4IOEL1gMx0jOTn0sovqFxWtZN1sVKUZwofxb5D5LrHuaVv
4o7+yathZaWh/YpgzNglqGvIr8EPmQLl7NxYY/+jPjMjesRqxRhKNw8AY/WjkZsHRbOPRh3iUxc2
pzkefVYfaVHrX0mh/GwW+Ve3hVUd9RG+UlzxR6NvAm1wrAMEU6x8qjzaQNdgf+LqawbjC8JZauci
M3egpeJDG+1GfmjSN9ONl7npbOzx/0woRYrs0G2eyxqVOkay57sxdV5luVPtvRrou1jCMMu0KP0u
xdQ/lvrS+4VGjLc7Iq8asvgLSth6P7hcRnd3cYjC9mYObJi02CZoN/ou1GLvvVbP9qR5r26vzPCL
JCqxtdKu4zLgel2MpwVlzOuIRnyTxlmEOIk/ZnV/xcijc9oKG90I0wWnHxG1RHK6xWQgY01M2gCo
THJoa3HxLK04kCBUsC/GvDhh+NuZ2kxudhjKZ/QC/PileYHf7WyFJXaJlmL2solOSHjygjVk5Vke
zdmuXiAzKJ+o+J7liZn5cmHDWmSr/gjr7bbjzhdYThEQZAcg2WC8R2IxWnNWiG0FEsgmujAsiY5m
winUCm6IQvZaALOs3XbAELYDC6yrDeZ4JJXx7I0uD3yHDbVXShR6OAvO435Of1UpUlG0fdVFxPGq
TMFwkiGsvMBBpVPpLox6sx0DSM+vYSsFMN4IANBKdXSHlirTVvUrda1fuoX5RMWEZcVrr0XX6w8Q
OInSrp8x7kBKbnrOmHZN+Bo6j4EK5LAzv390Ij7Tj4U73RKrmG8oqCKugGUzjE4dkEbn3jTV6o/Q
2zY17ayvEGOeYnzw6wB3PA01eUYAs0M4+hz0X0sikRT6gdfU8EKelPO87Sr1iIDYfUnTnzwY2LC2
0j11EAZPdJK1MrBtIuY19x0miyEcEELdvElvXxnL64GoZ+mnJFifpkyd8+kE4dfBWtJ9z+ai2ce5
VL6qoE82yJLOxCw8t2Ii1cn7HvXqCNHVheuKCG5G/B7ErLU3NvHmG6sZ8k95+qlvJUFThjrHqMkP
w0AU1cBno1k84hrPIr+xqNA1OiZlZcWR8qylKqi0OybVeyw74QRTI5p9mCZPZsGor6u48UklN+Ea
4UnrUZgf47wQRzXnn3jkc1ChUeXdFgz6vLbHkIS+zacm9rAgTcM2Yxm8V729mRSQ+nWbmlSoiEy3
JVqqplsm5UyrK+5mYT14ifxNDO92lhH7WIMtTUiu4S5GNVUo9t0IZ8vznFMu1yFBqeYbQC5jAw3B
CDrXom7O0kdU93wMCUGvLaQHNsAjzi9trzKMArjFFmjhLYM2sXhbHTdxEGFb3uGKyffhUuOV8PT0
3Iir0Qv5QNuCVg0+zePYQFkLkbWiTSJ41WVmv5+6Zls6hntBQNfvSquMAqRbYs/7ehi6bA5KsKtH
S9Z4ztd/mqVw7OsrrQXpjsvNMb2MnEI7hyPU5Qx6qQ2V+EAkJ8QTN9OS1kvNUZk7bXFb5pKszKEb
/aUh/LgZUiw+Ye/6dSj0He9ksgOfjZdyblfLSHzpSBpg+zol34X32U4fzLh3vtnwNlqrzvBrlSbM
73F4QaXm37W/ZRqzZoms77ljoypMsujoad2uDjXzmhfmvGuG5kZL+W7E9cEdvOWow5GnlKIxmt6R
c+A+zNsnxwHWJ0odZmXvPGSpIry27x+Ndv42mxUUQZVdjFZ4B6PJgRdLpLYKeyJIsFHfU6Lt+nix
Dy3mCbBhImYWR9cRmSQ4z4wZupZQt1zYR6D4+raszZf7WqbvZHq0tcbmdRdvUqDg6Ab70hX12VzF
1pOSwGzSS5mYzdFIe9bJocJoPXQmwrxxOkh+CqFjI0lo5T5WkX6xBhuIavZed4n3ECILkgx49t3S
3OoJEmOmwtkvQ3DJMaj2aDkXs1c9oC9DUmxW2pHNM5AX0Xg7qHoiBtLAKAiCwJw8l54bXS3sE9B7
3Uvd2Ft3kda2Ccfvd2d5BzHNrfOIkLH2UruduyFa8SEhE9i/L0O6ChZxP6Tbutb17YS0dTfFzIhK
BtE79vloWsV4BPwebd1cf6qYjiT9T2EFNWIEswk98M5DDfGwShHoYbg3C6z3doX1fVwtjDhE8Qk3
kkVd9ANp8XQg2hYGb1ls56SpEAH04YkmD5081mhfr93mEmLP3MeG9R0kp7xaS7salZKjIbKv4TSa
AftQfRMBb/YdvD6xKLpz49gvXgai3ky0U5jXBOCWdKBpNb4UshXn3lRblqiz381mwbC4PejYfg1K
82dme6/5bIhztqBXGUMij8lfYr09DLvZkdEDcpJgXLA3AyhxLnrfYTwZh/jE/FHfYcoA8YzCjYbZ
utla/JljvDmNDI8eFx7GEnnrUboRB0iXPvSL5T0yOrFjBJQxG0EElqz96nZ4Y/pXPdlPd8CJSp3p
dq9DEU2TXSejC/W+5BhH0q3VHQxl7vyt1izwKME+sw/k4gRybMKKOyLyaLdKusOT5o1HMSlx7XoN
fr0ihaiy7HRfRM5jIsxmr+UZppkF4R3MAoQqbfzDGdLlOBEdgfIhf270lAdarr0IZVb7RBL86JgJ
4hNrxAweh0dvqqvnYgGUoGtw78xJHcJqZeUP6ZdBti91Pn229fH/sHceS5IbWRb9lTbuQYMWC24i
AqFVisqqyg2sJLR0AA7H189BFjkscqa7rfdttM5OGaoQ7s/fu/fc6JFuEXqoJjdvIyZr2kMAZlQm
EPMR4bwXOacWvE1Y88b5lAp9vpkD4IGulNqrsoobTqTB1bzvEdy/Dm3VJ87D2qYj9CclIitrwbw3
fW4curyivrG5NsiFqjG1HESD6Qh0nzxb+EP3but/hg5g4hw7tT1TsjlS5TGvW7iOTgCW0YDu9EME
LIATIB5lnIq5aOW2Sh7h+LxrHTNMgqZ6QI1dH9LEXzjdw4NvgRyUvMGCGVvQUIjqGCOOfGzIRO5Y
TQ5p7GM/noYMg3q07BkctaYyOWb2B7fVqAcrgSS5EY2x6ZGsHUXTpgeCNu5xO9db256jD26C2mZy
IbBm4z0ebd5zmbCu3syu3CH9htkINtayb4Ez4QGRMAwVXuogLYJn38LjiLzvMrT2qZGqe3BEIx7G
EUXk2Mz2ejk/vF23Ek34WnYwXASU2t3gWdPjJDvjmg1W8MLuE4SOQg+P0WerGoAEI/rYTecN3SaQ
6jBrnPM4Yb/YgbRPWqljsNSJHuVf5v1EdAQzOlZbUoTXTYA6FP53/LAgZQiT4pyYTzaAJmt6Kok5
38l83LsFxm7ahv5T4X+MZgcAihE8SfArP7givK074Pcp2/oyLhhMbE9cbZgX64gxYgW4RdhNmFV5
t6Jxhuaqmg6lTjy139kgasYRqjc6sZroxRO5FAAuinzeBQVhVQao5DNbjYIPYSJAaqrvtDKCkKmK
CX+5HNaaOamDTpITbi6HLBdEehertraIefJTybDp0Hv92ZxI3ZgYsvhOd+fmEP9mCglznje7PkCq
AbFc23VK9bs60p8qZgAnRUP6rb01i+RLNTLDDXC+rkoic89YrFmaTfeZEfyzrNS103B12VRwqhIZ
jkeQoZpIun3d4fUk2KDQxbpfWEYic17SFA9OK8i0iBZXE1Z9cWvaUeyqOMBnZfgnFpJxh7/a35o0
vzbpID6Z/WCBJBtnpgkod1ZjvKxhldLewTo1YoeTgav0TeGbV4Zl00eywLxMbcuicCltp9CNyI6G
W1lx3qrEVfZ9fjT66Fj2RX2CA/s57lttV8QTjg6bKVhtMQ97QyT16GdDZFvJqic0KKUFdYWJs60c
0T1YGYVklHWfQeUqSm10WX46rkRU4v00mbu46UQmNAOG0xj31rFMHRpmtTMcKYfTs1OeGtCbFwJL
5BYTQECcWaohAQdz4jJkdRJewwoV1Zq+BXazSR4Gr3P3aTRdYwSX+8k0v3udci6l7p8hgVNp2nhS
WpXJfYIscwPU8tVGcRy6nCg4NI3EB/D67b3uRfosDabFtj5I+fgGgqI20nnjBysDMtsbZgKpuXGN
yAUf26S7aM7w3KJaXIu+K8PGdwl7btMhHGPwyLSQI1lPZ+lMR58zxLEBAUbSchWi+M2harndycvM
myF98cj5nMtzMciW6XX0y6OfB/YNX+6phjOP6NaO7/TvNwC429BbEKu9h6xSaUl77tpmWBddezMI
vXs/bNGUrxo97m4CIbqNa80bZ3H1BljpY8K/PHiIbeTUr7LjF9+sh46cq800VDdy5cXGiFFftrgq
Vrnfv7SD9TxClMdmpICd2Gsvi8CEwSBas/J/Lok/R31mthfJfR4C6bxodfBKrbJqbb/YYaulzKWp
sSu6CgNNkV1aUa7eTpldpX40SovGtQ6VZ2yFweh1dti79KVrGYzFtTUTCt6heIqsbwYwLuzhraKs
cvZ6W5vv/egTFMXP8YRnxvZkFCYmiYiFwbF/Mi0/xGZpbCJBKB7Otn2MOyafLRHaI+yYhHwUnINf
7YFCzqMxQDhL66yiHkcQgmncauZzbtESM4zB/Tqv3epVm634UicVpx3feA4KYl5i96M1OuPNTItD
R+DXKWvLx7jj4EViJ9yXaHqQygZj62nkJeWuvxZp4x/S3jyJIVahkJbzaQQ7G2rKObh5Zd04i565
5GtXTAT7gIbWUjzGbxVczepqpEwvUlTHPKUAQRsQRm+s0JT08W7Wve/AuTWU9gzs0BYjM1G8VwWK
1cTj/FpLlp1AWB8E1/oqiVV/sOYR0nilVWGgq5BlIt2mhBSbihHoaLTXHyDIRUAG/Gkin0m3MDjQ
lZjIR9t4Dp33SHFtjgM646rGzgIbVi+zp8Bd7JUC4SBq353fAkxG/9asLS0iWyONyICJsguuMbmK
o7kCvYNFaJ6nb54LnG/Ws4CO4JQsXsFlQRdfmyzt9rBEsJ6P82dtB5cHx09wleYgj4RtyPVkJePm
Dd8FVQB20oRsPzb75ihNmrVvokkGxfnRpXm5ygkYL5x42tleRxeWY51fNWJnQ9CegoLjFFuQO6Ln
rTCWr/oxD824ro5jn38aeje9UMqTqu0SHeNTNx2Sun+QfWAdLOGxpSj9rWlKJ2/5nt6ps1Ea8cZy
CMiI5fiR4PF+C46exKfcpffpeR24e8lBb1osKj0pYkEi9P3bjj/0kCTqetx2nLZaC18Y1yQ2VKB2
U1HKD64wDymZ1qMHr9zfAldvDtXEyIzMIA3oCllY/XRH4ukRBs2kVO/CaTCtQ8QiO/iuOMETfpj9
3LjKDkDI0Gk4tqXkvcNB1F8OO0Uffe4k1AS/G7iaWyAbviPqlR7I7GiD/lrPvrsrlmGijjePY5RE
Tl+3O+Yn1qHBHrSaIWbsSVMgVSJqX/kZ5hdzCPs0Nc5CtldTTu5BUxjA6aXfg2N9W0NscekWNXSn
cLUcslwHQ26AkTdd8dQUpngsusw+lHZPK1Er793VlY794OTxufPrL7pf+GEz2u3OR5xAo8IftnR8
jeeWrepQMfWou/pekDENbA43X8SGgMH8gKRZPaYFeAuSoBf9RnrJHosWRrE7FMaG5ePuuQpcgCS1
zMxYoudEuWcq0VHd6CFvrA6GRwbt9AHNKkO6loQDx5WCd2OubhYuN4zDTbHCB2k9aD6LrW0Kfx8B
mVk3A45GzsoOo4jlym2hwmD1HXbATwF0OVXMIFzYBKwIGA3khYTlZHrb3BjY1zSSovQgdT9K9dVP
cGdpTcQR05yKq96Vn6Kgeh0cmiaqeCZWznxnjjNuU/SPYD3IYnHGr5z5kw2mqZKZxZzc2K02tmtW
ZwGoZGvh2l7R1oapENuPneOEMwvnU81ipBL/6FA0bZPJ/ty0Kn1Bb/DBN5rQ8ILum0O/M87f+ZVv
nYn0Sy42C7KBpuxsDowPSLCB5V3N3yR5FlgbyJtBxW2/RNFHTkTPJR2jx5pk1E2a5Ld+KHQmGana
zsDPQ8rLfE9Bf5YV7XQti9RT1+i8fXrl4PFuh1UUSWfdzvSkEjcWJKSYLyYl0MVqzpqZ6jujAox7
VEk+MA1qX3JnEJs279qP/mJFiGQz3Qjj0h+kUX3AT9fcVS2+VwM0MlNmxS6Xmvd+XuKyWJe0a63w
fuRytrcmR6+9GALw6JYmrvF0H6Ag1TuviDaWlyEKpsW2hkDCWuUuoAKnb/Nzh3r6GKUzDUBlHue3
YPoZmewBJSeNrqAg1MCsnmQ2vY9qjbgzELrnyJAna2mNuGocqbY5zJV1p67o6NTVZCnbaNNEV3dQ
73JCZe6j4oZXNg+tbSXVbkFU4zS041OCZXPvjuRPvX2pSDB80oOD7Rb6rSAhtPZq412cyNAz9fJj
x3RlV4Cp2Ha10b/z2vJA4b8ZXdzuqzDCq8z1CKEGVKT2yWjURwn/4yUJsIGT+xCO5AYUfX4uZ2Rk
AREFXg99ilO87/anOiGSg+Ry/MhVvlpG0hl+B/B1gxvuHvnv27f7uALHvs75j/06RGu5gxdycq7m
ndSH9+5XusFmsyLaWFoY/CG5MDba9FQQ6SZd21h0woBVGDqA2oM37s7Sv6XyCR17A6u426Ca3dmb
MLyG149XnGWrTyT7rolgC6fQ3DrH9pDe0/v44n+wvoO9oeptXMCCtHPWeET5Mnts+3BwGH2Eebn1
P0+Mq/b6oTipu7ybz+Jjh2gdnwmeKA/205rGdSQ2OMG0fjuA34/2uFdRguAg0a+JKtXaaZLnZGi2
AiAabikGlUPjN3tAiOMuygYbK35HWo+ltIMvqyu2u/rqD8lHWZcTb1Q3ZG5tfc4pBFaUsxpo0Nzb
x1V9LvJRfqobYADDpNUXheTuPkid7MBqK+RYvOeTDGVSHVNjpsV7Oslrp0OCkDtJi7fctt9bo0vH
LKPczKqTheGj4kE8ve9Cd4XHRm3vRG3jyDzec8BV0dPde8BN2TbS3ThCtce3D63dtMcW3OePL70k
o4/Y4PrJzKw7elDbjlEruuPbl2+f5YJLYyjLs8E47cjk66wl55LO7bY1p/oYNG7NvJzP/vZlx3Rk
PztEt/lWdaxLD5JHErd8NJiXbafCf3z7yUwk1Tp1OjrESwJQlFlnjwHh9u2HUT1Wx3aJJFoegZSm
9tP3m4pERRsPTiWNklwiPsRZVPLm5sOf33v7DKzNsuyzZxe4lo3lPkXFfh3NBAms3x66kzacK5np
rmOjwYYzNMdIxPVO9UUnTnpjDrsavNvsOL/fOkEd1Y/7+dv3shaAk9EV3Zo56bu5apNt55kYmQSp
Lhs2NIhQS/ISJ5/qKLB1FlVGJGqZmyw9ZoJDiEG1Weg/f3j7Xux1BS29+qQtr/rbB+ax9E7TIOfj
5E7gbjQkEgSNuqvRSaFsEQtxzJc7koz3f2gH/0v2/zdkfx/s/U/aks2n/tM/vlU0mNX1U/ntt182
34pP8lOH3v3Hdw9ff/vlx9/8zvX3nF91O7AsA2GxbuHwQJshv4n+t180fuQhwnQwtKA8dk0cFlXd
9clvv1jBr77FN7zAsrEgYob5X6y/5f9q2wZCD24PrwpBAf8J1t/2/i4dIWPdNaCAMKgJSBJw/668
z8YkM+ag3Y85gHGfedhsjO3WZ4wmHXLoCBwTYWxzVrfY5dLmqI1uKFN04sYop03ZetgfBTE0jlHG
62w5TWeQP2tC7Tcqh2HkZEOx2uoeXki4rjG40wQXXD2uGiyIG4le5CTKbl3kyXkQtbbV4lefVvum
d3p3LVx3gAoaxxx2en1jtIyfkXLvhOdepaPKQ4qXMcVVc8oh3SVYPJ3ZB2Wt6m85CSs7W3A28XmK
6xzy5FiJD4BQr3XD00L11w3Fq70wYiJ72E1T26N352AZJN6L4mAW5nDpfavTQtamPOxM3QtBVzR0
V3VKSWfHVMt5qrPiRJtgOSWiDBsjJh0u8IVqtneNl7aXznBga/nByi+ng49KGVJJ3y7evjt5Aq9u
VBhPZMSTNsKYDIbMscRyvtbV81BH00rzQCr0SdeuLJ/90M48xust87s51j/OOqlPFcPq2XSeWDIb
UqXy/CmKvY8phURxsTq3OcgeyUBnG9/IFpXrzGuQlpkGoF6ydhQFmlmS59SJ9HWowzTWkDvkHZ2q
EjKzSvs+dGVYogvclmWpr+AqcA19z2Vdr+GpI+TL+qcmRjXqGvzbb9F4vZCTUGywqKAzmONT4oL/
8eOv+EnIt4tolhiJ+YCwgdPFINbBIpWSECSIDapX21uSm7BUMNfqMalQdsZ49DiPuhWvjLq8DCQW
lbb7HEUVHkzhEhDaqROclXlLU/urUTvOymmVt8ldt4GgXt4T7si1gMamXn/payCxg2k+VBrZjoSL
ReNwMSjmaUBXT2OKZiCNdAbBTJKmRfVV5NW4UrE45H78YKKarFV5dvTPXVPemzY/TizuHLqjHGAe
/yhkA70GbnRQjXtdjt41cxfLeshV/ooiEoR2XT8Byg/p9hUv+QjhbDWXPeppK0k2Ua4jIPK0/aAr
Ir1Y25voFg/tbbIi4EDZAvHmmY8DcyAHJpoYSBQvDWNbjmTVaO1MoJKOwkgBD4i1ZjnN0Fuql/w1
Ur9L3uOrZpz2kJwh+8LLHOjNkPMrp8MIlTQu62RtTPC5rYregtd2S0iSOoCfeHYNxgHw1hiJEUOV
+Y9Bn4BHg1ZcB8YtsrVjH0dM3BhYXZT/NHRC3lxoG4whd97cPLlwPx61qNgGTNUqo0teLHC5k0y/
GyRBlWV1IFJwH/ngNHwq9xvWKhLhnpSixVRMRo83038ekouHCCQsMALWEwJXok0lZ7SmXosSlH2U
e2G8oB4YMFc8/hYPLZZokbPU5MheD83nrnCiuwMjNumPiCWuJIQmyKNY27R0XkKBqWkj471iYLCN
9fGxTD0NvzbtGw8qxqDIre2PgqOlwYBrE7l1QzaBFMT8tQ+tKiYgMxPKL1S0YKlVHCZW1YWEdtm7
siZKzeDsCi2KTPDA3pepTu6YEtsop2/jDf2MDV6/YeIjHQ0JcjvQq0mTpzoh/qhIqifRQ/DN+vJ7
kUUGY1aqSZUYX7z0qJWzcZRPQFMQs1jo22wE9kATjLvXGgXVs7yO6sG0slOPoR0/R+KumzLa+JH+
JUvHdANR82XmJJTG2I+Qc3lrZ4jck2tX3okkWcIlXBXSTo1hSk3UVVM9nBpzLreSB4Cul+SSwexO
nOFozWnz1zGfNknECUNNLxmZDawNGbHWOFqsGI2gIo3Om8SE96EeGZr47Bv0n4kCc+JDg+/YK19w
/g0n05iGk447IKyLiow3XYeDW6eQ1gpiISP6Wm/nPIdWpRGr5FD49PehbO8GX04sOqyjKkhh1zE2
XVcRwfQMSb+bHp1TGuTaiVpZO6WFcHbxaN61ynFOFbgM8vrIMEgKKJGwGzhXZtyd5nogleV87TOj
2sP6vFgEMp58oySlhCw5GZO1ktCmPXuV9T4Y5mxnYfg5AYxu9ij1L3UGfjurVBYmiPc2aU822tuj
gCynLQ177dTO3xMv845vX5Q9U3cutB+Pskry6ZQPFOhwmcq5MY+japH5/PgUQPKBJrMTEJAVu9Yz
HDC6nVDxlOGa2842HyaLirsg4iDJgZ57wMLePqtMwzqiqKItlzn6pp7H7yXu9y2k5xY8xoex4LuR
W+xQbiHyM0F16gq8UWXnoQrmy1tqVWxV1cEoYnIDvGkntfnSTvQ238qq/xag/6YAhWxASfbPk6U2
KVOR9Ev/j/r7P4gtGMrP6aefi9Eff/9HMer+yjkf8wX5LQBkjKXk/KMY9X5FlY1YAT/Ej3r0z2rU
/xVTI5YhzII4JjwX39DvIVNUo9imLXTk+DkwxfKj/yBkarn7n63QdqDrqLGRMZtod1xreeY/65ix
h+VGoiYdE4O5ggJRxt+d+YQSYavznjVK1nsqAoJYWaa/OWSIivGJHthKn7+a6HGFHhG3FJPRmO2l
vMtmr6coEz4YTET79P7Ty3z/YdD+RzUAoUurXvz2i+n/f48W1TWSeF4eE7vsXx8tPQC38f2YRzvp
RyPxCZinpaV7ACEj+wNqF/T7pCJh7XS8PSPjR4/gIeRVyh/3rdZ/NkuxGm0T+IQeYq0KkXFfUuLe
pOUelG3DWiuXVFr6LckquHnWt+VYB7QBYcptUWmxJGKXBQTW3JebU24JOZrv8Rt5J7d2W39Zfoc4
o1UPEG65u9oJ9jKI1jrb3XJXfUwNYYElG96+tfzKcpNtY+yWR+CDWFtuSkICJ2w91JsvNrf+x4Nq
7WqzPKblAb49YDIoanK2XY9EKB54ys3FBEJGNCYiZqSU96soYGCdUr3wecvngnyDiH4smda0YnLA
IPpt+Z2kdMPO2bXkui4/Rje7GALZV/lV9G9RBmuxrTZ+f7ORkJkDLtKR/3VDuPy1nQZ7vYxeXdEu
IG6WW7Q5bcI5n8Kv5W+hOa9itWP2vZFlcFluzsxOwyj2Nsil5TfyVD60/HbdA+1d7lb2+nfTB4+b
D2vUCI6A+roV/EVecQPcx9vj4s5bw9v+8VSX+xMaOB7m1SSkthV9TJ65bSVv/z/tKSYRH61NhKlv
T4DbscnWxNa/W16e5bkvd748B1vLoMghtF/ui5cwWj7nZ6JmElijOXnWeWjKql5sjLII0MH6FPaS
aE52GQU0eiGCkCaYhzFBxvfMfI6QGDNAWuvkawfRUlaCkALuxS8IY1rVtNIVKHJ9IaMXJacP6JVL
ys5QnZbvRzNI3zHaZPNryn0styty3Ka4BHNubrkJk8+D3oO5QZuQRwUHYf3Hn/omgcvIUXIGRSme
tIjPl5+RqbIaw8Zeijcg3zZqr9Ton/Ri3Jb8+fIIlj+TxdYNPhqWFuZutCdLZzuCO11lI9ADdNyY
45ACeyBnAi7/M2ettQ65/NOI16kb8sdJi56DWEP1ZjWvuShR4aIWVtY9KosX2bjZJnVIlPApDoTH
Juxd2g6iAQV2nzEHgnY3MBjaVD4tONXuGP0XK9P3n/PqgymWmHfg8JQOvuI5yS84GjclImCg/Yvu
wkjQe1ihGGOusyG0ZP9AE2jdQB4c6plX0LqxiMU/TG//3UP/zR5q4O9jz/rnm+ieHk6a/rxt/v4n
v++bhmOzzy3kBQvj75+bpuHqv5o2TBcMMD8aNf+7aZrmrya+RJMIRs9msONjxv190zTYT/UAwz0G
JM/gJ8Z/smka1l+dnkDjFmoC0ZCmq7M9g2746z6ku0ExZwSOPulNpu0LcMh7rcB8gc3hgmRVQ9LP
0A5Q7MnArfiOLJpkZQadQvjVBLvRmF+EwOFIEIFEA6TDWJvt6djrJcJ2CmQdbw6XLZmqY4BdZOoN
RBp9f5CDVa6q1okfJf5lTH7imYn8Fg3S3rN7Dd027SM9KpZoZWMN3LJh1BHRxQfju49GnbYSgzxl
TO6rHyQI8A16G6RsTSvfx/Gd9jru6Up6e6uKmKmPYr7PSK1WOqjNTZ3gOMr94aGNiU+a9d6kzY/A
pheZjzIwDmfhvmurZGMG6PXqaW+7BKXOWo98I3cY2sb7ObOInog9JFYeyCp6rQaa3i3XUrdmFYzp
9Xj5JkJju0psad8wnH8Ry2BMcaDrMgaJyGHBkWju595R79Hjd1cZew+mDRx77Dt/VRB8I9u8fFBQ
3g4+5kdmFAHMtD51HmkvbGy6Z+/Bm35He0KeRx6U28lyNaqcglTXASZoaTABywUg8UGFuiGqPbig
bTbK4epgKSynCCqk14L5xNZd19P3GmLXTQ7aBzzad1Gb82PpTLAgcxE/VWm37YlyWycMBy5jFxO2
hgvpQBT6d8lzPKUJJ8I+cK8dbadNNGEJiXVObISXPLeTh4GiTyowUV57L+M8/bE8/dPEQ3fx3P5J
wnm7kF3X93hz4LXwDX9hbPxkYwPcidI1Eu5TBe8v13F2OxYzH8bgCpn7GB0coyFgL10nZZG96sjZ
nUXf7xdEIBEPJm5jwJFcqw2MSkwH0dkZD141ORsxj9a9XfS/8bNRN4RPKbAcXjM+pLk+7uYkUzQa
hi1pY8jzsFIURt4cGkSTCLzL46TwOMjW2/ndTPZi66UbS4N2PQaSmXQV6poQsO/ELlEayqCCvc7t
iy9ek39aREPvl7lKMHsvYzE4j0ljkPIuX82yijcj2pUwAP6KLYGsd0M9Ctvv19ZQK3C20nzuipqW
iaXT8+nL4OmnRe7/K2H1xfH/l1fc1r1lEfJ9kE/2/6GWoLXy40hvqievxVGREJZ97Bcu+JhYFytm
646c91WcxLfiDGt4PGVKu0/N+NrrmrbJ02ba4NZApTp0X5xhyQsBMUCaRNmdFS0BsG+X1EgzJjmM
0xHRLW7BGIV/DKZSNNI4IrAndjRCcThk1t3I6sOA0OWYTp+XI+axaMb3Itd88tLSe5vQ3NFTD2el
T4OAqStn7vSd2dTGiVepYgRt7fwh9o4F7kwrbqe740cvsY3jsmur9IhZTQIEk+PaS2fkNV7zUeri
jJQG9TRxWTvbP4tmpgtMlz5sAxSao998THVg+K60jzSeYezP1tfKHc7MX9G7sbjRpEp3JQIfMCZZ
/aJiebYjC1Y83eLe1pDFI74c/AmHfdZ4ayvDb7M4jJBCUkkRZMoovrZWRZnYzOKMA/vQtdARHxvK
QQDRO7vElAdaUWtjrN1t1wCeFFnwwXOGL0joz3liRefGfleKOn1ybEK4e6GvC0H1QDtsl9TJY+9j
ZqGtb641SWaHPnBmKYNhB+AXBXfVnSsdZmJWaNcxIZgxz2bn1LjGO7eab4MNSlwXdHTU1Jrwp1O5
DRIfoUAK7JtWecnVrE6ALaigU4BUTdNi287t69LI6ZQ8aYnPTjIuCM+xUac2BbfamPURddLGl/Fw
sDVaXUh20BDq07b1NP9YWXm6YjiHjsmxnSffH/bNiAdTKYIiRqfc8Ub/2rs5IgpzpPNoBgsmIv+C
g1Hsy6IzjymqzR7nFtfV2nfyjWkiC2gdgMOZ3lDoRwezmasLcjz6aDRR8X3GW3Kw8tukHqyktLGn
0YKtImc3pQ4wPeU0O1zFzeXtA3YYJARDe1Q8s1Vc5c0ee1+F/7C/cI5TqOn9V8tMObkOXb41GnfP
myDfD1VJQ84ROy2iVq2kOe0zxkbrkcido0UgrzRh1dkzcEVF4nsQo8BJJLuj6Tf33hVfhi6R+3+9
DJBd/pdlABCDj0NnISEYFod5oEB/XXjNeIyiePS0xwyD74qunrsyK+rmwMuCzejMB5jW3UPe+kc1
YR9EFc3MYWAA6aUH3izQSXMiWqcFVjoDdvbKanyJO+jYGDhoL8fTV8YVzlPKxBZR5TBMZ4F7pXDa
o19p7o7IAScsm6Y/arB+ysTqr63fAJBHgY1BZzhIhytZi9WCTFTmOYiLlEPmLrnpPUwLM2Z8xNvx
XKcDChEh+pBzghbaVvXNjazhlMRIERPT6Fd1E42nmT4GvSxkk3F1brFMb+sO6ZGdkA0jJ4KmHN0k
PG4dmNHnibPQvtTt8tQBWsYDS3M98I964ZmXdmTtl6ROrjEiKczGzJydngEKEzDqoYacm15fwr0G
jga1W2B4I6F1M0ww47HjZBAfNYxrSn8Zy+QVdehnV4uDncmhgEEd3jeDWHdEsOgelHMSDG+S3p23
VdD6ISG95D2llTx2APKzJmsIoyu0Ew4XMrVGzrBphBKFc5NNJozVrHxFl+HNV61QdZ3SeDkWTZnc
uFORsQDkhAvxL2qmci+CJr/0k2vizUBWRxg1AP04/1p7pMa1CLq0IEEl6qCORI3zaGb6cAaa/mwh
nrRr5AOVv8N6UJ6HmcTAtw/7aRy+/+urdhmc/rR3LRetRfHs6b7LpNQBXvLXi1a2BrBA0nIfRQQv
M0C6fYrcJjjNvSn2um2+NF2517R5ehydL9kcKDDjW0MzGVylc/tJj6wdEo481PSCKticUIQTfrVl
ADWdS5n3K21+pDOaHScAILu88x80p1Af/YqkGSapxD+UXrVOA8JBEZavUgS5IQRIAnycZbDidyNq
0HK6tPjGVhaZORAdJ6xdMRLs0iUOjYfx2U2lcYLWPYcLM6cX1mWcHqrI889TBLXCrQjUgBOsE5yJ
yGAxcvZup78ESbQBJwpOGa79mkrQPWMM63nn3EGjlzTVC2/nEVaFjlrb/usX3v5b32t54e3lbEPv
GOe3+XfawKLi7Iwk9h4Ld+7BVxrTtW1YPT/YwxzdITHPO91O4k3tOwgzSaYjBZPYb1B9UClAUGvZ
Y1lfq8TRwnYxAaqU4e2QNy96pDsnoPXaurPH4Kr1dJtnZJY1EIcrKYH0rAiVMqgMDlEdF7DJIXya
tfD2tVlwJnDG5lQoK382CL4rcv9jVyU100OguYCPgNnTCfPZzsFDLeIgvYi3VMmk2Iro34V3B0ur
8s/K6u3qhHThGYZpesHSzvzb1Vl2aTfjv3+kRmTHzPAIpcaDmPXh2OFFZjKN88Wkk+CO03DUh3ni
uIJgsR0NdJgjS50WOPhLxNAvFk+5JtWKstYG6d94Dd7lPMBSkxknCEozAFZyzMioprdWETvlN+l4
zPv04rXZ+3rQMXmKc1KOZ91r6FktjlVpwknwMdz1bhlg5/YwG5TOnlVxfkbEveomKzg0lo7FT6Tn
EYEZclG8S3o2bxsqRuZiJTx4nwi3wmaRy9NRP2mpgAejOOEENWyNvsKWoNcpzgU5HFQFp9DPr1mc
ElBgOM6+St+PGvTIdLAJRs0Z8NFC2gwqsZ91QyFwzmf3VAqGyxQSLCSgjND2ZAgHb6NJAGIySrkz
J7LGgCi3wsBf2+BN7lvngyt5W0rOOuFErPWq8xN6iLWI97JEyZ5VrnGqD6ZBSDQMK22vUTTdDRAa
5HUw2tP6orzIThE9T6SfqN0z/oHhMZ1xqvWAWNu+da9zjXE8IwMMm3r6YbAEywbWUmIjPmMN6T/5
uGnSHntU60T+nlDujaQUv0ej9XUk6ngq4VSg5Cd0gV6kMXQ2UdXsQHZS3X0WqHOtoxlvtFshDf/W
tVq39ZOiDklNnatCXG2oTq2uuUdmsOtFTEhCLFpW5IJm5mlH8AEHveriFysvnZWrUvVAfMKRRPBs
lSr9fdn7xjs5BYcczdOmmjTFqVOjOYclIRxRSmx7za9Ome/d+wYyTpkh3eSUY/bAscncXFeClScu
8TSO1kngcioBYZ4IQQP2UMhvnjHgWavdeNuknb5S9HefrfRIBlOCZRNIQyMKZKTLl35MBkGZfbHq
skbiThXHW4pjL1760Wdq7UPT1OzCPFMtIX2S/ZNlYXFOFPAor4cUrhY7IC+u/2Pm9E8PpCxmf38X
I8DhOLqQMN8aNn87kfqVURKhNbaPjss/zf+wd15Lbitdln6i7IBP4JbeF1lOKt0gZOG9S+Dp5wOl
/ktH3aMTcz+hCATJIimQBBKZe6/1LTXnHBEiL2kCT/mFi9Lj5DD023VuPchEPBmhby+MikCTFIQd
FnTY+jpE7DWcdtr4dn00Y6tbR/5VZPnNMsDC2RE10Xa6aUYc7iITgHlohcaL56JMjuji4HvW8m1h
lM9tTC1Sa7hu38dZs26pxKfk2tNq5ZcIuuGB0LRvvds/aqnpPQd0iAt+5ktPq3RhEI+68SmgLLlm
wrUlAXBp9K7aMsPFBuMJ8rMLPUWhSCSPFFRUfZ3UbRVi5/Fmo0E6yE0tRvcoJte9+BVwEjTBdFKd
Kuc/DubcQPMoxoi8Pc+bSO8NujdZToRBJxMSgqpfp4EWritl2Mu8vPV5i+pZFOGLOVXVLon4f1Oh
4ufMf3K8+dk0Kc7Kd9O9ZzUpYBJ6QpXP6KbJ4NaTRHH2PW1aZZp5in3sJYNbU/mwzQ+No8N8Jj3q
5FTM8wnozFbBqMVrr5Nf5078Y9BpaIvCKDjKOfWzLHa5Zw6QJ5nOBDEWzXT05Aq1RLUgS108tvq0
bKkhbBsPRR8pfWId5d3eTFjQKR0vr4hEtUnTfpsz2cOPnvkXoyo8ckGRH+Kfb7duWGeLlqSHS6MS
6hqDeEXw0q9zv9S29YgaSTodywwmHQXJcMfceNbwZRztosdL49N99YvYXuNWWEUmSoApA5/Wd16w
ISbdheDj1Bw6MHhw3nfJLvUQHBCf8oGMSsJn6ccSSY/R9R5/BMGRNWzjk9/sjDe+B2SjydfBRolE
sEKytQszOETEkz04KeH1BZH0KPSzr7r1wBUXq1DREFXWckYG+pDuYbMSAur5R9/KYNW70YE+ZfpC
vMMXCjb6uZrvtSSkeMH0WFWpeUgpZj6neUt3TJ9zpqPXrBHGQ6M1lN9DUy4J+k03bkMsta9lLj+h
lzy6hlSw81h+W8kPvx6+4Hp1bvGrYYrgAJ562qhdG5vFLRLfIsjqyxbOGR18m64HPXlk/7a7Ip7D
fbGmNNtSRazWIk4LZOesu7gMvIoG+ELYcq1MApMeU04mScj1VzXZCL49i54RkpfLVuXxPrDzl3LO
m+zgCYHufO5N0PJFYUZvbp/tqvqMRKM4TYFNl61ov+lm7AJmMOqNhE6GtyciNyqMLhi9o9sQtHsb
Yd0msETO8FqOr4nPYcfkKAzb6WOlRg6epM9Xma3PaY8Owtw0T3ZW/laqTM6NDrkjzuLUW2VxlaqY
sKuo9Fpa9VPXugF+60ps6P6l56mrkK/7lCf7SDEnE82Ipzf+kGNOX8MvRDzrkleb5Qib86An8M/Q
w4+ZTlDbMPQSakhJzaH+Rp3CuIRB6a1UBIMhT0I0WCh0tlZPrlQb6ZsoaN1nfI+2+chsZS/yST+5
VvgS+61Yl8EuJYN4hwE5pgyGZ9EpR6aBrJ8WnbD8XSZghILrJ2gU7NGjjgBNswl9QM22Son0Iwaw
9q/KpnBq9SDEsqBvV90c+GUlGUIqOwoWEjsKDmSiaCpIDqu2Gp4CrFNnwx3V1iQcJiO4AHkd02bI
QgiKiLVN/Sfc0xiJRi/e5mI0LlG0Sr1xi5/kaxrTddJSVzsZADwn0bsr0FlkMhTNMnBG/ySGaroM
PdAPgpfJMLMsJrNoL3eTbr7JnJTipnmT+mTQnhzVHpQGncYWRDeQk+Gix9WniWLxWjPR2vXu8EgP
weNL866cLGi1tW64pKVqqDWZP9IqmNaJ0scP1pg/BDXpjWi+GdMA9T0mRBd43ismzfwj5JgJ+7Wt
LVTYNSjhA/nzSvn/O0v/0lkyYTL+VR/84TPDJ8leRf57d+nXy/67u6Qjy8DEg6IXiQXIFVayv1QZ
umH9l0QJ8Uur8UsebHn/BWDUcqnbGg7rsJnP/au3ZNn/RUFsLuPMOQNzY+r/qbf0R33Yhdbr6nd1
MlxxA5boP1cxE8kRUBY6EA6aHa3yOhkhXgZ7vGgD2Y0Z6SimvYRAGixaDuUtVfdjrmkEi88S/aZ0
q41Xo+VDRXUWafIvFQDjnxUAGl1IWTwdyYrmWQ5ilnn29lu/ILCVlaIrtm6OXtA1nomCZGgB6BL2
HonYrbD8R1sn9yYv4o6qLskKEjH0riM0iyKVG62TABbL3MYOXTs+ASvx0DdJMHMzM7bzI0SvEMgn
p2da73/5+zramL+89yXir903cZC67ozCnluUv+9+HbTJgNvHuk2eKt9oLcSQd2KaxrKkFQyrcsUV
wruGpFeZw9tIJ+ba6sYxc2R4MgG+UEpIWWThHJdEkrqzL9Zt9RePUSwqhMvCAvN0ZFT1vu8p00ij
Ofq0fAo/w/hZgv3IRHr7l8/0zwnz/JmkAd+R7BGXFA79z89kmFGQe3Fq3jjQ820NKGvZ15Iq6BDs
O2jCCxnq9gnXDEy6xJ2depU42Ih+Tsryh23kVi+uGqujzMxZ0atfLPcZBjACiTixHp20Lii2ktfk
Be3677t+h9r/8+dg1zl3rLmyoct7kfS3oykvc7/jcmbcWOguNYcqxahvB8DX1OYRRUiuhcecJBWW
T8mZiC71CTtl6w4bpoP9Lo5IFqVvEG1VMEHw6xBlDAkI4iFkUc9HOIrYOIue9scomYgZ1CYeXGGu
4S9qx9DCHihlM7K6TbyDX0hCeeqiWzhWOCH9NkwOyUat28wAUkZ2HWa3MNxUmDm3QGmLnTQfIN9R
97eYl08YDm/4FckPo4TSCQgk1YjbcQ5eu2+SeCV7J9vaTghdMdHO1PajvR1hltLR7Fg+QvoBft8n
bw7acod5nV5055hV2Jo2udqitGJlEuvEu2lt/3C/RbvtSoRcwsWLaTRl5uKiVf6+AArkVgYUDSas
g5OQNknsVa0SHeAL/DKIOdVeNWifhzm7x2FJmkXNRyMHATMp17qFermzs6b+l6r3Hxjvn4eqQzef
uaZN7dv6Q2zmEmTYKXQcN2F0p15SIk7dGrBXg520oyvqSuMymJa7xwH9EiIGwXnGar4ICjy6hq+f
w6Lcdp5Y6gkZOWmn34jtCJJaLUzy0VZTTaKLnXsf/n6YGv8sLP3abY+hj5QE9tz7Y9RwhCZjZdf6
DYM/khonfAwS58GUSYaZl9ioKjfIAfRZFrvIzLGHQnkVyVPj4ZzQjCNswR93KsPgWua+gSEscJCu
TRj8sK2gw/99d/9gPt93F9XgDBtnGQ0g+48xuvfgewD50m+Z71ZXDcSKixoe9NYp7IoORklOUGju
0giwTvqUJyc9iF8ikAn7v+/InyqJeWQySViR5LywN/8j08IfZculiV+py/unKtGtU/0hDWNKO6xe
Qk10r1n/lmANfYqm5BwYiur9YBgP969ybNpNRL4D/KrWWk1jtwzgv8TGvqxoBNWNbq+iWBDbBi0g
xJ2NyEjujah/7AldveTVeBh83dsEPqkntYRsKEQ+Hlh9fIyTUCz//lH/t0ME7aTFlEKXtvk/RjKD
hppXUUy9NSr6anUD6EHEKAtKqXKVxvbj2CQ/nIJ6tgCKVvoq/QSd9ayPOHuMyKS+F7e4pN2p3ofS
OBotEG7mumo7eSRqAD4NFn/f4T9K+feDRDK54JrBP4n6859XQrBVJCWaODXqhmQkg0jJLYM09Obu
a0lP+gH9i4kCjZiKTqLe6GbmSzYb1ht0zl1iX/VwAltVqK/2nACgh0RA2W7xCddT/xPhYLpmsg+N
+GGYYIMBSjL3rvXBaQN3p4VmDSsJp2rO/7CjE38gDMJaZWWDm08zq0WvS5oZZL+ekKSYAF2P0lCP
iQbYjkWZt3Zjgg2FkuguSUib3J72VT8v6NyHWNFP1nLjmjeB/UOg9MMPoN8ENSSs88GhiPUnfQ6J
z5SoFyTSWoeZBmDOjQPfIbU1C0Fezh/KqGnq/P17t+ax4o9LHu5iydfAIgwW8h9DYAyjrXNHT795
HinBSzn1j2RbFscJf8POEQ70Q68foNMUMJeALi3CASz7nIPdCzK06Yv5m66xDpOrw0gTl66DLGJb
ioRWLUCYUoWrwC3GYxm8IK1c+mQ+beialiviT8ioa5kb5qP1FOQAvvs4fkB470C3hHOVG8fJ7Iyz
W5SoJkc85kZibaYh2ZVukT711WSiK7Q2WdjlG8V1cDHEEs+LzULTKOruX45Q/Z89j59HqIm2ygIW
TW9N++ObEgAWese39Jsq8w8U4WFVdOHHJOVAbCrdWrl4XNC51nB7IqLkbZb4YYdeObFUeaTKS4xG
OZ5zU47/gtV2/pxFOprNmMbCQcMU6Op/7lnWBjTgMJLchhlNFyMWuhLpQyc6efEr4Z5qKU4EJ+QQ
DKJ6pTtpvsUIS6qkg0PpfviWZtLv7JHOb2sI81yTcL+Iul47jb53ngzydILZAmAZpdhYLYWLhDb5
qu0QiuTm7s4DG8wPgCUYE4dZWFE61i6R7WfaawNRMgvwokgkaPeuCyuHd5KW27Ga5nIV6AYLtYLd
zAc/GUpLrS/J7iOylKixDtE2nUZdQqGh5kMhLfDKDStjtaLMt7o78pPkc5yMHS2EdZkyNDP3oL9X
GK/J7Izqce8t+rLMNl4w1OQwWMGyCagr24U1rc2oQKKQwwX7+2kFXwtx3z9OLJrpdO2lyaiGXYb8
hX8OaBBAPAlXIbgJnHKXTJAZaokUXw2UumUhTrZdfQO3RADcNLr7No7wI+XhczuJmmY3yOdQfnFV
nVzssUMHa8hpQhZM6Zep9x7CiRvOnfB2YwfUWmLnC7HgrG1iQrRHbyBXnPDgrk2Sq6a/tW2lPya+
egFqgBwC3a+XPGi9oI+Utto2jOuvKM222UIhz6UOHj4OveFAKhOHBNIm3QSDKqW1VpSLiF5n/mvS
6D7nIx+pt3TmqihNqENqQHk1JNRxHMBSeZRRigkwZJbU4+ZCZrSEo4mrHOnIwnHHfKvBllhlykIK
ji/xZDoJqoD7LaO7KUBP0lfmOoh8/6TTkiBMFHJphRexSDBDipr+ZpqvyqCrYHlo+bp0lb4LEuPR
I8L0Ni5NRDo5bVaqPvEHfZAE3yM6UTUp71PiW4t6gjObpRRvydVepIi6HoIQm2YVl/1Wxo3c8rbE
djQxXtQ51IwDvcKjT3Knhj1mAcdbv1Tpx7HW9T2Rz81yavCMOgprDkHXJ69EJ4k0ovGYD4CuVDfw
yOS+x12MAwBWgfI9Z22q7OvUJeMur0M+p21dlNWdhM3ekJZJYu6DGRF4rSUNWTYm8AUlSRoD9Fas
FcTazO6/x8aAA3WATY5+Zuu4vlrVWNudSXQ3dIsW5zJnL83qbzrqum2NSO08AZWxfa2/xL1nXvs2
/tSY0+fcJfIvJirrRq9uwTVD3/euc4WI+bGOw+kaFbgKiixa1fRgScPFrFs2xa5KnHRjF803ejTG
XgHuA23ias/40fcF1MMjPxvtTLc4MDHWd6YNwTdtqBQLNa1h3WYkxaZz59a5lpwqO1V67blcsf7x
t15Of6jovrs6bgWvbuJzqo8Axhyzge6K7A6KWHNJaw+UVFfvERVmR4OoeMoZ1TKF4wDKG3zE1AzZ
GYYjBlKJiMxyFaBDp1uVUPv7nI/l4Ph+cAFwkWQfwg2OQpondgG9YqCpOowAUXsixxbBtJeanlyG
9AfJt8lVpdLb6XTqPPbZZ8pVwLY9k4tBH9OebV4GNZ1FxQycARmnsTCdY+v0yEZrMOE8VD+EYDgf
rHSiKGwafK2hlh7hZgbwcom7CbGJKVdTrxavOgkNb2M5CfcD/M4QzM6ubHAbJpOlXWe503WcxuEa
7+0cvH3U8iU1cUmgQmaCKQfvCFg5Ci5IyA4tmRmnLHQ+d34SQcadENwq50FP+2qbFg2Fd1tQFXen
ckn0LzkgtfeVxuwy7c1PNGXEFlC3P6wUDJmF5MhfqzkuwJwCxtqw/S7bWF28eSNLqviVS1GItZ08
+qFPAKpKvxEgGFyndmj3wvCvhesvsbBaz0XenOvaD86RY+qgj+t+p4f1a1YlxpMTGMeQiPULqBlJ
7WHRm5D+BIftF+B/30ZfyG0xZXAnWq8H160vmIzRgdNrdSztl7BkLZRMYbLMCOO1UGRe73OZII4e
GiUI+5b1JQj9cBdgj9wCLM0XlDKY3/UVYbRN7KzDpi8OAzrlyvHlFTnQp8ppD+kcEWAlFo16BPxE
hXy0w5HA4ErCvOsqREy9LJ6REJfASRi+dEJkgD900FobPI/URBp/I5N+ZTpEqbSOw8t6Ve/CXnwP
W93cd1S6zWIGj3sIuNEcvIhworXt+rARIWqkZGsXM2z+PzdZvXN/q1CZHljNVgdyX6oDy6Ly512j
UcV9nYsEi2wwRmX8p7O9387Rh6/pE5aHn/dnvgTJg9jiZxJF9R/+R6jEGSslOGzB19ohrfttU3sH
LSrtvcwtjg/FKIvn2fjma159sEzmRY7021Viy5FQCDYymMaDjzCX7DXMUXqEQQd8STj0/dYwMoLv
xbjOxv7zz4fD6BQ6RrItW3BD9bzJTJ8w6CgzqJjYmMarrDlk1hyOyEwW0jeh2aPomsN9E+pmcxAa
mzYNvzrZUG9odKV4k5pxbRTauBny9CWwgpeaLPKtC4B+4eUZAeAugBME9lyAwhBxJry5o8w5Waa6
17B2jXSAGajplpOIPhzyTtn7vgHLEdnJr80fd6chhoIn4OUhuojXg4X8vW/yV0MMOZMDH5nkvJkk
YIb3u/UorF1PhL0Xg+AU84ZrcXm4373fCgZs3IBe+UuMm7nGnL80Zf5QK/1pxiDuBV0haGYgrFBA
jisjRNtBwu+qc8CEkszwrFvUQfsAQECfjFctguIjXKDEkBrXUv+ulQ7iyRgRG4AJ1rQ9jlzXGRBf
zJgC6C8rZTnampYLQsxhWJIvUFwgtra4GTcBiJi1MEBreM12Gsi/ZawkMK1HCAQlaiMd7ORh6S+7
0B4XDUk+BOQSDEMTki+KesVhqLUfwhOfPQP9rJCcniEr3ASZfR0P67oNdqpJrFXQw1diinMiczwn
viXcuxXXfliV1S7KP+ci2gxu3q3aCX9hY2PuEUUP2DS9r9WxFafiybHBfkNzopwZlPaKTliPyao5
Uhra5TNuBXAcdMZonDjV5g2Xr70X1BCe53vxzH+5P+9+6/7Y+3N/vvb/+uf3d7BDioNtDyXzz/8z
axhSF+//TVkhffFIhv7tvZP7c4yqByWZYzAeR17y/ublPCvyw+o7mk1jAp/BfhcMT9MyoanmDxNr
vfs73P/y/rr7rtzvJkFpMOcPwF6OYmXXMTbxXEF75wxBB2Zy9rFAcmmExrG/FQoQI/O0CXuGb4LW
9qPucN+gzYSAiyQWeEPLgD/qGwNeG3HabrVUhPHNYl6Wl1BTjhp6rlXi9aw4LKjXy9L4CuQIJrEW
2oe8r+wDXvA4h9Thzbqd8GlwXc7k+5/vm4510AE/QoL9rrQg0Zqw/+5/4Spok1kTg3OD13N/3v2h
++Z+F7GvtRM23oL5Te6P26n761aZItjvAS+u3l/ATJ7gMFbLpJOO7s72yWhwRQunnfwcu+bi6Qut
MUA8i6VL1vwu/kia+5Od2e6a8lNx8AO7nZb3m3kmUH02pRsxrM1/u28GRyvJwAiY5hYlk7CuMj2M
sjNqad54M2Hp/W44A5SIpeTQfX8QO/vvz3l/3f3Z73fvt1TQpGuvcRljBixDq+5OPjLmUyKxwJXM
c/bnoB2ijUEPgAkQysTD+yavHOf3B0cb3NL7n/+4e/9DO3OY3p+C59+Fffqft/3fXsJ0oKcPnFSr
sKPW8fPZWVZ4v25OJuk6i/dXNlHSbm0uObaFoi400MG40X/v/PvT3v9TfH6/7/b9D388794Ne3/s
tw9+/8sfLxlo1a8nkzjw8lpTPm0Bds8fUXUUOMvl/X0gBDTtkzZ/Y36WZBlBPnwzEHXybAe7FCOy
tHf33+z9F73f9VqDBVhWpGx/3r4//P7U+637zxsVfTBRZJlf0Pe6GJe5BKljxtGu1wzm/cPkldC0
i1UFGq+bhznk/kjl70eAmoy4+ajmkcS7Dx3IVoO1Xg0sfJoGdVCe7ZOGyVNuqF+bunGNdPF+37dR
ggJ8thel7mAem2xWGBxc9zcN5ysq0oSAuoR/hFkZLWwkcgSbDMv7t3r/XWomvhuUOM8IpPu9P89g
jPkHntqXNKLN/p9D7v3XuT/2209U3g/Tn9/6+00/KTlsoq77hOPkq0T/c7DtiOgNQqsWUwf43Ktk
fiP086h8MYB8tRV44gRhQMmKS3M3riC1NMISsnWQ9yzV3MO08HqR/dKFawx2zbb3QO0VTCVhtk31
mRYETGej+mBf0WeZJze/+TrIDLT3+0ALiDQqAly+of5lIjn5Amjx2YbpvzfaSwdb5uhl1o0oAmNH
oeULcNrGHi+WTNK1xRDMNY8uUQM3vTAq5xx14fNUE28iU+s5Hqp4i9rmS8FgBQU+hqYz9OEaagqD
cuR9AhYDUL4bUEMhwNhrozimM7W6cbRPmEWcTW/E0w7F4Rva82k9osroDCJsi6AtH5Kp2tRdPix9
zVcQ3ljQC2v8HE3qUy4A2t8TnTWNxRMdJoO5gYcLpklY4SfSWODbm2UU6us0A+WHjPhDP2iCK/bC
UK4aTHm3OBhfbaeQKFDlNwhEI36WzoOOSqC71LzHiuSUR9lM1bbs45ceCOqa5nC6QoIKZ3Ys3HWc
DfZno6dgZupTAIIj2g+cDA9BQbUKTTKO8ag4e7H2wR4tm0usD9KbdOcVX/uFsL1uGdX5V5Fr+bkv
5xi1PN5RB70yIJG/MTmgS6L0EsdOv0+d5IYkMXvuemJoSA3+ogwcAnW600ybeHUh5cYTWrFyjXHb
OQhQEKbFeyAqRPYlXArjyjs0KMSW/B5fJ2leeq+0jxH8zZwspw3doR8ALekya5mz1JpcXwL8SBeH
jD7QiUT5/BUV4VKYz6qp3c9pEIGSMTpjp6O43iICKltUQ/CXwfTrTXU1mhHXQ6Nv00b3TlWBwroV
hPYIf1pXRf/Qj121k7rCNgB13O4I0cS5dDNatHXKHOlRZm5yDFpA2JLQ+teMC51w5WWy/GCfxzQx
YzRr0Fi2XXtruzhZdT0+rbQvX3Gs6MSIRHtUfummG6khajZM29rHdO72eCYUQQvdDjPSDVmpd0rD
rFtoWdiTGfBFCDEsRU87YWxIOrGm1iO4o7L3GEC33rX3FpPhCoaL8uJRxF77hdt8y7wgImhEf6V/
wwx2ThbX9WHN2V1cFA50bRyypZnVWG1r+RSWpnHKPk+0nF9b74tRjo9jlPs3PbI+mZWlroEiRbgY
xzMtvOxiy5hBzNP6PTRQbQkb9bVWtf1kVMmZpKr4RNDR17ymRhWAej2PIhtWHZz8g0esOPye7tkV
6XrQYrW+hwbkTfE6mG65Z326RxShbSNToRCDUiujfl/SN5kDRY44gL21MefLjXzBixqgEy7i6SUu
0/o5AZvuG+qamJtgZr66WbSsC+cgIjulVExXVE8lUyRCwAjnVNs6srQtTRuFkj0l2EEE2skNnWJb
pPQPqnwMjmB1l7lNCKjBdbVOWntlIj05tpP3QfVGerKaCZ680U0YkakRjhoZVqZvmUcmXuiOMyPe
6ZW5HBBf+noOHTqLP44kjc2rfYKT6/ajKAawBz08DSHz72ObfwxLueEp+cY04FuQ1FQeK9V1j0gP
ngzIbhzZqlv5U2nSbcG0J+UXXNX6JS/dSxcmzX6U4k1jVXxpS0IWxtAA2uVE8Ban7ETb9auhFc+e
ap7bYHTBJGFJsKdznJUfCwFM2a7VVvPptXrqTSPSY0Vw67iOvdpfze1H3fyuxftB9+rP+kecCtNZ
hGJNXGspO/05Gj9F0jT3RW99AtHt7AAbP7Z2/INkrnqnUvomdkE1NwtXPWvZZ1CWBKnJsd5n46Mb
Vdq6V0DYLOx8T0NPhdHM+QFMMllnb3PqxOJFN7SdlCcjBQoRkqqmaAec7Mro8GJ7MBTEzEtDiXwc
A21fhPWmt8cPk1U16Pia9mL3ebwuCjI0PPmkQeQ+BXlLoT9UKxX3LmY3VoCjkME2ph61cGC05NGA
6ygVZ7tbWW1XPhmNS0nLLB/CbsjgyuodNNsvxZzp4VKu64zhiakc7EG6Byodxo9mk5yJazs1Zhw+
4aENt3oYgzzFo42lewhfBGGRN6lRCJs85D+T09368WuEP/uLAB23Kitcli1J3YxdSc4yejAWUmKW
rvtgoAaUlLex5ZrmpjjZurnRxwlBFsd0AyDdHe6P+GaAqFvl35PYI4fFwr42Fs5WUzmqPVvspoY5
lDFF4YoIy/RcFvE2Kvl/QGmU5yDGczzYA+dFl5HiGCfxy9g6izqAxTa6SO5bv6s5rHFaDF7NRuUP
KrPTQx2l9ZpjYtk4xrFruDDgpmxWBN9+c+z2Mha6Dt4k+gzlVe6DfB62M2rRY05SSM2kkqlX7W1g
mVO6HxE9dIC1Zu63dNrtwdQKe69cIddaX7X0Ty3xBMB3AXvgRz52w2tpx4dEQ3JtEQL+SM50sWii
YKsV8XRFqfvZDMfi3PS5tmjoUx/am5A0AZ3K2sQM9FvaLizlLbmtRhjcysq4hlEVNZw9BtfhhdIK
h68g8KS2zSVSZAuKsTPPlYbPFOe1LQA00DTV4J2t2EM8RFC6pxJ1qYdbUL7xX077gW8BW+f0MXTq
GSoCtDERPZ6f0RwxqVEy9flmlnBlX9oiwcgmcIaiJ5Uga5MPAZB2OnoGyd2D0WxqUNArU6O3W/oh
/IGGcAVmqh8tK33p8QXnBiVWz5/xkdHgMB9Qz4mdG4jLrGQzDMEDgXHFJnbYiVggbo7cdDeYo7ul
LExxBeSt5nymeadfNNmRrbU1s2x4M/NGXzt28D2o6cwV9JluSgmmlW14kt5VBTCCjTx9KgIO5T5y
+xUGmHTNFIajYpwe9MmMDx5r5aGVzcOkg/F0AvUasWqmgjxFwF+6cxAQUVTZ47QFjL10fWtnxt63
qFLpVus5XVsEROtYNhcMMvVKjeY6biz5QbN+MKtLd54xyFVu5xwuXfmdZs6j3RnaN1NEFJI9h2Qc
u1wn4Bh1C11VmcqXcMqmz2FAxAdZzhCbzIo5Y5+4pJCRqlAapKV4Ug9J4h28fYOuGwvSq1blX2RZ
ktzYDDB/9Qna0ASX2/A7BNahdyqd7EF3JPN61CPrCAM+4UusNGrm0ieW4p2XyJto5pmXn+46v0u2
ie7eJuj7u3Yul+C3psumY45K06rcANBfhYHVURYm9CHMBgQQccJCOYmdN9ynn9wwg+qUOtVp0Hty
plRw1NoxXCTJoO2gZnjLITCvbp65Vzsftr6kgpEO0ZGW4I5SNnUVa3qrvIy4JgaDhnbMSu8owxWm
TmEkIEGm6szHGM3MEq08AAZBeGDhJOmeZhWvVjTsUib7YWqqpebNltiCerGlwB++lBJvfKu16Zpw
HIRInnstFanriaG9qSwtV6nOBUXSVM1Vf2Kq0LIHpbkrpfpG/BcG6A0oacZqSM7HKvGuqEAfDJ1i
i17l+2SSybKd83MyW17JrHkr9QQAYEmOhG40uCalv4jpvm2bgd1hWhWjiWj7fahnj/AD+r3ndgmp
bO4PJjw4RurGX9SeRUCXPuwdrm0PhuPt62pgVtG7OSVc9dlpaMBYootebC0hN6shmNhn2gThfRPV
VbJOYAy5hWlz0lvtsk0d/IXgSdzkE2J6+T1v/M9W8Ub+h3p0YgDsnfmGbwqqlld+yL1EP7SGla2N
EmNDnOMrqmL8aULvjvAEy3UYIfULMQOdnYoVMBcW5JZ9dkGLdQjn98wAfCyNJcne+nOfAvwTfkan
bXLBKdi0vjQXQTYwy5H4mLRo62U8op1DXJhttbI3trqlXLLVpx/Uxh/DMOfLKsAHkEtH7Jwz7ggE
fysG/8z0qDm4pgN/JJguGqb3iBjYHuhgkL1V1qBfDVK8FnpVlStyLqYHxS+xKM3aX7tzlJnZQeZt
TZJuUby3brdPbP9QWE9OlVpnvW3tpQr04myE/S2dgaMF8RwkOY2EKRC3keqkZXp6CJbdDbd3eWYQ
pQaRrGG6YXxdUi9paHLYpGIowpqKsC9X9TwZT4S6fOlN+jddTICF5DKahQWJGJq8DGPzVXcJVKRB
fULzvtPcZtp3DoRZvoWRFvAE5hqTyv0YRya7SoIMrG00/ECGuA31itcmhBz3NGsWZBf1QOCYU2rW
serS71XQTitkOCS00jom/ZR8Gj/TH8NF8Bq64kSXpiBR4JMoEWqSPRRdEUTHq6Dien/fJIhdz1U2
fhgS2e2Y+RGLh1Myc9H308+fsVgokVKwHaE14jiW9nPjEhOcfGxqC6mkR/ooxmSftLOKRdrAGuTe
diqM/hAPvnmO/er1V2lgjrsPEnEseFDhXyroso/ITSe79E456xHM5EZGMnHV7hLP/UbHf8dg0B2r
JrlVSaIfg9ixNn48HsHb8oNrtjgTWYZ7qDKcla7EozWM31lfNztycjAq5umKBPZwN4QkzrAmOqa2
/ZEGn7t3k9BDkKt9K6ZyQBuUi41mQT3rurClW1FCZCgSOmJiDlDq/BXoX1S62NvMnGSyhhidnVUT
/QxAIlmkXlbtKQEbe7yT4OFLZaEjGLWDkF7E1S0p1k1eYO6k8QH+gGtBxsm1pGyTHvMC79aYTVcn
zcRqFtp0Nb0bcoqBsXgKMRJ8fCXXTd/taESYH+ziG77htRyL4dSyGvs/7J3XcuNalm2/CBXAhn8l
CVpR3mW+IKQ0wIb3G8DX3wHk6VLVierb0e9dEcVDJyUlkcAyc455og5/4z3TXlrzsWOq8ZCm2IvB
/XOY1PN9H5PPOglAyx1oVN6msCcii/gTX7swX9i0VlKAujT3RZSbR0fHTkdLGO/nyqdECGHPCSav
Z5FoPQyLlnoeWdc+KvJu11ryDXp8esUjGG5t8KfLgEtCdHV9cDF6ukWHqQ6aS50JVye78M0mC0eJ
O9XT0Wkd1G4NIdXaMiDJOrJ75BBexyoCHj3cxTL0XwEyIVEudOPCebfbJBUgQkm3CPlFnAvLoCTN
rPzoIxQMTDdDJ0cWK1vf+jYHm3LoUjPZwjTKA81Mxh3cKEfrxKM1Jb9KxY41aovxQJJhf+PnqX8E
tppti874rbW6eQWlGsw9oVlKqXbnSHmeeZduxwZgRwEfl800y+0YxvWtlh/TtoxvKlZeCCHJpWc/
NJ5L11f3ZB0AJT2Rw6XuFOCmqtKujkmAEgZrTD2+fkLcMV27BZ7UkaJ+daPsTqsbncxTGpKotpPb
fO7f5j4m8CwVPzEqbfIcwyBkb/GiOCT6JA09D03H4ndwb+tW1N/9fNg3VvZDCD+iHxdPNe7ZYxqi
ogCRITe52ecPPd5/vxuw2ZEAA+94xrrrVT7DiuIe+SXRPw2fhqyKA4qxdpN0uD1dZg9b1DrJDi3l
0jIoUtVZebZQ/5U7XMVYI4oqReCG+CybKrSYZbE4V00x847EF7QWJYlhJOeFuLtnfcmmvcItFSO+
nKHXBJWpnqFO8BOy5mdhEAqc+HgxCKALx7jdE8a9s0QfHpLewKRWY2FoO0uyv9M/fCoou274HafV
+5Cm2pl84OQRFKyHhs6zMD6vlgTglvMWFpXD5zUqdkMUfVp2OrBmfIw4XNzGWvE7nwT4C1pyL4U3
3cZ+HkwDKtgW0snWmzMS/Wj1tuxRtD3x4uQ2kNrmFiq58aY7orwL+sYJ9GBszAevfSGKnEBYEtZP
rODNhTHrbrpQdGdysA3G2paLr32iTEt7Eo1LabBwsvZ8oolrAyZpNezyQu1OFCOrq8YKIixTFx3f
vx2jbsruo26MT2sKKWliFumBcUXWQ/2UZiAXBlIOWeEf0XlDVCys/Z/5mt4+Jj4VdVP509000y40
Wpbs5yJ8m6qmCiLhRRsrq9o7U91zNpI3Wuu+ryOYzFXWFjSVcUy/mWVmsMNFEFRuOz5uQNZYIg6E
qEKUhIHySzY2mYlSWffFMPy0c+fiZ6EK2kRHqQ8he+uO9pPdwiauSxvZBHl8nEn8h8E3plNaNfSs
5kgGd1r95sd+MGv5AmNK7IDl+1vMx3SSFYj6bmCKohYJRxzq3zsjSXbQPXRkt12+y82R905cOESV
6mc5WftxhrVNcEy9c+Zi3mtxWB+FWzL+c6msTUjej8LIXrxBPvpjZJ3w6I+BNVCAODoReTokAGzI
9u3YulCjWSLot1YZTme7Mn/1SCyI87J3o5F0O99HPSH1hreb70Cqz+FmRlDSUaZ4/W6W2D/r3iCX
3lsKjAGNY1vZ1zgd8kuShneq0PeeW9ofqrqKOfZuzJw5Up7gPrGT+WeqNRHByPA0umausRPLkJq7
/LWK4cPR+yygL75tmFUlmxhw1EHnhySJasYFq6adLV7scVS/Z7MEPGpTTZvWcByMTwouedfNgrlf
M4Lc98r7gSjcm6zMSM4skaemfJq3TJu3ueqba6m8GzsyikfmtoIQOsfdUU29dEktD6ybUQ8saY4I
jr5ZVdVc6giPRO9aMmiykPCWNuuCqW5RPODdtkRDUFHogNTEecuG/QIeXmez7bPb96P4eWIlgVQX
fQiBciTKOjY0Z7M/trpxM2eVdQ2RRUN0VRa49SyuTnbcRHvGSlC5ltFjQkwr/JF7kY5M6bUp3Vtd
8l7TDN8kjvY6hOxfPDSfQPWqu1Yu4kUSbIXJ9pQwluis/McKovVlvcg0i/dcmz9mbmjepqn1K6ZH
RTiMem6jtOJjSm6pkssbEkHHNwyR6E7joDBi7A0YSJ8ry3/K+CBcImLPndZfPtVALjZjxogrjbs7
lHDtnai8gx/qRB4iGvQYu2qYbFw/+137gx5gSOdE1lZXsAj6hSVLd5pm4g7AZHVnG82/kWo3q2FZ
jkn60HyKtj4UskxfODsbN8UUy01THyzywZ4wYyZBbkysbAxruvpGs9VgoxzGNsNc2zbzYZ0tGM0j
LYp21FUlD7NEYRiz/9C9Rh71n2MMHKUmxvuQmtpT0XFL9PZu6gz/OuXpSSuli+S+qc8Y4L7LuvcC
6Gp8ojwiN5RHNKwcxUZR1LpWMR7xODDDioW5TUW9ZWAjj1OSlxyCDBCpeIM3UMeYLeWetx2cotjR
jDg7LayfsF7D7jbiPW5Y97Fwp4PZodUDvXKbF+n3bl4UNEPVYuWF5qpIEkzo1S5VaXvwAxkUGrLs
LrUWH8pR6HdxUb7yKyB/eKYEn0zj3oz58Qs2lFvE7fm+9jC99oVr7Uwq4gMa3ebsMWGJxxLJniNu
pkz71NTgHAqvmvcuma+QJF67KB+PcaimTVc4A4NVeQWDS4JfNnQ3mRdVm3DscxIkPoG+76Qn8o+E
o+nGRL6C4ye6VmmnggIY/t42Eo5Gjix39oiJQ1OG+W6TycCo4y0ts/CctdqzWXXVbQuzdetaRngA
AbuLAdw8NONQ3Ifj74KlfDDEdBeMfKZ7Jw6TuxG0k+4W741etecSyxjSPPL2BjkPaGSL7toXFfnC
Nv2DIAZLDfYV05ENWCz9kUd1diq9Sbtj2U/6N6sPxnXN7Qg6RQ9J/WiaJ845MC/qHCqtCMI2zgh/
6LXj4D8y906fNO13NnXlgZ3hsLWWVkdV6c3IZOSa6RlKnEjybktkDA/HvEussrzzDTe/zdqXPzcE
PvMMSfZWkwj21hQAzUSwqhXKCqRF3C2nnfJZCsWbxIiGGyB1HSyCqdqoZnaPOB7VRigqKNHSUbIq
Kg+ejrwxcUhzH1hZiUgrb9SUvPWKSZ5u6PclC6s2JpAsG5cI9MpomESBxl46RX4EVL+gTd224++b
cLz37A6BLQgwIeGQufpEYqlkeDcm470d0XFG4UMTG+Mdr4AK3Zv2mRJZkIblGKD5PZT8sbbUNMYO
dah7deBBzTl047FHwlFHhrO3mvRbtBxPXDcs4D9rD1ELaVQfpvGIjlEjvBDLPRD+gKb6IStMdWVv
oB1qRQ5Avawdq5bTvvLR7FkVlMilYgUWfEQSQ1pzz8mBYZe30fBfkK2RUpa25QWeC8MnzsPArdBk
uUWQhO2ltnsfXiKyuYGA8C0/E5pEsoy9noFcNBqvxNSxHFE/GGCmx8maYjJzc29rVI0LChs5vyk6
86YCNVXpc3JHn1zRCkh768U2u4iiKjGLRgxcl0xHBvrQlzNmrEfbVdOzlVjJQ8QhK5omRC3u9AQv
gWfo0kNXZmyHainPpBGEs7hhuIDRKIFCM5UTmPamR5eDhWYi9OXZhacMoPWaWwJ7jcmYV3nVL8dM
rZNGXXxbKLJ1pLVLNel8N/EourBK3d7sODD13sVYDp65q/dHGLW1VhNvAjKA4s8gqHuJNBWly/wu
JxidHiV1YzivGIM2KKh9ECHiXEZ1cj8wz9g6I6Petku6c4Xcgp0meS1eJ3dQY21yA8Vb6HwfI6cj
vgI3mvIU+4pGbcCRoi5wRvpOPbb2sSVeBrP8tEStbkPvIHK/pX+mAargGSJpzx/nGEPy2BwKu6++
CVcLVC6fcqGKQOud7n4u85MFGbG042y7bubSjI96RZrxsTMm/nogBDnhCONWWMnFnZ57CwH6BMGD
A2Q23cHBRaDlqG+2Bygg8cOdKM2jRqd0k1mfGnLcA5miO5YSNadNkDxsMCMiYpz40pXQjzQjDV9z
spm8GPdIYXSsietZBbKBtORFKJizGXR1O5nVocgZwXbq0k+Dun+OECtdbCsmlviV0qneIWYmBSpt
9KB35qMXmqxKNMc8iSJ/QSo9XnxiZC8Tm6Kxtc1zr9L62iBYOfje/OmaUXHRhZlDZOFaSVThRaXG
a1Q31T40l1wLi4v12jibOEO1iVlS1l5djcG2g9G2s3GqNEYItUkgG/NkhHK6Lx8V9iE2yfyZiwFs
2pj4+qZ0YXvo6Ww8TxAmtrWLjb2JSJYei3i8NqzvV3tZwXr1aU5+IMS6q63Q+dbSr8S+AXTD7R/N
TFYXl+jSTaegQTqaezHTxVQgGQa25XwVQ6cezOQ7skT7qbPSg0X6JAIzMkXyS1m1/c4oxcJ/+F3K
/D2m8j+wfmCqi3qdk/JMGOmQn1mZUX/l8iyj8d3Scw5zsTfuwELTRObJx6qPGKOJ8TS5XFegYxG4
ZjjvvioYZHpeBXxmeI79RBDox5GSMdRHzwtJ0OptUFP8Njob0I3Nx7jRnUWvQq64Zb2SAPWIPM/f
RUn5I5FzfjBCbTcJ2zjbs321Qq/ctR3uXd/qAWFNNIbecGlYF138ML8hySXdqQobr1VSdZtdj13D
L8/sjF8ifO9nyiRnB23llekpZ4fOJeJ+UfUMDcyNajL35FXX50Lz4ITKrNsSftFuK3x0Afpub9/m
TE+kMrXtRP6AcKvnPiOSKPI4ShR6iPGc7dSWxJVum/Y5aPqRgXlD5gxbnS7Elp4mQZv38E7S0n6Q
0snQp9qn5IoGMnwx25plPEf7re+gSJFuxmy0mD6QhtdH3T5HmuZcGWVR9gtoQK0uXrzM/ZXX6KI4
bx5yNi+wo2pU72RkZgkz3dleA2DKI8IqdVRIEIqYwXM9HE2lkyKRf2J0KQ9DKe9iBrIbnCXtsW2d
oHXUIe0T9wdsxrIJ1Kz6x1I0d16sml1jaxkBWsw/AUs4G5kO5i4GDkelLYy7euiuiYVtOS/fc0Zq
hACQCFAZVbURlUtkZ0iX5yKamPyiDo5+1uF7cdxxP0b+iKIvz65j0f8YE4O5ZJiezMl9qQ1WJDW8
q81oJbjFu1wFXWUzUGVdSSUtdg7M8ysNykMTGs0ZHuK3yNRvIfXl950t9qZU0bX1jPupj2cGtaS4
ciCcznGEoX7B6egYVnT6v0XzqG41y9VPzdw+rn6CzjKeEXiWp66jLoIY/ZQ05XCcC+e1s9yM1tqd
cKloP23FmSKPUyg/k+9jt1HY9Ng6bR3Q+zfEWX1ETd1d5DAtAlL7j/H5/4go/wMRBXSC+P8SUS4f
RfvR/isN5a8v+YuG4lv/AIPiupgZbYu1oIG37r9oKLr4h25bQsdQ5xmwGgCC/BcSRQeJwv9ch9Gc
zyO8hr+QKCZ0FR9n5MLbh2bi/C+RKLr+77x9m7wbzJauR6SjDXnB+XtkIlAFL0ui0bkYYXgyk0y/
UVav37idGnHCzttIl3QtU3Uw0D6hNVqOYtbqt1j9F73rxUYwS+bKjsxOX56M9drq01gdG+vNkrkC
LHn7uN4qwu8ytNh9LLLKNVN0vWYuqsgG8+1pqI9fd389tt6XzYvo++thjrw4KMz00qy63ZiN+l5a
UWATmZJr8hvrEgNu1GbARrocu3J2/ilscqdhsLdKOvs1FlXQ2GyTMg5mh6irxteZ+eX6cxGN49Eg
q14tLW4mmAo5jvN76Poa8w5Qtpsmb49e3+Cnz239vF60IZ6bycvewLuxt1+1uTq/7xNKvPX3SDGO
lJvZlYEW509yKv9edf7bzbEyvyO90IN2Hu/cjPBkO+6IGJj7a7aITg2In5VjtEsAzHheLzIbjyxx
3d7GsmglQ2D9LhgGNhLJXyG52mwA8l1v2wiIjqQ4B2UetbuQyNnN18tYX8vqoFmvrRe8jm7f6urh
by6aevHTrPeRTbgbVdYdi6QOjzXyhzWmNsEA4ZRZffK2jp3F7NpMNicek1Xm9G57Xi90U1FKJMNx
7GDZdDnmsbnLtD3o06fRl0zZR5vRvL6XWKHOjnRrePmbCTTJOWSDCLKwMnb9bBLKN0tkHfaQHjy/
vdET1ROVae6Va5bH8S7SBv/sA6mBRpKwdelNzutlWO70Fgp2qs9nGJNbA1g5ohVfP1sVyHdkQQWY
O2mdlWH3zMUNenPvZvXSrKm/64Xoc53N3wDmDpm6LLH74bC+JqtSeQ37/Ur8Xa+Vkz2QOvYYztab
O2E6YIQcSOZ+ZNUYjoeM75T5PczMUB4RwFRHP+kDPyyZ0ZMHvluNQIp6hCWnZe5WN1CMkT/ohP/b
r3Nzm0g8tYwQjXP159lVHjEEWZ9ptb/G9hv5nJz4zeOQWCG/XeyWfYgg0HX1ANj6D601J96i6HZI
JOg3SdKpc+0YioTjeYKTTjZTzoJrl4e0FvFiLXImyJ8I55CErL8GOwV7plcVUEJE5mva8XqN2RoJ
yKEbI9BoNLzvBtTTVYC9XKzX1s+mvTpT1qvY+TZ6XxDkjpzLHAgiB5PXDAQWawjY2jnciM5DttAS
OlTHvr9rEYFswgln7Uwm+jYj6HAbowfaOJhydmFfPTtjQnL84DpntxleMs2Z9mmPYTsu6kOayiMq
xv0owvzYdkrHNRfOZ87rrV479AQFQbOLqclBgon6OCpxdkwtnZmNklCNLPEhg5S8gLAJwh4roEzi
BiOdrY4uySSNoXCSWdg32XyxFFpuVvlosCeMPvJFUo5ZpzuLxs/22hh9RhNv0HLwyVJkEXREL3NM
B+nsWhtbEcogmzjJ8WA0Wn02lwtpir+urfd5yhiIGUp+rJ9+D43Zua4p6zdIrgHgO6x442ogMsPW
KcGQPm1q02gC3bCGwGsY1f15STR3Ryqy3XoMWu8iAbjbwF1tdkP2YfSjOgOlUefUywD4Qg9IUHsU
i8nWrW3iVJEqbNZ3wJ+rFuqZkiXFcQ3UNtLyu19IODWLGQ7dxjRFAurSjKp+9Kl+Onum7Ev98ZxE
w23MGmQv9J5RdmQAlfTufYO51PqrtJD8T5a4KDkj/LOjF0c8zDl1bpkyecvxvulZAxPxn4desncv
GL6SP8dlL9a6Lem4WEMbSU67gTgkjdSDJhk1x3hwGG0TdQYMpZI9hphQkjvvuki6mzJF9SmjXTOS
amLj3NIE1e/qDULM9pdLCCIgAzmtO+Y9qz2r5M8B+qU5Q9rkXbHcDEX/s9bLPohjYFro4RYkIUYV
mxi1KTWNgI4ru6hYTy/VvsQ9ecb8VZ/HJKPwXq+uF+5y559rAnte6HDYRJ1HK+B08AsmuQAMUINE
cJdO5tK+QpXOL5PR55deYVootRK7dgec20ERuSkwjp3HukewndOgRcsBpQvj5MyGYDZzXJM6R9iI
d9EeiuFjQYtYd2YZ0MU9FKo5NnMmDnnZddBD2vLkunj8xHIuWO+bnArO0uI9QgY6nluPKS4obFyY
LFptBA3E8PCJP4R+dYccyT3R81wHfP9HFEzzudeGDUM5nEshzskEERmCETsKvNQ4eQJ7QWhFByaN
xIBUYrhgrAYsGqS+QFeAvMGJSo2F7GLlyhsw1+u19SKmEDqY7ni26Ku7WSGg7x9HQifRKtx2coAk
W2PqY/1uZrhFcG/yEVgvmP0me7MqXnsUAqyjKHuypdhZL1b3mVfli9252Lihjsn6zwO+w2EBkVL2
qxnVXe5W6kbQW21jRKmpECyOGuMxKZFeje7wIWJkyP3Cgc2GNxmVH1NL8WaqhuW81hOoOumH0TIC
b3KfSEwyDgasYUYi7lmSKRSO6jVjvo7Go1+wXG9TmrUBAao3jVaRcg2/xfOXjzQAHSM2tWNj12/5
4DzDZGDvgJGL9nz6tEn8YcQHMyyiHZnktUMvehBILXrPEocMeMfWlj5Nubzp1Iw2wDT3NMm/W+Hc
ltNsn/plBTzQk3eGnF8bVGSbyBr25pyEHKDrV2dg4CezV7cbc1b/oPsmjbEWoUl2Epskibq3barf
6Ph+QHfG3+G+1ozy/MCkfiLkI/U3EntRAiVm54z40KkYj1lt5vvM7aCvj9mubMvlPPBRQdreahVi
+q4UqMXqwDiOaSfuia5jJzlhD2BLAcY7lAovULecfRA2buYBVl+I9h3ipbOnXO0DbNGQ0ZSKaTZz
Zs5+uqvkwnqdmXsCK0bor/92rBxKcab96HQTs0lW75oG+VI4O1j/SfXdjM5PY+C/0u+eDQP/boe9
4sBunTXCAA8cYAca0tkJ8lmykO4IhG350BnRZaxOYQK6N4vgLkg9/z625vs0KeNhiNmkVNBKR3Qk
jsiiy4QdHI/pRdjNyUcLyjENlo/tuoyhzeKE8oZfrx9+eKV9Zo9GgrVLLi5ABfTt907eJ4/pEpko
zKza9wCkTG9iIWzrEGhZSkKPJKYquY4O3v6QwmGP/ZCIrC56EXVNtuM0M3YqGFt0XnLirLovLDaM
ZeGY+2y0dvHsor2Ni28DKetSJpzyEtZrbmOgk7SzXQ54AI3dgKMJsI4f668s82Y+o4+KmKWjVXrf
0gnxEp5BxHW+uWmvmLX7rUWURQByVl17poBFP+zcipYaChc0udn/lnnqCsu+2gzPffSQOpJI8K5E
VgzYuIkbsTGn+MXyzC0bdJ0+no2elOV9Z7LqLfE2bSzF08cxsXa2bL+7/F8lgP+nJrBZF/EWdV+c
Oax2eB5vOjujJIVwv6u0ZGsSj0A2wPAwRTHj5Ak/fyPszWj7P1t4qYfQUsnWKl3IlUOoHzQd3Wep
jkQv3A1J6fMp7hX0P8tjKYSkEqQLFNix3aAnxXpgHwj4Inw0BOoTR+F9pMpNwvBN5cMTG++fmlYd
KoMfXMfpZWZJEPnlWzQWn1Hc87IVtqB61vxNzx+G+VX8WboIJt2h/2Yguvg0OudjgIOtaJf3ntG/
M7uih3JtaMxFsp8iG12tn8VId07MEdEkLS7Bf7GrDWMCn4/TBi2WDQ5wvz7h6+LL87be98fz9p8c
if/tl6wP/O3b/O2+XDZXot/kOMXbzqQ6imQFCGQ54xojIKLtenu9kMsjXzeVmf7Xww414174LpPZ
AlbXTLG3XuscvVqsb7hInKuW0zOsd68X+fKsr6d+3bdec5yW6u2/ffjr2yQlYIP15vSUDpTdX98I
0Xh0mmIdxwyv6uuJ680//8B6db0Awr6Ui5aT0h3/8wcoqZwPYdadZkAswVzVb8lyjoMmXpz7sJW7
tLGwaKzd9nrnevH1nK/7cBEtlu7lC//Tc9yBjIZC675h94Du9M+n/e256dow/O37x8tL+rqv6Fdj
+PrM//jKesRTwAAWCc7Xt4OZ3O3RZD9UVmPOAQade8OL1L4wKLSHdiFU/PPCWaqu9WY9YX5UIQpO
udZauOfAVnw9/uf2f37M+ud3WZ+fNkg1O1gIip1zSE3Oq3MwMg46yoi1FcaVl6q79epsuTQVyypy
XOzV9sJgWK99XcjFZ/11U68HsNRQhr7uWq8VWkTGR0uAR/rvX7B+/X+6j08Mtu6vb//1HN33H6qK
fFBdM40zeR5cNMUvzcmnAP21938jzF+cPbrpfxphgoiEsvbfx4WeMmATpfz3IeafL/priOm5/6BC
MU0CtXVHAJP7a4LpG/+gdreZfxNbtHKVvyaYYnmI+y2cCnwzy/23CabjIqpmGUNcqO6Y/xuos+0Z
zEn/BU9mMzwVrulDsfOtBRDp80/9K3lYOpKkS6ONz1b/0pbYgaaQlnVq4cq+T1ZD7gYrWuScLCBr
FxUda6E28Gpcy1Yqfzpj9XtmI35ELFQjHZVNgJ5zqyQdZ8vCCr+Uj6MISYDmnwnLzG880apNLtkF
UyVVRmK/6tvRM35EpnKfxtq+gS6JahQK0aNqZ4+SCLEfqLPw3oZk5Y8iPuR11u2dGuBIg8v8CC6J
0rbNjE32rsqqPqlx2qCkvxmzVA+KBs6FSt78ieYk9aJpl2UVsRa2xX5Izz60hpYY+n500CrbvmmT
7NWbovmim/RKhWD5cVSdSIICeem7wuzYU1VNRdHcw9PBgc+q1XXnU75EbLkqi7eJadKYU+WrrBc3
qD3Me8JvwtuKwnoOBwQ401AcIgkQ0E+aN4yEZOSM9MeFGesHsyJyordNeQIzG8xuEnhtWN+uF50j
YJbUU4CVmNfAbyMTirQco0SmSJ8zaIkZ5ImpHbyiMbZMdR7Jik0WSx6JXtV8sA11qRpyU+GXBrUx
h4HvwNF3Me7BQEL4gg1y2eYn/IAESqXW9KuB8sgUHF9rq+1dj4gEpxzvrLGbthmmKDzj432TIbFN
FAfIoSR8Z9BwHSXWAXUkGvzE9M8zjjcZBQ18vKCq2uccS2aqjcWFioS5WUPUauwU/sZUJcMz/84z
mNYU5suMORu5BwlvFlLMpMyHDcNQj7+gtsntJH+TxFF6WTzsyqi6jJr7rofGJVWt9aApNIEx+6jN
UIZU1CIcyHb1vod2zImGRaHo4YxJ35VYkwHs5zLpYZKpces4VbYTk9ZeU4QunUn2GcPNXTdK5FR9
l98Uo5P9ueBHs6cYBKXMblKchlnbYL6MqrtIFN9CcqXKMcy3tliEc94EOyyssPx48oioFQF2jMwc
uVR5Xw4dE+ZW95AWohOXNCkpG/FINx5dp9mKeO6IVWFgT4rgNcV+20aMLUSPb7bT1HPtQnTGP3LS
0tQmw7r0PtOi2zlFcpNXTgvjtaIq9fMoQECGuJnVgJH8crz4WoTGpxWXdhCGKFE01FF3yJrutdrw
N2UxEl2o90jhdUTOvYNIUh9vI+X45yKXD0ZLKzhS52+Gzvjh5VG+QwcOns4Or0s2noZWifSYftqZ
vsy3s4U/60JcQWlxklVhNiDrTcqtpJtkQt2T0E0qTTohuvAMbEh5FnvY0UCFRQsDMd8qfziDMAjm
WfyAkfJckg+x93W813PDmGOqvDf8pbRqZYguFFazB6duY9XzGwp8xkwF8RFTVd7raM7BuzBhL8kn
wvGHRJ/UpWhy3QPGgPNIQsTEDF3m+3AkvdUCJMWCkz3sjKtyUi9DWWhQniq4TkxIOTQ2W08QnifM
auca6lOY5avIII7lODPs2mB0ytabEf3obEkYbG8jbMBm/jDWGZ42nfe2VWxVCjCpLs2cVvqzib+5
QJD2v5wcTYASPwsNkllC+3PfdcVdNmLCSNv6HS5vEmTIbSHFpCUbGwNNFDKQDdgoJCk9YUNFPN/r
BYrHSD3VzqZOkXGwmF4Y+fgaw5HpZj9e0rpJTr0Zf9IcLt6V9LNhzUBPPDAKVr/hk0skEuUPYjE6
AllC6lyGSj1HTSJNF/habaXIdYpD7+MIQ4lwH5VMxJPYsDZR+JRH2e9hgPPTWBN0ZAMj3Vw298U8
QyxHEuc/xx4Tsdie33wGoAxfwt0EnKLm/Ta1/a1TtS8yq78Xo7xvs5CEI9IRj47GBLSaAaiHXv89
h/53rhJgprZgeDgA2BmQ2QeeCIHWRls5FmSjLOq8YjgjYdwir8M8Uv0sfsUqus/ibDxDV7h1OpsP
8mhektwDajae4lyQ0jqZhyS2xY5hLBaPSo8Ork6573jmmwiz71lGJpQbTXgy9FOlpm9TZbIYH8x3
1LACEpZ8G3VU8nEPEuK90mF71M2ix0aghUgERVwtXX1jIzuWZXIJ+1BhG2S5UusViYHt/DQXw++e
WXII6ssMwwc45tZGY+gdi9/ljIGqU753rLoECV8buUQPz2eSC4DMee+CSv+mdBeTYGn7+3EJmfXx
V+j+rdd1bJOEHBDgF8FQNT9nz8JZnyzrD/4tpiOBJGBty5ic3HR5pe9JNkY44pGtnBcce09CcWYN
k+6XZTcXr0m0W9PV9mD57yL7HNaAHauCI3ci7RBk33xURJHthPDCfYaLfNZIzUIbvanSnMDaiRcp
f8Mj+bB6byQUzHqpRYcwpmyJrBwEmPKh2frviW49TlFtXfvYpbqY4B5pZN6GV6/lu2PpRm/CeYNJ
/qXw55fJZangj1PQTs6dr7wPWxteHR2Ug2n98jgD7QXxj8qOtlYO5FhM32rUJLsqnUCdkcRLvGGG
Q9X4ThlBMHHy5sqEv1nDWa1A/rCbXPEtDwf0oflAk29OO5/1NFUGdjxMgSdpLAaj5Riu+unF4oOx
A7uJgvUnH9X5hNmFc7HV7x3+xCQDUcoQMe03iozvtmTdqV1sP8HDOBS/lEkKVg1po5dLHJSjv2Mn
f9SJwmbNYf2ogYvWJBbNDtC3PrdhflJFRa0dX3oXd9DsuMhxGOUTbW7EeBhoKsnwIILV5NCVGL/6
nFMpC1EmGyBO4qCS8OAsVkVxnX8KP7vrYM/oTfEpOvt71L6OQ3gR0jgUrghsa2FNec9hesTs+DLA
8Qx6P0Fa6x4QNqJ3ovGj/pjT/Oo2dJKq+ZgxrrBguvcz69GoIwJ5yp9gZ04tpHTRGWdvSra9Xb0Z
k2digm4uOkjVDSJq3o17NIzxYdBNgrup0y+yQLvf/+7itj+ULcNdht/5JsrKH2NICP0Ps58Pccpc
1Ijc97YIryiIfjquEDCG3V9wVyo1aKQ1DRHp7GjhM9v/xnIy3Jk6vzFokeht7aOyNXRzXnE/IZHZ
aqH7XRbVBYpCv6NAuEKGEwzKfZIjmqJEfC/uYhNEF6Ufb1iS1j5nNlGzMz+4DduooXsBu3D2lrpS
r81z8dMyo8VPRLpYizg6lnejxyAvbhtgeZxIE2FtyTs9lRzBS83GqRfv0YxpVXo/o2jPizAgJrsc
Jjy6LFtJcR7VfLH/H1fnuZy6lq7rK1KVcvirSDRgwEzzR+U0lVCO6Or3I68+Z+3dVavdticGaWiE
L7yhfZyNVAOuGIlX8IS0HHK2lon2PLT/dW3qa1LyibT4NueIZhOchitzgr1oGPJqimUkt3VNwsbQ
CiQL50cZTJkDJZinSiaAcRoGdbMpOlKx6PfE0u3RLAI8g+TVlvo1ZUPQqfLdygAhRcKnEZsIbswY
mku6A0KVVsqsuQ9FXQ/QpOy2xCYpO8uZMNqKrl2kpqicEWJIOLR72i8SPToe/6A3mEoV6yZjo1OT
4unjgmejFlot7VT4MiLGgmlLq4LUxAZvzUNc+kKAEVGUrMdFLXP5VjN7y1UhRNvp8s9mJND6+f2X
35+TGvVyE5zuP7/79x9kxl50fn/+98vvn/z7oyEDwZWeyeq/fv+/Pv73xb8X9l+vybJ0q8g93p/w
IjD/Xa6VExY1gN9v2fdxqPj3o2Bsr0xljAnWw41W9mfKmXiNL7f0++Xfxti/v9OXFtm/P0KnjJcO
lBaGT0zyzI/89zN+X/XbTfv3pf/8Tt2IxKmkybRi2qUz89ueQYEXbm0Sxi7SwvRifn/5+5rfLwiz
UDBZ0COtfilRvXX+6+///XHI6O/1kLOc+kEc8U9X5/eDcPPJgpoRQuIaJbAFlRLX9FEkTPBoP/A7
Y5jo28DWhCWfhH77bE/TbyUREndJ0WQCL//7bS9EuGpBeeqDeox3wh7NLE4rkI3kE2l6RfYJWy6U
IjxOalRSnekdNOe5tIdD6dS4lW+JXIAVXnM8FJ3qNt+ISBe8wxdlZg+dcyLpTXKR6P6q+dnEHCJI
aZWTBTlUuH/Sg/UCkXS+9dA5jdPjYh6Vaba/YGPKCHY+gVLbuYMKFUZg1LZHv/9h/ZKr9JmNh3F+
bzoHbUUdPaVV8jGy8eQeRDGEAcAUlsgcBd1XoTn0a3NcZVS3HNDthaBiYyDYu8pnuw9Lp3XaQLmx
lUDp8B+93TqTHb5Vl2wLZ0KKXZRYKMfLD1c4I0LWc6TtH8FS17+o6iaWgkmaXNXTcTzII+f4OJjH
md0CKEjQ9b4o4YxOMhsf8k35GnV+CUHBbh47vmo7rHnteY7XsvwHIYhJRFH/aU/Cnq8SXH7Bbn8G
k5MLCAdvM0xr8h59g4588EBXRFhZDj2RJzQxGLVNtmEf7UwSzBVdWFLrDfQ1O+NUd9RLCA3iMr2m
4lX4OLalj7jHvNLQQ90+zvmdDfpxTGxpVTqPc3GuT7GDiJAfPqDouNEKHSGCXBs66Yfl/zGsw9OB
feuEdLAEKCJ+3ruWvulEh5aZnWEfTQiKlKSRuFXuph94vK8a7/kH7V/vi8Q02ln7bnSffwp6Cncq
0LtItrXTbXLkA0W/XdfY0wYOJrmL4pIeIljhHOvRblame8wcvO4UmufL1zJ18X85ht/YI9ooqKzU
9/BirpETDvRjstfX+jcqb3syjOSnuQGG+UyuUh2E3wKevzc1dZmq9Cy82Z5twi8GQFlZLfMqduRw
I+W27v6Ix+KWO/qRU7FEs3cteJNdkoy6yT18/7Ku5tE8ioOnoajsTeo6jBCZdDPZlrUjRSR0IAw/
Rm7CDtBSNLBh9Mpr/QOZSHB8MXMV916+HKLXP3RkJLd5OFtDsqWDUdrwkl0NmoWDd3AZAoK3TZrM
zuRQQQ+kV3iPyTXcaS8/yusrSlaC84NMSfNZwcQt3fSAiy+fLjn99ZIiw+1K25k+LIx8JzlNcfB4
bxSX9jtHGdWcljadlw0kR8JPdCoOT6/bVYeS1ucqu6IQB4CPHSeYtwk9G+4eJi4+x/66vNLWjO4S
Ahv/+S0FDT+Cl+cNuBoVr33JCvBreAzwse1og4R/feV9MdINaoDCNnPZ6VY0ZQt0tJ3qrd2RocjW
mxpQZ6HW48xfTLavfbqbfPAhPp2r5KXfN4fu3EGuSRAs308qc/wtWU3r2on9H3XdrKAVPSw3QcPK
+2em/GROYDkPclSbTlVz+8qCZiU45oWaD+c35Ls25VJA9aFgA/tiL7yENALtyWby5Mty5mEyy3Cw
cqLNMpjtzxoPLnu8IryBqlVxqIo9cm0GNY5NlG/FjfYlYCjgZOv5RE87XPU6K3k11evkJT4ieI2m
VLmH3XmnSJI68y3xIhsJiTuObJua6tCGPKc8ETAxcmVQQafLT/5Y28YnwrI4TO3ndRxv/RIlQNnN
X+5ldZRP/V/EwBiVRvB7Z67xOXR0JPhpW7+UllN/tC/JK5iGntWLuPxd/s5GW5TeiHQpZdFow0qL
nNqVKqSMZb/Sg2ne4YhsqR+wcfFI7vZ156sg7+37Ik3mmH8T8ZAq9idaS7oDpUV40Wof2w13utU9
mHV+s/hngvw2bCpRWIIgtG2DPwfz9VMGjeAQWymf4w8COrPs9cCoTTvxEhsU/+yWAaPiRRu4Vc9r
/Kc/jcFgHBideYu4HwoydvNpuoDmyY1kWHUmek4UEpaZjp2aOryXe4lHhD/EH6TFCy2ACUPNa8Mq
jJxyAgy5Y40knli8Kqs26K+AgIoN2nqd7AmvKfUaCfdRG8NbXp8HM44DPPrxJ3UJr5YT46x8clhy
BCICuX24EZsDLm/lvWEf1viRMaiD6JRw0PvT55NIVXSnyqX8wwbtLM+eUk35kW9mG6SorSEc5JIs
zfo+9oeVusw9ZFcWY6ZgAFieeQkhXiq/Urh8XO70ycuP6PQ406I+vHKJ4k9z5oaXm96z9UzhGjcf
1ts6Ne1w3fpj5M4v3Wqw//lfNK7nz8iGuur57XUSXUCLWGB52YsLijw8FcfyWl4hy8TqKhxtRgKQ
CbRH6J6o7zy+xB5xtJ9ZPWgEu0HqcwUoZ6MsRQDe0t5G2dweMhSfAkRxxmv+w8nANnKDTCDBiRq5
Hqc6MM853pD7sUVP9KIV0yr9Nv/qra/hdtxwRvlMoZa1UgccUD4nKTc42flJ+iz8VmVUoCD/oOTL
dv6wvozcgYYfUp97jHZ67ix/1g7JZo0NROH7IO00JPBRe9TrwM0Ri3DCGWECPNm9jjZqeJrXyY/W
607agl0yXioARoP4Fl+sjs0ymF+yC4n3Z3cTryzUn9hFFy7aKNv6jueYw+bJnlHbiONpn8Z2nG3I
LH607T/0TbVmGfyJPsK7sFXWkJF8waUAAA3V54jdlO2xhnhOqHeUP6Itbs7YqOEYZHi/G5PL5uRO
GFDHzuPtiCUdgDq7lqFzDC88nPaKARFD6Dy95SFCjOF+U/eyTNM6GKga2dXWVMAQeuyOrT9hdfNc
Pz5QXJrZ68Bl+W1g4u0tOWglbQX2QpIGAfjzQDg0l/eCGA6hL3id+eqZH9XhsYW46goZXueujpEy
0ieKL+Uroz8bZlCN55jSL4qXtog8BY9WB6SkbtPEx4vFMZyfwNQdYbV1xUCziT3PEBSeDTx5D1iZ
5M88cvQWG7u/4w/hp9axWhlegEmAQ+/SB4PpMMtfFTdp7NIbT9MhHA9R/YnDTP5VC5cGK/jpWyGb
lBVrL2wrOBVxAZ8TKE10lHqwlzV6H2/pXL4AlfrirswPlBmgUk+BsOqMD+RslnivAky0GGRe1Arn
vzWATI4rylSTcabEqYW7QrNVLxMCofiSL+hGoF6XkybWi5QOvORwH66s4a66VBLgh4BDJs4AmHJA
GgOtsU/2Ns4TAmkIqIDJ0M8ia7DT/FSYPFufcKW+Zhy/CBZEawJVFt6BnScGRbjpf2qnvgKTlpyq
YuNwCUEJqKuBzeO1BfLwWus76vEFSt4Ydwze17wdoNCGCNnZmI2D38CTKqOULF8VljbHlaezxtyu
OMn4BDnNeUbkxld/1B+hWrWO/jMGikkY8V4dWOfGDcPNtdjawJBR/zCRBQDPYVNdsfNXCV/3EbyZ
R5G46TaUSrKGCrQ9UYKOXP3JXuGUrZ+wi7HiR1tw9HPfL/GOPG4B48hUgkovLdbygo6dNpN6oKQy
I7mZ+MJrmKJY5NCsuBt/QlgtaDoiQUsJ+Bv9gH/Gg70PZaY+81SuOeBMqMo1ow0JlcRj26br6kzo
QvlRHNe1atP+q9BvWp4l9D1yjLdsA3qE9QxCkcYTZ+9FHVdatAOFhNDV/rlBVhLTpXlXZsdpCx0c
ZKTld/UGXGUsIjG0SxMvL9x7IjqC5ImERbCVA/jzmEVzPv9Jc6d/aY7Pazl6o+yL5etQe3UWIA5G
UUW8tgk8RtBV9hOv9hE8915pz0/hLZzezQTp4GVzeYCsvXeiTUR46xapNjuLbbyY5VekrxLb8g1U
DmuPAOMJD/JAgDpv86BkzmsHCo0GLMT1DB0wSF1Y8vU+XEaPqQSM7SxkF5o6GwAI5rjWPkG0xePx
4T9L+gfMH1vuXRIzaTVAeshPeryZ0P0KLyiDFOwGpVO4E003u1TYzfCVgVnZlp8NuCn8XQyyLeXY
SwfCGc7Hrtqw2Y0/5s84oVnsDY0LtNpCIVEFUk1JqrzEi5+74FfI9YWOCK+eoTksFrFDgL4C6CnA
R0rjF9kGTQAjRzfCxeZ16v+SJyAwaZ6phaio7hW2jAQvdqKaM2oUv90CP6MqeGR+aHlPYVe0RPJe
i6xfFByW6beyDgXdMNSKchATrvZVxa/penGy9nVpU6UYw9lLEMY5ghi+Uz5PUe0/4h3l6MIib91l
oBnCFhTL8zXPsMUhIRFqB3EQhxiR/9LHqaOZeeUBzJ9EgwkmIJsMTWAmwzHPgmfvPmJ6ybRLtjH7
oPphGsdG9OuFuYZlnlOpn+Ndpbb1WQkO4Ujyw6kka84P4u1gZ5/whY+ap9P82qkRZzlB7FRtqHw/
f9hsxB7ysD9Cx25hMHgiRmeIJhAvC1fN73I/tlY61oC3BhJ6/B0KNrG7k08wXtbJdOGi2XPQe1CQ
RqMWwlFEwMReNz9OE+qOF44Hzie7O7BuzI1CC9s/oG9I/FpTD/eJO7ozCHl29NquX6KP7KPb3at1
ad+rb2U13b5mMrF3WN/dNxYF8KolktLkI2Fjeu55CDeDmIYp+kZZoLWbI7nsKtnnpxRFA2rsVGZJ
7z4ElDzc6awzSB+KOxwm3Uu/CLsMBx8119hdKr8S3EfGhmqum8/hxl5auPUJvDYtdiqGTdAOpEZ0
k+giE6XytTjk+2zDDdndWVstxYOgwR+K7Zuq+ydyP2w3ZHrZpjgU1Wp8nb57mLYNhfbBjhAp0W2N
YgSzuvby9g7yTQBMW/qWTN3DhIhCewFeyTKgVCX4abQ7dZ2Yu4x+7jF263G/HCTTmbXFJ5G5B/WV
baw8oaEJyp3rqyNsR1aUGs4sXlbkw6dXTr2APX1iD7JlwqdxFUMjt6e1tIvTZZY9fxKv+oYvCprf
QKHJzTcIlpHIOvVf8Qrss1rxKTlJwxFpquw7K+38JznlJ2NbBoZHeKfvf68Hfa70CyudneVz7JV7
gvwK0tAh7A9F+j4bm1aGpk/ujUVFjuJt+lJSQiAsXhqm/VUhoLJu6R9ycsOXBltbyT8UmITPzAvz
L6NyEdH2iHTYIAvfZM+krDphhMlUI1OVboSXutO9g1RWKRf4B3HNEzeC5kCtJLNNKk+JD+VTJKJl
cBIaUo70ReEoaVti0YU2ASITljzhJ6lFCRwKsNQdCjTYVBp87H+Cne0JmjTr8mMMfuTJ1wkjrQkB
NQ/tDfO9DCTXDAxg6hIdYk/JDo1+SPK/km3d+PBu9C1mNMcxTl3RNkWOfwBH6YkXwcfJmBB+1nbd
MTLs/hXX+9iX0dqKbaJZVTmW4Up816l96EfI+e0PE2gdBtwDGlSJw5aFY/S8Htzso9kBMa0uWhwI
XyEKrPCzAS4MXuQj8k0TR3VCKi+1G+30wr/VX1ow7sZLvA1vzXXkwCTpHG1wxpFpxycn6pxzY9xK
Eb6V8wGRAuk1Tp3cd8unOxBCuIXzyIDt+XVjZx/hX6Cg1g6JeqkC2mpnyXnM7FoHQG2X+iWxXKOj
ar+rhj/jB+cZH3NH7IlYqHu/VX/zjuYH9SZyNlX4W7U0VZ3s/jhf8DiMdu2JaKS/I+3cl3Detx2F
1xxdsRWIC8qMHXEs1YH2B6A92EvTHjV3hqf2o2wD65XYfJt7ZJj0Rd2eGqb8Lr+nqKdRmXmJXp4j
xBH/KW8X/e95B1QEuS0CsiwozsQC+R31+YtBN4yZWjtUQChgUOlhn7YTqs/+Uuz4SZvg4T/cdv/M
An4rylsIyMm0FmhotHtxptbsoWqeAQFf5cYVfbVRRWzURqwPML4BGsaeiEPNdpu/mR0yuq889b1I
A7jfwoyn7mA1RAKPT0RyGDHRSSN4+Lza2InPPwu6Xd+Ixg7KoDZ/8h8VGQsIzvJ/L0q4xbveHqur
ZZwQ4tKXOFRPjkjFrPDTvkDfNuPvR+4OwpbPgLLfB+Hf4sCs/6I2YqnBtGqHtWl4aHizoe3I8Zf6
iA0bJ/QTnY01dHmj9hURVVPjeUGmsMN36nSE8AU1DyJesiUKltVGCJ01Aw1Dsb7ii6WFTnfrbvzf
UnFbabfFo+C1pOKMWq/+jtYLidcL874jWAlwXiJ7uw1sPzNivTGrC4mPxDeLD3EcbI4qExeJHlPG
PTsqH0P5mqyNxRyzqxP+Jj7eiD5EtETDpfuNN/skuQS2D4Snx+Pgt6CL1kPq5GSb9nQTXjiG4P6z
w4A4ofFDEIVDHNK2VG0CGWc/BDkQU1ktA3LnitqRjZRGGOItSxbNiQg6LKGGYXq/O2C+Z7s9k6tX
55ysRk9fpk9Ga7gRa7Gtxct2FS+zj02PuDR876/xF6kLcTG1XDbIxGdbMlZyuiWx2P6gcRu+J+qZ
EDOl6EdPqKX/+MnuNv3JpWDgNXpPHWWk6bSvniTKFDVYWi9E7Q9kh/dPAJXjSuKUvkHtmj4lmtgO
oin0kyQ/C9ak9vaUgBUJRNUdbuLISjsBqcDwLb2ItCkxB8BUzvSEFwY5wbCIWiE+LvRw9uNV9Z7Q
x2ziap9Fpnx2Z7BkOwoeNdUaAlDznej+QV1Ycqj+kwoRUkjUrIgRdJ7BG5QsSHqcA8BYlJWUHnpQ
UzYGVn/xrSKiynSHkjt8y9HTMFgICEtARqSDPVBV+hm1W0EOhQjDJl3/Ec7URNkygizGtcfmsnhA
ajCMPxHlnL8qh2L9DOhIlLNDWDWmASMKMCUjRco2JEnh+3PcK7fikHmcbe8Mm5jeQuIs8m+TCg3e
WRX0yk/k996Texat2Rq4mvw6ffJObCvaIgFgc8KP/QEKyXRB/BNp2NI3y52CtspWZoO74970kkzL
DMzewpQkwQv3aXYwAOEXYLDO7FoyI0NucYaQec7f6CRrzx3y12+oQ915fRXtKib1ZxY51nnaspAp
VoMEezH3lDipNJkcPmVFRdFjQNi7ckKszCNRX9IRsBujZ5l2atFSCsTsTWtu+TOg1UYzlPw1u/Ba
CjtII6iZJ2s+z52nMWg0l7yJkhBpdQ0W6xgT8dUefzcimuFOK0TmyCRGhqkJeCurWEcUR7Ub3Rlz
XVjvpfC3Ax2DRiIVpmRDrX3S74UF3WpVqfBrVq2yzbWbwNbPNQuhWzQBKtOPJpjE5zJ5kiXzYMsm
tQb8AkSCWVnQ+/V4DqojdgfMabmiWHAFTgKmypnABKNchWIF5p7jcq28M98oEvOZejpPt6ZAWi9j
w/12ypUPZCdjPCq2lOnCv+aN02ouKuhUE/melKu8ipODeEOKyiHSeTTWS5Z3/F1N3wxqP77z53zO
kq4gbmJ3pOeFrWwZVu6I+4KbiAP2M3MFZcUlwedBr2gpx83Aa5Z+jjEcOQsZccYLCwvGKBVd+PiE
QZXNxRhQu3uKPeTFFU+REuWd2cl76tOJcy8UVqX4h7t+UGysszfK/vzA5VNZ75ZwROOf4NPs2Sk5
+UipJUSW6WYi19ZT1WSW8My4V7LBEE24RYlxOecZVUzqBAoaElJEPuPHu3ADPPVugECETRYoSQfp
Hq6ea+QRsSswlUKNHQ7Z8vPDpUWJXKnDHX3FPviEoVyJwl+Vsv3ejFYSNbTBp05CqRKBuGXSmp4u
/WGu8CMlV1lb3vufT+YT8KfjElTSapBuEOfoj2OXjkw0SkMeezUXyr0ifUIiy7tCgWL4+XgO/uL8
nDcMK39PZ3x5oJHDH3HvaeLyGLkdJr3icVUsIv6Fl/A4xmCKaQ0vt83dypPDpT1a2LfLEHCNOABy
/3Pl8nbcOX/E9TIJlodUAdt0C5Bt9vIAyUFtIV7aN+Kz3YUbko3owdlDlEShxUEo8rkf73zwcKZL
sGiY+Xwut8N/c3vmDXXKPNoLj4e6MO7MFPbOhnZgVWjqmiWfK9sOMh1dAU20VZrAIrYK9E1d3mxZ
GInDQoWM29c06y7GViX/gd6T+CwQPoMX8ti5Q25TxQrbRcGuPkXySmBvmL05P9XAJJf+ATBQol93
WJayI1mrHPGr0J/o6lqudNEfW4onAoY93Zk5z4eHoJ4FoJze0zimqOGIbmkcuR/8EsltlJUx73gM
vNaalwJKCDCF8rO8TKkF+krFnXCHuQqs8zr+aE0AbpRR5ioWQffBkUxsKu2ZkoIBIWwfg5hUrvxB
jL6FtaNfx/zgUU5Q9POglgI+iZ47ulVtskkFljpNQGs7LqvPIO3jqrjseUdjg2WRVU7Xb5lk3bF/
pUGK6NKyFqEyXWA6U/WoOi+uCVtA6QS02EyK2Sgou0r8IRYBV8c61mKPyBE5XJi4ouVUuYSQ7Pp1
ttBiW1n9aejeU2BiUO7KxzpX90DaRNk3dbuV9x1vP/vYTpfimta4pXggxjLJizRf1G48Yy5zCC+s
PaM98yO3uyC4oA6jCEzoJq2MwW4EVxqYt7S5loFdnGxs9geSJxCOc7X+HX47R8kaY3Q47Y5ZX9Vp
/c8Is5dCWAZTyfhkhUsunDUOOmDmG3K/zAR0nwWPR8JaZHy0NmDBFUvXyWmO6hs1PEajhTiTrSTZ
ZRaCKTBkF+0hBqxoV3Hu8+gYKLrWSuyB1XkA+GRg2YH4udG8JZHCJpvrhvPGUiw2jKmEo6+8TA4W
ZGujCuRTk/vm/niuTMuQvp261CexmLY+61PIPZE4MRkTTDmACy+XxP0vgCADcJET6x6C8q0dlUtu
Cj4S2Ycmv87zlo9fJsFAKdMZeJ4TnDoQJwGOxwVZmU3nQi68yQrg0AwVXqBPe5FmC9g9HdiNuQwW
6DXR/7AYrW38BUo1f13mK+70JKnmGiW4tLiTPTDJSHDJgVWytnK8ZEiQTztxCr1auIlgPH+Xnan6
+rCMtMIIYE/JAXnizCS0wNqTvaRijhXrRAvQ/0R/cBlwHAjoSFmO9haTO7CXA++iwwh6yn2yKJ7b
QTkB6a8v1NlAclgo1gkF0CgqRCfjEQYsg2X9qE6ND7TsVsDvjjDay37HL3jUdY06M0mFa9E4B8Py
Er4xoqK8B9mFCTlPmxVQsofgd9KudA3+w6oxP5d5rZx4lhRa4Y03tD3rBLY7lUJCtofPyupbH8Al
lVx2oIIyKXCu3FrG7fk0kbmkEGWx+5Pi1y8G+H5I5Hhh0SMfVpoaoGKeRShnuKW6YRpyF1BnSaAF
AnUWaOMhO63fSXfrdG3FL10EANxHlTupvC4NoFKw0kBkwkktxw/hC8QK25j6g2+ttZrM1xzld8aU
8Mb6Yyyqieh949LoxP0aZLlC/5QgBQohghTbZt4qOMaEKH5vhxgtOVcb/gzdZel6UUqIEYEkRnAe
aEGw/ig5dcu8Zi1CulM/KCNYtGmCql4xMXkUTFkQ/5SkiiR4IlDuaNT6CLIMNBacIrpyGOFLwGyn
iTeaW/6JrX2JOeJ1exI++dmM17wVQrsoLGvVmqfGSY60nGBuhOwVDnr+XO6CV5bVQknPdbfq2V2D
It7GgK0NhBlWSyTNukdnvHmnIsLHG2jKQF9OgORSGOwfHKdOKTMbafo/lw1kObMfVNLW7CQAlOfE
LQqfadNrJ5Yl4PSwfcOEhOdeDRt5YUJ7XeK13RcTnh5IqJxYuugd8kFMqDh9nbghwA6sCgGXHLSe
xUDqsEQC3gcnmy1i7reKtkK3THj6IqXzCILtiaczLpYzeNitKOQw3AKehERcbCy/mxGLtTo+3pkz
LCmujJ1oHpaHzYuYzGxG7Bw8okgMxMeah8bOkwNawZmOhcxNJm77ASCEDYrzTtDWvLwPRvJm4mXU
WcCs5U4pHdjG+gQ7MnDGxOZuJDqEDXwYn8rZR7GMHxlDgjNWiziRox7p4GgWZfulycBj5a/yCGIO
mHGUfDnsoOSkE7qP6psAlkz7XOI93ooQJENaFaAAVieL8kKaUR0emP3R6Ij9mjVDPe2hfLyCCaAl
QyTG3RtfbPJHaqMk6+Sry/EN8oTyJ8iih6MtMIOuBfW3BmlBMZnDuaHCFBKRN04nSGjhTBZKIK2K
RpElsnloFl7dUY2fpVJ3E4O5/Cw0Bd2iQdNT3p4Ntq7ndoM6P0KZUUqEpI8vM9JVMIU6Y6OpFJuU
dHBztFqo5yJBXOnqKakmZYMutoLOjwSMDEqkU6j5GsLaPe2gUeTdU0bMgDkl1tlaHGMa3QKklkRv
ELVsMhx6RGPYRH0YoWYgy6wk5BKcQWQTnywKZ80igfNsskOV6AIMcZ5IO6rXUR8fyLa2BsSKiZ2r
UxVviC+1apJILdRJ8x83bO27QeJlXIR8KiwCVjgKBb3hpcQ1UWTiTwNo2h47C7VXQzpPplL6sMP/
8+ehjkhNmJmH3181GeIFliKef986z7PnaqJyUyy0oF8b0rzVu81YJwxZP+ySRQkq+/9f5GgGiPn7
cxejqNSjPO1INQu3UfEuj7L4/31R2kDTSo6SEVd4URNf/31BiqaM+dQX0wwUcX6/NAPKnva/P/9+
N7RMvxzP1F+n38RAL/Qf59+HWPKtUFZpUBTzVlikaYSseWK/PSH4bhiskQS8P7L46n+uFidAKM2/
8jW/3/7ewj9/uPw1yM6FGr3c5+8vqyxcDw05WIcOodMYICF/L+L3y6/bcPZ7Ob/f/v5Sg8dsiXQS
JwW2UpSLNXklJ121DOzvFyziMFD7v7/7/Yff38l9vFJSPQkUY9zlWFb4xRDVQF3qyhtTErk4EtgB
6rdGlBERqTH67OhvyFE7uqgKaI6sgzK3dn1q6h6CAGXQCtV1pDIzAxbTzKW8nVIZKKa/7UNsyPzC
z0hDMEEf6k0ZWp031hqNkRlMW0oJLTUGAARDER0KAaCMos6kfguRLm6peVYm7iRGC7Np0S6rEVXN
nj3Cvs/xWHUcyIOoIXT9qMA0P0mJHi/NtLAJTTVz28GcVxba83l7bjQKglojFReRVkhCui4m+ehH
Jt6rmlzRCKFIojb66SlLx1p8loGiAnytR4QJJsKTJ5jDQGv0EiGLHrb8Up8rn74SIzyQqBxp5dC/
tuAqK6pWZoY3YpX3azS0xERSaMI1tYt0Nl1Dk1zL0oZV+xipQ1WqZ0Hu8/KJkY6efotwotv0KCc3
xg6tkoaMvP6eeoEDGpElR6faFlU001Mho1vPIQT30HDoKsSulJIVCnRlkJ5vUQDPGVTUoMeB+qgl
ImcygghBdXRw8jJ5K0Vs1E0n0UcatCn5c2kYyVqawSCVVJkRmKWQmIW0ifr7UDJoTT2qVF7fFIvc
oZiINkVLJ5KacP6B0YbFz4j+mIXQcDUqdqzEf1CGxXOwj1HL70s1eJQp0mQVyuCZtpqwoHOqxb8m
LmjA4DyKtg39qJnajpjMI5i2xcoIgf99jneIvGRdUCHWJiVEoF4waA2QR9YB5SVWzSAYgRiP72XP
FQtCBihQMHd9N2kvImcXlr+bYopmAnvAnlWcvRsd0aiofVqppe2ingMOOSX0RpLoJulkhuCY+7Ug
I4IbD5Nbi0WxtZQBooTYAGfDD/IhLeG9VIZeNBaPPXSwsRyHXdsMyh7HutM89iCkaPRCQZm3kqH9
qWUFKMEgoHGRlCwg063N4CFH0WksDq2iWzdk7oZZ86xRMbf5VKxTNN/XfaXZ2eL2qwnN3jAQ6Mrq
7q5HmoT5XQ1WhcXr1IJx6qWEcw+yvvtApHWZROQ5iTFQzcGXF18YNDHgtqWq+l0LhHMRwnOdTjwi
DEXhLC7cnpq3BdYN4jY2JG09gqTFdDQHqTRC3kv79ywR6ALNXeYjbostgvptRAZaqw3EPmgfLwrm
MBsFr/WofBD9P8MPTdGhc2QjfoVRFDwv2EH5g4qVbVPVO/g03RbeCm7G0l/l2UKgqSicsTXSawCQ
1GlbDRn5QEgHmeXqdblUb8T5tdMhz7Ztg/8O4AhofmtzMECxyU+SpCp9OM1DbzcwpHpHDLVvMS9z
VJ30IJQenARNe8UJ5j7qDyhtvRSgy/eyzHSYupboIfcq74z4+WlmVeLKSYx0M5S3EYoKouHBRPyt
WisEAlZjUkFp1qHaFDi+uM08JtuUcwQ7G5SuQ8jeI1nxAloEBmLUMGBrzVgLPfGWJpeiL0fGJsdP
EJZP+HSzHol2SMNrSRQwWFSK50mN41VaaVumSP6JO8XeLACvd+V0lXLyuB6amz7SWRtbyoZx844I
5krFHng7J8A0hIUgWU1z5CsYvzzFx7RWRGVX82goOYL+xtnPefbKjzaS38C4QorFIiqScBuf6O+O
UUoilGjzQVOVG+IoLZWPOVk3iUJMiLuO1Tw7csJFnafKwJs1w7QuJR3cIOYgmeBDhFXcErtIB3mR
8xP+6+YZqWOAqRIWCUjULQp1SNaVuz6plFNfp5dQsmqfzThby+kVwSvxpQsrzPdmZSvTz9KzRL50
z4GmDlCsthGk7Wjcp6f1PT3xJMzH5O8TnSsg6vG1dCMop+vSvGOjPaBmX+7D+vkIUkjHsAfEj8cC
kRBD+llm1ezEqkp2mRS/YXtAnkcn4/mQ9pIws22aw+gL6J17Ul69MUvRWBSqvZ53pOfDSNxsaQ8k
igW6gJF2VoVmMSxepParn3QKd2krK8Bp84czV4Sd5Zigf7kof2e0XWqVNhAKYPq2D4dLl8rtOoKh
Q+NhKZHAHY6QXt8nWY1XU/63NST4AdJXCEkdEug4rlslyTxNl29dHo1erGq4TAyV7ufGsMZGhaNW
lXVfG0mPDHwtcvHxJg0KGI32ecIwlqaYMswehjyuVZZoTslWt5MnhdiWraVH4MgfRbnfyVV+HMf5
fSq7A7qi1AiySVnN4rBTkyoK0H4bqEGPZ5Wq4SE1UECXykCQcY3Pu8hwDV0rKHU+gbgICsxoOVzL
0/AgtRCaTadBSEKrlcO2kx8X6D+H8TntEC58EVLdwpgef1aVgL6u6poTFey89D/snVlz3Eyanf+K
Y66NL7BkJgCHxxe1r1xFitINQqJI7DuQWH69H5S6W9PtiLF9PzcIFrWwWFUAMs97znMSFBR61X4V
SbnNErll/S5+BCbZZz7sT7RyIZW73jFmhX7IQ2wdKuovcIqfLGLIYdH4jEy8AgP3xihbysJ1++Ir
i0u7gapoKTZbc+i9xzOrzdLrscoANUwbOzwqE0kzLVzQWwP1STuKW9DUNFaTDl7XquzQ5ryac8a0
+r2gl5Vsmb6SehzT4pPgPl0zSv6o5re60R5wnqU3XPP7KxIv8+zH1ym692SOt6H/NokRMyv8QMM+
T3Ny7upmhHo2mviGf4VSsTAPm+41MiBI4UdPfXDY1Df8olYoePaZLJllDD8K8AVFpPo9bN1gbxwd
WR0gsiqCgCMywFwe65wlfWrl56ihwl6m9AXSftDYLDdqDxG88ea3OMCIQVstVR3gxcLvbttuRTh3
W2lpxs1WwC1oTu+s8TrRB3DpIUQZXuLsBouq9sFlk8M2vCslG940ctZjSQWvFbnfmtg/Urr8jRvO
k/JscF0LUaLaD5ynW6BK8lL52Xm0ZjCOxaIxmeWCXC2PCT64KRv5JW0CvhKBHm4x48HWIf+s6m1T
X2Rsz/du3NdXwATI+hMLFhQCaO3tFqTevQMC6gJf7yxHgjhpBCxsSOaAa1P60yuD5NLQPbdSCfgq
JZFcRwnhYTAhkLubyN6wR5JnazTanTtZXx2V3s8wCa9W1rwSW+c+6eHeTAik20sj3Tgh7k2F/5Aq
3kpAEbiabBoOabzZBeZAnZP1iGLWZUDY467OwQQU10K0CQp4h1anKrnNwvaUaF2/ttgWdxXzdegO
T0o1yBei4i3LWNBpkyl9bRVIw40oCO+Vz13Ssx2WBO5IdB3j3raPwvcfWqpZD33SLutEGm5Gt9Vf
2JpW+5YYNnZgHuYefUhZKr9PPna3SDTngZAxoqX1vRH1fV46C19r7tbLyaPo3GbzyIsrlVg8uSxJ
jXxXqBFieEfLbh2zjDC4MmV9sxmoPWVxKb6XrH23Tm5+0OvOzN4cciwhTXSOKbb3OUkrO+Qy5vAB
DxjXZkNvHQNN/YZT5uTduEwWA0kLxyMrG7RfwJ1711qj7JY2KPh4iSFg+CwsaYHep9TT1NaB5gB5
YD/tDPOyKsC6nobmbhQzdkYMYWyoT1bapI997Cf7qGe4TjV2cyhLSGJA75yLGaR7C8ogqlkcrH05
HtVA/Mhz+4zClSGBoKgj7lcpmhTcKGHNDsuTvedkE9HvKXz1JG0nc0pNSlJab+EbnU3dOmFRv1Hu
nF5aHzmlHgruebYZ3E1uuuQFGJ9ALXwxaWxfKWFZD5VHGFawtFmJMJ+3Y+uRlKfpmJM+3GEDTPZV
MBeHqKMIV1of9eTGJ38uY5ST9nuvquNsFC2SQzbs5tI6BQ3ObaB60K6R0YqQX9b0wntQcQzyZ67P
5szGUFI/M4CbwqSFN8NITLkri/bNMOKJW6/2WbMkzbGZsKOzi0ByinH9d3N3msm/0GZu2Dq8emZy
b4vB+MJ21+He+T43bb0WLeUiMYqNx6yxN57Kwj0GYLXYPzDVNANu31nHFL1w79gMbYrUeR/SiCLV
NKaZV+QFY4cZ/1b3poPxFdmBwtrU4yon2wMssJoAhV9d4N0ODCSyY8rm/uRWDdeWOjq1TPqNhsrT
tE41mUjeTiLNe2POi1U3yGUXaurT1DoYJ0Nmhj1L5yLDGWo5pE+sIT+6eec8iEEfNfKIDoP4Gk0G
1na/ru/4fHI5TRzKUqXJtdPrWG4r45dNsuDsWfHbGHNbNSPORj4tnNAsYYkPjQUlMOWuxfbaWlxG
J0XtRhUKj7/QfCsh8G27qfluDrJhqBhzisJjldH8ZsXmS5QwKpw1Y3nPHwLs/4z6g2maGVDX36O4
trbOGDKkxGveUrmxi2qmH1Gk2XbRdzbGzjPFmXpv0uHD3GNeeT+HEPv1BPN1G4PFYvHQZNsmeoR9
/jrPExEyHwG4L/O7om1f5qg4GNQoP2fya6s1LQfgoAHymKsKmQPaYAwuF+3Wbs1TO+akQ3CQWOWI
X8E7aS+9Rs2FwubvzQySIXf8swttYOVL5eG91U8tBZOPqTl8OAMxEk+SCtGxL1etm6bPMs7eFFXq
ZSl/zeK5iNPHfKRLoy9mxkDJuAydmQS1PnJrKq4jN6QtatSnpsbs0PnM8uDWaO70s7+HoASv18LR
CL/lhzEzWbDUsNUT2TMDD9/WSr9ywdK7PglwShZc3ysdv8dl9qtywxpVt36gOKWnYZbgCHdVd/Z+
+a1pbdWCBom7+fVH71njndkbWz/nRYJbUe5rB065TS9dbD9YjT64KfjBYuh2BVfwdW+NF61D+l9C
hwV/dJ3zUqMluIwuqvkwQtdYjxOFGkkPOCJWx9xeNJclmDg0iBhTVyGI9/UmGmYWU3Z1T8aX0UXN
uRvV4q3w/Q8nNyhW79ufheIdt8Gx7qeZtrjMQpFO3F279Hm67O0qjyiNMEgD9kVNRB/D+Cgggfjk
tnjXOX1EtGlHF69HCuJ31BFYSk7PlZFOwZ32q18xY8quyz9lMIQ45MmgNhiYudIEvvnDyLETWeE8
baeMOXLMMM4QiilN87OwSEEF3m5q6/LYCPqMSc6jf+voa9+2b6Oe5/tMPtCt2q1SILR7mB8F3kWg
SobBirlFS/f5P4ysfexg2O2ioe1XN3rZf3VV/F9Bb74H+uw/Ab0xkfqnpgpx+wd/b6ow/7KAt1rC
E477Hxhv6i/FnsVStmv5rq2k+sN4cxbGm+W5wvF8xb+jWqKFWRT9+78J8y+UBh/xUXmeYI2t/n8Y
b5br/58tFQ77XgBEwjdt13EWBtz7j6e4CNt//zfrv0951+nCjb1T7aRfR2ZGXUMh1tIe2tc0kFJi
/OrZU3zxjPbSxnOLt15y5k/2D6Y+JGiXvSiqzjVM2J1W3vdo2a06YKHT+IUuoFVfZZ/Tsqudlu2t
+51eZc46tr3UQ1HVtuyEAWgwgfEcWseaCz0r5l0/vASNmR6pFGyw/GRfbNN0Hie3ojJ1hBU3QK+k
nm6tCmqgVRH4p3TwnkWFlNV0LvFAfKph411Cis2CZT8vl5290xsV0yLREZlytkbJOLCy0AqpKgQm
namvdB+Z96VNZiyj46BautOlC/ZX4T4MKuE81oX6cBViXxvpj5gyd/hS8gIteDwKxAl4NuHOzTjx
nCCPCC06xlmI6dAP3bchdvBDsl7UA8wgOTDnLazxJcX7WDniaos+/+n4agEWHMJynh7HoDCPVt8d
WWzVazdP8baDb6WT3TuxrzF3oUaBQQ6G+4YmkxmQl6zqfmB0C7ZvXftjvNEeruxJxuemctmeM2ZZ
ldU0n5loHER2hAm8GW9qkDz4izrElmfrL3qRh3CkFgVpWrQkd1GVuIXfiUVnAnFGc3PxXSBATXa8
lESLfZtFS++T/FUvalW76FawhzMAVYuWtaha06JvEQLqFr2rX5Qva37qFyWsJcG0yE+W9JJ9Frtn
JnLUs5tAebDbuB0OrkqIT8cpzk4wdOfCaC7JaPiXYPB26jXtyKBQRHzNoLyhGUc/xQBls7Epllh0
PMSMOyFLFvAyHg9x+WHw9NZ9aKbsenNjb7JFLRZlMF40Qo1YaBWBBDiAKoNgemxdnEOJ0xRrmBDd
ZpZk7mL81lojR5asp1yBimGGwS8LVfvgpC3uo0W5TBcNE8o2+jCyplz0Tb0onXLRPD2lvxdmNB4y
0V3TcKaTNWAfVA7dkbvVUbqhf55ttSU245Vl8LWc7lHVwkeVHKhl2FhRU55SPmBYbBZsr/cmDWc+
T42HExlZAh/EY7NouHpRcxPrUyytsxEF7Av3i7ZlgzqOlmqJymUzxKitOHPGjRsky3MuKiJ9fsPo
t4u/sryGcZUqsY7cXF3M8t0YWzyIOv8WTh1gQ48wtN2ABmE+D3wXpdq+Qc2TTRjXgMQgXjn0peyz
zhrWhjTuh0XzzhG/PYZTSWQec8/c9JrVTSZQyS1CFR5VbTjz1E5VAtv3hM2YlSb6esguJU37dTe1
8iC7eje6Gbd1jSrfk2aMhyzc+0n61mViFSDhhyNa/vQ9zmKsfAX0btgyzcCFy5omTCu1SbdmDABn
CewEfGrwhlizjA8DzT2rKMfcYFMIaZbtI0jDTxHgFETnDWMNu2j0sEKbH55CTgG2Aw+hYsww1Ycx
yd953nAhUvdYlewnCiZm0BrYJ7tlCTuEVB/aEMnWlm6O+NtIvj4NWoOiMQYdesaNZ0YvORftlZo6
DAdZiarZweRp4PWtn5oSO9kcYEOSakReegqJnIOkjI92ld2LdmANJ9W7jqJ5nTFOoZGgxt2+SPAT
jdhHYLVMTjPGsSoBwaBYcGUpYbEBj1AHnTuX3npQi59E3CsfK0OCpLjWJQNzGuHZQYAVot8F/3n+
Vs1NuuNGRY9ZQkmGyWoTsN6ltcEVZOXMIn36JUMG8WMakAkMw10uJorEVPNdjXx+xMhvWXduxaDb
/Zp/MAjJ9mnRzMcG6kpqVky/y+nix2x2+rh4L0dcZhRY3rEMmnCadQb6YhCtArAj0Q1uBFtbNKV/
LHIbv78tSaIYH7OPfhiPEdrWaDa0yX6w4kM4Hn1GZrETvnLP3aGpPsyND9Cuo2ojmaZLkkRck4r8
J3ucF8MMztbQ4j0jkkR3nmborr/WY781MJo1FgT9rLGWQJt9jrI2fGZl/1TrQu7mEQOMQys6Ycja
gbKmYZeQjp0YFWFgZsXptqZ9j9tRv06OF5z6pEMZtt1xM0zkytoKJTBoRX5n0t1LlxwqimixjIQu
SbxSzA9B2nQEJeqLFeAnhwaPQpW40wN6WMmHHWklJqDRscpYBaHrnzxBaAttoFuNFQtq4F3N2q0x
GLDLs/eRTQCBWCvC29GYwDeatC9u6hYDQxHhSfNbOjE1kq/Scr5zVFVjYMwxK5X9OQ4G7gneiOXZ
oPCbmqa1oWt2+xM5n7CNtq5GD2ynUW96E5lS2ciU3czr1swWLQO6zKj+nrj4BhTPqeYa99UlV6E4
O03TrEO7pYiG00SOZXIPwWevQudurvzhZLOTbaM4PRcxQEub/paAYLoywCONPsgz7ux0d+D9EBVD
b1YtBsB0oBrJoLgjL+pPGT3GposeLgrqRXFauV1+8NF7sPGDTPQaF8JVDwEiM3CzFSAM66TqqMPm
BhwT8kO+5YPgEQiKbO/aV8I+NM9GXBHFoAJ9NcXhF+p48JkgGtFWUun1QJPxoYGG70XUUkhlXWRQ
k3ZLEqoTK01SsNrVlTFemOuhGmk8pylQTjU0enmW+X0bswzwISkYUBTCzHj2IJ8eodzgWjIUQZN+
zi49ZvSpDsONzCYT1WQphEGHOUVLYZCXZUn/TCUUlMLKPoSza81rnVEEH4Y4FoNK4TOKaJq6+RH6
xvtldxQpAdy7mRf+uBREO9UQBpam3bEANKWfx6XNh/5ZuAQM3/iUkdmsbEXwH5VynfMxOyk6uBJY
euTbNB5EzD0NF7GD2ZkHafbT6XaYs97CeOv/ABXe4sbU78a8UOFZG5QnM1/e7Qw0ECJ+ecrl3B/o
McLSiPNaRNQzubEPm6ZPC1x9iLJd64EQYGThMIR3uQ+kEk4mhc5rMzSmrdV1PzvW4KTXSjbsy5Mc
weNzOqpuXS4NVWMvI4i2qQl84KXJ1S4I2fvD7nwJ0mWouFS5edKjb4x2rKScaD9fHoWVd7FnbZAv
5IM4oeiebl/ZS5XQ7as/hxx3oFPF/qFfOotuh/YfX022YxwXai649jMtn+Wp9J8c5gbnOgjSI7Bf
uLSetZZFiq8mUQQWpInMwfp1Z4nq4fZ0KevyIN5hyV98LzfvzO3gDF0CYGHx0twOKoxcyM3q67gA
3sUC89JVmBWHYDntx7jB8cpehntro4/J4gBpF2680A3fu33ZCl7elMkdww4+b6b11dIWVWU4VU5a
W8a0vn1JmTTa3IzL8fa2pkvVlSd7Ql6/j7dvWKJ8mJWZIcSP327OJj6f9AEsHqc/B7Cy1alZStNo
QgW/OpdApAawOUuXlKNFdZLL4fawmdIPs2rr7Z9vpRVd78IH/Aaxrvr9Msjby3J7rVpbXiQyws7+
UjTdfIpkI04UjKkV0FU8u7EdnW+Hdvmq9T7rHodeNJD9S01gO2nIHqUsakyuZAHheavDzQz15+Av
BikTS8ouhVCZG5VxqqLIOGXD8pmLOT9rA4+B0ben24G5MTVSqv3IzHmgI2iogRm27uHmzAkWI8/t
cPPx/P6qEEi85myL7Wh0327OpNvBtRaanEf+mIUj1z66SbmqLwUf4JVPKu7vgqYJKbqZmSkEbfPk
U/68u/2hXk52px6ZH9YjwYGb8anPSCWZ4Jk3t+uEWi4RzeKDun0FuJFqpNtj3YWvsTeEu9ubcnsv
bm+UXtxXqnCfW4dZCdEw/FK1IrIPK/a34+tfPr/tQFtH1cIr/PMHLj7wpc3M7utiRk/igzxy1aCV
aapxx7Ig8G4vCPfxv71Ut1fJHytNaVLSR0e2E79fgttveft9BXOZ05/fnMs2CdsmOuZIupVumDOY
zi+K6fQqGgtxcDvr0WJH7AqmlNJuFmOaT9ByFt/aRfiztdp2HTCFqXwxih7vuMc0w55n0the94HM
5nmEbsdsmN4aFHnovqGPTAcDKoUXsGGMnV7/HEYfzrdrxeeWakBf4BhQM1DchkiISwzTjuWTjrwI
G+2Vkuw7m2aSRrF3MyJu9KI/hYlFxN5WR9GKp7Irn4EMcMdkFi9wFrtUj+E0S3ezX1xHfU2K4t1y
rVczJIOcGWCZhyH+mpuvSQRaLvOqt1AXb7YbwIxxOAUgxd41UZEdSjE+mnQWlTXp+jG/xKiMq9zE
Y6K0g/bFzpOeAy7tbbvrXShz5izTXZj1hyGYWPq4+gs1U9WZCeK1cwbvEGYR1bOTu1kWqqZg4AD/
1MWOwP01xCvUe26xtxx7DecSPc37kjCzIdsQn72fBjoB1XDAW3pveJI9pqPJ0yf8lNeseR9t7NNP
FdT/XRAZYHry9BLJ8ScbEvBXhnFnUGVMWhwIbijYrXtejRIBwUsFjDHCxuAda0jYS1q1HiYv/QWW
mBTrhFANieVH27NYMSa8pWafXjy5oO5xvcikevIoClq2ejaJUMuDPiLL7iF1EfSj0YGORE0TnMxr
X9bEFZnTmuNr4BI+6kIIHCwyOnqO0DpgO7TNJmLNTPdORREx9zqHsQ4QSDjVaXycuzKHMUYH9Q+6
27+0yvuueRHmiLxfP+Dn9ZV8brL05OXmE6T9GnXB2VbN/J7a7Kl1ArokGdpHQSA8UTjImeTZMFbj
1350NqO2X6YgKFehT84ylx9N4zSb3kHNtiNM5m3/gI9kG5W7WYznjpEVJ/xnuwTT/M6nqgfygj3K
S51k21YSCusjaKfAkbGWw7eqzPYpr3CcTgQ8mTzQ8fBzttOnxF8k5FRdswm+nJcWFzcYDxhTTl0+
nVPIuqkmu6HF+F70cJjz5mVu3OfU8r/5qg/WNufRXNKcZTrMjjH2PGQVLEczuxtSvNCsSfeN6t/K
Mn/iWa4s7U+r0Eo8zNtsvEQG1copGArA0UUpwblWsnN343lj8DaEw8NIKRzPb2sS0ILo44Cm3sVE
Th2hp7UUEvhC7j/EY/tGM+vJlTSXB0jCTRgFBM5TUiEKHp9HTdDc4BTvxlSf7ZgOIkYE37D6+pvA
KrkVAPEePtyydXeBR9ojqvUPLBFc/Ix+K20fC8XM5UD1kHzcjPxN63lriryjFBJqRGnbzsjisyqs
L61XEMyoh2wTJcAL7YYZZgNdjFetZp0MbDjXwxnZetqA7j5MDGxXrejGdTOY9d7D29wnxWdWy3it
VfVGb1m1rui1KS3ro5sodotKvHcssRjbBUC8Mj9b9xUsuFDXGxR4qDgQ2tIIU1uuQebpvZOOaET0
DR7MVNHx5hr40mrjYtrhJTIJBoeMVh+qPp3WfuPsW+k++REkwVLb1FA55AAzxkbJpD5ZWYRbp9dQ
qrIH1w4t7hN4ZeJH9sXzxRLxpfQBAxiq/3R6cic+mBX+yx+jbMw9sPlvuIJLOPQCorJtkeeFj+dF
hBWcXyJr3O2czCM2/QEQUUUYAfKL413pzYJDBhpFzIroWFKvsPPhojKBydNk+8Lk8aEtUGPzFJqx
2QnIx3b2yl2DjqkAIXAqLm04sFXDCEsG/QkG709lOsXVhny6nl1D3XWgbEx/CS4b2ErjnFKtTh90
qsNjHiELdERVgsD7TJJs3LINkWumIsT1XMaYOeyySFZvNAWKC5e1TTzybsqw+UT2mHbNYp8XaXUw
g+C55hp0Kvz6M8oGmpzgY+Z58xGhouBB/fSSqdwYxcUzmceHInvEcAMGQSsoUblJUg5YTc24SSAg
cCHb5SzvVdy99dr74JYOemgpiPKlgDwJqSL5lUo10XTeDxc1cG9MWJP1wmEU57WoV7ukxc2ccUvj
RKIh3SDWXrkkzdOSAlxfG+EpJ7Di+Q+W7uONNLjKsKqFqm4ONpdBTJpUb/10+0aC9/ccgjMAI5r4
qUllfqcKTL8qV8G67weQW9wQM/chY2MNRgHMgSEGICrUovRXiPdkqMT3ZnQL1pn9sKf5C4rbB54U
sBCWv/PLHJyx1UkibASbO3JNNvr5mjHOqS6jb6VZQwPoNn4t15HGaenMWJ8CibMnzON5mYACEYlJ
xAnnHqsm0fPa5Re2YXKaVrbTtnpqk8pl5J0mh1oeHKceLoYiGOTLq8EubKNETkZBfClSJmmUHAGM
Lbmghb1+CLSzBoiPVzDAupeD3g+1uDp8qrG47udkgCToDPCmJ7vfkRDPs2YzthneB9z6hiJuRZve
Mo8Nv1JdknetOCN448LpaRG2nkI++ti3ccPtpDu8p85S4XBtC0+uNJOETdbj8dO9zZ7J79eMWFHg
4IYVXocLz4gfJr3HWmOekMngqpo+ll4pgVtig46ZOkb5AgcSX1P07RUGzvJ0O7ia6EVaBAerqL4I
LmzDZnAnoNadjeKFOFRRPwYlW8YEjoPtFKfc/MPPfAyqczAIc+8GMGpaOFhcDKEYONmV29w6jXr/
jgEueZixeE70z7g7B3Yttx1LopVbAWcIHOelwQBAAx7RRjf94VP+As82bg5Tpr/NFqH3iJx4mH03
U1wKaeY9Bkm5cTTrliZ+dDKeT+sOv8YI63mIySz3xDZ38VME4oeUU3XqikqxUT7OJturuMs+euE+
lXUB17AFHeEkPytb/JxRPMhU4kwYBVvNJU3necYV5n+y7coAYmNPnJz3hMtwWuQIBKzejV7xdkZU
DAB9GCZKhZFMn5yarqwGXpzMmeVb/jFQ5cCsPqmhfCxS0pC/NpZdbnu3rRAznaNy8gWj3lOIiI0r
UuLetRbKj5cYVPv4mFLisrrvYE6ZCxie3QA0NQ1rY2zS+hIpn7xWDsLBjSCkyR80lBQb03yvK8i9
Pu9jXkX2rle04VWm/2Ooim2CFbtesnJiXnOK44xYBPPemi5ufTfMiBZ+U37JsRiyv5r6dWTRw9pN
GWb9KqQn+PbYrEMag5et12u2BD+am45wK4m5Pf5ziKuIy4XkSm8U7mmcrGofUQrK+N2MfndF31qi
49uezePzFsXJ70LiYiwemYmMOxY8/ITlZ/85aByMIA9xnJRLUiKhIKg9aEFUwkyuyZx/85AytnjS
+5PnMo/GVKpPRVfgpym8WdJYTU7BLdMQRSAMh1PP1OE0LAeewGW2QpK0y/dN9Q2e/HSMc/W3vmFA
9OjOk6ShICybE4UlPQM3JiO3hy5lt2ujrNQilv2tGzky6xw6HsuZkHzMkXEXlNtiHqg/QBCRy+HW
DvznkHUmtmN7tgA9sacXy05+DJwn0ias1OLsixzsZifHYDjdDrdW9nlBaJITOgTLxvlWoR0RQ/r9
1Z/vlebwwAyfsZlrIcovO/AwmPQJz6RPydLy+M83iybalDKzAFUM/YkmqW2TqupgSDZH81hF3N0p
dto0Ejhb2dC1my1KUV149iqggAqpLQH23zPdwv5ZAT6ghr1aola3r8Q/WtmXv1HbXndwfCrn2k5Q
zR49eI6bwHTtF7gBAZWTadNzmahGrFmw2adc2fapWr7SSQ1Sl8mnbj2sT+kgyIcMPo1MZKdu30tC
rpy3r6wRRrLZk8dsi/7DInazLWihOXlGZJ0EPP5jWv+8Pbh9W3RFd0x5xzoTMuTt0Pzjq395yIK3
xY8Nv+b2/IySfBiJTqvlFzaXnNjtcPv21HXBcQTA1c7QKNgmpPsqS+4sEfEwW57s7RmnLBLWLsD+
dbU8RzHN1kkth9vD20HVHUDR5imtuBPnWOpOZGtuP/8/PInlRVLeEpuZludx+5OJD0JMNQysvhQf
r/dF1M29r6dq3UdVyJ6LOnoTuhmbldmF9w+iU5HzWwq6XMWMA0uLFwLSq8TdnPsWa3okbUOjZrdB
d7FsIDijl/xIx+wnayByftOwmmxMm1YJOFUWL2XHpySdcCqXFmCk1KQEaOpNXKW8XGNBSiKYliQh
w0Mdt/nWQqjYOZM4d+xouhFML2QjtWlgHHzicWS/uad3Ga5VExJAXTV8B4e79VJa+sNYyqoV/Ufk
VcG+UGYEQB01ttHuKewU1DJtPhsGLU+1ApT0X6aR/5d2QNsSlv2fmUaucVF8tGX3T86Rv/2rv9cD
+n9RaItpBGXbsZQwsYj8vSHQ/cvGHIILhHW8xIiKb6PgKrNYRPy/HKwm0hXSdnxbupQU/t094tA3
6DvSx3bvSX+xo/yv//k+/o/wgyKxbArxN/7L4/9W9PlDGRcdbhB+DOaQ33/v+IvHpm+5Hq4RLKk8
P65A5j+bR5wo9fNOFOa5MI0yqvt15erGOZdCk8qcWq8LzqrqnI9gjGawudyNPOT9gF6eL3Vi5+Gn
a7Fq/GVGzE9fBENK73XAxth+hpPIyh+z62jjl068gOnATOZwZtELjhBXGkIxuqm1TPNc1G5uOsB9
MENM9saUbfsa24VOt+CJox6eeIchMAoXA6JPSVPwLmnWJX2r7NA+V5HO7lPDo6ErGIyIWE9pYIEV
Zj/i//b9Gs9pEcfWysQUAemzrwNnrzJP2nu71wF1M4kdMjHss+K7yeLJoAA4TDk1GeaQClfSX4ye
oYjNfcYk6sOexpQ+hdYAnDJGIUvuqB47xBO0ATyMcd+qy5T1qY7uST7Zo7EdusxvW35aMpntMQol
9uI8yWRs/XCjBlQS2jcER5OQIvPOgWKQ4xDRbrMPIvEkBjbE2DVh8mL7tbq1M9mVsWtoQvtJ3WLv
ELChHfjahTpfMI6saZuDKURG1GiORiYyUvnBtyJv23jHdnxeGDlO7kC8wNKPuRDzoPbzBYKi3Ml/
6OfIHV4Q4moHioqDJU5FY/QSMtV9N+dxbmGJ1SzpkZwqsDnoG/xX0iEJFqWYExwMnne53y2kusD5
gt05WseWLIgu0Cgek5A0S2/NjyVcLGzxWCiurSvLZNuJwFXiE2jrwH3pWWbT5aerbnz0ezuz1pGR
cE+2qfGyTk3DrxquegcnAXcoWzD6njtVPcxjKwGrY0bhNlK3ldpMDpIxOjdDnCUByJ5rFZMze/Cz
2vA+WRg75Lv9eSDdPXYp8leOPjCuWMm7LK80LiXjnIeK0qfcViYVUlU1e9UGx4LbrXu/HYBS2CjC
+8QbarlCXDS4H5ltHt6xOZrsQ8LV394pNB7zrqq09ZyIChcQt62hvmYdGsDVGMPRfS3YvdqHqfY9
7xRwRQFY0YcM/+ChmxXvCkC7tB1IiPXj1p7qBEe2jmk+Do23SuTTs8Yc9mQ1bbg1AqAQbSqGB5P2
wAtnAOJhJ+W9VZnYmkbqdX5lwk6/0PA17IeC2k1pD/HPWisGA4Ytz7npseBvBdlXLy/2djV2W9fg
ZZ4RLytknaLZ4qVxzqKx6mscUiozF4Vzb6SzsfFjY/ySNcreD7FXQumr3csYmeneR+PchJaraA4j
at7IcHhWdRjAWpB0tiVWcgh7wvFmEMpXc6oxBUQEv+7a2fmgumv60bdZcycMLR7LfggeBz1DYbCs
4rHCm8Pr0UaMY3X76JVh/1NnVnXsTczDUWq2aOy9G129bOQvZrUCXzVYb3mBW8upk/TIWh1Ufh+l
xDdiMLVekgMj8dhctnGYHgxCZtuGceyF8rvYYxpqJU8ZV8j7hokR5XUC5Hjvh5CpoD70TRJsXel2
u5i+mu08jc0B11R7EH1VPPoOV5fY7Zqrw0dxr4123ok5lQ9aBMYPO55G/quyetVx1T14fdLvmgIa
Q+Ym+n5OwuyoEui1QcQwU8pYPJiywwgiI8wFqWcUiHqJ+ZmbSfHc9Hl7Z6Ff+StlcXda9WZO5KKd
AaRQrnftNGY3doCTYowRpdVDxA7+0ddBzhADfrXt5O4mZMixpfnM3yYl+y5WSQ5GM1MDHU84zXur
G59mVdNvFrDUU6j6lI5N1XQIQttb29ng79Ocei+vlcTJ8tqh1aN33fUg5+K9t3Cd567J5ZY2ymdd
NorctGzvyjqiwI3352DHlTwGeTrijaEVUqQgZ+lbdU51bI2HNANd5OX2eDUSO+NuBfsH0bLn3/rA
jQPpvjeDwGo91/HFdMAt501lbF37f1N3HktuY122fpV+AVQceCDiRg/oyUwyjaRUpiaIlIP3Hk/f
34aqf1VVdNzbPejBHRSKZDqKcGfvvda3TLw9XunszJhOnec6zc1rOsw0cxV9Ctpsvka9NyNjU8mh
Xqbp2CVasqfJYxIoldNeyDnHHIscuIxT6Ugn271m+ey9eG0PDcVLbDidU33t0kEdjWWcnoJcNTc+
A5dLMhF8R5hU5dFXFEtJpTuncQZN5AeecZyb2sd+tMDQQpGzKxorOmihDsvNYACpO0F3c2caL0gB
+kuU5sIIscdDx3VzP8lkUpVYSxai7q+9HoJSM12Gecx9jxNnNMi3JTjWVQXR2FLpFdW+8T0Lx+Zm
J+hRKoy99GUwqnoqirdVSqSQli9Q87wRomcaw/FZelLbEghVptuzx+d5OEd4rk8oB4sDClX9XlMu
qrA+8T8DJnA+pY1nPJClBpwywskw+oTColtl5kqqKWghk4toNwf7rONuUdnRfKgt0/sZWSq8wz+Q
QtvSmmcPgMJG2QgJGFFYmN10PKf5glp0EebH7MCkx0F2wQeE9oce3YOnZdVeo8l807lysMBOgBe6
9PuWSdg2FiLRIqahl6ulP9haRHehNEVjGEKXQWGbUHVV7RXnV7zLdbPfRXEMtMoPELCXWJj9fmDO
vGREsIWlk8kNV+1r3AG73BnKva07C3mCxP85dIS2WL2RCZELvJ90zozcKpi75k0LP9znGI6b5tAl
QJJoSxJGl6j+GI253EDG8m7mfodsCcTAVIFcGXM4CBlV9TZNMOttRrvDUA17Y1s1KruP575/1rSE
4JEc281Cmta5m+PuoKG5ITUC4VfYcJlpTR8Jr9/ae9sPpn1cOD3Jvs7gM1ZN2/eyQR+QKLR5BdUg
xMBJ2qRaXUVPNHyrc+Z5jDACr20+Vz1x5biYqpuVJSMRL5ZluLskHCG+A35tg+sUW52+UzGTv0Ok
U8+dCJUaFwJhiV/cQgJxuo8MpavowPqy6XZWU41XbuoZVkq6SuWdY80ZIVe10ceHxPJ1YiEKGBp2
UG2aECmZuu9dz/oaLoNlLMXuf6UKOv4ob+/5j/b/iCb/G1JcQiKj7t///pQl+p+S/d179/63J/u1
MnnqfzTz84+2z/jRX6t7+c7/7hf/7b+Vfm7o9v+rvmmpOpr4r8L4P3/od3nDxIFscRG/G39Rxtt/
uCQf+o4ncvn/rGrUHw6ebUfKDdNQpk7B82dVYzp/KGUZyuUblGf6nvU/qWoMrsH/LGtcZjMWLWKP
LotpS8r7XzXxje4kdV+HEdbSfutZ4VOFKOKYrooY6fHMaWYf7TQ4rh2fdeNEOvHnKjmpOa3Og/7d
FinSuvFKEtO360PVeLSmO/JR4nwXkDgLdTMjvdorv3QqYLCBpfeeZuouMvMfDkagMC6aqyBx4sEn
zjv3GaJhS+HHk/uAO2w4GQjvCAgIcmBekxPW9zLuKhqM0oWPYm3Wme96/fJhmHXaLADWevT0WBwd
GrSawsvo5QieS7R9SCNb5j67xscyhnYmfSD0whndS934y2c1XQqk/axZM6Ic+OEi+MoC2UHKFtwv
PkEkMbfwNmWpsOD6LOOUKYwHesvTAUuZPaHnhh0QG4foDckJd/Eu9M1TBDNGZ45ZA9Shi34wtJis
bwUnjkbKIUOMvhnC6agbwcMURu96zAiW5RFa7Er9MI2PfqtzFZwBiFJQpdhgomaDQYgQZg/SPTLZ
EF91flqq4ZMsXrddYCPENeZDX95VZgWjKUx+Oon7nNa4STuCB+IBMGtnMsiJwkevms+dnkw75SDf
SmtcinV7p1P4Hb1l3zK8eWC6DR8bTQXhBvNaK+KBnYk0GQPmshG6in1Su4+u5upkO1FZ+mlL9hSC
2FivQMmnvGN34fNIg/TjUtBMjPVxwN+QXPLyOdH75R2e5FSPKGNjhN0Bpn4doPI4NzCzM4Wdtsw+
0PGjvmYdTYlv7eoOkIkfEkKc+uW0XzBlbkjfDbhrotaKNW7FkZbRxXwiqpQEkCrDVeRaH/28Qf7S
aWdr8K6y0GGt6N65rFbvQtv8MSzMqPqA6/Cos3s1W3tkUIDgjgztGWOA4l/X4Bg9uU3rHPzeBXid
DskpsJBUhsznt0tYzGd0UAR4NfrTguhzWyZG9NHTUM3OBYkcNSigOhNXZtdpD8rgw0wpcW01vKG6
m3cmLRHYV9DsdafYjzM2MFB49EOKTagRQT+gP7oUbYET62mOMp93oOaHZbTo9Wk2Ad0+796waZWP
4B9MFYJj7yCkQNYyzebZCSG/R8Zqq2v4zEY+ceYpzxWr5d6zvkP4IPquPbe1fddb0JNnD0vXkN5j
dkQV430Ml+INi52+C+LYguMYgK0i1bCa40NptSffLNSmJvn8bMBUNUxYthHQETtKzSOLZd8b2XuR
xjBeDdHOj4i1Y6Z20KP+bohpNsRZdSsRmHR1g8ltbiHOYRdsjqT2PpqTczBsNPOM/7b5YPENBenl
tRGpY5dDB3Dho9VSyFaK9FcHU+/YhIcqy5mtMRGhm3QGHpNeDT1+MKaq3EOZQ3Z9y+dPXastR7tq
8i0SayPXwg/QKfxrQhyBUt6bC1mRZkIttuj7MreIAuRAZjk13FWG/VXB5YsXHNkOloPtfQwtBGAP
IhCPHtM5xCnEmJP6FN9amLdPAUY2xu2AuiJowuJxU+J2y8T3xkqeY8Nm5IcjbkAHQXba50S8cq24
5pbVP4eRruR3VDZJKgnDKuWQEYflDhbXvA9ZplCzq/dQHzdEjARkbJN5gl+vxbgXMTDp6VrQnA1u
hnj7RnH52eL3Y3rrbPHPRDtDARoKZti4tczxYIkO4hi0xDvYiYsww07YYSu0xV/IbPNuEcOhOA9L
8SCmmBEtcSWW2BPj2nqFGtKcDXEuxmJhBD6wjSaM5ZGhqqMpTkcLy2Mh3scZE2SU4IacsUXO4o90
MUoG4piEEDPsVRxdTcyUo7gqB+yViLhhY4rjEu/CxcCC2YoXE4B1Qx87EY9m1WG2b+cQaEk43wgf
xMvpiqmTRBZ0Z/g8R/yeJb7PVgygEU7QWiyhCd7QGo8o+BSSyQfgu6VWDIdo/ux2UNubWYIfvIkH
HWFb9vLexA3nS+OhDNUd/1hpathUBlxDRF4QgdT4cxYLq46XdRRTa4y7NUuwuQ5ieC3E+sqt5UlZ
CA2wxLrjCz7rV0ao6YdRTLO+zV0THwPdPTX+6MRaW+CxDcRs64nttsB/2y4YcS0cuXFzzzgc8Vpw
Ufh1J3y7jRh4+0C/6Dh6uwoeVxaE5C/QUYXJw6fU4QAGpB3mGIIVzuCybbmq5LdZLMPql3lYvZjt
Uy+mYnJu8w1D64rSCsux/xXc0kYXI3LoYUmeaS8gjkxvhtiVY9qUnRiYwaPgi8DSHIu5OSzrL5rY
nU0xPvtigVZihs6C0txHzvTJwScdi2HawTmti4Wa4+NLCZdhDx3rrcNKuF3EcN3pWK8pI/BglwdX
TNmV2LMJWwYtLJbtWczbPi5uar7kzsbXbXsYvFOxejdi+rbE/m2LETwWS/go5vARl7iNW5y6lsQN
HQN5WLBbXYCCfYF2fE5ccAAgn520HQAKUvm4A2kmaWU7x5zFRiZGdRTUwZF77QNyoQsoGzI1xNau
8LdrKJeYcWB5r8T8HuOCr5sQEkufOQe3VC+9GiByK24hMHWViVB+Ejt9ia8+QozpNPZNaytrA5jj
WFR6BvmN63mFK9/FnU8u7eO42vXbO7Xa98XIT46WaWHs93H4U8+F16XtbqrbZYIA8AUGEAkWoIUP
kFacvJYgA8IwmTcVFAHuOvahELDA5HEzcwU20Ah2oIM/0JuACLhshg8lbIKWWjwQWIEm2AIFv6AQ
kIESpAH6qHMD4yAQ2EEj2IMG/kEsHAQBIiSCRsAqRnwow13aSYpgVwAKtqAUaoEquIJX0AW0oEFc
mAS9sAiEwRUcAxnyAD8F0eAKrIHOCHRLAThEr5puvvIu523rA4CKdS18aW16WK5/tOgRHHt0sU4D
aadyVbRPczu5cHoxKJOpul0uZ5WRdmxzt961ec4VzDPvrTwgvTeNuQtWIf7SGGh4NRrpU1kZAOsF
WYmuN831Q84QmnWo42BHYoKq26d2MPUTJckt8WPjDkpvthtt63vj+eXJQdCw2KxYevsjx6exL1F7
EQcGUsOCraEJZCMfwW1w8+bIgMBRC4rDEyhHUp/MQUVA0VDm5n3NAkYzfoQpPapcd75YnYXEfa2x
UwLQwgnozgANZbTmQ5XCM7DQT0xaaO9NGn5UwMt+hjjZh3LpzFx/o6n2waysL5PgRmKsdosASHJI
JIWHBAogILQkwZQYAixZn2IY0kX2wnRewCY2hJOkZ3E6wzzpBH5CSw8UMjwUJWCUHCnh/SiwlFaw
KZUFQIV2FK1mmCo1bJVOICup4FZgmkAawTpkC4qF5UgCB664JoJpse2o3c71rq6fsKvDKyxcEPLp
QhoiZUrr1AnaP/dRp8ZAFdgA0GWX5wlXbqLiAw7C8mWoc+e6BPGDmS+fK81quQlrFo6pXWjsaq8t
TzhQifgQCI0LjaYVLI0vgBpkml8nQdZkAq9xBGODcPTOErANC5EHf0XdCPTGgX5jQsHxUBhcHQHj
tPV9OAHKSSHmWNhvNg4MHWqO9vMiWB2kSHezgHYaiDu0IYK9HpkoYzE8dvQ17scUQV6bNkCO+OUA
EgzPeJ6M/q2F6IMs9W0WxI9Kgf30pY12A/5PMnIZnSAChT5ooAFG0CKwIJqIjcCDFBShzEO7ZYeI
BtBs75fwSyTAIXHSCYCIwuG1ESRRK3AioxuOXBq/xYItyuAXNQIyYr10NgVt1AjkyLKrU3iJBH0U
hcM3hn7elVlyvw3gIyUCSgIu9505EY5IgSjF2vOwQpVs8Epx9L0V3FJfN9P9AtYhg8RkzBdktmRw
92++DaiJUkYJuMmF4FQKyom1K1OQZvC29fI6sNfeZ7hPtQCgSF9CZcw+nwloAxCFF/ChEmRUH3mE
mwtGKhOgFBwa0mo5lOyzK8CprAE91cCgqgRGxQ6nIRd63wwBVY2CrAocroxQbz6FqP1ONkYpnZM0
EtCVIcSrxX92IWAVgsJKBIpVQ8cqBZOF//pZE3CWLwitHJZWiRAzFriWAWXLGcBt0Y8CvAWBi53D
mUwNDPQQQAiUrjCMH+jfZh87AXj1gvKqBOplCt5LDLWZAL+aQrFW5nPB65m5oI2QCi6CCEvdrS3I
sAp2WC8QMcr98Aij5z4QwFgrqLEZ5hgdqzezyh8nlLf3gwWWLDY61rNYhrOykIVVCwcc85nNPXkf
KvDkETI/Q1BnKI5fcoGfORT3CDlgeAsYrXCH8zSASosFmtYLPs1xjM9EP6f7KACtho17JFLmW+t5
Gedp/jOBwhYJjk2Hy2ZQbLPKBNXWC7RtgN7mC8YNVdOC9pd7/GTSxGddAPYDSFyW1/AGzYClZRle
KwB8laM5+5IMSxCqH3DJYVwwNdh8nq529PGLnV9U9bVOcEyNzQtzsRgypDEeJsshC1UN+tVrEKMq
4L9CHOhAD0yZC0/UIgWqjT83IkpYNCvhYmp8iESw0KJcmEXCsKBlAKDGEsvFDxPy3thtw48W5UMr
EgjSxE0UEUqkEV1FCUN4Lp6kaJeJeqLye/vYI6iwEFagdKoPo2gt6EFgBVz1F6LEUEgyXNFmKFFp
xKLXAPfBnQ8JBzy4TwaSjkW0HbmoPHqReyD7YOX7bogOpEMQEo4c2zRBa4JhUYvQm7RuJBDqoiNx
RFFSsHirXXR1StQmhehOKgQoRNcPokcJRJliI1HRvI+xKFYS0a7Mev9YiA6oFokL1ykkLuvzRXQu
66N1g7o46AvEYNgmN7P2VDeEPfoi+Vk3tahrStmsT7l4Y5kw0G0WeYbGSDZoeVEVQYa4OY6THI1f
Sh3/0QmA/q5/rZW3sG4qs24vA0b8f70JJZnBdmYQGSkOodVAsz76r562SMVK+LlnV96gYrB8ad33
UhU6gQw8WV+ejGkijL35oQDh7liCUHqLMmh9x+sjc4gfMpb5h54uN54b+SoAxS2HfXhm8G9cchEa
rZ+PmUAY1UVfZYnSyllFV4gnGAVEj4wZ6M90xHbPmupOPbStlZddipJrfeTTn/v1iHZytX5HxwKA
wIcmiMm9QnLFara70DPpLmYb9ihUy3Gn9UOIsUC0Zab83AQ9rO3YTRaomFMzhL8cYgsTycu6mZgv
Z3w2iNTW5wN3FI4S6NvUuo+/kdrro9VA9vu1gtX6qQAL4YhurhO09rrJtKE5pF78cWIsxIgQKa4Y
6Vbn3BCNBAr1QECNqUGm96+NnilMdLKpfQRwngpJri4doLs+yvVOQwm+ehtx5GMHZY3OAU0egtXg
cixyGK0svOD5yVMtVfrOF1WhJR3CRJSGqWgOdfLLVg2iqBFrZImT6BMH2ayve6t8MRUlYymaxnKV
NwIaQcwnmsda1I++6CBTBJF6cl1R0qDvkEquBGlN9JOjKClbUVf+3mSiuExFe1kiwlxf5+8nF7IO
klWoGYoodHXdVaLjpFtHLoRoO8PSvZii9kxE95mLNvT3ZqWF44LAcrq++GiKglQXLSlgZQ4geRf9
KjVdnzeiPy1EiRogSS1tjjumFoTagPUIXS6TLmJiU1EmFQWTWS+cykPUvfhjxXIdR9Iu0q0vGK3J
Z05H+iKL882o6c66iXkeU+0aDO0ZOzN81QB37gJEY2Mzficftm4JRwrePLd8CsmwGdRgQ4TSP9Sm
/3nOi5HR6EGLk+iIZesxnnEwWnrdXaPOUgQXON8T7YPlG/V+wo+xdWzvZSYO2Eys7NCzWofAMPqH
fP6exxMMUM7jfKBLx/D1lmmWfWCGpsDz4wooKBoAEATGzvEuMDiTfWlmL6FHXC5CYD/N8kPX+z31
RQhyoMk+lJVnMtHrfrKk6889oSH8i17iFFaCk3C9VMchw89s2RyCjrTLmQwgSQ8GVEFu/5CU/FpP
I8phCcurORHKkaOmIdSqQMqNwFCRWj0hecdmhn7Zp55wMNQlhvZmKUyX5ey4nFW48wPi5iB9AJ72
nXcNowbK7J3dOESJZRRcWJA3vQNZthzdc+sn9sVLyFJK0Txc3aJBcTm8+MVwHZqSALiS8sziX0Z6
Wd0/tn2EMcP8VOfztgQ2vclH7XNpFh81JmhMrqXKLIajrgETsUglX+xiX74h0Ok2puseskteNEjw
s/5C757ehmYQu6m/9WAfNy6oIiI5J3zd4wvq2eYjnayNY4xHTKgQsTMGiXVAYG1ouwhIE7T63N9q
H4G1q/evg+2x3KtpQHXOOwOb7KszCFmFyFbdjb52ixtvqkUjwXxkZ2hhT+bVWHzlA/+MSnzvIf73
O6PauGZ5DAfj+5APH2JYDhrS+BB34hK44Op7+p4+mdwdEQ8ZbYnN5EzxsSHpIs2hyVmMN1jJlP6e
9vtDMWKsnRziPwJ1NEsXDYmFObQJm+iIkuMHSgqYKyzImS1Id214WsB/nnSDrLa6p7JTGCb0Mruf
MeXszNb/RIVA0vREidmxRojbLxb/jRNT7lBmoyMdRkYh3EqAVjzOjOvocrTqZOIdMeboE4B8A7Bb
Q6OK/uq2Jd8j1x+b58XgH556I2mX/ttiet0BJQKyUrgAwuNwppLwPBNDo20MSK6vnFocXbZ1S+a8
34S2/WYhaToV/XOZOyjkzOlF6bmFNaj7Emh9RiaGyqjtOczaRPJPEhY+WLqiqHjD70+mAzIIcmWt
Q9Ip2jZUjC1JLE2BV6iYGbDqtQyh8uDjgnxsE9jk7ukuojP0WVdOro2MMjK37wACztl2yN2zaWbV
ASgCbjIm+c/WY5Uz/DbRxklri6xGA01wTZ68V6r7oBwKynP7oTIqsNJJQNwXrb7Z0cK7OvkyW54G
T8jGN0qKdBijCYsy3LSBegVr+oXGdgHVooR4WZ0raId3XFv3RdkBS+If23Q4fyZKu8ipdGIGpw1G
h/Bod+T5zUbzMWKwQmnyXdP4fxChJxsmzd5w99q1ynQOXqZ9sy3sWehkfzakBeEU0F/KeFwOcIZJ
yrPyj844AlNJ4XVOQdqDBIJdkweT2s7konBfBM3Y0UsmVxQaYpRXD5MG/32+VJHzaUw741GdcKC3
JUdeUNX2uSzhM6ea81605adiynapC1A/rfFCg/rHv2MV2yK1h108FydEXv7GyMIEILS3N0Nup/HI
FRzm+8Hr5nvDtG9csIxNElPcGHCwMNXtHYrLW5S9wD5AitLUL8YCwEQj6K72w47+bLy8wNwviYQw
6KxhgGwM51bOJi1aYv3MZj5lenxvxf4LyCgCSDDyHfUIoAhI9uM8x1dslTpFF2JKdBTCIg/RKh2T
gDyCbHA+svD8rCJTo401HVE9jJcyagAwdTiI8/Aax027V/7nPsAkA2uLPOCJlMagopvsXhRw011W
+frRnd0Po6Ujk1JHy5gJKWAeQ8Fn47YIy3cI7p9rJgcbHQPw6A7vcTka1LX6czsRtdsZGqKAoCFL
IBzvB9U/tHn2A9ObhTsoEqP4YNEXY25JcCbarXMir61fWDfQSYtLLlAEpFUv9DWTAyzi8bJuarzz
LIAucKkj2mJzQSa3Y91GonYxmj/nOfq50MY1M16yoemPTsmaYd0ECjvH+mgOukDhRAE30AY6AOa9
h74nrgxGK7023M2BBV6CwYRHDmkfqxCEN51mrKbBjvEn4kVGfqFVLhfXAqyeBekVpbx79v3qIZq4
jfuJDioCwMV0qTILmKgiyNOKCU31sWLTL0KjVLJ+5SZJTMzMItbBqGwkbXleX6+XzDgiN6Wo955q
2vf7pWc8iVtqDDrnoHCvXkgFYGE9bEHhx5fK6OkU5gtVKaMsvAsshJy2JnGxg0xcaKWEz6tqD+s9
vzOJorlb9D6/s8KRjgjlVTjHQANG3Cak6ZRkQjjMZlDvJZCc8Z04slkfrZsxEfn7+rDAz3UpDwNi
QkHEwGNOyarMEv1H1UODmD3O7QwjI5UVWDO6Zd9DRbxJpzn1xS7XzBOeUuqBiiekrZkhSqz7yA3i
P/eWO+CHs5Lmvp7ceucBPMEWm6Q7z3VnGvYxyZ0Uf1tAB+3Wmgp65yGRs3wcaF2eVB5rxHU4+SkJ
cMnNLAt/b8yCpWKLJ1BCX3i4fmWG0xAY1AtpGsG97kJsIEV8K6LqDc9YccFNDiUljZurVozu4S+v
dU57HfQl4USl8nOWLjxMxsBAlaNblx9dHzGPxjFfvIyJY164cpqXHB4s4KANUJs/zTmrQ0eX6gDb
K8FCEdHEvpnTmxH+hi8mnvXRurGTCdDbWFa7dmzjO4MYCdABZAcnjUSlAVQgOqUI2vAS+w29PJPs
eQPPNd1mWdZbXRBuDLfhGJOl/rqBjO1LCMFt9cR0sfejnOmScls/u4zme8hkxEFQhMQcO6tjyg3J
s/DURNtANB0M7OJsMwHFuvQVykLdQShmCPjj98bHjHLSYUJPRUTsDp9rjtuSbE3BiGjCpFg3/r8e
mbVPmrPLMWpDVIdc2t9SM/jTJOT0NTRqTEG7OVpcBWtLGacOxNogNWIu1aJvo4acQ/q4644gdwYc
CwZwmh+NC/yb8TWdj25kiM+SvCoJzvSawr6rTf2uYwREgzKftONi2zkoBzJcOd9PkdsxeQurcjj2
s3Xq25hrVxU8B75fHNa/M65UDCjBXPKQXVmHwByfOm9hnOMiHM4DAvtsq+PNDtbJA/UzShlTaba7
H9LytRVzpSmHhopt1q0+OXGJcFzkBn+p5avrUwtuytH0u/NqNBv4jl1gAtQdF4sLpSm1oB/V6NGt
ngqkRXEInATT+UBT2Oy/Osb8nCxJi72QKnS1kmUpgRDcBHk+IWU/xk3MZzHAo3KzOj6LA22V4EwF
FL9fD0s5PpvWbE5MD4hA4M1F9evsZM15facltBV8gkZ3dVt2ISxBuDirKa1GxbfUJE/yR0o1E4vg
nNbfDuiSQ2l9uG5AT/z624yq6su6MdqJN/r7+YAeluis5Unr0y9RiLdgjLxju6Y7GXJ0cYTAe4kW
zG2TXFzktcZyJHDeQv4g/2LLJTmIIRNuukSDE2Dp3i5BkKzki9E91GDz4ma9c+layTqE/vjrZJQd
NcxAIxwwKDu0IKwtc+9rAIFk9WG1NegiR1op0iwBV/F9mPKBJAOAQQHjQ0JvgnarC1Rnfavr+bI+
XTfkYlSXsY96HAL03Nd3Ps0aRibTuEc2eMMBjrqEvZus0VBA5MG0YPKjCBywsw95nl4ck1M+B4dC
B/2VO5i2SZw8O1Zp80RqYVZXH8zeM09+2t/0Qqd8CINNQU2zm+i1bDq/uQ6xemQFQTOSK5eRdRnO
J2Kz4zoE9O3Qvq51iIijdjFKPlWjGr5V9DUJGsyfvcp4TTrnDb/Hra50H4t4ah39qsC7a9v3WbIs
xyrBIadUd7EJt2nd6s1GhL6rbfWMVRARuIsqBzq+2rT5l9A3lm0/GPk+q/BYI3+kU6I2g+mlxzq2
PvXznVkH1zKjnDRskJRGf0MP+aVsM5yQ1rUfYX64afmNdnz7PNCrHLKJmXU0P2eBOgGbvPfCGhbz
XJyhuQGY8BT6+My50qZ/9JKAAM0nHf7FvrLgskxO/DBlrIyRihMxOlt706AwZpHKQqUbz1VTfuOM
XDaBxqIM4hEAP9VO1BAGwJAW+QPTguJurm0H2Hxxnou6/1qqR9sNrG9R0MyMJmTEU7JGHVCgeqN6
CS3twadxsU/0FN382P3Ufdb1dTQ84Sc1t22pgWqUk5Gmc38S18ZUAFcYHQmV5CriN+A9tutDsA/G
uZ7PyBC4rs2d/qBni3bwo8KH24CG+H9FxXmNvzVlW/7s/q7bXLWYv0Wd/19pPV3P/7962cqiey/+
4WRbf+ZPqaeurD9g9jiupXSdkYIFT/lPJxuazj+UreuuMlHdGrriL/2n5tNH2KnQsBvoeW0LmcK/
NJ+W9YfpWLbvogW1bYeUgP+R5tPUeQN/s7LZDsRlznbTtD3Ds9CQ/k3zWS1lagSUiw/OLAIkViMq
5bAtEO9vck2dl6KEEJKZd3lPkFs2xF88/G3MhxwdnQFE3xrmF60XkgpD+OHFT08qYmwzb1h7n60K
AI87kKU4D7akduNs7XzOitplrl4+5aPNkNMIAVNcPPUxnbuvy5JBN0qWvR5HM4Qn8y1KIdQYxRFO
Q/eQpbN6itBVoffbpFpKEnJAnJzt0L7IrIkyyjIph3XWQY/1srxodv7ZnLX4WP5kHc06D2qNJxbT
nhkyLrLlWKPPJlkxO4b8GNUSrRGa5a/o+XrCRufvk8WokU9v6zVWeFoGb6Mskg1nf76Ew/u0qPQp
77D3+w0jFha9967h3qHOYp2xBCCV+zncocODCu/H3+veuyuGDEOerfBJ7XTg+UfllUfwniSt+Cy/
rTaFQlhO2IeCDeh656KiLj5G5FIRLQD0lgsQrYS+v09oLJEjc4BYHJMql2PpH8nVtpnNJ8b8GGWH
IpvsB9DEO6OClNhZIYFxpg+ZEWIp1JbHbighHGmkKBPrUm6c6gO1VrPXdECfhpW94ovCVWNk73qP
eIxhL7EUPk6HqEKmBhHlYCbtG7YEJkKLCTOiVxfDL8f7qo4OOmiGRGcSBRSjPMQOdV7IJwDTitko
RGw9G56dxbIORgKIqrC4K7HOYV64LNG29OaHeoyau9jLGNxp4GRAPezokEedb51mbAr7JW1eXFLC
uNXkPnmnxjtVEYQjG6FtEpFSkkaAEbIyOGU2QTwohm6aWQ/bBBv+RCAO9YSIVSZPP8YuWkRHXfMF
pRLIfebS7pdiATla4jvcDHOHcOUW1QTfjmb1jvmT6ABuHcgcklutN6LzWRyAR/cm4YpaWFHjNQmB
sazBSJD+6auoOkd5/6piOqEkHIL6tc39VGJUMRuDubwT3nXOqS2/pbgwL0lBlI4TlSA7TXu+V8qV
1o/x5Jck2kbNUDxH0UsQEa2DLhcJZ8w9U+vI7ElyfYNwBC3phG87JrgWdkuEycr6ZteQmbp+p5oH
lwbkIdQrD2XUFhp/wgRkx2xdYoSGbdRY6XmmPUk1E20qG3FMbAfbxi9S2C7ue94E3xlbErO1EPna
INOU4gywKbSy2f7hFtPVVAW/Oxnp09Z9Dxdh5FAfEF4OLYHPMog46DYpgH4FWKAudzNLwxAqc6NT
bunJa4147uxW5vKIopvmc0Go4oCm2coR18WMEoOobPYLzpldn53Ya2TgTC6T5xq8nOehcEMLUErg
pGceuAKDjbC/84kX1NrwrdOR+RbSCN1j33boJjQIv3NhnSeO2SY8mYFQVlRp3KXxSNKYcSjbfjrZ
fZyQH9PmW8zJ6LHjXMC15XhGyvtaEe6MRxPOmEjFBgaL5GxXiuSrntxAQFh+aUXbjOH8jHvxoIhD
OlYEOYOmHiHGguMts9cQf5wEb5rHug8eakXscbLvm3Y+T/rGzCzmdTjIDoalvXtm/pxm0btdxA9F
btoPGuCDzRggCmKB95T0WLEgKO2zTMf9lNC2nRji0+E61mNbHpQTe0cjgns/98GpsebtWE0M55gf
ZM1DlBgpPX2quKIfACYyR0P4lC1jc4mZyVwysj0vVFvZ0Q/V3e+X1u9oyb6F8/nrZ359TX7wL89R
/TW7eaEjmXjagBmTxtH6iJnS46I5301MBklk6sd1mb8W2f9gZqSNA3IltH52dB7AQrrtdJxbn6hj
oCVdWrLsnGzOBciKD7AYzo6B1m4IoNvUkXWPnbrZOREGL89wtVtE904tCvMSlQE6QPicHuMK0J7y
cN20oDG3Cx/Ddi0t100hKFn8wSThSbm5brD16bsiQqqgTQtrTm6jI3U3YymuhMnSPJuER1Y5w5fQ
WD6WHpiLtPRuoLFPURtnJ1htD4p4wsu6qezQoKcTnfs2RxTW6OkFATbHVQp803l0wvBzF+RPzPw7
JCPUCGgTvM7zzya6EwCTVZifmtSASyN7ztbrQ9OFHyYHEgsJ37yGnpu9SUeHtMhPObOBi4d1IW3n
E3Slk2MUtEcm772juuuwrt1hG/xZzrO91zwG4onbPthSFK1NhNUootwbHYTlbJlaUZ7Wwsg1vvmD
E5xgDB1ChxTPuouAzOogJ9eNL5zOnp5gtlkf6h2XxyYsu31tzgDckJPWnUMG4+RzA0/BkFVWyRU3
1NhDay3fSTMSV3N6sZ5ceyLGLh9wEcDWwTUYOxHyaV3dI3xBrOkOX5SuykPeOed4rPODAnWSF4OB
Vq7Vd7kVkhEdpKh/1yPAxA8PEQuQ69odWv/S780/XjNCgg7a0UACPna52q9tllyQnEuFmXj9lJoY
HXQe1z9+N1nWR2vR+I/XuDM2BzSUzyvlZt0siN+RQtPbTJYSxBGtTkadzDcqa3Sm6pj742aQlk4s
nZN1Y+JrZlJlvBZwOdbDYdE4fUPLrMhjM34aM0TvmURqVQTH0Zvj6GuUReDuI2/e1nJ4T3J4e0h6
L7+f5ulQ5Kf1K5M7Nct+/VJeO0zUlkEYuO6cln9+x/q1RrMOFknNybalCfP7Nw3FIKxaDBD/wd55
LDmubFn2X2oOK2gx6Am1CobKkBNYpILWGl9fy50vL+NF5zPrmveEBoAgqCAc5+y9ttyaIY45OXXZ
zOUtxCeQU5/eRs53WfeEh5z99J9V5JTczOXjXN/quo5cVlBuNCfFDbZZTBDlPxv48oIvs3K9L8su
H/XydvL5ywL5m336Gp8m5VrIWWZGIGMyntJaKS4/53XTn1b/6zf5+/N/XfVvH9rJwDJShkaoz8C8
MprwiCE7PBaTNqKtVbWtX8/1Tj7h0+lH9S/WyQLhRirEpJy3sicOEg750Hp0mrTaBDNSApd8PC7q
f51sSoZ4aHiFDR2LDhCiYWWMQiPgiE6AoqcUB+VL5bx80MK839V0Akat1yi6p267KpsRkFp1zOms
bkxckIuy0dWVymV0bfY9sozUBqIryj2TrH+ZXIgQdZW3TlZdIOASB+6KXU4ymkcw6BjH/pmXCxWx
58sp+XB9SQGGfde3DIvEDbp8QMBSXKZ0YqpWZsw4ADICclyxkQJMwrSUk7D7IVrKbWVyqZz8tBTp
8GtuMSCxBTt4gm+ydovqzdZmTsYhNZ4uVtJ925dUBWLXI0480Z+iPvwIdJv7IHHcyodWTMUMhsmA
8eK1PhEcQUY9Ek7OffMICbSkN+t1u1CcMTQIE20Pk8stW4CUkDzFb2G0P2m4Z3u5QW5Ms8umfWCD
pPXs7Wj4OQ/eXZVRKZHfw0/sR1+oCHJ5QpDL5M/AuZdMuGZ1/Xy6uGL2yLgW11+RsHDG5xJ8TQ8J
FrsFMk2qcxgpvfaaCn11RuZyWUXiz2sjfS1HzVqrdYrvcBLnQFUZq+3kOvvJNx7GGoO5pY2rFs8d
HJFxN4qiP5wL0MiRFiDTxB65kp/SS9pzbSTU5EQRV34u345GmKO3s5G3jN6M+8uK//y1cjbvuh+x
MUULzBwUZoqYQqp8l05coXrxfkoT8tXkfCLr2lq2K4tkSo1FM6hk1KKkmKw2H2461TF3UkwkKeqD
gIuxL/wuw4y8FvGvyn+ikZv+Z1Y+EbnGr7SfGI979QqTFc7kyjEQ8hQUgd3ex2DDtbTkJ5P/jNyt
AxXYocXthV+Yl11WPicf0GCz84rhjnyQ3/WyQ4tlf5uV68lV5LPX137ZVAv9nrHHjTzk5L4mP4yc
zWR56zovpy4LiUie0NA66eX/CmDzgZW0aA1wlMm35V6TI1lOjvJQu0zK41t+GkZ+fw7ARL7R9SMH
ZQ6EmHGi4nXfJPk9FsdGqPjKvJaHCWUTokTA9bwXdU4SGzhPHDEhPna5+mUSHEl2iJa+ZLlLtrvc
U+XU9eG6bJqRLkyavi61iLbmn3OS/E7yoe0FNF5OIhlh9CMnL5++nMdbK74h4RfoJdNNMc0be/Qy
BscpPUvb/H7ByZu08lxd3csf2xMnLjl1/e2vy5yi4848sJTFdWX5ltfZ62vl1PVvvD5x3d6X10b5
U5cgeZS/hTxxwhqp852cl0cev3jSHuX85cPPwG6EkVMF1/Hnn77uW978ESgK9Vj5w+OcnjiU+A/C
DijFUu6If5+Um7icqkZsyzvo7KSw0yOLxYM8l8hZOSWXXWflMolc/1+tJ1ce/B+DVud7+f7y81G0
Z7e9HjO+CHaHHC0e5VJPz7sZHc6f405OXdaSk1/nP23101pf3+DrqxQN8XFrf4MuGguoaEYL5c8J
R772b8uuq8hndTkKlJPXB/l/XGfllHzdf9xqKUMWri+RK355q78t+7LVL+8UiBP+qK5r0aaRx2xL
JcHoCRCQx/r1YQaRhT5QXE+uC+XUddl8aR+KdarW4A7isqY83cqNX1f99IycRMbQExeuc0oWe7Q9
54jrrgfKp/nLpDyuPi2V83J9eZz965VQo0fEHF0ya5T0GBxXP7Cy2bpq3qWgKrh5ajdWXnpbPDAE
jg1PyZiD+W069YnTCcDzsXTuqQtDhZ276qlMmr1ZYQWcaRK/5Wa+sytDedI137vr9aJa6X7/mMSQ
rYp69HBJJOEeIPao2tZDPsa0vg1s/nRzytM8RTn87zbeZ2Z2QoNFuZE6CZoTlD9un1XbAZy21mPq
VeQ57usXvpxO5nxadOKmSlga8PLzo8nLq7ywXh+869X20yVXTv5t9S/L5KVbLru8w99ed3mHIfFI
58H5ANVYHJrywZXH7nUeHzs3MZTOhXxRHL9ifhAH12XhX5//8nLbaify2J1yobTipCZfnsH2j2/l
mj2UsY0+VvfyiUkegn+fBCkC4jYtfmjwgpeYauhvATpIhxabcGQKu0/4w8lPpAfyRxdoIUzIyPkr
ziJzEzX1joKdcxiwHRIOYxH42prPTRmRdWqf3NE7GzmaIzcu313FWOtNZtEgtB7Qhv0odVjAEafn
dcTQfzdoaE8JwSI5MMqHxZzPcMNpTa4UdFMAGsDDVVaGjI9M8UVFnXHbKt2RGK0gtBBAMDKESdby
FndBqmIaGHBuplNRYyVCOzaEIFYi5M8ent6lZiVHjevsjkv8a0JAyioqHDKEFP/Z7rq3IByVZZCS
6GTRyxyps1Hlg+uSUwhfVK6owPtE9niOzYExjgaVguncA+fZKbaRUDLMio2fBMvSp2gxEb64pCmK
CGeYt0HTECXc+LBzzOKnonm3pghBnXuCnErld6aM0zpT9Ghdhnzy1HpOIbcQmsEteFk4d30Yf+Dp
DHYwE5aUCdDM+S+dXd27+OrcOKrA+vGr9ikszO+Gl7fnbmrJRq3UjRVbQFF9e51m+U+CR/aW0peL
IhzHDTfJ3XpK8ruqUL1b7vt+OB5xK2rhuDsS25azaItqA/Io8rDLpYMEpMkJZsKi0sx2vCGYAZq1
mzZUblKyiBwq500I5iu3d2ltIg7p0QOOar0ZCjCuYMTJ9EDArJWEQQ3OIu9dBcAIZQvNJJwM499C
yY1HxNju0Zoqc0W426qumidvBh7kEA6I0NJ7jMcWGL4Knj62uteQqLIE0ce3An8uAAztG1IqD6sn
BEJOUPGx0/ybfK7zDWA4Ctp4ikRf+pjXFqGRPcj3bjC3rld9TJlVrMo5IdBrNF2slFlzcjTEaraS
v3XuGZ8tWTrQ5xCXKxTKNecpm7QP7j65qxQk77zpd6Nf+3xdiNh+TpmpU+DXa/13e0gB+JkID1LF
PlXGsDEczMzi7A/1hLMe9SY6vsuUnGLQy/mp7oJtaGrdvh3acmHs6S4qa6WM3pCRAkimwFp19S67
NdsAXbZNr8LTakS0zc8MN/g61exvJk62GSaEU2rh98lQv8flCN6sT+JDTpTGyi60Fbucdm4nauX0
W3AnDEdvjtzHIdVOzsCdim+WCLaDE9GXzW4glWEs6LB1ehFsp+5X4ET5XTIkP11t2EWNW67juqA5
19rnqQ7xGw+PeqfC2871G84UCRUEhMpcht4S8MyIDjj911X1CjPYXCN9gpNUk9/ZxHtrYmdLuvBj
btGdeUZ68Ark0rVvvhYbvUBHltjNuz3QSoin12BwpsXc6uDw9XfF7UhVUNB8gmAjHWMqf+SVFd7H
alYvyjIfN0FTU2wKlWVv1PXJAWGG+ml40x2bnYQa8RRFAbu080PzQ3vTK1lya1u4fG3i7JxCK6Fo
O9+mwMwERrFYg7nHLTfp5MNxxtBV9tlYxcwqeomEZoCXKr2fhLvAUB+IdJ/mUxrm906VHCnHoiJ3
9gmesERLXzyiZSlUu3nN7qfUpJoRQkeldEc8K4eLZW1NI7nXXcwldXTm8mdbCVr1ytkH/I/rqXos
1Fr/gbiu7IuXAaUF1vVQ3QypL9JJuWpo6XGIMS/UvN0qmJ51q3/xhkzZpNO0HiH/IAHr7jIrOw44
b9aGQoaUWWbhzjXxAWgVR21nGgYf2nrurUI9VP4LQBOwz84a9duzIKYtyMMkOnbWj26Nt9qM/Xvd
j9ZF7ccbt2ubFcSrY52KIrmq8CMU2o1LVC7+sPFsjoq/isyGK8TEdSkLEPLRAJhOjGewSNa/zcK0
d1UP5QPQ2uyX7rY3RBCNZlKnnfN9W9cR19cO8JvJHaGtm+QUahzlQaF5ixQ/JaIqezNVw3Djl2S5
uDSZNxBcab+W9S6Cf7qI8ROKMz9HYDfQz6awCzqUgIrZIZ+sGs0WqsJb2dIz1WtaQYEa/FaC9gcU
LcLZjPt+MFCCF33GAQXExkwQxiO7y60wuDFm/clSywqBeZIcO8U4GNMH0E3lTNQmu0uY3gyKglGI
kPQ9TblFYSHJRWq/hb25pVCAEibrfXJYswhvWnN0AwfVNvX+FxGeantZsAxUdtR8IsPb4GSla0q5
Npzkgcr8qs2KaEukCxmTBlEzRhK+x1pxhsWEFaMZEjZJbAG1/Btd6e/mNj4SM05cjW9/545521QU
a73ohqY4aXaxjWg84Wqk+MGNbhNo0lXu2VdJCTRqEh66XqNbZY/3VmSF0K6h0aDI3Rl57h0PWkkv
eORwPKrKE3Gd1SIQRnXPRxBoRC9qQwpu+uH7dPWVGe/ziNIY5WK3i6bnHjDRssfTlyYRgCX7fpzI
N8kIIQiMDcUjA5094ZkDh3jleutmEt2bsXunu80B6rOhAg7JzoeQamXaUzKF7X3gE/2nF/rWDYd9
l/ILQSXa1N4YHwGt4mn313V5GsbGewiIa9rX5qKIoA7odk6+wdgvBiJuVr437GJ1Igtig+UW7XkA
tMWOek7jRrLiCoWQ1muXQ8p4vCcYM9ejAk9lNq79SOPUN0ePHZzSxZTZjKYr8pam3AP1qkAo1RUC
bJqqevK1O0IPzskAUMZ5N7w5WU5GT2kL/5ER4uxW7VEUfiyLXlRM+nM0id1WEU3L7mj1OsTC5Ggq
r6QTO9vAGDjqU6UWzO23eYDUUxvzNyRrd1GDRz7PCWNgJ4G5lSrbXEfZPrjWG/4IzE7lcVBS1MQj
RlRjzNJd1A/QHMOd5uTVvo1r8sicZOYit/eRZtHZD7u9Z08rywsYMEehoHLfhR2SdMZNpResDK2c
HzCYUxlOQ8VczIF6dhR/PPtDtfESmk96zHC/nj6otPmL3gp/lvmMU87x1/Rr+SUibRPuCwdPShHh
8M7UVWk8opJwiTwlIHFsuaCmNmz+BMRBVc4Hrkp0gruKQzCaFn7WvPaoL/C2lG+u1e9BOmkLlWBb
zwt/Z1PyhtIEXyx1iVOdtw+I771NaPWw+QJyRbLkm5X5Ce73GKSng6mlSfGzB5r1GJL0yv2PSDEo
kKcRVaGVERGXN47y7gRhtY067h0m5agM83BCtf+uTooNSYlxS9AyFONsCuw3fIj65ugUMyAPP6Br
jws5mjgpVzoSzYlI0RTj1lLrMFdld7phQEYeumcySX/Xla0ty8w2ll5fcYWabnpkAEldhUsbz8S2
tmDBCol60pX7SLkjPrZaog2lbKhD6nE6uM1AeBawB/Z641knbi64Z8h6qssHcsDVXeoW5kZ5zQed
gXrhFUc9opmeuYhFLfMx4uzguHvO6E/Z7K6AvU1Htb5LRtXbpNnwY+7M3zDWgMIgAUIdHQN8vGnh
I6xgmeGY6L1NRSKILZwNheVB1fL9s9r0xG1VeGcZdkf0O+eoG7Z5XNUrNSQZK4jUaJ0Z4gzEyc9o
hrtuHA8e4yBGVel2biYUg37Afu8NDMITdauMXb8wyOIc48y8B42D6IVGaLjDK/wG3wQiaVCf2xxz
/hjWCkJRbQOwYGOHZUnm0LjQXDUHdzduzFbcmgzVMp7c9yzTaRAaJG6Wtlux97tPIT4n0PR70lUe
YmfaFpqJ1hWxZmeQL4TONF6l9nBKQWwEtCVJZdefka7/dOYghfQUc7Pg+OmmtIxsmWaE9trma1Vg
wOrQHKRkI+LaBj/pDlw+tbnaeQRVjh1KAs9B1D2Bp5u7J6S3ziGP7zrVECN0O1y6efaRZ87JiSgA
Ab5BwD+hsug0qz+iH7YXBCilHXvhoMP1A533OHbuD8u1hldyhV6qOq0xhKU/o1ixV35HwC3D3d1o
sH+l5pkcIf2ZXKiXBmUPDVJtTWQbYLZcX4W5kS+VtoEEM6JL8quAnJr4uWzN7LFB4b2CnLMcZ8RO
caQ85TGAsQbSjF8QYq66VNFzbX4Bh1et1THdhC7/pW3F7DlFswpqaEL+2IUbm/FAPSHHdxGmLUkm
m7Rw1SvGeTDINqvwcG3Lqe8XOfxRjHgY3FJtGzjeRGpojEUKM2Ztg/GITAY6uLKHZQBPceXUsbLu
g3ud680Goz59mJRLLrYLbjMWKuVNxCoamZx6sCksH1t9ACAK/acLB4i8dwjxyZpQkUPK1f9QD9Nu
SMqWQx/gwtRSfE7dU6KSKxZ1rfWScbsUwxxaFqjSllZNspePhG3u8ay5apvtjMhSFzVtsbHGNWvH
EONwd5i48etbEiTsMRUZjSoZN80Bhry1CbMUnGw2oZ2dh3Qxh7O9sOGCrkhR2GYRZ80sm3ZTE99n
tlOsQ2/cc1CTY++j8yW6+Tb3M3/jjoaytG3SBcu6v48znG0+4q3QMemc1KjTwGPGgNFaDjj2wA2u
Eyh2uaUdsPeFG39Kn9UY7ITORWsIbWXrOSHdEaiph7p4GIfm2Y0eQrPFrAmJh/DBYpmgUyfwdc+/
UQeNTVzmUvEC/jyT/OYE6W6L94AD2sFtUZCvAdv5OSwJZabvfa/pgb1FUZZvHTyzloZvpYMezOGi
oazVM+R0PoMZrdZByAbAa8LfKb+lyMoB5RUlv6LB/k7/fis+4j62u3eLKhdQj/SpHgeqYVO7s1oC
2rOY6B0/r1dD96r7YI4c70RAO4zBDo9bax1/V5WSHHwfZhWXiAedW5CFEcQl9OGM0VFAkPrMX1pa
/Yb7CuyhTXjuCkIArbEX2bczGry64zLQPc1695ppgX4u+PVuSTk+q2MkOgIFTg+L9Gyk+PmGDLdH
cgbowdpOsNJaUYOYbruqqDcN6K9VVI1kYxlasHa6OD26Wrv4/9ri/6ecDEM1oLz+92dS7b8ItAKF
+3/+6/yr//j579Liy0v+SIs1pMUG0mIQ5I5pqx7K3T/SYh2y6x8tsY6W2MVnZpqWi07Q1f7REhsW
TwGA43lT111Ls/83WmLNEmLmf9MS25rjYJYmFMPw8ExbxHZ85sfihB/7vC6NG1A9i7ivUZ3UAD4D
KraLIOxSwkIHCE4ZO3D40XUAttoktE7YAJ3FrBMiTU4XwzmqG4BxQGDp9Rr6SakgH4XawI1VjTCo
0CnFKdr4oeHyBPTSrDsEj8sBxPqs0ufqMTKTmp2DMXDIqPantRdjJPS0/M5vCmuruQeyIzCBCbNT
gaN7rstpmc9RzHlxPjRG6O7quMVdMVan2jK/uUagCTleu9FqkgzUoSd4U++JGldU7mEsHMHd2Dy3
Qf2N4/i5Bt/2QpzDxsjHs+f6DaNHRAdGPxBwqsTonM3qFuUZFgj0c0jYqLlxqlr7jHpwIDgaoWnm
IVXJJ1FcCB5aOKw8Hdkwxb6MyNL0XjG5SUuyGuO2+tLhbo+1+ehZZMr6QfmGg/YuUqebmeDk1dBX
ROnmw8ENddBKnBrXozrfJ8ObhXWPU53drKsZb+4waw9e0JO5Jl5BdwCBqu3BxnTziMwqEqFRUZGD
1mC9b0c7XdZx3y/95M6ao5JhHhAwoDZDtNXgpnDbYvJjl7+7jtCJQgVB2jYlo7B8Q/fc33jmT5tC
1rJxBfnKsI9Uz/0zt0E2vMipsW4HLl7rPCETkXIElwh0FN7w22mGt9HKqh03m+sgjsCG5lhFuhFi
dhyF1FxSLox52uyJBILhpXIuzwnpcsTth1VQrxt0eENm5y3BAzo4k6nXoZduibrtO4ZOEWhHMejj
fD9zRu4V7a6sh+TGmGp8+rV3Y5Miv1CcxFinATa3vj/4d2QLRTcpUJaV+G3AmyvfyGErU82AsQB2
joE4x4E7oX5m5F6uHD1N74DcHH0qcCfnETZfsAuaAlFp99uqoc+DNvmeRyagMKGr514HDAO3pBjB
1ZfAbEC7uoPJz+MfZ9UrsHjRpVECc9FjqTobOJ2GLKiP5ByuinkwXpLS3URUqKOa2veooYlxPOMY
A25b5j55vZpJK8WMgifP5p7BA0R79lqVVJhMBc84Ntuwwbfja6Qd1/yLyBC8bRhhhOmJlVzRByK0
3iBdYeDCRDC2e8en3rm2zjE/pNaamjW25yR/wYLYnFw8McvG+GakYfdGPPhjGuRPqqr0q6JPrZ1H
3OsKTcrYD8Gxpmyxn8LaAU/ku5hThxnqZYShLaiVD8WIbrShGRjjeg0dc84hrt/vNEXZJ6ahnmtx
C+DPirNxo+xFd7LiJtO568IEKEx9gABSPO9nN3NPoalnO3G6AmWaUTgJAhJkkQXetKrb/apoM50c
FdqzW/SbhACaRUhZ8Nio/AaTHhYrVWmLm0hhqIl24k23Sv8YVNG4plRAA6ChVOu7LdyCyTZXszKm
tz4s5J3tgDWOSjO9oS46MFxnDBfUDNGsVunXVtMwFsbHt67sUF/5de6slZ4igwoNcFv3nr+KswGC
oe8/t8jRv3UZycCVS6COHpnLJAMeUqjKtgmamXwKKrwGv4Q+gdLtKTMVcXYKSeq5PKRxfJNb/r5x
RGYPf7liaw121bbFsjT+ovNrPSZBZIoWDEaDqT92+QirqwWFo9rvk1JSPw8AuJVGsQRdUi/pbyiE
yGfNQT4YYqoLhcTzOi+ncsNGWYwO7s/zE5IVfi8BiREvus5e1pQLnZpYHeAzrPlpUj41Wva0aUbt
Tm5CriKXf9kiGTgYNhFMuR+6S9JepwnP7iylVcK5e5lUCiZDMS+n5Ery4fqaxGGPQLnEOm4jTJDX
p66vuS6Tr5ZP0EuB+watZTlhUZwJEPznbeU7fvoEivxccoXL28mtfJq8rCvf5TJJZe/I4Z5urx/+
8sR1Xm7j6zt9mv/yPeW7j7VPZLNT15gS/+1HkW/d1P0jzBsGldffUb7s8gWvX/3Lpr+uLp/+9O3k
Nv76yS6v/LR5+TmQW9P5un5C4oPo5zUpkFviK/Ehiv9aPuAmbdS13P6nDyGfkgvlVOmZ+zK1iJXS
xreA2tnlBZe1Rlp4CdUKELAokqEJzbyJb93ERa4tiyAwudMAEM8o+j5TtOLgTKil41Io1MZc2K/l
0utTba2nW9tXDl+Wy1lLvFhu4frsZSsNjlys3Nct+iEw4xIj/Vgl1RFdWSwc/VGPsGUhJ5UKUeFl
foqopYQk7qw+Lcz9pN8nxctlFfmEfJ0fTtpmVIdbP4k8zgOCERBkHoJLUBmc+kNSa13vWCU4cCfE
oAc5VZtYdInNxfwPhnelZwfkU4TF+oj2xVEsD9FSngpK/ay3cMo6rTgC4OdylfCfMQbO927jLZum
/+U0vziTQ5bLp/dUKWlSaQ4yvVk8TELQJB9sQT342+x1Pfky/g0YNHC28cB34MjK49g0zt4sCalW
x+956NWbuoaOsfBmaJimMbz5mf1YwKdYAfOmo0Q9hLRmRKZSqCRniTZbmvTkdnQbDIY4yGGxIcMD
t+F0xc2SIkTHnStpo/KBOCvGaJLtlUEa2Jmiuyac/hLqpYopOVu2s7aFTbJXRjs8ygcaqwA5J67m
xNdQ4OUKnB9p9RQ0kfhLpfpEPtA4XuiD7+ykoEFKG+RDh52/1CBQlEWJCJOUlmhrj/YdxJfoONGt
WE7IKAkeoFqX+souHZHVEUK0N6XNPVcs2oE2gvx+ZujYGnENZxYfj+M0BlYopaYZE6PXQuJyiGud
GFokTwu7r95QFN/UjEi4nPFXxeMDXWAMXnRA9LWRgHC3q9anHGn7ewSflmDZSVSfZh4dc8DyjDJo
ddHTSK2W0OgNNkkOhlFc1KygHcJFitwf7Dv7lGTfVQLZJ6c8EcHJPQElUKMHhcZ/wJ5dtcRpAXtk
AIBmTNAXHPEwtK62r9IH0OgIS4XDm8IQ2Ac/NXaQ8AYSFf5IxRLp6paSn4skbM4ZGjDM64RUUxeU
Cavy3WxHYw/paWRA3BbqKqliuj4EkxDgGxngFCXX8AGYVL2lFtWaXJh+KhDVXQxsTCoIrzugnPqy
bELdtApHKuKuOBt6TgFWMtg0jALhaghrvS6+0qd52wmjNfdngJBgCsChEN/78nXEF72q47ySDhlU
E5DPUk8rvp7c4TIpb5VySfmM6yMRx5x8VWJdRV3XZW2i6Guhff4ibLqIga6qSMAbGHraplrJo07u
QnLq+nBVVnI1Ybgam1CFudgTVUaqhQD+yYfrLBi6NxjqICAnvJERUVtLKb29TBrm6C161zJpDyPF
1QXIL5Z7tXj4MksK3CYzAgAOwmHTCa/N9WES/gs5S9ZXtWW3OLiDAQ0lGfRfrTrRuxPMDPkQhg0Q
dZ//i8aPvzPNHClJ95uyk7mW0l/50/1HOXCb5tBTam3vYzTedrhF6dexG83oW6bBqY92h9dtLONy
FQ90D4Bqac124ponv5DJIW0VGh1btW8WecNN4IKiUrrSaXdzZAHP0bF1xKg3elW/dX3HXOm9Yx+i
Cf4j0CwKW6EKccaIT0EUfxuGFqtqU6ZrrTapEIsDoktc+C1CdUyGMDJeIYi6HAWKusIcQtURBvkK
j0dw7DD01AFQR7l3tEaWbOBafJNiUfnHy6nrzuCQm3YwH/MR9l1NhX81insjM/0YNVihXg05xBEP
CjeDStUmS8m7keQbohujQ0qeTOB5IIkqdxepIRCd7rkriRkO6jRYValBX60PawALmnWKKAxviRyM
j6SDdlsCv++rhLaaOcMIZnCoLLB743bEE0lwG2VIHEy4jZwCOc+sk9UJ91orm70RYyHqcoQIklzT
mpzYTLqq6N3F0aX5BSC1hEutZ3c+0c0410BfVAAmGTarYtg8yrExnZ816RHPhshD0/tzmpn92mk8
iAh4Bd26/jbYW4Pb3uVl62bB4jTx3ZV8n2EujGWlnrIcEq4g0GdjuNRa/A62XayyBrxpLa7zsEvB
bWhw1aJWO5WaqkKXFMvks3McojZo2m9hx7lmnoMn3099gGsB2Aii2E1lOuhNoB2J96DbAMeEduMh
qvonS2lo62S5T8G9Jegzmalaih+A1IVm2yX6ifbSbU1dYK3ODqPw39giimNY9a9aE0xrd2jXPgza
TU9HYzFiB8H6IfgKPOSKEiBmUn+ZDceiW+Pra9RH16+iXX2IBfdJQp7klIQ/+Z4GAcrsqDH3t447
EhwWgrvMOZdQcyVI5rICRy9ijg/yYLsNBli6ioAoeug8O0JEub6I7xaWcGLVcXAXlS1OuuKhz+Du
9BRZVmnHaWaaX4qpfg6UduZmGzLt7JBT7NjJM9oFpGUJLGbDiSYg5rm7MkoaPJABL7tHNglcjhnB
3p2VwsPXhtaQm83/W5UoF0rVodJMR+z+IUArVtaF9vwqPJRTcjX7qmiU83IDSZTTWdP4A8VrP60n
J4EcJGtIBr8vr5XLsnjYRzlpR7n1gyz7bl2kQOeGog1weJvKqrHixzxL5htv1pIH0gTmXTw8xDUm
F0Onp147ooRGuCM8ZvDH6ghjzPseDNnzXE50/9IBK/zY23AXAaXOc4V+wi5fgi7fZq6GrTDF5hsS
lFTngU63p6fVW4/HAaf6D38kancovfdCmlkmakp+XzlLs+mGBYVU5KpqMh4I0VQeZj38oYnYQsN8
bwyXbm8w+LcOkbs3vqYAF0ui6cOpCZenY/akU/vaUWLC+9xb/XuiHOXzg5GCrkZkd+hRjj1WWvdk
j/P4YYbkcoIedM4wUptz3kC/FyWXj1AvHnLdx9CYFgGOpwg+/jxYa/lkA3Vy7JKPBlDoppvJUYgD
J3+qw/kst8qvxq4eWeYNcPjh1qIuDHiet2td5S2MabINZU0sgUkDOxNxiWrHuL5QYaWM3vxWacR0
5LnV4d/zZlKLw738ElM70NpvIuNUNpV2x90PBwTj9TvXRlTRTCgkQLv592TZakcUNhPVNb7KTE1h
9uzkNVPqeeuMrbbVSBN9xalEd4pP1U3hiDDa1o+Dk7r3Fszey8fFFNuSIhYZd30waafcgLIgNzlh
mulHiyYpDK9dMRVEK9A3fMtC6GVik2EByKJtDOPQWE7y2PXju1yuphFQ/8Afb/UpM25mux1AlfEC
LSzObqpWT1QGi30z1ugXiTT9sGCTiz/YrNidgPbZ+35Qu29RMj/IDQ6lBTXdctszAcoQBFE+XP5A
y4WerYYNt4VJum66LjloAMIuf6DaHCFiDO8z7fhNokPK1lXHop2TnuRWyRkmxkLsYkhy/Fu528kv
blYoa61CfzDVKTqGbuKt5MfPNYaXOjkFUYHMN1NHpE+luQ+dwruPAwqs3mTkP/LOPOD9019Gd8Yl
rCsB+Kx6vA9GQpnkGl2Q70lGiV8RB8cbk7jNQ8kJ6b5R8FkHKF9/RKO59ZGavHZR7q1Do5pxzVEd
JW+AACh2NLmdbOpQRKXhG6MtfR0HhnvQ0ObeTfiWL9uxIjqKg9K/pShV14qDFm008vCuroMIaRPv
FGTFCr+S/9Z4DqlCZTYcwWZrt5SJ8biL70N6CEidqX0PJp2/2yed13Gz6pa4ufqyDZu2WdZa7vtM
9ORqLLX4lBfUodNw7i9rdHRkiVtqPtyG/KE4NdsT6g31bAklsXyXkXOAF7sfaeGOq5x4txNJbOXZ
aWhzyw/q9cR0GOlJrqCWXbNy2jq6aVvHg3PbAfUTX4euZRlPzve+sxFX2U5zk7jtzC6oxZTwm/RH
+q8PVNClHs3BuDFIubhJea9VUg/ad+qal89Tqe6yU5TwTFaFf4KC0K0qAyRtphzlO2lzaYBXLtpz
2ddEP/rIrH1Ahh+9+SJXQF49LWu1Ms+tNpUnE9/5qg1a9VxAMabETJlaKeuftHQoRQ6t+oBspeTa
RiYBmZn9w+wSIdBrdvWTWA5ENp35AbxTWaYkGoGSsopjzmdc9zTvn5U2eLhszQsfS7ewnn0lVdZ0
s5KjoynmmZ0JHW/o+h8uf5ZcNTGI8ACLVT1YxK3visTHtUEk0gMgbnhe4rMBnF/mFGc/6M2Tvp5U
9VnXzOGYWA1C9L6EvplWd3JVjp5vnVq3z5RWkk3LIXGoZje8HQrPZOSTN98N4C+m2KrBTe3Cbm3l
XpvIp2bwBGXONuJHwP71An1p/RMfJ63tXnmPFaIMSBpFs3UOyZM6tuCb11HG4WXO5ln+PLbuomKr
o2ezaQmvCEbtoJN6eDs2irokmluMjF7kmjNMS6Gk0+5Hn6ydYUKW2fb1ceyq7hGzBCFc4veeAsA5
pje9K3GJvxKBwA3xKOFp7FCadb4Tvs5dciO/i1d6r2rfGU9OqPSbOQfoA/5SvdUAgyC7ZIfT+hv5
A1XcyWHinev7Hm3gPgr7aUtaoPUY9TA/5Cq+HWxc2lXvvsq5GvTjcOPoSnHyTS1fW9H/sHcey41k
2Zb9lWc1bs92LQbVA1fQAEECJMGJGxkkXWvtX98LzKruzHx62tZmaUxGBAXgcNx7zzl7r912r1Iu
7X6+lE7dexyRBNflMJWRreQQmye8aYVlnvUlnwHLKOqvPm882WqEW0qqgDt2ZbtHHBCRtJvGLofI
7iM3z3Ofa78mgVSLwTKEk4K8dlvVZP5CyOpfkE4cfn5W1InfQhImF+YLqBenfgLLw9ZthH3J3sbP
GGILJ2ggvVraMniLHk27ZCnCU96WuFLuj+fnw88f+9ASjqbIzSTdl6afb7t//89XKOH2/8/G/4uz
cYvZ8n80Gx//Zf2eo8+Im68/Ba0q4v07/zEiN36yU01JV8U/5qwa8m/AQnTF0mSd+bl0x2v9c1qu
/abAwyJbyFAkJubK/52Wq/Jv5OAA91IUQ4KVJSr/nWm5RmzrH2fl5DExZVN0iFuM301R/0vWqoqS
M6xZ1dZ3FWQa6wdYO56J+vta77M1WNtF9mtjC4IYd1V/6d7VX+GlewYjhSMC2Ukw+9OCNumlq3Z9
sJKQZhcr0gY0xM/i2iJrCRU+RrJr2jHS2QC7JGfZlf3inYk8ZSHVRB640VX6rHfEvG1A/CW/Szt+
T9Z9KLOZgeW/FMyhy7jo2r//TfpLnuzvzxG1mKVpisH/5D/rAZpAxsyamwvOXOO5l6THqAe3ZSoP
ycibvOm/BeGeN5PGNy2WHv9wQ/wbv1y17lfw9we1+fz737Sf367yStEXEw0Rv86ffzvH96nmdLGs
zas17sTv8rE5QeAR3zqfuENgiZSV38aT+liikd/RRkufBN88WE8mIR6nuvLUs9QcpD2tnff8uGzS
cwp0/8hiP577yiH16ji/m6qNHwjuQbJaEheAw6/yOdorD+KqMr9gc0Hg5picfqUc8R/UG32UEls4
7C1bO3Q5cnKbNpzdv9XX/Dog1VM22p1nRd6YqxCYVzm0SpfaQePZ7vM9mrjPCWrimum1WbuU5bQE
TLd5qo+g16VduzK3ipu/lVd01NGv5MLT8aeX4ntZcVCJ/fhA7gqiUNke4I+vxz30f0RzfvI1r3O3
d0mJRFCbVva3vCMOoSOrJRE2lPntB5LQ3rAFN/9oEewSbr5p3gbTzQlTvCJTYJYly56MSvVy7yET
Bb/KkvP8sBD4dwh1pzEv5Tn9YkqNDF44lBdttTwCvyle8vFCRhzJLFyOcD+/Fu+6T5A3kWnad1I7
xkHnXC1t09ArEpIx14Ppj6jtoCOScWPYqcpc9XUAnsqRXYJRxCBCPKuij7vEODdv407/KB+CU1ce
5ScSKwgUGEqSypEkONZjvBKOWPCO4XZY1uGDvkPqN9PmZkTtVO/ZtjaR5NnRuXSV78QjJrL3sZBA
bhs/SA5PEaAQhABn3wleiXmpyof40kUHcweglKisQnc4enrFblmpfuRBwYO/AHlNu0mfwQHqArFh
r4AcLDc/oYR4iw4yCZZc2rZySWFAKJhruCjsZGXsJ1J0gRbvzBcysgpSWUo3+2rOKE2nowx46yTe
wBhrj+HGIAYR1VgMSdMZJce6DFwJNMIdQoh93dlEo7/3G8DfJ/kRbqh5DT/0Y9/uOsGOX4KreV5i
m1sbeX3noopWNvoxP43IXVDQ7o1zq3pYvap18TH6BZkf63qdvVou6wnbYO8kB+vBemZsU9L/Iq/J
65ycd4edfQ1HLFX9Tk4upFXVJ3b9U0s86V0WaeNkMNLt+Erbyzir2P+gbsKycjOve9fXsZvhCPWs
yCF7mDLTt87aNuzt6NCS/QhgfNzA+6Aw/MVA/v4Edb/wjM2A9GjhQjLIXiWHeR1Ua9WwG6c55rnT
b6JDmjBXYg1UOncmhWnw0An1ujugLqGK/syukcfh8obBJlvJ9ryeHujW6StordomuXZvs7ue19GV
/A8BkRyui5MBhqmztUvw3n4LtHjxExyGYTO/0NXyVMu2zj1yTwIgVnOzEXE/rKbQocllnpT+ap2H
Q3eLtoluE7/2KL6Ibu5GqJIepVMz/ieLM1qzP6+OpiSzRloQYSW2ub9qteRsQaqry/W6BR1VWMsK
f9GLGbe/B8D/u3vAv1qE779Gs2TDEtnsZP2+Rfx6f4yL8L5h/A8OySRIBVK91qTxcv8V1jxt5nD6
WtqY2M2ciNulZov/P2eBf2Ppl0l//dfPTpVFWvG6Sni9JbKN//HXEgWg6pPVtshB7vjHOPC0qSAJ
eAo5quuK8CZprZ1ZmR9Uz0loqa5kvpfKCI0ZvfRgCDrjv/lSBghKFlPmrZZhIu01PAqxIu7TfiKV
m75ubTatLykzXiUxVj1zkk1KZ4msSYhmdlq3x25iycgWMBWlukMmk5yKRan36jjTtUsMAnf8oG7b
Z7nqCSMwSGYAxW9hAixpdZnLY5ejp+UuN4RwXssKOVZmee00o38KtVY+WFlBTkSFrDc1BBs+ZbWx
unY/GUW8mkM2skCsbtZQbkINiXpOEIr2qw9HUnHx0zS6AOces2+Zo9jqtmKeSitFXDZQlRGKYue2
4VWjBQnAXTPzp+sdEx1EyqhUDA9xwVPgZe9YDky7sOhmINhBc4LdDXXti1w1AlmWS+WCEvjumy49
yiPSvbgUn1I9UA/xUNPxX6DjlzLZGqUmbFNzXmt1c9YzgPHinIMPR+tMcI3CgzS/5QvCG9bUgjqD
Wy6ww6wrXRR0DDaFBdl8nUMcFwtfkKHdKIloHLrWOCS4wlx4aGx8hnqaG8KndUH9GK2JNDKSOzL5
HhRmZOthkAVcHVq7SVvJm8bkQSkJRJV5ZIW2XDQAkzxegpfyz6ZUg7VWkWU9LfIpGboDKdu505U6
luRYf+5jvKUq1uTxnqeW6RwSBmTJDD2QKer6k7aQols1TpJKRxFbgTBrD9L0WU/a41IJJDqG8wst
y+dqyt6jUy9GuddO7eMUFU9JEF7kuP1MTHLV8L89L2rP3KJ9uX+ujh4qPPPOaCenJicXaLp780Si
4oKUxhhbQgFkVKNypciUXZRPIEeTREHQR61aaVdY9AdBQLOnWrzSprwlT1BYCZkqrBuYi8mA81JJ
RViN/fhcVIxzTaK4pyo0fWH6whOEHCq7TJX8SW4NNP0CEaeVolxMV0Laz2gLca1Gvf6AVjW0Z3aG
7ggY2p7BXWdcnWw50HhwqyrEiflErCcBdvfUlNStGGGqc7QqxN69v2ZiIPhT9mVloW9gLFMizR1R
STXEtnRmvVYfdEb4uUbXAhp7UeLCTIkmyHtHk9CVTwbYtE0P5iIfYbRIb9pAPGdDdDwHr0L7SnCe
Tk/LoEGmGq5mO+7RpoOPE30V6eJdUtguM2kh7JNTrO/ImNF3CoKPVZznpznSElyBAaGspnHfNJpe
2RNIYxJaYxwXmkklyD2tUwOC+4Cwz4VUk4xezOsk79dtiukWcebU0yxpHoWSMSKKgNCd0qRxSo2A
OFRd0rZi5bMrxWxdc5BDoKjDVuqR96cEMWGlgmwtiTESiNg3WmbePx/0mTl4Fjec2WSri1Z1Zz4E
HeoH5vitm0joGYjWrrzxHhZBqyndGvp7kt5JED9/FZsv4NqKLc43jKT3L9IiK/39s0H+xTsi2S1a
oTlGKJGLVTNwCkEz2VGXsXxOVhZAY5G/6pCMOlkeYu8BQCoon9Py2I5MORyOANXadNtDCWHJjleM
SjgyBjf5uqzlW1J5rdscssN0kN4zWP07aLm65VpgI23W7vQ2P/Her/dMqqbvZiV5AyeEPTq/m12e
I9i9N/qZ6il6b/eqP8FYsoNj+UHexgMYfiy+8iuvkf5q7tqnaK1iREUryDp/MirGeUh28XLDCORC
OWQiE1rftI5xFB+YvUDuDFO3QeVBAyy076AlYyOdUdUQ7aXazU2CgmzsyePk24h0MhxiDrUP88H8
NDf1VzzcIqwKiauiHOn5xuG7RvTwPO5JG0ChKVh0mzn1OClZzEdrZTyXFw7y4YNpT8/GyliJp3hF
bJrBJkak8Fn5zt6IuSD082N5SwjxWdWtV8qctAmi4tjsSjT2dt0a+QUC0bupZ1uGxLGwgFoO8fYG
BjVthSIXpHAo+/O4nsD9croaPaXdSeqGDKyZd1u3swJHPAAkZC3VRJsxblvbVe3Bk7g7y1Rb8Eb9
QZMw7bjpuWZt2uXe6MWmHwmw/FkQ2E8cdLoTuUNcw8oLX7JuVbkah9MjseF3z8YGqnTzKpMJj8me
oNbZgX6UaY4A1ewkwybc8OHAaIgUYkJVNdM3ST9zR3KS0Pa4M10rnDDKWuZ66LTEfHl0ElgdgzeT
Tc0kwYvPJVeL0+UXkjyl2TUfoJF5eYh+x06Z2riCs5Olb1OmiOFaLx5J/p6sm3BkCbOOmrbVb7hs
hzW3RS5suMR38nH4ZBzVzwG6aOpRkqGXbO7GZcZ5nBnNC6xMhiPJ0Yx3+idMzfPyHJyon9obA+W6
eOwuuDj53cToOstrsa82wyc1WYGM6kvx46N+yN/70hEVu3sZr/HkQDazjrxtaBDeU4cdWGLltfKb
p4hSi5S3G+8A5SOnWEvcQcKsy4tGuenU1ztc19WO6VXjqLq4QHL1xLMqDyfQy2Ag5V1XPP4tj1fs
D2jJeU9yhAI6R8i3aF+w18JeMOpVfZUiew43PE1+9DA8lNIrIAlwwKa5DzWXdNYkdbiIBoXkMW0c
bS/VnrELtiYVqEldwyvl8zPq1OUFAuAcPPfpc7isct3R01XW74QPtfDix1Cik4c1bVVzEDtap7v/
i47+dJg2wz4Fpxv63LloLAUbhdGuRymwpc95SEKXk032ORNs+Cpa+2wfACQ3bD0AQm2LwJg+GHUH
VHM2gbZM2IxX7qsZwV6MRdRpEFuvcdV89B8E76yBFrf7aF1MgBTd9DVbdbrDYYACDMj1M46p9EQc
F5jfEb+1TRCpABVBtgXTYfzL4D3UvXFfU5AXLuNO7hpKVPoCXvbWCBQuzqQ50ZmKvNim6YWEa7L0
Lqbl9C8lJ5xpZTrKhiSKV8mXV/o1W9HMueGvWNg+Ntkh9pVrQV/BM/Y7FHrL05h700ON7eohO1PP
3Do/uXN61EPKMha6lYuq3fhE8xOu8yOw4dfhFWXvG8/hTKVrFutoO6yGhSgVnnWWu4tnEdnlTici
PefGEZkNghY+Bo/Y6junp6qrnNGlLO8e25Nwq3faEzTh7tWEZG2/RZt2B5bA45hwJprBQvPAqj08
JbNvrhYW/Y3lWx+ylz+zhXYPBRasPfGUx/DY/ELMNhtUV2nsWCcBWR7HrWv10bvagRVWvSjH+Jru
UNLJ21DZqrMXzLY8E2CzztJ91W0q8UE/qwfjqXwmqo0DJlSiInQD7jptzXwD6yANlWYjvZL+tJwo
6Y7sMLRCqBHjD8DInWzj2gAAQKaO0WMrcPLcrYIt1z13sWCStAST1WteJcVTFG4D86h1ToOOS1gN
wToS1pPk8zoFEaYIUPpncdqXqG4ShyIVT2LQ+8WBtspYcljYU1VKn239wanCQtff7dVzdBFsxbQl
3zzLK+uJyRDqHYyZoKyBhxP8GwO3spsN6nFMndM+Bt7jmdaxPhIlKKpHhuIS78pvnAvKhtsufFl+
5cefZU71wm3+RncFZZf0lodrjkWWNz/kq3KbnsN4q0gfOOsT8xyOh/gNU+ZIWBWJUZATup3J1Jjk
DRb/HkR+ugvGS88MMhS+7aEmsouE6gfWHwstemZd0i2qYY85+otguVQE4yG70YFQXqUTDZBBsaVT
tln8+sxEOeE8dw7f2JdYDBTl3Rr8/jCcyse4tbVfnR+2Tv4CmNxkesyEjguAb52tjPURFyn7sI5R
/TpV19DkFO6k2oo4QaUEg+NLrHa35K0znPREHsF8nl4DwsXvOYZOt1G4YxNExHAQSPmyg7eQyAJ4
P5JXfdTX8q0M9upzFT8mD2aFFWetrZPb/eCJIuZ9gp+ByCd2GwAL2wSA5Hpho3iR1tj6VsQZE2hE
Q2QtrroN5Wl/iAkxbVa17PdfJtB+rJGaizFFxHd6M5/E5Rg8FWvDC279Fz72ilPAhajIu46vQbdj
h0fRy68AVIOH8qw64WO1hwGYvkOdqr8Vv3+r6G98z9v8XVbOOS4cijoUD4dhN2L75hD+xJ4Xn4Gg
PAziSos3JLV685vKJPHKqo7NmNjgkN7YEXLHE9KVu7FybT7jE8ekaJ1oKL0rvvjFH8irHEOczdiY
mUWvAiLbCYCSnOAC7qzYaY94W7XIj7Jz/qUsnGK9/EsDc5KeF2uXSj6zwMJXjCMqh+Fh0DcB2+Is
vjHDolT4GBaR4kQEr/S6MDdFbGR3qle2fslbL6awHVVWulF2UvgVRNbYNWl9segZ0PnbJKCtJsm2
emAcnb0iDwsOjfLdNr8anEQPPCcYDDBBgk34xRmmICWdiwJAPgidjFPC1ui8pvFI46xuSc8Z11a/
EMcjZ9NSyg8bTzUc5NiOLsN++DR+jW+EvsODWj7qL6pGq3VLIm6/W0ID2Giwh5sYw2ztJZwIrWMX
cgj42y6H2c33+SrndOmOZM0cyQW6NQiO1BVqK2lwK+CIdn2MvUW0EWarn+KGI2K8auAN7NQDiYmd
zfJSe+ExuxWbZIUWq/3o77GEPLR6V5L8Bj3oEJ/MVX00zZ24mr6GL/PIXSmETn5ZDtGh+GVdwlN3
QKClflib+LnZMwemf14/T7M/F9/S8jBrdpE5lF5zsilANDb+9MswVxVjCqLAEAhg4MnBeU1xrjiD
GcpoK2Zxt8gq13mqtXDLdNKJNEPcjWEm7WBv8Q+S2B2GvBNWIgQPDy1ja/f3f/358PN1P5/9fJsx
hizkadqyKPfSzppivE4//4xBtiLF6SELu/WYJ9G5FaV7bqni3jU7ccQ609Wt6ppiI3uGzPWqlHBa
5ZWO3R7BoB2ZDpGvJ+hgvLFznL85hE4X9cg5tqKdrpk8NgvxkqDmoo/OVFuTbmbZQQHBqgPWbssD
OJBeQ5qEUtqP5YQTlWB0WJ1FrwU/BIBBpBllaTzlIAq9LuluUqpHXt2345NEDEOcF5lfy3TYRYsD
d8dgy60DCMOZ3Dy1zLHdMsDLEhE3HAkVYB9wWVkTomvKZBccT+ONWUPTXCbFWImn6DmOfa0GAyAk
hoQ/rMPPpQSNX2tofeuCrbCEIvBYczoylQjwRWLazYT+IpvAksFm2ak9+3qVLjRSzHEX3Y2JAaye
QYS2FbXKTVdJT1tYH5IeGmAx08lUheSxgvVvVgayS9bRqN4NuIylJes4P3JCHsvgnMXBG5SjdtsR
bzqUyGL1hPWvXTQ/S33c8QBMjXKThjvq64euIuFVZqzuznKeenMMisKaOVQQ0kGgr3WNcsIzEkwY
0WCSqR7ug2p61dNCRq4jMCfr9Icgec/6BtuRJX2pVUZZNjCvH+YkWYlkmd8bIEmvZjfVpFjBGGE5
i1kBLlg61GDB9LiEZ/K9tVcCPlqBqfEkdjfM2LSX8ScmwaXWvvGyNVi5s+chythX63Sip2Z914Wx
k5AU2RDo6JwUPAaIYh6EIW+UTYHSd3kRMCiuu0mJ7VqMvhcSjqWGasiE/xCNQ7QO6OXV/XKtMbuv
gUKDyxOI8gh18j71cHyZ779MlqlOEbTLFmFgE+FXcAEsT486X8WqRQ4hmdBtJK/FivY0GTGrJVWx
1ZMYgqFl1y8vYy28DEV01NlDiTWj2whgqoNT/Pv35on2LZqbVKpYrJHftfTTYgNMwpSZp0zHi9nM
4qUT1ddiStfkAOpkIaOSEMEwcbi2SHIhSbY3Qx7BHbvVvpQaSsmcgrgqOKIqZXctajDlhQoo3hit
j2ZyCQf9UHWOxvHQg0PhwFwRC4yJDfnGzcqkV8hFLSUoAywk3A6B4HvEAX5YUTLIESOUpI6BEGbZ
SmrycPMYaQyViDe4E1VqSBwxxQyCOrk2ztZsPAsJepLBIJ7VEG9pNX4kEzuNCTV/tugH5d1Gi7tt
IyPUs5KBIOrkisgcw43CkpKJVMsRLiQXPafX5crs1bPcrc241m2riPXtILEBGOGlJ3FoZSirgbo0
6QaghYII36j32xZwkBBfAliAGuoKuk/gIsyu28iZksI1qdgXZXKElIG+hRCSTNbWdPRiJogskZ4y
QzFqAiJgFOZtYV+dTKs4x2Nzler53iabgY61EvbG7tEaW4iH4njNVaS3saxTyRh3y3TL2CLogEOW
jJNFI1xXoHxCXfAh854VLi13p1yQKMKRVmvUFj5U/0JQGeeRjFkMa3i+t+pnkt9wGBbJzehIH4YQ
Nh9VWIJJaF6GMdkveuvig059E+tECcrHnoZI9jRBmN0kneVTxRxQEDFk6laMPxa4NWHdoa2mEzwD
bOJSZr3XGZVrGeXXCa1HTECorVhKQ4w19jA1rY8VbYauC74ifJkKohFwoj/ZBImt44j0kJIyS1en
bTvg7ZPfoomDbNXdRH1Hds6Ruca6MgiKNrv2y5oY3OetK7Y1B/ziQFzwXbocHpzH0tQ2eV0/iZZ5
nCpiHUedSVsnjpu8aT4ruHaz+B6GOdtpAVgHZwfWjBakImqZG2npbcr0tyFvOiuh3DBL4MBDiTPf
3nUyqAjg4mDfRrWDUJ7TmSDvu56uSCPca1VzfIxNMkDTJD6LZGpqmQYVpGbsO5W9s5TWU9gkuU9G
FRtrWq3bdtl0OrbmpBF3ZQO6MBGzx2nobmDma7vOiTMJyRwl8lm1Cc04l4LwPg0wJCPlFA4Fsi3c
25NFhrPVtzbS79jGSWoKxuRnbaQ7Ku4CW4eCsw5SPDFYqRmc4UpHrWq4JA9ey2nkryraas047LIo
vIrG5La4t9MW42s9Zhmj1ZHu7yCvWlYzWzfTux5KOUoLTBls/Su80729ZFtNK5b3RYt3EobeDUS+
c25yBs266jpOGUW03j1N0KacYDTOPfepM6ss8LJFGG1Ldm2fUTcxaw3VO+/G0FZtUAFeVNwgrtaK
IqziikafklmSE0vFBmjMbjDjJ4Hn/xzTPE/L9BXnScRODKCpYSOTCmyChTWKG3UQd9jB4McpOS3k
BB1z2qixH1UU9ugHKTADROsx+fabBEtVv4CNEnG9+0ExDKcUy9mQYH/SR1gLoUz+1TJKMAegLNw5
Pai/KQ11xKmpRaIQXC6nrNLNIpJ1UpobNel6zxQkwUYFjQy7hAi8TO6IYgNgKmzNRUY+KfL668Hi
KxF1GUAj3QkS4WFWu3yjVSRgNSasSnzHfk3U0gr7yPdYD7RxMyzol0EQNc/UyYyYE0qHtj+0coR8
a4i8BX7wbHZPbW7S1+yaDQlu68yI6UE02nnM2XKrpd8gOD6mXCInDox9hSnSrUI2G4ZWWRY/1XPL
O6bVXuSp0hwxzW9pIF7HJppXmq4xqLNeDBFsnzxMvqaMsBWslgCDUH9VsXA5bSK4mqSkDGkKsu5V
zNF9NvqlJL/iI0ETrdMTMO89a03OHhdB2EXV8kTQFxFXTKRUwF28jXN1vJhFidjTlD5JImkOKs4E
+vhQstSq9oegewzbTZkZH7ociy55vLgl5++EzHnf1MmSC7hCpap6/UR/TRI4scVqJDtw/p164l1t
1L+MumZn07klojbI3W5qdTf1pTytHXnAZlrI0jUQ+3APxIDCH3VEGfQDUVPxU5pDsGNAg8jXRBVU
M8pOSZ2170RcJNYTE415pK8RdsYBqTEKDKk6GOIEW9kC/9yWTjcT9RkXw2lQfMHE1C9HvbJamkLd
tvmobn8++8sfp6zExkecdVinHzGTIU9Sam07mtEfP/z8ndnMlkd491t4h1//fKgH3gEsWJKXV5za
Akm+iT1mnVYvfsGbbEHAWZDoRAECW00gtBYNdPgirLYhhAASpQjVnQYBFJxOTzOjcgurbjuEYblR
6TppdyNmWmf/+NDP1VnI8cYTJ6Fv22RuSOHWSmMr312bPx8K4E3b7mYhfd8CHvnHhxh5AXzJepO0
RJZk9w+5TO6JVvfdT2ZPPpp0xRSteBCDUYYvpKX7rCZG9Wfa/T//NGJv/xyi+Zc//q9LmfPffxi7
+f9eOKciSf+pSHD71bRf858Vgj/f9k+FoPKbhQHFgI5DAKalGMgk/gHRMTRUgvy9yRgUHyn/8E+N
oPSbcifdmPJd12AoKuCdtuy76O9/U8zf4OEZUHUsWVQl8b9J1JGNe/rmHzVslqgh7jcly4StiYXr
L/IJuW6Iduu1Zt1OeKiiWTgsXcv7ymK8lTSEXbdQGeyiUcjKymkINnrgCgwgeW8i3kmD+hJa3WMf
1qKbdEm6L1qYqzFcBzYbThjT3VGdZGXit+jfbbPX39R8CnbQvI5NOWk+qGxlG2j6RhLbdFNbOgOY
VyK4m52FuN4uc2ioJWpsyFFD7kNWyV1Fvg9EYmV+qt8DKflozDJBNCSz0tLwLzCK7nGZPQONh6om
WESKtdhvONpWrFiC4EejQFcsqx7MouuO5pBdzIo+iDa0K+rPdhMSNimI4jPqTsEj2YSA5Gn+RjmN
boeBRs/+jcwDlbq67VQmUZB72lU45Sd0usGlL9Rfwpi81YpF5qZoDg81tK+qJg2wy1iOBfBp2L22
RsryL8px4hwa+GWlrCSHpBFitxVBRprtHZE6oZuYyxAlnFpckkUy/FpNCaXjiBmoNYF/YZKvmnC8
zn2Tr4txZQYgxuSRn1zpdF1IWEPKeY+UK8HoDkL4GlZ0vdn7Lw1uZVRcl7JOULuPICJZ+rdMWIQi
wp1dNXClVcY28NOdqlw6xvLBRZOYUAojysWi15yEaFFbaNBn4NhHI80sp+Aius1AaxjqysCeLL9B
XMdYB3Gvn5N1N6p8UnPeb7uud8B6O2UygrCcct+o+OFZkO4yRb91Fk4qRSG9qCsfSyiGtpAPRBg3
Qwf9jj0oFxn0379j1A0BOhwMRjNBbGYl/F0+geJDZfHQdfNalLkcDYJ0h4jr2BlUwlKbZ1GYeFHY
nIiHcXFzm+5kqeulX56LCIKBBnnUTGjrLrPRPHVaDJUmOEiLAXk+7fbjKJUYVOTRnTVUBYpEwZ7i
u5NTSLJoY1bzwOUd8qtsTI9W0+gQpCsmAOl2Nq27HVrqPKBIXFpuulhS9rhrYw8nTrrUGMu0bRkt
z/LErdao2Yp7eCKQXQ6cAPHIYm67H0rKUm+UiCHjZJnknuaLTxHGmJ/Tu0HvSC6hiRp94+ijIpzm
OH0tllOJpnVHYijYui47KtoyIeugWTBxZk6tOqGZGXPPD+OHrr9WiTQ89cKLJiE85UVdtmoPRqcG
lwc109xT5GReukSvPUedrTIukCnmEGETtZ+Xy+UqSuTyuTZSH16GviKis1hPQLMdvS60TSk1T7jg
u72JgohRt+lL1ARQnJnpN9Kw0vPuXDa9vApIfkAPCtveyLGsZBmJvJEuuii/KuLDGFcpkyPFaboq
g1JZWUwdxoqbJ/cI6JocQZaWdZNXeyFAtjjQaMuUidZz3mA+R4tXldZaQVOCtuxN6rRzo7CQxE32
xLEl3PNQDCd8oLHYO5VZtE+wuoidayxHMobMC3oSB01eUsqy/ksvOfEkJuXrqPFlnTxqfiroSKkZ
Ui3Udll450dNGFuCLEKrCZkPzQ2zGWlAWq1W58lAvTvdbblDnn3E4L2dfE4+yxAhoRrWlxS6vx1o
9LIgkcGnbEY60kvWu0ab0m/BH8RJFAuY1K/V79BElxGMvM6mtaxn7B+LwYQAx0u2JyEU/akRUf4a
wxMJnnTlCSHxhkZVXKxEz4KOtRXSPSivwhtH4SsV02u4oMiShGGj5Eycoxa0SQHcty6/TBKdqwCb
syzSUo/iD2EiTx2z6ZrupLzRW0J15DL9aFrBi8fQH4dYcUX4BtzQBMJqFW+gRk5PZUccgBoFvE8n
vC5abxJaP+0Aeeaefv8i+Ld0l4piHS45x+c6s1apJhF/euf9EiDhJeu7jfxNVqgvQMIp9jRTWyBN
u5h30dmozMhsuBWK0hM2RUC/g3h4Oo9G3R9SyQLXRG0/jgEyibIK/L4wYhi/Y+JkZYu4Og6/EqFa
9/19UY0/w2g40JEYHARNgwt/xWvNGUGukFPm3P1CLY61boCrn4a4QVUBBFtRhsdURAOkQ1snO878
jg2Kar2Uh9VS6Le2EsH3g30HV8sYdFIC8YhMjZIRBlqTkwIBLVfaBzERd70yZH4ud/WDPDNoKTJh
HTbVGRladTIGId4XGYTxNlfoMeFwtwgMxa0zbEb+8R5ov82JFj5D3UKrxK4ilEKNMkwIzkM3Hy0l
YZ5qxGSsxeYn3rNtKMjBYe6iCVyd/L3IibYPcp5EIdPSlOO6PdQtHcYlZWnqeHsWskp5A3/Cq81+
15bTTQyt2U8X7X4brHO8M3DHA1QSBUEF932rZx5jJe1RpYdC55Ovm2uIUByJBZQFUakfI73HXzAh
pgmiD3b7e9wyXzblw9PUvGN4IvU6pVFjDhNjarFO/R4EiGOU8aO1dHeBy4HA7GbF0YwnHEfXtm4i
/3+zd2bJjSPplt5KbwDX4BgcwKs4j5ooKRQvsBgxz3A4gNX3B2ZVdVrU7Vu9gH6hhRSRSooE4e7/
Oec7RY9tKzJJJ90/jDOm7KGmL6HVISXK2AFdP9rUmTPvnQE8SUo0Qo7iE257sJN5cPVChIqgfbc6
w1vpAPfaFBWrpauGM7VpcBUvYs14VaVJj7gMf/gO2hEORwaP2icroDvULPpPAl5PDBOpuWfG9tIb
MFFs9eqN3s6RubXqdYJ7J3C/zZYP6wCBpuxt5pvQd9cK5vDGd3AK9NkwwPs0OBZDSd74nfjNwuwI
MV1TNRkYM9W1SAWcVYxTSY/SLIr207Z7LgzutllYnzuRTVvnHlufxHdo0x9Ev6wzJTv3pcyOy544
GUbjmg2SqxtvPbKae2KZnpjWDpZWeBQxaRLd4xeaAqw2CWJl+tklZoPTHm26V/EtcLor9tl4q4OJ
X4wXd3W3gs0Vc7i8dj5qg2OQNuARJL7r0p/82DIUv1TC3U6xdTTjeNVxk2NvwqiDGwPIWEtt8vog
rLV0cIjGiECshckqlYyVarBSZ2OSvKFq4SVCl9tgYtYHFkVc2FVC3L8DnZjPU/DCCOGHPzuvsg6H
JwK027ZL/ZeifK16TD2ctzs0xESfCCk/BMo9V6zNBWvjCxZcZN+sD9C1c3tHFRKQ4wATupc81U6j
EK1n7qjUETltvbYkAnbr28GZ0c/PNCzn16w6TyO4ADUe0y4abvcHXadvhCfTq/a64eaMuP9ZcId9
GDX5RprWTC9mSC6kxf6eENx0JT+pBzP0bBgs9BVuTNyjgntgwgvRlPDS694lLWKyaLvhjSWxujph
aG6jIW6ooRu9mxlZdEc4HkDblA4EGsupHSDreumb+VOObrAR5WQQMdbiZWkBDIrCvZnuhJ0hy7Zm
KTpMdsu3AmKOpTbL08Towo1755ZFfDi6piJjSWJvDcHa2k2MXzd2rpCm4358EwYfX5FT6uBSX8M+
nJLxCSoFnEX6XMkT1M2Prg7ctTVa5aU06bOPaplgULKOrfuQ4svEqHNMZvIecsTJoU3IuxFu6qFZ
ynRwW1YztK3Zfzg3fuy/CDHrB0cOb3mOiFLZ7bSya3BUlvM8edmjpxjzGLNxrDXc8JKKr33nymk1
6/5GGgy2IU5rOSYe5RdL5nDYaBUGbPhBvYdl8p5HU4thBOG2MJp4zxKXbPE7CzzL4kObSLyxbnYI
bsymVYWGRJmPYS8Ts8Ha99aunYkGRC2t1gr1IDiV1LqMrFoHEZRv+sEYdxnjxaiO966SWBh4hQTb
hX2JZHDlwPFcMq8qhMeiFwwmbqgCF03OCBphPK2Vt40T34G1wiCxH7xbMSIJ6oTOlLmvmp1bRFu6
0acjQdXvOTcKfIo9ERK7o9lSOifF5wZYBAPccq63MLYd+mgaONhMeNIviUIgbytFvIhOjE2UmMbD
KBFtR9VDhpmyB3McfqZfO2Kaz+xF8KhwMVOdcXbtm3QDcPRIpOt+2aEMRn1uLe9WFkHz2MzljiKC
72zO8VrPgclbrY5ZoL93WW0/c7s5tSAOV5ml7RWZd7yLImrPnKZGIU32PZa9HwyLGAlWvsDLfhcx
DmTwV0hITfZqptbOcqeDz97kwQ+Y1xEo/+VKPhsmp8miG6111+AoNdALCv1MwSudxBYfXbSpJLZB
X36JoCHYUdLthoVr0ne4fqJpBoFtdmu3TF8x3H4Bm0QcI8vkZqCIxfYXY9kQUSsEkjEc8ldSp2ci
1199yWEFiuXrUIYgQaf+Z8S6O2vPX/UgPggX4DBtOKBmNeOpeazxEMdxRmuC93Wq8eIMJAaWRsR5
4zokkmj5WkNX1/A9Mom/j1OEmfvm2WIjwW8XIdJYqTon87COtOEdOn+bR5H9AjNiWQYxrmmfvWyU
/K6jamt187BrkrB+aBCi6vin52l31+c49KjrHfepJFMNoqLDHcrSHWaxRtYisLsaIavDxOZ4W3ne
Rt9z9ip8y5aQwZC1h3HGuJFkOji1Y7oKFLQFi0XiNsz+LiT4sF6iKPuQ8hDYGnhkovosRdGTtHY+
fQs4ZhJbVwelZ59V0SPdP6Sguv7CXBMDr5y8tePQLtIHHlmkWT5ilE+4UKpvbA9+ZB6GJ4JycSD3
3ki/CHr/yfS6W7TUQbCFA7h994xkqofTTgsM0Jl3t3SNnebDhf2A20Vixaz4BYkUpyWTkDYCo6Lg
JtkhoBsRNuMS5tJOZBjmpYiRqjyGprNlXTrKSM9u+116qj85sbrYjX9MUpI+pSXja2kpLLNO0RyC
hPuDImB+UFqNa0ZLGn4nW2q/MSj4YZeX9cSumwvtVDQTRGTxklhcQsNDzBfyQI8VSQuhSYEYGGwj
FbwJB8wrG6xfZVp/n40xA5jKdWLxiYUeyi4M3pK1UimMzSIwb27zw29hKoezKveIUkz9yRsaNU/O
LMtd1Un0Kch0koOMMyPXRTO5slIExzHAl+pq29pmMUt5pNg1OqFjn0qH3jVLiRXI/0/aFepJViuQ
zdVWRmvLf5lUJ/eOCS0+b7FW1/H4EJuYCVVFScsA2AnTDvvsOWqP47AhwY1JrztBRA1X7MKEeZvq
KKZlZ50MuscgxgEv75CnA2wSZVqi13biwjxXPF+XajgOru+sXL+HiV+BSfFzY8sFeagemNPSzhIp
RlSaOdWIm7GrKFXuNQ2Ihum8FgCiAMazJZ/NWKys8SOPTXOn+nEnBBO0Fpxfa86/HAubcCKTryEb
8NIogx3bkW8DMfWVa7OwP6dVSJqA4K1fYoKycw4Tbudz15idH/AkKG5W7caWdbcy4+8O6XigoaOx
ptKiW/n4HTZ2l2znnq0hR79NVUTFdlCPS+iHbp6TzMd0T10f6rXTEcoT7hMl23za0blXcZO+Jx1n
GcXWAIRUhiExQxWovK9YUtrP7LF0TMyFFS4n4Az9djZ+xD1jqS76Kmx+QMA+Hxt0tRYan1hgz08e
YNr1gPuALAR3aEtyOIjSGYM1wknKOGuzzPDL0XVov+A3EDObJhtChh4NYxPl6XeIWMHKMhnF0Ih8
KmUPk0ghNjBfY4xWh7fJnReoWvFxP8WlDT5gqhhCFrPdHE14OrG8O7zO96OE34X8VHaMcfPWt+BM
INoHlCaMx3h+1nSSgFJVBm1XiNm0HhQdimmUNhi/vardLSVW9bLvpzabq6gJTxzPXLpm+Pg27AqX
GZo5t/ZDwaim8Mp6T10AfliW/k3XaBAQhRwOXe98T42B4702j07MGbm0Ktj+xcHLXw3hfmknPH1Q
AjHtN8QbpLWOllElfYw4XE0M5DMIyaDPjHWmUXWjvBH7yGlulFUDOUuLp3CC65DHi6WzK+p1UoeP
OQeny1BNAODC6IeGk3MMu/zVUVNOqjJ97iWBXlTyc9vhAes5eG+YkhBmGRm6gAubXgo7+VANxSbL
USPv6lOXjP6pkthup6rRWyUU5QN1vooLHNhOPb4ms79BIPrRpUF5jiZaL3zhnv6/gvH/hjkQkmDi
v6KN62/9tz8qAPT/+mQY/od+sfxH/9QvxH/5rrB8Qo7CC+RdpvinfhH8lydNyAdO4Ih/ABD+qWAA
/icY75om9APblx7R+H8oGI75Xw5N8m4gbOKTd0Hknw0F/0he/qU9Rb+q/yaJKZac5d/1C9+VtuO5
aCtIIoi9f+gXYpANixDK22RG+eNg5v1LaFXsj+MHrWjVmUVIVTusFRWFv10JIvPO7vrbi/bfPYs/
VZTlWfiBMHmZeC3uvIe/p0EHhGwGtyj0ZR4029oNX4eguMzDJK7ubDPEL9pLK9nHxIthSnDTcvvf
01jHu9jFjAHzq/0P6VsLperPF8YxHcvy6HCnL+FPYac1bMurqQg6WGz6wLYZ/dpUYN441/ws+tR8
ykcQW1XXM2aPvjuuV61gN8q18OlSco2XsGQXBiFQ7WzXJbJP88+Dt9SAAb7Bws+kZFfbzTJX6aON
X4fuuvLavaG7vaa0Fyzr+PYfXuSl3OGPtxqtiqvN54LyhfMH0KIxzI65Pl3WZjCbJ9sbBZNGAoN1
QpwGhvLeCttk12WjBeLQobCT6RvLSdXXtMWWN2pYrcfS8j9Cyww2/+G5Idb923PjQrcdoB98SJbr
/e8XQN9RQ6Z9rzjAZ3sJNbkgap8OHKynXWSC1+8C7taT3eDZVmi5rkU4TjcH+Erjyg6z+bEwHiOT
Ve4/PK9/uzCl4EPIs3JkQB3InyHsFJmjttB79g7iWl96K9vkVuwapEVrUZ57t3+gmC7YzBildlak
3wFdVRSANePD7M7iUuDH/p+fkvtvgW3PvSe1QaDwXlr+8pT/FtjG/mXOMNCGvZ0KTXVsaJxkS7IG
MyJp46R9zcMLVLLoGSdOeiuF3EwuYuTs0FZXtMNIKpMSx9KpOJ8PTLiGMXeOkx1hCp7Nj1azfQNz
d5ntnKgnvqCVmzk3yfj7LAeWUuVsS5GC3Rgf0/tAaRktzfXS0zsybKRZaEPl7vcKWv7KN4KRarQK
SJU3PLR1d3Dt6jNe5mWM7UFBMEKzDQZYujW2VdVO17ak7wmxMG2sjcmkcj16ZKe9+0xumc7JgPLR
OWDIoEtNaowh3v/88loOEvAf16LnCsH3+dybaM+Levz3F5gzsY8u2Ku9hStDWkV1hRJ7asogYBG3
20PaYPfKGpTJkco77EfzaaZh8SmNyycDch4MKkrgStIMp2Bof7WFhwW74QWa1E+6jvndJzY1WTiH
pzj0ftRNmuySZKKeeqGgS0evkeTqzxDWaRz7RM1Hq0ObsahytpynzLduwRQPh7jzzKvR8nD/UxZE
0bGX6mkI8Pnb8SQ3nSHix/tDHgdXjibVQVci3OBwPnld+cLbqK55P477rnfFbaBm4jkOHzFvqqey
L8QOnqe4zR2Jxq6NH4MU66CeECi4eOZ1FzFCqvKVi5q2q023XQmspQuetdnGgGkOdZlCoJ6zSx/U
2cVyv0/KwvgxiuhisW8ngq/yAwvcmtLhdMuHOwGY3MJYnTqHllhCYOdMEKSRhNWvfZODqcOAVFgR
Xt70YzI6tWdp6zBDzhNVwYO44h+EejtdMQA8+W5jrIe6RXCxyuCs46ZlSIdtJDdH7ERVLQ4s7MxD
TOzI2pmqk/CX8HOcdGcF1Czt5+loxM547nI6Qgpl71GPvmHtevPryj/e3yOZw6prYlvgeOv6rW2b
n4RtCf821PGN2nXPFGCh9hhXHC4QL4zcO7OqHoLGS5693j8xNrfPsciS59AYcACmQfxQmc3VbpkX
GUYjXhFQAAyGfslUxtkKS0Znt+Z3bPxyAjvN1WIx64e/Op0tL8VZyyb1OZBJemD6xtmo7r8mfVSe
aVxYsERUdSuParnMHY+TRwDRnljlUyMqNv7gYGsa8/TM/Co9d5NpU9UdX7PZoxFG9PEqrgS3WX98
SXVZHqEKJo+jGUfbdCAEPiuEu1K2OclCDiVEPMynEFNqkqTJoZnUt7FtpifFHPJp6Iv3gGrVWfVE
bcRoQ0RsjMeE2O39K9sxb8xteJFFRWyQTS1HseDo5vMBvpf3eH+gYyQ50FWNJ3n53hyU/l9/kbn8
Hv1AN+n9e3GaaNqLauICVjWf7//YDkzSAX7pbIKCmGvhweetoy56pn8nes7pPTzwIcGjuXw5NdxM
WzseL8wdsAvwLQeMfrTS4tjZDH7wjcY7i5aYV9zY6HkZvBFuMMbL/cFM3WOcT/PVXP4FdXeKAkY6
5Wx8XJ0tn+4PGOmB4jvTj/tXRevPV349SIKCe3M31KST4vz1/jACVfRnr9xO3LQfOg6/4YOBdfLB
I1vTUv92nMemfgqoiad0LOhfIyL3LLDz2ahLrP528C4S08O0QHDBroa1qKL3miZBgOzetFdu2hNS
6xTqLpFeqlsM2DPYNdVsQREIGwo30esS+VMnWfLWT1zEJmAkh0J0mB0kk6uCVLWDr1Q1DhEIa/yR
Vyp4oi8596yvfmGTFKKlXU3v2DtPjgRDE8ftXtLSQaph2E89kyKSFutUBfmJ4fVh5HOxMcjNoznk
ByyyzabTvQuvzz2rlgFxQuPFLqPfG6Vrpl/UJwMaNHra5TBqt5GGPzswKzqYdfLb4ta2BYnucOfi
GJtjm1+3lk/WbodowskKd1rRjuEzJO2vvU0VocPNd18QbaO5zb9WRh+vjZCEkjkUO7NOSWhM1lva
07TLrQtuYYxl29S3cDSIjkaBT0SUYjxmYSWYkiDehH50ySmd+OvVBKlgHGZiu8K1SFFnjqZZ88NV
qn8ye4kBHr/+/f405759m7iW2+6Lbxr1MyvVtbBn+sCTgDiSP756koIn5Z5GziG7Oee7bN3lprXH
+qj1+NXpnHnrJN1VWTTTKM1NQvpUEMxY0rsaMqeTzvvY95u9sEGh8gM+o3x+lVATzknUMUQo7WqX
EfIxRx1szCAx8LysYqAEqyAWxYn378mPkHT6yHvyaszImRl6+OgzA+aIt3fzCtFQgMBkK7wrw7J8
cPxwqU+ypy2VkQ3xo4j8bkytY2uI76ZRtuxX1aZO6U/QpapO6WCTkkl6uIm2OPWxr89OtLFFOV+F
Gk5llRrUXe/x2DprTYYA/36eUbRYX+dFHOVAlu+8pky2jhEfZz1BiBo+kgo92h/DG73LxDDMpU1n
WjuKiSOXo/EeqciHzl/tAjV4mFai+clvnls3FZzwE/AW9Vjzv6e3BycGC+swn/wRDSOekAJGLfJH
s/BploCdkWBhj0IKjLOmcI+1D0qxXkz5E06Kc7zsAwqoGT1Mehk57nHu4CuYUZlWP0z6J9YmKtbe
VvWlya3qaga/Yk01QhgSxwT0c8jc9ldCHGbVmNI+GH3wKJTtHd1pBlkvC3cZ92jC1Pb4QvxHnErP
YTn2Gc2DNwdR0I/tE9RTNOBSOt/Q/erPxIvfh0y7R7trCUUD11irHGCoFLZ9cBRjQRDnrWzrnd+R
WvGTITuYjbw2kMxrWtrLxYhmdBisMvkkKJvEkAM9pK6wqzFch+mJ0SZNU2gMYXu4P3m4o91zrYJL
FdXG0WwSWGPIbKteJeYlKDKGTgUNwpCzhqblNjAk6OWkv9ktI90gkjaLE68nwODwm1HT3j+CziUI
7iSQauORnmCmv8QQqYhU0NoCu3nM26Hdjx0ZDkqtqoEu22H81bplddGVr9dz2P6uZ5y5OmIBT916
VWAgohMbJB2Bp31ewStmUSs3Dm8ebXZdwlG1bB7izPNwz3ErVOH4YdFksYonfoUMF+A6wzFAopir
afkZPRVzqxLSyI4r6GArGyDvnNqcb6MedxPDXp25m5HutxX3lWCrcwn6vaGZrjbO+VJJO9MptFad
t+EysdZ9jxtb/sqdhIapfmMltNhaPXanliq93Jn8o6oVNrbEX6rV0HIGFJwuwNGnNMNOSBBR3VJO
o9deFdu3VuFAJEdZkNb4CGddb/Fw3yyFGySZw7XSGAZ5OiRpgrLFPO2nb2oyf7eETx7CyUtfWka7
qpvsbwMdgNDTKF8TNHOtYJwSA+6H+pQj+NyIQJDKU1AhRJ9eZeexN7WLdG/EI2D75UsFE5pMPu84
Du1T3LNGDS7BElUUh8wINkOj5cUvY32qpTs85JMMgfmRD0aHKL6IOHzCYjj8sr3uwOzh4rc1+Ssg
OKu2KOXJQqXCPqnUxhwsWAuCDwjfSbSWJ99iWNjM2NLTPCEwdv+b+v5fqfpE6xcZuiXOlpeJPrcq
qtfKJKBcFj2cO2+K0As4JjmtxZdG+DMQFgqhrs1t4hZfWw5kp4Hq8vP9T/cHD8/VWpseUJyooqql
MR3jFFBT2liDc7z/kw5f3NiQwRzn4LfXW3SUm9PVcFP7KA1p/fVQUrn40AwNlTioulAMqOfCqJqC
HqryR39OPk2sjCR2roIW8meneRpzKZ8Ml9WnovnYzC133zDBeTCGqX65f0+5I6jmdvB3XW0bbKUN
EAb0wb1UGf3EPa6a+1cYxMVR+vgQ7l9Ge7dE0ecyLjHDFclG+m694ZKxnzNJ4nnKKBrMcrg/8Qwj
sGXacmhshJlRivEK0vjM6Lx5jfh/sGy8eMKPjtXUFHvH4em0rWjOfpC9CTIjZ9H7B9/RiFMmuCJg
u+Klz4T5EtOxzWy+gawTONtKm5zArGjDaIqyYLV8fPxyg96z57hRnX3uvys3cNFXDONRdIF5nGbT
PFK/gB30/rVXY0fBNQS/iChKygHpZEy+v7KKfFp1DNGOjhG92Mpvd7PNSBeVRR8HNna4KObj/aHK
fUV/87++jifAVD54qI3F68ySOclfiegmxK09o3D0u8Z9zmuahzw+RCf25aQ5QesURR2s+S/S0wIh
341dc7XCGTRi4n4xTCKfuWeWwCv1AQdEusGblG9UVECxyb+0lfweUqJ5MvJ2bwaA7ooiOQ84SHlj
o2dTp9dgTq4tMBjZWzd2ePtUKOxVPNVJOPzsQnCLhKfdswoAsDMe0mn82uQx+BEr/UDFobTXtFf0
Qd5kydGrtQ82e7QhlM6q66uEj2DwA7Xhmzd7e+0Pbxhq1WqYgWbIeS3LhNz0La6hTw59Wu2w7HEC
9En7awIZotP71Omf2Zx8xMsKkzt6h8WQJsAGu+reEin25IPVxk9ZKal+IWxkWgAexaIDhZpEBFDV
s+HQWu51yNLD0ezMb5V6YZ8fbkIiLQ8zxHm0TE8cUowcK3cY94NDF2SObXCfSz5TjUhOiUl6fCkn
dAxPbaWbfRuzuX4AqfVhVbI/lBjTQnboZETlgVEbwkMO9USUR2+5Xd4fCnct21juRRr86mZ+z1R1
O9Syg/B7c+M47rMkgfPQg3axKry7Rln7OGJM3IGY/DLbII+TApOUxothA7OvGopRxyr/PgZwCppl
vFP4qybz3016jDeh9AmwdiNoBuKeDy6pDJx7BFJYOjF8cByqCvE75KWudQgMBeAbjj02An3WfMs+
7bQunuoFLhc12JGXCXJZz/1PbhyP3Ibih9q2YA8YRHdK7TV7u6h+a3d0iCy51laMgfseSfsaNHhb
kz5gAirFscxjh/NVbL/JoCYsmuTHBFn+7BCSXcUBOUSrgTDV1B6evWX3VbZfk7KqP3hLLkYevrfN
AGqgbb4hpREsk82867SLh3bICRzFEAlc7iEc2rMTtt+RQJHNwMyz46uRB2uk2fbak3zbdr3xPnD7
KRNO7ek0+Ju6Zvnyw7pd06UFKaAN432fG0hWJka5q6qTatd5df2cJEwM8ZwUKpN4YzyPQ7kkbiKm
h7oKi/OQ18QY1ZspevNsapueH6fHg1k2vIgWXThN355qjMxrN2+bJWs6HAK3/1oyOHrAO3CsrDGm
AI0KaIaZj3YuvKeYAXVpSGpkDoNDerE2ARjMkeec0pyK9NQsvzbspXZkjZ7NGcppaCXQNsBB+CIW
D/kQYL3VmMXzm2aovDeSdFgzpYYK2iSvnpOtjTn0z7xrCPEu86QQ7PPGzxgpp8ROPTXLk5Px6T94
Y9bAQYC7eV83cEC+BZNrH9gonKlTA7rT8exzJ332pQ7fqpRe4Hp6h82swb1Y+oFutYZBdVtRipGW
qJ7ZszDAtJYjlWQC4VbUVHRZGiRsF4YrPDkQlKLmcai6a2YQ3YtT/j6b2NMmZhhyLGr2umusFXW+
/gOzCd1n2PBoYl1H9WgDaCPKJAuv2obe/HZvl3IZXf+jaKoTCfb2DmU86euvJNKghZq3qgy2RqYd
yGGdD/aNil06ZDhT1p4DGvW7P+ff0ed8EAohrpbBcv3j/Ws6f+BWJfHhXglWLz117b/K6v6qCRNL
5eX/9a9D/Hh/Vdvd/4n2wDxOOqa0ttyJGo7kID+9rFGrDoqi3BC62BZTme2HpsBct/yDJXs107jB
ajLh82/zdR97zfH+MKQgK6afMWdwG6cpm7VzmKvkkBvwYOUjNUvNViXDc4nhkRijfyQMk68oPv82
FQS1DbvzueyVcQTB2BWB4qRp+BsvW8hJMtbbCJn6JWywOnvhTGmHjp69XUuG7jXxhreW2uzd/+nN
GqPgYWzJuk9iXtugtLX3qlpklWDwP0y8YLcACN5t9hbUKxH5QR+MSgKttf2Jgo+kWbsefIusouiY
6DkvTX6EiG/uI6y2vHE0OPPSHGYnNJho9wUpltEojj45YYarzuvIjauus2NQzT95sz1u2YZ7QI2H
0WOlPQrw9MXSfXDV8WzvcqI4HBThGsysxm1XcQKcnPVQ+Yx1cyYrKo+qRzftLkvj7omm3V3Albw2
zDLgX+EssUc8DjQDWP6cfZEFkZ6wZNgQJl257tDLzlleXm1Knd5r+A5bjz3CIe+j4TmAaL3ID/2P
MSOnPvcAoXrn1fPiasdHoNyHcVy+V2V4KsvU+EZ5Qb1yfDFcxyLOryzRHJSw3tVsxr9FNTMeBarY
G53PIYqfZZh4v3B4rQeAFPgs5GMe2sO5RMB/aM1p3zid/F6UcI+cHq+XZzJIRwh/CUYEnUEx5OVA
TZIYv87BMjS+mQJTMC6/GfM2t44JNwZrS0/imMFkVWsID824Y8TRHbuSFEMPmvIaNfBtGCaItSGV
cfZaI1pPHZhYDvu/7abbc6CUB8ypUBa88jETg7gxbDtiJWaJL4Lp5HKCm+wqfm37ENwmX5HiBLhW
9N61t2wBP20GqOkoPHFTeYs5I6xSxSk4akHypP5Q7Ryzx4czpTgiK+N5jC5T6gIzbYkemQaoY7+b
Du7XciQlBWhLjCOpcte0TrUN9tILhHPQKYmDth68i26Li5+WyZlYfI48OJ5QJ2mRHKbLIFL1bBXy
W0YuCHxIsa6Y+D6lJqRlK2aREuPSU6VeVMdi3EUmWRx//tk1xbDHAERWneEqULi43EoTAbfFrp22
WHa8MekuxPw19kHFKQFCjc4wWGLO/4zjni26bsX1PpYKXHuHbCRfhPmtsR3ciVXFEtb7X2RNZXZc
xzbMyhkzbF1vlQVeIKSKFpzO/J5MTbm3Jv3KuzUtpk7OQNkw43lXoBt9OHyBp6xdFpnzVnCBcYvI
AS9C8MiYDmMAgu5itx9Bj4d2QEZqJlOdhrynsqlxoW5/eqp4LN2ufY5n0s4l1egXoyDE5LCktbob
d+70OQX6GpQBjUwZDERe3uOUlF9ALOsTlsJTaqXyWk76I8JYA1ooPHsx7jBbSyi3I5JNNsnHoAYr
lFlk9eeoe6S4iUsLxcbRCi9Q1cSnPlEvsyRg5rs/G3skzQVES0cGm+0Uvllnl8tJvWcyafjsj4uN
0ra3k9KFG6r7H6ae4tNsuETYhrHaY+tt+2RXVKO6xA1c2Bxa6caYL7rx3Z0NJXdt1jWVBMvkoCto
gQl7WLxBhAfK0+VhyOALJD62lSnj5XAc55oUvvfZvgGRKNywf5ysoT1OQ/YajVZyxZZunbJerGXj
mBvq6VwYG3WFuW0lAk6RgUX1n7EE4CcOnjEDPa2UuZs7jv+MiusP7vbsws0UWlpafu3nw5QkR2U7
yVUaaM1skuDrUjEFBjNiJ+ShPD3FHbdDu+2NM9k9fqgVPWmXYcDYzhffCQEIYpUiSc0pMUKVWMmZ
14+NrTzFFYkIVQVvwAyAGlptCIm/pDAFsjs3Hv4jvNlgrVQwoKik1mkM01+Dncst+BhwweoFZ436
MkzmF9WzwnolNthY8BY7uSMwgc8xoCaS9jH6/FQgjYlU2rvKGwDmmeZAWRcaMIDgMO2d8xzVNDSM
1bsj0vgM+HmJklkBPvrQJivVRVyERvbs8yPWiT/OQAXScEebm5ojojp0v3P+P3V9DNEymOSpYs8Y
9gyOssHqd5xwm4sL8vc40odaUvd4SWL5bhaOwtVsvyNVGAzPq6bDac3WQrQIvpbfMV+yuPosHwhw
MGlQyMQflr4Do0c0yRichJTVsvQeoRHM0GqzYeck01mwlzjby0NicUduIwUijh1hbQIeo7yIXmKJ
2Fwn4kYjG/REOqSoJj4xSS1OQE3EqtPG7zwkDtmpsL7Z+KMfDRJmrv9597Z35GBvM0P/XmefiTn0
F4+myrOrqF/TQIZIzIVHXhEimpwT+6l2r00zo+fhsYXtUBSnIneKU4zLbFW2BMsb0ZSn0cDVXsKX
NFK2fLG5RLFciY/TipJfMm2oW4td5yix5wLhfi+iCuVApOFKehnpEcnCzrjV4o80R87HJKuhazKy
eJAdN4x7leZf/ZpBh6V9iBj6eenkrCwjGg4pc6FWN2G7rxWVp+HgjjADR4v4DuvLbIW4/Zy+1teY
NPE2zRHih7J/s2xyPCVxqQlFG4kpL219ibDyBdySs857bJu2e+yXh/ttJ+cTjA8lw0b7iGjJXr3p
/fLqLTK1Qwzx4tKOFrnx3k+5w+O+zNHPRPYYL3/yEnJoFYfustdyj28ebTQY1kOb872wvMhq6M5O
mu98trGnlnjCpp6z/BATk82GOEZl9TiBBjAr2//N3nksR45s2fZXnr05yqDhGLxJ6AiSSa1yAiOZ
TGit8fW93KNuMSuv6NfznoQhEGQISPdz9l474zZp62Rz2wHJGkXoXo0dskekmlcpJnu/LfILf4Qr
VesZFosAc5zlE4Iyc23eA2t/izxSdXWR+/e9EV8VXaO/BhYc8Gh0Czihxk3fMvHP854EATYkFLy6
2NtNiXlAz76PhhmhzPMvqsIpZNfce/ILAiZzUn91K3xoOoOC3TRfhE5vkk/nAViwxAeMq2ZPSPe4
1SLzIqJv9IrYb7MQG7VqGJJ+M6owuLKnJGQ4PGxtCiingaGe4ZXGezrWuyXO6R4wCC0E1b+81xp6
myaVnf1gmRiP6tZ/SBBC+qRXEAwWX04Z9YQBP4VhNGjt9fKaEv02Tc0KLIv+6YQ9zISiPAR+Oz9U
lKcpLTzElRUfxo7ikjoe1JGBzXNvM+TYVqjBNybY+WMWIsvn4OaIb9NHu6kBK1LO2LeF3dyCaNng
8MHyauEMqimV0Yf6PkSwbQ3uGyua8c1lmBgPNMD1TYZpkswvaZhe+IyMdue6j9s7sGj2scZGLLXq
6WrAdP5U+M6n1i6syjL4g0sH+bln1Fos5gKniYswfmA09tgm987UfYzIUq7yptWx9daEqxZ0NpvE
1PY9yXFXS+s9RWXZPRS6b19FlvmU1rcu/f97N3XiB78xqFAXsYEd1kcm4OvNyR6rSqcswKJ6biFr
Oi/hOmpO6mk028is4hjXkNNxS4gT/2ipPOy0J/RcPRTF+Ix/L9tMSDBsmTncexWdez3T/7GY0tY+
jvMVxeYS3wYPjgwn9eW0Sy3pPbGxq7KjAM4pDz8RusVJOBSTKZd4xHyel8FHoVFtrMRBopAdAxn2
WYykcaoHX8ReunLrC6Or9WNr9T/SLq+3icpnHmVocydzeNWSkZYys8Z9TlSI9UDR7HRenORiLLOf
a4+rUdQ6AKAKUkvx2laYV3lQT78eHBkhXcsI6VhGc6s3UG94fqu/1jW2v1m8sDzkTMCWdZZmMq9h
fFJ/lqp16g1SvYwwxMmv8NsbphXiLOgOTzU10lPpjhDftSQifV49lw9hpEG5RJSxKQZy6EUG8rGV
ueP07sqTWvp6GkQaA1WSMX5brzb/b+u+nn79v0WbJyWD5R/vnIVORu2gIB9F7sDoay+q55oKsY/b
8MTBr9O4jO1TYDf2KSP83Fp3To4gw0/34yh8Sof36g+IMPDNtjpO3lSRGSkjW9X7ekvB0aEWMaWQ
Ki5fUUtGJNqtnnQfX6vUeiH/TC21viD8Gbje19up9ef3LCcKf3aFfk6RTqjgdfjfAJ+oJfWgXuhj
ZuBZ2tvruLonZnQ+gvCngjuQXOtrnFYZqKwT46KVGVrZUe3mSB1uX7sV0t8gTyp1Jk0yb1s9DHLJ
drEj1UscbbVwnE51VZBCTXmeoh5Pvx7UujxamBkCIEjSDt9Ll+XlVv2QL+IMEAGQqGkzIRcRxSPs
NqRO6AWg/xTSZdZgAQ+2GBestNl5LpS1Oabc5+tEDOfeHmsZii3xoAnyXmg375O8mLhFuzscFj/y
OHo0iuLOSinBjtN2ppW/onROLm1oIDuY9wzQzAuBxj02UjDKzPBWtA4fs9i8zs1E7Mw5/SF85js0
wh/dkg/MO9lZ5JzWivJZzNZxKFobIGcU7sk1vcLCwFSpRqgXIvamCvpk1s51ZybhZWiHO0hRFJvj
4DJI3ejk8QVXcKfn9p1aHL1yGqMrBGDo8tkzvCGajBVWnJkQTar/2LWpbgKVyLIcUUsKlNW1rgIb
t67VX02yN9x3QCzc5Fr3fIKQ2mBNtW7oanqkPS7wtn+2s+aGitke/5ChhwYeUEFy6XOHtH5ddv6x
DdMPrtYEU478njDeJ5pAr1XPH+SqrIBssrtpzIrZF6uwch7N0XvTdBihebKePEyhHX2W2fc0Qrnp
FwRtumDUp4MTmUwWuI3HAHkjB0xf3MMx0wJ925M6fhUG8fc6rjOmHpj+DHM6Yn2E+xvi+WJuGQQ3
saCfiAx+HxWQT7wKcgBBXRnpE3RzKMiAcdmRlH60O1IG0KNAfSiNDqmDwMVP/IfFlmuZiZHrNhy1
EKs0fYVoV0UZ/XPfeC3dvekzzbJyhvhVQ/TLENzG3bcCnty2zHFh+z1WXcY1mw6SAHParBXJhuEX
jUCwsrZl7APENliaaiADNlVJ04yv/Ma6nzvTXwcuXA+0EXeUqK747e2qmmMUxfiNdh6wk6nxjVXi
YBur3OKJs/On0W26hTpp0tLgZoB/tEMOLsMwD8FCUFNrRftliCXOUX9nAoFP4GgazYZjO9kwPsRk
RoFrwl9RPc8d+NyqjEFCjTMWOn2DQjLYYhwDIJwbd7Pn/CDSdgP3sUrJv2qIx1j1DSGxgUk0pFHk
wb6Z7IMtzaa6tJ3q0oDaSSuqKU2p+E3mLaNk/M3SstpI82oibay2NLROOFtzaXHFOoQaQNpeF2WA
xQm7SEusWoVNY9VIu6wujbPOhIW2xUtrSlMtvE/v6EmjbSItt4s034bShqv1uBEtac2lr4igE7fu
JG27vjTwltLKi38GrrG099rS6BvwC1pp/bWlCTjCNFRKW7A246mkhrPsfGkarqV92KKNRmUCS/Ek
zcVw+B65UQwP6qGbTpM0IkMIj6UxOcGhTMCezxwL07In7csJPmYtWT6zOO6xhI/xTWxpYjWCga0C
k2tV5h88D0Bl0GpA9SPvFNnWZUljVgzOcFEvDj2CDjBh7t1ZneXdTUa8m7NluNF7874umo9Iz31e
mqlVk7x77dodEXm6MR6FkWKvChrENqUBrTOHXJz7zb60W2h9zOyGsuguEH6/Md5JdwllROp+E3Ff
hT1eeslTXiWA4Iux2QaEMATm+IDQgwiKAWaoIXyGThXDwky/qglavHLM2SYCArkiSdXJzsVHzpmc
4HYCt0PZ31vHYWRc2oZ9Ww94mshwnmA4c1yX2jMhL2QwdnBT0F0diAyPN3kuwQKUTTcNObqo1Ulo
RB/+OWfmPcqK6L6jPB8FXf7ojhfz0voYRV2uK+lzbszjZeDP1VWiYbyWqpu6oSpJ9tEpXJrD4PLx
/1lZbPxT2KJAdeVZOFtNAzf571aLZTATP/as6pAaIj2MA03vLif7AM3go0C0eD/lbYOndd45Utwx
uV3833wF85/cHkIILqi64Rg6jUBLSp9/0Y77QdT1CYL+Q64hdwp689qDurbRRrh/3MheM5PxOYKA
akd8cPTNBhPpm7lBehp4x5aYYJRxYXQhxab6YEBsEuFDR3P5yHRV/yZVoKoa9Z83nCkF138zLvCt
JbLLddHh26je//6tcTNkVlJObDi/c7eZY4hjOATfDGtB9l5m9t4ZiFeeBuM4uKQPMW1KX2G4GzZs
O4CyQWv7b9O2MkT07pr6U0kxh+KP84lAxSG3F5ANdeLgpi1xrOawWM8hsX/Dv/2asmn+k7mB7y9x
Y67wXX6GEpz/stXnNsEzY7gll7qCobuNdy/uWn6E09Bkm/UjqoxijeSJpN/MexncmMuDfZVArCYP
prS3aPsvR/HuEC50WFzx4ssKCKlir5x5N8lUVXsQ5aDG8gircGJ/s7usX6ud8L8Qu4e5+vx///eN
UV6xiduuiT+6v7u5XHk8/gcLGFXY6P9s3tKye/sX//inDcx3/8Di5Duc+jY2Etwkf2HsDN3+Qx0b
+H6k/0nnpPyHDcz/Q8cC5vOybur0WfGC/MMG5vzhW4Zukd9m0oHSLeN/EnZreNbf/U4gOjzb8lzL
5Bs6eNWs3xw4uIaq1mWce0lUm5z+qoesi61l3VkAJnUPG7+cImty6jukJsPvr+dqZacjohi0wj1P
yqhQF8S/UEDJbcT24BsJBGpo0XLMWyvH7lG2ZIhe0pUnJ0ANoKLdFGnXfRsXJ/XAbAoWQGwNzDIA
SWSioPvS0k5QsxD13DGDC2uqKaTC8kVQSAjqOr8rSNtaL1H+BIrpezRbd5jb9ENBh6syllNaojma
DecYgGnVmAkUCXGvbl09tuHykJNDB6AsP2rYe/001okvTatdEglU/iE6/NAWt2OcXNhBBMp6sUoc
suVFDX9lA4+z306BfegMIwfxjiCuzOOB+kX9YZVMB0zXu6ks96UW6V1boy3Xu2fkzN7GdOqKX5hs
B0FF2MuNdq8hSVq5TnBZF+QLIrX7CXUlb4iRmMguY4UgcbTqrvw+2Yh8vKLfptEfcJ7rfL520uLW
sOLvJOBlaJxzykHepjDJYkee4MKNhab6nS4/8DV4GpspBCMwJctevmEXtc9IlikKg0qaCHVxchoI
KdW0VSvxQ3lckW7lUMVm/EYeSHFXaiWZETi7cU4jF8HS0BWkWLBVJw+MT+pyH7aMhYJb81oJ8YB3
9t6omxvReo/ohp/wXhPaNCbQe9wrn6mcnybmyqtvTRRvWgsT1R4ggFVIEUHkR2H9o+6AjJdW8UNQ
1S5BgmZLsM3c4tiN48c4th/Cwl6e458OUypHxXZp6fa2zqkPY4ah1c7SYzIKA3pUnntsgEjD6sb0
PhROsC3t+ifdDp8oC9iqUU8JOLz1sb9lnfHpwEE2s+ohH0YoH8UMjTtyfuYhTpiETlIXUiL3umnl
jhUxQfxo0gYARBhsS6/nwGui7/FYz6SWlTNZlJ2182Bf1xnYI5jplQMAqBmb66J4GXWLuI6KTAwc
6AiPnPLeeE5NNhWTf2jgtrvTh+ASHNtOHk+VXmKFJvHFQKWU6S2lwSW7ibNjMWoUjxm55e5J89xr
c5hJCFwQRtoxgIWScWGbzj+wXnxDIAM6oEuue4GxvktRgfcO/2nktw2Ac9SH6VNjBM9WgSWnd5lK
MsUOYxrmYw6ZRCNU0O70G60/eR2ZYXVqLOtKJAfCn5kaYTfkgCAPp6oendH90VO326Sy0T6gp48a
gk10BOrc547+Ml1bgmpGORKvTZX8hEaUBALXW/WtfYMpRhIygm8Oao48TJ9rH859nx4ai3m2Plsk
h8RXjegexhR2TeZDsys4kl2zw27tZk9VF4oVbiJXI3kEhuK6Q1bd3I8DLHz6LhC89e04O1fOUhcb
hDsas/TwFsb/BaPZCwrTSNuu9cKk4koplzn5/JMPeM1j+0aLiPRIm/idafCRsSpD4+Y+cJN3luNV
S+VdaBpShoTve6xQS++sILmM6/COEJah348DDeRS/p7WIS/HMpkrW7ZMCABRsXYc8qNnxH9pkVy3
hoAqUv9MOrhl/rfCbx6oo9/B7iDixOCcBlt90wMmbzzKcll761rx02gPO63FNVF3/XHURppy5Xhj
Mijy+n3GXYLDK/k+WEhC8tb92dJzQQ5BwlWoTRdupt/7CQczka/1xuvGT935xkD6AFjuus3iz8CY
jFWVjXedRYpRWnQPRkm6EbDHFHxaEUHYd7di4ZZCh/V+iIaP1irv9Gr4PlV8SToA32wTMX6Hkopf
vhGefRP5Ba1yOAa0et+0CRo+uoHBtB9LKrlYGoSMK6sNUk2GTL8LZEjXMP/E9wXhCx5bnPycwuKC
AvZOM6sOsSN3k66zmbWVKy/2N17Wk94EGA6zxdYsv2k1xHrTYcjbF486b4+/mxjuAOBAapFPlWOp
CPo9WRr+B32ln2Yf3WCG/Fhme9pOkeBNYub0Ipu3SF3z9bKgEekWGrCDfRFmxSFN7GcQrp9eQHpn
Cd0uWux+G9neZWAOO38aL7zZCNZDvtzQPbqYdCI67aHmO4F6zKf1YBI6Sta4Ht7pQZqt8+4SLf6U
5jd2HpRsM1Lb+8ohXso/xSUdqs7YZ1lxmw3ZZ5iQw+22zc4fpjcBCG4jpvJmQPsQy7NrWuqdpaGb
MKLoExHJdhjRBQWytJT4YFrmbEM6r9smJAe2/qGmI4hnF1paSu2U8co30hY+BpqpqF4JmCqW984M
n6aJmauY1+WQ5HSLa+sQuxTasTC+FAHsSrAcHZFr83GqrXLtecOR+tHlpKU3c8RwAtSI43GRLzSS
itxxrzvLnZH3KLET2uRBvaZXxfum9pVeIO5POiqxiXuoAK7Xjvc8TUAd5NHum5Wxb0VA6ipaZ9re
ryFEwnXYErlnNbcD5tcwTvZ+/lKgC/LmidgAMHq5d5WN1mNlOPcF9kWEE/1r4gXdHv3AqV2sdd+7
1CG1FqgPOmUuDUfQZUYr0CxPZC6U5p29RBeCOE9AcSvLpCjiN5ghZNfa5I9E8eDXwCyr9M0eyVTB
vvdULRyIOur/yqUzTPN34zkV1ztkSFrpga8qSjBYC1mWhcNxg2Ro3ZATuu6XBdlwVr84I3Qq3WF9
pXPkFsEcXDKkWI+lzt2NI8SiFxYW2cGtZFPUPg04LddVvDz6U37RYPRgj7/GBuaKZHF/0JzfIztG
pTpq774NLqly0C9F1LtT66rLmFm3dfa9o0a5L6sEMwg9sXQUa11PkaRSLqHFUpgXsWNC2oMxUMXF
g1txirt5/WbZeJVnLjlNU39acwtYs360UpzmiYwdKbKMTDjGQ0GpcTpYj+XA6YrE7sljwlqJx3ig
FWZ5wTMAqGjrRM2rKWh9uiVJO2Vy5+bBZ1E0tCvBx05eAjtqfnY7caKQjw5Uj7ne0OOy8undqsBr
mKH+rbLeqQ2ubOB4hg991nvNmeJajAUMCKRNxhUxt9sHYdvALXP9GYSlRNNyJAR6uBuQxHNhFc9M
zVwGP96KNneFSW882ThEVn0PJah08zV+uHtDVB+Of4Mt8fvoiB8taPZ1246w16AJ+DbZ6BGtnLJ8
DHyK3LiSblCW6quEjpywIlwIkEVWOvZJTXacJxFem9Ght7MjnkzGR2n4SvzIO8bltzpdvkVWcket
GUewfkViCASUHB5AS8YSioGGzIldi1AaK+z0NBdkRGJ0uV+E9R2x10UJkpvojoyUQPcS0TGJiROp
WqAJ82S8Gcvw2SmneVuk0YVTW1x3sc1x+SPk3X7QJMBJc3EpQqjcFPH04iSA/vOuugkYWPNT0AzP
bkNsa8JNKAqvS4fC5pTvfRPnWPqjMIwO4BGAfo+blpg/EuIz9ZAycuNBWhPzgqfBuWBETgla0NMq
d/I8r8eAYhzQNmTTMs4vvtL9kPyJCFqOR0KGhYAgabnAzVF2h/iPz+7QYOuEUwDjD95Ayzy4gpIr
9FFr7cyojOy2fMacHO7c+oPK/l2i1SR/ZNHbJMYXLBs/ZspQ5uIStVy+485DM62zrRBS3vWaTVBp
n58an6RGslsORtBjFc33szNeGk1w4ZoEnILY/N6H6CdHqgRIidNyXbVJckhi78VM8gvEFT+jjlvs
bNANN8WGssihmxjQY+S6NZBmrkUjPqKOhDy9GK8MPb320eHS2XDfu4ykiMJDl5DKG9605j5e9rpY
h2NDALibH4WrQRPUa27//b1dincqJBHjXrHngos0jsK9R09Ftxn/4zcCoDl9cMG5syI8S8HtWBHq
Rox50SXboIzSbRlD8UaIejvSHV/D9m4O2J4ZMj9OsLnnMOT2v4aFmq2R/RHdNxLZEckEAS2xLxgQ
7JrecejJT8cYouS6pHS1RN71iJrIrKp2M9ftsaux6HYtEDYBj8nsL+lb35vNGK21oTz0i0l+mP9B
cPdda2VkSPb1zTwaT3olXoMqudQSl+uLzgkmKP65pLGSGcDBiy1y1Miigj92APH2AwLDbaphoppI
ykyX+DIquELV/hPcjnCHZS7ZWjEZhzpZ5o2FrLoznlIv2mJz2deB1H2M+SHxMKIFD8lok2SRyVGt
TRyei9e1jkdsJvFVj+d+F1sTudnldLBmrlG+35FH8RqMRnfsST1DLgev80HTiUErPJjx7SwCtMuX
1kiHIci9R8uOnkQAanf0vlVs17CCO1Rmn72p740a2ab5bJvDZxwFP8JlfPE9571HWRTajLd9cWL+
fWNX3s86rW4DISCixdSacF+gxqCQ6pOrYTgfiVkcDWO6bOLryeB+GQblXpTorrJgb1hQUigtchZn
BeaWudzGLkTzsKwekO2fusR1CLFiUuvrZD4tXvaW10wiF2xSzPii16i5ttOW/A7E52tfiy67OL0j
AQ596Bx9JuAW+/DB4b6HuvmDtkB+muzYOxSBvYpkYoV6SFWZQS0mHZQr1zXirXqaQ4CMKo71aZEN
qAJFdBjMCFJlv11pj/3wOorr8QjovCZvt/qh/i+b0PNgjgs3fmdSwlArS9XQDxCnO26DbFF+vlo3
VWZPj2xCTjb01fk7CVn0GAZDm9fTnJFgbDbg+GUnWD6MnGl9U7TwaV0iRXMMbWux0Ndfz7JHrEn9
QEg5mU8mm2PAQbb12wi5AfHe+Q7n4/0gZQNuKq5HzHI7gFmyGINn++iMKXRK+uqZN8N2i2Ka6H/9
WlT1SJYc4A702/JTJ2sxaonyKR+mFv18ygn1MAP4C8hqVAtbCR40tSgfSi0sMDfuawik3LxH+nvq
Z2WtRg7sL4vqv4m1itHoy577eXHJhq1buPFBfd7UttM6IPu8S5+XyTypLXfeSjHK7dLJQOnJba22
Stpxz2+hYv+y/dV/qD2h/u58OKjn6oGAINwDfXSo0Tl0Y3+ndnwMoIH8crlpvo4G9Uozjcw+MfNu
1KZQXxItJdunC0uT0Tbljtmp3wmC2eKJjc7b1y68AViqbe1yP3A46iiBFCSKWtGuwEi26cz5jgts
cbLlQ564HjZX3OthzW7VmQMdQlgc7orSTvlPH/zLd1CLlMwLGqREy6qveN57caQzhkaotJnkwUEj
pDz1ZEgd3NbaTHeg4ePzxoXByY/55awh/CJACvnbCXXeeHX0Daqg0JaWHKLCWLaJiL5rfa5vv7Yw
p8jJ9ARgf3lUqa9U6sNN3ozEmcvvMmAtydxFR2PoDIssZV92Iwn05z+V55X6T/WO/3YdrdcFxjWA
W3UkDElGLaEMqP9wcJiT66GHNldfh4/8AxxB/AHECGh680EdwVPvjIe5cNYLzpPCoywVKH3Ov/1c
IuSOAXFCa78AyaA+W32k+rZLciUYujE0LN3meD6S1C9WZc6vo0uuKz17K69IjrkQH+sBfIu87MYL
NQ5EdeSph6+z9ZdD9LyoXl8ogx58WQeRG/v8Lx2tAe2JaJLdea8WddgCLGqOX2e4+nnqX9Q69TSU
R6E+DLu2S9lMXrxTr9nqYFd/8fX/vx+C6rnaa2rp/D/q+Xnxt9fV09/WnQ/bqnaJxlUvlTmjKCcj
N7JqyTCGVEUjaa2j4T5vH9N3esK22pU5mzugz6ivWmZD6orqmt7W9a5BMN/SIqZcKS5pSoM4L4EE
preFsA5j0184tLFO1BrBK8C9nvqV4ZvQDctUbw6Wpm8qsOAHDbz6ST2Ufom8xmhcEJVypQemldRN
HWeTV3pku5qBsRbFAD/XrXlF/f2/Xixwk+1GQe8yqxbYVg8zzruLUT4EEPTLlXoemG7pkoPG2h7u
2SFu9P1oTYQC+I4bXqgXwpAbhSswHiIRpqfO6aMefHnb+Hr6tW6yJjaxevm8qF4S6rD/+vv/8PrX
O8eTVx4wOCfTJSbUZff177+83XnRk1/nl7Xnj/5lxdcX/HqXf7Xu69PVq5OL7SJoRLi3Wmf724tf
/3/+OFMeHL+9PXFZ4a6Ku8fz231tnN/+7pev+vU2iKqn1YiMePP1UYjIDkamv0ZFBjBSSaZ+WVTC
KRQUPj4Y56w+VO0XY2oQ78kHpUhUS+oF9bSdQPMHOtG7SoKoJIn1XzLFWa0MU7Cg7RSSg65uI0p0
dla4fT1P88pdU6hiEKqu+7/rEpUOy2/ItCkt41Z1Zpx8RMKmRIngd5lwt0xqGjWKQLrNWIzoF/WH
YqyT03Tu6dRqCAFbn9D3VGyZL9MRQlEd6VvV0Anl/UhHyFDGhQsiOGCIgrqY7SUFheo5DNzqpJ4i
9Pye0zvYKnEjXvg/ZY6MJPYYsBoqlTFOE32JdyFTm4x0D7zHCXmAm6Je2pPQ6/ZU/bX027qm0T1m
oSM6qZoOVmeMfz6ocNvzukQHF54DEV3slfqDAdDjPkLcovZnTJnnpJYMNsx5Sa2LR5NjAHjSihxT
AkCbltGv44jqhH+fRbWH1XO3MZ+Csgy2qr2mum0xnRHif+Vu/uq+zRUWYGbXVIzluK6WD2pJ7enf
1lly/Mjc54PIT24r5w7ceVnt6KGgptbBHVO7U+3ir46cq25F5+fyhuUuDL2KDjevHLNgekb+qRbn
nI4I12QUqWlcfw4xWnq1B21tIAL9a4+qlQnsOQyUAJw0nS2AM4CMPq7ySiFqy30bDJaUd0vFaDgn
ya7Os0ennesT2IsSzEOZdMfZfcWG2pyUgvHr4V+towKDp7VFVGxY7WnW+j8fOiR6VCXBO3ytm2WG
Ha17kEJ6YG+UinKJ363Qr47UIJ3t2A4vhPwgA1b7KVS7SC32XEICkyRBQ8lNv/aE2jFfeydqDCap
3jyvvzSPasmTF6evdWexcOeW23ROP9VuUDvoX+2qXu6fEWj1AZMlEjj2T+X6O7vK3b060867SJ15
gjDcNf4nWiLS+wkSfJ3OwKDSoCAWFndUc5Kj86OjER3CKJRmQlp9BHQStqPcdqHBZs8EpmqiJnh+
XvTxRwFQZv6sNqEut+N5e8sl9RRkAHPHmAaYPFvixBTbNhXPX5pSf0YqtFan0flcKt34CJOS8rag
Ne3mAgAkex8rIleGSDNMhGceqh9oW4epGLf0Lyk0q1eVAjqAGLDFRkRW8N/Ux19P1VIpFcnQHmg8
MIBQR1okN4MmVdT/K634/6Lr2qaFRurfSyuYV5d/k1Sc/+FPSYXQ/3AM29d1U/ccAwMiYqc/ybrC
/kMYUmrhu46Q2gjrS1Jh/EERg94tFVdI2PzbX5IKsgEt39MNYVsm8YGGEP8TSYXNG/1NteT5PqxX
x/EwhwN6E7+ploIRV1BEQtGRA3DjCXu+DvyJsGUHa2IeOu9WP6M1fxeDcVf5sI0yH1f90IqX2gdT
5dDvoSoXBtvGHo60FSg28DqRQssuBT2ZlTm1l3EKmDN4y6GAnOX4zW2FzGhF8jJzvzE319j6042F
kyCMI/+4JN/Kjj7snNFNdvTXNNWjrVcIzvqHotzDqIsOuSGVEy12lbY3/xuaqvkvNomJnMVhq5gW
NZbfNCY+9JPAGH37uGiefwjN2FqHmfYtq+J5T04xsawmXo+2IjJosb5BazmYS/pdM1xYcBWl6Zlf
2lVgenoaggtiab8C3IeidWViitiJQQMk7rsvMxLw4y9H3s1ZbfariMtg9/22QwWQZLC5ruMixHFt
6zd+bhDR9Xf7uD4GYfCS15SCKyu/zSe4SXlHWOG8GNcYSgpmYuu5Isi7ZgJ3tBvxDJJsxBgTEqYF
7oM+f0ZsbGlu3RHeXpdu3SlB1OsRw9LCW8/r96FCrWGZ1E5KEa6Jop1WrZNdWERzr3JUGoa53MZG
DSRCaz5zB85VFXQXIDKzbVVOF/MQUtZbriASUAWZxIs5hI9e1VE3jYHgLbh/BigiRLheuOImjCC4
tlXf7xhcPC6ApILloA3mMdfIY6Pc6q61dstNGK2IP21SrIkMed6baAFu5Q4fM/WRWtjrnP9bjxGI
D6PZtiHKDcMd/JXb/TAjaIlysCFIEQfAQpx0ZOaHzHaf63Hi79q6xyxHywEve93RlzW1j65PCT/2
Ouc6yvqDZ3pynkdwMp1IUnB7/bIeOVrGiLYoyqkjwdAPBd39dTPBfOh4E60Ma/Tj9i0Bwh8Q10jY
Goe9lxTUmGfjLZ0fpgFxeTrZbyI6GjRSVkHd3cSOwHtd2asFDtoK6+xFmosd2LTXZXG3Pslzq7Kh
7N3a87yK8/aqthdrp0doNZBl772ieFvSWaxdh9QCZKqbfmheKqdhX45xta4lxrYuTXoIgjCW6CL3
F8TvXYGLLXGzdYxR69oMekAf5sYKDJjudU+9+V7g1D5kDZokqqn5gisKD+Ep9zqAPZAeIzjytJh3
UVy8aS49YohT3ibQhwKF+3JLfwUBSjW/5nAVhrleZ3XxVM3296Zr370Mr5Hdv3gCJ/nQFT9a0sjN
qKlWRhxfNykpY3E/PKOQel0cYmkCSW2b0VdryzYU0P/t4KJaqC1Nuv2C5wrIjHlVA+lfl4S/xDPk
MpAP9ECMcO9VRs7x06dkagoauKB29AhfXUTRvxuuZwQQkdldRiQBdFoCk288tmnz4Zm3lj+cyC99
hKaUbUN9egPjv617bJJWsl3ohIBp42GZV5Okr4YlcTOzh/zLyzZa1B8d0l1WZRmtcdY/i9R7kOUu
W1suk4oZSDQlOVXEEJkYwoAeCdUQl3eJ276VZvsaZThjQ8pJnEkIdvvvnThYTF1WJcjFVSEOrWH0
YCICA+t/svFQzXsFFteS0p2XvbdC/ISA9r3J5lNhW29aG1WUCbmgey2B9pN/Ew/OS8L+xD58nQbx
RVon+66pH2EFy/H8jec4H4HDDyjsN3sem71n4IQtgjuRoGGWGdxEj9P3cu4yu9l2NlgMvJ30Ksko
Xy/5sM9D45MwO6LeI5hBg5099gSUoTske8NlwOToqL3MpcQlAlA0bqmKtF5553XZzkhBbS0dEXXo
a3PEHdZ1iciPDIcV70ywk7iJp/Q2cWXknXaoPH9D6x++mNOHWy+jJe371ALbb6RokiMTIkigJX5s
g/6YSHF3FrybTn4J6OkeER2Jm/P0WGUkMiyBAwl01G/On5t2yyZwyx3Fa0qhyVuWeht5fs9tKfvG
0QVkhmOANc1K9K0Bonuxw1cchzPBGNMnYYCIROiTgyVBeW3cBJVxK19IfO8lJZfanfx3swvuQhRz
7UjARBygvhHiu5isy1BcBOnRa/1wF9TDC+Z2HdlUbfg1l959mS3TNiY5Kap7IlVp26/0yt2XZtCu
POjckIYcSClu9BCMjkEPrz+asArXUUf3tTXCnWGP10xdjkVnPFvO1k7AsMANhGRcPod+c5HC7qLF
jitiscmEedO9It4QuXZJ6Dy5YD7mlJ5sEUSKGw+14Krq0cX1nfdA4itxYcwu8A4mx5EIgDXEewGm
Gep7ZT1ZcXQgw0SOk81xZ9nWdVY1T0E03bge4EnYsU9GS6c5bX9EsVSe9dYPC8ZV2TEdK1hosGOv
hnxo1EuzX99Vtn9ZQD2dK0HvOLK+m6BgliorNlAnNpG/ZFxCCAqE2EJODi1sN11Ig1uGn5PVg7SS
IZX5u6tP+gmI2YhSxL30R2ZXGF1lCWKoMFw51yECHoz5Odnt/QPIOuJ69ZnrC/eeGRiWkxofed0Q
pYEgxoNztEKa/5rCHd8kAX4GLXj+L/bOa8tRJduiX0QPPMGrhHx6V1n1wiiL956vvzMiz2nVre7r
3u9DMgBJSCkDEXuvNVcbkwQEIGAD1LSER6cfLCDptABvC48piWk6GobXBZEbBGLfx7tQmwhLFvGc
OnOgCe+9wOG0GShDBF/SOgF6s+4G17G+OgxE0h4ok2b2RA3Tw6OYVO6y1ruzBex6Csubpu7dh1Xw
D+JXJv6DygT4jSPtmPbBlt01HZcWFbJpI2qrv49NnYCUwq9vYaDpl76LfqxCf2nmcd3wP4Ak4wuv
dYBYPWMzDnpFA4dc1cmtfiY6VuXcqGCZ0jYrlvTAfA3SPjK1ordCcBUvvYQOjuHJm3OkDYX3oNsT
H7Y9/VgTq6fesByoqL4yL8eDjS2Kk0uzHTzvZcLTRMTU2ewR1+rkr9Vnt3LwqmAPEpy3wrX/CkcQ
IzBfidu9k6e3Uzh8WoUNfr4q3A3JnRNwGmQtqMmy/rN868CyRZzAqWs6znvUDD9gjS18lfT3yZPN
0XKizeV9ioziGSUAVube2HWV8e61Zr337GTT2/mPscTWXDPa7tEBYDhpLn6uPdAM+2JzQYSHD6cu
LF/dckFPlWPpa5rqTURrAL2OkMzmBG/vSTOn+xQWBPPdF4afZ/juLwgIHClf5tS0yuS4Tcej8Ao6
r+q/4/K4xZm/AfyHc5KntVx7b2b+M/CHn10KpG+ZvbcaAPjIf+ja3W7K7KMI79yludf8lhcO1DsG
AhPmEu4m0Kv6fv4wjN/WsUCFl0GBoz6CkNzauTXmdKejO1ks3qmf8aLSXUZxhEabU72xmLumrF+n
fvlM83A40yA9zprNnDlfTORkS7UtJ+L20MWfyeVqtihCAW26jHz8ttrXrg3Ic012VA3wAfnTA5Y5
c6dVkMea0uyC2gSY1WIiRpYcOMMIBspGLtOLcZ+azGAy28LslxqXqZgxPGIXxED/amoDYwUtyYPY
Fi9phnSoXDs+xqEn0Ux/NgYoqAm0FCc9DFXEzx+vEuOS4QjD5WcSteGuXGX6Y8obn02kby8m3X0o
9djgkBVti7C9Q66qP5XlzIUwSh6bgm5k5mtEHpZ2wwkLEHqNyCXvTjMqi0AmO0EysQKoXUYwm7Sx
dCBNRT7pp8bTLrmN/RPgE+rRyA7QMxe3XtFgDPMyJDN5H0g8wpBjake0OWw04Duc0gjaykMZ4ptI
uTw5nbB7OuR0/URNd5QLXSCpv26qNQMASCtJzurGCdYUypOyoTP5zwdYD3m7zoyMUOpfD6HW0CyP
e2/UHpqBuhloSx9xhM613TrE0eqetMFDlAtKvAFRRuFEM6OFsTJfGLUw5QtSB1Kb9Ww+lGk67hvZ
rppV30etwnVmfhHW20iIz7NsNJWxRTivM1How9x/qk3jVLQaVkkPtVpCTsLJa8GjMoGD19mXUOQi
5OJL+GI7uOvU4eVh1Jp6ikjVi9Wxc1laxrYwB4SVIhXXMnifiwtj1yh0Pq9musFu551Gb9o1BYxa
wrfLk9/q+iX0B8KZY4jqqS9nTJZTHyytO4qE4AYVbABoOr6fRWzstQXpb0MGL+AWBJGR0aV3cRjl
u3ki36zGlsWvcn1GCa8B7+7NJ+xTyLVhHe4ZwTCay4EeR+iGA1sqzwzNdh4d00jOZpEZAWR+c7tQ
QJL6fmuHnmRTVHCKq1AQmUC897bLUv2e+LadO1ZfGI9UmDn95CaJ27degvOTsdzBfd4vRtHc6vgy
HjQyJQ1RIAMBfbDXjBpun8Hzd84c3Uyj85n6wve1XbNTUTBK7dqQZjaeVAJeoafXG1ur7afYSM/+
MgxUoZGzuB3nh7LmUtEXNaPA2Mm/rFyQRArUKycB8QL/ot7bYiSWOGofC6zFF9NovR1V8mfbMOfb
aWUyBe+s2/dDaVxcSh0xioh7Y4bHYJJezhzfPmGdJRMLT9cm4ifDUKP8NoJ1AuB7rmwuYJ1WlJfS
YCSGcq17jfB0b2LNZ3TpaZwo4jF/97zokZg6jwJAOu+rZIxeprWEAMb5e8I1QcukP/lTaME5mj43
WTEfPNADt3xFRCDMvmQyTtaXa8KkJzTnMrmad4ExhWH8aelriic5OvwIMQkxqcu97Y4PWZaSmT1E
3xxSbE91ZX/LZy8mz2PMdrML+gWdYnrXh31yp1kwd8JoboPBdM/L2iwvmqsZQVbiNHdy84mMF/ES
aV0J6Gsg7thE09N07sOMdwZheQ2sdUwZsZapMG+wWpo3o24jWkKaTMxEtlPsDcjND1mNpigZ5tuO
4MEH3w/vptTIj8Lqu0s0T6+5l9NB8TFsr96DCMpySJ9aAxtqkrvHGNAn4vvliaQFWiStY5yn2n5P
3BYRXJGN+8mxxCkG2ItCKTLxQXNV1Zv3kNFIwEXMOnUOruJ8rHY2DtK7unEIJywi+0QS3jZxrAe4
1fqRwA4E4X7eH/MOitb0YuC4Y4zuwp1B60cUU0fMGrn3oHXOCWr6fVyEP+DI1k8GKuW0HL0D/BbE
6IbDG2asn8d2JpezP2izXp2I0rtYo15dHL65oKZAGVuvmG/O2DOskzeB9vbiEm61kT155RAYYduR
PMwUVC+SoPb4QoyrpTGciy4RVRkpgwcMSUdgunPwniKJmx+TxfD3lbN228bOnKO+Mo83nNoJ+o6I
TFOLtUtoX/pRLLuhJQ0lGoafad7H98OMyKyw3kafkcy8tgcc1u1jyzc3bqLibODCXIfVOhlwWusR
f0GxrAyOpF5hbZMvVlKNiIujnUYCN5Dq6BFc111oFeMuKXtyIfH6g1EIrFK71IJAPgNg9s5e31Y9
9wkEL8pDkkLMEyall96bKSggwVr6iz1lw0U23NpHJylQm68I70JhzweXLIOtGKz6EM8llgdtuWc8
ne4x24hTqB3WbPDvdYT7XKtzErm85Y4gJnKDITPxtTH9AxRX985x0crYbbkcdD082wilXx1teu9H
Q79tPzWtlrwM8xBkVDkesKduzJkBY6E7WLYsPC9RbhM3Y+zoeEmnDkO7lsiqwZ2yoLA6czc7YRF0
s/gRFcVyWKehuczocjxn3SP1dwJqpfs6EpTWXPuVTID+iGea6REVOEJO/GOtDyM+9vKmzV7pWd+S
fQRpop9CeDLoRetLUdEIWPPuYlad/kjNciM6vpzY8icUNqi2/bMnF2otSW7qhkuy1mgeUyO5Orc3
TIFDro6xdo5GCEkL9uUU8v0u1KklaS3k222uoZ5frIGyjQbxnljBX6VmwIzTNfOcUi/eGDIFIVEY
U0Uo/VhNJLGUAU1+JiBUkA8d3pu5BCgKpF0u4xLqi+l+gj18tn0m8EDQCxy03nKOOzuIPZR2zDDE
Vu1SCyiKb/NAqQMdFe1PBQYbPXP8azWD/4qpBSxe4UDBlgu1BqIaWtHYk7aotvslTwI9BVaYKUlT
KxuBcq1kHs4I36bV686RxXynBPbNDUMSiW01g5xu5cClcSWuJnX9QAcJ87EvVEOX680u1/4dIMkv
nObpYGc+2Rj/fKw6gFr8se+6qeuY6zdYysxtGzEHvT6k8RjPRmTN/3lAA0ci/Vf54j5WDQTzVN+i
Irg++rc7qZ1Cc8ctP6d8++d/oG6+viC16QujZgpMspC6IW5Cd9Obs7e9PsEfj/h3R7nexZj55SY9
0io5WuREGG1QoOfocqW5U3MdOp5VnO7UzY1NH9qcZB86bZ+SyNPptgGQUQsvhFBA8RSZi9oGdd5D
lEBQSdB2tSOWiMkbpNIxcMdBkhq157wUL65Pl9yU3wB+V999Sj5kFBPnsOMrDu9WfhX6qGWCD4gA
X6KZk7u5notwJgIJS/9yyUlgg/4OkTCSwJ7U1r/M5Xpqx+lHXFTTHguFC7ZrMGsAtJiIGFhwgVwc
uI0e+ge+RZifGKc746ud4cFqs/o5SbxfcVXf+04TRJb/UBnRVxgH1cYYszsqsb/aARtr8tDMg76Z
h8QLCEZHLRW908vGw+EIXHnWN7eDI0LBp9/oLShVfBYuoKRtutZHrZm/Z0VhyeyhOYg1aDv4R3n2
frm1Ku0XxPOIa8xzOdmvaTa9xM1S7wZTPKgOAgQhqSifvluTg4WBmZFr1p9a+6eYqeQ6APWI3Tma
xWnUqQDp7YQvMu5/2iTfxtYM+j27FFp0MI3oC5kHCUUv9OPW1jTEhRjwkAFizLNNQc/4Lx1w3g6I
eaOofNay8gJTkTBsGOINTAzHvjedgdBaUsUopufN27g4T+R8Qbiy7UOfaD86YAOB3yX3ZjM/C2N9
zSqw6IaN4671q5u+7Y61RoeYsVuWhdm5RoR7hML6VEfueDeGv7xqYVjUkDAfY4tYwg4ELdSaBvpQ
kODT4J2woIWCmmxx0mwmg9mAn7/OlgDUNhF1e2kZbG3rTPgBpFnOy7hypEWVRBuG/5HWPPXN65It
0y8MVkjR/QxDw6JN+2YOT8YQ3jVo/vzRv+3Bam96Sw7P73SRvtiGD9i/8p+9OUjhgDlgfPrxFgbn
0U0W1L+Ibzub8qYG5wwm72hkhyqy32ocPGb6aQ6xZ0ThYB1EnV7ojRc7f5pSRq/JkzDNMBBu/a2y
Cl4y8TojJ5KDlVqwhQeLaPvGdfZ8eybkRI3BYfwlCGkmyZbXdqhpQhQQbDd27SAQx5eUQX8AX8JA
PpITGRfpSNAUP1ptmrerOVbbDp2GDTxIQwtcEGe2WVPewHoCYOIvzAWZqZ8FkbjLk68l+rZexQ9v
yO9tz+635hwimmuwNVfhI8Yl3C9lRhAJI1hhucvOc8JXMiIPpd69MSk7MZcgPWDks7N1H1Op7cA1
4R+ucS/zS18vaEV+Vglp1dlzlfu/xKQ3u7GqCVEhzteCO0gIlPmlg2KB3WIOsCqkW5uK6tbMS4Ti
bkNotI0knfq9+anKsYcBXKMQlCd0JDp32OjkYG04pWTHrM7J/s02sz2ITb0SaUKgCajU7B1+3GmY
sUg5VE1X3oK61JxgLr/kXOT2pvyt1W7BpOVcO8ad/APVmGxzhq4UOK1d1nN91Zz2hS88ZxoX7anf
9gSGEi3VVpTsyL2mOL1ycSQRjYEQZE78SwD1U1BKMZL8AppfMtUD3RsXDosZ3RW0CriakR+KkQgt
P54Yvwz0RSNuOuLKnUN3LfvPHeWeS0fUxn4lPYn/tp2DCk8e7dtp14rsvaU8srOK1oGw2jyHuQex
x87vs26l3KS9F7NHg2ridyXVWqH7xaz8kNfLG0n8DP0voGbMVuhq4dO0ly+d439vqYfwaRhfxCFq
Z7g/RYgLaf7Z04dss+wp8asd8FkBxyh6lQ1pul1AQCEAHYSbH0D/4IAu8Bh7GR5PSLYIu0OG9Ea2
EjvogIdaCKWyBDwSkt5tjDjy3++9JBBYppuWRJzZ9w55EzJjtpkPzuD6PeYn287RH3pNm3Yjlhyz
ibtDai7RTuL0aKRBuOQraNr0/Oxfo2A23DgoPbX7WRbs8Yyn23IgfbaKAnNIXEnqwt6gfTdjQgjz
6jvBXzZUG0KKakqFl1sBGcUZ/ZBQAy05eO4Rn2B9Cs3le8MvqKXsrBnG25hQuumX5HM4/5q1pcbo
YAVd1d5NELAtjdI3HjJwi+Od7v7KKBns65rWARWZbY9LlGzb8sjMqd0WTGZQfIlqkVSDbG9Tg0Ws
5+DOo2ucZt+t3Mx3Tr5SEUzB6PjR9Lji/sk4h9aa8+plxgUXV41rx7zXinHeDYb9te/AUvP7brd9
x2vKK950DcNKWLr3MJQImS87fyPmPuDXzrvvEunNCCJt1Edhv9BYw7PjtwUnqoUvRKi3SNu1JyHd
9EUNaLLHKAdn3D/Mlp8FmJRz7WeLApK6AZ2dwQGyZBQEShRz85bl93nlk5K5TibBe1vLqs3bYWiA
BdXeLhvudJ2oo3rAXAbHDLQbJ76UQVKzMjgw8+ioGv7/Dzz5n4AnDhk76q36ANz8S+b1A0bJbsnH
r2Xyn4EnHw/8O/fa/ofrM6fyJUtEBlUjf/lbnSOFO76BbPpDgPO7Osf8B5ocF7aAaRk+egs0GH8B
TyzSskGNk4ctqEu4Uk/zf8m9RiT0p5zDs23L8gzdJNjDAD/F7b9ReXKmj2tRQ6yf8/oZqSe2lCJ9
pqlfcXFmrIRWLtJQdOQw3FC10IYx7W5fCH3blbjHiPDMn2oTi7x0OPaTffDXvt25CWF0hUs9y5vJ
w3Tp0d9UXvc4QYLcFVpfB3NMPUgQaxLfFKMraKAx0CoG/izm9xHBbPPEMNg3PpVhlEI7ZmIC8F0e
i1O9sLQ7M4/7s33X5E74UH1L2zE5tQy4UKlx0p78+JjEkbuzCUfmhGOnQYd9K7C5IgGOtGWRMfrk
kxKyyTWHjgBwVsDFbnoZuv41jZ+StK0PC97EuEcICkHtMxDt9mD0HVOY6NfUuSD/JG1RigiW2r+x
K65wmTlrGy3Pz/mKyYmmOORyzPjMWSwi1WbmSHoZUrhNSkDmDODpWRlLsMaZu9W1mc6q2X6jPv4r
phYaVJb2Svux2a2pPm6GhaIhgL4TYco2o0Hzls4I/YmUcJPE7m5xH09z78EIIcM4HpMtcIqJC9A6
BwM2ZWzxzA88f2hOq6lzZYTpcrfEdG9Tpu2VO94mkd1fDPcbAL3sxhrtW/zv3i3UqWI7pwRhtqQ+
HLjyMelFwh+MsweygdqD7TLN8JZGyn1yBnD9mEL8sxnwEADOMC5BhINbNp7h71ZR2mySOu4CIqMm
hi/dCyLEy9hO69GvxTFmyCAcXA5a/z00qq/tDIxqXsnY8L3inkRTisbu4gX4wNGFdf3tmufaievV
vVNV3tFLICf6lKDmyv6MaLS/D6P6Zq79+gJ8OPB9zzhSD6MfuIoDk4/lJRxgSHRAKJh6+MDRcL1O
WQtSWHjMUsPX2Ue36SIu2yHtLnZLbm32VJowZGYxGVm0a2F9NcRpuPZ4LIQ5H4e8qraCi/GhiX+0
jGraRA4Si248GF6xd0rtZ5PZ3TabsdKiot1w5reeMP/Hk+ZhMR8DCjDDTdkhUginud7rbm7c8BB8
f/gut2HOG0fldwiYONEOY3AzzeZwWilJB+nofenjODvqM5cqhFoRVEBy8tZef5/BFiEpMsXWnimb
e82PCXdAkM7ds+8SYhR14ZdCm24KvXxeY4xjQ5nc2iLC2oqNssRRjjlP1wNjtN7JR3nuVr2DKb6s
AR7NUxvC82rzujtUi3tbfU1WgkDHmZiXxXxeEgBGUTmRySH2utEcB9c0g24pokOehC/RpP0U2IMR
IdHVsJzlZCCY8ZrseXEBFha9LrtU5a+CCgic5J4aX2jxfQn1je7thRHBTBc9zmlqudsSCzPU+e7C
iyVKbV6/Jel0ZtRpbAlFGHa56X1rvOpQFX5zb/n+C66Vm66Fku4yIwyYpfeXPnv1s/YGW+3Brldv
07tr8SjrK+OPbILpus4DbTBXbONEB4lS9ySxVoBf0iGlBbqu6XvYGMwjmR0T61euhEGUAscrGOrC
tS+hoJhd9BBC5ozYiaWxv1luvp6NBg/cPDaHSYoOwhDRiWP6LyWo9o3hJc6+zAxvr9sJOoVqM2SA
5ZPG0ANqRsMWs+BerxyKqdF4V89xcaQYRcCM7R2mNTl20Dqj5TBDqypfc7PzTxUOq9q/ZAPWT3KZ
NJ3zg+Mf6Mybx1YGmYcUycgifXfgoAdTbknYQked2GKaUWOTx1uxH8YlPk5MU1BXOKCI54zh3hgG
U5eEGxyuDES7E9EX3pY4yO6NMvdWn/qX3nGRfU4iOhorp4u1iC+gN0DQWwV5DPajN8InraYFcmtN
hzxdUMIwBJburqf3NacDk4XDuiOgeBnhshSew3SCxtPM1Hmx9AwA+NlKcx0FBj1qi9TXLL1bF/KG
B1JKbjM3cYlH+E45VZOCjcAnihKLoPdd852jKQGeGkYUZA9APTuJ92wk6NOdzhrcz9VzfthwQHUJ
BB2g/u9aj7wITACQoJJvq8SHDkn5qd9JVIOWesxaJGbUgjfaEy92Au8/6N90iSPt4ZJqElBa18Yx
qhhe++iBtJgpPlQAzjB9YEE3bdzyLZO406UFfGoRCrgSCknLC6XV4Ohkv/n5bQgv1awWvgoKodpa
zxb0H1RpBT3nBreWBK4iID6MOnKFBBYrpZCUgjuoRVSFC1zDqgHOUMNvrSTINe3veriuDXxXW4Je
LYl8lYIeCLCNRMHOEgobxZRPNTixvQ4wNjYNokUwomHdfdYlVLaQeFlHgmZBVp5WiZ61JISWgIlh
y8yf9W0iMbWRWx2ajIGHG0aPrbGeSjOGPV8/Uso+VaTCbWAOkEwM/XbEBncbafouHdAuJhKRC4qf
iuSMKNK37gpsosDg161lANZdJWIX0/i0oejwXYxNum3FwUxhGiyQtySe14LTGzkAe3XIvRkEX6zt
EezaKOHjQbUK5beH9jv5HpHYhbttnE/JIr47cWEEQ/vWCQhSWf+AgOlTNOIGSZvuXktvOCkQyAFf
GE7zfcgL7Ika2trDrSZBxJqq7YAmTiSk2IO5W3Iu2A7Muri2SZAxcxVGGwfyM07JeEI96VPEmWhC
QkHGoC+RyJqEI5stKWR1w3AEbvIgAcpIWu6rcXzLFlrwZHzcRj1fLio69FmprqQ0orfkgZyiqvrU
DthcW85uyHG9A+GKr77EOFvwnM25EYDCrPsa0vMqkc9Qj4ytjwxgmsFBRz0dDfjQQoKim7rmcwen
QMhEAEH+qYQpXcKW1mBMZxI27UOdjnw0I7l4sSWOmt/cIQSeRQwWnoqYb58NuzqZEUmGu9oCaV1I
uPUgMdchvGsd7nUk9IlM9qiOfrPWEoRNaqSEZmeKnz1B0h7CBkdqBGu7lejt60Ltc0ke/NjHF4Ah
pztCPpJQ/PyfCyHtSK3OT1aL9ot08aTSnJUoBrja5seZo8mAmNmACg8lNHyV+PBBgsRDiRRP6+ci
o+g5Sth4SV/n3EkeuVpkEkqu1tQNTg2yXP0jmnLTh9L2oqzhyke79NikbJB4ar9yc6o1tVD36PAz
OSlD7OsutaaO8XHM6+GMOuQqWUP1O6XNtzV1rXM1PkeJ7p9cAmIPtZbdxVFJUaGQnHd1B29dyAgV
KKSuTnehOO4fTyFN7+GQkunNNWtLcRGgobRhoaVCAqpW1c7r4o99ynn8x74w6YKis9rjH/uvmyKk
fULaScd5ixM5PaZ1U0vrSisXUYbIo1asfbVte84bpDIfxxKf6PVjTaW/LlfmLfUx54ror2535+mt
kLj/Uu3TPUIA4KkStvX3d0Kt/XHAVkYKuDJcwJK2nOtCVyEEcqH2JTKiADbZslEvQR0qU98xdcCP
VSSsn6S+n0wiHE3KQK3WMpWOkMugBGLafyifs5/HRrBOE79Wt0QxruzG0p4tpRzOxktpB3x8bB+2
+o919d6nLmfzyunDAIYUNjZUptVZJfKpNdJw6FjJxdTfZjUFTnO1qVFSdqNholajBhFNLsj6aTS6
DV7/Sf2M1MLzUhIPavmLKmUehUiY1Bg1rb9VxlhYJT+iRYZXqE21pstNe0xJ9VDbPhH2zET7HeQW
94jp6TOIjoGoIISDM3sWxCwP7N4SYN2+0MQvIfXtzJ7KXRMesmWdnwziXZY2exKJc3Da8L0N25z0
WEKB0OGbtPyadl97YbpL+vNU2jW2EAtBiQAfadHNdqIyPcTVwuVysDJ5vmQyRxV8V61y5GFi57Th
F27igQFaI/L02K3udxDv6XEc3MDKMtJyV886O6l+14BwD/zEElu6O+nJmBlFRJl2ElSltp3bZZdp
QEVijGFxZ5oVV0j0VEHvMbWGoJmdQ49GuhPV9zpiTNchV22Yx8+jKZPdawRZRLd0hDSbVoB7Jju7
U/mLX/iLzYX+1PrMyzQN7eug6/meiMIFSKZ0MnYPfadzAnPd6LRoSD59EcJd8dtNHI3JnWkxIjTa
luDN2K2KY2bK5HQqoIwo0Ecpwy+iRWgFSimlVq87/7iPulW5k6/3qzr3c9uKetta/q26LVfud7W6
jli6KxRZoZRrrVKpZciF2vxYSDGXn2dc52UjNGU6Q1zH2rinGK1hPWcMEgb/o1Wpjf7DLMVi6kAo
nrG9y6O1sk2YSXmZOz9cbwulBG2UYjS1r1ECNZRq6oGDfPT1ENfNUsrdTCl865QGLpNyuAUDiOr5
UpanGaxWr4tcpN1hcicilSgU2w4101n+FPiy8xvJiVRnCormS+673nDddFt/knbfqD4MpfdxF3Ur
2L+vZoc2/HrfuqvtrcE4D0nA301nCqgEGiDjqJUb2nbtm1wzxF651dXnQCGUcYP6XKOi8petWlUO
cN1yPhmWRSFfdu7VYpGBosoCM7YYK0ffIytd1sAJRjfPE92Lo2DgpNJkGJf/S8LMdZ9N925rTia6
3soOA1S87bmUl19/Uv9yhjQLjQTIpfWxgmR90mjB1AmDSBJslAVS+aTV2ij1Erk2HSPpvLTdejk4
o3lk4hrtWn4amw8DuXpVqzohEjP7VwROO9kmdV09xkrNs8/u4uyr2rqzWozOaa51JzF+WdJpOE/D
cqCmbR5USInpJi26MfF4zV1p0yzqL2p7zlGgIsIEn5POEbTKrYPc1YvWBSJKO59ERpsBGaBaAMe2
i6PyuOqFhpIH0FeFJjY/q5ActYBZQevF4+02pMBAPU7dMDipZBGr68dHxs6QtRiZyaTd/HYvebm5
PuOHn/a/3ScUged6BLWmHnfdd928Hvr68q770oYfK04zuidw9sPrkdWdPeW//3jt18fEuYiPOIN2
110fd9FMj6qJAyFqqK3xTKz6eEZvThZemyEY4fdeLV6yG7j0MsXnp/xhOHf8GJSDhD6rndU6oyRG
1m4TrnlcJzjF0qNfRTQO7NbC+vLvQATq6zt74g6ngLlv1xRU0fSYWphpBcoYjMVc/qcVjt9aFtJU
UGEy7uV1uE49LiaKeqBehN6Oz5PplnuBvCpKrOKIWq87exJtLARNeVEgteRfANndn7E9JqfYblNv
q5GvdlLBN+i3Hsg18BPYuNK1n6FkkMfgKr6iBFmd/tAa+bnO4xH5UvEL9nez+f/Gwv/G7ot3wgRt
/l/bfV/7r/Hvdt+/HvBXQwF90z90RxdCQDPDPmpfGwqGAUEdp5JPqgENB92m1P83Qd38h26Yritc
3XdpOtiYhP9uKHgSrq5bukOPzMOi6/xfGgqmI/5wt+rCpmOhWza6e9v03T/DFSpKIIyNxHLrGqie
8yyC+ePJedRvq6438BVXGUkfq3/ewc4JD6Ipt5+YxKMI9dYHvEM4dMHMHCD2QSye/Lexcqb9UNnS
HJgcyEF5iD1jgmgnblq6/WdiX+FrGOuvudKSh3LBiWcsS3IAGSIFfBrmSCmjQIDl0RvG3JF6tJ1X
ecKO089MIt6RBHsYs6bkWNucK7NpPpjF0OwLz7e3vpyLMS5BgzeQoN4lk7OituBfFdQfqnu1irZH
rM9q1S6o0V3EWpEaHBJtHnN6+esBiZxyfrwVvx1GPeq3d0ndS+1kAH1IutU4DGk86h9ICSNDAPWu
zkXhMOV0R+MXmtZ/IUPUfsWbUPAQtfnHPnvqmWWrnR/AEbVq/0GquLJHrse4Pg11HI6htv9l9b9/
9uuLUWtInByiU7ng/ab3l8Mr5RdQ+643KAPAdVOtRY7MsFOr14dcTQJXzwBgBKy8CV2af3dnw3Ex
pv55xI+96mgOkCHmP3LImHibcW3iD9/AH6/p+nzqWH88ldokoqWjkGaPwfWx9SxnV2qbnpCJIH1k
kLYszKZLtUwU38KWV3K1mstrvFtQxYhacq7lrR93LOUN17t8HEPd++NO8ubr5m83Z+qiO0h92seq
utcfh1Ob//XN6ilAOP39KiOJH4yJXKMkJ4eygEPLM3Ozv15ho/gq/qQRaSMRdh/byhKh7qTurjZX
LU7P05Paq3Zcj0SaJVoXta18E2rt+shSjR2ujxEaULmBILNNS/qCVTOGg93e8mW+rg5h2Z5hAzRn
dftcUmyoHZRRUA6YFxIjBLncs4NJ00BB24+FA/iAPCgqQ3LUXibdjYd7Zu/12nJckxlpkczAExIA
9bFqyJKPw7tJD0wWUz5W1V4EyxebONOD2lIL9UB1v+vmb4dUO9XN6o7Xx6l9QBEgYqZlvG+iFZ/q
WFTfsETH+E3byypH63qZo4pxPMyAef/lOou3upmTeqVO7aAnmH6hd6f00vaUNufpPPnJfLa90D3i
T5Ka5jvsmi8KUPjBB1TINNe5aYtuIVZV4q/k/63Wrgu1r3QtbDEmFgBVnvgAOBZNyom9tT7ZVBq5
Thio99vGOkQxtT5V3Mtdo9knq/GSFDP6XRF1OvCc8AVUxiOtCZyIcnDUJ7gqiCFA+C43C9zpds9/
YY4DEhwpF07NCf8hGRPVNhupa6nShyqHeBRjZS1z30sspjG8Odb41RKDsSfnuLkk5VBf/A4iEbhS
rhC6Fe5nY0V/hCe+HvQjSb7MWHTwS44ceqm1TrQ2Hn9Yp7JeJJIWpJR096iKUC7LU11NtPtGrV53
JqN+b0F7+mAIqqqQghqqtesCD6extwr7TtWI1CLDyohX3zj5VJ8KOAa6Ti4h+aw9GIrWrQOtnvgJ
EN1soC3tuq2mg+JshwcCc6mKyw/Nkovr1++6DwkV8Q5YrIPc0y8a7L+DkL+CGvvl2VGz0+u2WmvM
YebJ/HbBsoFb3cMJnoHD5xO2ak54JfLcRG3HgpvmBuRyNplI722vt3c4qZtg0cEVD2LSDIlnmM8f
q6CZ/KEzT+AB9uFEYCXGF9rwFKIw3fADjEufPBRDfCya4WRPOM4phYkzqk1x7iyCIxJRkrBITwBb
PeTVwIuANQXxvGOeW89I7BjRHI3lsSOf9RkMgBWfuuf5i4gJENwI4D7o9d7yo/arig8R9RgAAJB2
h232I0E5gKvpUEfv+F/qOWj14zK8775b9V1DPkV3JOYXSsk4m9udNyY7SrxORJsTwqvYJutdpD8g
k2/sH0P4lUY3h05b2jVbAwvXHPRvUxy02k6PvxbWDWqnMj+L+TKIY07KIoZkP3Cr93g5FetPfI2p
M23q+JxMJHCRJYUygUoubfHtiIsAla5rH23nZFkX+BreTxgjC55PrO1IBIxjm95W7ltsHZr8JiSW
HWnIcrGzmzK+bfVTrR9FC5Z0V41bm0Q+uqV0Umvr0PF2mtqm44Rj87KSWwNjrX/SBAkdW+3XXOMg
hwg/De/I+3AlcsSwvo+Ri+CPgTk43CziqcwP0/Cp0PBQRg91/8MdD8yuLngT6aOI8eAk5xRVBkk3
+SnWnK0QR3s49yBk8cLkG4r0oX4XjWcXi1iB/eNofZ2wVgKFIXO8zk5mdlN0xFRtK/0uxrEOVYT3
13pJrDemTcUDvmvspJ1/kCzFX2a+1d/bN6GdZ/1o/UJ9bTBeuzduiw6f5TF0aHrs6JJW/iHHifiW
XmZK0vdREhiv/X+wd17LjaPZln6VeQF0wJtbAPReouwNQspUwnuPp58P0HSrpk73xDn3E1XBoE+K
BH6z91rfOoWuYuLAcGIPrzdMCLBeu0HZFMEOpoFWfTUGHd8DvUyS46UQ+v9an46m/BlNrCP3QDvs
ejqK1i0XXMIazWoTTPvKuGJziULIVpwXqCSwQkTxn9x/Rj/icxwdwGXzfdPEFmkR8bfhvfkDtRt1
HWOYwGE6BPvZz4PAjh+w26Dd0P5wzqra72ACHuEiDDGbvfQnr24ZsR404OZcL3rgKwFBsdfsOTpl
g7yEHW3TNHWU0tGxiCLmeM+BTuKTwr+WrZGKQH3RYLJHp7DFauX0yMbNg9hsMT+Kx+KBkB9JvVvJ
fhLJy3TrHZ4W1AyzvSk/JGgiyJBrjkY/2TWWReJCa5t8+ni0V8P7gIPbBjhOML12a+RdH+Bw745a
sx6j9YBFiFakD18T18iunw6g7KWv6J2YF71D5V5vZNHt5Yc+PRpEz9xlwVWFNzE7hcYlfNUGRLsb
vdtLOitwJ32zlH3NqeBvUulaVGjUw4eJLuWkosQUr1W0E5Fl+IErqWsglRTrMYv0/UH2CVK2ae9W
IGN9V6KIPwcsUJg5RtVnQxI5woxIurfmpZm9l1vUudPo6L8pAFhPZuNoK+WMKZxeIv3V3EJrvA9o
qanr/o3ipW5sohGFx7pIN2yL8lfasxYDZ2Er0Npx74H8EzZRQBXV5TtHbOUYJ+usHNJNts0hLzdr
an9ma8P6tWu+MGK18U8jUxcgvK46NFQGjDS7OLSvmvJK99lIVthwHuTfHnLhastHM2jSYClMqIkU
Gz6TV2/M9Ih6R1dsy/GfiheA12q4UaxDchBbZMDrXCZT2AHEYjEUS/2x64+6uA4+2/A8WeQp7ARs
9hmRLpj88SCH5w4DNxFKkRM+ZS/pCbPvRb0Lq2Yi7XCNskMu3xXlQuJMm7foFVjDETzsIsFQkhMs
b0E9QaL3S3ScT2NOvtAKE7SV3LoA6YaT3oA+SCqSIhtIzIjB+Wq9IGOzfuXPBl7p7bCF8v+I/L8A
1XrDZ4syTVoNLxa5zvRNM7ePSbpCvgBDxo1eRQWSIE422e6sbZ0w1zkeuHMS3ieygeySs+9YCHcN
FMN0Vyc6JbeeTWn9YYmYC5gYQF8gn+FHBvWOfmDtV8442Wr+eG+D+zgBGdXspkF0vW+TlaFvsvbR
j/7041uH+Jj9pB0GLymmg645yf6lC4gv5Ya4VgDYJZvEfMAJRNJQ7B31YdsxsoT7QnTD8qMvjpJw
qOMN3xBuwcrEPkzXGSQMnmPgkXTfqZdDX7C73+YHn/ISvIbqgXePD2xoAsVWUH5Be7jTWt/0D3kN
WsGdaIjjTW8hbGww9ZUrVLDNp4QgBMUK5lP3Lpa27uh72RFsgmFpobj0P53ipRhd3KCraqfeFFJT
15GbHcarXq2Ud2/bRA6ydWPFkYaitnfE34Ahomf/HiHsfTTwjK745BLWAjt4GXCLemCEbf9JvZq/
wQie/NNX9QL1RTtH5OX4SBfRGzkCRyw3yB5z4BA91C6a7i2hN3ZoBw7pWGvt4Zf9hdnkV73WXRoR
tnxVztlWvo4MCiwAnlSySMDqvEQvooKh265etIfOI86DgA13KFbeXS9QARNpfOKpfU7o7k5v3Bgl
m+tdPWPVyYQxr81og0iR7AQa4sjZ/MEJkLZg3nCbbu33q13CERdsA9R47/WmuMApwiQgbvz6ge0S
Llv4VX61HldggdzOofQoayjm1112nvZ4MlA8fFp26UzbSMaos5Zedmrr9u8eYuUjFcktQV71Wfgl
PkskEcFd/QB0usLRftO26U188vfxyYqYEtBCOR5JsY2dP+WbGee0CW/mG5puHpNe0hhAlDN9Gnxq
mvo2AtMg3xFrDOHFZNnmcF9oR254w4KjNTaUYe1F5AyjTMTu6Um6IyDvHuXn+py52bq7ascB4tc1
PugO+vPJXrck7vKlOdpROdbn7lrtvM27kNvTcTqWZ4XsFcffQvc5WsHqxOlN3gOMsek4AAe5oyVC
1r2GTY4s5ZFnQNSx2ekctXXw1uywV9Yf5G7vvf17/TEc0zMZrbltblh9HOV9dgywtK6RUzkwS1eJ
a9nIF+zoRBCIzVPc/JSsrbXsRNdmh9CsuMfn4i68hg/IOT+iu2VHd7JU/pTP/arYaXbhAi5u3vwX
HRuea91JLiJNYdazcfQ0duVKa2aNF0YyDh2+YZXzCq2mwxGLEY4xvL9OD9VxTr7ZxWdhC4bkqN0L
F3aWk22sKxHUa+ONtByBluJJJ6LgjSxpB9mYwwgl0hO19TdB2SJ9ZHJ5I+zO2fgbFiW75MDh8Bzd
m2P/Jz4TnHEsP9Ct0uMwXsU/r+k5fMAD+id4y36nW5FvgjEGU8IBcTvRB9hHH7PHlrhcZ92+i0/h
DZgEnhcOK06q0L6LX5nLE8XBGZ8klJz23fqESyXzy8aH8pZuzQ/1qXobzwyEDJDqR/UW/VKd/hz5
7vAYH+KD/ARp7Vre1Kd4JTp8qRuktTaeEFfgH/gkQ4zRZ107GTpdWzsaWxwr++B1Pui2wgsCR4a3
Fmo0fJh3mBrtCSExd6L9v0nb7MKUuC+/OFbzJ6IfdtMhWtdP08FnjGleciJBTsxO8ddy3Dcv0QXd
CP8PnEXucEj5vSKXhkWj78FKhKSfoBnOSAexwy84UM0Lj3Ey4fXRpYPJHoWvBj8UExZfE4pp5ozP
6TN6FDwUro5HHHG3lvCu0OYSbUxJ4pPwKZ4YlzGOroed4HHqZld972+H3cAPMp6H39VbyQ7UVtYc
72SJsST/5es2KVbPwmVaS2t/O4epR9KWhELxuVde442483fhbiC9wO6gmq2UvXBSTg2Jk8ZD+jWy
tKtBIP2OR6fE9gAKyBqu8YuJWctaB7fxQdwYl+nYjrf4VB1YUmhAnjHbv+UO7rCtd/0Kbz1fNT5h
TDOwalgq76NLeJtehmUAXEYJj9UtExHQgqf8C/gFg4pok+zBC2lw4ZNi/GAa/OxP4KfU52aXucNO
Yqv20VzKvfWZJitBcPoHSIvmB9eqt+BVO3YX/El86unowyx76BqnrZyZpfJovIhP1SXG3zJt0tu8
PniXPst3PmJUuKHmwv8dj9MLEyIMG35GVHPZPBgzsLFE6E84C91xRRh8ZY/7cfXZbVnhsdd8UM6o
c20sfk7g0Ja8MJYyTb5P6akfN/VTcmHISy79ie8V5a9TroQDbj/pIu9xWdksgRzpXdwlhHserZW5
48RXC+4sVqWbbZHlufoGD/tGPOfbpnG1u/+C/sGF0cbUxTD27G8/A7dYaRtcW952uOlH/CxMeNGF
zz2UK0TVnC/Dmt3YS8mM82n8nt6a3tF+S2/axWTujtbE8r0UB33XHILasR7kaNUbqzZaMaXJV5aD
1GE4aJ9w8DE8V7veqVzhID2am3LDCpV33lwJ93lgTdF/Qe8q3/19d8g3RJR8dYwT23QLjMABKraO
HsNbfNMO2bp/IFnSkV5kDgFcb4IrP3WcmTfOWe+Z2iI/oPqlYPcJV+Lz+DF+FNfqHj+k5+aYMQoa
v6xLcDcepUsF5G9HpMwmPZs3RIdu9PYZucLDcOg4nZXt/J8+2AEKVbhtz/JHchU0IrsQQW6BrTSd
I7yKyRbVTcwSyqGt/GoGJ2Ya8bn2jmazZl281/fxKtzMZqod+4Ub6s4zy0yOWvkJzWcCmcvO+91w
9/fqDoNQFq3BBE/Gl4gRz/RvsT7yK06Na9ybOw5Tf69zHFWcsfmD9cKH+PQ3LPBniM0iHoo7FlaE
AeArRCf+nRKyZDYscQ3LxVKKIyPRVkxZp1ZA/clccOTzNWkuUS33fVejTAlRRh/d2IVQxl3CO5aL
pRL1c3O55s+MZRnPnbNUoZbPY9K0bgNQGr0hPQKiG3aB30Oq64udQhwNxgtjJ/WsBbvwUAvvgDkR
dcxR0d2q7ORwO4q5vzc5q3sw/yEdfcmI860ogtSgJo9xgcSs5YKtiy4K+m7RKVVzN3+5Vs8Ks0np
XXnu/NbfTde5J0wBCBs42HrkII0YMgv0DJdYH7FZkI8YmlQwTUSJVbqafIUKSUYS7DTDPzKFDe80
CwBGpbxWKrXBUKfiIM13DTA7gXJItduM8afU6FRfZBBzASvqgsAwFC60vkMKEUOcnMZCZxk0K6uo
as16q0g0MEeinmq8IiS2J0eUozDglsKFQu228quEgZPPhEIRLXH+MnSGQdTmmCLyplfRGHN7ZLna
DjoljZDgjnQp6S6F3qWuu1wzlmZdX5aH1PPTTTQLJZaLMWxLlKez2OFf9xVCG26rwF/72QgGu12I
8aVG+vF8sdxcLsSCwlVHv5uNAnXQ5aIQiA9bLVd1z7s1bQq0Yq7LftdqYVtBsC5DLlEdCduwSAr0
/0gMh7lSPv7rGrzF/Pu+5YG/3Vyet7wsFgraKMSgv0tmTqG7/orF+kscTIfeKgNA3HKqiswzjZQf
pEaW91Z1TpqCv2uRzmCarfalpAybKJ+wq+76FqeS3CozFoWq+EISGGo6e8s1TNmHKcMZi07qmot6
Jq28kiojQU9Gd5CU9tKWlbTuBB3ShoxusaSqntim/mzIZrv7vrU8YIkmyEefmv1f7lxe9317uYq7
0cqM4qBM1Fw1Bnx5QQ8shIFa0wJ6Y8v15e7lYuEQoPGBqT8/dbn582hZe1Rcu2Tzt/u/30Vpq2py
fh5CZ3YzCQBe56UBjE3EfdGNonYK0auQmlaPMVWGzvYGFaqDxDm46LYEtQPsKg1veaJVyMzV3c9j
yzV/Tt02pxkyv7xA0ctahGLJGywXJUw1zO51ktt50cnYxHn+8iKq11BxF53Y8syBtNOJLKn5rX7u
/b69vGB56fLUyJjDBparP+/3/czlzp+X/7zm++3//nSEetm6Qr/xt5cs/2BvVJXTV9S0f97m53l/
/2R/uf1vP9nPP11qcbKRrYjO87/+2L98+r/8dd9Xl1dCSPrnd/yXf+n76vKE7z/QatlnEmEK32n+
ppdP8h+/k+WPMerwn2/8l3/55+/82x+zvO1/+QQ//8T0PjXqE226t3pWHi7JANOsPFwu/nbf327+
u6fQA6Cu9be3kRYV48/Tl2s/z1neNl/0iT/P+Xn43933939meYu/ve33cwxlemjot62XmINvadUi
8irr6FuWtUipfkIQfm5+q6MYn/+Pfsv8Tq2Yp+fvq4s+KqfWJJtau/l3b/GjoPp5m+W+v3ya//i6
n0/y/36b5Xk/T1ne7+e+Ye6C/X/t0X9Le6TLIrj2/6w9evmqm//1HFb4T/9vV7Py/cp/upqNfxgE
W0smE42OmkhE0PRPV7P8D8iu0EAIedFlnsBD/xQhif/QFVESDdNAFmTiIfirCEmCuSuKhm6Js2rI
+p+JkKT/4mpWZoe0qhl4mtEjSXyKv7qa/ZG42oxeOcHelEEJHvtKuxJkRh9e8A9Wh15REuCGsGAh
Z380rZkicz7GvdSeu/UYqDpzeQdR2N+E7QQUIYs98N4pDSoCpgrd+AgjD5iZmK1ybCR27fsW4dsg
kJMoQMYHhSfUsVag1B7FvawA0ap8qhStXMUrr59e+g8d3OMKAK7htnAo2oKcLL/Y9iLlqCqPS1yf
7HQbEFZluauIpt4BO0jdbhRgg2X9h+EH6VE1+zUCf9+RPHYifjIde9TjkxGz+g/KS9rhmQbN7CSS
aQcxW8wEGKUV1MEm8zK2H1LpqlGnryT5sQ2gvylxi4dQ7U6JCFNx0HNaNCNBtWWNX7FuIkruY8y+
EXblCpRBRbU8SDEMUmXIZzNWEsao0mXKKq1GmHXoVh0VtzEr0Rm2H9U4N/fCZrxEFstofJgY0CIE
tkO/0sfiVPXUIY3QEFy9BDsnCTBL/aSBS1SyUigxG/ZhG62DoGCRVdC4nMbhrnTmQ2oCLc2TfDdo
Dd0lrT6hHLClbVrI96KhRSAGwl2SpdXY1M8YjW6aWrH21NelzkKeJnVWYbYOXyY5tEOLNqooQMSz
Lno+nbrWehKN4kPNKPcVI3BzpVo38cjutDF386NK4mfER7Ltzer3PrLyOUMKckVK8qcoqWc0BoQS
6w1AuyQ/KMNAwrgEulcIpG1MWaf3G3reyFF9BBIHU+xOcie+hnCFjtNIoK08SPk6YJeWlbjAQ5ns
7yQvqPrEqrSJuqlwFUZv15P0ZhNhzc+7gEVtLXcrXJr0IbW0dsTSoKAWkoYNDwjM26ExjIoDDtxe
aYo0YKWpd0oZod0o4zZLfXaUw68m9e+inBZguaFA9X58kitK956oPBSSfIw97SYn1gX0iu+U/Ttg
eIMOcPRaFqSVVlQZ8Lv3W0HxcGu2FCNxoa3aFDuCUFvrsJJ0tuRxcKwplaZJGLBxkjaxKE98k+TZ
d4QYqr21UUZcCeUcZ+0r5Ee0ZIFgVHiB75buiFiNVm1QuYwEnGZk54poKcgI8Y5eJdw6GaqVUVaX
QOlPXo17v+56NOPgU3KMYklqmCspDB7jWsVcMlmzpVzCxWacIceXJyPs1l3T9E/BHeP5Q1g9mClk
2xxfO1zz6XfUpFRucvm3ZpZnzxvXVgaNV1LrdANNhIZZB84G0WG/ys0meO21q5foDYyUUHC7qVbw
9xk43h1Om9coemDHGBINC0vSkHEMSdrZqCJELPT5q/Elk4avUeiMTdBp51Ifdq1UyWuDNnmumeN6
IoYZKUJ3HUdyVoBYZXTroW5XLY2lviV1zSo3i68S4TIBTre6u3hyPcEBCHiH5GxkucYAoMPGKmT0
5qpROt2Ep8QHy4TfDz44ZuetSLMJl7wjUdMe2tSFou6OvvghTvMP5E+0OmR1bXjtxugChrKopoJO
7h8F4uoXcbuJC89G3YDt3ZWyJR+TvoPZo3gPQ2l5T0Ga7MvkMQ3KHO9s9jG2oA5yJfD3dabzx+TB
FzL6lWT1yiXsyTVMFOOi+F63H4L+2bAUgm7VZ08HMqDTle56cxfGgXnrFLCJRcdWukNNaloA2C2i
d1cJUMwV9u1jampfevQnFPTnZJrdfKNFISyWv3oQzX1Kuvyok3MhaOLdwMqPc+wXyuv+rGg5XtlE
FGf11HoO1HEt49PEaA650qTvojBgNYqjRMgezIKRqcynDdtSuDWJ6t90mABtdUIOhuwDaQt9rTDd
eBrtK8oOdidYgq2W4jE2iFeIlcNQtNoB3ZxTBeoT2I7ZM1mUbh3txikJ9x4VOzNP5JUCYoM4KsFO
Q4n+KEBVUTHaE0zgp1Lc1mZ56dHvDEVhOkKEEbhjlvQqT76l1PJjtaCFWqT9vtbQsREvgYzNrQWL
vqQ8APYlF1qLaUQBkhVtXdJdkw5IhdyH9B4/AolpveuWAQ/hD5jTV8KJY8dIyls9FtRXt8NEEIYZ
j5dEPEPn0OeCSwuArQWDjUG+ahTTDUVUR6JfbRS9QImB79gNE/9Qap54TVoLiYrCsRM+MxeUMys7
3hiCP9fLlF1XMa31aXlV4tq85hI9eCGbQenZ6yCrwUEPUBZMRrhrm6xwE3a6x1AvTvU2U3ThotIK
iQK9OxuzSTfvREJQrMewFmZzpBBfhVbkIulTQtkQnRX1Vosg/jbt42SUT5gi77HHgeLHL4TXmzY5
6C8WENK9NJRr6FbjLjdKyse6QhKFMEPWrV0ZFtMWlzzjarkehXofTuWFDI/uFpuHYi63l0Z1tnqk
JflkImQxeF41Weuxs26gWsebR+Fgr47T73b0yCQbsOxyqr0XVf/QNqOwq8GpwILrnLTgwGTNQZqA
JzfONCr4tW0ZrN6K4/eiwdjLcygpbUbTOe8L3LjFVw7kfV0O+VcJCp7ey2i6En3vqgOKHmq9RNUP
gVQ8zkHRwVs6KHcE2PG6U9WHmSYZJhEoCQtsZ+CNmO1zyivYBr2xgbowK0CYjrDGjm6HeY5JoQM+
+hpS0POmwXRTIEt66m+1IU0vYmWuglD230vDqNehJFDt7rCk51Pw1OUeKLJUfsceDvDAYoKPkN7V
w4sO53All+ldio0XDcYfb0zPGCS4h31QClZlk8lb3Wpamnn8oLlEj2QISS+Y+tdK9H/lgZRtIIlt
FJnidNnXnEB8Y6KgYMWXLWrKrWuEpn4EBCSvgU4BAzAQU/ia/JxCq7F1PfmIGuCIuDRto8S6p5VU
8AWhe0jH5jlpuwnnfeC7OXYPYyp3o281R3+gQEdY21Np0RbGXZc6dS/EpzyapfHGVJzyQUXqBJGn
+BS9EuNRRqfEoCU8hEOEvaXZYRAnIanQDnGhfRRdWK2kiswkocAz7zv65L+CrmFELN/1SrjHUaO6
SuB5tkqFl+IMfPDRCE61StszSKZbgtPeLpVIIwZd+pOmAY1E5DssH8xdxfLJqXoj2hV1sMK9BobN
e8FAZ1GEpznP77xjtZIcTWlgicRYF/YepKy69FdNDS7d9LXcCeNuXJcjApmqOvk45hFpfEZwne2h
T4oNjrYklj8FAa96J1MWFmTxs/bld1XO9V0thJeEWfQgpfj106nAI3fJRIborJ+KlTBmD15ZXiSj
zm0N9HM0ncs8uEFeS1eNHrKkTKiTkdAQOtJUEfGSp3ejp+xek66SVbIr0uqBIq+sq1p8yAc64g1r
HyNgiW6R4iP2REpp8jy4R2q5meZdQ/ugib3kDAiiSN44mmlzgg+s2oDyWjhgNMh6D2WUSmYFs+yE
yW/oqG3qBTb6eqreUrV8YcnL2q7u0IV2ORiTor622ZjCfxRoXOXBrlCV8h439PMyRKonKaFTVyuC
ydnN920YCFB4jW8Nw0bt2qfBkKBLZnQpQ3Pw1hOpCYdOiLAvKUjNBsXfNdPQu14kt/tE+MMYQx+5
bNN3rdsZkN08pX2uxHoN2oJFqiqfO99UQEzSBeunXMbQW8HlUDoXSN1AZBe+QpNx1ZCQURTCZK7r
EfVZIxjxJfJo97JOKt9LiIhUzIt2O3kT85rgBzMjjxaB1z+TZb+ZjOw0GrDn8ibtX70i+tWZrEaj
eLjUQfdF2VVxIlX3UT9qV5HNxlEjXqkKI3dIfQgPni7t/Pkhjr/cU+ud3oeftdIdRJNjNOYEIG5C
/gySowBz4DQKUBmDvnwZtfFLLuMHLJPIL+CC0neUj/VJFbRNVmanTKKZnteAhLUIQE0tkLEiBp8+
5WOblch7WldAswFsTai9wn3dFh/som56Nz73QrUWoVC6snxIk/K9Efpm42cSTdzJekg7PNSeihwC
4LsYqS4Y6M6ZHvTCeoBr/2FCqBjIvKmAyCUypPjK//CEdmdVkqOp9GXZ3hhqf5LjBJ2p1LpWh00t
MYnRNcDe402XO32joZ7Ta32re8GnJT0NE1gVdm/dULwVpDJJuvWkGkAd65U1WHdvtH6x+nwzOsYQ
1UN5WbzJ0mkO7at0YLlMLTRy2BtkVygkz9j+r5MvH7KgeA6FblWgIJjM+qpafmc3ifEA5MRNgone
roTUJ4hiGtbEXTXsNxFizm8VJemtUEmWgE8gpfHoph79YlkYLpqOHKqvrtEkv2ZVvo16Wo5ds888
RmjBQ9yXH8TMP+dz+LU0yCWiGosuHcoNUy/pp8m3XJSeQX+QwQay1o+1z7ijZpyfJsEUaUjGd0tV
TlFRXUZDuMoEbuFLbot8JcQ5WUieY9QC0nF1NRVFeHytSCFaw4G7B5m4bSNGZWnn5bLO4K1ehkp9
L/PiLtbyidDhcxuvZEFgUWis/CF+1yxo8jRJPsnRObL+lZ2YyDrUZe2vodTXI0scTMNgkEhEgnLi
wOmExG6XLO30KDsjGl+ldfDL0oZb4sET9CK2fbJx1Uwc50V3D0PZKVOKBvNPQ6oIXaB0nVZbC2df
nrIdlcvHKPdjV0JSZgwGrE8TkqyQ0kmR942lbAOlcExNfjGntncixvaeGWn+zoXevFc55DefYKfi
1PXFhwElIpNH2+sgweSa4RLLcG3l/tkn9qGoOwLk6I6imqIM8sSy4pnqRcIyit0z7JtrPDe7ojCz
Cb3VHh8KPagO9Bba1dCAimzT+BqTm7JTetZTVFxOQiyKx1CrEd5O9a7pGDSKYG4vsY/KU7Lu+ZkS
kZYfQXyRXhdslAVwNkiCmfvbva+gt/XFy9BSAWDiiuy6SE96LzyGubwWgrDaCp56xRZfuewAiU9L
mmEFhPyQ+WRPxQbjrpWuqrz8ynU+gDd2DmTk9USR/FKXxouVdt02ZxcR6AhSh7ZGDRdZhK4L0zmJ
iNcTvK3cFmxfkWhXLOvCDjkk4ZYrUTKPChZuKlcs43zlrAVRuzbOunnC8DCvVWU288GJtSNCKeVT
ICeuYhkX9cwWeoM0hKPnPMJUnzFqdOuTcDsV+WcRdpDkVLD1FPjorqb9OrDqa+GXgdMI+YsOCW8w
ChNRpviJl268i+GlNHHtWF5Gh6LR7qpvnpj6rp0SkVslGhtjFO46MNFW6Z/lmhJMXlOtEgsCOUIZ
N1zCvJhP7/jUSlsBorxuzBnk2245LtdyJZZOkVookbL4FOKAPIe+RJ6EDO2vCFbVFAZ7IU7WnYfC
Ii97yk0cdxoBnZugkN+VPGcRXfxSu8Zz4KC7ZDkjUheNVUT+qgPS+iP3aKf1hNhPxjG25JxozbC5
Z2G8m83WQVA1h4SKp6uJwd6fNmKPzCzsEFQZtQLQOvbdRClI4phBnj6pPuSF/U4j4jUSQ8A7MVVb
3BkiKm/LXKVxD7K2Q+wJJEfW2HLkwyNePZflFhKvrKHniNWoYWHTJ5Xbq8K40ySoFb7WHMaAAlvT
eq8+3bE5G8ABf7rOLETy+F+krVT1ZyIsoVlrFCfDKSdPUf+TdpygrYH2v9C6V72J2S/0j/DxUuR8
VWuHc1xRbbEr6RNDOVjVpK/lQri1iZwh75Zj0ijZ+KWaAae0ibdgmdndTdqWORUTpAkAqutqdgks
zqyIybYnFW8Xa9p2HPR9BQ+KdqSxUlUPBSTd9FUqjd3D0P7OlX4ACJbP5omeapVyIpPH3Em+2LsW
wU+kQLIuSIdjU1CoBCGHArO6GkO+kSjF2v1AK7MUCHQBbkPqHGdw9HsadAOEnoxk35R+GZ72lRoS
io/EI7rCNKJDV4iPlVVvRaGoXRU/QCP6NyUUzsDXOKrBCRJPRWoduxzWgkSTQavXyfCKrkWi/gpr
K3KJgz6GuX+aJG8dg3rmFAWRVRngo/ICydOM6cjkuzdlq6kzeGO8+sOYnBOR8mUWNbckV+6tkFMc
GIX3TIDBkRrivungDFslWEpfFE4e0ldPKNahSBNeD1m3iTBFtLRDirapvOY5r33qsZAsC/Ir8D2g
YZPpMGcpldEMckJLlEVfWb/htz2BqWOrG/lIj7SOAHiWmB4xC57BvoOcKew41UCQdhPiNEHpCSGx
XGUGi9+hhWUH8XqSd6V3nINxSV38VQnqzDaO+3nLdLPIytpjE5L3fl0gLYoSba1L9VUZGmkbRpIj
xNhlxBz7QR/gmVmuoUNAi9/jIbA8QQCyQg09ZK/jAuzT98tFGiT6flSJhpHHkgNwubOxwtGRFU71
mjFz3/phu1YoWO0WqYHfSmcKMuAWZvBCMSMYKM3I9uLOUmc6DRDRucM9w2vGBdtATjliUbNis4FS
TR3J2qWcTGt+6rb9DIH4pvN04C+Wa+BtLNUcd7M2JochumvzWyqVUCXI4Tx4C2li+deDGT9RwKHQ
sxyxPDV5E+Av/+7yYZZrf8PnLPexCnWHGXpRz/iLbgZhABcDnDfDMWSgy4D2QGdkOrKD5QKM4ODQ
WXlZDFfD3OOE+g91Y7lqLCyOJS9q8fqFDfNPJmvHcqF31Kp26PIw2nDmof34Tr1CeC0RHIlJiC9x
uSC5DCqBLH783IUDHLhGVmy+zVk/Dyw2rp+b0YgueGwY2n8e6DFLIdtmMZcXDG+QaDZsJTGx/evC
glaIvXW+HYbNqqzk3IkszgKzRk+Zyq2wMVphDwyzgb9GirNJ2pgxx44Bl3enOYhs6Clgl6l3SI1M
3JnE3sEsn1ZSK0mu2KUKNpDKSdrUdIN4NzNa2zn0LJ/jzwgMJQhtjkRjJrjBJ4vsfo5LS8hNC+cA
tYi51B4QnjCfEq9mzEFr6Ry5pssxrLVO/5pkodnCRtuxJ9AQLIabqjHTVUFVShgeZR8qasrqliok
TjNS3vo57k2ag9+AwTyNUd1vyDFFu0w4XERKXIj9l1+UCkQ8RnciXoujQP5SIRnBijF6P/rDPAn4
IfvMXl7lXntVEwvY5RSspHxEt0dg0GSWCGwHJdo2lIacwvD3EzBhh2EOQXXXypRhEMymMSmv4tju
c697K4X0SRzAuZIPPLfy2x4JoyEpTqAVxi4BSqj3lQFXkbi9st4IEfF7AlA+W/Y/2fsm10KQwrU+
h/X5idPO4X1VVvwu5fxSY6pS5W2psFVRoK0QVqWn2nMszYD4SvlKBf2xYlOdlMUhmeMCFXIDuyVA
kJxERZGf4tIabU2z09jcIaCCnDeHD/rdcK9JI4ziO7wj6i1Kf/Fa9cGqil1vRWeRYIKCNEOK8ez3
l4BDkg5HEg+VOfqQbI73ILWu8z9bYPC0m3SOKUV+FYTR7ywP7Y4KPo24EZqnuEo9MEyCmD5qZC6q
c/hiR1E2CcTXrGVkzafqd18prw1/oRZRGGlaou7aOTR3pIaNcQU7Ug5UHfU1DgZ1rF9U/jpHnQMh
Y51oSMDJHwZZkRakSW0Oj6S0u4czz9eEWNlk54awV9TuBWlz+cTpkRAmuvnf7J1Xb+NYmob/SmPu
WWAOwM4Aqyxnu5zKN4Rsq5jEnPnr9zlUuWy5q3tm275oLLbQTZCUTDEcnnO+9LxuJt/kVbds1AEr
Maify7ZieoWdiwecsVKl5k6nNKO6VsPOnRsy2eDYgGsSqZaBCsLRJ1Bjkjc0aYN4G+mUa1p5k86S
fhIGaTGFH8VoaSBbiFjBRFP660x1nkzPGI7LDB+UUiPYFlGLei71pgAs5sz7KspMJL/A47A0atz0
tgSgU0OEaJX7gXmR4MVEPQp9JGIZuzRJ5nFRIXY4cAkJkT1x6wgUaRtokPNGkx7O4hQrFTloByaE
cS+Z7cyrTAQSwyVRSp1ilWQSNpU0dVV83q6Cw9fNTwuThEvxPAqEnRaFXwC7SstTpbfvAHtuyBfR
ZpC9vjUp9So6+qhJXjTISQN/LPoMjPPcUwtvWbW7lo+La1OPcCD0JhMb7dxLsmzRtpDC8NeQpxca
JzC9mhVStfLRrgofexLcFLW8DMzyuyWkXQcgqX0MoNpD+WkaCAHYiECELCRhNZI7EQ58GDKbx4Nq
bK47JwMqsi5Cs62QlS2FwGyK0mwmJGd1VsRHyLeQ84sqrVrKCD/rt2bAS+oGDa9jeltYyrnTN9Rx
Rg3EZ11aolqCkUWRH7F7ROehseotJWgOtRtlhEkZx8Y1EXWdRorz12ktLDdNwtuYoyYMRigoG6bO
AaK73+QaUW8DNCDthEdiF8eGld7JknGmB6gG4UYI/eGubPK1iqpvhbpvIGR+NSH4G6H8K7WGsmpM
/zr0EQW2hTywVxC8syV96XnUxFQSqbNBKObuWFuOuuxLkfivimJauOPNveRryBBTw9kfR5YC8sN8
yIV+JagsxlJ0oTP7KnfMRxtEmkSzAZi/VREBz/ILS03nvY4bsHNpi+IDiH8EgnP3XjR4RN3ndeDM
JVjamk4Bp5BW9mv9MkJrWerDTdl4K6DJC04N/LGQg3bQZ+6FUDOTBXVmoN2MrE5B0r10BTjwJGse
JQ+oq91U68GQQeKG+hQtQG2iKwQPDXuulYBbyVWcq0I0OhcqdahIk9V7hp/q0kTdTttVlwl1R4lQ
nUZ9evzdXghSy0Ka2gQXXKBV7ZeUnyJTQmI8U25dCFoHe2lrMicJXS9qVK8tv6PiRAhhq0m/lZxq
mdrwfzt8KuDkcLIZKmLo9VVp8S41skVdR5GcOihtmyhua0J6O9Y3jpDiNg3jCYrShaiYLov8JkSz
u0SGGtL1mRArD3x6RbS9bbxJWoWjyKuQ/SYKuynRAUdr8qFCF9zePcpCJpzYGcBjZ16GIQRCS5lE
EG0n1EPTubY4hfGwUk47tMUDblyMRTvEjIQJQ0crJfkm9OIrkinOQdtNd5k+rADY7mZNbA1z5iAn
vuwdyY5+bcj6XYYGuinE0JlbrgMhj+5wLr1HNkOP5z0jlSIjDDORcJ8yJ58TfQX/ac4JB27kGpdx
vctuQurQmwAUcPUke8xx1AhWCPUivCcMtMtd1ZzLDAYK2u6F3q8zIfauDPgl7UyJpzlK8LuCchz0
P3mzgV4XMtWYfaqeQkac97J+nw+yiF65x6lbzRKyE2oLyXnPIJYiU8SWZ9/CurkryUyeqqjUaz6V
iBW69S369bYQso/0+t5G2b5E4T5H6T5G8T7ZMS2og5vcbL7pFrUpTdJdMtdIFtiPFgMAaApA7xu/
0hYO0QnEmwk0JMWjwfN07U7lZbAmXQr3dadEK7unjFCqLsOUytxupsp5Dgu+0853rrKbMtIkM+y2
YWrwKqXaLLB4ohmSKHNEd2kJYG2JU2b3OPRnJCbJBLwq4pJKtKlyMgJcBgrCYtrCrPJTOSZerHNj
SCcIKaRoid+q3rdSohK3z4+TipmPbjNSkkJyjOf1wpDgGFr+Ouz0TdtEVFT013avbHCa7aZK2ywl
h5wGLU6exPvtpl4+LSvqC7qYdGiVlFEyVK912Vo3fkPvYxKFa7X+xAC+D2/cjEUKfU9XWq88qzLO
yzrCAFWlJ0jKlNRItwm9plzmpNrHzFuMQr8jNWClJ9QiQniCfoHLeJzuW9WzauKfqjwJEXFJEUPz
edJQjNfkdJkk7YHpeiJDFhSapDyWaIMMUjsbnJjmk8xNEnlQFzMc0jqUdcTfrSSSk4ObSE3qhZdG
iDXbF3IUBsc1kRIExZiyDERkkKGPU8AYgXkvC+q753anfeTeVnJzbJZ2NEeK8xhMfsmvZJTugABX
1eEyCYelFUSUCcfRcYo5hFeBUEgFVsHSQrKarI1WBhTMUTtudaGCI4lij6hbJbEy14nwTxUkjac+
bpAJ0YN2mUrGXT4E7TovKWUOFeKTVnCXqwNp0Wq6BH5DvZoaXTIFIkeht+5JvFkVQvWE6VZB5T5K
KCmSKEQp54rQSNnVZz3O1WbUTpHNhw53xXxI6Vd4uPoikfyrPPeoXnFTd9KGCxMVgdQv79UhVOZt
p1H/RWJS6SBoaVveUoHqzd2vjxyPlHSiN1OLiCvBoOOsxKpA0PhMcRtrqdndDU2Bwov8QjXadk3a
z6VkhTetLGo5JIbaIGEgy90KwF+bzkgPQ8u+21FwmnDldFHrhNwht8fvU5YUaWS8KxC8IyZ5FlA4
ZJDqRRsm+Srz1sPQBhMPAoeca4TnUaBhvqi3+AnMCwcK1yI1glNUw7DfSM5bIst1ZWTaY+ZF4Yls
rJ3orMDIvqyV4bjzPW1NyKyS4Yx7VczMhgErDsEiG549rCHhw4WQ0SrNQnKl8OZldcw80qf62elu
KtxCrZpcVWl7kjeqOSWGf1uVaTzTjHsnezIrC+6BwMLLanAVB8NVouGmK4hZgrhur9zo0k694wGf
iAV1hAliemzWu3axG6TvKEcRUgogX2cDomypCgzbqL+rTmzOdm6/1EP5RpcedpG5lfVh2iZqcqwl
ZM5oTXAyKGgkOJ5qMH1H0KxNztRhd6sbNOvEyYhgkE8wgBi2d8lCMn1zUWfeCvLuWSMEV/WeWiW/
qhaurwRz/NFUrkQ54AqN6uW6T2a+xhjCU2NuE65LNH5xioLm2LnTAbSD2cGzSBNraXe3uGfwEULa
W9hV85iohGXizEVH2bpX1O4Wd8RNDfOckiqnWEqxedYhUDsp+2elwCO7q5nSIDKOfWUG0xi4Nd0E
sg9yvYzsmsq+1jNQiWQgQcX7IjR1CglRKZ1ZSNdWiA3nwM+nnh1uBuom1Dq+h9BO468fSt9B06Ig
Lp+hJ+XaLepv6mnfETmQc8+8FFLWWrI1k8YGR0HUo667EEaBOvcGyq4G69wO4BXFQ6NQCI3Ehjmo
54anM9HC1WloC78Mlk2roiHWKY9tn0C1AHobe+GKsc9bpspNTVkAol9M9qIdRA8Ncpy9iy9Cg1LI
RGsunUT92ljPZShEPChSZbb+mFX1vYmEXFbEpztDZOjz/0DK0gSYzW7pusOJJosSQZWK9kTVqa33
VlFgzitnwJdeyiusPgm/37zFECu6OSTbmyCoJ36sCXx0gSyADNK2ouitTr7nSZTOndpTgBabj3rf
ZZMoDs15EyhXvi5X664FZFX25n39aKeqv4pyokm4GGvEdyZGv8PdU2FyJdnCdzFpo/bGNvJTHxoo
XByqIIYE+ml+E7hlvnTi4asJSPgo4P1lwrcL55Wa6bO6Qxi32NWwLTUI9lVFZC1ZKRrFdsS3vg4e
QrmGd24UeNYVN9iYthqsG7U5LyWD6HxXN7Ndh7yYH3TIzujG0kFO+EoC/2+a8kmIeODcx71COmUy
rdOiBsehk664WxHMcedp3zYrQ1qpWVNfRh5npoYNGXoNMVwvm2ty9zxmH/+/+tS/UZ/SEI0ipflP
ErV7wLWJd8CJ3P/NT04kMEiDFG3dkDmWpb3lRCp8ZDm2piFLpVnGa4a2ASZS05GeckxZ1x31NUNb
l7+Ad6alyrZGmjbiU/+bDG2SzrN0x9Q5WT//8x+GbIOwVHQNUqWq8zsap/A2PVsZVJyoTk7+XH4P
h8ASWSUS0icTQ7+Q4z1pdK/LdbE/7G9JHV9gxVflP/8xEif/7NfeJYOjnikjHsmvuaf9d2r3zduU
3BQqiC4NystxOFOGfeydasv0OiCofZ/Ngy2J32t9EWN5YPmgUdXeKieILK5Jak2nGAUDDJF0nh6/
eYi/OFUFHuf7W6MA4dAUivXQP+DhyYe3pldKhRQWXTm1SpkRVhTHJSMprNXIaNQlUGGN51skYavk
NCTXVkmlpBSPxXaixK4SFXe1WAtJIoL+UCBwrBrKLNdxkal1QMG7WDTKQMofErK43DuYX4DTNJEF
HIcEocZ9KH6DLCIze5aHQrE0KNHEIxUb92KMjfFaVjLyARN0XOa6QraCNoIGR4x+INQSxu1GgPLH
zUxucADl7WLEQZpGMExT1IOnGhUmR68LavgKavpCc+FR2xgJPua4iAtXWWYGPfnPXYVCKSCZUkrE
1Bxeh9JRwCmLes16LHKs6ywixGF5k4C0piPDatVVkmd7bO8eb2mOkMsRPDnyLQcdAS1/B3WntQuX
Hq5ZpEJKgHg0VOAQPYFxzRFr42ZZnKSVoq6NUlT0aX6JV9u3MIjFIhcLpaPiuJUpYHaESoQrEzaw
Eh1X1+t2ii8XYJd7l0NZqXKA0UzYBJeOGSdeg1M5qNzFuKsaJESBbBXdR9cOvtkyHDmvir7bgPLn
ptgad42L100lD++NlmFSEk758XJHVGdYeWjEvpI9CZOcWGUckC3E9Y5XOa65jSacT2KnbEfZIh7C
r69XqEZS/uOyLYCWJHCiR5D5EnIUeQmIqxOVk68XO64p+o66aFjNPaKwR8zPyqNxLcjTZtnow9ru
cm/hWMbt+BlqUd66zLRJo6LyZkqlNO1EFMdPkFPEPKi8hV2nt/tNIo2UhS5V0RIMgSkc18bWoRIt
WrWocI37x108cQI3Dm3ec0S9Xy4qg3NXVAkqfiURkWgQMfIki2SI3IB4JYhYfo5XDr1ymIetxSpV
r/k8GAh3dYKBGChFd9TqRCrTZFiN5Nax2Y5M1/3aUEOJdKvFm/b6BvhcpinZUm5xOp7NK3p83DRE
oMsRFZHjpiui1EFKwLbpaTSuTVcRp8JWEZvjovu59quvkPyGRkfZw7NKeV6j8IIXR5QnGElhLU2H
gKxD0x0/HcTau83ExTom55JEsrAhY3iHyaQRtcPgEwc0cZDOs119/3r4ca3CE4tsWrP/FrrYvHVd
D7tfFNG2on62F4txbdyHb4HuOykCPImNT8qw+OKgwDwwcmc333/85puVvJUaKQY59kIZHdc6ncye
+3G1J+kKh6X4fFzktrEh96udl2PN3OsHI2h0jyMdd47brx9LsLcp2bfD2Xjno5+339RbMowk9ar2
c0xcxtkDqCyBWGfVkhbYjpeGusOP6x0vWtWaiOwamaoUceE6knmoS/Si19t/7kMCCAp0ufpOeAK0
E6RzAQRykP13x2+N26mAl75ujmvjvv3h3vxNItXxsm93x9QZYNXK0qJDiYC2IA777jCv+9RWswf8
ENUzSZaUpjiItYlmardGO1d21mbcCsUuWbRXcr9M4i1stqKId1x7XbzfFwtFEurPgqXE3YglieDh
+J1k8L/34uJ/+bfjn71+ko5/97o9rr3/qcNT8mrdlx1uQw9tspDV7ym92Xysadd8ZW51GVzHRL7X
3QDugxj1xsUo35JjNls7Se0ygjRYArlXTaIhlRCxDYg3yFWPuhoVNnQULGxDvtJCjO99PPqnbswo
GfNuXxLk2zLIsvmIApUzdJuTMuymo4pM0lYxpdGtWkOVqovZCFkYF6oYoF833+wTo15Behn9lSDQ
hpaLOj11PRTEluhc9bmKdx3uE0GehUp1tr2r00VUwO6zu2YtKZgQpr9b4m4GoMVIi7eOPr35qp/r
URTtf3MkPljja5XraTTrIlTJ7A7F5MDg9hRUyPVGDthSBITRFfEmo6pSE5ck/46rY8R9XMClN8ip
8oaZDZ2ta3t3lTVP410yNClJMbwzbD31bI+oEHMQUwAsIqukCG0IYV6Vxjxuje91qOWiQmqC2bvJ
SwAGrYWLPyr7FaLTNb6qI9278UNe3lLMsDoxPXGsOpZJNXOvghTMzbhPNAdN1Xerogs54VIanHWr
nrQKQwipYGBvcHTAaL+tmOv2vYeJ1x6nhRKRPR+TjUnNYi4yAhSyy/eLQa/PHcOMVk3Vr4iU22cZ
mAtfHa6JeqPi3scwsSlPUpjgpAp1XYSXYJIl1mWog+VV0RmcIZcWH40L0dkejfzd130EShsM7ySC
HweLd1zsW8C4GpgRk+CobaYBmahYG9KZ5VvqVCY/eUYhCjqJrTO11IiUTrLfGrv1zqvOQDKbtCXC
58xbzdo6N4ddt8R/hCNYiZXvZSfHc0o/GJbFYuRrjDiKcROjX1kOUM6TVH/GbXCR7CiRi2x88ONa
HsYdXnVKv3z8x0cxV4CCCmGBozfbjkxnB1lN7I6oe9x/ZtN1NEaxW77uGr+xP0ZcN0zJSlLnyEAF
E1eKsWXEOYC9ho05rtZ6WKPu1QBb0QXJXm4dECHjV0fUw/ild/iH1w/G7+3/ZOiC550Q7Br3WXnu
gOrUF2ZGVqItFvKQ6Nw+sUpjV4gdJPGMORuCDWKfhY4coYripOkVYz3uGj8EnVIfjWuphDp9k3N6
u7ogB9uW50XrIr9UGxeda+oLWgpDuuqvd4XbIjjjRfJ0v68qtp7tFQSkmJmPu4xYkWay5hCcE3/1
+sHrZnsOCtfR4aVAq8UhObelGQ1AIfdoqdjN2W4J2qTSjoFvEvRq75ItxZqnJJuDT1OX5cy83p1h
dlxJc2Tv/Qmhmyuia363rMI5K6p7nJtHwHj74qpsT4qAJD4CJ7PQQ2votlY3DaWqfgSrcB6pcz+6
1cNzJVxSAxlLx2l4bgHHU3lnlha4rAbcOmy/5CQJz/LupCaXk4Ryhwzj4woFJmcKLNoD7k05bbCO
4rXQJiyoH+G6FiYIN5RUB0bsafU0kHU+j7/j9yuqZY3OrvQgcg64/q+VtSaehrziOTCeOLqD7gSc
zZv5NzBG80fi1Tp6uSqExrkfEw2ckqlJQEIlDXMB003Xlpa8MON1nSH2gTbVJNfP7XgS3hThBbmZ
u1N5kU1OjKNsA0nqDOE8XlGYbKD6joxp+NCflLPwe78g2kZSxTydSYREJoSPuwfSGKckAjwrl8m8
XUf3cGdu85k961YUr/jn2qpZEY+fBBfWHJSYeYHRCeBrTVHOqbLKHgMMy+oMgFyVzYmrQB50KTWC
/oZ48CyrFwoz7GqWEo+fPUIPO0/WxmJA7leQ2S6lM2/bP/u32ff0JD/psPynxTy+p7LSxMy+qZKZ
caZel/f6bFuthuN1/eACPZoEy2FJccYl75xxlF4caXDSlijd9vpcRg0QvTMC1sZEWyYxKJz7KlwF
/lVLTDWfFcXCzFcuitLkGMbLuCPKYk3NrwM5WxUMSD299HHbfvNSVObnJpXXPYUD4EOnbb0iPK+R
SmtNQpwD3ZEoEiunoDwzhQTX4qE4PrEuHS4rWZvT5KvZHdmkOM8DgEUzyb3ThlUKfKmf00NSIWnd
UGnknvgr51KdJafeonuooAk/qxDFqNydRc4KCDCBtP7rLppBRKu6VQUa2F2H5SQ1ryDHJhsyUVHk
/kbBc6iC2l1l6Vm7kJ8yaZ4NczI5ZUYIUtjJM4LGZRHDbQm0ESenNuHYZSrcTrVzxZlEt3k/PTau
G2SrjxWoX+kdKF/GQYK1ZCk7J+6VJ8+sb00y7d3p7oGySEkTH+rHur5qHvprJztR9RVKq3P/cveg
bGXw6XDlHp1kujtqNjKtMj8Bn87sZ5mQyTR1vPWOOQqxH5h9ZNhC7fMn6l2yrJoZcsjWrfnYXMYX
9n2+7k4pMCQWkCUnvP5Ss7ZJkPvamJMYIddnb1psRX2kMk8ASYLLUxa7dEF1KWfI4XctRv9UOdWO
tMuENDlyCOIVKpPBVj5tN9LT7kKfp1OMtGv13nuOrvMA+Vb0Yaf4YqfuWXSX31E/cAlsicKgOXBi
Qt0Q0ijSHe53a/3str8yvkor7SLc4vi1oF+CtZvJ34l2mkdQjOd5RbBxWdxUy+ZSXUE7XUegAW9B
eTcbrONoDSN0os9Bg6VTa+HOkCWa1dcBmd/pRJkSgobQ2+xmuSJc0GQ+0eipaX6I10WBii+XSDX9
RD4hLXnp3enKEapmX1N3xqWn81jAKUkXWyIhO1EX9iq5dL4hcXuLm3s2rKKHeGnMJYRX7XON4guK
O6Z0mkDDknLazkzSaifpCa9buMBJt/IIAd3RDk8ojVVAnOKSIN7g4f5dDmdAgu1uARzu8sldeSdY
nqtkNfCi7ohyX1QreY0OYYPiFYBiekBtKlNbMMu/ck+hwVGYG83I+kPks/dW5Cp4uKjlWchrfeHc
C9G/DrjANNcWrglZGEc+kE0LevaUEiKkMMkUWoIHhRobfmtP0+IG2wuJVY8jOgtEyJA4oO1RZngC
Q2+dn7iL+Mi81TnnJXCEFZS+c1KBreM8W2QrjTFlSq2JNfVwRxLoCOfb/jw6cTb6RXQD+XXpPwKG
Nc46IcL9OvzZSY7DZxwiNboNJN+rFc6jI1m3AG9r7tkr32YE2pB5QpFl2wK9K816Hqg2kQwUAEWu
datONCJ+M01QrIhA4UATa54wSMa11qCUbrVfBaQAjg5VmUgvw2UgvrMbrZs//muN4NU0L1WRdAgf
NK3NaVSl5bFtfadk1RJwLacWJLYfi7CQ6yNJQ6JqXBs/KMsMTir50lJOvNdpC4D6kPX9KFLXJZ4r
uwW/Pwzg9/ergDLgcBtUKlumXkLq95lwtgLf79kkUPiZYPzHAu9vCtA/0nNsuwL/b6ED0EdRvzIL
oe0mi1TVUQFvXKt8YRS8blMgjvXhy8emkB3IqEieqEKeQBaLUbhuXHvdpzhNu4yL+sKVmxlYhnJq
9jxgzBMs3TxRoCCGirR0vXPPlGWh1MUcBHLXmpBzuSfm7PE3EUX5Ql7hVXZtXPOEKfi6TxUiDQj2
nI++z07YI+NaMao6vO7UTUQfLAG+UYUBaKIIQVhTX43u4FGua1wjklgeBZEqr2Jw9IqpfAXc4S5s
ITiRdU1EEgbDhFtn+XEhK8pCR6FCrm+7vG/XLXh/yeic5asDCW3detpHAFaTJKghjObVcBQPeGK0
qqBXd3LMdZWZZ90Es86otf2m3AbN1Gaq5KCvYRFXIy9ZaG74g3KdIbOwIAaAHIhYgPbSllpgr7xB
POFCN+7iPrPnzah5Fwp/nR5BgrbIyprZgurmiCf3unjd1zRyv1bdk5GztAc06XXaz3qURuSyPLOw
ejQhQdIIR9zoohOcGgrEqEAahZR0qEq8tKPz+NWZrKrNgyEkT2QJJpxEFi36OdUxtq9Pz5o/9lXk
8I7UYBTSUrtrSlvBcmMhw+VPZNSPy8JU5qNbdXzA4+J1k9I2uMqiTFBmTj4+XoU0U5EHhUalkpO3
lAk6Yt/buHdy4XTeL4QP2cgEEc4jBhk7ZBWRJ+NOJZTAMYyFhzVUUZPbb9tyF/8foyb9iCrONtVm
PtKQLutt0V9ty3pXlf/6r328SHw6Boqu07/2pT8/0G/b8Zf34b2ntCZszhl4QZq8DdXR4N/EhX6e
0ni+f3aE3aYKqvp5S4zL+WLImmHJBsEsMmQpVBr3Sw7ycIoNgEk2iNeJkN3biOvPn/rF1f/5he1v
459/5+DUN88EKGdBWRXBU/X24hWifv/Z1b87xJur17/YhPllGCj7iyS+eHAT1C8EFxWoFLY8/iO+
SCz1TQP5oybw5xf4iTcBxb2P3gT1i2UCFCCEuL9IDvj2JtjmF1uXyY6X1f1NItL4N7sJiqwRYT6I
co8P5vcvwh82BdX+QmUscWSNyzu4fNoAJAxdFfFq8W9/v/9ObUCV5f+wH/jDy9fArem2atvWj4fM
635wF7QvDKyapRNy/5veBc6fGPeHGoFmfTEAFau6+a4jsI0v5OZZ5DKY+3dgf7//To3AoYF+9PLJ
zbBFZobxrgtwFPpJEihVW/6bXr6qEGj96OXTEcI1tOwfg4HzvidwQBLCL9RVXjjxjyHz79URopeK
7OoH3wGD7p5OgMLo/VVyWw96AvOLpmuqAa7o5+d/r7tAroLy4ZmB8cXQHHKatB8t/l1/aDlfFBv2
hUU17/hv3/j+Rh2Chjjvh/tD7YuDF15XFXoF8e9dv2DL9AsMCQql6OO/v98bYWjmh8dGRgVF5YXg
Un91Fyz7CxQyy9b1H/3C/2KW+B80mJ8mBwHu3fNobATb8lc2yR994WUy+vvPf8y0RTKdsCUOvihs
j/1vv9oi/zqYQIwT4TcfvkyMx9/58ec/LvD3P33wWy9X9bJzFWyLTfHk9+MH/Y/TPNvEmCz/vds8
buLNgSkwtszXM/nnPw7O802P+G8OXEbvjqvzCn34uAXkhOTwwI5OI/n4gaNNUm7KlyOJx7i3ij56
5OlmFyCt9w7eazAwvvzWLxNPf06+/uw2gzFMi81z+nIkcdbWKO/94bOmwnP7VAVP9YGhaJGi+vJj
f/20Z9vdpt0U25cjidO2bY2B5qOn/WLc/pZ+/42bU8ePh8xkuH6f0AoJWRTB82Er3NtNHz3/5Tal
TvzwyHuT5KNHXnHHg+DlDo/NW2MK9rLjrz/M9fPGP2iAik4J+iccd7cLKOg+fCOxSz6h/a2T52Dz
rhfRbZt5x0fv8jptDx+e7thMdz562OPf900mcORPODBnVj9F/cuRxnaxt/4+es6icL783W3em1Yf
PfbpJkgOeg/wPZ8xvJxuAF5vkue3twMj5TMe4emmLDfUK5bbqjpo06ps6J/wupwGT37gbQ59mswl
P+ENPw0YC8q0OmjZKnPiT3hhToOyFP/BYju46Xsb9MPthEOndfH+0J9y4mlSvetDVMWynZer+Osd
6tn2sdi8mz3hLoC//+F+5GzbbA7HLThbotLjozf6bNv+ttrEUESDw2Gd4wt392cc/2hblNv+5Vii
p1I1RagMfMbBT7dd8HQwjHFw4Qn9jIN/S4vo5Ug/ztv8hM77jNiY/9t0U6SMlIcv595s//C5jz8w
25AS/f7wKpbgRw9/7geHdxxI1ifMzs6jHTOSQ6tGxQ3zCZ3sOdl178NGxmc8yottkpT9rtm8MxNU
nGSfcN5Xfvq8/W1d/m5sE9GKjz/Ir8Cof90Qf3hOPtpS9j/w+4YoDv8J88Fr7v62LLcHU4ofDsCP
nvr1tju0KjVO+hN63Jtq4788OdGnUCKofsJYf7stYka2gyPjDv6EjvD2VxI2e5fSR+/x3YZxJ/Gq
w1cTmqf+Cb3sv9XfeRNd/iuukrugfEoTMrwP7rlp2p/wYt79cUnqn571rzxNP2O1v/c/vcRgf/Vn
h8418Y2n3XZT/Ot/AAAA//8=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plotArea>
      <cx:plotAreaRegion>
        <cx:series layoutId="waterfall" uniqueId="{D6D88D0B-7CA4-4002-AAB0-F33BE994C076}">
          <cx:spPr>
            <a:ln>
              <a:gradFill>
                <a:gsLst>
                  <a:gs pos="0">
                    <a:schemeClr val="bg1"/>
                  </a:gs>
                  <a:gs pos="90000">
                    <a:srgbClr val="00B0F0">
                      <a:alpha val="98000"/>
                    </a:srgbClr>
                  </a:gs>
                </a:gsLst>
                <a:lin ang="7200000" scaled="0"/>
              </a:gradFill>
            </a:ln>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visibility seriesName="0" categoryName="0" value="1"/>
          </cx:dataLabels>
          <cx:dataId val="0"/>
          <cx:layoutPr>
            <cx:visibility connectorLines="0"/>
            <cx:subtotals>
              <cx:idx val="3"/>
            </cx:subtotals>
          </cx:layoutPr>
        </cx:series>
      </cx:plotAreaRegion>
      <cx:axis id="0" hidden="1">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plotSurface>
          <cx:spPr>
            <a:ln>
              <a:noFill/>
            </a:ln>
          </cx:spPr>
        </cx:plotSurface>
        <cx:series layoutId="regionMap" uniqueId="{44423FEF-8991-4C41-8055-A64E14F156C3}">
          <cx:tx>
            <cx:txData>
              <cx:f>_xlchart.v5.8</cx:f>
              <cx:v>Sales</cx:v>
            </cx:txData>
          </cx:tx>
          <cx:dataId val="0"/>
          <cx:layoutPr>
            <cx:geography cultureLanguage="en-US" cultureRegion="IN" attribution="Powered by Bing">
              <cx:geoCache provider="{E9337A44-BEBE-4D9F-B70C-5C5E7DAFC167}">
                <cx:binary>1Htpc90o9vdXSeX1IzcSIMHU9FQN0t3ka8fZlzcqt+MgtID27dM/R9wk1/akezJV/X+RVEI4bAIO
Z/vB/efd9I+74v62eTaVhW7/cTf9/jztuuofv/3W3qX35W17Uaq7xrTmS3dxZ8rfzJcv6u7+t8/N
7ai0/M1DLvntLr1tuvvp+b/+CaPJe3M0d7edMvplf9/Mr+7bvujav6j7YdWz28+l0pFqu0bdde7v
z3f3ppHq9vmze92pbn4zV/e/P3/U6Pmz354O9R+ffVbAzLr+M/TF3oVPmMdY4HH7J3j+rDBafq12
GL4ghOCAIIbsH/zt29e3JfT/iQnZ6dx+/tzcty0syP7/oOOj2UP5v58/uzO97tZNk7B/vz9/q1V3
//nZ6+62u2+fP1OtCU8NQrMu4e1ru+bfHm/7v/75pAB24UnJA8483bL/VvUfjPl3cfvHbfn3Mibw
feL5iH/f+EeM8S8YQRh76Cvj+GPG/MSEfsyY7x2fMObfx1+TMU1+q9tbODd/m8iQC8Y5Q9ilJ5Fh
j0WGexcEc5dS+lVk6Ldvn0Tm3z8xoz9hzfeeT3nz6pfkDfq2MX+mx/4PBXZbmEZ9/hsF1mMXlFPq
ehgk8ZGkwnlgASYew98l+XQWT+fhJ2by4+PwveOT07D9NSX1Ejalv8vn/3YoHuv5vzRuwQX1AuwR
/4mIMnrhsSBAhPgnESbfPnpiyc9M5cc8Ofd8wpTLj7+kiB5Nr1p1q/9GQcHogjMXIUbBl3goKNwF
xeoyz2Poh1z5qbn8mC0Puj7hy/HX9DeuVNuuf6tKfTu6f6ZE/wd58S4CD7GAfTVs/Kkm4xc+9T1E
PO+kyfxv3z6JzU9O6scsetT5CZOuwMX7BZ3C16bv0mfhbWMK9bdKEL7gCHPiuSBG658ngsQQCBJ4
7K7rngTpCZ9+fl4/ZtXT/k+49Tr8Jbj11wfqobf4qOX/GmDxC4owDRAFJjzSdvwCuQwTF32VNoi8
HroFT6KeP5/Pj3n0pPujJfwaIdW1af5vpIdeUMxxQPFXM/Mk5A34hcsocQP3q//uPWbMz8/rx5x5
2v+J9Fz/GtLzaNaATLy51xoC/Pv7b5v1N5gjCiEuRLeInRnxUIKYf4EJ9ij5FiI/YdRPTenHPHrQ
9dFCYZ3Xv4RyezRrYM87BbiR/luRI3CuXQ+YA5bmR0YoYBc+DwJGyFdn4UkY/DMz+jFzzj0frRIW
+Wv6crvmVn9+9sZ0t8V/E56/Coj/vO57jBTddrcbixw+ALj+utayAODMJ13/Ck05marD59+fBz4G
q/cdkFzHeGTjQgNR+O1n823Z5z73t233+3PHRd4FIhjwFop9F3vMff5svP9aBQbURyjAjHqg0BF8
Sa8m4/fnxAXTin0feoJqYN7qH7WrLwZ4p3/BORxb5geU4sBF/Dtge2OKWRr9fTu+0s90X94Ypbv2
9+cwjefPqlO7da50dZZZAE5WwDxMCScQaFZ3t68AFYbm7v9DZVqhxFmcy6JJyzCQfR2PbVHH9Hvu
VFZNphDZrKpCjDZvW/1H3ZR0S9TMcy0e1K/jWdImxvXq2GNy3MqR33R5T5ZNOxYv0yHotrpgOs7b
NMlF27ZTWEqmQluo5kXHNqnmGapPjRqd5Utoi22rYu1/bvpguHObc7XNTU5pRNOPH4c+zcS58slX
R5I5+YPqH413mlnrBEiUfFLRuY122/coG/jGKbpDFTTDrk10E+tlbGJE/ByFY550hbClNgn89hGd
G9rEtmZJkXAdKg+2ty0qBreM3Tc2f25oSZucW56ar5998IEfVT8pk9qwbZv7VymSovdRdTiPZHOY
B1cBqv1tqioTTzivl9BmbZKthWfSmxKoJr38Wthj5IuFt8GJlWcuPmGqJbXlP5PeEs1+UInOr/wl
bAir4nk9ahlhqTBToDZZKuHU2kNqyioNG7dCp4a2zHY59bNH2qMO3rqde23P6WzLbHXpupc1TvOd
pYrRZ2GvOl886Guz3khu/D4Yt5Y6Ccc6I0ueBl1JnIrJda5H0vQxUZ4PIrVmbaJGdzj0xa1WWR/P
svEKUbZ+BzIBifamLrYkCVgXzg42oXJxGwemSJu9zXZzJ4ys5cFNSx11TE8iZxiEak36duoFAu5H
btKrfcDmjS1X31ugPNl5ukG7xptMnFS+iTOeZ4U407gxeFP4+qM3NVVsE5/C5tscLlAVu2tiyWKZ
3y9zxTZsbcFkFlZck/1EV2FKHAQpU+mw402wR5SW8dAqHcugY7l4kMXq5URnEI95qqPcFFCbZkkZ
lzbL3FLHYz0NB1re+JLTbU3RlV2YXjh8wmYZ7WUhirIcQ8OTLNRe4JUvnECGQZb5+4zMHG3O0w/c
LIi8GhXCX89utW5HN8CBtaRNyFphc3lZX7E2ZVvKVRV3QVUUwltIXgi07lFZkm67zO1LuwtZD2fA
5uzXUO/M+4kEYeY2UzxzNcXZoqVI9VxvpjFQpSD9NMZS1ZCltMujKtdUFLkXxGypg7BSlSPmrO2W
8DQvd1EFbBCcUOPxILSTsjwhThP2SevtbZHl0JlXyXapBh0XyQJKPi/Kd1Wr5fZEFuuc58w4YZMY
IlrkiVIl8iDX05cE9B2farkdyXLIajPsFqdvY1tnc8T1Nh4pij1wvIkdxJvY5vhUDYVw6raJ69Rp
Ny7uP7NubArRpQHISe7UcPDWrKX1kr12WV5t6UCq2BmwLoTNJlkKFmstZG2p4DDJYyE9E7taV3He
yQk2ZkkM7BYksumM8Ec40pTLD8hJ23heE5s7k2zh1YYs6Rdb1PfyIxsmf5OaHo5E4ARtzIoy2WK5
XPVu3sW2KJWdt1O+2U85e1+RAvT998UyTXpY7Hd6QmoS3uRU0XmFp2XitIVT1851XHWud0DlUeaw
wPMqLWnXW5GqjskwbCfWJDtVuHOIyKBCu3K73MAZ4BhSm9oCU1ehH4zePlu3qJ8C0Odelm8enFd7
Okze8gj7cy5wuxr/kwSvYsx7Z1em2N2diwgpr+sUJM9rHNDAGEz8OZFLocKAqiW0XDGsHrc1Gm4y
mhtwDDoTk9VsWzJDJi2EpalLpDDLkG24dQh6pwYNtiaIlRUcm3rYFgD+hv6AeVR5XRUF65n3p2SM
yyA3YVYOY9hUeoptWaLnT4Hpsq3X0+zSJn6RL6IzyI3GtCQRXmgnehes4yRNE9tcwCQcUp0306EJ
XrvjzESgmR+aemnjqiwnOA6obmO+JsM0ScHRVG4kcsF+514GB3494Cea1F0Sap6CeEs38qsGRM2y
v1kZaZNlZlBYzyMTXs1pKJfAXUIvGKoYr+e5c1BZCJMJ3hkFFg+2zx5umzuTXeO7G4PGfsNcJYJ5
cWObSOm+p4MawsWAsKNVddokUKBPz2WWNIvmubBZ28ZWn0lbhjOZ7rzZv7QUAQudC9vulLWlD8Y5
ZZk7hn4Hes+fB2fbtPXR02UbTzNoBq+d6AG1L43nD1HfByQibo6jwZEyNJQjMeoyj7wKzlmxupLd
6ki1rgatQdbCU9bWg1J5kZRLJlDR+EKvpmVcjUwjHZilzdpCm1Rrtc054DWD0VhP2rmPJYeXuKfq
NIitsqV2oNlfbVbuLYOoWr8C12Sl1TrIeaQ0yWrhKarH1UGRp2pj/RnbMrVO7tonW3OWzMsRmHCm
bcMzeaourd9sW9pOhZWY85i2/Zk8VT/5WnbuQ3lmdl1fnWZg+z2Y5anhaYygbhIhE+aFTQ5G30yr
0WtHMHqWTjwyRDLp2lOZrejXWpuzycLAZNrGNnfua8l+qdO4oMISRAZgWG0W4MplCW1jh6zm1mZP
pedxzp8Ci4hCWRRpaGvt986ft7lz4wcjnsd6MsUnXc7tJgWagqm9twqru4qtTZbvuScknksegoGn
wlZ4qxmrV2/jnBBaNpuEzp9tEeoVmHe+umbnJk9IW/GnZcakeaT6HAnbDlt/4clYp6/8sL4faBLW
fk2+zvj7Qu3c7Spaq6Rs9rSqtY2tbnAG6uu81HMb6kp6GOo9r0a8H1Ud2h20id280emA5YE7llsn
919XlW7FUPRDZKyTVw7DVSrLYNuuXhpdfbPAunyWPienwka7ieB17YFhWv3Ccz1ee56GtINY2laf
Ci2N5mLauHoRIwsckTJnDKsRORDINjzuitkI5NBuUzfKCNZkckNog5dNXQVBSLBDwbldzd5ElvG1
O7VRMNftfiAoi3q3QaCvQJbI6kv21pdcrKedprB+1jRKzC4ym6TnJOYLIrHNpXVJTzmihmAHof4+
Xa1Pu/pP3HpVmfarkGOvCedCKhQ6l64H+r+0Ht+kIPZPdQEul1rtt1wTW+g7rRMOXkuECdxXXsqb
bYHkhEKVshhN3bwbekbjaU16YqqD6hLRyKqLszVqsblyaA9ZBj5DgzSKuzUZg2SJ2wa7G2noH6RH
fTyscdA5sWU+eAgRdvEMe90q4Sz1uDEtdsBQLGlYOD4N3Tr7sDSMbUprjtlqiW3SLnQ4GPMegQoG
Hq87QVe/ym6MzdnEVhSVHMJuSHSoSn+MT4lXpPt2YdvE6sbOauZlhR/GVT9nNmtLkVbXM8n4dh7T
Iea+yyHWULBe2cz7p43dVVvbbrbG5mgqKgzMAISoe5CUj0lba8tU7Rrh8IlGWtdDnPB5iP2MaOBv
Ooa27Fxhc9O6VXziXOSrN2/5a3PnZFjPgOW5LbNk566gz5k+5Zb+ZbrM/TY/RQvrgLbCdrb9lAyu
O5+422U1uf1qXcE31PGZdKyJTG2wB1fFOq7d1fCem6ZKE5GgmYcPGhVY7ZTqNukAoSpfTNLup7kf
YhYUsPFewMA5ciuIen3VRhBgpOEYBCYacNUfbdLXYxh0PdsHaGrBKLjgdNikLwGHEoSwaEB9dVLg
9TCDcTnrsNJF06YaeiV6zea4wHU0YjPGeA3R3DU5k/1C0lKcaZuzbWxrS1YJKvYP3wc+QvnuTDU3
SqZfX2Z+J//1xpTw1z4YPBeuDzvP1NW3F6F/2QreR6534+3TRitY+30sgBy/grcrQvqI+A+09k/w
2NMD0z+p/Dmw1nMpghuUP0drH93Qn0Her/2+IraMXbiIuOvNZuD6AffhDcFXxBbed/iEUOx6gKJ+
hWoxvVjvr4PAp/B1DuH0GapFF27AA7jC9gj3AK9l/wtU63nuisU+wGoJvM4C7Bdm5mO4PEcUFvsQ
q1WBqmletfmhGIza87H71BP/mpcdD4mekpi5XsSdYdmVEH7uM6UPcprzkHYp2jeeh8E/zjIIBW7y
BneXnC8veNKZg+9Ut8VkcpCE/n4qEw740WLivMzh8Mrxy2A8fWzn6kURZAYg4nzZtjpDAmfhLOfd
HDT9JnWGa5x9QLPZ5p5nomVqWYSaoNiNKYFwHn8BJGvZTlRekrEsLulNL+dlg6r2U1nLUUx9HWzn
rMfRMoq0v5MpTsOOkde+noawUSSPsASnJVmK7YiSZV8O3W7qq3zHUQNoH1PO3ncNf5HlwxQujtbb
DPBs7iTFde7Q/GaibR+SZWh3alKVWAo0x24p75zG5TEpO/ym67Dad3XyMcWZuuZmSK+DRKqoc5GK
gimZj1mwjJtmGADdVeWBlJiojW4rb9NkDph+XmHBA4n2+dT2UaMCmFzdphuK0z1L+hU8LrorLy+v
Zt61Ic2HK8Arm73Jq12ZqPGmSJfXgPs7AsLx/DVDf0yDOQypHu6bLAuXNvk4gkUMS75MoQMA3m7O
ajeqx6hWatmOpg2EmlgZ5b73TieMRJ47v3ErPe9428BApha1MwehSYYkyuhwycZxulkCYGiF03ln
ptwclnoO6eIUR+7WAp4gLlvMHLxRcA+CUxPa1nOXXlPwhi4n9apMikuWkDp2KocJBANmZU1DeCKV
R2MCKniGWELgyuH7ucnBTnnNjmFYJLxPjefCTy8hwAboqFN3QwphebcmKB2/Jm2q8gekrbXtbJMf
kbYiIRnaTZQcLeX4YPnKYTJhk/W9AXTp0TfseJWtsdmlJHxbS//Vk2mQjAF0tPTva9wCUvl4EDsm
uJKzSLoaR389PdvX9iA5+D8MqVTYHucKS8pMDuBKrrvxYH6nls7yjvqFFlLms3jQ8EHWNrSfWdpq
4yS0CievNGHKDDrapHW9LioWAJP9cUbHUeaDIEPJo2EGTAvei+aAcE1vdHn08yF/kDgzyY+BV0CZ
UxuIrEgT8bVsGsHk42QX1ONH28eW9myZBWbeshkkienYvm9QYTa158kmwhk4v/NwTJ36Sk1Gb1IO
R8lFpXNMutE52hxOS7ZZEtSIDlDwyyKY4pGPy6HJvHHT1QgQGlMK5O79csFHzhg+OmvCqfKOJNTS
w1UEP3J4D09d8M7We53n74N2OCaBM19qh8JW+57cDtVIjlL65GhzXaETQJ7nV3wQvAU/NHHgYC1e
Ro9SO0OYINjDc1mQ9hvcA845rS3mJrlreMqiIsd7NY7+ZVVq/zIdwady09xsybrvy5RiE2UVa44p
Fppn2ySDuLpq6RIuBUNH28omyC/cE4lZmu2qMf/g+diA8ixux6Qud7gEuADcQfC0gn7vMU4vWw/+
zajel2ktOlfibUL0XZ6AH4vrrNxq5FZXgJi901Xn75oaIqy25lrMpvQ2qEejwIuZjoEfTMc5S9mO
l+ZNqefpaNZkyrxWVG7DN3Rt4TU347DgyxI0PUAl6XV6o0biR07SuQINhh4mZQ7prNNjtibDlOG4
zdMQTdTdFNiJWItroQMYcFBNDgB8bq6w/uRjVByXZIdGAAabljbbUTvL0Znd5YiSZjm2WZkfliqJ
0wWKbPkyylogwrKtJbP15NvcHzWJMWfmOBeH0WHpVska9FQNLNB87DuRV94LTdBwqLrSDxFrtq4C
Z3IYmuKYcJiJXJxsP3hC0+41xCwiB71xnKfFPczluCcG7qUiynO80dUIh9+RdFdh+s4erAY709ZP
i1I0LCmuamLKq6UdACYhc7O1JHHadjuTpBEDmsurjjcmGgPTC6dpQ79NAD3K5MtCljcN/HRnYwKW
RCYfBpHLtgtxVhWHPp/bcHJaLnoj3RcBLXcG4+K9cnSxx0n2wvNTd++t0chkb2TSFZGd1tDGIrBz
ko2hbMZhu4wV2tQdhkj5jNra3KnQoriWPkG5FsW19JPmlvSAPVuO+xf204HXBaJSyg+fdHgw9Cmr
y+Jtm3jp1pxnYr9nP7+UJUyvGZMqlD7AByco2Y75oH2jWzf0pJbhCZG14KxNmL2cWLFaS1ro9kmZ
regHku4ISeGWcuc5LiBfCfK3GsId3NcbZ0UGTJKBwPl/1Fr+0SWyjlBZ/+EvwSd3aoarPsu6KB9U
scuWD/A6aDPBvh6KyQcBInkZgiPoRVNGdvCActg3SR5E1eRDD8+ETkeKzbSoatsWxXwoK/e9w5uD
76VCtUtEFhdg49SVIQ2qV4Ov93CN9Kpzx0kk4wBrdtIXTrVx+5xEOcUqqozbCzyUwpH+uPFl6YaE
GQVaYskOZUGPVCXdfsXXgsRErhvzrB3BSWP1oXBUBJcNftR2MLzxqfCDutpQ6X0YdWYiJ82CbRls
yqZEVwFg2WHdtW9cInKdvE+HfhJgl7u9b/AcjaSeNvnCrjPTbPMcIti0dD6VVTmIXlEeyont6zT3
opa6ZWTaRUUMosxjX4KpBUUoEPJl5Bp3ALYfnIb1Qg8tPxhIQx4sKqQmOeRdurooVG2SejqkCsvQ
U2kB13x+EmKZeeBI4kNKh1nAmyEAeOrWgRsIgA5Y202ihksu+K3b+L5wwQNLCjqFOQ5eOsCHRrXZ
Pgm0EmUuEchICxBBmsImjMVtBdhHPtNdL9NW5Pizoibdlui1705ZJEl1BRe5aOeV7QdftknkJ2TY
KLh3yWfO46Qom0PV5EWkHIeHcI/zpvKCKZyWrNp2i/9JLoO8TFHTbkc4nuCL+Tcz7csj3Fh80u+C
vvCjpah2o2PasET9h9ZP8ohPwR9jgJqNN1VRDr/e21X+JDBvF8FGPUbe6IBTMcldgPIaVl998lCW
RvwqYONNFVTJij4VB3f2wmXM98OYV2GRURKy7v2yJPdpz/eBaesoSHCIVO8f+IL3sGP4qtFyEujS
XYbiqoPj2CmOonHkEDQUcHlipBEFBfTLoOZt2m5TXkq4ofkSkMaVIunR5ZxCc31rdKKiFpl9Q4cw
ncvuyDP/iKo+vdKogEtA2EHsT2Gn/VxwNQAC0PBLrIYD/GhtEbWLP03LPL/0cQtXMHlzpUY4S8xP
9gEHaIV2cEBZhV40zvC67ONgUK7gYOBCs9BG0IQDp8iqk/lbnjr9piYTDbMsESzBBVzFZQJjaIgo
M3AXWzqRBqUT5XI65mOARebzXUrhf862riffunXwjmQNiFQi90OD8L6HO7q09xXc7jsh1cGVnHUd
cRQ3XldsjGteBDPMkQ77VlMpXHjJti1l1u97PO7dfNPjBLzsAuAMjPZDlszvOO3e+ljdTr5TiKnI
ZVT6Ht4V/XWNiS+cDtQKVTl4ICyVke8XTjTPNNggh7+dWvwuywGKGyq41pRNne8qwFgy2NtFNyF4
YTuqMQ6TEmLAVkpymeUvfDf3RZ2mLFRIL2GlnXAig4HgKAOxlB+SvkCHsZ0+jLWpN2zsrlMVsGM/
VR9Zp1/A8yW06Youjdyx8/b+xJ3bKW2KLfzgUiRL5kXlDPPOqhaHtC7VpuRjWGYp2lKZv6NF4Gy8
1KjQq1In9DjsTz/Pmxlnzo4XjdoilFaRgpckG520V6uLU0i4mKJFsdNBAe8outaPlZ+GRsoinNC8
RH3lXC00Usl64eEM8FzEOFE3yleJz9ml6YdNVQRwHh14IzLMFEW+GxihJbtxwJPXU5CH0y2TWgvf
YXxPQYc4mafAkeIpuLzgymuviquk4QeGvnhJkOxVUDbRLKUWJK9h7X32wh26AoJw2FrP3em2KLdz
UOnIAW5kdJQhYNSfJT1m3R8Mw9Utmfw80mr6BBHrJILBhdcPC+gqlhp3de2S/VJxFZLEwAnGw1UT
ZKGXlW3kEB9GbRG+cvtSuNwfDh0gzmLMx1fpEnzUQ0NDRRgT5arxLEreARgLt3HdpkgKQGGHwyLr
HPxvkm4c0pWg2Isw4QxvaMOC7eCQz7Jfb+aT1y1supA3pa+Ty2SWTMySfEkBwhBep/o9zvpwTP0Y
NNWYCv4RN82hKVII0x3yyXOaLJ7dDQTIKajm+mOjwSiRrvtSKdmHJWy0AL3qRekajqbeeJU66QAq
R71pAIDcgPNwg4cRHoCh8i5xwQJyDM+sGt2LmpbZftRDaABhDjL6UnLngOFKkhRjs5uHPjIcrlj7
udFh2ZJMuBpdwyk4Yla+QIq90mN+JdErOfZXKJqKWgsHLoDhHcKlLkCdIPJResW7kQIbfBfudeHl
WFbId3QZ/J32x2E36FcVRJ41TRR4m5WJKtWGMmfbzHUJwJtJtpm1/4mUfReage8zt+0FT++8zJio
J2MX8lpdJkGtQ9RyFQ0mrHMcjr1/07ZD2DvwIqnJWCDI7Fbbm4rBAx9W+681Qy9zDeLnpOkY5br9
XGgJVzMF2XUTvfPhJdor4tyzctj3reSvppoqsUA05E90h2t3X9HhQ5OBY8Hmm9GD652plLe6h+Pl
5PUgylSCi7yEpquEV5EtbPsgZq8po6VS92NNPvod4CagRKYwq5J8s2TQPEkuCwO4FjwmACY6wZ4z
JxFgGHXkD6B2K2puu5JNofF7FZos/Rgoeou1SgSeANjysH6TagBt5NuqXD6nS5VvcgJYdu+zD4tf
uXuTOvvEW14YA3yFi/pQQtgQKjp96uDuWZRszvZtBzDC9ErVXehKfedrePeY7VhdwajOfkb6U1c7
eUQ7B3TiYGKVNdcDy9ShTYclKnMSiJrMy/WQwH0Oys0nDRiNRvmredSfHFplewUPGuZhbnbd3FBA
4uRblpX2fYcfeTmDZ0ENGGg3g+i0WGPfhfJ6qziLg1ruiMu2eqRXmA9oV9SO2XI6bGvfr7dcqi3P
E9AfqAm5ydWmaZf3Ri+VGHwIgSbUhkVX8Rczm0VbUHw5BPle4dwPycgTUTd82U1DwqO2SW54Mb2Y
xy8Ud812Kh0djl1OtvAuKYPbmPQ9PJyBC/yGvNY9ejenDd6xFEL4rL9yC4MvJY7hZw7j4VOeL3Af
5zewzQ2h4INeetOoLyePlmIm9QcegFEtaXDvdOZeeqA2E9/jokqVG6atyTZp6Rl4rHRtOBlfzCVA
HQ5PQt8QiD5Tpg6EHUjF2J7JHNwIli0CHN7u2LzM2gVFSmVuVDCz3ABof93VYyuCms2RqRb/sq7S
t3uMzKfK38BbFnxwxuxGEeluEDzzDMtmDdkDujMAdYiyL6oQ7GQC/nWy9wIiX4wYR3k1hG3Z+K9V
T754JRrEpCQFxTZPAlTxEPIMtUfw60zu/pGC09QnU76Bl6J0m9UBEwUEpVuhyATPjSQWNUh/rEgL
uAMsfc6m3dgH7/OEg3ftlfBuYmnBn8ZHt8ijklEKF5rN9P/JO7fuOHFua/8i9kDoANxyrHJV+Rwn
8Q0jiRPOAgQSgl+/Z7n3+3aS7tE9xnf73XTb3XFVGYS01pzPXEllv9bHgNCL65Qf5DDRiO+BilTY
VYkv+s8O354WYHc4aSc35aH6DDFcHMUcN0vGWu+bhjKTcG+vjwv1XtZtOql9CxOiaBBz964jjMCb
lDh19SlsNA5Fp7ws5XhrZrPFvqNQWPOBpXQE8RHwg26KISr3MNmsKKN12HTE2wbrcLo3XvXohqxP
gsbDcWWXZ7c8CyLNDZt3Hc92T3uP4Op7Do/9ULtJ2YdoXmyAaxJaIJX641yAKVvW661Ah1NwcevP
UALXsbkTvetDBZ7jtuT3AKNPvF8upMLHQVF1wXVikV/ceRXzMrhUHzc788QO88sYro/tyF4mqlHx
LqFJpNM+dkSPUTVuPO1SUq9FVL128AHjGp5U0jZTPoiwgLSRb3Z9rJsiOIxOdXGDyT/tuhFJNLK+
uZmDfGu9zKWzPGrfWzNK0McIxY8TMc2t1vK2m61Nr7vFOG7o5mhBDzNU/ipbjfcpLKcmLta+Skfq
3Vrp2shULUUpXQZp6Hhvo3D8E5qgiBUQ/0eFKnnnQ9yPR2Xxcn41npwW1kEP7jMqefhioF1/FNUy
AugNdkCvkYS0/ka7Jz21GyT5MsiBuTzW3linm/LhwOJwSMbyez/q9TyVeo2kjnUz2sT1e54GY4Dm
S3V1ugJRw12UfTbI+mB7HIqiqVEVXSWs5RBAJ0/R9Yi4RU3MesajSYRLqu1wgBkLPg5bRzGZNjaV
Z1C63JU+u7RNYDKsZH4s7PrsNeZeBXMQF5vTxF3oPPthOSfCHdBMz8eh7FG7alRHy3Ft+sNebadg
qJbIsKLH0eqd9074kTMzHW+zIuigPY4yHxJpGexw2P39yJbyR+Ga7lBLP8FOXkdUahG5PsoNtoc3
k95VxAT2YIOzMA11a+MpXHYIMstzM88e7Hk0PX3jkVNv1BFeA2wK10Ff6Ds0WnQ2bc0zERS+7rQ8
Amou09KsazRrAS2OgIPDZzV+IJO5wPGu/RujZ5n59YYiWAZl1GFBEToefE9OEdjYLfVr1qfbOuII
HJsp3gBzmHD3Yo3Tcuo6NwoI/+67Xn0a1/Jz3RyCpQ1x2LEmqzR/XboB+0dn0GIUe1T7/petHLs4
6DTqYH89aLXdhtCb43JuWLwNDYjELoxxxdDaUBFt+3oASfmsCukkRPtdPC6ul3Fs/aPbfy5Li1JF
Bi9loTSusYRaEzpTTDWaZ1d6sJnHKS/n6mEk+xH1G8wj153ifXqlkKzJ/KK6aQIyOw+XvXY23KJP
7Vahm1XOVwWRAgYuPc9kmlJ0JP5YZkE/+Y9Ox0EcV/xmkXaEDLgVkCHY93AvX8DU9Ulf2RZ2kldH
Hl2/DOPcZ5XbvOzTbdks5UVVcrivu3bKdtTmqVQvkkI1GHYIOb7TZQubMt65OD+sJFHbN0Ey7W6R
m7V/pmWhU7ugLPVc+XGm0IB366V7u7+hFdy556YSptG4ISOBOwaNu8E5f09XlNCLCw3C2irSoXhg
U/OjtezO9OZZOauf+gKWB1nGPcFT2aDhMin9Mhe2z51JONBV0ZDuVKiYbfVzh87sSFj4qHfvRvo2
rwPvotyiyeH/gax10avWLxCN+gzm5AtU0QFe+fK4XB9S6JEg3joHWQ12sy5lfVr9qP26G3VdaqyO
wE3CpqNFmNVdFzfaqWNdsdw6+yGgno4Wx9+ycMHKRFaF5C4g+rVhL6soOVbojK6s2n/sK53TxQHw
MgVuPH0rSpODdngKzBrp0r7xXdu82pwbFUyfClvqVA4j4AEKGGMuwh+99m02Tvx1px054NiUqG/m
LYbLcodlsaT9BuAALPwY1X1ZxSA/VBRszv01Agta6Gs3l2cVjM/UuHVWF7ON9EggRbcPrsue185i
ec1zD83e/zh5LUxIJreoJ6nvluiB96+EDSS1kzpVKiSo2NAqlop5gBxk2jHRnLdKRz6x6HTW4W7E
EsFzDYS7W0FZjrT7pCgd02okNMZhO0fEA94OjcWJJxmGh16PgIf6AgT9dqTKR2ntJk3J3rjjP6tO
33WOx6OhtV9kMMqIbMGUCgoAfpkvkCcTp5y7g9M/mflrM1UrQg/0tV9kOlp4r6TWVUTd2T0K+4Ya
s3nyBdxGrs1pD4ajNgoq4BiiKV9TUzVpyzmatlqjfIYKFi2dma+u6Pfd7JEvGL/1fFTk0zxDeZH3
XgjjuWLOllRqxUfDjj0GJrgN6UAO/AqZdi59a0stM6K6t6WFBV5Nukh8LmAy6gLGFcpLsLhOE1lH
m6jDhpY4C2ArUcpE7UOftXt5ccWmjoNCfUjWIB+DMscDFJFm1TdhV9dHp5JZULP60HY1lsa0fdiW
uYjh13fZpoLjUk8NkOsmCXsGDwo0c15pfOKB78C6JKnPzLnMjYGrovo71sznTUI8VACScx/S8Q01
UF9m+nEoVp5ayeE/CHVbo3zlHexx7bB4cdZ7pyb+AU8MVIOlfQh1gzNzVSrV66KTuXeyqSFrhEk+
Sz4QBKk697PgrolJNWTGDOGZig9dHW5RN1/boyawkXR1gv0p7135BZ3VZXeP3u4Ed+sU3tptLCAL
Oq/LCC3MQCnIt6CnMe3miyOqMrZhM6UbFyYbKpdEXN4a+VZvYx3x9ejNODdnGsa+0R6OE/atFrpP
quGJdver3hC7KRzUs0W5pKPj+6kjGRhCvsnYgcrgOI8BmL+ZoQ8lgN952ycQgaCbu/cB1NJcOqHE
glpR1Hf0UjPx7Psq58Gic7V1KhnN7scTGM+DrqAN2LMoIHcazYeEjuQBqM6JN90WjdY3x7qzFy+Y
ZDIySI+8HmLXBTDkGJTotk5pLR/21vsCb8qL/KM3bDbrFRvQh9ZQoVcOQM79qqqwfMTe/MOvCogo
QNTTpvGuRDptU0WONXik+7rHmDXiRcggyLPUJQJcTn8ke6sOHjX3cP5nuDiyj5qGoGooBIScDkK1
mVo8izK8uNZ8rCZctH1pcYFbHaRmsQJKevWCSoQmHhY18qtxNXX1cZ8hqW7Oa+HPINaY+eRvIndc
s97XM+tiBuQ629xhi60p67hQvs6HoNpvVqeEjGBKneMUh/w52y8+VgIMicPiVgbrYwbvwLoyFt6Z
05VE5TZ80Fef6J1deye2+Dt9/Of371+9E19//rf3Hwne6ev3n3n//v2r3/5MDRc73jkYxff/IT2D
9ABI7i5zAu/pp5f5413/9iWDjsrI3WYv+eMPvb8PTkOY0H+++R8/6TfytAxrgyptRU9ZFAfTBiUK
3uuv+Ofn++N15ELOiG2G2U8vq5Q+oWeq899f+f37P/7g+28yB/xLtRYmfX/p6p19+/Nd/nyr9wv3
/i1iXFXsy2KL37/984q6nMgciOGpVs6HwnCIDSG0yroZXzvEMJLKFUMCuEZBvDMVUFkHnYvBiWk9
D51ki0PXIyTpDZpi1MwPtwjDuklgvfDY0CZHOpUkJTIGqNj0hw47XLN4YPHLb2j5kV8YgLLjiF3T
RmzY5gH1riHse2+JnEI3id0AawopP4R6OmwUPAtvHjvz1XTSBWDSLzHX7a0LbjLqN1B/m+PLKCjP
RG4nMzXfrhaG2pxrrTBeRrp/aWfEffTEz6vH8hAsSYQSw+eZI51b2lvs9zvB+dSUazKbpYkhUERr
X9y7FBtq44MQoLzGql/LKNhHP8YDi3TYHfJi0FyNRh6Cn6YmvFFT1ac1ZUtci1zDi49kV11svZtY
iB5Gd++d1qX/uitc3gEWFx19pD2shGI4f1ikp6KyhV3jY9FGtLNHHGwHZwxyCGkkqsT2hULL21bn
EzgdJy49ewaaE1NotpEJ3C7mtcrHdl7TqqIZ+NTPwHLQOSxZEcwlAK8mY3Yu0npVsMzZ+NJ34m1Y
qU3MtL2tfr+gQWTYuOlgoqbEGUj00qdm/1SV3vPQobwdsZMlxoxtMnzULlRQu1cR4iIYm1PHyqn5
YW11kUrShKCXYaA39T6COwryyR3xeu2pKGqCnC+UAYYUVqwX7KamQ7uhfUKOy8rCCMmvT9PquZHP
2ue1QF0hxiaG2fN577wIQpoPO0p93ZJSd183HGqpA8QjW6QTkVqsZ195Sc340wSJc7KqzDwfrny/
y1tsY2loAS/wxXEQ8gE6K6bwxt2Lh3EuODyyfUjtLF5AWMY2kCKWTjdly5bh/8JmCtUehXq4W/bw
Zd7HG94uX3pb3+8IuCWs0p9dq0XKSQf4dPH97J15EqM/Rz/Rh3+TvvauwN6vQJ9A8puyAAMqBWAU
JMB/Bvqqgm1drSFObRtMl9444Y3fwlmoSXffuaA7alY883GiqdNLD/5MVWRII4m81wOJHXqclZfD
QyGxLkt9Ir0TPjC7Rbby+7sWC2Hw5ydsBeW/fHCCQXd/+eDCxXJAdh259vC3D77XUokNGu0RRnB7
BFcMXANyXmR9OGe6WSANNgE8/a66402FlBINh3/7DH9z8aB/CEquKGSAKu/Xi4c0ZCNs1ddHwBrb
3dh5x5Y01RGVH4nD3XcOQ7cC3EZ34EwoGbR7I+72So6Yc/ZfhPRvbiL9LUEPM14AFUV0nniYWCSu
o9p+voktgjFMtX551GOxZVWg2FEvsOddbILr3HwyeznkQyeeSVAiJdoSe6ghtpiRHcdidi4mXKYz
CvpIyWC9lABmcF4hrFKRak1ZiW0aRCi5FH55Khi/QT5yvozO7MWjDz9cOfCkZVcM6VCTLyIw5mCH
KW/DwT+//6O+frV0+6d//rX/Zu1i4iqm//g+CZCH8q+356fBAdpdgmoxVXkUxOvjdR6HFEHhLSWl
n43ciyu2q7MBas02sx+4Nx57K+HvdzvKdnuWfWkOvbuyA+G9ORasqiNTVmGkxsLk3V55B+2tT7oY
aPb+yf8PQP6/O/bHEISfAeWfeeX/L/FozJMIMCbwv2v7imr/MsziYz1/w/iIWv48zeL/fuo/cDSG
tgKB4wQTKwI/eJ9Z8R842vufAMsf424w7oIBh8bz+J9xFv7/uGjiGZRlzMPxMUryv4w0w2xJjDJy
8RAxPD4hPuF/GPBf7iQGePzNs0gwF2P8c0Nl1zEb17FIHqN4Oahiv+0JHnGrVvNKnELENw9+sdg7
KBSok9SBT3bLgivVyyU8IrLToyxHG0t3S2sf/AV8sstPl+/vPs6v2+QfH8f3MAGXAU0PBMHv/fMz
gti5N3pjz0+Ue0GyjdWYNd43A6/2Dh1YOIJU4kGPgsmMd4AZu5t/fn+Q6n+5Gj4TuLphSAOMEfn1
7YFD7DMCEeykbPF5CIx+4rY4iGWWJzDUXboKCFtmXM4zAqH5P783uV7q324FlgrWCufCvU6q/PXN
VbVWpW4JOyGgyL8MxdbmYsMht+kgAebgPTtNedr7qB38/cZpmjfRdzft0PSnZmZLTucadVQFM7df
5/2PhMQfgwL/7sb8ume/3xisVY71FrgEetJv62SdWrO5jmKnrphV2szTZ95NYzZNBcn6uXaQQang
0LIycSCiJk7dA5IouyuC9dQNEBURPZtWG2T/fNHep638dtHwNJDQ4wJHW3B9Xn9eMIhZz71va3aq
TMHycios4KrRTSTEK7dtyw9IiOXUA5fR7Ax1bmf4TXfNfSEXVOftAYqrd6CzyUQ3badtW/zMcQuI
SX7Z3LmAt+BXMKvVEx0mL9owNRvaSE1OKxQdUSnxoIfPYpphqbbsUO/blFR1ObyKJfwASoE9Ou14
j4esvYREJu7SkAfhNhmMWATVwu1Bl8WPWTL1UAzOAB7tClM1/mdHeB9dT4YY+/rf3env7iJm5/y2
xDA+JxACxy7QU8yn/fVqNbBrdFcW7FQPg5uV6HgTwQnQOlxGCHswy3cLR6Qe4C0FUn0bimqK/18/
CCHYeVCLEDxQvz1oZQMwtUIZcIIgsd6AQLj0kLofr2rk6C1P297mfNzmEyvYcVn64xI49vmfL8b1
d/115QgMcQ8Yv07qC/6aDVlG5YhBs5Mpqh+Od2A+1G2rIX+H4T2rmwz36N+2t7/utnhP4SHggn/j
SPhttbqmYf7idexEXX6wauBARbwnmE33QwF9qgnd/dTz5tZbCAJku3+BERApgFcvCrbmP//+3l/3
G+FSzyeAna8RneC3xQDoipjdIfQ0tMt5aFd6hjJ2Cbo9dpsufHSD7Rv3QSz20q9juAZgWo28EDvs
xxkGbEIhql4wgikA6g2/dA22Lg1F90hdyY8DoinwvdviiATAuVfzlrUDNm9i+hiPm/6X2tb76879
PvvJw8gTfIGBsr+u7MIjXlGIlp1Wtg0nOPPFnVKwfTkK3twiezOBoDmjCoTuyzt27Gau02ITr3QY
p8d5Ry51BLU9akjQMF7QDK4Kzd5YYbbMCj+few6sxDIt3CpMRE96UN6o3ZwNxVvnUwB3AiQSRyQ+
b5AdOfzzvUIk6i9rFTP5Q9TMWK6++9vj0nahsD1M1BNt+XTABIweAhw+7ir1cJrMJ0j5Q/rPb0l+
7RauO77AaYR2hfgoQ7zfs1MWaP2g/ImeQJPax74st/uxVvdknACwcRVmYR9UedXR4PT+DwTamXhr
J9n/y6FMfj17cNCz67w/H7SZh8/ylyd1rJYBBtXoYHBB62Q1cZ9gj3W5L8o2rmxtc29t3Ayogoj6
0qEXb55xEiInC090hiPWlUlZqvJJEqP+5dDmv+6o18/mI3vjoujD5WL0955qbHewkcSHbxn2MSBB
PyUcUkpr+quIHm6J0U0PXT64uL43nwiU6LEvgrvruVKuHaa8TJh9VRrqnEDZFhjFUR+4Qd6AhNOp
LXiYqwHLWEruH+wKUxpVWVSXc5haDz/YbJxF3lacLNH8bKeuvEB0JrdBLaAhLUGYWFY8wEqJxjII
kb2CXafg4KHZRNqncmFdXuu+Fl1h3rc2m9TQw3pBEmnbay9pmiElDvgoVo7u/Yp5ScNw+ud1hlv4
60rjKH3963BOLjDilgpUf78+uzIAuW2RDbvBpI0unrn44O7Vng21cDIh+zt6HU/STQAWGgdzEXZ8
dpBKogFeZhAXLVS73gAQX28maEppHUDdcIdpu+np1h4bR0Tdsnk39bI2Gcqu1571x71pAUxbSNTV
aOnN1gh6E/riwa5QJLu2rSPmDCYhdonb69QgGcxNvor1FiZOiRlrxsPNxkSbipVbrK7Dkfb34UWg
1cebBkEPzOq6htHfv7dNR5MZxmzkKnqFOjFhLit2FdN9RPvdGZOuIx1OdUVBGNbIw6/2UOh1u5Xr
nhWd7k/eWsoY4ZslQ3mAJbS2p2WyNN634IB9o34QC3XyiUJ+quXHbmwBEVbycQj4I/a16nAti1Rn
XrfapltXzU+VN0E8q1wvDSfHxqMQxV3LfUjqPbtfsIfeYXgAMsDTXqWYXbYeUf/nU1PN534GSDXy
0gctA3/A3+bwvJRqjIZwrXH3PHvDpIZVsXcs9i0gS8SS5A1FiKCZvE++210XsO5iauyXGYfwU9e9
NrL5RPkBgmQN1H6BFmhqe57Zivzc6n4cTAm1gPAvetFdOs7gzncHIwMGUgz57HcSnrHrREtv6A3o
CGA6bKzZkZvbWlNxmcMm3+1gThJBECAo/tMKhCYaRJFNwbLk4V6Im23fPjSyXhHOoQePuxXGCInv
0oKPmKtwSjt/Buo11HXGCIQKv1rKe2MILHbMBYPnU722crtjgQQMUptH38M9XykK+UU/vse6ik5e
GZFCplPTwesdqmfgqf5DRQoVByUKj75X+WrFAitkAr0uux+zmMtHxxRAJrwiXeHywCjswtwuC4pZ
3u0XWb60I/LYQKmSWsvqdgFPjFFaQfBpHVUZNfIyNat/Kio25ihUddwW/pqSztCk3Db1rI1OQzXm
2gHRH8zbY9BXORwke+twEdO+5uk+umMisKyPJGxVvPgOEnjjrTftMnU7vgMEkTQZlEY9Q3BvkBLC
uDFPBniUOoQtSz3+scKVBJ3cF1ipIb4iU/EjrNV8GvbhLSxxBiNhO9yvwXCLncxLxmoP85I2COTO
CJ+GWpBknr9CLF8/FPRzI9fHsEVWbV9RWVB00vkI5OIE8PTiaKRep216mmmZl2wt7hexJM2GdMLe
9CQJxfdaBkuKMSEqm50KAliL6Ghf7qe582ESNk2ViR1xISRGvzBq54NCXPUwl92XYm4wO0yEt4ax
6R6/4FXAU/6x8IovLCy2E3z+Hw4zkKY0cRPoMQGCWmIBfajr55JjhckaQ3fq7YUVT8qrsSowtedt
OYNfrR4Hb3ajMUDhzXyq7mbZJrvo+5vOlTQW049wJc6l4/gLULplumM+oFC9fy1dud5Ivc0pb+mQ
t7X6VLvHrpv8j/OgXmsCW3zg1Z0YYDuUBRDDLQjbSwF6ewVcjyEPeEM7+H2MZGCd7xMEAIwnuNVM
bbnr4G6B3JswqKlyY+k7zXmYnBeFdjjnqz/FClwYNoLhW4+SApMmgXwSMt6PSFYdTdCe+6EuLl6F
XIG3yyfXQpYVIT0aZ3+t+EZTmMY+HGy/O06GJaCUXpFRbjBeIA8lZhyiN1LlEl2zVZqIcx2QwzYX
lya08wMNM0R3r9AZLAkMDWnw2A0zCM0FbejgkWfpH8rFL581oSbiXf9BscaeHcA4MATZdxgRG/yN
rUUbjU9ipKYP3TgC0BZr+KLDdrilGDSZNFcyTVYuLGvqSDDmLLKq2yNSTB8tKrQIw7fUQWltz70J
n6ttqvG8Xc0jwu6cSqSW9WBYLBAIKvn2XJ6ta1BdMxfkZOne1kPYvppyilfSlBlh6Kl7zHWa58k5
moXcT0A4konpczHPwcXZL8oEa/benGG4VpB5CzC1RqlqhPxZD7nS0o9Xb+9QLz7tszdE1rLpGGJ3
emgLBEQk4jogHU9bu9/jL2fCJfOkyfq+VqnbzM8Qx/xT2QfInLbha9GL4bHfQwmwsUHsaQVRheGK
9KNhxGRjY1PrYHOie4sTwpu/Y3ZfmciVmqMsiipy0A1hfNR05UvyFT1DUlVsSwfRWiwS76F0AJUI
jl4i9AqweVPLweIsLB1l9+w7tjtTUAFGOYdwmHQSzWO5nfQ+olsc7f0cYHoKG0twrQU/j57zIVRI
TRWOsdFSIkWI3Dva+FbhzFeIOHQae4pQAZJ+Tn9jXZ/eefBvohYusDet4adp3j6Zrlag7JjOvXD6
fJ2d9qnc2B4XpBepW8Jvl5NbHEDhQhy7NhcBW+e3rfFKbJC1e2oRg4q0hWo0Mfmjn2mVBA6n56ny
HxYx9XfBTByMJBvhlevgbMyiHlCH73i7sEzDgmfdqKpTN7MpKYkabhyejb6VN06F/oVuKXd3mgmQ
15i1hgF4Gf4ymnStWnFcN4vuki4Jw2yDvN6Jm1mkjRwL0t5bLNwzpOPTpWkU7qPmqIOGa4wS+g25
hjmnwLnh1o6n2nhdrHaz3mAfhu3YZKG/+ejHzZqIASlo2Bx3apim2AwAERtWLcdNEPfkme421Opt
8uj2WpfXAszLFTCji51ZytpG386FqJOCtCHGA4S3zUQh9O3jkFtJlwiQQpBgELXA4e812WKlShDM
vNbJYC2Lobep6Qcw8rOnEgd/a0LUUEwW7GndXLYOgkM0TQ5P398RVI5GVAucYcs/dyVZzw2yqDGU
PJa8J5Kr3cBQ7RUyz90N7RewJHLjx6qSASJbor1YnOA5FciEWhW4keqcDCcjSdc9/A43+kc1mPU4
B+zVSPE2jg3aXSQUZYHIIgndr61T1GhJemSwHHNv+oVnobJY/16YjYpiTBVyuC41t1JoNCps+ew5
4XGxJwd+Ud6T8Tvj5JWGHp4uDzReYZuc2BpnB4Oav1Yp0uef9NBWcOBrbNNDGc1EPNreWvifXCST
rF6FOF3FMIshEbk/WJgO/IeV+xAZr/8a+PojwihHH6FMUVtMBhz6EkUcR4i1Rm54n58sHtl0RloP
KPDrHGCKRG/Jnm5IG5YTaNAuLAvMcAU0tOk+LipyYRhzFpsGKIwX2IMrkcIhSxY8mxWes7L0JcC/
gWMW2bpsr9y2IqsrjAHjEwhMvoA+NMMXt9++aNIc9Ea+8dQQBEEqt3sy21omYwBYko3s0KsXR9de
3LdhiMgBkk2Kv3kdByzbqi5tyAR4tGsji5sxMHjsQehN4K48CbiF325XL3mdlhGFcctjOs5jJBsH
twUDd9dtYHFVygfjTmCTN50SuqSgx0gSAFp3txqXp4kqVbcpZiWdJxtY4MuiwXQ15PQxGwrVr0D8
Ug9J54I+X+vhdmjYki7Abj1ET5VdnvS4t1E3eeaYhGFdICMKLnsmcxmxtbsvF9NlZrcHIjbUvWZE
71HytOLgUetlPmwe0FxMYYIozgEMOfCF+hJE9T5i/hRpFgUzuACLRhyMTciHpV5Ry2KsWxMiEyb2
u6m9dWj7GcPNXvurn8wEcJlFOzHlEtNeVa4LdwGhhA0dnVqCGjHIwrnWSQB2XU/1d3S8ByarJVWs
gKmt2AsOhnvUom9sFwP2JJzcpT8mqDvXhDn+Q+DUdY7pWBlVfMrkPj12Egw8hjVOmK5bZajQI7u0
x36gPbZQ7HK+C/57+r5xtBh0wJiQZfyoipVFIaQkAJYoK0uHIArpPbkVdou+1/DT/eHEEMqKe8AU
6Cpu9nUeUsS+FtDPMpclYrRiEIdQw6JvZrAvOLRCUHB+nxftW1Dx76sFQVVRFzPStgYsuv9cFxNG
AE8VDoKmuAY2aCLK8uwSOmV0gXlvAjPF6PEf+rG9rYP1cUQRjP1jYegpw2/GwVZpFGR62D5lBu5e
BM43O4mEGv5EMRAWedviw6roGx374UQ1hPPe7xI1IZE5eZkN27QgggC/GFA5IjgdzYtA1kx/pfJ+
7yqQ/KHDkxaMhSPidZfQdzmGJfSGY4ji8LVD4Bo0QTkfWu+tNeucYnQLpuPuHfIGU0o2OZ8HgAnr
Qj4bj6tYLIjuoxCMWzDM0ocxzfjoY6e11cc9X6b5NiiQKC3WsIw79r/sncd23ErWZt+l5/hXwAOD
nqT3NCnKcIIlkRK893j63giqmBKrVt3ueU9wEYEAqEtmBiLO+b596gdN45mKVwTzP2Rvevxf1MLK
Fl2Hqo7HTd0mNorqkloJu3X7IesCNOY6vhWhJgfT+mZWqliYRo5Pptt5KL0RqZjpMuoCBQkLv2M+
umjUo/iidT6id5XtuEGwao3q/YCEOGeq+BE+54Nbo1UfvidhwKseGEXqILZxWt1dmEvw76zzcaot
RWW0C5wF7Lj8R8Nqq0UR6+3CGwNtXfvWKap4u6aquY0RqepqtRzKbedXcADQodlW970yvyZa86q4
McsToNO8wjQIWyu/No61HiZLdjn6Np/UU1i1QL5F06yUNj4YfbCzU/9zJopfKm6lAQUfi1yX7bDp
APNJLj5vOU9Lg2XsWvdKMxYbPYmXE+HpnW1NmLGF+9iHxSqps+5ECLS/+i56WfYW01pziRLpU1mt
TSfDdavE0VqFnaWraow6HEYY5pdnIp74Yz2925Au8Fa4zJOd6js2IaxBbFq0QqsEfNuyLJEb232o
bcmW/zRdRz1bVg7vw4kOashCe+XaG9FBDdVEbq0dY4guPCe6yLNkyKILrMF7fQym/a2/boweQN2o
MuvkITsqAcZE43shm/LApgSJLpUz1XWh19GyNQARDwiWtl1SBpdC12PBarYbD6XX75u5D8kvfTB3
XoMsDXY5WphLryk7HykuXq/Av8iD+X5m6Z5YDv5Yoc9ynvTe+mokOhY9ayDolNS9uw985UTOh6bd
l6e4MPkIxaC5VfIEZaitUW4gItvkBbaWWknSHQ6lnm0i7NvM7qCfKzGK2FQ8syseVvBp+41bZEsc
YppQ/XWYFq8gotKFE0fNsva6B6ffuRBeeVsb8aZQcNXPlskYIelxrHl/C8s+8L/UZfWmNeNxSWj7
XJn9JkDJtUpIHjJxwue1LeXVNKsTYDWc9D7xMZPXTGy21yjy79okEFsDbz2PvSMo46O4Zjfnziy+
BVnaeBNGeMaqbvxUl/r3MaytFduTXwje8ZMYJV+gOcYY6Kz+y2CVmkSpl4RECaRXdrWvoUE/Omp3
qjU9uG+jRayGwbk3su0QEhHVa6s7zTNlP446b26fZW0W6UcFSQcBEWTTEJ8MYJXowwl6OMehaJuT
UyNMm9rsDqTBdCn8JN/ykkJ8r/Pl8aJQeTRbdWdovbZiE63tayApxwTb4qjnwZXsBWSFJjg5Tqns
qgIx+DB6iNrAH5h19SBi291VLC0WU6oCLzZ5mXi+2mHojNNjbaZ3tYnvIfGTfoe3MN3FMAeYsZth
a8+G5LHgK4r+9CBCNdoPeDkUxQH/3aAX60AzbSuty+8FoTKkP7DBUrc+edG0xrz0JQ0Uf0V6wzzV
WXa1yvLODKP4lCPcq0vbOvdFGGycWb8Omwd1HFzHrVXeZ6K214HnqA9m8BgnCNShSPlfujq9OIUa
/MihHjgItkMrtFdo+fWVojXdmm/Lt1wBMZ4muGuSoVSWNsLgXW4/RXbD9N7jnONnJbGab6qB9wDK
uOqaRPtEM/KjGeQvVVnVd0aCrnzqnIJQIG9XjIbPbmd/njQN/kOlpkf+11Hip1q3Hgb/gO7uwEKV
ygAOhBsSHtZxgD2Gd3AVG65/7sd7bdJtvo29vyYliYugsNplWKvekowgPh6zGh8LlvcNBTeOwA++
aHmKCXJIzJ1tx8oJnfLVHeONq+TlxkGAuGyaJD3lKfETHzZ2M7j+F0Qz3xHGhgcrdx7xW1Rgj6wn
NTHVozpoE/K4KDkUk/IkxiB/VHV9z3bbWeWztk5uPrWcigFNZ52JFPn3mHmDRZp5TNS6X25T4ofn
QnTijItEPdeQm0B9wMiqawHWSXbKMX1mdmfnird8gXO8fggMEVz7Pq43ITlgAlYsAbBwszLJ0uYB
lXiz51UIr3FI8nLV5oZ5yr1BX6cWlCXk9Vm36AYyAXrbEx3JoFE48MyU6mBEhDEmhMx5lo/rku3P
ru+tT66nu7uySseVnVcw3v0JPlKJhlEjB84/nbyW1ot9EbF9TtDZgbux588xXnb1qxi+Rr3XrnSY
4qga41MtRMffIECsWQzKUvG9YKVnLD2ZsAT70HVVLfSQbyP/WiY5LV35kcfKDvZvH1nxMs2D11DH
mGuPK83IzqTzjUUJ/HkDX2zVVtD3sIr1wwgFqIyDFx0Yz3pSlPEQwcJpA9TXTq1oB0MDnyH8z0XX
jgd54Hv0OBnRi6E4zKTOACpXEGqRDGJJMZZnbyzmAjjTOiNugHzXz4+CTf/K1b2BL6w1si6HurtI
HEKawQTGEpHwktXYYVLr8AjpjqQc+/6+WZgtnIPOQfffdyq5oEEs4IdHbDCInzj6ycr4bgimZuFD
NnIDdZ/qgb1o3CRBpcgmBET4deytl9q3gQxYcn5VP1G1wdx2avHQV2MH08Qu14M53EE2IibVLQKv
5tesd9GCMp8Z20nmr1rv2f230SHQa9Z4elOvg/ZnCn5jbxv1UZkgKVss1VcWNsA4Jhpd+vkvs4qV
I7P/jigc/q7WGHexsw0LtnyjpffbrK2Sg1O4T8Vkhw8hzhTH9H+2Rmkd8pF/8WBitO0aZke2ZFA1
Kv+sWsABitQtlpESscqCebNIcxyZ7GL9xA6hM7D7K0JvPKB4M9hWJWcCTfFaNCmLQ0IRCxG7n7GD
IChOlOsA9IMICMUFfGvt2gT3Hb/xyZO5dyImQAWy4rljL7mPQgLrasIU1fHhjkasL62BMxIV5lSL
eNMm2AK1SCzHHkMaoZ5NOmrjgW0nBv9outdVHMxDvSXKv4Vy9liQ0kKSPcOLWoQlAPJMoCzrNhIG
YRAr2KYKeQyzMFYRaxIxi7JVeyKwqejfQlSRWyWpzo1RpftkQDI+5N42KJItKQUH2gOmaW14ITSn
sFsjpGexDCW+aPvsd7CJvwqCRGkC5n0s55DPgGw1KL6jbQQcNjxgyjR2UyzuVb9otihnatLEziVM
DX2fa4G3ahWIWHnfLvMcrxneuHWhVf6aYEi3yEIsKJPIj52Furh1ANjYGe+bwvpZAkvY2G78oLPP
ZuODP1TJv8AtqChLxK5HNXae6X1LXdGvSxWsCMEBfJoxHp+ceWk5FThFBhuZO/tqHkYyJdbKFXCG
B7i03kYtfiDOxUnt9uAEcM2n1qNvdMmq0bzXylJ+mr6erDsPWi0Lv+cQPc9CcVlcGwmptBKkwyIM
7IMowSIwQTwFanoVVE1a+xYYyNSaVlHnZJuhIkrQ1+gaYqb9bZWRp2lSe4dXau1m+mfP97+5lQ6d
Wh+LZWY5PkQXpNu5GzIrsFsNAFQn+MbXme6tcCh0KGWGZD2xb69rXMT2GH1uAjxnfVw9RlX7Mg0N
H8VffchqoSTtpIV9gV+zsJkpNg4+cSds15OAxxwSwg+xYsKZSUgBjJvJ7cK1gvnW9tP4yAYekMeL
W8whDjLSq96Il1GF/VfJfZbp1HWIxJaMMG88ROubUh0hAY7hBhnZkzlkCeraBARiBcKFlRUEEhbN
blGGC9DNVIlJrIcJMMgoOkpCGI52oEbWerQMtPSaXi2JO/er0cNXbOnzx1v5ZUajWFVVmayt0TC3
BKcJeVD4x/D0LclX5vixfEUixtfDqV8FZVRWQzP0wAygyGituolVgkA9+3HXZgE+dQQyhLMp++mJ
ElMP7gQ3TxEN5IheHMqiK9eFMQ73nThG80KS4FfF6wHgpkdUm0TcUCEBU6PrwBb+2GNkQjuH0U2J
4dZFrEktN16irIlWTKuI3i2AdlgH+ASV0zfbb5qnKAzMOwv/Ttu5/oNWezvX7ONPeHVJrFZeZZ36
hDnBU4oIkBn55F6wiE8R7B571naa7eebNt0jtCxOdbnNXPMpc5zvVpIXO2e0d2Xc2HcFRDqXOP1m
CqtoIxI2FqnG9gkb1x2eiWPa6sM1JWUIwqD5NPmKdwyMzDkZbcD6yoCe7HrbqTXcbWGzUCrSOiLk
pLMPxvbfptBVp7AE+G2Rzh8xi5A34PPXqk+J1w/rGjBsFs/FYAz/ak7hT1gmhHKoMnFO8+Fitk6/
HTW9XIsifcmmji1GVNc7XXG+I9nSFn6hi8+aP3nLJtQXWhbXO0h0yzZ2ShLuw33GguuAt/doGO6X
fE52eJr/rA/5l7THEU5yzd+xKn3Rcv5v8q7tlk6akjKapnrbRHa2zsHKkppV74VfCKhC6bBiBdjs
KNmzUbt1EsThJnON2fpiLNMMt6pLqGnphbkgFUyWqOMHfTL97DW32xejFPG28dSzmVvOCZbVLkZN
sseSWixzPVkmQa5vMSr2a93kDU0OyVnVAWaXNij8XcbtYDKdZIkVDfyLcGpiVq26RRfzg3w0FaWi
8sFhLt7qTgLd16JUjKgr9IdZE0GsGi9pAoMsplTIuiJ6GZoFGa7BePDVdGvp7ETTMka8UGGqY3aD
BQ+8wwNHQWpRW/s42Fn0qts2xGRcmeLg+YBnQLththi8ZV2m5wx60RY3xAGtjr/uFDtd5FlLWpJ8
OAWttIXr89L1ghHbTah98zr+cgHiiASOGTqDeC+YOZdOSFKUgG5sNsmeAjLuAiKDMVREIVlDExHE
nlDvvFLBjLmGjyQS8pnRUAafixZApmApkpO5WWIl5aU/xcQL7G7kVWPpezPz1Y0mqnbZTcijXIAx
RzeIjrHd7MEhfa3sNNt2c27QED1UDC/6NYbUw6OowY/BjDEoOhN0xZEdeun7q6Yet6VfJqcqBmrp
DGBh7BBVvaLEytUrt05szqZZMoYG2hEL1+My+2mDWfGHwjjleAFXSFQMuAzoPy1T2xX5Bkyicgen
YaXqFS9v1DNLrLE7pbUBLSiYToPeXY9k1pq6LpeBVfAJDajbRxgUd7nSoK/AjoA0J1sDi9vpudPu
o5gNlcK2yNdIiSvolJbExtkg2AFO6JTNJ/yFtVbF7sEhYHyPiOqTQJW2yEPtkvSGsnEaVnCRVnpb
tVTX1ldtwBdNfCY9GeTXlSH6xi7b4e3qio1Xmb9KJ1PXkYNkUA13AJd9MiDh/NrA7Vu4PRUK9UuX
NFuDbemdWXfkR9Ua+GhVLRML/FjQFqfOwspaes1Gz8ej0eXJpZxU9p+TahM5wBYLecBYVOPQgQ4a
ShYluMImMaorryuf7JGviqMkT4Voi03gUUtHFfVxqgNtlaPLWJmdOV1afnPoaZqDYfOji7qrFpPr
TCsIViTVwnaPLmbna81Od0uNHa6iLglIVKQe2LtGFbZO26Cwl+sju5qLQAKLI4MyVv4yUtN8PUY2
7CQT9z1vHOqoteUJ1QKIAWO6V6ysXuvswnAnFwgb7AZMRE0ppqpQKcowWgVl2+xh1UQNW1Dd8Q5x
9zlaWrXQ7oDKYdLzRL2xBxQkQWcv2rbUN5pB2H0cyORQDMwEjtA9+kgFr6mrHeOK31upRt7BE+6y
GNp1rXRfQn59S+Gb06KYKtzm7rEf3Cdzin6obbBjXdjy6o3+PMi+7u8Lsk9JxMzT1yHvUbJhbRQk
o2sKZYRzqarINuF+yFPZKQ+wcaJlXVv9sq2yapsj0fRmhCfQmOqgTHMNJtm+ddoz5rPk3TWX8eJU
jqw9PmdBQ5I9tW323z2zxcKLq5HsPU9Ls+no5bwmYwk2lT85kP8ceSrSDFevCHiBzGVO3g9lN0LO
vLWx47br0IpelLlgWcn/HtUQxGMFSGcDF8fcKlq9ldduA0TpWWxbCwfDIuUr5L9W9XH6LuSpPMhy
Fnbb4bcJI5b1FN1IgSQf0vnX3vP1T9J43NmyBJourrC/0g0crfzgxmj3LItQ6NySXT3EuE3tG1eI
NCkzqB/PdsZ8HxJhbQjCTzNDdgx3HQZrQvn+d2syX+Xt8fxHKgyn2qrZp9rQiZ4MLI6VuayjVNn9
fwvPp7H4+b//10veolAYH3/6Yf6XGUebXRTvEvl/M/B8KJn+UxbKncu8yvt+W3gs639cW+guAlSX
jJyNPPXNwcNrAi+OQcUD25wLGcyFD34beGz1fygOa1N3gAK2c/GDeR6iGK3q/A/VYkwE4Kje8VFo
9v+Le0eXfpg/ROwYHtgtuha6ABu9jPNR9pyoUZWpfWz+LPX8bGZCf7opp9TO0p561hGrdKpcWJNc
FQ6ZS6mr0qpMf7uaJPHvq//p3tvg/3Sv6n7H7hCs/K4oj/LgoDninffedtnvHe358KEv8qfiXwOV
mnBIM+z82QJ3OyQI2/5oQuFREKvv3NLVv0DQSQE2kHJS5iYrXbbCfWBvNZb1XzS7eYXD199RyZBl
UICvk7V2PPWkmouS3I/qfun8geqTUUPpHTFvzqnb6OEAKYHlzWdW4XrHzPOtanFrx55K+JLoSjwK
ShTZ3rhoKhzUK6ef1OOQqHaJdMdRj7IdWO2dknviRxGTsBlBm5yiKchPmPXyU+ANUEpEAfHn7wuy
KQ9WWOXkGmKlXsjTYuf6fQxQnAclw6Cs/WCI1iizqWaozyjguuo2fuE5l2A+mwaivpWLgbdQt3mt
159dUSpwL0igxgpROmq95JduPoCa4GCXs4SdUmuoC9HsLYzUSokY++5WbxqyOc108QvFuEIdrNda
5/nEhSvzCpMQrVtRP5VpSvIaiVT3GMcR1elIclpm/diKpMFJH5M9DNkryD55mL8rkGYjfy+b1qT5
j//tJvmgBH4rFVXzfT9gylmYYTseeyf+8yD7Cl7kf1yQfZQKe/r9N3f0yxh1O0Ptk7tKD4OrB5F+
WxtkVitCONehZqdHdnRgCdY3W15/+lFVtfZQ2H23c9QyvJhDZK0zZ8oftcEBqKrEwRdyhBkhSrc7
FuiDVrk2YMjH1fpZniXvZ3WvhG99tzNb1ygymaAVU4GtEjLKzK2LZSdYyjbCRnMLsw3arcrGtptg
0yt1H1ztIc52U9WVO6KMzqNcUXVKGr0Gw0z6D9LnxmOFBismPJuEU06+Ds3aa0A2YYAxFymUEXKs
Am0bH/p8gzU4vwQEvi/CrvIL9UryS2kTJRwQim7khcoZ8ebLy0rQmKRPixe7Hc6llzwDQu0DcmOl
Qkouec6yDgo8pjWFmj9YowgT/NGsZvdTTU5Qn9IjxSTh2BuxoR6jbKbtAq1p1no/I8HmzrfrUa3+
sAoSe/DRwjUCKGK/pNWdram8KE06nGP4Ppd0AKGFaG/63CXAdEQZ+s68aWQVQ2QOfQlZs3tobsPb
ITNW3BH+2cM+a5GX1bT1DIYOCQhpQxu3ie2HD7mXa0Roq/QlZEM7RO2AhKa62BlO4nn2kAdmPe9o
zvOIbKZyMrm1+QPeeThpFnalRqemU9NzUBn2itfN9NX3xMmqNes1CKerAdjjS+q4/VqwPTrlU5We
Q7BPb0O7bDpFBNS+/PEq/I9usQ92JfT4cyEejKasaHhhiQ92JVtNARhZgfOTylDJPpRVjbVZ1q7M
pfQaeO+UZ51PP7Y/Dv2j/W+nH++tMX8BbR8QiumTeGpL/7E0x+EuhTj5lPfgkkkHevkIHXD+M8uD
asGgBBQTnzLA/rILuCWFIeSpM98xKJW3luNut73fcesH1YjdQt7xzz8Dkey5zPrsOjpzjq7L+4eQ
7dTJswKwq1ZTfKc6yMEHVv85dZUQoiboOZ/Yw/fu2IR+/L1O83rThLmzo6xq/Rk14j6FSNxPzXXw
p4ztSmM+pkELyNpuv+KyCnaTZRlrlWpcX7OuTBc4q4K71Kz9eTvJPomEG8GlMXjuPBSVqRCo/WD5
XNO4vLfn/toZArS8k7efEytfJsrjyP7WBcwxNhF4hDQOntXmDhmh/dUbMyJAbWWsZbff4ceLivDJ
d53m2BgTBYZ6P3zWtWj1D58+529biGG5CGCY8TBH66xw+Cj+bQuZIpRGWJTC14hqpjGkPeU+EvH0
bIgJWcuosWYo8Ay2k8OrPB+fBS4pck5NfZoQ8j6Ssf8y8oXdqH1OxC/x4lOlC6TIoOHfzmSf4qT3
cTb5uw/9cixUi6FeyHG3y6Ri7tHt8Rv/D4+TfQKzSBG0DzYalvXQwnUkgWGeYvLK6zSf/K+NFd3Z
85fb9Mz70jLEFzlUC4zfQ7tJ+2Nobif2a67o91GRql8sjzyrSgyNMsgNkGgyh8pUZPdO2+/5Ss4U
uMgHajrHFg3QrX4b/D77++rHcYQo0Inm3PH3uByh6kGrWlD1mTvXApn+PLiFCvzGqvYf+m9jY68Q
J9m0zPzUUC9rF8Yj4NLbkNu9ss/MMwS5ybCTt8qLsv/jbeQaMNhqPZzRGENNMn7i5RktVUetvlpj
Q1y7cfofpEHOU+wjb40IHYQhYsFFCjqmAdf6qIZptcSy/KRGA9U9MMQ8vbcm19efwrB80roUgvjc
mq/Jlsab6jby/+q+af4J70+5/TzKlL/99Pdrt583X7u13v9lJhjsfVyE7UIGwp2CUOhgUkUstQ3/
LPvk2e0QywsUHVpSQ+H3uP80OBhAOf33b7L0wP2xSWHvpM/bJI2ktwamXPq//gBfFO2YEzvRnVfF
T1RTWZgqsU25/8hVXOKa8kk24njXm4XyqaAc+DUcv3cprpU68tEZVawn3psUAGQ9Qeb57aob2tWD
648rwUxlTqV20uFu7epCQN6az5BA/T6TfbereYET5TZOnvVh/0iV0vDU2y6rV0MbNs2scoCD9/sg
L+StO8xsvN99csjE9LyUFwpz5hpKdYQ6d8rHyNFyINAPd/Hff8f2B4fo/DuGisMe0FIRh7Kx/Huy
HIJQ0YD5Ka9hJK7NVDkPjh1F5zr25voezJosu17aTHceWF6G5/K936G/fu/vprBf4nQf5Xjgqe4f
42W/7tsvifcdl9qjCySFVKKTqifvfWZ4O5v7xFSXaxLziDSDWjBwnjjkZXmQ32h5JgeyAjFILBk8
UXa+PdxRqS6KB01g5WDjUSYx4tzOzY7wjcwr+lCxDQRFWWRTZE7y0KjRWwvVF3pKz4dMOaBADGFY
NgQnvRH9AWVV7nqNrHgTxulLyZ8o8qzhOWUrsr6NsMxXzzwQJ7X2NoqyRaNafPBu7UL/hxWX9e9/
RZvNIak1fL6Oxp7+77+iD1VCwRyjv5roD5Z1GKonShf/Plh1yG9RtpvGYHVY+Gu9CevDravM+Hol
YaeTAjKNixLGxiWeA1/4A84A242LNh9kfxhRF8cd0bN8uCCvDijAGtKx66Z1lWafT4CZLyIH4hhq
6ddyCNU94bf6rh7a+k6fz+b+3LDG3dvYODLiO6ONj53RaU+Tlrv3th0eK5yOT3o8OvfztVI4f1yr
55Zh9J/yPMEboinlvoY8fZRnUT/+Pkvez25Xb2d+b5Na0Op/cvo6H+zyQAI0kp6m6QBqYSrTP3zD
GisU0Ughnpd4JE+g2ugOKLXNnkWwcQFOkeJHoUnJASQfVTShW2NpvJCXPwyMnICqxm/D5aBhfoYc
eRsuHymb8pFOYd4lGmHIMGrGS2joBUgwvKEXfBpzD6TX8QLFjG67iDxy8sCsE76CkOverxPHApZq
J/F2QiJ6ebv8+ylon7pFVYGczv11QT0gMmlKW53UKC+Bnsyn8oC60TuSW5ANMSun/hh8GyY1VQEA
m6OCyrcoeJzsejv12pCJ1dY9qIvQkdG7jYgcJwQaRCPOsk8eTPZalKGYxzi9fSqI8u+ha6Nxvo2R
Z4ELrEw+QTZdBJr/ZEOXLBw+aX6ezSFBgznWsR3LgIKCHX2uJ/r3tzOAW5mQ8a5e4yabMLLYhbuR
HhM0d/eFMnR72XrrslVYzxTDgNamO+4yeWvPHhh5PYrD8dCjkRwzRznraWB229HN/3iMvCDHhpZm
rJocTZFXVNEyyiflm6nh7i3mAj9EyKCW8F9fvx9AVj9TzgsddpMJpPATCPtc8c5lIaK9Fmbl3rEC
/RyzalqrfVRdKaBM2rIO/Of5iUEMdpcnGp4fwxcNqq2hkOtq+jJ9MYTYlkM/fg271EN1ZVO9N7G8
ezkiqfBGJxHFUhs5X83z00BlkZMtJ62+HAtk+n6yad+v3AbmWpusdL/LlhjG6gd3QGBRDsHVKN3g
qvUtVDuXxKvsex/RDBA/1cF7LOcAgokDdQMBgvpGc1P2hYmdbkqXxb8tQw4ojH63pdJTDpR9ihtF
UF6j+kFeuD0rlZGLjISXWiukq8qAim5OdplxCxd5ZlMc8lKYmXlUyb5+6Jcj5MX5Tjn0dpM531nN
d74/Vo6Q/XKYFiJcnR8ruz7c/vdjcV7+w6JNNT5s/pnvXIAGcv/PB1R3PnzafXeKTLdolB+4OdeY
dtkWUyWspGRYO8D34c1ye5c4nTtcnGfZEWYFQ+U7ZUwp9kxm//d42SfvRLk7XLoXPkjzU2/P+vv5
bz80jOxfNhNcPKT1QzofOvsxEFhv31Z+8/KPLfitx3fS+L6I0Etoy4H56YHElXnFCuevaiNHIeK5
JopLKzpaJUYgeXVQB/M632B4fAxkFxFXbuiRxtZ1tpUrVAT+7Yo3RL6TTT/Fiqglar4TczA98P51
VUbeb1dl5F1eFfPgD/eqscie8rQHSlAMv7xRS++BOGVvB8XvXqm2ou5ll7zYOkm3j7TqV6rWGdBD
bVoN6HP4P0lJ/G8i3V9186om6up4iYrNvCtH0R7t2izWJkUQn2tbgS0c6F8pOwYYo8y33tAGK+aW
4NqVenBV42Ht+o1yJ7tIXOcssgr8a2bEFEeRrbXbAJUOFIpwmHMJ4dJwnTtAhu4dXABchNaU7G8X
htg1zqUyi74YduuXD2kbpGG3C8QKp4UuMAJfQs+Yjl1VEt2gdpIaFcimFeulGe3h69jlSIZVc9xa
lHWgKFaOgBurTRwE//A9sD+AZYBv6qC4BB47m7QNlLS/J/2295xKlNPwY6iI9KMGGRQqUVG57Mw6
7SE3qfxAbXTjl94F7nGKRHclbIu1xk77pWzKQ1d8ot5N+SgbWsjnxrBtbyObgZqZZz8yH2Sr9bLu
2oXerxjiBU5KpbgQWzXe4lzjqKzzvlco5kro6y1WlTgu+v0OW8htHDZSvlguRNLSxZOfHOQiLHXZ
78RFIlZy3ZX/3XRHN101drEh7UUVnCS/yuC+PBRxeu93VXGRLY8/AaU5bNj8MhuAQvE2PlfR8ncs
UJEcD/pKnqXW4Hwqx4pqucRpZL8xxsbBbTznU+MUH/v1XvA2RLSJF1r43va/75VUyoj/hdPhb4rY
mtqnFBgzYB99/Js6pVY3Y23lP+qxd0CFedW+SdtLROEsUKBZMJz9vBrO8iyniNPequoLew3oKXLw
3Ex7L0JyrT8mIrHPbh6mu8J1A/DOfXq2o8la21k6XFlHoRwLw/Q7QqZj3BaY+qrEQYiK+coeR1i5
Aq47McEzQfyMCJczklfihUS1A6qEWcmY3WfQfqmdsW1TT1sEnRaHPzUKuq2ykYrd07wEux2sIKxP
zny49XXg+YU6+Atbc9W1y9u9ecw7C2t2tSPtrX/RIwovjoVh7s1E0b80SKU8zS0e22TsH6PGOzIF
xp8L+862p/jEP4VKxu8HZ6rGehF1zTGvKRIgL1RuR4ZI8wUip3lLR+LpUwJqdnvbBMp9460pN31y
T/g+VnbJERRcX2Mxa/ZSen87YIYcjylumzRtwLjpflG+WcPlkLe2HZCwsrxpb0a9cTdZ/arN0vKs
zy3Z1fDWOYpmOMsWc8zv/i6nZMEYiR5V07/65BByOM8qqIVtT4y3+hEBvFpjALFwr1AjIqHOzLdU
x2xA7HI85mOafVGr6K0/97x8PwaIpIjMBd/0HDtqaqnunUGN4wfVaJ6suR+UJNlKiL1g3O2MJBKu
qR5ZxqCCeh566owBInlq8o0MPBmwJOaGjB8ZgRO8N5J5mN/9MYxKViCbg3+ARYEn+7evFHOjrVm2
A3bIhA3w9zQ56D1KvGzSf6QB3xeAb85JHhRnipAhUhrw1odPfOwWGoHwtzEZJVROfPPM97vk2A9N
Od4UY7ZI4O9gGGmuAc6xQ9S5BEbnA8UDl6gOh8utywpxjY+llu1KLTfehgW6FW8sQZUb2af3sboy
SyqBCZcSaMUAuV0dSvdTaSlibVF4aSObxWSAxIDhyqqTqxRiJh+YF81CNls4WnedMOCjcTHGGgDp
4+1G2ZNas5Mxsu99N3yJkL8cUST7u9YYQBfMS9ZxXn9+6EObzWLk73G3PsUkc/2Wa/twX6vP9P5e
i6Hk+Bh70/hz3XXKWp2rTGmj752tCYg1BVzENzH5e6G21uvfQ2Obt48xDzXLrluFw9BvnSqwybwA
BJVU0FIQzhUYWYMwCS4QjVOxkFdlu3eGC2t9g9KyGhVyZJ/bUdu6UmKKLQcjRctv95WKZm8TBx0A
tS+TO31qnifbFZ8jME9HIyVwI5tVgWTbjqlFJ5u1Rlkk3emRw8rBCf4bLemqo2z6SvkVxVELsLxS
Pwcx7gDd/Nl6+Dvh4ZnX0SzDc2GpX+VbTHaRm4N6kIZovVz75MfGIyQk8pxyPa6mE2AWlYjgbaF+
W5XLqxoFbzcfluuKJ/L9oIbOYcYM9aumHaNDCZ0oGARlDDSHlDukQ30++GlRkzDkbMpRENWFS42u
f3XJMzlMjpBNeRCNXcMXV+stWXc4DH7rbKmDiVATWtFXK8/HBWTK6Rz3vvfZHe8C4EpfBWL94+RR
Uko2NcxDmAVFupfNvMmOXaZ6CNijb15tfY/V0V6hpB8ObpCnT02QHOFJjc+yP5z7NUP8x377/1B2
HsuNI2safSJEwJstvZWhfG0QVdVd8N7j6edkUt2s0e24PbNBIC0gigQyf3M+bOqHSDFmEu1wh44E
Ya9lUfpEpTdUNtzcpre6bm53SLrsFSGoCXoPnQ6dzE5ZvB080frZhSRiq0KJQxYDtr7TtXdd6THq
RnsfNjiZUQhzBKNJyvlsuOeRXdgiGIbqg33jvIxC2z/22JdfSsRSQC1UH2aimNtYT9sN0nflR6Wb
54g3+5Nrht51+Cy6fRmedcpK1rNUMtfk8p2iyiUoVIREyINBgNwizhzjIIusBDSyGjX+D/SYcgfi
/8wq0e2C5N7pXqLRJ9wTGxSbA5yNqzFS6nUf48CSdRZSmPe6g3wAyua/dcut92Rg5wPqTNDOp8uM
cQ+VI4/U3kQ3oo1ldOGT6lW+aKxE7IPf2/f/tugS9rHfrSdg8FxCpGwy4S3bwqv8v98QDhCwqs/7
8luJqugyY/11hH+Ti4wwjeP13PYtC/HEkvjM0DYB+4umawfZdD3UVrmNEdVERygkFTvL06s7oRRF
l+/mWm65/MIut4XSoDAnQqHsHsy3bI2hhzx6/FRl/IKMZ5BnXdO9IPERERNNxIOsv4VCDH81ynoZ
E3HrRtLLSzw3F4SfECdMopcEIo7TZ/M7seX8poj3xcJRT+/eMI+shsbwLiEHVHZTZqc/Z6OiL+WC
h9UF4bwWyb43C/ltJfTF2n7r/GU59aV4m5n3FCkBwlx/m1Qf+1NrxEQ2ji2Cf/gls2h41JRkeDNr
q1qTcY1WtJJ4JyWYEKVV4uwd1a27qMFN00kDcU7i1cXnXbrQSoGlslj7ImVw4K09vRvkze6aqcbr
I4qym04oExD3Hhkgn2Bv7IHZw+27HEzZS1+OKtAv8WU27HLcGRl7XNlFHlrxxQ9tVFWGQj3c6m99
5ZzXH41iFdf54mICUjeHAkOQJhcs0dpqbCxvXXqobciDnkXfZnI6jrLkD5r74CfvsiDHhI6v740W
tsCt7ss8Y56o/7LEghf+Hz8gA+aN5RFkZAgj9JedaDImTeaHRfmtDfXsgBU6JLuUjNmxmbJlwuZj
ZTVW3qxk5T81y4a2tD6axiyPcqPZevedHfQXWUjqulnpPlRPWVTGTjur/ni5bnKTRP2zKpwAehA6
lJNmoQwyjtawij24NUaFyO6AvsWuiru3iK0PeH0ksdsZxRDLHDSCpWfjzc3N+CDrbGEuiCcFPxFB
+7I0T3AYiLUjtmnoS56ARQHBBJKz+YjmzlreVKZjeVATm6Bzsdf2iy58xJGNbGkg2PfsnWsTtkmB
uMJeFkmcdg+DMPTIomagUVEl0bBNzTk/lSax3qyW7uxywoYOBUYnXJAMtqBT2mXodjlZkaKpUdRv
XumauwlQ3TIIArACUw7Dcxy1S+g0SIJg3LkEydSvRnEWi7oCMNlZkct2J9E83pERrvQ0fLBCHbeJ
ODTCuyjr2fQ9yNIMxgc/tnd07cR5mJX+Qz46miKYN32pZFutHoJj18b2Psz9R3K9mrMMWWtJx9mH
Xg1GVDzS5UEhvz4BbHWWpVsPGfImR/09h+wRBeDQDMFYuD0X5cNO15rw3Pp/fKmWRafXwzOmKlm4
PTLl81G2+d0ft4elPKvMc9+4tX0nft9AJJKTgcf1wL6RYBgkuc+qhvxY4KYj9r4w4kO14lcE8Ehb
a6vie5W1D15q+r/s9kefT7ZAjJXwxGb9j6bVvuW2l38EiR2QwRcah1JnQ60rBlnteuycZX47pKBi
n2vJo5vkxrxCWOizIXefbHiorOYVsQEfA8RUez3Y3kxzpNJtCq8/8y14dIPQ/Pn3SRrE15r4rxPR
1GoOBLg+Odpq6p6VsOnADdeYFjtLqdmKUOlpRHCuqtYvESEW+bQxSOVSHVFT7lokbhrTAq1O9iti
nSwOePqgwzuhTofCDEFsp9vzz+HT2LDey0iJF+uFnt6hq6wdsHL7IUrSZ/q/a77Z/egiuDG9hq3f
Mr3m4Kilsa5qXAgOqj2yR9Fp0aqt6+ScgSi8s30T6lHl6HvFLXjpup51LNm5HmtxkMXboa7U7WCk
4f5WBU5r2BpTHc2vWg2aF/fOGuNbeKfjjXwY8bI+uEpss6VCLbR3TPJNChdhuLCyyf4RzZBPzIdo
DGN2HgGOzAoF6YjkWKM3vG2c1vNBy3KiY5NW23RazZfHNMnYt3znrXKsn+Ns5X9Cd1k4HmF8izmY
dkpVjz8ShVgKvROajBjFF25f1E+Fgi6artuPaeNWT0XcRYL5nGxkoxGRyYds7kY2yqpAQ4inxSC5
l0VFTYejFaDvnQ1JW2KnSV/S2EjPcwUTtbSIx91UjYpyUobzLwRKf1RNkCoLeSor5SERzdczVbcK
sqZxNd76yCKPW3sLaEU5JH6oA08y6+gQRvH7CAPn3q8y774XZ5UeKUs1Kae1bBiSAtBsHZAplqEG
l4CNOHbuOL3rOo6T0Xkre90/kjfVLHNMPFVmxvPrnEMN7iw9vshDoLx0fuU/KBidL62Vj0dtqr/d
2o3adIF/jvpK1ulq890txpiFgkOA2TaFoAXNq/zeWnCyPFsvTtGgOneaNg0waoiv/IceZaBqm6E0
3w22Z5cA+6fBJuNFlmIr+K0k2lhp4HIWPQsyaG8l0TbZdvJnhhEXgfQuBuMwLa+/twqiznbEEnpd
rsvA47zpEZQhYM8vs7up1ZRX0lqXNWnpz77S9BdVyyFuFsor6LTxVKGYuYChpLzG5eBs4dCVa9ma
QtFdhU1JdHFJIIicWi/S9AE49G+bg37ogTj68ecdxIGRbdsggfaESsZpnPVLlzkwm/IpIi3axtOH
OmNzkQfcZXdjWcDI8Jt7S1rgajgo7MJbjPdi8XetTCer2PY6njQ/APEw2ygORqhwPpRGnxMKqwz3
CATJmlv1rWuoWdmDbEgzbRRdVUfxtn1JbsSOfEx9jY28QaTcTv9sCC7TCv9Ph+w6PARt+2KlHiH7
WjefxlLTjo6yQMSTRaICZYMAFKgSBw9W1IsaOPWhD9zf6s3RiM9wnn5kQWZcePks1dTwnqWlpXB9
eEtDeZGl2Hfetd73r3YZHSMoGodVcZCNfYDuEk7jFKAeVpsISNc2jhx9JWdD9XI6OLrikL3sN5te
QzNd1z1chSTbnVQTz0qNUMZi8NvwB7+9x14TehMGL7BSz4yNGhXVeRIeLnbT2waVsD+cFKAZj+Du
ySevd9shgbAjQqa/pDO61bJLnGBtIQoEOWyF/0gfErymZ/2/2MDNf1hMOqrjIIRk8sIwvup5GMR1
BppXpt+iKFnYfdU9aIbSXJJWTw5lk1QLImpauCfUlQ7o5qRKu60sygYILV9HjQpQ1sJrlScULxdg
rt3Ry8jp7G4nuNazR0MN9DXWKDzCAkVxlAc/AwRXWOp3aB7NMQ+cER6DozdHVRxkF1k085Zx8vQ2
+Lcxcp5xqj/+ZfcqffvFb75/3eE9RPYPcdBEpv7H50VKbxMOmTF86D0C3BlZ5gtDrCc0cZBnZZjy
Wo/U9kL2abyXdZFYVAyVRQN+AGBOigGlQFR2KGOeM91Ac4o8QqLJAzajtnb/5QwCp36tG/8++//3
G/R601qwXaSf0iIgmOReDGtyWyyLgRknR+mYlMUEetdvRdl663wbC3bLXXzpfCsGTc2FUrjS6qg5
J7coint3SnaZcO7LA/Z6A5U8w9higA2f0tnLydg1lqauVj/qZFJImM5bGMw9aboJm8jQNRP2BQbK
ymOP2oC/aPhv/2EnHbTcdIwPpcYj2RYMR3dMc4itPPKVcNS2spgD8FMKJ3/MdZxxRI7dGZ6RvUdp
0exCpSPVQBZjUNT24E/nIe6nVyP/M0ZE731I8/xomKi6y7nINIhWhas28N5pnUxl6YEeJGBUHdlO
CGaKmEzNomAj7+BaNL1nsPX5Y+fl6E701h2yydbasuJoj14OEoGjY+HSKP2HKBYxskkV/eDH8RG5
hfFkqLGxtyMt3DRWXH9znR9K64Q/vgz0O+1fAtM0w/yq2kbspuuAnjV01SBIzf1q4VfVKi9ItAaC
0uG668YM4uYQKQd1sIL3KPOIPceR7To1YV8m61ZZH8SdoMJF2kaJ8vDdU8kdJ67AviN0ZHrJYC/I
bnlh5Ue0zMZrkQcBgr0x4CHbjeJlO7blYVaHH0XWxb+y8s6zTMjm8BsfnM53PzIANUsdZ/zF9DHR
ZWpVod/WOwetgZDV1uT9wm0KVvqk6W9inr71o1/z/DmPrrCitBdKUJbkOIU27+Ui7u98Yz67QVKw
aYPvs6hcs7tz9AANYOWlHrruTvaS1bI4ddW8M3v1u6yXVbJRHiZyqldaC1D9egVZCTMWEK6GEGeX
g2qSdb9dzHXaLbbi5vhbXcbT59SS8msNlfN5U/JSVt6pWz2tASOJWa91so9i1XD8LeDVsvLLXdcD
9FsEFbxt3gTVHkLeAwqcjtDh1oC9uqD1i4R15yku9f5YJZpfLqpO6Y+yXLgFtOMAaL8LkBhpKLsg
WhMa3eDBdHLAgz85XeicZ9O/t82QkqjqUkLkmla19pFnAWkZyT1XzOzXrQfZ27+qPHbWpCfxehIj
dTsDPUymzELO4YmJUmxGnd1ZZ9nDTKsEseFpZBFFo6wjz2nd5Er4cL1S5k2QfaYZCys9vKjaw14j
FL/eRk0yYpSlVm/cfK155G1fZyj86tEglus2KfQ+fvkRPH05q4nYzF2UBgfXwiNCyi/6HyiVTSBl
rtdpUVw6jW32JrvLecaZz7F1kSuQRZ/n2kHReOnJojxUAUmOqa2f5KjADQSujv+JvCtZZ+g5svOq
eyf7I8CNvrNPWoD8bKbRR9umiU4uCQj3NUgjsgvwZ4iDMY9YpjXDW7cwt3NyY1iNR072KLs0yN/w
phKWcF0v1jq02q3XbyarSb+TSZVuRviTe1PRy9d09nca2QnfzdoH4dkW+tEY+hHFgv4HdP/ke5AP
xKKRbnnnBl5yr/szmzvRkNvjr75ylMfILxISNgCsywv0VnYkmuh9Auh456RKt3d4d6zlRVL/GbV0
4wOGTLpNy8HbNgSfvRMFtyQqz9/oaRNvsIOhutUeh7iaq2WH9saSp0u81whte1ImPrJyyPHjjBFE
X5+HmK+B95Wtmg1h1Y6UYCuLIWTpU1Ok365TAbe9rwghu3O9Tn3SBVfH10GNyiKZQOp9LGRg5WXb
kbz7SpsLwhuNn3I2p3SUrWdCNuQlrD3p0LgvGR5EcVvXGrz8y6wKk+utukqbH7DMI8Iruhgp8KsO
HVYppDFGzV/3XJoQqPw53Mr76ArVJP49/7znwXbvUczIr/csvg5k71lkj4gpU6ua72fH2cmSvIq8
b1Mfhut9/bd7loPGRvmPew6SGo4KAhL3bT5uoI5a26729mVCMDlIqdI+KArhOwt5OqWkFi07ZJLL
yLF2BGnR4ipFwZcGkdZrWWlxXsQWKKduDhgu5hjUNt/4kfuWGGH5OZmaN4AdZfO1lu2rusAL6udK
gi4bLwBAwGjXYRqoq3FVo3P1RGBk+lRlby7fp0fZoXN0Y626Rb2WxVJN9AuDZUc5JEsndzWEQ76R
dQ0hldivl2SETPuiT5efw5gXjfdkZXcQmiKY6E8gH9r7SbO3tx5ZNXX8mV2xk3Ph8PKw5WFwWlZl
ia+WG5ZD62B0FsSGN3tZl4/qcJrM+GOu5m7vGsiFaKobb812tA5qkmfnYASHFowrQFN7Nynql1mF
VpuG5fQn2jpp7jS/pnT+OaiZ/uoWgwNYw8/vSAdz98S2OltNb4PHEW6MMH5l31gaH3MxCDPIlieC
/j22DGJR2zm7yCuPU2EBsiEKgnTsbena9TbRZ+cI6+lPY9AreNWKuutt1zqzlAk24Pq1tZL71mpK
Km+p+q77ojTryjQbItgH7buLJkKRlW2wGNWH0B35kAHObMJIL/5QuuBnBabq3R7VZGkOk//UBCCw
Wrhn964xf147yPXy8OW6URe4j741e0snDIfXLsKwoWv+l+sNVeSEi6IpN95UavCnU2NTtxi7/dQH
t99rzsqaeu270kGD6vXmw2tyZxPCRdmpSVG8grU8VJmYtQblTYZwdzbGXrvPo8RaXEeKuDVAPE++
p5UHFJ8hcooBsHDI/XK/mXqYbrR2aNAfI0pqhv8r24lbzJe1Vg13IebBO0fB0HcdCLFq1kznmZ9d
ux/R9dxUeu1/8+vNdaDh9mu9m9n7qt0Mv6R+v95IBqFNwWFxDxCtP+tOpS0LcSfRoIAh6fLX2Q2n
ne5iVszarvvAfLSQHRSjBiFTaJlIb60unkvambxUYzXtAmSK9RAEQ3eyezVdyQbFajYeT823jn3p
1i3RFgmTUXkDy37968sKrOUcugCngzl+tJWeBG/xQbPkx1DEsu9iK2539LXauE5ZI6+lE8D80c52
sB3nst7ZSNG9zoW+lyOTzLBYqWYZQQ+Kd58n0HhmXkkvVpa/VBMq7ajtZLsiSNprNoNMabDaNoea
ZGe7W5qDFjhPyujqe/E2rZXYupTi4Kas7ZBewrYkXq4RUQ6X0v0Zkjp4faGWWTRvcfVCbRP9Za8+
DZ8mlpOIojDGHjvvMLrCKFYU+pZlrnZAbmThpGX4kpqK8pgE5VHz++ANaiwfTpLZi0iP4JjW2rjt
VNwtstXO0NxU4JFhtKG1H8xfaekiLiJKYkZ9cIOXXMzYzyAZRLVVcd05qy18JERkJGvT7d0Tnij3
1Fk9q9O+GvXd4HT3umiofeShV781KyO0nqS2iV+NievRkozoMUv/63QKsd228/hHoH0bzCBG2QoN
QKvwDNTbnLAlJacxthVRmKT9BulW78nMb6wiu8xQ0gmNV+8/O+dwMq2xy1bXsp5DvdGrqt0TrcFk
Tf4UIK75mEZeehksK4BR6/3Z2Slteudmax160/p6IdzhP7uyRcAdwNw66iJiFgs7fksDxV4jCo5V
TBSrwUdwIUzgIoniaOg7tGdYRRW+CCHG4TDlyVsQYh83wL2KhXTy5lquu61V/7M1TseE3DQfCqVo
7VXnO8Tl+l4OVeAuGur4WgPNeCBw5EVeJ4M7dpA3lYn5SeX555uSrRkgcnlTALCgrSVJhadCZFqJ
HCxp65PFHP7gQnDjr/Y/WeeGIi/LlWlcsiesOTIrRCckiUUm1t8TXTvJOSPRycoy4a4I1tM8LrvM
i58CK5tfCANbY+zuLrKkDqhzmZH1KEuuZkB2UpNriTC5kwHe/EG2+Tgi06lw72WJuMEnwkWLa8k3
jLdudLQ72ZYH2Q8ttKI7Z57nFxVc46JJESK+XkKt0c3MbP8kW7UsqBe5N7Wn60W6AgqylrpH2Zrz
nsfwbdbHa6tt+fymUudAvIX6gmZdSv70ubXrZE9OWPE82w44I0VF+kEUg1RFLbP235HNiPgWI4sY
TL56kY1qy6UKo/EOeaMUzyPiUps8HhuRXVY8D76RnchRJvNfjm1XDoy5Z9kV7wUiSV7Awl10Dbuh
B02Hw0m2eg22S+Ji03po7lLDDFdpArkNl31zZ1UFxIpOnMahC6U1jvzNtbIKSfRaVI32EGdkcOtB
PsE7EXOoAFczzBRkWO5xuszbPPHzJ/Cd2V0VhXeqoikF6k4zGzbNcPay1Yqa9uhP2HH9rCqeZB0G
7G8WztmTrIq8wd/JjRAOXiaYtGaHAlHD05fZR620N344d4AIKcoROlyJpFcvskYLWetNVkpSr7hA
OCXDQwdOTjbKwzA6fO1KK9nJohBWP8dFf5md8Vvu9+1JVreYdBZ8QfuDLAYNwEefNwxIP64rD0Ot
Pxttmp7llbw5bXY4BtvlrYdqrcYhW/FFSR+AXKlrQ+16oKIqLNC2cFZyYI9r4TL8ef1rGzxyq4mI
p42chUR2/T5JIUYS9Hb9ay2Az0tdnfXP23cDkz2Q9UZ+QYCnaLY3ZIkvpa9Ler2AkqsEYLiHW5U8
S0Zy9nWIF7J0rRp6VIXKcdyGVffpU2uSyCBySfCCAxzE5eisUzPorjFCN8+h37gXNcr9z6CLrCHR
YRyhB8rwIsPrhk3nOKjFhehlDEmgnTUrbc8W6pGrZEzDn/5eZgrd2lWz/6/tcjyv5ozNX1pssp4g
syoqTJzb6GDI4NZbUaZj34oy2rUQnVtbpbNIyL61yrFN5xarmmibvTuW3n1jaL+q0JjebTcMN0pd
24gMswxj1XaeaiRvW1ahspcfOy/TgGRVkA3ehlBGxujaS99F7SOUqOoxNdLXME2m9zIO3I1TkgnW
8ep8D/mwsBwuQkctCBjDk1IJT0qq1NkpZNuCsiRuoFuXSHhQkjGsVmPYI804FMTBOl7+4Ct6DDmR
f+21rsrd4WyPLQEaXh12+3Ks1bVOhMy2R+2ZDy0mAWU21a2bw/Vr/d54ka2JAwaldHWYskOwGaHH
oBQwFD4qC4V6DtFf0up2ejDEYcqi6YGIwh+TXicHWZL1bqd/DpV18qDaykjEeOTgXoJUimpQfpwI
eXi2kq4RzJlmM4iiqWjO3o6DaClbCzPGC1mbpL7RKKtKwks9Q9UeZQnVkH7hTSTsxk3w+2x4/KKg
th+l+0FJzp2eE6Ik/BMDeKu957do/P7ts7ADgI/kMmMQ+rsOubu27nRc5dndbaA9gf2URXm4DUSk
Db87gwZxpcifP68kB6CF6O8K3UWiI2dhkA84sBQzcHaKkutQowb7P85Y4ZNa4b/Oaov1CEsaVgpT
vdhkKQ9Vb51kqRsV6xhqxndZkgfH1KZljPjf1sgG7dL3bnDpsaeKwXIaP2oV8euOVmT8zKjQMmMb
WtaJRJHwYocbS0nzEx7kV13+SfGkA94PbXetio9PHuK6PqaGoZxliayI7DQO2qss1fCOTnXhztuU
BJhTFITomIgDkeqfZ1bkdds2qT5kjxRc5bWHLEL0W1pmGZ/Jem4BvcLgmgmoh86tOHdDlXr3qmjI
REOBqhUkQxzAYQHFux+1zxFx7P2aSx2InpUihxe1F0ObzUcz2fqz3lyyvGsvDo928v4xo8gOsm4Y
EQNVzPJzUEMW+aODYqBztq1xaSd6dLLa3LyTh8EbSY5G9XHT1xM3LRpCN4EjM4kWs9fWo4FJTfaT
rcrQPPe5z3/bSsZz7iHIY9ku6vCgkDwNwtBCNsiyaFX84CeY9P4xDEm5yr1Bf7qdBcoUrgB16k9K
QKuZeL+33vqNBdR/r/0RipBVjLMI/vDvv0MfRL9Upfco62sS5jGbNeWOIJLqI2SblI2l/dp3LHjw
07HlFvW34XnZB6RnO8lDq+O3mcnNe2MjgR6LOKtFnTyTdbJV9hv6OvzaCqjoc2wBNHnpDaG+VWYj
OBN9SdBaWI+HiRgEWXWrl2eF3QbnzjURfrSS+RnRgbNSVuMf4iQhfFqehNVnjVMbKAbGQQ/5lf9E
F3fhQam1h9RnDxHJ/5w8bbwZnqw7DRhI+J/a4iAbjFkn5uivES5/6R1amyS8g9urd65DTI5ejO12
cCvtmX+lsh3SIF/JYtpYSHZitlnIYjMmbNNYKQR1pHdLQ9E3wxDHj7IRLQpQ1fzyjkpraM9y4jqu
MKyKIuxbbIM5tnYfC++zjqrvg0W6Xhnq453McpTJjyohQD3Q8xQprdY03tQ4Rq40yUqBRzXfYJti
rSXKdtf6lfFWl83HZBnoh2H/fP6HQYoGvTsvdPucdyuFoM6EtRIJgT0nirmK5Mkwr3hj2TvbsK1N
puj5dspgGcuXrywa0FPX8uUri23rIauQhdXjNKUmsW6espRBn6raFbjerQyiwdS/ado5N83pXfYK
S5xndemN7547YUEXvYweUCq95OB/6mUolQZt3A6xhiT9m0litZihbLvPy8ril8vSq0GwdVMpg7aa
dJ04jr8PMRJN2FQIEfurOtN4jy/IeSPIwypPsoE0ifwOObfupJY9EKaM3zLvmZeoTe1dNlXWJjFV
670nlDJt6uhH7BBBBYLGPcWOo9+PPbxiOH3RDzHSr+PkBRrF50gN97UcKTuQMv45stIz4zqy0Nzw
R5XiEi0gYvto04owFcsPfxHKh/Wl7O0Xq/GaNZqE0bmulORYK6O+IRy7eMLSgm/L6QGBsLeTo5Ji
+ujCOXprMcavYEmHd6Hpo1sNJX7rO0SGxQ1JFUGWVj8icuWw3Ue/Ep/IAKVs3ufIq1Yx0rH3Ref0
ewTjP1j0Z/A3TGxRBGMug3Zyv7Hg3EVTF/3SLF4aca1/5GjrkEliRcS8+PrOdRN7VxgaTqIIW6Cl
D+MH2k9nJOrjN03xPzpeCJ1meXd+pRXPvRMJLZgEoSqvKJ5VXFU73hYIa5th+TxMg3rfEmzHT7Z4
lj2s0d0F85Q+yCq79ppl7LrhXvafA6h6VaalK9mKER/U4eg8ykvJKjccV2DzukdZgu3vLVBaDA5y
7iiqUSkvYmsli3YAiLMPym+y71hkyJxFFjLrpDwQWxVlz5iuoDDnxTcjItzMJIn3UCNG9KrNOfIw
WvFt8mGb8S3mS1Hm6nup/pDdFVRdt8gLjuheMdrVNk7RIuFjdBW62ay3ZPUkBBMQvXvL60wXeg/V
Wk7aK9ah4MdIGmrrrWPD3Jd1kVySwnSWkZmzgHD6PlkWvc+rsOJdjTX5UoJKvw+nfo1VfkAxNai7
ndsPCg5SUf4/Dr5OJa72jxNoQQ9KvIWXy4Ph3W+HZaz33kus5c2500prIetzQgJXZTAY1251Pv7W
DaW037vZLJb2oIjq8xQZrDcWOBH/iJLWWzSO1p3AT5tvROBjGWiiV1X1UEVGXQUGNQ9R1gf91otz
CAeiaFeWtUgwFJxk0Tde+sBuX0Oi2u7GLAD6JibrkeV0SP5O0MlZ2IgO/GyaeqXqOcYJlv+oFXje
N9NwwPP3inopbQdgZ9IqR98jy6rGJgebvVQI6ERcLuyS+JvVd3e6HD8n7qIbovqPMif4b3Ta4WU0
6miN5Gx+55RTt0dMkSgiv2nvswk5kjIJ/VccRH9mcR/+CtSdhZ4ajwZNf3FTd3x3xG9PKQvjIY4r
bWuYdndowzk8N9Cr1xEw02dVPChwY44/FLvZKBU2MTPwQOcbCN5OCnnxLYpeAq7r7soKI4QsTgZP
QMgS8bWo6L6x070muRaHgF9plivpSkX/8iVVR7zlKD7yfqXYWvFI0S6unR3c1bvKjqtrq4348w44
KZ+p6BwWDuu8NGyvraWN9wRYZ3cdi1JPtvNNgqfkzJnVJhDkVeK8xT17XhntAk2Zrq2pyIEOemS6
Zeucxv4WFzsRYOJCtYMjJKoMFELEWPLDrS2ULetaDCPV2KotOhyylXebhixD417H5uMwb3XL966t
SBSOsDsrc5FODWqxJcz4CeoYcrzIZPVZc5YH/r2fZ7EBIW4eT197yG5hCNwMR166lcWmBGieh1a6
Kkbfu89MnYDiuV2mfenfk3FBsFaIc3NTBchWykrZTx6CIv7hRJa2lyXZaCs+pt9s2MRi/K1rnGKL
InqR7Yu4zO3Q6uqznqfD4TY34mzKEQXNQ0MePwFOYoAf594KWViIqmJiWO20RFZxl1lBc7xdzEej
9FgpxUPChvy3ywwJL1Wi9uO17Hu7mKMne0Ixy9OtvgtQdrZ95VVe+TZ3lOvuEsMYoHxxD86T72gl
Nu2kux6UCIXt0Auh7JZQEv6qTtPQalEAoayX6u3UwpVW8OIFoKFkK5WwkNP1VHZty1SBkd5415b/
Ml2boh7iB7gWxCUmMY+N5ObnJc1JcZdB7sFsiV3WZslMHpHm7auAb7ks2kKXyyVB7kwCSfBak+wo
6zW4tPuqVlnGDtP8rjWokNqN253DsjNfMqwBsj7JvHE/h+TrXyeHXY2PJELLCvsE6tO4AuShbGPv
VIuDLLYtUXuqD7ZH1g1VhZMaHz/Z5sBEsUz9FWufpM2q84z5yEsYNS3ZYPtOv8bwxXtFBuDLoHzZ
opHaLnvfYvJvU3k+IiBymBxwHVsH1gG0x5iyNmpQw9CVk1Cuc83sLA+TGeXoDnKQZ7IuwmG0ChwV
yMD/bgh5Jf82LEZDe1LL4vClXk4ih+ImR/yY5fL1iv90MTlWqz3iRFVhmcP0mxJgtlFF8r7kIt3I
SVecUmq73t4O1HUtUUy3PoMRqEvVU4at3jjxwiIR50lBwGnvlFm6HcIgfY385NEghern3KCK5GJw
+K2HF7b/0sNXqnY1zaiv+56enbyuxXjVBvlJVx2grLG5v1U5aWwT4ft3l9uIWk86lDCqM3LL2UnW
Xzs7k+qs+qxSl1bXtQ9TyRua4EtsjdhOUAubamdXgIFaVJPVPlwry5xse50UTllXiIamJvmXPba6
ktNcGzSHuFRyl5GkIGpeErZGBeWQNEXP7lZ3BXDJ8ldK11ey12/tsn/TQEz9Mt3XiWT5vzO95K1J
xBe/Ol7scoibV+MScdwIOwB81XRcIHMPGAKZbDw7RaUeqxhYuRFSlC0dkkrIzILGX1j8lzey0q5t
A7PIZCALVEeL0hiaS0VcKsoWkbN3vQRzyVAnj7r7LttkTeX5SMpieUT3iv6yzrYicxHlKD5qiVVf
QmIFLsW1SbYTcs2yXXWd6zVknRmqsZA4aXZ6gYSplqnEwGQZWQ/RkJ4bbB+7sJve0ITSBr67LkfZ
IvuQZY74qdYbK030lg0OKSibojdQLsxSJKkQrmqefaG0YFUqGQMuQhtWNH5oWcI2zcpa/NBVvRlT
0gtRMp4OU5XYWxaOwQPAzBqQmam9JmydFwM5fn8YMfgWRJ6Q9AOf6oyGR8wSutZJGnXP/0PZeSy3
jmxZ9IsQAW+mAD0lGrkr3QniuoJ3CZ9f3wtQvaeKiu5BTxDIBAhRJJHIPGeftZWQJN5giPwyOmp+
VPMsPSrLvEutmmprTPP0gheXirMmIkzNxUF9vRIMSYIrYfd76Ln98qK8hLLYVEZXnw1LJ4+Lz2ZN
dug/7XVv3bRJWx3M1riYON082v/dEFqLHqmhUB6KxNX32BB9rAe/+v91rsSaZ9G2/a/X+HppnLnD
qSuwr12u/dW/7n31SRwaHxL3+avn69SvvvXNZPJRV1wK6/57QUr+kn1jl4ulp9U+ujH+0YoTGbvJ
LdotoLxqI4u753TWs1J17ktd6rfambOrSiL1pe01iZF3l5+HsfBeZNi3G+IuDp8BR812tHcG039K
kWh68+wdqZfLg/VK6SC0Ry+Of6wHLarInkJuF+bceAdZ9bGYI8ptsnUbJgVVNdmAlmFtr7sFP6IT
itbubE0YtBSh852bcoT7TkvvteeiVMfrZys2CWy50+2zZTuHQlbqfW15GRESOzefSsP5puqV3BZj
J6/rhvJgEPKhoSJRoK9szL8PCBSVII9dd4tQEtfLfD2iCeyfYA8evq7QZCnSsyjel4AfH776+7Fe
POpQX3pjU27QH5rbDibOrUN0czMrB0cC09HBVtdIS5aNQVTkEWM/ZiKsRpiV0tcb0d4QErD70lrP
TRNT94WdZAe7T4db32/sVJke1GQeNwWRrZ8pFjCa/VP0Xb9RswIgq1I7l3kgrbYeaCxGJqNVP4bR
Mkggd3+8gjq2efGtKcIBI4d/7KYWElzSuq0M0gi7FCCc9ZYFSnhckBEdtRQ32xL1CwSkioxZCcqn
NOuXggnOXuDrslmPFg7AJjEWbwSj8y7oqb1z+4TahiU7Oyax9C1nhFYUeZi1DBB3/bIv1VMLxO9z
k5VY0H01fyrSLoJSU6IzUaHovO6Fsor/0VwP/KsvX15Ru4vx5foSTXZbxhbrIMhDTXFMxmMuYMXF
qjgPUZLeNUtg6tm0zc92sF+8STVesn4y4UuZ4S6vh/Ab1HPCArX42ciiR6w1dxf4IsbjRLYzoLat
vE5JrLZ7albnbYnK62aPY3jUWkDPZquHN33ZsGpqLqNhbpqUcP8WDSyT9Ha8rAfX03hE/yF8nZ7W
a6wbSLKIwKMdaSp0abEp34RsdpFpUL1T1+O2J5F+nJw+3ScDivBwwX+kRppcKpy3A2BkNpEIml8H
4qVZmB3SJ2NGevHfVyjwRR4VhJtOUwLyKFvn3YjCkVWPcLDqqOtvY//TXrohvtrHfgkOkiVofBTM
0UFTC3yBu1F5qEH0PLQor7djBK9kPbD2rUexdvUGKuw4BzksRtiQSxRK465eh0LcxXbqpzrnT23T
gClG2nVoJYDxvCmVd8irwXoCtJls0zeZ+bC+MiyR6kQ9DwhFLZ8KTSW/+6m18TqLuk7Y5tfUtvQr
EclxFxVK8Y++9ajA+ihYwhm72ZuHbJuxMhrmyeXnyGvXjSVy/eJVL2vDqBgg/ALRH/7Tzm9HzD3+
VDm0V7Nzi83Xq5rl9ZFRD347h85+PbC+lRDtg08GOvFXHBQQFdSabfw21112HWqgkyT0CTgLOeOE
h/v0epobkiLAS4Dn7nL0//0q4LfNa9+3vmLoww0nmOFGNcJwA8Fz9MgkPXz1Y21LolhKl+Ugp60H
cLwDN0lp6vqitZ//dz7M3biEuBzjCjiDCPvo2t9US30v8sr8K/X2IMmcPwo2ZkhD3PrNaRV7M3jo
64wo7o5t6Q4HlFnG1arbv1/NJ/qOevgvI+r/cLnoEZJdOvrusus0RfwYW8INkjDPsIWh7+tAN0xX
fC3UhRqIGLh1H1fsz8r0ocZlH6lUBa2ttX/pWs/yZBzuPxO/elkh+FsgHfWsh3eleEIkHD+vG8pn
lE0KnHe3NpGLEhEIG/zyUmoUqWZ/aLVuvlqyGF56su6BixLwuB5MsOjZYdSNP/xyVHXy6Yxh9pK0
4KWi6OOnGR3XenDtotICqa05X9eWFRJjCLEyZ3lTYjg0FqeVNjAgKN3A5ScWsaAKvqgE0Pr4yNb2
tJzTNtTbyxBbR9Vxp6OAdPXsupAjdUV3d0x55bOigu1yvel1Xlprl6rrb2VT5Y/r+S0/2T2QHp46
yxkuMqL7EONWt1zMo5hC4ELHryOIJz252KByxmJi9Knz+6zazB7N5JG8lLrhDY13aeHwAfyUcfM+
iaFGXKkDVCxmcInK8I7c+j0CIX/LTjaDzd2BKJTPM9nWvHD2JtH1nYtz1M6sckQCtYJI31aCmPTk
gXTsEcv65O6FDO7YE4zfXQLdZqfOWw0/BKzyzOmy7ikWcqOm1jFQtPlaU+BygTCoH85J6xN/4ilN
KJbIGY/kUQ3xCseXDTdPnShutijJD850n71lRuQBgYv4+36JVPdk6EIGr3oSnt0Up3Puf6pDRfZr
AZQ91aoRHcFofnhD9CPGn24fJpoHjV8htsVymKdkwq9IvlrJnO/tRfDgttMxFTX/q2dv3OSCvN3y
56KOb5R4ebu4v+mUF1PIrb30hvYdtxHXV1GEbcw+JNpJkaXAHCZQZ4Q/eA8Fw8jdQ/igjDeya1Ns
Rnr15nkqRi7kCX1dgvNHXdNtET07yqkG27Uh04EFVM9zWc3T84Rs0Y+r7rEnHI+nQfI7s0oNwaDR
baMKW0vYpoU/mghMYUYFep0gdEo+NLuXP7qm34dWcmyldTVqoZ49OPQ+D6dh6yWixF9x/ivsf4iy
SHAf7f6kk8Zn0X6U2L+kXvltKBCT6HW/M6g61lGr+aOoK19XvkVlFlhUxvussR9FFZs/qFKz62xn
8MmUniAv47R/VKYJG8t8oxqgOSE5ZnUiEtU3KUfbqYoyBroscwRW1nc90SWCb+aUXlKBMR/mD9hW
27rkAYsBc3ts6uyS2CirZUTezsJZXkwVpZzh8EMZy/KlD/9qvIxAomhfFaKjzBPkpYY1ElC4BsNu
ynl4SGejavoFPSb/iWzSAyxf7BKr8U+eRuKizca4GfKXfhi0V8M5DSgoAyWMXzTqQjaY1BsgSrFw
DWfzWInyYsrpVEE0fZJZcRnhT281SmS2MuPLINE77PFGEVgYHr2m2zp6bR7DShhUvox3eASCyWfX
7BM7rv1h6G9IPzammEdUyOZJqzB4V+EtorTrnx1ZkbCcK7kB/iFOcToeRY82V8VqAFhxkCq9ehhH
aswqs0T4iq4rrDyy/YnzGlWUvadd756KweoZzu2L6yBzxrQz7ht73/XUJ5eJCkhmCuLStQ9SUsdg
wmWBnVBqJ5blbjBSmIg+GGo1FWtm082oONRTChH/xCwi0bfN3EBwz+xJwGllt6HuLff/cUzqKh1l
ZQ971JrHqibQhTqSU9eraOvhzwtEpQBkr/vFJMc9xR7laRSmwM0LyskEsvoUe4m+s3r1qup1c0JI
LrnDEldcc9bHmxak3b7X5z88xGzKZKR3bzEYCxRmBj5Pv+hk67tMKaMgrJ2tG+fu76dy6j9SlwXc
7OAjXeo/QQQ+Y1nl6+T0jpEBNMFJh191y9cTe/JWm3ZyUmukpWTgobQEyGa9q8jxd+ncHerX+KVM
ZLPNe4TIApd6JyOEAUADZlhdb6WSuNdBhMdCukvOH7/7OTlrRv9aWhAQ07r+6Moc2AVm1UFaaGge
wuFRteOBFD6Jaq2tnttk+B4Js9vlVmJjAUtCpR77XTiIMuD9ZueimPZewgdS4FXv69hkPzYVH5aW
xy/FSF5fb1i6hPE+S4udJKB8sOP2oSgqscNG7XWEXhWnYXGSLsm1PMLu3tKzXVeFD6IWzzN2briu
D7c61N4T3SFU04qzynoj6OUwbKlctE6KDnwi1jLzmMfquBFd81esVZVvgs5TxV86Rj1AHtIpaNp8
44XRvSsN7ZAWJxH12N82fuW0z/g1vzWmmkApnVj6usUlcWw824wRoHWENlV4i1c1k4TMzd474QEk
ydw5cNqHGpcs155tP/ZKgPJF7e4q0j2XHsmiiNruUlLTfJZFvQsn5lDU3ai+p0DIIqafgii13o0q
oiKLkNM1Vr3DmAcdEfpTpcx/MFvUMWH7sMbiKbOM8QhXARF+TLqYhzMuuRZyvgonkYAwNB4wJT9/
Z6lIz4vmnI4dYzCuvzs7tHW/V6ZxA2jhLc/rCe0q6PLZ9TZpPeT+mFGcGo/ped0MsZWeyY6e80LY
JyRQBTLe4dnNKLAgsgSFU/H7TvyVGtabNc6/hN6RA0vMB8TY55oqRGCt4CVtCNhGKL61oIYhvOYv
btJbFzhIOOOKXBzqqC1uxYwOD6LIPabw2+yLfFswqdvoFGZtwExh26WNaGkLfMu0ttg2+oKoqdzs
IAo3ekhjsmztaCRn6RXWMWSmBssj007paFChmeCsWqXZeCindMbhxDb2GBzOjwOGv0xmKWtFHtPs
hnHUkVS32rZOoQgVXZRsI+yqesp6zNgmmTr31pNXMyUuG6M8JFAhoC/keJZi2crIjSTeimPrxTa8
MRjxmntt28Og2ElQlqn72pG0D4Rj9W8iTRQfqmL8zZgHy09R1H+TDSsnrRmqd6UhJ+pl3XSsLdPa
UJza+h3D5fuETz1cQs9+p6y4Q5yM9gGdKjzNHjY1D7Aet+VGe5/svoeZEKvvVYI7skVc5D2yCvTN
lRzfiaezYMua4V3zQthAqKTePasltihd8R5VDBFTmDfvlJBNvjaY4hYpximZmSFhU+gRkHDCzdpM
Y6lfSoUqoil5l122gG6wJInmqNs15sRD1jRPic2aOIzM4dJ1yXhp+V/Pkyt2CM5YK/MA2tReQall
7liPzLWJKHk3RQrlpcv4yEYzGGzeZR2mGY7pE5b0ipaBjTeWKGiPSDPGxNiMWn4hk6kFNpLxnaoq
7Q5Xqx/ukJNibgHrNipwZlXOuyGNOoDktR00hEhB+Rj5tbFGx5/jzNhmhIB9A2MBvcq8O8yccSfr
y5A186Fv0/Ai+V+g7TygWXzNkzC+EUgFwMUigumGol61qBfc9vJmmzMP7EoAR1GBig/xMqkOWcmq
Q9oHFDNgF+1aQdTjJWCqRna1x746elJzT1oijc1Yy+9VX+06Ucl9047MKGrvDXHwphdjSuEL938o
UfzOjRvzr9hoQ9yRohHU2lCmwyyJ/DAn0Iqr5cyQTzFWmlIyFIeUrODfeINbctGXoTvKCVzZRS8W
yO9GqYXFgzum8IGAAB7uoRX0XuH4alGRiOTx0OH78jTWHkF1q9i1vVH7I/7bmJlH7iarIttvySxv
26S2N5i8DSfYhvZjGoN/qDOJbqElXKaZDKglU2iwoelDaTSIdI2HWems7WDhWkJtR4PPkGPxzq4K
rtkHbc4usdKG545bFQ/t+pfpyD6wyDIeBtV4SJKUEPLsaFvcSat9FcV5YKavra01t2iedJ+I2ndG
bzLMYzyfwFcO84DRTRspV9AD/WWyJ8UvSdc/gq0AiorrZu+p3inpqOerCPNknbgR7Ubc0CP8qYRn
HkqrDveOpsFhAIyBNfWjq2rZhfLGHT+J6dJhXb3JUCWeotAtg6JwH3OVWWCk5P7gqjD/2nBr2PPs
a51y6rzqNY5t56HslD9i4ouaLM14NOum3LZz9rs10O8IXBc2WX+repE+5MM4+Uo6gy/yxmvHc9+h
9BxYol2cCtUMtzM+jJt4oFK6D8NTOdYF1C7ljzmZ4xluv7Gf6iRI+skK2pjfSV+DyQO7RQmoQWB0
nqqjOw8jRTpV8wCR7qIKllQGUhEDRJSOcz1iWWZkcWGfxeRNJzwIha+Jod1TZLtNJhigbhPLQ2Hl
LdLK+qVrq7sCODNwe9KOTtt+aHGuB4bQTO6wnJvPgzjdT1TJQdl1o+ZiLzHRHlTSdlz0S5TOz8Bm
hqD2kvhEjZJK9kp+b1sDrRzTgg03BfYcM6OynKZ4Y/feRx6Wpt85A7GObjdOuThPrQ3TtZsuEyLD
kgF2l7vRmwMmeTt5eh2kADHlFNkshgc+INw4dzb2ktvYyd+qYpo2DSGzbS5QlOcJasJKiS6y0OuH
ckrktg15RBU2VCwn9PKdkg5O0BUpdLww2RODy0+ZLI+2qttn5viY01rdwQRlZ2iasq+5kagiuuUI
OMYije8t69nIItGM4QTPfOpKuqZlxaoCh3R0Vna1EU37ora1TYrAxo/dwLHSK0a3FtObFnAoCsmN
5WT3xIvPWLWIbed1oNHMQt1hAmodpKN6VPw2WKZgOevrQ1bsQE9tZW9Xu4SUtB8pfHLhrG5bxxU+
5cr5DksIRpIwjrY4v39oC1+w6dvxWSsIC8EXpZRSj33V88KgM2xiT2E6bXJdPPNVuQvm7wfhzxxL
hHoTzcbGydHIRATlUOs7YjvmAud4HfNHA3TZW0J8hjrXQEEbiKi9E8HAlGLXWBBNG0gQqMOr7qnJ
KeEySAR65PzFhII+n8zZV5lJm72WL+PPTzAL4zlO87sS4hs+qFr4GLfGh22Sh5dDfUr7LD5CiTd9
U0HOVZHNqJ2zwyqT0tPzYKgbTRIObxpNZdwLKZ0L0Sll7amDYwoxLPeR7jd+aFvqXoVbdxoaS3xu
LIkKwqyKYQND4B56mdxRozkFGPEWTGQVVupTkSIE8Jqjlo79aRrj4bTufW0i2+xPOF4Ssem5MyeH
cDv69v1c5u6eL7c+Gblan2ziXbtO4kQ7ZfIUNzwYUpzaCc9KLC+Xi7sdyYA+n/YNCUbT9c5EL1yf
UP8l1jxxypryTbgFAZTSHMVBJrgc8aD+rrv5fAI2Mp9Goy+3A241fmVrBRBhq8RDvjSPg5IPhBf2
0yzLE0+RkkXQFG6tvnqzE1QBHd6TXJ9QS2vBbzarQEkqbGhmNzytG6avzEOT7GIRdt+FiipOssdY
Jx+tvWA4PAmofrAWmJb6jaheMCn81XZl//lZrXvrx5RIS2OmEkpwqMjD9yGgO1a0rDPWPXdpTqw4
+L43oi4n3jQbewrHkx29UtRUM9Bttb4yWF2QlfWcFLRNVGpBqzbZseskCXe5wU38rileui0n/jGS
b5ZWLyQIZvBtG4YBg9TyBhqAcu0lUxgu4pTj2RxCtlJDUNx5cxjbZqHZhq4P1mbsqEtUmKwhg52M
0/oOgHmQF3bkK2m7+sSDYaHqLLug7GuWv6GBdyMiSlAhlH+/VKXH0mo0ide0rnZC6KCfYmrMg9qh
jq356cr8J3EXl082nPjl6pbL6ph2qQ8+3ngx0By+q1qfqpNYNmtz3ZjAPPiZ/1+Hwxp726+zMf9r
dzOWyy5KaK0eg2awP1ic9AAac93e2ooJYKTMDnizeiR1OCGqu5OEYujjYusLT6DPjJ0GyR2bAcXf
bv4dh/CiABxqSveApVdyzJUi8e1rX0Ol75PhXob1Q8Y4cCoLIw/yuvgxF9g5KLDGfMCMyknq17bw
cBWRirt1MgHRz45JJ0SpfAL/VzJ2ywIn1OjukBULi+fEGV6F6hr7YQkTqJZVnKbI8ych9POsyQ0l
/N7oPPeCe9gbXPSSRfXirWWQDiHEiELKYTwqlZ1x68BPjecEKI2jtMyaiDN6wBuaIT/B7FYPWMkw
raIY68xHc4QFo1i+JOvsKxMiLdfQ/cyLzOfJ8su6zk5eJX/zZTvBjGj1aI7Qqlw97TYJKTJ97LzL
GEtjT1C5pmosSFlCbCzRVle1oKhxYBkVxDlc7T6PqquVknGuKvwC+3JPob2EoYkIbaiS0DemWAvU
ltSxzN5R/YtzWEKSDWFrbFpFNg8Z4AxDg+dXM8zunEm4x7yLhrunsFKWlux+TVm8d2S3HxDLPDtO
XO25BcpDSBz9rSqxjy9T5Ue/QDNNVxtQjMb5RVFZ97TesK3zJP4R4aVLJCmonMn8GGCF2mHi/Cli
4mk8F/RSsa95yPSljNLGF+p8aMzW/klk3iUWwBjlqF1/IFjyRGqQGpe+odCKaMmmitrsqCvkNJ3C
lIc+9ORekjrYoNI0NlLp2i3Tx01Vj+lebZZ4BwDQtiTS2sW9fUHoDxgzHp5wdbgbaZV8hPg0UwlO
MkF/zmq1WopXAGIatnxqR/Wja7X3cuyaczhQMEm2nzxMVVDynHpwgMZyE2VU/sZpVlDcms0MUttu
LvJzU9RQMpfo3YzUdzREc/AGobyqc7qNPYOQKhV7m7DPt3BYo1eUgj/jzpWPpsA21FCxO5wHcL1u
X6BstKpkl4vJ/RDEr4Xnoq1vw/lM4DOCigxOaSCDfDBmItQlC6rWG43AyRztygrAOIo6afcttWfP
idlR9U4m/I9QD6blpb/FzA+GEItx96q8hphSmAcPy5+7gcN50Clx+Suv/4AVSMiRJrUvhe09ozbG
hy9xKBhuZMmEOpNXQgy/Z707yjnunse2c+89YIukRM88DzwW8kQwHK3575w3e1pz3hm5tNz/an8e
Xs9cO9f2ullP/3r1V9//eon1sC3DdZwP9UI54k7hUP2R8FT53K1GjUn00l731ufNkKictLb/sft1
/Ov0tW/d/Ktvvc7aN2tduTHUevJZ2+W5jyS45qG67KoOUxjCqf/pNQaTCcFyPFeQ7G715fja/nzp
5zaeSQMqlrKLsrg5rZt6ecyOJraS/to22/k/bSX2mEUOeKrPevRkaSq3g1sYASKi6Gntqwub0T01
x/3at25UatPVZAwfPrsKO7tFDGNfL+pGzzuaOjKfrxeVrRTkd1jw/6MvVSDtaoN6/OpjxYmtlm1c
KzPXtolbR3urjmBaK411UWtTvYQYlfLom7ofwtXeCoTIz7qqTCcZxsXWLmP7Xs2S5VM0+yD6q48E
xcU+NersQGKEqmWqE0dQc5ruDZtB5MRSwvLRrob2Ae7z3uUZexb2xBRJZvmRyrF9xpL/XAqn3QN3
eS1F7izeHupWYdnFsBLZj2M3pczw1cds6k7AUIqzNzL3bFjcHFBRSch6oDJnpYAfV8kfsWNEAR+0
90xA/7HshPoBb63cxKNdblWpQWKNe5aYfR3YVTZhhdqUe1NUZHpUgEyaTqEcU+9NNgzqa+OMCEa7
bKmmIJKUFxZ6eDMy3tP6t9H2LStlBI19ZL3J0aw3BbVzT3kCpKCeqp/E8rEQWrpEpPcXD1r/2lo3
FApHu5bS7816/trX9fqrZw3iYW0NSSXJME2PXTd76NS6eFMV2fhUxmFJGWwybhWcJZ7WvqRisos4
6rK2vL5pzklT/AFD8/cJcrIccBgDGpTlGuum0P9KRiu+r5fxapkcVSxs/a8Thr5epvciP659Dfft
Q6eEFw/f12rGJYLq3ZsmC6yyISruHDdawhMM22sffOJ7UZJBXbusapCwhatf67i+diWjnAO11vT9
2kzntnqCWvv3Fcpsp+gIlVbN6ypyRQ56S+vUOaQt4yvIlv+Ibj9PaTG9MbXw21f/v88jxI+Hgmro
u/V6XycOWvI8kY1jZYO3GgSn6hFkoHk0poWf0+ATuvatm6FSq8du2USpglGrPsvdvw58naxl0gHZ
qt6+utY9fN+rx68+Ny3+qJ5g9iMSz3dFC4JWJ2UcT8nfe199ttIhIhDeaT1DIcP0eVoZNflB0RHD
dHoIOr82w4Xe0r1GBIK2IXOG3drUYuDnrEmou3asFmvBcBH5LLHC5eRkjItDGoMRXptj3NfHKUFn
AqqJtVdsvxpejr4NO97PpklS/aC3KPe7sbdfp1KMB+z7ms16Mvz47NCJet5EJrXyQ2c7p1AwKbEz
onOqosVA0nL7xRlKlmBe/La2rELLnpc8wdpK3NB+wWsNSlJX3Neuqo+YTRS1fFibKKbMIJusjwbO
w0afAO5aCaZESp8oW8vz3BeNqdFBLZnUrc0K1Av8NSY568kGw8WNCobzejBE0fHyTednPQTjbHBf
1fVNXS6adUx3O88rH9YTG4CuQTj3HjeWnftr38iTZxvD0995rO+9pB4oouERN60PtvXZ5OpOSLhz
WV51A+UigWHr8uDk7Q5/nBztZ5TsS2ghL9F4r2tR7DylyXb5uHAvR/uZIIFF8lfrtxWqrFclG4hO
5eo3nFx4us9lQTHJNDPPZ5TzHDtnLm44Z5lQ7uwszUHBiaP3wjewu/krEmH8Snpzv7aaehQvjnFk
dEy2tmz2DqogQMW6R/lWph2mMoxf24lIVt6QkqKMRj9oIHWDmJzAEuVzggGlyzbJzX5HGGuJjblM
54vnuTdK2KtFdPD0jb1UodrqIO7rRs8PhqlcjVJ863UlgczfzFfeNBiOaiJenbN2UQzKIlOSx0Fk
15Qa6jAEoWZVP7pyuIVho76kEaRJFDe+ML3wuSCulTXM1VWl4fOZNdRFy2bdi5c5hl2Zj1EZ5Z9d
2hQmJ8UYntI2/1XbrnFoDYNScQs+3MwU91w0xTtz7/aXa8aXYSq0PwJ+Q+a1FoulaztLnwl5SQ67
65BLWLjq6dCnokV/DbrVj1zNejXT9pgg5P2lFYDhlFvuWTCb7OosNLXcVRpx2lJJyy0Clpqkd/KN
SR8mNIBpg7jzYj+ksutmApAnEGAnv0T8Q42kvfdabVHnly6EeWKEJY57GNa6BG1VlLH4FmD/OJYv
Y58u1YV5fFqbeEA+knrRHqi8t29hP5OH6seGWg1juiXCXOrL0naHKjg9tA2MEEspD8aQlUGa2+JA
0E9szaWsnJW58cTUnz8vyUGSoNgggtqmCol+klpYhOtdQvDG9k39PirdUyQZgQyG2l0U6hUk3BLV
Fx4Lr7rTtVd4/3eL1drrIF3t3rX6bj0GXNQ799jp+pP9u2dwfjVjx3vGwsq3bd16HSxjfpZQ/ddj
EyA4Ys1qsLZUeItPzUDkfnkdbpryqdTL7dqCA18/tV62i8Pawt2uUe7E9/frsd6z1LuDk+Fnqzab
ezfKo6lmKlgL/ZA1ubwUy6ZTRxw6O51wDa26b4fd4Co2LCPdvky65rDmnQufiA7MgLUTyxn7klo8
Y+a5OBc6dhXqqHE0nDu5NRMMUD/b66F1QwLTbKvhsjY+L1U0LRD3tiKMWozxYRzAYjMYV/gMWCKm
YAhy2Nqslj9AEsDm1YvsmawFciKaU6dztnRVeYQZ/vLZXI9ooh5OiZVdinx4N6u0OhZEvC7D0Py9
gYDpbOvMboJ/HRhVb3rUeStf53aGoxkQlbXGR0AOWmS5StIRDJr0FGAAxpFXI3OnXTxQTKnlanTl
TqJIwB7k/JAgr1r71vPcuY6ua9NtzBsVd0QZltd/9cumBV8kbAUuYySYyoXaJp7DmIpTNmXalQiM
KbEc85ok8tKXmIyegIAi5Bx291JY5WsdNvFlbXneHC7SypLFLgfHLlX2yminLKTL/kW1S/3Rrp1v
KEY6RC+cgXUEIk8T1xgasSDHVIhMPqxNrUPKQTFejhUOR+u5TI/h6KEcXppgPIurHJPPP7x22dYc
JCKPcNLhBKsYCbGOMFHWZjLiBmWbSyB6/Vu2VZ+oxbCxpOHkXHesm6AEd22t76+L9ENuF+K2vvdi
0XlNVqrgaMP5zSIsmnXsTtZmHauSn2a5GNws780uwCClgKCW1nq1JBxueU2Il8QyqTVLK9VAaVpx
skkWEEieG8ZqEwS2apMZimwtf3Umxug0ipwfCIjPgr2YCpMbRk7yL+IWbzOR0I8ahnVAUj5+LuG6
+ViqVv7AeuWCgiM/1JUdnjpDxljTKcmBPGR5qIB4XvUifcvBs/3Gyhd/vXh6c9z6d1lUtl+Z2XTS
6sS+uinqG2I/ye8jifiWCD4LAy1y00s+lSlKnCg6kyLdp5N8sWVp+OA4kW/Uuf3Yyb6SftFo/Ly5
U4e8uK4bBRuCK9FQA0HVDwfCYzBkVKC7Y0M+LWoGBFdIz6mhU2Fs9lSxeN10Riwvj6JtftZtrmBq
XMwvVt/ws5tuWij0N1vGv0rp4oGYPQ5zHe5iO/7T9EV2TXAS2Gq5o+wo01ffaivVmLR2O83V7dfY
3pMSy78ZUo47Q0nSravk50jxfjFdV0/Yd/wxk+pnP8Um6Z3GOWgoRsmyudu0BjQ2iTSHwETxgxcb
2feRJBFWDi5SpIZkpcONnTWTt9Fj0ksNQoCnqtoTkU9J+eF50ZXpc95BJyZLoH1rZOQdLI/MJ8L3
fNvE4DFNB7HSiBa+bYfwwfruUvV9GUvtyQB3TiF6g01TCbG+IiJmgbsk8DIR71X/h7HzWo4c19L1
EzGC3tymz1TKq1TmhlFdht57Pv35uLJ7s0Zn98TcIAhDpkSCILDwG+bmtWM8juM3vWWS9Fy0tnua
sg75wxGAcr0lzqicNIV9NThN1QHuvI48iG9cfgD1UB9SImA79JXsXW7nGwO1yjOfRyQ27eBrlbn1
66zz0aZIf3TYuAfc7YRETEkUcwyvoxf/mHIluh8HtHPnufw9Q4MpW937FnRBs7VwU3hm81ZDbt4K
L4GVE5WPSncX5KrxDvLzLyyuy98mKpjsBf2Kug57cCckWF+UiEMMbbdREanDNzcYXtRCi54qUCqS
k6SycJ2BOE9wbGkhiV/qIF1Gb3EOGV6QUdGA/cUnsBH72B6Y8Gim+jqxtbr3dPa6JWshpPiQxd69
5HrQha+DARl7tPurFBmwD45OZFe7xk20V683WlCeAIiWnBRhwofgW5smFzlh+fqcDb7MzF2iU6H5
i9pn2b1OPpBWMyqfJVdkWrBPXT8/SHZkZcN+dYvXGE09XeteIyUFIeD0061Mnzzt3Hu5DZKXJpIw
KTnwamRPckLgKtM+qbBDk0pm1bis6Ow+LFdTlmQcCPwpkAbO0oJQ93DxC1Sg1kviAnVBfDW5/c14
0xXbyJtep5hwx2Rp+mvjO2jL1eElzUK+dEUb/7ZbG11p5k4vTmi/pMPP0puNN2Ka28mwxhe+E8Zb
OZY/wgShCakjRKtuEaf0TiBGzTdba8Fz9d6wl7a5oQeXCkfNrdQOKjs9ahNZR9984ntfAoapp+zi
hcwgoKJFL5IgjlLsq8Qv9sl/yvQpyjZB5SHebevRyxSMoLx8D+1v85iGkfHqFp3xmswKgz6YlrNk
Y8XrztoMPESaaINtvPIBm5wsurXPG7aRR1RaT/ZyehXUB+DuPoLocNsqpXNeJEnihtGuGcazE8TO
S4s2+sMYK9DMMVYDBRnAjs5m4jzLGUQEw2e05FjT+G2+BfXb7LlB4x5g89/Xq7vfRab4e5j9AKP0
SXmBS6cfFK3pblkpa816V2t8zySnBk1xnCsAdres7nPWnB19gBuPUoQXFtt5Xaxu8bUPXqVsmv2L
lvNiSK5ulf7UWnVBC35Ukt6eHkvAIfe3IliQ54H5/8Zw8ujJcXnNW7Sz7Ek3N+ztslNsDMGLJJ4a
HtXCmB8kN/rY50S1eyz0NEq2c7NEgevK2UhtEfGVTy2d0FmTxIe1zPCSX56q8tHry+ZZi+CW/XK6
gzU26osk9CMUPHp2q9cy3xw+1ThGXFH0UV/6wI+vtWZ/WRskrFNQ3mia41rm7gj7j7eLNv2AYAUy
QltrtKcrRlpPLcYrD3wDMxzNs0sPCeIiORt7KayblgovDV+01mzPf5TJaVZT/FW3frDTyioD5JM7
z5K4NVFCB0IADHXKSlUBpMteTD3sEjiqr3Xsl69+UhJe8+LoKGVZlBOrjIGYh3lRbqfKx4s5yvyz
NDYN91tQoFJsmMB/StVu9ynDLM57Uf1az+VLS6DwHr1XnLgSRG7NcDESgQ6K18Nw53Rmzw2gMgQ+
tWMjFaSUZtev6lTHj03snqVSijDB0QjeN95Zm4byYTLHO7sOsV2ZB+NTYw7lxRvrDlTQFGT3dVDu
83KvqEO5axqn3mkYpwA8wgHIXLxe+sW4Je795JqZ6t6yq8+N4Rfw4furX/b3Vh+g2B6yJwUv4S+/
iw9WiOBBYrHSKZgBeKVWncYIu2U3B8FWn9U+gDmhhGC61V7ftcxBtg2zj9z71sR6tplBCW9xeoVI
6vM1l90+8DGw600w6KoyXEBMfNJqJzoGfBAIcKtA0gEp971+p85ozWFBZbC5ADvJVY7pqL+z7mKw
Ab2wKw31IevS86Q4yrXqSuix/eCesx4CnGF8ipshZvnnsk4G7Zn1ofs6Z5Z2mdjRJt7REkw0ik2W
Ty2cqY06Gh2aNETroRM1O6/sk007841kMXyv9s9a2HhPiwjfBInBnioT3mNgXM0Gv1NlQC64iN7R
dH1jR2gXtVp5KOzWveszXMAIBHC4JtOAArxtVHeIln0GYTGefbXtD6UT+huQGv5Dn//kMuEFuRVj
g+7zsHUwZjpMhaJdM+aqmTWqz0bKlYcqm7FpU1+xYdGR/p33RaLDycOnptGG+lJ3fr1XTXfYNQ7m
l6lbzzu11T8HI/4BIKa6fYBjb6XO5bMF/OO50s1PShxVpwy1xisyieBK+Kbs08Zpr2VRECXRB/hb
s78Nqqm/AiQ4dTWCjG2dbPO6PHrZ6J1zY6rw5wYQZfdmiAMu3Ii6705WtSACg07bmwMu5gCE/0Kq
6TujXHYy2SXfcrf6LXC4bos6GxE8+o3dKMD1kra900jRSQCuhZYEK/bO4Gtv2LBt1L+qRJ/g1Zn1
3QDQ4KwsAQ+jeZYZtbZMq5mi0I069kHwpqzQYkUyIhpa9ZOefe9t5SFN4fkijrJN42fQy79n16gu
7L+pfAmTGs019TIVlfZiwvAw6fZs99r1kIC/caqtkYfRtcur4BKMzDAyjfd3Cost9M4Sub1h6b0l
VnlMPdCkcKJPE/4AeyMhhmpXdX0M7ekvd7GPH13cxQkFtiGh0BvYoYHgVve2cw76EEeIADKNhi6n
VtRLpOQzRIB8O8TRzyYrL4SRzRPf8j4BVIK8VX3ghv6uUyxiRsLw7D5gytFW1hOBEX0Tgy7b+XHz
it8aHDO3MXiJjeIc1oyDsWLi+dc327IjJlDnT2iaqtc+irRruySOOVls1UPtyDehHvh7swOpF2o6
KxTF6Rh7rWYfJIm7BZR1iIrgp8LOA0oMEYpChDJ+9NZQvrfImvPRPnW5j++JC6dJD9gDUUfoqR7T
4/ugAcgzP7Miabfse1al+VCPabZRiUGmsRry8461QKh3E+Tix9EjwF7r3cSucPCCsAqfz7YCoeSj
FF2iLHUdQV5iJQ02i2AsgHEVDo/ZErye0+Bge4v6bNX/DFw/Q6DMAN7o6ikgBjMHeOgfw9lBbx/C
/KbToDK1vwZIgxGw333jAeerbYeos7PB50vdIjRd7NWiA6HcKRiwaKqCfCR6MUHgs7FQuq9TNb2M
od1cCTVm27mbEEXL2kfYyy9EmpuNhZ782Ztw8Yt03zovVrCK33sXJfHdi7XgdHCr/d643rWMGGbN
RmEYS6vqNKOw1GrhtwEg6rHqum94Hxhwgu1gr5TJdD/gVXR1CB4XC4E4SPXX1HHvwD9MzLJHnzs4
fBtZtRPdCIAvxTjHGR1mVQUkiiyuCFS0gcmuW2mdKrcqNlaC9RzQ9QJQnGcBuuFjcIDMfHFyNqX0
As0tpGNfS6tzifIU2i6J42M5teaxryvvS+q9wWXq1Nb/Mdv1Ds4731JvgcgoPyKj3+ZWFlz0MRi3
eqU2O1bq3qkHeHa0wIGCO2FLSvFZvHUQ7h0sATtfNXfMAO89DH6f0gGNIoccYjLJvjWDtzxT7Ls1
qYbCuWVtZv5nu4YiVs/Wg+Uzd/QGCxyjmwH0rDzv4Ae+tw091Nc0hr4tS+aNrga8ir5p3M11zLYp
s4+faa7vc9x0L+qMfBNCUc/Yl/6yFocoqDpXLNClM7I640O8JIt4jpmP2Ambdfs89O300MbLyE3O
K4P2uY6Y6lZ1eiwDRw23qcNjBBN2VlrWH12fMvOwovck1dE5NIsnyxjtw5hHrL+XxHfvZ6+Dh9Zq
8b7pnlOnSS4hy4NL6jvRziggAMDGju4s23zWAwP2hjfSo7BwH0BcEd+L94NSP8+6T3CNGAz9H4Ez
LTsJBsxedqShCgNLNK3F6woE5n8SpWO/CPPyU+Fhl2GESGr5JUiNMfNawiz4NTjIni8bAcqMxbZ/
USoMt+BIdPvEg2Md9KCxpmCYWHH6nEto5Iqg9JmOWtw15vSkhvMItcO3dyOqNNtpySJTMG17k4dl
pi5AMydM4ZV0SE/OGugizyzuQGSchglGCnClh87snpUW/yccnpOd3lU4AApmLlwI/Bb4s70zTDmc
gtl9GFNNYyrYZY8eW3OXuKneZ+BGn/DaAG1YfA8xd/+k5njBeO1Pt/Dp3BIlcJZQQT3rrHRSOpTj
udq9JBOfMABWnrLzpTUa4AGTSkkVwJ4+SIGpzs2LXKaYtbeoDvJzFpcM2WPn7GorBh7ClgIguGLe
FiimRU6BO7FibzHDM+8HDUpvDVBA6QBWJQ2/h+SIfx8TYD0lc/geIgWH+OhhCvxy5zgYTS7IuR0A
7V2i8XTR/00V1Lfq36xr2rt2yI71WPOZBBWYOIl/VPGWJewIVbA+O+HXIi+Nz0jIo8g5vuhJYJ3S
QXmZCQIs9Fb1WJmL8UD8Te2MU+yNIbv1Oy+ePczmrYeYrbRtqiNf2qo5wn8GiHH7zjX16aql8duo
skoNqwAZxRDK8GLSVPno2iQNvwcU6P2mABFkdXew2fAGy1XaN+GIdPrdDY72CmzXRRpbmVgImIzT
2oKrz9O+2RWp7T3BAnAe1eltBsH3ZABGsPMAv9s4+VwyMUC+MgJaWbKZKtk51TPmfGUGQFNRjknn
hsyfjBT4i7XLg87YYi/en2BHFG+dWTenEbbIVrI63tbgjWtrEzZKg7luxf/TdvZOL4Ofk61MxyJO
5zuEP576GbC3ian2Y4CUy2PQaDU7w0hhOr2T7q3aro4lNHAjgJ2hJEjMZfx5C1PDHZAKdkI2GYtg
48xjtmcV/WgQ52AU32XZYxcCFsPT6g3TsvacLZiZcsHVhSAszqbzGC240dqY1DPAiHBBkkoy6dG7
ohj+Pv5PkZRL82x57epLGXBfvRY63SYrUlIBejY6yGmtroKdf5hUg4lh+BY3IAX817EJ0kMAnddu
DbhFw/iKUDnqhnje3XQ1BCMkuKHMZMHgxg5K3ov2hlR0fgpJcvxrcpvgAi7LmvdMVvlL5FDeaKuC
S3aSw2QmggQLi39vqAvQvm6royBUKsdpgRQylwU41AO3Dhq8HvxNomhLHIHSACzWnl2Vr46S7xI8
Xp+nn2Y/gGJeblyzXFGOVnyirSXqvBeoohSOczZlJ2mJpSZ3BllEvNmlrl0uIke4uU8b28nSnfyV
CVrTbMAifLa4+h2DRj2KwojjbSG5D2cwnD+65fmNZuScctSoZQ9YkkTuvxzGLJHZ0sL4TrJZVh3D
UtHxn1n+phzcZ4B3xkl+Uv4ML3gMo2pAnKSv9l5Z/pTz0jGAY748xtsTlkLBS+F6H7O6hDS6lo2l
3h2RWsGTCdDHDfsrvQHaLTvU45SOe1WvvwseWJIBGHVXw68jnorkSFYNNmZElZMyxrvNXja9bziv
UA2+9TAX914T8kRtJEQPbdK8yrO3E/dxIO5zmGuDYd3CRfxMOG7ZKSsuqcPyr8VZGNDkPw8N7LAO
hLoJdvK45GnIEfacbOvKofQCK9R99pW7jVf0+QVfRw/0mRwuCUQE+oZyrDRWUegLJjNABGDOKSua
ef/HoZzt4EgBEtk18svtcE570FB2dJLfG5uGGHWzi9vk8zzqF7lzt7sEtXRTWOm0k3stdyVpC9b/
rYb4yoIBkGciZ8iRlN26g+QlMVIcQ5ouBKKJ6OPQvciDv3VNuTVrb5CamsjnpgLDvpNbIX+k3tfc
nzYo9C0RdGa5VvVXu9iGIHd5u79m7vQzwCvjkDEboNe9alXewrQND/kM0bnVpxd9GTrks53FtnOc
gxkkMK57GxU6J0q4DXpCVpIX/98P//E3yCG2V5Dd9VC/tbw9PdRkcpAmhr6TIUC+7x1y4ycbQNb4
ksLlvd3cG5zij7fmD1DFxztosI1XRLAm5wb77lyb97EbflO6TN2vd5hB8KI7LpTudXBR+6cME8uD
/C29Xz2m9qwe0Gjs522Thdd20BVgHss4tLzWcqYc/WuZ15UzwgFhspOe0MfpgSkMS5elI+gj0k4m
HOu1+ywN7GqmgalvByTYTtKDx84aTlNusSyp9rkzYHzkLuDKf/1du0jPfghW2MsN4AoLIGXte3N8
7+oLgNEo7HqRt2F4W4Zl6UmSXcsKoj/LiGTps7P3nWoAs5I+OYHCGCntJVnf1j+66O1Q6ufKG05e
Y26lJ9xOwVbgqLy3DRsEMhayYG+OKHSf1zd87ctSJtlg6YVq3x8aQHrH0IkOUmdKZ5cW6/kfu6Dk
5anJ0e0cyd8OP9RL9kPZrduWFV7vt6EHWzk2+FPzHMCV26TAY4oUkFtvg3BePhy6B9E00FmoTvoB
Hwr26ZkXyBMfbB1jUOcxn9tnh7kB68OrTsRiVotNC3UiB5Qy1N2dtWBV57F8zge3O5jmzFSi0dWd
GhTEbnoEZjZs8B6EWTDli12kOQ/1LojKRyer/njw8qvSD26v05qXwrWbrH1FmhRD2p567AelM0pS
L8O1HOkJ9CUzhvMkd18uUoBnnMCs0O16H1r9Vt4SWO2UyuEfpYNrfMktRJRk3TLhGryHVPfVFi5F
yA3rYiU9EweHGhIv+IYx0T9FPXB3ZEz2co8lkcceL9MThHJZI0/pX/mkX7zYyA7qPN4lZolAmded
ZJDRGLVbOLsl6rm7sAhuXwCj/QkpPzvLBeXJyxEjfbuwYexo+DkP3hP+c+4Ns+wn9quP59khlx6x
Dgaqpjpnzlv/Pr0dtV0/Qbxf72KZOYykyfKZydzM2vkWdCEhlcAL+AIu2WAm7iE/Kk3YW4NyYqCL
MmrW/qZjJpMt8LrVcXKd8wQwh/3cI/RINIoje5vhGHabXd1WUZEWFOy56dptEIZL/VAbiXGQ68vf
5dvReG71x9nI24NqGs/yVNdHK0d51/2IjSnajEWB0j8U8r8XaOvAoci3X/K3iR3L0xJHGpYPYPz3
WmbnsPPbfLhHkN08AU2rLsLaGaKuutAXfpdhlt2erzyJdYxZHwwf6F8p9Exz8uqdBUEaWQwsv2O1
4CVwGcF3KATuS26ZPBnp1oFK7NECHuwX+Ib8ZzCXBuuIvj7JW4dexvv1Jqy1ciRN/vdLMVcbYS/d
y/skMwX5YyR7m4uveTm6Fc4Rth9MaBFmkImu0tknFY9FaSI/e5tyySEOm7xqt0P2tf+G1d8+lPJ3
/jHLuJ1b5u4WWMCVDUHsMfjQy/yVzRFC1/KazAVyMNtgMr+htUI8OeyTU9GEobqX5rdDf/mCRoBB
8A6/zeOkp8qMbk3WsmnO2HLQUIrUgIktkzD5d9bkhpKU/B9z2dtfX84jTJz7sUDXree4AZ5+sNml
mrfo9RZsQv3lyh9i1hfd1dWz3GyZ1MnReu/XMjaC0LwOIICsjeXX1+x6rhytj3GtWK/34dwo/9Qh
1MEYxpgpAycSbmCLJC9vHnc8YRm/1N/++LnUik2kDOof00h5hLeeN38PINqfpbtGuuoAml6eQdh1
SG5IT/nvh3L2bagClNOc3DLdfaSCBDBF1iXcB06IEDykdq1Y14BSIcnaTrKD/2PQ6vx8++uXnnwj
e6zvzG0+c+vMUurpecf+yX/eOzm6tZLDj3k56XbVP1p9/IGPZykaGxut/abNSM3KuLLOHuTc/1a2
NpHa2zxbDtdEnsealSM571+v+sdyRlpLww8/9d/KPlz1wy8Fy4CP0VzdhTD6llccD2f2Kqr5tlaV
F14SQimQM6ERsXhfwmxrspbNGZ6g0O9oU7UGh7dGMtzKxdemf9TIoW8GIITYgr/1aHlZ1jf+w0u1
vkDriyZl62lyxr+WfTjtv13+9rrO+ULuL2LQfuPOxaGNae0yF5YP15rcVrJr/o9YxX9r/qHstp5Y
Lnv7BbnOhza3XxgS76opw2+188KtDA2yBpWj9RstY8ialaN1QrY2/lD2ISvt/B7BgP6HViOJkBQ2
RD5eTvbemd5KF74dSqnkZ0LZLKuzKjvoXvG6Du+AqaCNr3llXmjkkpeRn7lQQETJyiz3FjryA6ud
tzI8EP1HkrVBGfhvutpt0LBVYggyuhTlDAkT8bedPElJ1uFWstIVHFn0r23WbrCWfehC62XGoEkJ
WbgwvQZ1Nnedo6fzVta/CQADwkXJ+Ba0Q3S4vfFyU9bkNqyuebld/5qVivXVlWxAIOXv4VvyH64g
ZXOWgJ3QEl6jdbC/Taxv9fJ81jMbvEpYvGVni8CIsURI/lg5rs3kXElkYrBm5ehDOxlE17I//nGp
+XDK4FXKfjbuQQU+1VApcA2QFkTKDQ0kx/LhKnHEa19l6PKzJMtOcmfKpM+z06w6myZzrJM84fWJ
3t79P4KZf0wV1qZyJA8/KnoierdGtyBX7iB6YsQRMik6WtnD7JVsx6Dmok0P8ore4pTSA8ZZj5sv
8iL/HdWq1WCPdTZbJw2bg3menRMkgmGJQ1qTpG7Yrdysed8KFPTPQmtTLrrDzmxhQMaAvEY+LF0L
jqbu3wln22IDIFLRrpG7Ks+lzqAy6VXxVsbwTIRPri8PeG4R3Wlv8cwPt19u6h+P6LZ0vd11WbPI
4e01j9icnD1z2stdlp9dE/kD1qzc2A9lt1Wd1Hwkc64tpXr9l/Qw1Lc21nobbAyxigty/70r4vFo
IAS412HMkoV6hgBpccZnklpLZ+/McJDpWWo9D5inniR4N9XBa6RlR225hprU2X0Z1O1GWs1dNp6U
uTR3ap8B0huGYtNEvOqSeJlrbm0PgKcGpuiaJu5BjUIr3yMZhOEyK/s9UUlQw5NzbvSgeYSTxV4z
orEQzzMH96JYvab++LYg2l8CSCkv8G/qHapxI6ocZKUsQ/AoS9ieqEdUIGK7Sl9iz0FZ0Ozupxgt
BAfYwkFnb//oWf78lFbND/iOp97UyvcxN3HVSv1vecmUvMYH/uIHKkjxrHnrvdn67hGtZ2fXD9hw
0FrUcYZhEzR1/bmewfSyJC8/6Wpqb1HUAV4VIdulFostgEkoec6tCv0mVUXKKGaTqSnBcWPEWD2M
Sw2hJMwEBhwFwkQ7NoVdPsxTUj3IkSRZUTjonuU5wsIE4a0iDnZlhfyQPw1fTTbPjq26SPllamVg
R4ISx24JAG9cn5VbXMSoXqsQPg0fI1EVBcNdmxVggrx2YD3cFO4FpAbbax7B9hbVr6mfoqdhSSC6
RE++mnxDVlM5S1GZYdKN7iKqXAXCZ4bFbo0TPDWoYT+p7IQ+pYqmbadxDFhBUBHbHtCq1OZe5liK
4iG7mYahe9CSznucl6TOgO3Z9C3Y1bRYK0I9S7da6eCKNrA7Y06YzY2jji6M/2tKovnhlgPNgfKv
Q59bz68iy3tEZSbaVmG7QffU2DuaZe6mqcnReANMXxiaebEdoM7AWrWdbutJu8EKHhkMHMBLLyyv
FVS7a7Mka5b+eUwKYqgD0kY23LRSv+SzmRpbzTS0iyTFFPxTWPSVsp08WO5emBJsRtTgrfcBjLr2
2H9NhvyLwVY6uHDo/rxbJnxmkImgFYoKlZh+/sV25+cwT/SvU5OAVkAQ5y0YM2DX6GA9zhp7ydaU
WHeVm/cXvY/bU5rGxQOPQIPy36ovzajQubLUvFeN/q1GNejejZLHwa4aqK9K/RL3bBw5iD3uJSsV
bIV+Qn4939fjpse4YzMtzWMtxZQvBsu1nMcONkWOAu2WMWP3x8lW/s1JZ/NOLlU3pvbgeOEJchhO
nRmyaAc+ONVu/QvaIPkdhnNyu25tzO1j07X7XEXWZutjsdwH2StGhTNB+6JhrWybdxAtmhe45/0D
oeOz5DDabV8wrYMMlY2INS0tpMwxyo8nJe6b6qLHhWsgQG1oP0QslkMFBt0V/bT+Wg+ElcsUtROp
cFCyOCODmYBm41boptIeEdvUtpKV25Ol6vKpcsCELffHHkeALtUy0YuP9vj79u+kSe4f7aKGc7bc
PwSnQeRlk4c/PX1mHEyUU+RQkiqYYbiveeltY4uE5B+FUi01HeSO3fAIcAYEXoDONbH67+iHMijp
9Ze6DsJTbw8BGu9h9a0sD1IfD2F9SHVUm6pZcQhYKy5u4cQDz00QBdduSYYE3RPX8I9/VPR9ip3M
e+Db8R4KQ3xXjhkehksiR1JmssouIAWgqBZrUYPf4L80lFNurdezuxFzwP/LKak7gK9QtePHy7Rd
gcjt8/hQqkQDtx/+OmktPzIVpd5c03bhUbDtaFotDFgUKe+jJckRmLiX7OT7KBZG/gB5XY0Jri/V
pYpy+WZtJEc46N3x4evYR+bk2CWqEpaVhyfGpCgX590Cio+ylNR+OFWy8sMtqqMnByHw26nya3+c
kenmvisBaHysWP6qqYwhOz7Phf0lxZ4U5NLspnftVKV37hgBONFQ3uwy9hlVdiv2SRFqr2oZDldX
r//KQ019HexCfdXD+qFjgH1gbxqmC6KDfP16A/0vp271OxtoybubcSk2c8r7FDWD96hSPsNHDh6l
0iyDe7+I7SepAym8TyHUveRLy7F+TwbNfNP8qPikJWdpwjcne1WbBvrlQ1in07UPtPR+XBLE/fRh
YyY1h3YzbxizQeMtWWkD0ZSNHN/9pSYD7qUusUuYS+l75tXoaGtGu5Ws0TfDycA1dVeaFor4G9vq
+hdMr5AuskZ9H0GofG96bBFU+HrHhV/5DhSs3NmZb55GLDOfSnt8A0LTfbXK77PbuJ8txW0vWRkh
nWTr3ddmBkihOlb+hIgOWrph/ztw7PYrkC19N8e4iNuN/6YBPkPDth3Ae3IUh+1+xhoWvvA/RdAi
/678UKZbDqjYbL6Wg1fv8WsrUZhzirdMsexLk3YTmtt98abDmH7B+n0jlQowtjcQGJ9h8qr3UmT7
DfsL7lAeJTuiJnHWvCnZSraOXfNpZpdOcnLFblDvVbTedBjRd8E0g0sorNC4q9GKgRZd+6iw2fk9
Qfe424HFQ9YTadl95Q/ORWr61vf2pjZY9DvcTmafkQfBmOi9V6t+C8cnukjWiVQbmELU30nWxogI
H0jdv0p2VqbvLt/8B8lNffbEeJ0/GTH4Hn8MTmE0KM9p1qr3kQ+NOPSxqxry6gmgzx7Zif659NpP
Sdyqd4AVhmddb3lVYlTlq8S9SgMpRxfxUCp19iBFkpioHEU2BIa60zFcLXCPzezgWZrH0NGecvO5
aYqD27kVhoX1Hhnz8s6enOIu6iDLLWLB5Z2ikjRd5SIzq0672MNFS7ej5jHUHKzAJ+sNhbD0q2pV
3h7dzPIkWTg6QOr14r00RyQpjR4swdJM6yd/g6YfqJp8xF1ZbQGKV+lXUNTZETq+c9DZ+/hqW8Zd
7irWqxlmzn2ZWAAslmbtpP6aQEue+bRp90zrNNyIOHKXZNZSf0sErwG/+0/Z2kSOLKX9VfW6dvxv
5+stAJjOjh/rcW4eRqUCLl24SN+B6jL5Ev3KVf+TOQ72e+OM6APlenHNQsNG2bhKQcQN8+e+cp+l
6Wik1zoyvC91k6s7t46t+7T0MGCpa9RS0IX9BB3ph4L41T4uti6woata8lK5Y/y90wCIWYbbPHpm
F1wU20mOURqqr6iq1Bu5vDN/UUuv+dGxbwSMyIzRYZyMEzHbEtXd0nr2bDTHed0dhC21fJNkdYEy
LhpV15Ix9WqX4a739fhSI07+d8WtjVSXayk8EsDPyPjv1DlQ453Uh+Aer3K12HEptCvohJVjnm9Z
qdY9LRkPvNrRrWWg6c+WmVhH1R7gbq+XsBzzzgZefnFCS9mnWqFjSzU4Jwu87xmvm+aqGaZzsJNs
eprwcdn1rdp84m1Ugf64zjfmzs9o8yi/G+/NHRKmpGNhHZ5f7bYwf8BJRCzSZJyn9/HSZokDSSWY
93VV1Q+x3tYn06iGS+S2Fu6+foktQeegjwVYlYEPZqZeIovl9/7XOBg/JZGp/FJAWt5+KMs1pOIK
6+eUDt9DRXG+aHaToXasza+hjTY4U5TgEQq1e8wWUXFV8dO7Po2tI+GA9NGFCgTGubGInzGQ2f4c
fmUA/gb5UPmpB/ggg05ihs0kPAlc81eGMrLe9W8B1hxN+9J3YJbRKW7evJY1YddX2iO4jQ54Dg5L
8K6cHcE13z/puoEH1egskgZqmt3NWpfdyZHj1GwBIoFw3yXIuuBf86I5g/eWp94XbYqVe7P3PO4B
8r11mNYXyXYGynO5E3dnPe4RptKYl527Eqhb0bjepwBC+qYaQvW+r0r/U1TPX3Ur0B8kNy8IcEe3
HqWppzl3kWb5T5IL++DYpmX6Yha6/8mf2UssrOa1NBznk38c/cz5GvOpPLaj2h6ddgi+FfqxHmr7
WwkiC8ucqj4NwVB8weZu21uR+8I68orJQ/FQ+wri+QHkja4Ptc2tbKmICnaccdZdmCzjEbGjiZcI
4TUjMn6J3aGFmFroBN2ntUFj1MausjvrMGAp+NAtCR1j2jV4I+8kKxVs2BYPzYzbFpbVd4Cd+OWg
q0A3YDi6IXZXPBhLYiPFe+cqxn3uVPMLUYAvXRlN36ZoAXq08DnQgUJyL9W/xPMwfRvryNqOS3m0
lP/P9i6SS2t73/W5DvC0bRO4CL79c/21/N+u/z/by+/q1QBz2zP3Zm7F24EF+3M5TPWz7pj60V7K
kMuon6UiZ/F7K5MmCEU2z+VS9uFcvpzIWSneMdb5JkpiLWxLr2rUAz0j+7tMxT7ay83D2kwqx9jz
NnUN3yAoH5WstSBMwvkatXoI9g7v+q5Hx2aXjVrxKMlo8ryK/l3faE2118NEvQYVRDwGKcmg0K5e
2yWRrG0okO5v+aza9SzX0Hr8p1bK16ycIWVo293lEYC2teh2pTWfMujNo/tYcru+99h/oEjmfU3g
M9Gpyvzs+XBJ9dF5meze+24gQEe00BseLdfFcDRBb6VI1YjdV9jEEI/PTakcDN2bP6PIMBw7riqC
p+/Qss7yG2EGnK+vWuseJ2zvwe80NrqWa2Ne8ahz1z6BG7FwHTCMg96040WvQzS7/+OwczPXscIC
ci6LL6mQpEere+8CsoKJ3jtnMzVLxHVa/zlzEuUZgehup588bMSSeUbTxUA7BhFyx9wwBYEXE4/1
Uamy/sjiD1l843dltt+QGBk+RzFO8EnX9o9R02snNW6zsz+m5kMY6HhiKOX8nobpb0CH2W9ODrGD
vyimiToW1r/P+MkcjbELHqqiaZ6LJTFUpodhgVzi0sDQFypSA2Tj/zF2HsuxQtuW/SIiMBvXBdIb
SUdeHULmCO89X18DdOvq1IvXqE5GJpBGCLP3WnOOqbflVUnxxYNMljeDXXTXdft1MwKeNoRGTgSg
AadJlkx2JPNkyfbJXQCsY0MuZXoLdIiACJ1gNK2Txy05aPVVD7pkV2GtuSQZpgptFPPZtFAW4443
TmY2RIcClPHJFpF+oOxRHO1pHo5ZNY4HSY7KU6YVBPv4fXROGh/E02Ba56ScyHqtKZJEXeJv47aV
SWCQ661lFyNGV6DLAKD6W/oT5SaNze7Oh/YENxjtIFcc1EBV39/PHVE/hDuPD5EOHrkTTt+FFKWC
Qn5s6EG74ShrT6NlwfKGe/pM9kzvVNE0XnxyqEBQ56lXTWEECQt+HPcmDB9+On8kjbXxySN7oXvd
wLWJFq/9HN2jJf2ODHn+kBLtg8Iv9nI9oFAeWOo2a7k5+4PY9csnWDH5HejASiIeRiZUxgSkE4nJ
R4EuUe3Eu43WgClgNpxgo463dWKqC41/BrpWX2x96kAhcwYwMyr3WaMAkgHeN15jaC0Mysd9LqTo
wZds82oquGnXIPhQ9FjudH/Y9+kwvQiDuZOiBA9WwZmiTHkBNkAeXyIEgJugHPr9+i41Tg61NijH
3FQGj1piccQRFDNVXZTBuk0gh986P4vEBBBx3WR99s9CY1mzLvyfa343H7OVT8gX/H7OuqyqLHxo
NPDcjMTAq162RDm2UvfUEWB5HH05A1/BLsngbVO3HHB6LC8h2tmbqS3IuVxeqmLCtCT04rC+9NNa
cXAnxg4hD5jkDJNJwfKg5iF5T6WYytNoJxUJFjxbH363WZ+ty0gaZ+tGRaI05Kix/j/eNwOMKjGo
/z+fvb7856tNcgQOjIScf5b9vmX9/jEq52OWvjRTGD5wzfWdIjb1g+rjrehz7V62TX+nDaHkzjn/
ZtMu4lujKvbrq/VNQrPv2y6zL7ou7UEXzVe7a7AUtnn73I9m5WiDGby3gfSAocj+EoqyzS0uB3DA
3UDJ1YgNgPJ2WfxNMeMGOkj8UUV1zG2naV+WuHs30bvyQp37JANxv2AUqC65UoVbcKazkwi5uvyu
WNcywPrPdoJInqI1Xbl7QiJDcvPyCetb1g1/X/bGaDrmUNOz/O+X/I+PlsYEv5DqP6VoVAFmLl/y
+wHry3SQ9zS/4qNnDZJ57saAACKiQ0l8kfoQC4lq3gpIjrepsVx9lQKFgQitn2U4fYlUSq29Sang
YsoEl8QyqP+fl8sykrqHS7Q8rMuQYCobctHogixrf1es263LqlrOtmIgFWB92RpavonAwnhdPFHe
r+qPCOOCXcj1qxJM2N/6cnoySybt9dT49/mc9x5Ssf5O7WJomOaY3VgaUJUYiNtl0vthX6CqheAY
odkntuqgpzZMkOUqPphydM1TudpmzHVvZVi7VAyoXqd6LVFYL7JHfl3oUvO2nhMDAoo+C/FGpuiL
36TGZ6n7R5lCZgAJB19TUicMpR+LsjXA91FkoKHRfY+TffbzvPjUmvhdElSpuVoioEc1pOs9aVgC
1IIO0jObs+HRr4cGpjkTiHXtaIblKcywAq5rcyI8z34/N866Nk7DjMxLmHLr2qk10mstibdk+SQ6
HvlNWlf367pYWNScAC0xJo9uylaWrjFJQjwP9Dm6WZ+tD3IWvM6qXB1+F63PSEMNvZgcn593/a6V
zczcxTSinHWZ2YTgJq0G3ylwUPd3u9/vkYfs0ojCOPqzyrZzTCoVTqT7MbFLWkQ+zRMlVU621Skn
GR8VnvVI2aUzqJh1xfowWlCDXGnZppakqdr+vkfxpc9yLiHb/fdj/tlEN2M8ZOuH/35aT0yH25tT
6f187rraT2O+4p8tZ0OSXOKwhKcZNkaw5eOlocYiiIP1nzeuK36+cv2BYSb7W1uIp59l2voLfr98
shMOQd/s5EMTtt7/+jf9bv2fz1W+sgBuw89vWPbC+uyfH7v8uJ/ftK75+dKuzG5iwK5YxXd6a8mn
Ytls3cAXNWWe9em6Zn2Y1t2/PhVWB7ph+LDpCF2kbtgy2iBObWwuTRJVbk2ARRBhNQua/F0vmgmG
HprGXj4YoT/vTLv7iyx38lLAinL02asJ0ZHCII/Chg9mD90hTNuvOvPtLWOmkwXCNKrUyFOMaUHZ
2p+GRER23DlSzYUc0KwAh2/Z1Bgb0q2sOnlinrnHhPcomt52ek47uB7TQ+1XiIu7RyUY+TBsfhCx
k2svN2czxn9ZoXqioLNJqW4VQn0Pi+Es0fWcCiIRJxAM5dLwKySaDgl+3z0+YqapdnKKJOWubhPp
Vo6Z8pbkGd1W/kkwFiFeblk0jD02qTS5/CxTCHFx5mLIDr/vCqjkeVkNconcVOl2XYEH7b2dcVxV
bY+Vc75vqvsmFcPtwECoNWtY6DlT8mFGMgK8LOaHBI9SScgKCTnEHlSdCdmhHZ0Rq6mw0Rvq6bVX
RhLAlocp9e/qAR9/VpzMYNBR/fNQUC128ZiNW7WANbYuyyEw7GZS1iiY/t9l3cxAAqSpuqtI0Sss
3b/JlgdwFHZpVretAa4pbeHijIxhbuflIUq1cm9N5uSsL7mCaLcxNAoMQ83Pot/ljSGeI73Vjusi
S6pUuGTjTFxoU2zWZeuDpvoqbSKYjesm/6yAmKdNzc8Xr4t1taC/OxX5Yf3idZkfDo5ht5rXTjUd
6+VHriujRM5PugGAcFmkU1a/mqbkDUEY3xXlpsAQfNsqSnRHz/x7jCr/MCjaBRB5eh4Jq7pdH6wZ
1j9YK337uyyd+pwQN8j8iSzFEpZGXyPzujsmeqLfUuzXf97bRcZmLnzSj8K2cfPcYtLmp2QMzXpp
7X5ek5BUbesiFS46X9aHpa6elsFz3Fg3s83ooJ8rekVVJ25tO5Fu9OgULC+0KP7Pw6jXrx1Vy+Mk
0mVaiN+H9D+EGb/bjQmUo3Tm0rt+kCkXBtkV0S2Bd921LCbv54iayyhAa9w6UJGbm6LOgjtBkexO
jYv70g/G07rZ+sCQTHWIBSr368t1WwXKuqdXKMfXd63LcFSkWBKSC3O40bXlwL5Nc82+hcs9HzWt
ewv8GkrIslw1s54kqdjxYwvn/7oZBMwDnfvwsm7ByO9WjhTtFM0cf8UUtXspsI1bzKLmLQli1UYJ
LbIMxtm8XVcoLXBPuaQ5s75cVwBMEdcqZcBI8oYEOTZsaSVrmttHXH+TXj//bhtSOyXMrDF3qVrF
W2tCMQHOMrwrcUN4xLMkG82EjOaabeVvNVuDHA6/5Q7Uc3Qn2gZvqJZQPxiph1paSqjQkmWyPjB2
mUnLIs1TnUdGG2VAHJ5EWIi/kPp8wMP/eba8hK/3nLdk+ZGtYaO/W6JVfMKhj+sz4poz+tfHdnEJ
dYuEcX22PgyrUHJ5YFKLcHJdCLq229kqHe8xBvhSTA/hj/Bq0XnLDLvrF1mdKbO0zGIX48PvA2Nk
rA7r62x1PfQiexaL8ahbnDT18hPIJsJ5ZKz+I70C7AYNkqIA3N3j+qBW7TgTcFQv/I3/PlVT+zNK
VBgYTQ72cV3d9zMO0fVpDHYG5H8S0+YAnE/TDsrezx6zJiJIEjgjsWXQQlz34s9qYC+npSqzg31C
3AEOM+wLYiNNmoTFrvs7deLLhxaRFtVuJP7L05X7gFzHY9H1Lya79RQRB7ZtFfEWTsLejIuqNuFj
CvvEFSfbrH/v795en63/AXpY4UYE7CuJlLST3KlenQRi3xLUdjS0ojwYTBKSKq4dSe52gzAeU/5q
XR9x6GPqkPkPcwgoNWNyCyD9LOleXGNiXkxp+aK4Npd/1vosA9qwqcCCcN/tlWMD2SKoDBpdWgmJ
L0nH8z87Bosy+82wGxCKpuJKUuZT76fgVoX6p8hCaaPp52Kox2MTGsPPgyai8eiry57LprdMUasj
lt/qaOcV0PH1aW7ZvbJZn67Rq+uz9SEx/Qq1kw0NY9HOF0scS6lVGHQYdPyvB1Zpm/khygABLB7R
5c9cH9Y/+Pdll2mQZRRyM/3FwzQvGsV1dxSr53R92s4UvPLMnLzf/8x6nP6+XJ/ZykC8FQZeLt4F
nEAetEX29/ugdyLcdUI/JYv2fj0O1odoeTnQ4tjOUXNeF5W+TrhDYDEaWWMN+jXRwJB6/r99UfxJ
laYmfVTL8YAtrrGfp2anDocEyBcmefbpwoeoBDEG68P6Mo6gECuR9F0zpBxOBEO2ztyYPakoUjye
TKvwNGK62mKcnCAjWjckn9qTrYpZjCr7O2o/X3Y6PijlAtZlPEJubEHgHFb6idb5Rs16fKPJJSuq
0IFRRqN0LsOzgRbmEvidS7+9cYYpu2YKt4jcrnTPhrJ6kqvW5ZJR0kKnslhW3QHcwDK1neU73Pfq
fh5IEDIsMmnN57Zu862gCYOKvevJYmmCbdQSREkSuNRn9EeQCXrccLloxDdCVQx3UiZp40stsTC9
uoX9D55uftREesjLkvodkURRI16roSKzcEq34JeijY7Rr2i7cxjUssPNEWdyWBRegyEj7M6AX9GT
xLR0JZnWaxBTVMFL5QJli7ZDtWREtxoqXEoUNKfduVQH8o2txitBVDQWtcZ+/G5MdozV20Sl8P65
t8/BlMRuRMCWn8cyXFMiSiOFcnUvA77VyD+fCM2s+u/Yx5Eto6Ryx1m3dj6sG6ls960ashPg0EXC
YE+LEK94Mwh0McOTbS2lS4IgGY81Xya37uXaoiiwY0zjkCc7TZowAkvo/btB2jGimF36j28MnsON
NeHfLyUjgU2ETMeaGXsKvDkWeDTkm/zhQW5P+8S6G0Eg7el4ymfEtKRnWCQwyDn/6BKXLp75LgAY
bAWWTNZWJ2BO4XoKpe/WJ1umHi/LEaTGRntJw/mvzko3b7hRVkyyJdO/Fmr3WWXQkVROUVcZesKa
poF+Y2iSmCPHwqMgei6ShgRcA58YDm4vpZygCUzhcyKnrtEuSBFYy86ots8+9wsPyqtDLjP5oBkt
HIvvMio7ggkx9y6qnAmil37pKmmbBY1/N0Fcnyvro0xJ1Qvk4H3qpW1rMREclN5bBoC9oYUntHJb
3Q6/JDisTjGSTayM84tdUbCgAKlIf00iEuEaadFBU6jk2bF8B3HBcrUp9fywf5gUa0sQLvKRECmW
JGS6rcyQpOQzqZRuO1dj501hWm4l6ymU8tzR48zf1GlOfabPt7ohFec55AOHlspgpCg3wRi3oCmn
Qye/M/MPXXsy+01X3zcJUa01eV3U8zeGXb4qbQ+eBUCSpRF63PZPKHI1YEdx6JLimTmMBhV3hr/q
2ASmOu00Zk5shntdSLLTg+wyYvEESKwSiCTBfKWMjyrZy2PSVyyIobLS7RUt0Fk3PQd2/+4HVQ3U
qfiK55dZTYCvpeEn4tzMa9RHIhQfe/SSdF2gpQ4nG2Tq0ttox87yqLWNU2dSMkMEbPjqN+UbECbG
azzo12KkaZ/aZ6GyWaYMF01m9M81Pd70pA63ZXP2544A2XzaEc9rkC6bh/vpg+Rs6tUPSd69KR2B
8nI73YqYkX83L7jegkIg0eg0+gRX6BzIZIdmGLBhwDHh1kUHECx+79lJTl0SCixp0qEcGWSFQqnc
dse+l73UpOBPpMBJK7d1pvt3ZBu2G1o7sTtW5qMxZp6Wd1wIJDC0afpCxn3qKTYN76ZuI6dpsmf0
opgcW+bQYxKRl4R606gJEl5yYlFGj5tGSp+A+d+BTrOc5rk3INBVUYLvfjhYkfpVSMlXFqmfTaUR
FlhD5peZQ1Hh3uVDN22tjGZBpKBlt1J0ROEUvChUQccM2N8wFfdyXF2rpVCVT0sj9q/WmEQvDPzg
EKls0wsH7l29GSVjsTuXN30YO1FhUC1ZhLpVMB4KhZtChkbIAN4H64WrphG4sXKos+jGRIjhlGlx
zZLiO9PMQ1UZ703ExGsUt6GVZp6Q0z1CFepBfktey+Djq7eGY0uaWQCq2qtQoG86LYbIM/SJZ0ik
0atSOzmSno+er0mfFmSj0O8RokfaRhAqpbamsZvG+oGYN9rQmdhRBdjpM5XMMH/MR3krSPXeWqGB
fhjNSqRzmEnFiy0X8bF3g9BaGGJ/ei2ENp4+TXObevBnwIXPn8VoPKvFdNcbrpoZ1dYIxssMmjMx
IM815E8qhnEpwFhbRQNnsFDpqInmkPg+Mm1jN0SSZ0Vk3b9OUflmB+mDUXbn0UDTKA9PYZvuGzQ4
ycgxEbfNFiQbaJr+HAIORNAGGK1OdS8pmYFLtafVnJ9Q5fV0XzXFQBF3ghkHHxpoANkVgf42teMb
2dSZY6bSY2MBsmkj9bXJks8BnJ5Wja/4y/4i20UXq+3mPjp0InuYsJG7qVz8KTvg5REcpj5BUc3+
uBeEiO0K2gBo/jRqR828owEJTK05BF13R6YRGYIW9fGhNf82ogFNwR2WjG2i3nMB8heAsiOJgchL
OQfblJ7VNr9LQPM4yjzoG2Hbu9GwD69ZA6AP2tChGPUW3n6CWH5CHhGSo0ka+4lQjOKKbxgJnwk2
XeWMLH0qO1SFW/1TztpzIg8vHT+Kqd9zhAgD0mf6ZNfSiSvfPeKy0uk6k10fXBWS6Qtd3bXxsB8L
f9vsmyHfNuwWLhLM/Okdjg69vYjx/wAK2CyvEVWqfUuemtwQLDba56SA9dlpCf2UfDtEnL2D5f9N
UyKUE/Rp+Vg/G117Vu32trNSlzyHu7IN3vSMeSMWMqIbhvTVxFMPn7ToXVozpDwIoj9njg06AmDj
c4YNtTIwohk3liYjMO52gnnGwWa2XGRXokdrxgGRTK2K06V7NlqKynNqjQ4cnps0HhunMiECygLB
kZYFD4WR/i3bsXayNh28yu5IjMR0WIfyoZftP6bGIHIKIWfnQX/SGkbZZee/dS3n3dypWwOYt9n0
F43qHeSUxANxZ0gp3dDKByWKdgrk7jMMQoROASU0jdph3WvsZJPdSOTJzAVdybxONW0M/5bl9PGQ
edl9k8GI6hNJ3qoazIamjv4QAN/6sO25wTGSvLO/5LHrzgogMmZj+t7y2wdJTGA37e5NtJDGJylC
99K91Y29DXqQok1ERrGd2F5KiaCmwZEijPdyWeLkYRBWiditAioCnSxnVKyTfTb31oGQyWczAt7D
Hbzryy+lZWw8DZyeBXydODoLqSBhboChGHO4VNEfhcuPhzsJVRP5PXNUnYOo+CZkNHSE0tFW0h79
xiKoJP9QINdZc41LQiERzI8s8jnzSxdUJ4PBYtDm196maUi+CKirCwaiJ8baTxZNC1cPlqwIdfyc
dGYAidWPV8vmVmNMXmJ1S8Igd3ODAKm4gaNaPSdqxdkxuEY9yzd6n40MxtPEERZjMCNFtxFE3z31
7PakFwshSx/hvY3Do14MG0XVRwZWhGZEJmwHo7uVhrE8RFJyqwUMyMmkzVU932lUpqpqHhjQhv0O
k7bWGJlHQejRCIMP+FawUxM0e6FScQZw0EjfFP3eoyI5+IY2kgzc0q28ZiUYMxD3wklR2+5nPai9
BiKmPcRuPOuXurPRpnZ/delI1PI5Ipg1pwgN8BHtXVJusDLexr0QWzmvXoEsHLt8hvhcLIjmt0oQ
XD3aCmb9InwshclICA2URZHAqeSAcWcRgZlEgp5bO0RLOtGQ5uDGBuYeY8IVor/HHQjIfpjIbDfU
rdCmB1U2zlXMGRiyhxNBqARdyb+66fde2kIczjahYuwiY3ybxyPKmccURapDLki1yRT2E1HiV5wY
yEZm5usGXqV2Wkrw+rMEmW/RtrnQQ17U5iQpW4PAI8fWpXtRiG0P4Ha5SBUOHFSsUBMC6t1ClyP9
I+HCJmkn0IGvfah9qIY0bX21B5aMhRSiIdPTNAVvx4hQtzn6CwnvAAMTYhND/CuM8dsohJGUaN+a
0eaOMVLu16Emcd2khKiDF1Tlu8iSVahyppeQcupINkeJqavvFFz+kqFcnvqErrVK434iqihRlT8A
+zIPqQwGSk3x5KTQlzdsImrEnqrS2LeSndDh0irjuDeV3mIcEJcuqLkGekr7EisVOOr2JEUcbUUt
nCYtH+M0x45kHAFjenPB+HlobVJ9KVI4RhruBhLHoXbOVwMJeym+JsX+LLM59hCylRym3Z2ZD69m
M3xCEt3P0+QaqvJWjJEOLXkA0Yv5wh9rHT7JkLv0QeRS3PeJedc1FraMOLv0VkcDpZJpZNuvsd6S
aJ9pD377pxMyqG4YoiSIkbgjm743hvkl1cVZKAanbtCS50Qfo5bNm5JZR1/kgxdG8i2BI49qTyqm
3eXbIJz+hL7eowU072ioEOAS+zCb5xfL/mMZEiIRdWHxZe3otm3MAJsBJvi6wIvVwpug2BJz7vR1
R78h3EllfsnTR7B5Ns1Of88x6dZlqG3GWGEm1itsqkb5RlINzbWOTQCwk6If2gWywe0OzUluboZK
fpHSlFZLp+78Eebe6BOGl4JBq8zODfr2M6yQ3uvagfFFk6cMMAbT0RlVMvsabuTkwEhahzqcklIV
2a5S9AZfQx5CakuujzY3rzTFtaz4azLDl5A+5TR1mSv1sAFjW50O5vRciCjd+OouFTSkc3yoeFCD
jUEOTCG6lyQPlgo1M38/5r9mG7XLDYFeSa1QaSWvTtrFmEgnI3kcR+7eOqne23JgyNEbLW3ChvZw
SEi0bdowlL9Kn4yMJCyvbRBuNYJEtvY0nspE/UglDLthDPl94Q1V7SeKpEca4sVWQqPiVJzxG1sy
mRvanErD0FzzaWtDAZ4myu3ouSrPTwLobAW2wAonQkpXK27w/qU+tZAo+ir89CybElDzuCRZyNdp
PUXNPgSw4SBaMp26UL8GDexU+qgYZk7ilvJmKtLenEfqJzZqHq38KgpQp/C6v+DNvDOiHraVGl5n
kMOQfZPEJQ0WCsF8U4dEuN6O3E05FTEc5u9IYpB+99/kW159m4jliGuUQtB51ptPtjKephoYCZw5
suS1+qavxXvOPwskyl2U2OpOWiKXw3I6p7oM9T3Ku20UMU+TGfuX5fDEOYoMBFH9cjk0NnUw7Xgf
XfAuAHwbHogVekwUVfJIwNo9YST1naHyUQ992eNzZWnP1LYfzKxjtIkwVZ9RnBFdjXXilCY201Qu
Ub7GgJdzE5Ettd6qRl7zKhvqW6WgpcrQTFCw/VOw85x80O6kNKFkKLSXnr6lEgy9R/rPwlOxg3Oo
i4dgNvZKygBdBITycXViBABpjzmspcJurToNoTEkYQpWt3YY3JV/ufD6dH4GnJVj2N+lgpmaUeOn
iQdiUYT8EtYENUxqQR7U8ACANN2i4bqNzf5MWwGjn5ReRRq0HpPA87CQWyftXnkPcuvd7JqnRubA
TPQnsi/uVSP3REBOIRHAUMAJkp2OTc3Zgq0Lhfi+0eSXrtU/JLOnrozSrdHIrotlijEx939zjjQc
E/2h6q5JBQecCwAyuAXerLz6y+TVkoLzDKkQpPY5UY2Zwl3zWVbjtjKlp5RIYscMtcEdCgbeso6a
wedoYRTT5YWNVVzIji7SY+G3H7nAQhF2M1BK5E91d2+m4qRlRuOqUseYKkd+LwOoHmNJ8sSSz9vZ
ygYrOFH0cfEZZuEecMWxjsKtnOhfoVVTp6rpApKkSpRitFOn8poYBIrWVXooeyJTO7ncoAp/T5QG
uahKQrcebeKExnPcon/zc8DB+oafcOrCGzPKEQkP51xS4DsZSuhgevQH7Y/fYqHw/e85lx5UooRG
owgfpOQNZmKuz6orBTJqrEG9TrDHPK1VPs2uPah2dF8MdNZxAH61/rKzw/RtUvrnJMdXTdoC9KuC
vzkarlMyXIoYeZ4fvDOEeCdYNXTMot/q5fTWlYsvT+ZGLmU2isC5gD2uorZjbL5UKscdXbzQ0yZK
s3KkEgCvUk0I32ydRIqkyc9ZSpxSof/JrEHQQZde52A4yxUIaTu/qFzChWnt2qKw3GwAcpe3m2iI
XqK0Fu53pZefupZ++GWJ1lIt7jJoja2ZcXExatKW9BY83mnOh41PfjwqJ7zaSnnCZ3SvSj3idJy/
uCz20wCWMCQbNI5linpd3nM0ojmfhebJ9FRhcAV4QfLBld12HmOSEqNkOwfmCQfluyGqt3Seb3o4
X7TVjAtnyLORQGuTOs/OCzSYVrBT69g1hw7BsURaVDxfMS8dodbOu0rXNjp4A+4/CnmUqWupnF39
LPd7Mh2g6CMDH60OyDp/VKnZf0aT4o1JPcXRGNFxFOcXLX3qROIRoHpbh+1L2NMCXw7BeSJiCmGJ
vA0MDhT8E9c59XdUxF98s71Sub3xAeUzS8CHllbKhhSiUyqy+zZUX7PREEz0Qoa1+KksG8qTaLkx
5tH9KhUIZIoyFI/LPbOxe0K1X8o2/mT2+4ALtD2AzSdTefY9fC8venmuS/+V4QF6jJAhik+h/izR
yKkVwla6SU82VqbuURlR1osnjSFDFZAPKZ0Ls5SuzDWfx4za7tyZW/Kyc6/QjYE5/WhvsxkUzSzS
ZJ/Xl7yQaBDwARsrkT6Z9zoTXggR+dZ+nCV8kxnISkKygtEKjn00MGmEnEBvX3LLWCe2eNJ3U5Mp
Rymlg1XhRKATYTJRs0IZe4aymya7OmCPi5x6IoNpVLTsjzQ1QOPNpNmtL3+WgaGPOS+b1PdMLByA
+EuVe1VL2LiZFWQZLOlP44slImDcBFgY5ji5lT0dChNLOianN4M6siLQn5paJ+35e7azwkC1Ez6V
PiD2TG2e5rRudj0j9HrgHtbXFCCj9p584feuTRdnF3efWRoOQuntnel/m2R2ulOqvKMj417TIHeL
ZRGQc5y+Sh1A1UJjaG8Myl8/tzhpGGFnvv+hxaJzKRFZHtgAYWtAnOWcv8ngsmRVx2hYhmyhdApN
NHy++Rna6mffIN+euAj7nX+AxAwgnYpVa6vPdgL0W9+Wk3Splq+Llg6MZiCfGiDf29YT/DywhznJ
EnPu9lN8nmXjT1belLHonTgd7vOA7nNqWYe6FJQ0zZtExU1uWl/1qAPxD6rbSU/v4qV1YEsZZcOx
Pgk5GNym1jgjbFLgcZUdycfIvSqoRnr4rcfgeuC01g55LwjU0Zm97bUgFMAmUHbIBkQCxSxhoiaa
CaExqDexXt7Ucf8yZkvQ4hj3O1/Lvodobi4tpI2A8rasM1PWApsb7KTRH9C0jR3KL9FkXuzgW200
erI1eWgWE84ysnIuj/F9Njz5WgRdyGKOFgZa4GCxdsYWlsNYjK5lx8ydTX1w6Knu4khWnhObqzXs
WGa3lFjGjHwoJTqJjuqL0Ysrc+wHQ86em8xKN1ItIoQWwQuMESzslrrDzSS7CD24DC6iQ5PYISqH
FKk6dyl7bnoVs7rK/1hduq2zRDCkniQ7gkx5l3rS6IVtZct4n3HyZwOlSr+nuQJCBYs7HfehHZnD
SeQuWXlquYlhKDia+gclBQgoayBf+qJEVkXBSi+/kriC/ZIP+3Sizqykun1QxaHN2s6ZAhpTzUzx
yTST944iH3ebQnJyRA9NWoSHIO6XAbT6qmNxcahWBuBOxvpWzjIaK6r+USytJ/+tosLiKonE2LU9
N9QskcnWxwBrYMdg5M43OCrzgmJnJ+M76a89/joXjUq5sXMdSvpE28NYEmu6iopfNHcD/TIOGMgI
ya4OoVQwvHPGOunuKjLTvYZ4owXIf6Iufwn0yk076jYjRA1loKzJWKo8xH0F8YM7QlgJ3626SL60
g7zNGFM6k4lzOppJLBfyjV0KbSfkrtpCiDzMVWw6RpJvQpXAljng5hAEojkN1NsTC4F7nIxPRo7I
VG4f6Zrx/89npD9UZP2oiY9pQVmdeSuc2tggeqXfwmKAIlHl0bk16Z9WNUX7UhslTLHwIFM728yt
xs14aF5A9GxyfRl/Fljj5v6gJ1xJ06h4yo1Z25tqgZpZFNNRNEtPqEZOQ/wGGj4zqRnXpuSJ493Y
iJDDQhoEBuyGQiAnGtMsQ3/K0jpzTSX3XZArOVpOXK9l7BLZlgOAWk7Jm3TkK5KJU1hLa90VQix5
CtVZF/Fza7BvfaU19nGUIGDitMfm81Qb/MWVzlfiJ6ISExhc1mjJGFb/rNs6wuIkO4P6HE9BcSdT
QuGIyh2f/8omTBpw303NdI/vVsppS9BIT9eZUZZJr2djWGXhxkG/F0zciRfOiFjtRL6jWazBiNna
/aUICW/BK/suG6L9k6n+po+nZ23Addmb/WPj4/VEBlTvcoJouES3N2M0s5H0LUgJoqwTfJSa0Xmm
1R0DeqgUDm0VMEowUTY3yi/4zeyiKb7t5U4ifNrCAdNbxG7kGBOqEj2tSoVOJWykI2Ez50jWfXBr
nEi4/suLmFouN2OuHgCV/B++zmNJbiVL069SVuuBDbRom+5F6MiQqZncwJLMJLRwaODp54MnL5OX
VV0bGFwhFMLhfs4viollhcU9Z5ba2xBYr6r+oxumN6RnMLdAKNwS16m2VZRxfOLQ/iviW4w2dXuj
pjAoSBmiXlNDMiHuofTduSfHbOPiE4fdug6VF68y3XWrVRiuRUlxIvPnrNPJxR3PJKdD2mupaqx0
2OdA7mXFyr52i7CPuUQTI1nx2N7Hhj/e2L5KboOtj5kDyXGCYtgoaMGDQ75vlFTdVO4VjQsWhur4
1A3abqpVosJD9dh0ZETsvlnqQV4vh97TWCimE+8+OIV185LapMiMH3oXXV12+2yCeSp23QDUiO1A
O5CADj2FNfuugjd+CfAjUQrMrDF3WvW18lYV3YsR4OuV+qekBVtptm+9S0C/jAnBg658aAgK4Pfm
ofub2wQ/jMfOZ3sYo96whqDzqszstdAZD4ODdUEWx7eKWaKeb43cclNZLAqgKCutY8/nzJr4dZm/
q0b/relUVix2v9OYe7az6HZfpN/AbuBeifop+V52xrpT3fGJYu6qMCb8YqXbEAlcwIarRIl3mYqh
c+UbV1F78U1Rc28bYhXwJS/G0gMeSBJcE561Dpu+P5fu2gA9u3IHE7eN9nUciwtP2JhVsLEwS+hz
VZGDAyk3YzwTdhv2HZi2AZCfyrcYkhVbhfheVz1/GQpCr2FhRZwROEmDor3kNsxc5Tux9v6rEuzI
vqpIO5nnribNNg35d8eZtVlMtkZVDbCu41fR1GkbeFN9ieaDRfQtA0l7I6vsVGBlROShTGw+bT1b
0PjDLgP+CCZXZy7FWN1VPFT8q25clYJ52C+1h7iNYu4D9blGXmKl6bqzDIyda9vWypy85yAKTVhu
xLSLOuvXlc9GJuvhQcSLaijEXgz1Q+eU01aPjWjdVel5ADJG7pjsnFGlYsufB2Njt03QER7I1ZKJ
YwnHHAtLH5kKosNro6rbc1e6d2nOF5pP6SIrterceE2Jh/fG5aHvlmiyNKQ3UB27VP5IkJ8wYxMO
3/pWQ0XcIS0ft9qTYYMsLOuvpUDJBUYXS6Fs7VXOJSMjtions16yaF37UAc7Uqxo5sxGG/17XI0r
3+4a7AtvkqodNgh/g1z0z94UnAKbvQrbsk2il+GyVxLiMVp/o+E/wCJneGfKRTzKca+aUd2KNiEM
YwdP6Uj+0+S5FKAgXSnjjwH/4Ng3tHNkGd2qybNgo6Q4IwjN/eFYYDSz5mloOn9hIoO8dEZ16dQj
87MxvZmDu6sMbLLjH47NDTpl6XcxwK1VnYa1n4KJUT4Gh94oH6sEMEXDzaXXD/A4Dl4Fwifww7Uf
Vah4tPrC8czvM+OEhTjqJLWnG0tfd446yOuU/Mu6C+y9B+TnBqLiozbbjAelQra94AtwzLc6hWwJ
j6gg+LoZfBdRmzjFL5k8te7gUYQWyI1djJfOIHtgmf5LeAWBwqyy9Ptp3epA97vqNLZJugWWsR87
/4JdCNQXYhGJNgDVcbhmMI7PWW69V9NwMs32wioV2eLwkPj04O5UAATVm8Rsubvn1Rl5lIsdhybL
2TojcmLshNXstQEf9Gy4V8ZJO7VggXRwwJsi2mUVS9zGM971xGgXuV0/K0UzEedKeBjwvekwMwWg
p8oNDw25NGJur7rZNEcNs9g4dMeN0jTeqp6KpWeG3C3RbYoywzJgri+qLbJKezCTPMoTVYffX35N
bezE/MHAcVp5D6z2NTGTb00VTtz9+rYX/C5mhHkhfusbe6q/BgZByDie6fQxGTQDjye9cIOliUQZ
EQYythZfc1d1G4BPzLA3cRM/8vvfOd+qsvJWAfECwrQE/WtPXSg92yoreB/q4a7WnfcybZ7dsb4n
C+Ev9VhBJ9/BOMtDUUr4bAdMbUbvkEdVcA22TSDZWB64izabBFt+layz4xsHhNK+aX7vLkUOTmzO
ZuUN9Hx2aukK2519N9iIP9yMxrh1+AflQbHNmLh9W/litNEPxM1yIs9i2BYqsDbo72H1njv1Mz5T
RKPz4iLMjebz5GROR13Z22Vmh/px/k1PXLDpw7p1IyB1qlniywDvtJztZ5QRgJ2vvTn6OwlNdx1O
3mkAkrbKNaQRgF5HQgXT64U3gzVpizgKT2Wh4FppZEcbtlqSi2zbjJa6BjZnsbrol21ub7V+CFAb
KwUWLOJO58IorPH3T8ybik1pAKMTd8cQ4rUnGmb47VjG72EhZtGpZm/kCp8bV07TJorD8pZN2OyB
NvZP2hR6ByIby6HGe9y1Im09OPlDWFZXo8UIAplq3ka06jOwri7Rcvje1slO2AoJ0uXLaFQxrjKS
I5p6t8C/Ef0bSjJWA0mMAXMnkFNb0Sjlui8vzaRqhzzrNn2uBCuRsCgr612Ra6xbiQlHecSvN+Rr
N5xOUcYE5IciX6tlcxO4GLcHKrYLII40T6nXXqpAV+6+pEO1rrqaJUATXBWNRX+fF28BCT0RY0bp
BUq0Ukb91W7ExVSbXeal47rRWO+mTWITDzIgC6Uosvj9tQmMb6V5CAxmTXwCHdJhPzwwDoVpQXPv
vHc8Ul4JfpnCfSKDsh2wgYPTcjDYlIYBy4gh0C8QVi5hr16ivgXtoe3LIM02GuEBO7Ovg+7NUB6W
o6XASHEE61pW+nM9RA8gLFmOokNlNR1Ejdw+55Nx7xvxncmcsnGddptU09YrtRufJzlk0WVbkCDD
mnIdx0QjceyMo2qhi8FYAaOk5AYsdkpwMXVG1Bwud1SE27HTNk7TsCoh2OjhWbAolfRoDtWbH3dv
SU2uIp4WmrhLRdvyp4Hy5xdf9NB+iwbrve0K9Pr1laGm5Rbxe/JlI8IKgl27HX4jJEvCvswrgmfK
xSimh9BynmJn2Km6sRchS1Wl0Y/I70D3MMHotDwQrdptF8cfmqmshVrywEAaovPMjSV4wqr9typH
NjD5ZhomPmzJnqDure0QiUub4nnyvVU1TuY2bLRHDx9WIbyXsJ0R8VF4VHqAFADtcIHIhqOV4Xta
6AS4M/dRRcWt9YsLgkcdyKvuXnTEYpoAMmzh2CeIYxja+eVdBpFh4U3jMW+9VTRZuCjRhYzJ0UAn
hTSru7Hc6s6wsteqxqtMUR209gGkqd2DZxJeNjxoBZZ73zcaCzZrxZRLBhqNBGC45mOCQSd0E+TF
LKN6zdV2pYBSFbiGDpF+sTUHz1B0A2Ni7m3p7+ZHHnmB5ylPrIUZ5nDTofr4wroVRn22qsFdkmtk
241p3UIRxjVt7Xqdg+npXZCPQ3PQW7LBAemUSvmOkgNWj8RWF32FgiS4VN3hp+3Jl6epxr7U2ROC
Z26MtJLn2rRttfYpUwmBoYo0M9K3CsTu2rNZlLBQ7GGrzGlA9KQiZCfUYCQ4wOrXr78KV9u0lXls
HQc9lBJnyIQ5G0ELpyCg2TanvjSbk1ZE7YkAxERar1d2wEf6Ra2Uwz6rzfIuNpXkjm31fC4rihr+
IzpFPDZtHy1IPwy0ZWWp9fZnMx2VoVtjaygusgo4AHkIy3z5vEjcBzHzuDusraku74jDiDvgYvel
iniHrDKwdz0LT919dJh7pRiYbni34erzQgTSYen3urKX/QBbD7eDwL5+vqo8wC3ZhRAqSVvzzmRd
bdfNEoSdhYzLX3Vp5C41RH0usgfaXSNol5iAtpX0F3Pofh7Y2926Zt7f/FFvsjZASqcnofVXf03Y
qFiYR/Kk+vmzOsVa7RyAMJIXlfVpMWI9FVpX9iKbUhf+NcbT80H4AKeKsm9uZNH2imT2gJvW0RC3
D14VpAddEEvMg77lydG4t3ggLFPoN80yd4ZTrzL5yqFj5dXLALDeXhbj1Iu3EBvM1ceFA78/4lVI
0Gx+2SpFdS7RPrrKl3K98pmsi3mSr9RHWDZOvhsQkKB734psx3ZaWcpiBPP01Hv6YyYU3oeqXgyh
1ffyOhojCWVU4igvZOWA+kTu+RvZ2sTWcgTTC6smLW7lwUpFtUkq/lpIZYXhsrULtC76rF7KZhDN
xS0vGO0qPJiZxec+WTSFoK5Ian1eJ6nHgf1AviVIoW+axoguhNjDTdEP6ZUU/IwcKMtbJOqcVRFE
3V2CpOaqRlXhfqyEvfRh3zyw9qqWQW+nTw3RN/53Vv8cTujZOanlfMkHK1+kSlt8NavyHVNZ6JJV
/ux2cfZ9KHNog7Hxlk8A2VO3+NEMrCgycipkOIplp5ZMHJN69QdWNIvqSLQKSG6GCo1px8APsCZm
udPReyq2IbmQdxIRB6OZxFtaObcOCP9vUR+/uHlYvarsCVi91d6LTu52kcTpuInKAGsUTxO3mMmj
q5k6TEGz4bKsC5ISSuWksPjphLiVDVqgOUwSfrmWRdlQRQSH4iBVWO5wqY9+ZTCsbSBmK1ls5gsU
ju6uu8FFUe/Xa+D1XACfJo9m9aIIl1PlqBvF0FAhnvvI63vkBLeDsLqPtyob8tpvt3lNTkt2kdcf
FBWcfxeS7y8EeDYY6bupS7CLJAV6wS0o27XCirEELcMTfzNl3ShDfI+IQbSsNKv5mqXKWbfKPiBH
fDu5fvhDZNYrAG/vubd1FwvkBtps76REVTxxUPLCODh6727YvHb8/zOdvLjRfen97otVIOUSWmvY
A/xAUzLd5k5pvwy2XiyDoJ/uPC0qNp6dIbeT1d0N6H53i2uzf8HWtF4ZIlGfQBTGCCaFV6Emd/mk
62ejzBBaMOye1AS5wDYJxZkbh0RRUCTnhK3T1kBr4ZQkZrptBSopaU6CK0v68ZRYRrM1clAFuUny
vzW17KS1o75F2SY4aZ5ub/mjOMckgQhQMOHyL7vJAZ1sS6j9O8OKw1tWIyzpNMf+HqQ36ErYbw37
8EXdBOOd7BpZk0JU5q+uQ1f/0dWA5nyn4vG97RqL2bdN7kFPxUe8z7a9j7YpasuEM2QdAc9tJ8o+
XPfYha7KSiXr5/e3mV7jrBz701qPpv5WHrCXdZYGchIbWdTmfloHEzcwSmtbMrVh3B0Ty0bVJ9jr
kRg+xoUxQWVX96sbkuBvE25+CFUR6Qfrf21KD9kbeErsBt1dgYsKGMseMjC8hFsDVeEVoJ1hLev6
wvVvWd2D0Udxk5wQ/WSd0xurfkSeSZb60M/OSJTtZEleCH6at4txzwPOzDXkwTItH+Nm/kOfdeA5
K1K5tr5vf/Uj/7HSkba7yKrSc3Mk3apdUWGhPqRps1L1HnQFAZRmo8Qmvx12kOEaNiJ8TGVKiGXp
9cXhsQAQYK4kNpksP8q1qBDgI4770VMWEc4n1DQfPi8hGworaC42KXU0p11kYPr6ovmjupOB+1xJ
eRPcmP9LZWDZ6k7RCPHLgbKjPMgGeKikg+fB01QCH088ex/MG1ARVsa5I/5zCTIBrAXVwK9EDWuS
PFZx1UuEKqwJPk7RknA0nPw91wvvNgog3niCeLqszxzvHrkP9d6bl7tCQItRwpb+eXEoSlShrBG3
aX/MxVrWtyE7or4tn8niOIgTDdirxqQuMwvLWS3slUPtcDct5Gkz4lyaDx1S5pZykFVVnNAqyx+n
svazvfMgrqWZ8uOPeln8o87SXW2fiWTdu8RQ8b0aD6E+/jyoan0btXzWyQQvnoWO9UWLIR+oZVJ+
JWn3Zpml/ao4+VOjac3etA1z62pxuPYyA9UPNOCfzEIjfQbDI9dd5tNAQ5epSqNnHC8xNWbCBJWh
rGtjPLiobPljbKxAhTP/5cN5FCJ7H0tEPdta/xJYtQqCtHDZsffKTf+807UOWVGV1P1C7Y1g52c5
W+sGaperZ6+lp73gT67cIZhdHHIdmcHImQAkDO1GZGX63Kkk0UYl1TYKFK6vtr/kAtm6fe6qoLzR
RJVuVAhi+6INsid3HPcEI/NXrTcKWE++f8jCLr7zzeCHfLlJd/kFxVBcnCLrzn5AlmGYB8zvAwQl
Oa0YbGBuB+YWOclvMZKkJ3kw8qE9CbMFXmu5SBwo7NIFAMmToUfmsJB94HLOp8C04cCZh5/FX5eQ
3bOyfM6ytNh9Xjo1gAWbStesWwE1YBimPbot3lmW8gQCmtMhey+LcQWKBXjqvnfrs0NCsNnXREBA
h6nRshBK9Tx25FXj3BQvzkTeOhrS+rVIs2dgHv13LJpPLevR97qzoWTlAQ72xbQoXGgCC4WN/ByO
9gL4LdkAQsYNzJlun8ETb+Apz+JyhSNQmNO1chFhLb2Vxc+GJFUyfJDBWXaEuy/Rk9JhI24gSH10
7VB4m7oE4tsPdr0PjfZGluRBdrHmfrIoZnaR2QfEyxrnNhpUZZ+78LoyWOrs0jtEFHTIV6tobpZ9
KsVXl2lKTLSyLPrwWP3Oll65+Riia+my0gPr8tGZ3+ms4SxhVZZzC2GIi/x6jY/xvZ9V3Fm8Rg2k
4DCUTb9ZNuCw74Iky+/8ecsRqRVYnV91bt02q4QQGNAdJOFgrujXSnXdo9Dj6giX5Zk9sfWgQqtC
b8y+lrWDpGwMntzhRjzKRgtV+xU4kHKnluAEm84ot7kD3jVtjOAx8gtnXXaII+jxAI8KeifmOR1U
tyGzH6YUlI1XBMr7hvya/553LEmNqrEeMq61BiCbHAfLCFdlnEIgAilwTzRzPXCtq2EZ1v1U+QRO
HZ0dJiQ79uaIuhtmEy9kq2OQ6Rwbxz+SnkdgNIrSc1nb1dkBsUYKvYq+CSe7qfLYeqqM0oFTESAH
MmXRc6kQQJg7OH8fSS61Jqjuht/Ai3yMtJmxluVY61dyS0TcHZE+9CkMJQQ8o9vY99GN0pqCFEnq
bPvR1g8xzwjgMFlLRjsujsxvzXbMVOds8v2snSQxbosU+7tIVZyHYZYsQo93IYTpbuvWn8ZFNnsw
tM6onUh1pgQuUd2aq3IQ/KdyPnz0ayqzwNtC+TlCtjTjiENyb/pYEEJuJ8e9BpHY3tlGG96XNpoV
EUJva1mUBzqYjt3esbKfWUAID312kHV00EzCgURA+r3vtSbOtF1wsPO0OvVhn62TLG2e9Cj+Ln9q
zfgRWX34FnOvEkwfMbqYx7hIFR3MeUzqEFOoYrN+mow5fdD772b+MSb3Um2hu9nPMcIGl5Kk+QFK
lXfQmtE7kPIkv9XrJCREnAebhGdDhRs2Tbls+vOURbCxUtpokw4iazEpMOHx4aq7qPn0qDzjoz4G
iDAsLNXlmM8Vn4cmjTAABvX6MEGkXbcDjut1NBjHIteTdWTFyjMk+UvPXfhmRd3VrHvjGd5CTlq8
/peuftZe5NLVDIdr6UU/u/5xVXNS8VgvREIY8VWvcuNR9avyIeh+K0Tdq9bZ+keL5v3W8ueY0iv7
bV35gFAm0eEsXqsDz1gY/yREVXMtTxMNQYBoPpRejMKke1HR7TpUybxfk6c5GrQKnqp/r5VllOGr
m8kgZO2Nyk1uBQcoI+Y2JVV8Q1ZeuZH1EN8JnspKLRtcdJHn3iT9vHwhe7W21lo72aGWtfJUHoRr
kStz2nhRopzxs79sGbXga+tV4WFknr8G/DV26UBgTstEfvVzLb/KM1ahTw3J1JvP+sEPtJ1rkLiX
Q//eF7Tpz74N2r0LNA5aZIfd4CQPFkKf3EeZuXZEhnZJ08L9lqeffeqRdMeffWSzrVqItXQYy0TA
DIMHBfH3Q543KvHp+VRXQHzJM3moA55dwJPCxWddp7ujOH2WE3tKNnGGjpkcDMURpaY/rkO4kiRN
XdtMVy45st+uwcLJWebjoIKvKeFqIdfXedEVIYP8GqhhfhXp6MAR942VN+rZ7w27pkPA77O2NAxn
RabVWMmB8oC0cn6td9XcU1bUPfgwmyXHFp5GhtPM80S68YQZgljIIlSmYlsbKC3Jom5CGVXgah5l
MbKjFQ9I/aH0dP2aZOaDrO4jtFsbEw+5eMzH51oj1csWwtnLVsVSLzhpTrcYZZv3dT59XNpLzfbQ
x22JnhKDyHiMa3SF2I/Ob0tLURMsLMU49/gqPes+ziT/+m7N+d2yDAs3ZJKG5893Ky+Z8G6zGoFm
AUt/K5XQMx4Xm6YIwEXPYukf6uiznvpnUdQhTDQPCI1slQ3TkDKzy3Kq5i+pluY7WRozcWCqhOKT
amsvZq0LLTCKrmi7DauaePZ6qJ0RKFOYLX2ECs4FSyGsk3yL9EOFfJbs/THQMUKw08KdfT2iq6XU
0RW8WcDWor9N8L84IiB/aJXBfVZ1Xn70BlhHnncVXfJYz9W5B8+mSkinN23iPg+NES8JxEdH2drY
MZ4YY/IUaKCnGxOLnaFX3OcK0tgmr+JhI0fpek84so3js6ek3tMUH+VLukqnHlF6JQM4v5QfxyRy
q1zZyuKYjC8TvrNoWNXlQx34a/mSXkNuTJtwvm67VH8yYY0lkXtqUoOMh6pCLsbI6oRTtnPqhUXu
JdZsH1yoeT+OqYnc0K/mQQHD8DlkmqaRSRSJfYtHq2HBOgm7+yBsu3uMlggdpoBD/YAikjcYyPTj
62cPrfUf+9hIT7I/rif11uggWspiNV9wzuLO15Jj+iqzlmiKeFvPsLZNO1aXIYdvzwIAqH2l8G9V
EclsDTt4C2/bsCve8HDKwAkGs9eACdt2alyI/n38aNn1N89Q8rfE14G/2OKLoVti3aBMeCQaaZ/K
SRN4IHnO11gRK9lVuOT59F5176YUb7hRjXiSWFV/N5Vet5CvZ0NSTDtbvPolUEVFDCzGlMQ61JAq
10Vku88AB06yaxPrL52rwkHUbY03RURHfobC78XSYR/112dI2EN9fIYiY00lP0MFa+gxysU34Lvd
xheJuUnVZNoBDshWOsIej7LYVUm+0kNVfzSb+mfr5AXGb0U10cWOpFG2ge1MnsRQ4icVn/SVOqrV
GTB8vxdaUu+QTUZHVInSlYNu3pdx7J6BQJs/3PpQp8r03gimCUTIYwjljJ48vzrXxDOLFsGF3shf
+0yEW/SyMuTv0r48EpnDMmo++6PYIvKMzbDZLNkH0FuIfoQdgQ2032T2OdWMtT8o0ZG0kbtMibuu
Zb1wdbBAEJ3zo2EV66LpsYwIWkYYXoTxize4Hxfo94Zj4qqlzfZ6jqMeTRMs6FwScQCKp6jGj8au
CrV1VXUoEswNsots9Tq9OJBAQEU/JkGFEtgmrQLrZBLfPNnzQRbDtLcPE+aSsiTrZQ8tI39E0sdB
mTqPob7PY/sCj6PQyjYhrjdLKcAO0/WxROj/PgoATNYaOAsphO5M9aPtuck96fTwo75MnWWr6fVX
1DZgm3dvqI3zDAP+chuUpr8LkA7aumGa3yc9SY5GUbs3o1eXCEC3ryqqTStkHLUz0qk4oLVptBmE
Uj9VqvYYVEmPpA5GWWPuPVsxHiqx5iTHthQ9HiDGiGr/GFzZY0DGzoNbaOX90dAb+9aaD6YObtEq
bsc4smdFsfYEBPMA/w+sZWUm1V6fWFZ89m/rOtqoDVs2WSeHdSEo/DFqs60sygY1qt6RrbduPrs5
IKmcusgukDft21T49cXtlOVnB5RlWJrF4/fPy9SGI7bNBKlPDpINbRsNqyQNfSgXXEjWaU0+YHYd
ZXtZ7Arf3uRRCRpCxRvHC6xnly3dofcAAchiPY7hGqUadSeLTlI8NqS7rpCp/HsY6pu6aa3ncgwg
sHl32hCbJ1IXSPAH6g9gWOo2rkq2NLJOHqIor49wrqAt01edCmPjT1W5b7r8BSww1HPP11ea6sZ3
/ZhbV1P/1hJbgDiDXcUeGTMor3NjURXJnWpG6kolO7SWdR8NfvlijLp2kCWkFK2rl3+T3WVNZGnq
nkXr79eJ00IFFdEo68rpOoikTf0SwKH6uAabC+DaYnqB/OIuK4/MdEzqX5snoAi91/vPku9/lORc
NaBy8dnW/a30a5yc5H71lOPIOfX3ek+uep4Af/X8eL25bRbc+TfjvCEA/Rj0+6AfkxPMxuRkJf5d
m43dDjmW5PRZL88+6sRAwqwH2UD3z+q8YqZfyHI9dd/TAGA+/gwnP7OKkzyTh1qMaKroaYuB2F8N
vqZGw29l04l2hRpkN3GPD+XHZT6v0NXKuNbiWbtvvr48yGuxKOgW//zH//2f//d9+K/gvbgW6RgU
+T9gK14L9LTq//6nrf3zH+VH9f7tv//pgG70bM90dUNVIZFamk3799e7KA/orf2fXG1CPx5K77sa
65b9dfAH+Arz1qtbVaJRHy1w3Y8jBDTO5WaNuJg3XHQ7gSkO9OLFn5fM4byMzuYFNTSzB4/Q300i
19q53nU8YIDXyi7y4GbCXeYVeF+xUKLeY6GCSUC6CeLEPFeTZXwcskk7m0ytN+SG+a5RSzLPoPLL
raIF7eKzn2wg54aBZhEhmVxGBEWtfCdytz9ZeTac5Jnx62zugXJKzjIO3GnI1uTk69q+idritoyA
0vrm+FvJy9W9FXrj5j9/85b35zfvmIZtm65nGa6jG677928+skZwfEHkvFXYuJ5sPSvOfaumZ9wt
5nPY2zX5jblGrK0RZzJgGwPSIfPhZ3VcecgGito/KSQ3V5mpWgjeDPWtFzkVEgrUDb5tASdVuxBW
31/lsq2+i7RqcZ8JnwRw/UtENvxJ1Z/SpGkfDUhTdwlYblnrtk180nwohrKYaiRVBkNBPH8eY8E9
WAdpXUHeb60nsBbpcnLy9CBb8yL57fpD+dv1FUPd920F0dLXcD31/Qaxjro7EX3+z1+0Z/zLF21r
Kve5Y7oalC/T/PsX3bq5y4I1yN+JiPToxfD9yW84yDy+VAspC4h9qOXJ7/izuS+QRa3z/OajX1i3
MIXREb0Jzak6EtaBD5tww2X22GKaOVd27owflqe+b86njv6zV2nZ751g3SWC0tujWWWsO7eZXptm
MdbEwycMYjZqprf7NjPdB8vXrrI9Y5dDxFwvYXL69rlC3nhZd+706tfJw0CM+YE54I8LpsAP7lTP
AGi4HFJ0SydruHaOEx7bvjzJEiKB4/VnfXfF5xkFvq7M/UVnoPwIzMVY+eZnF4Y2Zv4xVFfMajWx
PtkVMSiPEOkQJOyj4U71xcM4aBoGbx2xJLeZP0ugfHGc9dha6ouK+v8OsJD9UbTH6JzDYb03XEyC
osLKMExl9L+76jy8MtBC+M+3hm6rf7s3TMdwbJu/ma1buqqbrvHH9EdOGW01csVPeJ5m05Opueam
DmNgIUG6arvWPyi24R/CTtyGEGS2siTrm6x1UL+cW2U5Jl0NbLo0dn1vsphAhWyRg4OBigI8jojz
VO+NzhruhLDLK/SZJbI3452sIsHbbToF/VlZlA2m7t3bVasfZZXj9N2xxttLluRh8LUSjn2sbsj3
eutY94MN60dnWxBkhRJQGs+FO4umqUQWLGbP5wFqtOJm42PU4cUqYoetawetfGvieAIm1nHJBbFP
LMOUfaLcRkZNsTXN6hC0iGVYWZBt4zmJTLz85wFkJpDaFArAZwPUbdKY8whnHiE756X9TTN8mzVU
SVCqC1pxUGc7hubXWSVbZBn3IddFP8EByoFzruyoDOoZbbWrtIZJxjw8ybPPg6xDK2diM3yU1YUP
rPyza4Px1QFCOCQBgBvoSrjKE4qkX01C8xdZapsLbinuI/ya7FZ1wgtmAwrGWOFwUFlZAbtqlSdt
bKMtdJR13Wt2dydYw99N4Idva34QfH+se2yOrXsR4voJ3UUcZF1Wetuiycatj7H2QfGVFs7H2B28
VHfLxWdZnn32cefeshgk9jn0krWOZDF+4gqRrBDc803ol4+fz195ZoYtIM0CT5KPp3Dg1b/1swri
5hAGpy0yPuZF41mIuk6jr425KA9qQ+YmN8vbgqTFzVhZkbNoOjwuKnDzf3SLBZpmKoIz3Z06+eYh
qavwIg9oRyVnd7zKwgRFzl+5ZvhUtPq0z6c+MxeyxYnccKWRZMYUmqEeN9PB5ZkDWyK+I7RDxgzI
gCyVWLUdgyR6lCV5yFJPbKCWiZldEd/Jg1kC52tL6N9JF57yanyr/c54ROjNlSX5lI+V6bdS+Fep
Rm77EY/r39o6H8NKFkLZKijt6QbSi3ojz5p+mD7OZF0y9WgP9Cm75TYVN47lIjlYaL66tp0WztjH
Ocy2ZJuh+wJ9vtP3riCHioYDgmJoQW2FMvrnts8m3C684A7+fbQy87B5zC0WhH5fxS9DF73HrhJ/
t3KN23mAeQVBBzXWaESaD8qnkwQZSJsUpVChuN/ssP6BApX7JfcKZClLLXssmP9XPpSb9X+eUIEL
/X1CdQ0D2Rx9nlSZTGmeJ9zf1pOJ7Yd5L2rnEfVldSFXjH3ZkuaFvXAjF5ODgsAFYab0Rq4zZWsW
1T9bVQ0lK9n6OVa2IuW0h65f3v678Z8DQr0JiC5U+njIBRqReQP5M3PM4BRrYNDlmd3+f9bOa7lt
ZWu3T4Qq5HArUsxJVPYNyrJl5Jzx9GegqWVqaYW9d53/wiiguwFQsgh0zzm/8WG7BI61xVq96BWS
7KFDQZ4aVDMpaLrHnLTcDDJ396iH4MuaYS5J6lHXg/x5tINxg8eojGaQQxc09q3tUXkvDk3PYtpf
1MV+rJXs2TCyGTWu1AsZpP282jdXml1hVt2q5iNa5rM2lMmPocaIz66D6h5qpLGqPMRqXh1aj6gr
zoFk1ivP8PUVkueNXGXpqyEBcGT+rux1DX4tomnj1snM9okw7JNVqebP30OTySFSDEVmqFyG2kBH
si6X5katWnudjPM4ByqIfj5rttTrT09+8L97VQ2TvVZ39puajGeTL+Ubott3y+/NV4qlmhsnccdn
l/nJLDfN9hHAAPo6R23u4xDFZNGU/Z0sIdOEoKkf05RgVmeV/oFcj7zsG73emZ1urVSpdzaOTTZS
kzK8R7pOxiwRx5zBhE/rBFmwbPrcOqCzl4g3DOMJSpl3m2W4TqVhFlNRadcPFaHpGcUM3RMPLg0B
Ra+8BBbArCrvJEpXxhd+kvIHE4A9SXrr3ehweWkyf+MxTVsVHT9OS/LuOGRDcZfmxRuKOgWHF11G
uq4UGzLsU7i8I1hFe9LXFozapFv0lAG8+p6xQorqP3TNERe4iCX5EK4I74x3WKkgRqva6IdeIE8F
XP4+FBQhNmaTk1yOvYVK+H2LrJ7ci2ckt9i/ePgGm0+dMzbvUhQumgaFsJmF6mrA9w1CTdSck8zV
Flojt1srHCIeiF5O3bGfw59D1hsjxnszinGh5AQuwILBLKOAmhi6ZF024hDpGTWqpeFjOEiHYikE
pcWunITsikGXXWc6nerHdBsFny4jBttBDTFVzuK1KuHs3HfMcd2J2tFAV0YwYicPuKggwJb09F3z
X7vRH3+kvJiZ1abynVqM6YoCKnulS556koCgTBSm4q3ySkKjnJPa9q9GlbPHPNGjRcOf3tbQ8m4v
Kak1R+bZzzO3lHkthgn1Df29qHITWj1tmqWI9rIZ769N1/ZqVO7F0aVALg6qyzX+sU1cRNyhb+OX
RCO5bQa2MbdkzXto2qI61AmqUSn0H0STadSbKlKGI1YL/oPtlMncAHS4FJ2hYScbPYR4IA5Rihb3
mbnULTmsZhUl3WgZDlo8Uv9VSzV4DcwTQPu8UOEDOFMBAdLa/fDC+iQk3+VUxwJLgnu18T4Na4aW
2jvnWYusYZUTkMc1heWKWtisYYzhYyMOk2jg/4+F8XwwTe3kKhk4umAjGy7aNNGEMvebJjv1Rxs+
zcj5IBIhu+YEZhn59t/fJ6r651WybuuGTXCC0IPBl1MhHPXn90nBsn3MwhQQb+1rBSFQbcg33Wgv
zcZQ74ppuT6C3nTs+uNo6rseTX1iZD291vs/jfzreWIk2Vnt8fcdfp8XRFK57Mp0vIFql8PmanDu
M52dXLXGvrfNAeNDWsRmiPNhKRFCu/nSUZkxq4ChDMYn207kOSXSFHsa7h45bHjmCw5AqXRX4khs
9AomAw+KcqYYPiG/trYbVCP2QFUyFGTTsjE2apyjNQTuJtDCuyANnaNoEnsSBofzxhuBT/3uUAwq
bZBFUoHpVLfUsKn4WTBhJc+GvXckYbRipca9T23SlvlDBEFRfSvHLn4IFPt9ROT6WCrwtwb0XxvF
jYwD8nl/rsZetc6zzgE27a0trTbO0Fzy+yhPl1FiZs9m2oU7o8EKRxxSrqzy1IK3U/Zp/jyMajDD
StXM8uYgxSnJDlJ2c3AKJl/zzsjAhGLeVemHuJJQHxC5QjqmdNlyGMfvhooOfYgo6fKMwH5scvUs
PFaT1pxMe8PyHmt2c0VSjJfrX0fEUHQBviqUz3S5shhxwNkSI0j2IZyYW7iOyRPvsp+imENVX5u6
qU4Uvlr6yrWgO6t6biAqiY1TF2fKJiwDC8BBZbzICGD93kh+KBK1PGIEn17eNAN1RZZpwUrMkQb5
ScQUPM+Hl474C1kDy9iqeRC8DNoskOxu64ppius33g6rxF0vewUoZmrYa6maeMwQPKOhU395in7o
ZCt6K4Gvget33Gcbje6MSWn0MLSBMnf5YU5x4NSL1JHaveEnw6qvZXUzYEO9dXsjW2U21YQUwsaL
sPSCO/7HmnmrDRQGe4lZLZiDj3utGMZ5pmba2pOl4QXo88zKe+excd1y35PNg05Ou+4C0tX8nmHT
g6svENz+HiZHBcK/6QlGAoKr1fD2xLAoAuscOb94tUfPOr9CRRvLVy/u4tvYtAlFhBgsx0rkzry4
Ud/geMWebP4IZPjyIxYjR9Nz1E1VlwEfVi2e8XQ8JGZk/kji+D2VuvLBKor8P019jT/HmaZHlaNo
uqqAfwfzouhfHlV1HykWcN/hUTYSh3qjJ1trePCmKOCMdjIcjaPiNQnC/MaU6ubYQlO761XlWbRH
Y4TmCn5iXoLay/toLRYi4jCojM+HotfM6m0R5HfOaMc7Vwm6hV/2SHaIac56oh2vWjJSpZqj9nLs
dW5Yxa/KzL8jU7SfJVsh1d8pyRpV+q+6ruStJFfpPG+Ac/lWeq50R70vp3afmC7SfW341gIKRUjW
ySRfxIqeagNMT4GlzMR6Xyz/wcz3+wD179rEhramHkBGg2lo4dKKW2aWBrXke4ysymWbI1BaWR0e
0bXbYn+VEtTFmLPbiWPXy7qd1xvNonZhZ33pEEPM3OQUMbBGUXub2D2JGPMEV6y6K1O9vGuAMhC3
Mk9S2FZ3PrrVXQZidJ7Lqry3rRqRrTwthmR5soYM+p81ltMBRYu/LLs4h64tvSRUEcyisFROozXV
vwGe2lxPpzzw43R+c5fTTcPTf5UoWkZt8I5Ql7qVFWDeCraCWgvA4C9lGaBKpGJxKeHg/uJb5mvj
YqkVFNiZOjhhiebBSe1VHOFIKk5KB1Z/ulq6O/Dt9XOQrXTNTV4cCqm3g+mX0E047KXhXhrzo8gl
pqV7sEKjePBg62w7BTG8aPdS7+gqVfGgAW9PHcS5aBwXel0zBWcmv6uG7vPm2oYIvrvVs1K7EUOu
HeKwsbFxyfGGmKddRepQTeI7B7HRLdMNmRflxA7HKhVTZPAz2LMmmwSrla3GF3SlhU2z90sUGLLX
oggLAc8OSdif4ca4s9xOq0coRe4N4cHmRfahqSRwkb6rbnWu/TxDnFMtBkjl6PLIhRoeBFVtcIlg
eRBtAXdvoUvVPxovuNfaMQ1/gXhkujolq/oq2qCUie7k6SizAwAEZnQn+hKORJ82JZ1+92lT0v2v
5zlRifF9l6r4uFLLCXMQGVNGlFSfKj2nDMwmy308VUUZKFRpym3jvHZv+Its7jGIWjON935Z7Phu
FrwSC0ETjofmIXZibSNrFAIkoWrd2yX52EnA9Q4rm28/CQQFNtqoptLZVqjVgb8TbHrPtQ9ewXyz
UOPhNSu8beDE9b6SI21pEcm7IfDp/aLmPpmskTHweM2iWnm2miifF3YzHjUrH1ajpuZrzaXAMZJi
sAAhCeTYr5StVirBHr1bfCvjL/GMJymiGj7TODSIZ3T/+xBZCivDwce8oOdJU1CF65Wtdmf5EYxZ
oMdvVveNKTMkE8yysOOEzQI1o8+7rYWpUZf6PRobOgj1fezpytDf1AYF1PJgmKe2q1/L3OlfWurQ
F1aqE2v0yuGlVvQ5FBvnYYg7mD52FszkWg9emgwbBY0/j5U4dMaS2myvOwPlrVGHRPfYswd8p7R4
ldRUdYhRBO+IfEr+j9TomoNOjmoR5UCp8mnGZo5xdB7BclGRF6gkhGkTG/hxc1i13VEcIftAMgfO
184QNsVRb2xSz3KWel7xZJDRd1HO1TxQfGXeoNjtvtVefhfy1+EhWr5FNpT5N8BTt4PWem/1qOA7
6AX6ozweLhMDfDl4UD+5MD+f81oZV02SQqKYDh0HHJcEN3B76eXH6lLPPPz7PN38y7vP1DQCxDg2
W4ojq9aXOLoCqsQczEJ6oPYN0KuLIdlQjO1R7pJoU3Xl5MTlZw8ufnI8xhLrZ443n1fzJb6OHQyy
HwNiq8JgOOVuaMX9+CbPNPM6PJGxJBaXjiXoMpex06UNyIy4L9bqDMq/FaMqB6gax/G2JuL7TuZ6
0zdZ9K2uWn1GTXt6okRBXWWsO1bwZinds6cwKNDGb8kQbj0m5eIkwL8RUVBTxsPKv6SYcyMJHpAX
3ojUtI+z60OE66lIRou+30dgsb/2TefVTmX9h0yG9teFEjISzeDNZWr80+UvWS7CN65u5r31oKkS
TOtmiPLn2ADb44/RsitAcFORNOYwXNktG6na1tPm0pPiWTsTjV1cgQgaB3vmJUaP18m4V0lhbvMk
Nbdir/y993eHXWcAJBxrfGZqvk1rvZlscrLWvkdzzaTTbputIhXWDioBMCdT0R+DBBrrtAp6T3LA
jZnxU5yUSAEnWZCJYUZ8nIT7OV9L39YerThnqh8fVVgxP5uuu7XVim9JgfUt9Q3pewDM0EJB9wJP
mmJ5TTbO1OUZt1kUmPsakfVqzCN5HcmRvzcGI1voI/IZx9effCzVbmPoUjtCdBilTUEYKRm7hzTB
ekHGxvsd9FFY6/yBZER1ycyABIHUe4v70MdJBMKDy0ksW4vfJw1K5r5bJVDbktLLy0ngdMrdtGy6
3MlVpe5Bdk1SJHYQL1sdcBrCdj94Gmvvu2LYyq7TonAz5qHDZJcoY+Uyl6363luJGGRBDcONUQzO
JQaZ4JkyrTcfc/w3OjmSIZ0ooMTbX1XcDt8ox+kXJfGUlW2E1tRcaGF28vToBYSceyA5XK6rSn1O
6949iCaxEYdOEi8IvIe7L+16paqzJunK23Q4Rw0qJpESJQNS7sTedSPaIq/NV1G64wllt6zb5PsU
TjcGEK6xU6YCccts8XaxUxMzKkoTRO/QyMaudO69sq/WahJpz9HoLEjSmfcyRsV3pd/dx2pPEgxl
7kqhspX6Y1W7lZo+WGR5ma464u9z8a1V7CFdOQOesuJQ9CYmwitlWBp5/cuYlmZ4npOhlUKTJg6l
UNkXCDbPbvZTGyxpV+FotBcTXF9ZBJZc7C9zXtXGzoLovNrOCU4znYG+fdsBLydT4j+KKRmrTA8s
me/v8tBP7o0x/NwOR3rXp0ZyP403sA5/1dVdPGj2Pqnl9DFqsOoTnyhI8jVTf3veaa28MkeD/4DE
R6JW1xSERn72KNUQxqexQ9rk64T48KyL1OZ+6P18mdtauBCJQjdKNEqVddxB+JU9p+Epl5VhSt4/
XObtY5Fr81HD54K5sbVJ3EbCS6xmeRnWxYtRRydvinW2Yb4xwQu9dhEqU4QmwbHA7m4N2KRaBp6j
n+M0BiuVS+PPGkeCqPqVurLxmmZngsEg+n7vIFj70vK5iyqTFDnVpzFpUVuvwEafRMqBauopR0TN
okgqpBUpIzWAsSx623JdF9nwZkPPHliru/x3zqiLqw8xeNZdQxHybQyn/LVJSmqQoSEnGUoLR6Hc
OmaStOZ/mDJBKlkek7p9ECOwEGLBGsSPdQ6cixKEAAx4U5ybKfgmRliA1nKjHfY5z7Q5dlLVsZw2
nWx2uL0lytxWfMSdkRnSaJka9EcrfEz64KCpcXESLx9A/6z3ySeLv9up73qEfunT0e/zoPa2/+Hl
48jWX9//lmloZH4UEnWKY6l/DtNphkQprtwPD6ODi6aCgXKQ9N7McfR2TmG8uU2GCkrRtOc1Lgsg
XY2DeVi50k1HcfyiSV1jg4lKMVeITWwLSFxkz+WHyIogQPKoWiJsCRemizv3VS8bjl51xMAFlGdO
eYo8VluTJ+sTxSBPqR1BFpmOZA/MYxo+RAgmT4qZuhue25APU8t4HagkthIjucudSjpEY9tPelPA
144Emirq7/y6rd4Sv/lpQAR7LYmsYRvSDs8haCUsKOJTNHjdIYPpiq7Izg6lY7mrUOmqdcnqFLqz
RLVD0d73qjzu4gBPrxEni6FI1VmI38fCdMgq5LzrfjpQLDV+d6tICbF2ceu3AYjeOdET1LO6Ry2Q
4pTfFb7tqZpbz/qgw2TWzXRpFnlz55v5PqYW6zVOwOJMeSW57vzZ0GX+yQqLu07yw3XfB+bWTQ3j
suH16eXfQXgwz/R4hWZZ0P7qVN63ZGiCwnnxqVi+rTW53KKArY+kxHiVNsFwi4AS39/I1Y8lTydK
eAp7gRMJyQfb8QFKNJF1tl1QFEozflc8hEfZ5D3oWkC3mVwsMtl+BmzZvtl2kN0UXVndhmMTLtGn
KTOeAN2zYyL3KHW//eEZw7L0is6/abSHNtWdX0Yr3bGSXtVk5+eD5WBDE6mzulZAsiS+vURy6Gwz
IFwr05bwdc8wnkRANcb4N8hIIuDKgJ5rA81cZG7DCjytj2puE0dLh+CtibqTTbL1nZQTMRvLmYF1
w+AGEtmGKvSN0xr+gQEJPOqs9bFDGFuq3bBdnqyZxaYoAEBJkXZup6ZIkkoghCjPhIKtE8K3Ln/p
7fyEv2z+0Gblg1I68ZECJvkxk5SnzFOsgxrm1X4wylMX6ukuB+LIEu49lJt0JwfeGZzvsPasBMPy
Msj0nUTs2bkd8QZ77UyixpiilQtxKA3m0c5ZHppq2x0aEz9uD9O+V10KJ/eOxt+qTrNX6sZeUx6i
7NzUkXe+w17haz+j3PeWlD5+tIvOiCAm4ZppiDh2/OqbZMFpbN3hkcxIeizi8JHZSXUYEFzOmD4p
G9Cv7ZNs86Q25ThZEiT5yXu3u0vsVtv3vbUyYt2HJWCWBPR0/0504vnS3bW9ZW3yMXojx8iITjGG
tRNEoCzFcaDi1YaCMYb8Bq40J7L8xDSmudUsh9fadGhqJkgPR2nWqTfmi8DJh1lXV1JGKk5Lt5dd
asdZJjHjwrdwasXx9hzbqjTzUd93vrNJq+FUDKFxtJN6yeoT1y/tJzZvzPDC+q3TjfY01hh6IlEp
F2XwOpZ8D0NWOkMTVr86/R45efdYRb6zK9wR9Ca8yXkf4UrThDzSA6lxV3IXJDc5X+cTVkH5KZ32
LF05JTz0t6JJdLZwIpcd+u6ZOKS4KTlISvlG2d42m3SuZSS36w65KERJDq3AG4m8Rd9DKTUfgmbo
zgmwu3g6yjNsFQOvhWwg9xLYbDaZlX7sxZGGI6Fvfr82XYddxzpaXpDa4O6/z7SwIRiC+BdQE3vT
F1W4thvX2RK/TFaBrnj7LgiqpV9q0YFUIlTcXCuOo11aKOVldEudd3J4M6+yJEu2qT3WG5+v/6oJ
MnunZQOuHgOGH31Rw+qi7uMMVhAcj97JD3l8B76NqgN7TECdhOGq1ctyHXpOfaTcHEqdE5evqpvu
ZTyy3wFirxslrb6FJQYtpqUlQOFYGFJIJa/avIlm+IXHtwpR1LWCzf2qM6TplYGcw4bu+J1i2FtV
Ls13O0/uFeYQs4qg4qnDp7kDjv9L18qDz7Pw1Wv5hJ0fZSesDJpVOdQHm6/SMlLtbolP4nCSLZvY
gumrz7JRvalmEv5Kzb0MuQTWiW+eTHLPr5YPia1oleo8Qt5YFCDCdjawcnw8UFB4UnWCs9TgXkom
oAD9DSsxfpehXgBCY05iAlRatDACt+OoGXvkjMrcdzrlRQdmQgzEJlHpKDyyF5WM4CXwjREQglxs
CFNa57Tq3hVqcN6APySsiCvzLqmacKsFIKbspB0OiTMtXwzjLVRy78FBsrrCc7dZmh5TJCUY7poh
9X44lMkBME2G85AgRYljICRl2jbPhCdIkDAimCbOdpEld1Av0KD11Uq2vHhtjYAqlBHtMf+X0XKQ
a/Po6EhTgq7wELFSoDqoASyzvENkGjjug6Hr1clC/xnlIZIVqF7FxOXo63gfjIW6JINc34riLiii
2dzsgmItSr+acCrOoBLzIHqrBm2WZegPstymFDxitJyDsDbKNp5petutmwaH0dFW0lcntt7JuvSn
wgn1U6b5P4PpmWvgDJO3Eqa/KnFYVJTmug3aYdm3UXr21M4hXtlUP0wHyi2QiXd8it4LObAeC1kf
Yd5Er/aAQ0g2udAn02ZQUGeqIX+oAB9VCY4JCJextPJbf/KmFwMdxwRBEerOzbUtl8BGlgYPlukq
Ylhs9ObJvlz7crHYVJYeVQ1tNz5D68CLN8tTio0JABL6Yv7cavHOCZ1vVqQ5+0Bjfe1X96OGo6c6
qruxcrZ6Uroby7FRdueRNhux5aP0pO5XTlypQPPj4ZhPm2CVDkm6YHEcrHJWCnNqv9VnExKhVvb9
L/JzI2JsJiqstkspxi2pdrLbjtg3j8vYG/Fe4EGtS8Zdz3NkJQ9SOI8LU3k0Q89auREOGvzJ831V
4hdqZuL5aFdMuGR8fUaX6pFEM6xFiJvbvMNAGz33gJdv0TTtDSm5ewO9/Eq0XTdKZf8xpLJV4moA
aaC+VsCwq+rZrrAGTi09eGpLrJvbxNBOkeOzRKUWgnL+ZaiN467X2pT6nthbdWrRYeMDI67UWAIS
obpPyDPdFKAT1qINwwfzph0B4VD8d4IDbL2Ti5qDs69dzz57GrPkQJW/y5I0UKScjRtdYiIIAIyn
+zCFJgqpYyIYvSB7jF872VcpIKBIED6HTQDc38iW2m6bUTNnUW+XtyZmAoYfkJD0EowY8h5fczxq
Wa/JEiDeETyi77jnwerOnuntHcP04EyFEgGWqFnCHcvuiKdld8ylIQYqtTQfTWZNXu2Vj6Brwz12
e0zy4rp8jPLMPjiR/sDfD2CFYQZDOj3ZjRcdrYZgz5Ce2tBOLpuCVdy8aEkAD9Mo0RFSBX+o8x/i
wPR9+TazumiCGIynyHPxCVDqftn42ni6tMmGuVRjm9qLaYjoYLWgHw1pJ1ryDiCTbOADU0sNZRKO
VeyaJv7Yi7U8us1a8q4oGKoJfcaYyy5PIv6uYrldxLwJ96WB6QQsV1hRiuPuxYY/A2fd1NYRuOC4
N0qTF0AS3gE3xdkg47EooBnK2MOO5jezNiZqhmir7WyjRgj+stBWsX6s8LCJTbLwPY6NMlznrED6
prvaSR4GY6YBC7zz+dTLwRrilcTSslC98WSDCiWEcKSCdd4ass5rmspNJ1dhsoY6rntttPfbn4OW
kWhtELQ4NoHbPIisTeVWzMWmPbSDFdaM0+51U1sHsrzDom2C+pawKSmK3LJvOil+dSM/+mZIBPmB
+tVPPO+VWR263j21KMEthEr3aMr8UQTRdxZXJOAbmKNqY/BqmQ7FBtAdVbWGQ3TgRnSpvWVu8J2T
ulg9adU50CsvnMlmLBNOso6hE4Iol3H4w6kRu5p0VGCS5SPxAD0yYlCXknYnNoWvMC3wzWYBl/+j
rawblCa9Wqz7uNQv4zoFsnRPKAp6jbPIobNB8FD0DSDO8cZxh+xB8c3q3FWYf/RJ9qBjc+1EsnQ3
TdTdplKeNSpWdwQI3MuhkSdAtYcuXCRqHoJoaHvpNs98QPRyHJOLzX7AWs+2YYrAn+9awIpZ7+8M
tGSYo8Xj0nBcexuV0pMfIgDrsKXQm7J6gGhaPmRUI+WgBA+5J5UPjoaja4sVHU9YDm3ywEulJTTj
1u4Bzm63b3PKT9PQ/KmMY/jsJWG5DmRwu4XjRfgTke7RuypYid5I72Ef+3pO9Qq9rmTMibhIQJ90
+cz7gzIWmnurTXexj1LAZKG5taSRgsHW0FaGVqGjdWXz0SDPuUooYMJ7PDMfE0IJKyrx5TlxfXoh
7y7zjNe7FFkGIRa/xMdCiW/FuarTestcyZvby7kNRWe87YnzTYOZ4VXYEVAZL3rxvQ8WOirWyyFl
WrywAAMsxOC0i8lv9hjliMGyhz1GCWt4eTm37/HkIaG9FIO1tlaBnNrupTc2K7wV8JXFS4/PLAfY
wRYtKSHxI0QjIG8yrNESKPjKsJz22HqDtQCdmO/saEv1SfCAc3WryN2DpFjtQ1L2Tz4a5X2mp/2q
aHUq97W+O+LPswbE4WwtTQrMS1utfIclmB8uTS3CoYNOstkFaIM3GCtmCs39DXCG7iiukZZIfVk/
B0s77WcJBpJM8QILXksYbz2vV86J0v9ICU59z3NfvaHKwzgmrhGugt7e1PWYnBojemzkyHs2nRSp
l44nYYjW7rmMIO4Sax8WopfiAciRRexsRG+ml/dJlbUnL7C1p+Z7VSTeSvURGuYdEHMID/ilSgVc
75AkJzCkcdg4OVQdLHOsP3ZhPw4bHdCFOvs04NOunigQ1AfCB55xdofOezL58UjIUsbbO96Txl/b
nRtnG3EkGZ1+DIHsiaNwTLMDnl0/xFHJD73TrACvoR5o11gWzdbuydGJq4b1iFCTypR5iIvlcXDl
j40urS2p847XZib8+SZ2vUcx6NoOnUG59QcyxV86Mi+UQYSjFrgOFkOIR7DWMW1M9P64nduyYDRK
RXmMImsRdPXwao+mOx9ripoHJZX3skq4i9rpuR2yRvaH0gdn7WcHsSliXPvEHlgsm693yjvcKj/a
sEn8ozdLQBe1CErE4GuHGBxPvV0jeZ96Y8RSpLC7iqgEsdfLVasKInUFKCtswOcTYBnGFNht8LFB
kZ9u4mkj9q4d13HXji/j/osh18uPFMRHIGq58fU8cXgdc73TfzHky6Wu5/7jp/zHu10/wXXIl8tX
AFI/Pv4/3ul6meuQL5e5Dvnffh//eJl/v5M4Tfw+lHYoFo0fnEXT9WNcD//xFv845Nrx5Vf+v1/q
+mN8udTffdIvQ/7ubl/a/g8/6T9e6t8/qe1RM6S5WjbLh8n/JZi+hmLzL8efukhFcRa+XB9nXY6x
E8wuV7kcX074dNrf3kE0ikt9PuufP9H1rtcxMnnnEQPZP3+e/5v7s5hh6d3pIbPz6x0v1/76e/jc
+v/7c1/u+JffSY0Gwig6HLd+/7TXT/Wl7Xr49YP+4ymi49NHv15C9MTTTb+0iY7/ou2/GPK/X4qa
+gaaC9A8PRyqQ9P71m1JRTwWHhziYVUdej2tqNzhkBot2JiF7c4lu8rwXobliGTKYUY5dYuB/eBR
E0fxChiSutyoWd3rc9Ht4TmGie6eml8UdKKpHZ14WzjMAnM1VzFshQ+lk1TCqamYkWag9JLg9NYg
4LrteqhnNxDqyYdjc/Oxa/RjhMvc1Co2qvVx4rXpcvY0wsUnQZqVVfwdFzZpDUPcmKVJEi3JSRGP
kpPsTFXmSi/S+qDZZnqWiL7sDKc+iT4xquCbCx657OfKNEIMU2GH3PgEWzZiCKhHpkgpU1OuKgbE
eUYNlx5SLDjdRHT8l3eHcHqyDNUliPo3d3YGb9eq7puXakTgJsn+SCUWdWCTXF8cY2LnI2N2Prqv
HfrvIaYuMSTrGQJh/HKaOFdsxDjn91UMjBkXmY54F8tmChDLkCyA2BUbooRWiHSGruvmMiiybbza
62H56RwqT/8Y/qkVtT5Gcb0m4/BX+SlrTd08YE4OI3Hai6v4pm1hmX5pZ0IUzJmf8jf05YS+9ndt
5C2u1xAjxCZneXvTYKu0vLaJPT+22hUyyPcv7eIieWVvy3w0N6JTNFlxt0jkYcICdQY1k+QJjWmj
lfDTzNK5tItO0S72rhvK68ytOBzbIEVLNF3FJpniluHHueK0CmPVeaCVOBUlSb+gBAC4ZTiqzo2J
xfqJ8wiSAEaU+KulhJqwndkvQierT50n16dSya2N1doPounaXo/jA1Ahm7UGQ8UmoRx5Yeoe5qXT
maLtcg9xpWujuI9tecPlPqJDzscXmEAVbE5kumLPH/y7D73uF+muSa19fnPpu+wLza5Q7/r1QLVD
PXcKXK3J4W7kWtNiWHBFUm2kAhf54saV5PJP+zUmV/JMDHfrsu23tQJKAEACfNRQ+9BOR1KDm6w8
yaivGy2v+oVBNF80fRryVXkt+r3QRo79aagmuZ04XQixCwd0tNsE34je5RQZI5SuYtvc+lNRBHB8
+VuSSXiPFEgcfo/wTUXBi6fDKW79pegnSig+X4hGa/SzHfpXgwDIHCfPj9qgygAXaHpkjqbYHt+U
c0AWdXuN/llKlqzMuG5vRFs+QnxlSRGfa7Jhl3GUWnRYw9bV3Kjy6g4L8mQR1GU4940QEAaVginl
ILj2dK5T3uXdUMKQp02Z2hpE3f6sIkZ7ORbdX67Ty+ERRqm3bs2q27Von3dON4F4xHHo+trWVrF9
wRFxfukg+EQ9QG81b75WByTu1XYmS14+v16hScOPa31pw5BL27rq4UuzKQfSUlLxpvn98vj0Xrm8
bVATjTNiCMqnN4x4sfzLG+nykuncQJ55FD3h511bM1ciY5qAqAbXkeFnVEakV9jEv/cGyu2rm+ux
6G676HLGl3ZxyAq6XVL5/1J1jQ0UWWe9i3Melut6IO2vm9StPg51r75pKBPZiU7Rfjm3RY0z88Zy
vL2eRlTdnbd5ocx0gfbA+wcoLdXpc1XXgoAiYAX0uFW9agOcik2dWlilhykL06Aq1uEYF+tIi235
3BnEDmSgnjMxppwGRkKqMEzo14as21btD6LJ9rEhYDLaSe6sUuRk5oDKuRl7a1zxmlOOiFnVo9jD
Km+ujljBXNtVg29BohpL0eTIFNXeKH1uLHFy75D4cf51Q1iPn4Sq73kgOVNmYOoOdDyBlN93E23V
dMs+w/J9utv1A/gl3Cn8li93+9Sextg14luDglVdj3FQLIlTw3FvEsyiJawJVGhGfpN0bzZUvVmJ
qP+E6dzH2ECzxi9jO+ul5DZx4R/M/0fbmS23jSzd+okQgXm45SiKpGRKtuX2DcLuAfM84+nPh6Ra
lNX9/3ufiHNuEKjMrAItkwAqc+VagUYJoGvUEFx7QzopD+4MSOyHq7uyIzKSIB1ebQWNVcVYpTuZ
cZ0s60D3T1KvCuGCXNaqC3CUG1nRHsM7Cfk4ZVmb1troKDPECwH5JtUdZ7ThqV745xvUP/ivs/+w
UWkstaT6EdoxvB5Wkz5WddLcj3qIZBN9Lp8lNh77j7FqP1uUaYA+KDrEno7GI0l6Bhq9V2iGSRgu
DQUqamVXr3QbiNdxATqIV+YWHXXIVyIXn3XWJnVylNhcneZhkwx8BX7qNhRvBQXJ1ZsV5TGqTQBN
jbaPgXhA9wPXP0QldPAsZzfHzRYuXhAc2h6ZP4RHlzg5DK3z6qB344+ZCt88DBRRbxPkEh9WkktM
i1iwOCT4du10+VCgr5pzBazJcEzETybgeJE9xr/RB+W1k/pbwB+AYmFkbgHga79VlgbIqpyep2Kg
P09JUirhAaQzuepQ/FT9c5DO6pMW8YVdpsuqeZvXh5F873+3qo+ukzYqiuMgDZsdrMFFGNvv6cwG
n4VMltKfIj0KXmCvOwQV2f7WjefPRVWsx1ZTvtI/Vzzo0HuizkoUTYu8O9uos4jXg5aRfwpLileW
pCtvOIk3MtV3S+ZIpcqV3Lb4g5ICwuQ+csqm7nRPqpK0h84N7V1Gwv6rMkcP8hy+RaQAPw9l5Fi7
sLHgXDR7BQYzmLOqvbwnzwgIHU106j+8K9NUyRv4rKrG0Ypfva828URN/c4zjTx+VtdXdQo+d+iQ
oGYE1wJKbbDomM096mbK8PA2pCganOUw586B5ujybCseWLXRLe4azY2e5OAB8CgTsHgygttCRw6g
PRq92aB4PWXjPuuGnpssE2Z+/08OPN3rNoq0fRHTI7SeWvW+bDvnLCGT7g8PtjvvbxN0eIXvuIPS
VS8TaGVGrdKqomvM9bpz8lgWRXhdxNDq5jGcKHzKp3CA4d95lW+tJFYOoKbTDdimYWcuy8+KC3+T
mQTPSrpRY7V/LrpmeEYHXl9HgxXeiW0EcXsCFfUHFOPDs5iqwoQqKFPPzmIaQKcjzGTzFrkMSzZ9
iLF9E5+EmxCOr72Mlp1W9c37KfN/gztkOHpI4hwnfwSFLqdy4PauKO3xFvAxCiWI16kSI0O/aINq
JWOVb+5WtxCgl4m3mKyIJ1TI32aL26qn18WuS8i4zJzP6lAH+w8hdqPyRA28L6FVm/de55n3bq9E
YAdnlVM53Mbil0hxOylkotdIGdu3yKtLQilITIhvwzMiQbKGnN0uac+BYqz/9WoSyR41XIVQuO3R
tBsfHVtJNogyJFsZ9l6IrTfGR4i6UJ2Dg2L3weEPKQy2cXr4aC/G+7DMNCS2a1SkZZHRfdancngI
9KAFnJQ5O4+d5cVWs3rl1/NwkKEcks6FAbKPTzKq0E+5dNa4yZMwfCyWkWcGwYXGzNuUChaOcwc1
uT/BErv2uhaWAS/7odH+Ha3heJn5iejQr8r05cKjGQ67JsrAKVU15GLtcKkdNXymEQBcpf8sByO2
WxBEln+fLja3Aag6z7DGiZdqffeYB/p9ZXqvE/QeCAOSMPzIMdGKlm2duS93Eg/2Nj/1hfPXLZ7W
QOBddnORgKqvpnXQh9OdDOe27ACj2dFahoqbGk95+TVL0terwQNekb60nYOBPiaom8IgaeMufIt6
BHKkhBd2ozRpcRZbhArPyFb+77F5MGiUO4vBXyZJlAzlYER2DI6mCDYfHLchLMzmLrSQHqq/Gppb
nkdUMi90FVNsgtdtbQF83LRDM++owofPPhqsFzVyV3CYZ//wylyz81YSmxpu8Czzae7/OF8iQpP/
rw9XeLu+OG9rAAreUZdvHj0roj8ghMMrgXzYX9k075xdpd3SmRFAJGANv9dtHNzHC8Z6JdGdHaEu
GhrjJzm0Rm2eS7/Z6nU7fcptmjyy2If8dfkXJlP/m99Y9ek6cimjNQpCLYn8Od688umyf/GmpMTe
ze2WuajShM85dPd31KqRdO2QC62Tsr4HLgi3FADYpzFcp9FS8F8shRp79/aY/yWua9Ci+JRWbrS9
zQkQRV9NffC6jjjU9P/nOrdrj//583T9rK5RFau2VWqh5dDo+x52z0PrG7xvpX1vnKaKZXj1So1T
ahvx/UgLcL44xDSI9xoj4RVNOVut9eglWaZIpKwtQ2WcVSACAYRPbVJNWzGK+3pFCR9pQtrSfIWM
lxuhzCv30XIC57MqTWO66+Z2q5poJK5Japj3EQJxQLe557cBj7yTjD25v4ufXM7kbsuqbe9e32v8
MTqQ5VMe+IEEj26XuugKtJC0vtnUxWFHNZ05tX615zDvmNfTrJi/9bpVHmS+zJIJGl+fDd8UaFGW
+eIY+sw92fqkIEsw0s8B1TVYieo0vzFffxiKQ2zTbCGAPNNa+59jZeE0Cn44Noxotf1cQuK9ljMT
0Mr1LF9sZapYz3L2X8S5jouuOKSjoZtuP3BjyVAHxqvkEYDZN84ssddhH7zj0UqBFqSoJiRQnJ81
Jyhf6DVemWYGxnk0DQDM8bOxmBEGSZB5ISUqQ6ui9R6OJAUA81y86BpJeLJAzlm8vNFf10CS0fwU
O+FzQLPSC4eEny2ysZ5HUg+pKnVflM5T49v14d0QbbVDj6ojOI3Gu3oDyMousW1aJ2G8RMvjYk1G
dxQSTH+huWwiJdqqVaRvriyYY2wnJ7RirhNklhxcI71OlZHMH60k3jpAaTalW6HOWnfTvtAi41LS
aLXtSvJkpmUhibPYfAXu87Kwm2uIOCYWQEXIy+9LffqzCxAcJzVsXNQ6v1fjUD1rXeuiNfUy0St2
aRfX1LXKWbPHu9ZwvGjNLXS6TxT9r2ukSbMW6HSzWMs1bx8mDToAIcBiSjDsR7Gnrbcos87N/rrU
7cOIWz5g7KTXD3JbrnjRvMQ55DEyw9GyYxQVOTdS+jug/vRt3XTpxKhNM7hb2S9KOJhvIicdpaNl
g3lb4ua42W5rz8syM79TBG/Gr6TQXmioVD63xYSybGeWd21WpyiOwFkG8PH3XwPGyP3k1wFpGaEC
mlT6ZAyIvIQMUA1tY2NX2fuhuQwlWLwSfBuK98Pcwgae3oKxXguxd5aABxp99xv4Vs2/D7S2pHeB
hs60LmEAF7pvcrvGWaKbETGr2hiORftXWljmfQjF05FOUv6rKqWEYEcZCniUF6trUFQiJSTeaQmR
MznUDU1SV8/HsR21xr3d/14iu01f9BIny8mYJFJHKzR8y1NgF6sg6TPaoDkYsxYqd2NFwn7mObLu
LQiV/0pTM0PHLy9JfUZZdmxARK1RkkHWYZnUuKm3jbou4t0qdxTzXJUqXevDRAfgQka8DGGNmh69
0O/CtYOcjHgtta8vc6umZxrwXth1Ft+6bBHqLiL/peuAI2l9Mb34VWStoGTPX3wndVdFEXhfu7BB
R8WiZ7cz6GiibODda84icL0wNphx7F+HmlA9lPDOiVeGN68E/7dz0zSI1s7Alrxduj+NDniMUSMm
FUWec7YXthPKZ6DYJ2qGxyGotmIbgVzOqLcs7mVK1hfIESwrmDR0bT1Nr7durZR30Ke424S23d/0
JP7a0GJwUftKf0RxIV2JHZl5c5Mh93fwFlAv7c+8mmnf/Llq7/kDNBvgWslvdLc1qybw/AewgPNT
qbQXsQd6ViGjbFokxrhI1LS7zgRO1MKz+RJ9N8J4/GOYA39VcFu79GU730UQ/t6pZhY8sR0EQ2/n
KKZ/11v4TyQSerPpYsfQwry+WcM3SedTPoUbKCxSeqBSskb1IoEpRloN0u00OekZNJ7zmFdoJCiB
xdPs7SzISZWKLXo7u3mvZ/FYnLsccqwosC8hb68HvovGgxxoYjcfrNhX93ZqFIvc0XuHDNE8vZRl
5h4k9hYRGuTObAvMKfp6T5D75c9ancZbXwX2XzQ0jsVKWa6t3kl/b8d4PZvT+D1ANHA714iD3CKa
pUTyv0YIT1SKmGoWhdN3M1Bo+Mih2tzDbpPxK1LU8NFfdiBN6DkbCzZllHzbkEysbE6cZRsifh/B
e9CB1tGDM7RD2AiHeL3U5UeDRNmklDVNIcue5t20ZW1qwOOxqc9tlGS/6z0JX6PyyqcJYCIKiIq+
G+dS+UoG6xph0PSzyiaIh+yYlqic+rBmKM0TBOY/KD1rR5h12yd4FKeHwBnvjJyPvVaLqdjBfj5s
JFYOhpr+gMIOeYFletVFMz2VcPSzKf3E5nLdz4izAYgzN+3kjN/ahjxcYZAdmZt2+oKC3kZaoKFH
ZTvcheZGupxd3dFWrm1D8A7lPDLbvfIc+dO0DVylsOmUgRZXDqGtqveKtRzAmmfcRTgFW2vqtBR0
PzPujVQKFo+ELz3t/9NpHkyQvNAOS99rNY2XaLlfQ/ZlUcNBN5lbbtPmf85+m6PNGEwQuHKYwd0e
ZwQrUndy7sRkGAF/2w8heWyMx3QKzdUMC8fmNvcWJ2dB0uzjt6U+hCXuo+JpGfpcUK7o8abNrA1i
w/knq0zZaJoJko46GjeNHrHTVFMa5zt1Plhm/XMoM2+n9+q8Fob5ZMyai9har5/XN+r5/9GmLnPp
8KM19RYja6V1M6w7GMA3Uni8EURfy5bv6phhl9s7fxi+SNXy6r5yR//z/FreNA2DJmFZsis6e9cX
3Rc32kB+ubL0MT0PU9+H20Sh1RPq+o/DZOkyRm8jO8HuvpfRW2i73MfkZvZmlxVlJHaJeIsXO7qq
zeNbvFxSQr3vdgUBU7mwVsuhKH172/T1jDDc3zY5W/gzz3rhQWMrMZYLLyH9+q/zWnegKUgih6QK
zuOQOFsU997H3FZsIV7bU436w+4r+76qrIfr30OGsF7RFs0f4PYvosp2DROTKxLHb1OvQ/F8sJHx
/eEHaKBpCC1tm5Y7m7ALlI3xB4D6/jEAWgyGFUr+hay8CaoM/R54QiVKJjlBD/vC4v3npLZJzq+l
Ei3SUJ83c9rdymQ612ZQTKuktEe0NBgHM3X+fqKUKDZlsb0PpOt6y91qkd/AI25ywhqVRfJvYK8N
iIfiP00qbwcln4xPcpjb3tk4A2JkN1tNex0lRDVYZTlShBl65ZsB5vxHOZCtBiNRk/PORx8GR63w
HkM7MR7q8bsEvDN3vbaDzjZbi+22Bjk5cE+N41zXEIeda95ZD3jVXC7VvV0PFFC6m2cTxYVfHbxz
/E7ptUdPmc8hzsrjZ1CaHV8+T7+DQQlKmIVWDVLD+mLoBX3WjvnY5JCsVcthCRCTBMghdt6bJHSZ
CFjZuk78da3b8r+uNRXtNy+KtXtXD1eObTVPcoi1wtwHmt8hvsbL4rotIEXSZ888dGraPvV95n3q
s3DJUc3peggGc++rRF/HJK6oxefaa7RDO86ngq3Mx+jb9WSGuqwvtskcvU8j68uoK7WXKAtfRNd2
HHjdqxIjPMhQWne82UE1FbZH6eHJYg8xJe0oAwkKYaanl9H8HCHod230IdrfJz2oqdqiGWzduYCl
tYZfjsyQuXQgv17qttRyKYck7lnCUOILL35Nn9+yhkrn1WngMpm3VLaQcUZRKgRkAU7/U5j16K6k
01FMcihhddo7c6JD5kjYVT0xJk61uumYKE51X41m7FQ7rejtO9lKJPKIk1M5wOHob1oEtlayTRGb
bEvk7Ga7zfhgkwVMqn4r1S26bUgDKJAhaMHekYbRLOocajVFiWGhE6Pd9ZUwrJjqrWXpUGT2oZ7t
FPond/VSIJ2TMtvRZpDsqqWaevNOgf77qIGgoaQXrelTcrYfYPIyFG9JyfHqvaHhBU5PlTa8zv3g
uC61eJOZb7Ln8bDz6CIqC+srEuzd2tdg9Hd7zfrqd/p3H9alR3F2rb6CJE//XGVoe0x6uBdzmLn6
2Rjowx31yP46FmpzyNEh34jXChplG3gxdbTlAr5TvV7guuTofLgAxcR3F4jcxt1BZQrqlTaX9mSF
yZohaRcZZhaAvknT12nS3ytT7p46f4o2jRUhS0wjx6zDf9pZirkb9MKG1KJIvoxKfZEAAJQOZBeB
8XibOdNo9LPS2AR7vvktnTNr11oBXysL1npUT+GHifja9QvY5XYQWz6S5Y29fH+ze1E97CqAkuS5
Ippvfp0qQ0XAlMtc+nSLd3Onpzjiy2R1QV2uukWfQg520ZGoktM6BoLVLoebW2zTHCAnPZAIEsfH
Ja7rIEq5HslCbwy9tlFU+/swdH1z35dAl95MAWikkzFCtLf5+5SWw35u3sUUbTTuk9b7Kdo1cCXr
51q56txcpWvsRU9I7FW2lyCxyJloCiE1pJ95t7mZA81I4bSjyPrLou/Wu9l/WTRA5K3Pm8h11jqd
U8ueQjYglu/a+3FMvl+3KItdzj7sP2gU/tbbM3jaJQJ8mb6L4pFs8TK8xTrLalUYfb/ugMR73c/0
1bAB4OQeYyOrSOnk9XOT0sCnKjPNKFnlwCNcOZ8nm850CGv+StrS/aJx/ySHp/mnOa7ro24AhEx6
x3jmbz6sQqVV/1DaR9TY/T+XOValv87xNcU/ISVaH+ekQLRrmNZTVrArJqP9veX+vOohcXmsmx46
DzVg9xVm8/fGgfsBvshpnTZwOTrDVGyoqMSPQI/Hg+1Oyl5H7u7ial7Fzoc+LMODbnm5/BQNn8a+
0b99mKS1tQLbqllc2hreA3fSnYM5eFOG6gQvkPQH1c4usXLja1KPD+nkpr8nRkInJW9vT/Br1vSY
EhEqqvG1HvoHyZ/9W8TbGv9jBE1syHvRBbxxu+QLvBQIFy8wiG6rUt36ak1NTQNY+FkAFUWo2vcj
HFtXmENWGkA9UcPYGSPsVR18u/vSyHvUDE39XpAQcR5dF5X57UYWnUBLyqKCoaCx07ku2mnIgsWI
lgAt5jVFdQYkeqv8hLYBOxAUq65Deuibi/DGapjIncCwspjEvpjqWM1PssTbOmKKLXiPY0Xjzwx9
vw3okcYrSD6C02zryWNjuc26C8P8927Zp7ee931C/XqTstG6Rlit2q9CQDoeSLud3cQ0UL3lU6ED
aB6LMtVwOMpqkvzpzWjBg73qNYWti8ymaFOtdDgflgdyYG+KcSa9NmXZI9rIGn3W8L11VTwCqPqn
o7YV9hKLIyCjdp2R9B7f4sURxKV50g14iM8jqaqsaNTm+TW/MxhOthspUJ/GUoMBrJ/UH23yEgcx
HER9qK4jb0JiE3zTiQb2W0DeR9s6VcDzKbG7n9puZ6mtc7Qn33I2pEuSXQ6RIigjLbq6I0V3jhH/
HuiHkmSX0np3SHWa2OVfBsx6a4D+f+lGmD5udrhxtmaahC//Em8vdj3yCpCNDVxkBfQeaVLzK11y
kjJW3aBeUTa27pZnwtortXFl2lmL2GVlvDRUXuqWJCTJgYew7sqVsGxObgKllQLfoQxN2/zfJ1Wa
CTgvn84kqQrob5eDAk8l8EL0M9r5b9viiEPTRhFmAPakoqQFu3GpudUpRpbyEi6HfLS2TVnA7r6M
5ADg34waXjoXi4dM/GNHrVhGcDjCxwGy76z6wfFmisc6Ow69+puY5GB3XnFwVb29zmyiOjzktfUn
Ej3dEe5PZIy6MemPVlB0a4jQLWpMQ0m+fTGKRyLl7BouYzPI/sxTVQUvk4wntkzatpr7YSVYS22g
+4b3cjwylhg5kwMsafAWJKebGfpeAJxl171OqJuS/tlZfUx0BykjpfUc7smKzl+uq/3tVAXuJk6M
6XPTh+RRLe+iq2C5wrGEPdTWlKM450FVaagsqr14Xdeq7jI/9NfidXnUnO3J+UFn8fTZggv6GTmA
oq7rbl3UymM1wC0mkYVFd3Y1oSgo6+g1P53GGqatePWmQ5adflfYMPlE4DjiT7Fe3suyEgESEsI+
pXqSUZRDRMmWszrJauSsOkjsqwkaLbs4RSZC0pbWsw2bQ/2LTzMrBY8ImqhoUO8GvsgHAxrdM13Z
3JrroPxcQY6xUocq+lnwR/NJ+ATIBTUbNYjHuy7IAVwsqVO206ijRmEFKx7DTC9CYwWaITnzUIKv
pTRptlFMZxO3sbZO/eyXwNBBBMCvsp2aV9EqXHTolKUE5y8idSk5IK8f2wcxidNuILBRPXNAFJUI
cdgdRE4yX2y3RTSrA6ObdQ9iVxtlQJIGzSz69bVT3VX5XRn6F39WTKi/hNIqyHSIrDQ4Umc//j3j
WQ65yuIJG49TtGCSnV3nAJ8WI9zNhMvpNRTqSqTuOspSXu1vPO8lLNrp8ZYCmBSTtgA/Uu4kcSCO
qDHHLSTK9YYbrPFJHKneUPMutBcIMtJ7pyhybnyevjezznsoW3QNMitCUMGf57VaO/FLO7jFypkz
/0flVg/DQEJ+Nc7fSzZ8/FWLlg6SvvozMbOv1pDk3zuF/1r6l6cv7AcyRC/T5tL1BQkB00KYPRzn
uylwuvtK9YZjRIHs45WL0Xx/ZWu5shKWD+VUkGcp0u8U7d9fue+Sr3GZqes4N/vHOcp3kJjBxj2b
yt4sJuWHMfA997pEf4YOxN1C8e+d6Pnv76mja3tjiNVPCYRma6epym9W070soG3m/wW1EZXOOfmh
aIr6EvROstH50X8KUl/Z078d30dJ3JzHFvV0y5uLz07oQxgdmtpPhDReP4bGx1D8IPjZGSQBP3yM
afb+8TEi0y1++Rg1LzZng/fkdTfye64G5CsoQmSfoYItLkbLbWUZmZ7KASxfjkT9g5h422o2XmN0
exnK9HAGqyTD1hiv0+nrdpr1MpXGAHrMIUV2ZjPa9EZoPfuFll3YagFMaK1n9ASs5z5YkjCIIB3F
VgfBgvpduK4gOX4GYZRdbP91OpJg1BMji2yC2amnrjVfD81ylgB/t5UedOkysqN+JreSGiROFw/k
PKj2oBiswlK5EcEGUyO7QAlkPsEGi6ae+ruYG6QH7yVKdGokKp+n6VRW6oX3Fn8dlSV8mNNg1qd+
YVCRg972SGeiJHWIoH883BxIIxCtvkVPY70tWv+uLdg5G+TPDlK8SxO4r2CYcCFDBWctXjivvYNU
+jJ97tZIEKzokfe3V+DAPIThChlhd19EWm1s6PMpHrTFiKaCu1cdmuCn5SBn4tVhcVu1i7dqwc50
Q1scckjCHufQ+KwLS+0ymmz1s1DYim8Z3XxLpPoW+eu88e9VSqM2aCQDFuYP1rRNWjiU5BXw+jYo
xjEq0QlZXhalVC6Ha7TZGnT5UmG/HbwJdeGp5O13CO272FQMQArR9B1g16ZMveRliuqSVj/swk2b
RB5MFlV6tbvTwjDm+tP3xX6L13TzT17fBu5h5F7GhbFdDm2i0y0ydBHpNmw3b7DEZU47A3aQ3WKe
ZuFDoPHgatuBToulzON5frAZjUy/l+qOU3ya56l5+RA1OPFSW7xP2f1fFP7TOsOmcOFGjrlx85AC
Z7Xs8Y1mvFQT/6VS1uh19mxSXkPL1rmkpmo8w7KzVXjeoJlidSclZb8mSjV6qvE6p4c0ES06Nsi+
5EDTw+Yo3hap8gnaiqcgCE1ZQ8w90qKnMGMNWdIgDwYeKclWWVgkKFh14XM5VRX0OwCVKiMKnwuI
+yFrcdfzCPvsujJ6NA1939lVpv3qTdhWy1Qx/dv8JUKcDg12WwtNGkRga6ctl39KcyUwdwqzOvFP
aa6c5aoV1ifxzktlXLxUxwle6uY3r/yaZBg6+vu5/xYsvzXuaslpOOaRM65z21M+K8H0j7Np1F9t
w9vZhzglDpTV2NTjvskT4xiOLqQ7y5cWHMTTVI7Ts9W3xrHsJlTJly9nDd23we7lnV2+zP7f8UMM
F+jcF4OtbkvbIUEEiclxbkL9OOmtjZRybKzEdnP825BcAirWMu/mNvLZ3rQhotUfHNqyfsoTd9O6
BhJfihY+yiEr0s/0rzogHv82yRm8bt4aTvl0W4hephjLuIE2xXahQPs1OgoBu6f2z5vZmILodoXM
KV6v4FhgtxbWOG+tB2G6lRm3YFvJnoMhOygKLJt0L8WrKhvjHSrKbIEcVz+0s1o9qEupVgkz76h2
QAyWSi9P2uapQVYZmYUK3dYlQhxZYx40esiuk2gv7jYN4maTNvsPyJG2KyX1yt/aknKkpWfhMfP7
8gU9squ9nlApQpDI3FZJXf1W8q6qaUXxZOQ+bEXZBNJ4sffLdDqggtv0CsnV58DuviJyUWzQ3kue
B5V0i5yJbVhs02KTs/83cUpBeiFXoS4fx1Bbe8YM3f5yR7P2cz+130w9nI6TCmZZrEmaaetx4I5S
hgb6FdtuhgTbQ4RHgSBvVzexthehi9kxHiytUJ+SbEw+RY3+h5glyo1cdZ+b5vRtiVI9Z29k4GEK
xXzmXZNuZoubAPV461lsRRhuRpocL4aFPklsQQXrgLreS4RMMCfSnYsA7LPYlgm9DXvrNQ/g6kEE
iC/ZwtodvgCXrg9+X+vbcEl9Odit1npvL9gWfV/i/80+zCnqs5W/Csewe0jywd0lel9sizzMvkBj
aNyhS+mtQ7/NvgxhTdOyEzgrxWMYzz5JiUXnSII1Az6fPhsexJmU8fyUQEIW8Oo0oLO1yYJC/6x3
Q3QZnHa46xPbVUnD2e19ycMyXQ1a4B9MY69ZTdP/IQ6lgO7qmOlje38NR7YPvRlEqEBPVbCwzOX4
YEZF99Ju7NEcXlSlaRGcGlPUTBgGZbcwTCrIwC5DVElLxBVoZZFhNqJgFljDM5Vp7+J29lnM/HVh
KAoAuZdJzZIuKmgZQjB34nW06Tsq9e0uSdnf3R63ZEfSaRWRIUEL4N1jWJ62t4evP26Xpt53AeIL
RYEF54zMy/VZLRN1ctARZEgnE3Z39pAaKupLlS3rxvYpmv1d24XBo5g61UXvOKz/EJ+YbpNutl8n
teNcHbVu+EPi/28nRVIAlKt0jUue1BkfvTgA6lE2g1H9nOrgqMS8bT7nflt8zhP/L21566qcOlq5
vEyeoRM0rkP716F4b8FkrJrzbTgkdJxpaVBtPOXgm0tn8Wi48ydGgfQZ9/86Mpw8Xw2pXT0BCdHX
VhbqF1fXph2y0vUJIrj+fmgQy/Ect3kkv2xsFAATX+YKIY2pqOqfbhUeGg287aoAzg1JAUKhmfET
5Z3wm607+jqh3HZdslcW2kcnf11ymAEsdYP1uiQt5aeA727UNsM3pdB7qBk5m+jBW6FzMHzLG64p
Z8Ni+9e4wpihifUgLF2PbRbuRBvMJ61yth0oLiqIk7cyrLsaoXAUOUUpTDTDykx3zm92kRazSWDw
ME5i3gXPbo5s8IoT0+f5s0Kq43ry3vW/xKgAfu77OTJ2QWd0m3B2/EPkedM3BznrbijKr41WxOcU
hujViK7HNwmLUHo8wBGMzqbprEq99+7iRPf3Ic2KGxqTzW00lPxfl+ncbYwiRfdDxlNrdtCKmOZ2
RFQIXVB73hqqswfL9IdvTcFBeOsBXbWPcvZmv5nEPlvaNd5YYCJispazETtP1eAgdjGJ8z/aP6zP
d/zd5/l1ffmcniA63tYedGvn0dW20xQbtfC3Qw+R7aR3j12ewPteDS6lizz+WRuOn2zBtpP/qTtI
RpYJ1xhjjhF6iR1UYWLu0v9c6mZ5W+46PYbS1x4zFMIXNQSzsJZvUVOuPc1Nd2IT7YQO5tOHIVVX
Rq/Di82j1DAD7UBpVL3ixgY3NVdW43ZnB5b5L1FlvD6A4/I17AojW8K8tujOsIbYX5K/w+Z2/Mdq
v4bJ9MIP+H+z+fYbMxtjFJge29JCk96onEvUROYFtOdA/zBf9EI9pS3MFhLZmEZ7Z9uGC1eizqZk
ia/nCKrDsIbrVmImxbJXdQOaTqfGco1ZrgD7svXuCurmGp4O/nyCNuKTRMuyo8d9y7gWh9RmvB8d
UCumr2R3KTqYX9WSkoTv+MFZhlD97eusjZ4VFOmes8nYTEuPa5Ia+tktm2Ilw3nWjDvImNWrNx1D
gDBjnt+JV5YMEdw4y3BZckrh5JMlc+h10i5oz1bgQ4uieCQrwrUueZPl0NQZMHHk4E6SS+mCckYT
Lwp2MtSScDjqKppFfRXmnwPqRs9mek2lSEBdQfl8m940lbr2nG6rtQYqhUHsXcaKVjU9mLLfy6GH
dsJpARp3PewP/4wY3PZYjzzqP0SAnCItvpQ8/mUNh/37ZowM9OF5Z8n0LUgcUiq2YXKcF9r9PlZ2
QqR/tV39kOpDsl/VsMBauaLtrcqkKqHDako5rTo5MqRkch0KwkYwNeFgXU03TM3bJEHrSNSbSUYS
+jZRpx3hFAa0Usd68dilyRH5QecZaLDz7Oj6V9q46jMksQ6S5ZW7Jb89bsXZOop3nkhZtYtTTHme
PhROqsNKy+wksuItLfX1Tqa7aqOxE61/Xmcvk5DS2APvjz6JSXV7Xqogft7LJxh7tzuG6AGvxCtr
6NTgclXvL2IaSoUOosFJ7uQjoK5d3Vu6rQIA+fsTweyD6pfyJJZWzVB9mn/6cdQfJAHXQJC7n6uu
vCbwhshoH3jQXsQpXzKqsYi+x+FFvmBh0tL28ev0JivLTWjr0DfniXuIeA6A3XUPrVdlny09zj9n
vCcZYzI+BpXBd9zSzbWlh82dOEFIz3cGRAlrmfA2nftVBonr5Gxdu4gfDONZQBM6D6ENkN4Z9h34
7pOKonI9jNFPaHB/2B36PhCNeIcsRI3RSVPtOxPFLxOnUnE3VgxoJt8oaqwfrAWCrynVdEdZXFug
F82FurC18ss63bmwFgzIIH3rksiA7TSlgrFUFttFymWxg6zV39l/jadmeNa9OuwOtC6PQFgTkApL
5u9DDrB0onJtRBQ0bo53ycJaMoHOAKtmHnEP7/sCLo3Bv6Di5V9sjSoLr8fevkfG9gJHADl/m9av
wfVOEqH7sfZp7H7Mk2XF69QL7YU+/E/fGex4bS3swPWypMTKGrKkVdVo9i1XqHqd5G2Herff0/S2
7Oy4L9nI+AXtQYa1rm5CWGG/ROw8eG35Z5g8KnoLBW0va/81rFpWEyDzW9iyj7muJna5qNKZze2i
slrXw6jcJwPACYTJ9u2cJEd0wdJjpin/h7Ura45UZ7K/iAj25bX2vcp72y9Euxf2VQgJfv0cJb7G
t6e/mZiIeSFQKiWq7AKkzJPn2NsBKIRrLCrA2CvDf+AhQteN6VSvZhK/JrGofzUp9O4yT8YLSwIC
3cbVLx40r4MWl69FU6aQxsm8h8HEzVxrcX6FQMXHVRpDfr2KayfpGnmwFvTHb42lf7DGQGlaHIHZ
Io6YL2ZoQ060Mn+z0SBFweFHBiQ2An+dI/b2AJGY6uAgOwNhHsd+IFvEvnXC7u+FgddB4EB2uB3B
hTX7Q/oKkEamY5XaGu3ddHjpuxGipZV9cwbpHiy1WHWB3dgY2ZAijT2yK5Lt0ln8YZzE48loKc90
bR8k8/2fVaafdLCczCeea0yW4J+Tf/lUaTA8J13zRmtkWi3TQnnoITbPQn1PdhH419jygX3Ix1ce
QXZgDu9SGFjZbRNi57YbbajyYBDPdQSlCkhFGKsEeUZIzqXjxQqZviQHJ3jOusZexiWK1VsW5Us2
6tFmTBz7ogFxOx2MwIxPAbPXfREivEUd5CIgt7QscZNtyNaj/m+lO0kEYTrOrr0AXUjnZHJTlQx/
v6bSEIBkwwGLxuEb2HM9SFQ62oGrpmlumkB6LzXIa46OD/W+WGlHG8XoLTkDhf/oaSWYsOpf9WBp
b+rEz+qPEwP8uBmDIIhjILtYGrnx3Phdt4o5s6/CgLZA1ibFAQkDMDqEY7CuTagipEZYLvMa5DuR
Pbb4BeKM+0B7A8iDtm4g6ZdK3Vj/Zx9ypEOagu0kVt7zZHQWF9/Lsguw3bJOtOXsq3i8mdp4Ihmy
LDWHm+qjHSb1tSZ+LWpz+tn3P40DHwpY7qX91kKWYQHio/ghtkJ/M/jA2AjQGJ7NNEjWvGHGc6Xx
70Ulw19mAh48rOp+gO7ZWkg1SDP/GQTwrTyjoCcFs6amP49SToMgqzoNaisEtAA30cI+OyaNoy3z
UaRLxJyyYxRKkLRTTxemw8cpdY2ZjgCKU4wHSyKBVqqyykpDIXhiQHgdWmDJKQjBoKEVrL3X7LRe
VjWL34ZCXD0HtV6LXnzvmd/9QsnU79h3/Gcvt8DD7Ev7mnl6Bt0nFh/wl63P2WCZa2b73oOZspck
jLajyh/RQVRDAGxNjLpxaucW0sWZIw8GZaC++Hx2x348HKjV6VCc74Zg3BIkqJLQKe9bRPQmhJCC
D4GS5e825oKBgkSpyZn85OdYQh3RfOT3H+cDt1d09rPuBP4NlKfonraaIyy9rT+CJR2YGxWkKW2A
AivHBVWZQkerAw0Koe20nm1jGlwM7a3BtvuQ+EGNXbKuSfwNo9XUlKJwr4MoUlTuJgHCBSBOStSB
OsBkFy4sp4y3X7yxWl61Q96fZ2fHU8TeWf3wxQ1C7slaOkULLvAXEMQEZ1bVjrXoEA/YB1b4Uptm
eBkY9i0rwO83rgXysckFNVfjIk1CDU+XoVgBTwRRg/n5JM28BsH1mh5MHdntgduXMu+KlVDO1BPm
yMAtdAaAYMom5z8efjR7YVoGyBZRlq7YDl1FjxiZJeoy6VQn4sO5i4zCSG2g+oDNUENIA++LX9wb
VbwiRycxUB5k1Z61N20x2aYZrKHetZBps+NFUReQmzAM+5ZkY7Nzki7fl5YzXEcIQUIjLm1eJeQe
PS3Sfvmi2bmV6b11XiGXNKhw02YncgPMIwEfrhamnAYVunumJ4JddjvEiNxpUAhc2y1Ih7UJhb5F
oSoEXFWpQIdaNksErYKzZQsDuBq1tQfXRgz6K5QegJDxww+7JjCXsLoB3hwhn8XnYL1KxBb6aJA3
RjrnCsywvBaZaM6mC4V6ZhYuxHfAo6In7XCoAv2OWq4y0Rl4S/Idd1V5ghpKk1BHqUXZRq8Bv/PC
tvyYJcjzbmVyRFITww+TdWljoykzE4SE86WQW8KnAYJmR7PJId2FacouDKQKa98XyZruqErdVnpS
PuiiNk/UasOgO5cNB+8f+ugQNLpYu0BcrNMq+LChcvUurDR/uhdRVVue69G6kj/diiCPZ+soFs16
nkiE7GZBtvhM8yA4DPqNwUsRZAKlSq34r4ws+c1E6t2cHuLdLARrPdmZ63hLozXMYxuV8slM4203
+MZrLgwoWZftsCW3DCn03MDGvh178/Cfph1NrV64AjRcNG0RivJgESyw1bi1Q9VguC6csdsQCxk1
U8TWvzRj1STKMr1twvXcGwoEJfTyd4TXwlMPTaEDy/AtqWnHiJZXro9CBNWbOoojMq6BS1RNPQX2
kCmafmoiZZCcs7rLpmY0CP0c1dqvaSZkPC5pVH6nVsQc59J3+rM3juNTV7LuqkFHjPpiw4pvbR5c
qE8CuXhrBwucAbgiGDWaOyywdiEIVp4SbdSAKRo21Ff0pnHvgjCQxnGHtw9Dlyyprx6j5NEtftf4
5W1FCqw7D8v+QRRlBlquvD+6itwJsGFrl5p2DS0d8EVNLqimaSzHuaNWWuYmMICJsaFmb8jqUmbB
hVo0qMQCfYEAQX+kJk3p+fzOy9LHQdGe5H2b3WsqalvWsb3FAqOH3E1c7yVq9y/kgqRMfIEGxX4e
0BVM36IQAAgKNQkdeJGwaZKoaPq9BejyAgwTAVLZtbtImwBo5tq2tYWpOTFEtliwsvkY3uq8Cm+o
lsx3CeSNFjr5NCbK7MqaX6iXDuQ8HMogcm+TU9bi4dLiNzDNmwVgStKdLNrNg+ZrleoyRgoK2yAr
nRUKroAhCSLdPDr443yuBQqRAK1N7S9vf5kM+Zp7CILXnb5Ned7vXFQLPUSx8zNOx+JHqQfIHHjV
UwG6tL85ZK33FAxVPTngxdvv6gGbLjVDjs3SvQcemUXiQtO+NKL67OWa9WKyzRgWyUvdyOYikwg4
bWXmpYi3GYDjGySjrJd50EcTq/UUkaxxrI7Tm1GaAe6RJK5Q3gd5pC8HHgLwFvcDVH7R0ap3K51B
5t27YMOTWDJYkSUwTaxzsqrahnkJNTzHDiDrmrO1w8z0iRVYCiZd1P2sEKvSTNv+zZDGqr0hfXU6
BDVy4LOx0+bYHmL5fTDqFsV2angIsZtp+Ojr7RNSHv06zbHabxUWwlX4CNbaeF16/EItTwebwthl
bGkMBvAdqpf74qM3ilAu3zgVEFNq6Of4wJflRg/AYJqAwhqxABTC96pGJbdAq4Ib5AF5ex9cUdgL
9J6pv3HxSP0huN1WphWMRxqYq4EdFbeM8rHJk+HgqbKKpvPLi6POqBm5Ie7TsD8ZI7S2wcIBfsam
EidyI49Ri6ptx0EWuwf4iC99p2iQ8Ry0qTYgzNNqkRi6uBm9X1+AfdGAZkXq1BV1hd9nrcRJ/xlh
RVlwB0JAcJjn9g+P+exILyfeJsEFMmjbLsabftmaUb8Bk167mpd6aoAr8u5IJgGavo3uWwBJIzzK
Ule+hXm9B/GO9stwjBOES8dXBmaBpYd6/yt4s7Sdw/V+h/JSoDbVIM9B3WKqN/tRxtV1DO1ykQ1l
fM5VVWqWAB4tIAk0tT7tDnNKtipEcSgtcCnOJDOAhULXR+Me2FX18kAdOX5e6yq3keM3Qyi5cn04
N2BIe+G/a2Hwl8iUEThywYoWNIH1wsD/tUkNITfkBNbWjzGm29gvxg87yneiKZM73ljxg1lYAMbn
Ouir2jR5yFnVnvDEeaXOMY7rMyiqz6V085M1ZPkKyrgQWFTNgOMNuKBTOoRaikeY6hlkhh4Pwp1K
qMddk7F33gGJy+/swWsuOfCji64P9G9xK7VV1ZjlnpoZMhZQxxRPmaG2YMDZLmIww3wL00YCW6H7
ey/20yOqTt0llkMLnjH2PBZRfNa1IQCBLmAAEJLtVlrlR4dKNZUbU2561MRnxCuhiRa1SIYBhbUC
lU18oOanm6FmA1gM3GgEKhjbd1R2gGGrrr4HLmLqKmKe6q0A0or7FxmU1QkVce7q0wMpCZQApEIs
XeURdqCUJw9oElXfo+ZjDvLQoDgHLiJwJOOBpN93SKatxwY1ILJqjHuU0hv3OQs2LaKUV/IoktQC
4iCQC0SnwLPrpe64wNNm2JOzbaEwmw0tMFcYSiNaNSfCke3arsRYLGtX28jeeTWhqbXPQMe06BQz
jDOG9ZGaEKmxnhzOPpqRHJJNglLllWyYu6tLCIbRXt3Ft96xSiQr2shTLzVptz47250IjwjqpAvK
anV2B6rgtOw3SetrACkX/MBsyz/qQG1N2bEsBCWXRIaVBpCdUmftIJPtAAzQNNM84M85ESmCKuEq
i7HsMXMA3eKiz25BhjeaHL27JixhAobgKE3/bTb1qQtJBLsQy6jLebr04oKtUq3LNlO7jkbFWZ5Y
+6lthHj5NlV5oSmqws1ug+TYH6rBwNtN8+cosQVJnTzkybGIRHbCaufjMPopwD5/tuOqBvN6eyQ7
jejCwAKNqk5UM9bFU2DzsQ8hGOyhltIKNXNBNkd14N9fLUuAotYzDQidIYyONCqQdnFSPIzO4DxK
BpjMkFw5KOceyWJp4x70EfzGlKm39GaR1tw7kkeJjMSqZVBCa7XWxYoKpZKsAYcUDY0hJXtAMVaw
oCZKYo3L/3Ilz2r4LQHEpUUWPuC5g0rpsSmOnTok0kKbD3EBzNBYHOmMuiubS5ATWxK8jZ9jInKn
fvKsxxp8Pn+eUr/W9s0aUlrJ1s6jbEW64ftCVYfV+J2szFYXZw4A/tnJ82yV66Z1lG71i4UZPxmC
fxyi1OYnsrk++PUcOz9S56g8ONgaEEf7dKEeiQo6UDqDV63Q7uY01dh78VEfmlf2WVluI81AJkpT
0UHrQFGpvKhFrjRwjLtp4JTR+meuefp/z0X2zyvOc5n/XJFmNsvSOqIWG49PPIyaDJW3hOD1P5vY
7phPaYfHytyL5cTXJvUiIR7nZnu2HU2cpcnCPV5th85Mgdgh23TqA6CyTw3jQDY6lG6NemZ1QJkB
SEpf4g47CPB2MW940gC/91Ptpe6a6r20/BcfP4R3UEFPJ8CTTif/6tJD6T1DKuOguks18n+Z4v/d
BxJgqPICf/fa4Y5zaqRrL4jooYjzeNNCp3Zih7A8KLvUte5cOnzlZ9N/TEbTevnboNA324kd4r8P
kmltvUSWnZxEieJLXmjyRocu8XJoZS5ny4hA3M1N1II8i5Xoq67YLMva2BoJ9qiuMIYvQ3O+1MKm
CqcpewNcHbpUQQl1BRXTuzVhbGyzEESwZLORoVy0nVeCGrSs1z2YSPehx/LnQRu3ZWMC1KrsupUF
s11E1YfdA2PbvgG+7tmpsIf8tM/+/7ZXDerXKHs1Jb5U9gqUl9BkHqZkWQPa2hMP2sc5f5b3ZrPt
HV8u5/yZQAoTUdjE38xJMW5Hr3lkyyOZJnu8rEJUlFHObdTC7BRb9eN8aY4HzrZp4mE5T9OG/dep
qWMw8mlqmkgHlfONu+ZyNFAhyNwRgcEckJRLXrvuUmtZgToAGV6mHjyhhj3qWp4KZSO/1gyhoAgE
yZZmmMbSBJ+zCLD7oKBJTfp5wPJ0mmk2zXM2SbbF+8Y7UidwYPepk/NTjzL+lSw8rLjVQmZaeeDF
Vw82UrPK5INnelflA6i6VJOWK04ZIdcmwuxINtcHwQFA4VfqnNzUvC5S4ZvZVpq/52m1wf86LQ0K
NASzUsEy7KOwDKJpezBaUycdus9pQ4atwlBjVSU7zdnXHVZ2tJ7xI+AgqEnrGWq6fi9QiITUxNyk
XtSy4X7JTn6EXU+PCuJtKMfvQYctUeTp/QmE4ljjUdtTRjqjQxKWkIjN2i0NDcGyjteGGkLteYaw
AsG/1bf3f9inmb9cZMiDZOH5pdggxNHvpRc9mHavv3kQYg1CJ/lR8LRftjL1L5AA7k6g8UA54VAF
343mTA4OVImXlQdO+UbW9bmEjsiKOtytBY2pdyg7Nyu3Eck5iKPiEo/AHiC1lfxwzce+NsbvForS
V9CxLdWyOdwiRYzYA4NwJ965w1uh22yRZFZ0K0vXvlAHtgCorVAdGkrspo5aA/9yaKKOQjYHz4gH
0BYpCJRk4p5sonOAshv64b5BZHBjRZq4hnlsXo1Wv2NqUZsilUQt0WnxRgNjPhSBUdASeZ55QFRl
T0Utc6ELNaHu7BxAfj51kj/Z6TAgtXRwEnf3p11NC3Zo7VAZ3e6L/2f9TDZq8REFOVPnH8NRvYv8
sS6mjzfX25AbIJHlcazz7TytCUz9OfXFstGYPLsuEjoSmPxrH+J1jUKz5J5lAWC/FRQbZBuUS8M2
6hePtSjjE23+5vtAAQhR/ggykCeVLv/N7XKVZYUH/dB7JINS7FJytqwDK/yN1Blg3Hn2LpOfqNFr
nmzOh3WMR+Op0cvqaCC7uhl9G4tKkA8sosLvflhmtNTGvPgNDu5n7gz2S6BJBPcReb+4mq7voYqq
bT3sye7S0u+XotONt8Hu98I18t+6Nx74EDRvAG1CoAvshx5ni1j044Nuluk2tJvs0Hgsu9p+HK2M
oBdvQNJvhzrLf+lD/I3n6fDcCzlg92mUp8Dg9gl3drX2eq968TjCgcrV6sZ94vnxsWkTZ1lHKQcF
tsOOiW+MDx0zHsDT4bxBoxlqTqHdnaAfVt+Dpu2d7PgyiMr0jTiXoK27a1kMIHXir7QAxXUgwIwu
WlEm58aIsdm3rP69ddZumpQ/AK6BTJZyMJk7bFFDGa9TMytvKH4pb1WIAi8EHGrE653iZkB7zV/U
BT7xmF/JhBouDZlpEVjxQmrVLtK6dCMU6AP/au3O9PNkgbCxOFjqvTd1hKgWGMPqRq3YDatzYcbn
eVBe4a0/xAlIPD8nKpEwXuFmSjcaQUSwoP6YmHy82GCLwm9/ENnbqPg464wPx65YlI6ifJuI36Yj
+dDhS7uW0XhkwLpywz9AwmbhuGDxqHLrMmEWRkhjIDiQbgjjEJUmO6NA45k6yeTGxtm0+g9/BoQ7
0mSRc9Ra31kSHYVdtd+qxDbuTQTNTn+x90351Z6a3TcnZx/+DQBAS2KvwO/mWxCm5r2MUE01RbLK
sGcf/K5Igpw8F9yghEmgUrUC/Atd24F7IrRv+MNUTz0kmXYdSrg33WAZ30Y8eCPuxe94hYE+hWXa
aeDOeIVKtQ+iDBQkq5HI6VZPUo1kFQJDkVtPI8nBCVEERiMtICquPIXouPfPSLqm7gGiSCOd2Ne/
MYCPyAErPdReROsiau17IMTTDf4ZwUlkCfiGIV69s5hVIy8QW1AL5zr0qC3Qq1pm9gPSRZuh9sYI
NYnxGhxdxo/URmUhELPpszPqYhWYwrxWItK2/dh3B7fphhPy7BAf96rmvsFjHuV5ffmKZcRjmAHc
u4jvR96CMaz2aqUqYr8yTS+Xf/tsI7f+22eLav3LZ0s0DSK7qvaLSrdiyYols+LuMBVnqSYA/d2B
yr6Yqd2jjoTta5FlYoHIKijkKFznt16zthIwBkxGF2nbtS9jbYE0dolda+dtJMTMlrEM8VcnI6sS
vKMj5zQqFS+pDiXXvQ2LIHbu1XJrSa88aICEnIXL5ZnO6MDTCgxloeuu5o6mCd8TpoeLovXkxkoj
a+97dXzvD6qkbQDVL5AnJ5R41i/kMdiWifym9YTqH7GEHnt0kHiUWHNa/0uMfzolpxFOlALw0sTZ
CBlj2w82ugHBXcfzUYMS5utGwYqZxbqF0QEZ2AMW9Og6gEjb2fiN3EIdNKdOXSMC12OvkSRdd+mU
Wx+hlk8N/5ubxJ2/LQFFhIyVx5/aotiilBt5Pdx5G9OJx22hmiKvlyl0Q16ystEPmelCdlwb9Vfd
kb+GNPBvSDTLK9i0UbGu/C0jcJeMe8hcqWkLXm7Jf0i9j2krxI13Y4HKdlBrg2F34wMztkR2MdnT
1paatZ6m+2njq3pRsZF8aSKWmezTRkcmukF1qU/A1Shx+oVh9M46KAP95BDaFS+J3t2gPOP2cUWo
0xyjDnGafDS7E4pMQC9RgKj6BIHO0NxENYrKK0+KDfXTQfOS76lbm1tZmhw1LDgkZdSfK9ZUKOXP
HTDI+K5ckDGp2IeP5XK+rBlD9ld5Uwf3Ign+SygtZDWSt9Ba52cuQoAJoS8FUjlINIoMaH6k7nGK
lVe3AeNbt/ARmpQLMraqh858IGX2VeNdZ3ttmKD+mHq5tTJqAA0lVgYOXuNHRjcabqH43GU27jk6
jf2H2spTKJwhbk4H5KhygZDuP+0O/EIleP3J8mUktccsMaBZvqS55jEQEkIoXh3MwrPWtszd/AJ6
sG6jgwv8Uhuhddb5k6HgXnQgM52NsbCWbjqU6wQrFQ97kNA/jVGxJJeMbENQttDvie31PEOb6E/Y
ncSg6fN5udCgSnYI1IHOoszpSjApuDBiPxesydqNrQ34rvJyPBtK52zYkQ+ZbKf6ZzRNObfJh5pV
VTj2cu5xDa9aGS4EJVuBhJEok49Dimhki3p5tHPpNyAcin5Ntpx6yN1pvWrTF9pvikB+CVJmSQKV
nxjk6R3Q7CfsHb9GM/8IbtJg34metER7BgraOpsa+AGFFQ9Qih/SczPkJbiXuHaHIjRz2XSxiRhP
Hi3AGFn+lFG2BkixBPYjgXCNE8a/eNq8V5HbfWsH5O01N9bvseDxwT3JdPwfq2yPl1YPFpwW1fxe
tnbxcsX94JT4W6RiOE2nmsW1g9FiTVVmDSqJVA8dXAFk1gBaPIndYJeYKNoDHcYrgJd3EOtsH/yx
Dk4oFmyXZNc4yBerNm6uWWiNt8CRWL+oATG4ApAxqpyjjfriR7+CnK7Qy6eoGtuFBCPfiQ6D0IqT
rg6zjZpccLZ0cnNTjQCEi5KdmRtVTwFQsPfMD5e62cbAtaxat8yfHNlVT4i8At5Y83tyjKr8ApSU
f6VWm7Y/ZdkM0yTQqwOtah7jPlRzVmpDiweR2FMzH51xBSyQvaVm59dIDyLAvaHmkIQMu7HWX1nq
ouAKTfbIblhL6kUmXjs0FegtqNd3++TcdVihUq8uzfaKkMEddWLpmixqZ9B3haZZI9iWsxYFGe2h
w+IAoaQiC8/4bYVnOtNE/Q182WJnGpUzLswm7BGAH8AEbxTYGBZQZlZndIigCnAIExzm5t/85mE0
glxo2Nz8v081X/KPqf74BPM1/vCjDo8Jvu+NhzCGyLIGlZBqQafzAcQfzqqyarmAUEJ+nDu8BJT0
TVX8M4Tac7evZpybdPbnBfIOGUnDA8vh/zxN3Hx+MLoKfZLJOF+VjG7b2NXCtY27kSfYu6kPMQ+h
5uRCpzSkrtMXKG82e81KqlsHaUgHqaBTqRg76VAPDlAgWlgvB9P6sAk6S7ONBlGj86DuAGCjOdu0
PEOtxOdYGlGlQMtJzzzP9lFH7faY40lEV507BtDrCFdkl9KPsTLnce+uszoJltMVPydGlAqF2+Dw
FnTtnJfYJTdGupqmosExf809EV+nqXJu1Os40ZrJJdCCiwUSoi0YJvjB5To/TGde3n+c/cVGLtK3
vRw3NsbRofw8m22ummaelTpmWwOW0GVq444HvVtwX/ceuKliMKlTM3Sy4J6bkNAWmXmNlUcDebVd
3Dn9kjob2w/uK8Rbikbo52mQ4FAKRBEPIl+AiJaclVffsi6gSWl+1qNz0Vy9/mlz7xJ7OClh8cOU
nbwkBzdToId7r5VPBEgnGHqksOiIBEz22UQeZC+a8Yoq84U+YEOQO+kNBHr2XZqk3gUPpDW16KCN
YHPOre5nP0QZMn0dEHl10LCl74ZgMfCK6NjmttrPN+5r93mWpcaHjc763HZf43jIF3pVeK9Tb7TV
jeAh4zy7cxwnuwPvtXti3XgkE8QhsrsOQPxriGcZVPNktCS3vr+LQcZ0Iy86dC3bZVYlztSSSZrd
tWX1UnklmDTUzGSSDJwVrmZG+9nWV1a79FM925ILdeS8QNFFhSIestGccQM50aizs9V81cjj1jaT
YKCe54us3Nx7hgRey/DxgdNq9I+2293RMPpKwEU0kDmtv8xuNKDhTaePMH+FDDtKAfavy2wqw/Ym
Ay8+zZ+Me2GyMECTiJpU/MHIl7ltuNA01/vyrRozBIzUBF0VudAhGMEBwgxmTN+KJvX6AKJ7RcGX
82X1rvR3WgPc+vxN+7bXDrovvs1/OARIwfvP8/386WTpBNcqeqW5pv9hIGsVdR2uU3Os7QMYNoQq
phF7z4RIglYV8nvKukczL7LHFJKNB0/XgdBVdujZWVrVXUaswwH+9NmmA5XR3i9q+4mD6I6cdNc0
lp2rt+fEcrSV5lTFgkOA76GXxrPohvIsVMutg3EDrAiYk5vAeGhd2d58kF51fmY8kKk3QO0VFVFy
JJvso3pXJJW+nAY4ZvQgjU3IuQEmTkD0sK7u0z1NDk7c7ICoiLGgJg0I8GPRXEPekakfEUrMZd9u
aXJUmxSn1Cp/USd9XC0xjkjhRtfp6p0lgDZL3DVN5nuZuOh2fSF/OgRp+r3KPONELYnl4Tb0zB50
IvhCoyajOyBVVtRJpgoSmQu7DeWBmtlYWzsvQbCOXOgjCFTG6eMDGTQPGi9BM+o7+gCg9dAPEZfY
SmJPJZIXPbH6u9H2+K0exc9QBME3SLsPaygCDrtIohlzbQXSLWA00yA41W0BBT5UUH8DT6ENStyi
O9Z9AuiaeTeZeyjw8aYBXwhiNMuPHTco1HYTTm/G5mdIfRz7sl58AepZKYOYuGHda/jYdRS+UP46
0st3znj1WCPJtuMMEj+I0gaPyoFS21gDvtvsTUOQ8z11AIDMhP07s/Jrlw/mK0+7AXqgZnnnWkm/
9RtTHsLGzRCnyHSwBtryMRugjFtCoPOHGg6NUvt3guFegWAwfqLhJrRy/DRyHSUJqo488TUwWxgZ
is/yWD5DowJczrDPbkJVn+eBhzQiAmqTm4vae3JDdcTHbINym2dL0h8hER1A8ngAzTfKO7RFMfws
vBjo0sB8gexwA1CiUeyY7LLnprdPXm3E76jnyZc14NEX7pn6uTIGpNasIXn/HClyiFHQyMqNANu2
LH2lpSkSRFGZP9NZGbnZdCb+YvubX6QbOp6bdf4lz6a51nAEM9juS1ZvyrE5w4PmjO6e0mtTr4cs
2drRGpSZfOboyJlmyRu2I7tM80U5IrF7qfu63rqgH3gxi3ris3Jz31hnlt/ugUKCOG9eTXxWWEvD
nnYg0DYD7Vn5+4iToUoNMAWHBMTNWphrhZ1fxm4AHuwmzv5DWyxTvggTHh6DDLIjgMpk1aUYHSRc
DLGiDuQJq0sCDUFrlY5yBQxVeJzdwsGJN0OUe0tpo5pTAKhx5EXfP8bCLNdgKZObqTmCiM12W3wk
0+sfuTBGELjmJ+qkg/BAGIairjtq0WwyMz5msw3xMVtkadGm52WHiJdvZgvizIL80En4RnuhFtNz
tkuDol1Skw4I8oKYM2IXuwkA2FQeDARiS1tJiZDtL3NMHmrAv+f421WsBtqvdQ/uyXiw6wctM47E
zRBCnXSXodZqLdVNAY2+RMWixbWBaPeDLcajDvHXNR6O3jFmUbzs/NE+sayynnXQpU+0dbysDmCh
rFcRUHPfyC3MG/tk6NHWN6seRfXuO90xjEG4okHM4q7T9e7YRb2/0qMseefFuWqs4K3PQLs6dmNy
0Iu8fFADqb/NKmjomIALWUnm7rMc87jMdH9GCPjEcSfekS0Vy94O4lvmGwbEXEewjFrVCBHl7MPX
gSILhxxjuTKQPO3B0AvuD1tfSTqzsFUVJfcRLsDZ1KvOrPi700mouPsoE1IHkGLyaMsA6N06nY2k
LMeTqMMyAvz+3rgN8Jy5azyk1hVf2vTPiLthxVwEXel/mcd9egdlOaXBdXMC3XnLwbULMUXxZo5S
X/IsFdDSi8Suc3ttpyPTeRUoCV8iLze+NlKeiEM7KMHemVTiTW9yyEGi/kITafFYovQepds4i9oa
sqF4JD9qKf+wzb10Vuo6W4uyBTOQjQclSjSKA33k0M3zk9u036dPrL6KW4PsizyKmO+gWJA+BUV9
qioteExB+HTAE0XdhWJ4U/Zcx9vCjGP74HqgSvm3fUQiY1EZrNnh8SfPWPDL8+i4AvrQdrXNzDpZ
NLqECAH1eHEyLrrGibeVGKBrpkEHwQ9UUEs1Z5uX5cMO2Lb2rlcHBmJ9ZC9goyZ1zLaKeWzThGa/
JJQb4d2wB77zbDfcE75ttmteOm51YIcXOdG0zspWgdXeIbfG1iXH0yPSDPNaZo62TtRZ5A4fZ2T7
Wy+ApaDPAVZym+LXc/CROtiw0auf2rb8aSHK+DNp2AaBOPFmFGG2An5quHDfR2TPqNimzD13aZaj
tgj9wjj5xIhAgWJqO4jIYZ0THchEB09FkekMaQpoudYjhGgBXt2kHke1siq4IxAX2UAAAP0byz0j
kFNdAvX4Lbn5akJZbpfaDh7JtSazva1reEs0GTTQexbZENMx0p8h7grfdJ3v9X8xdl7NbSPruv4r
q3x9sDfQaKRTe9YFCUZRWbIt36Bky0bOGb/+PIA8S8Gz7TM1xTKABkWCQPcX3uAEkasZRnrhxKp9
Fkx5vRnarIXrDV8cN88nWac/xrxr7uwgbHael6cHPzVwSpvfbBkx6Tiuh7XxSGk/cj1rylxLtcc9
EoILRn15cbKs3HiWITbLZg9578b8OUDqxs5MU+DiY3M7ZR7U/jhMD/Q0IBji8HCNM8jPfaV1rnjR
IQvMzT95Vng6S+18cJpb8VYWqC6QxV65pbrGVehDv3AX7n9M62pPr1ewhFnVNUKK1XVAMeZ537K5
HADd3uz1tWIhgNDJTtxDA++OUhSzNrVN+bDCGuJl00RAkeuqn0e6D0LaNp11PCuMY9X60awr/9Yy
muTUjbG3XhS9zb/3t7menHJ9tmeiAr9ByzfBlLBY8dhqX9HbaMH8i+TKas0RrRd+iMQIu1vVrhAc
mqfaMfg5tgtQNNZFG9wEGuLVrUcji9xw+iJVnHmGdvyEXczP/QsQA43M5/3L+CmLvI2vTHAMmibe
yz4MtjQ56OvZE/MivXLUbSCFxEmy1+K0+byMCJpQ7iLM+VYEW+n6WXq+UdRh94/bi/A8/TJYMobt
7IWJNFxg1rifLZe0rV5vLkep+PeH5fqXYf/L0Xfnvgzu5rcqbaXdTf507Eearlihl2cDFYBtVmn6
bQYkDJvjbHrKvcti6L3v+lT+0A3bvm8TjczSH7wTKPDq+Zw2LZRNNsJUWp43dZTVLlKCnNrTHAO1
c8DTzy+JM+lrVX184Uy/8KoLxCQOaYm5j4R53ZtpjUHx2P5kYr+Mw5OB2LxL76Vaq9ynfYU2Tapv
EwNwcRiXxTkk+GwD7Kn8WFnat4XaqJjfmLbip5dz1HAKXMUzHlqTH3NhrYEwLrcvm049lFvskYNt
Yvn+yRihXhnDpwX9nucd1nSBN17Y0u5PoiWRCUtPe6zj5wH6cKsO2opuQQlChEciJ8KkLCyL02JD
k86bxry5HNU7uJ3LUXJFcb8c/adzYzOgc5FmCKgq2QVhAnElBrSiHOyzslUJNef9fWUiGDA2D2Vr
5/qPNrbsG/xoXRRu/fQ68GcCQxueUOo25LcMDrGLrIa8VApc/0bFiu/9JK82OElN51C+kqNZxOZu
KnL9So8KY90ZZvDQiewmTXL5A2I/+EanfQrKv0+3ghb4RhcLhPxZK9BHcCjFOOnJaDoP9MDwcXn8
l/1CZubOKqpn9yFnFOkV3O6zLMMY6cWQKC2CZme0AWK4E4ZELwe0QmL4oVyhYIMSVQFqn+LKqjTC
/mzZbMb85+ZCPWR1eH10fLu5HI1U6GH/67n5BEanzFIXaduTUVvZwZkDLNCIOLLZZRqcL9vLyzzE
y6fsEMVWeNIIPhc9g6jtv3tGHlyZ/SBv1Cm+WMQQ9KzXd8BGo+0yakyn77D0/Cti2+dRy24x6owa
EkbNket/3gv9iudRWV2Y29au9Q0VSgDCQ6V+CnW04XiuvessqNHjZvI/hyNDD8rrAoouvX4+ARXH
HLHWb5q8bta5lg2fI0d/7Bwr/i7KhtPnPpSRlKRKavxkOhitDr6hYsjm80z7Ndoo/UibpNPCc09T
HhPFk88BZRdr6SmPgsclTFsSBBuW68rWu/i4BGuO5B6EDF9sFjWvRderHbzkXKlYKmblr2V/M7RQ
O+b9srfXL0OX/dh0JiwMTrlCsHfaQZpJP1nYi2eaHXxNPWjQFlpsF1ES9Bc2BGqgBk3wNcIawFDR
3hBW6O3enhlr4XSVpfqnjMjmHAmm7JyoNzsnA4n2xqB8tPUwPNOjcOuLtLxNkqi7MmMLQEuPM+hA
zWVdeaq6X44qndGcfN/+8nxUHc2nGvLHGcERWYspFSwvqZAtY5cXhOu2Rp8pl8tWWDqm++Ff//3v
//k2/F//e34FjNTPs39lbXqVh1lT//XBVD/8q3jefXj664N0bN02DImGheGgPmKaNse/Pd7QBGe0
9n+CBr0x3IjErazz+rYRLgYE6VOUeT7cNL+kdOvIve7Mqgow6W+aeISG27bWE61z2ufZt05xn/NY
vw/iMxgru3iJsHrD6PZAzYzkwpyCdGcvunLYpcpVMJbh7tllMA6bN9vwiC8CgDAvYUYUG5FLNybF
IARlouXFj73X+5bBZZq4Kvf4EXti0LPzi5Glw7k+vwxRU21zJj0Umf4+mlTtZ8T0073RqUTsRmpW
4JHs7nnIcu4yeHkD3BTU1e8vvRS/XnrTlCZ3lmHQgzbl20uPPF6u9LVl3jZ9OO5pAvugprRpk0ql
fKhimiZzONFP8KBLW1ZXywgTzhNUbRWY2D+PqjJPOaaB/ep9enWW2dCHFrNi5WgYdfCQhJVwIz3u
zy0sMc/KAp2Mkd7UxwnRZy6v+TQPRX8ajPc8VPVwGvGT8bQ8Zlo1XrZBpB+lFMy5UBqsP9yXjv7+
4kiVqi9XRwINMQ3TeHtxejsubaDz2e1zkG4WBrz8XH6kQ5Ff4yjbXUPVv1+mw7DOlO0y5S2b8yjg
Wtn1WOBVLALnkRpwuzGNNEM1jYkpyGrMGgyj+Sza6tyaY0QWxZssUvNPhlJgGVT0DB1zeVZbV4GS
V1cA7bc07I3bfFbTL9G2Re4g9s6WfUiGxbumQP9xObqcUIXD1ph1+ama4VpbhRLenp6uKU5Fh8nK
UO33MiiPg4dmht7H1br2YBEGzS3e9cbtu7FSu6pNcbBx7ngX2i8Oc6I1nON8cLGfmzofdlJP0YPw
Vz1pMvxe9U5618wvVAqLyogQAGMjDc1u1UE9PKZOkd2JVqu2ijblm+XocnbfJ89n54j3Xj7XG2Uh
1I2QTfxKXL5rrHlW1prtcqAUavCHO0I6b+4IQ1Vtjf8NHLMtaMiWPj9Or2YqZhYxIiXj3xosUdjH
qcNFryGvvPAMw/Kj5tTicQnCpNINJ9/whgslcAjRlAoryCg+Xyxgn11iF/PYZ3vY5Z+VUxTFqpnd
3kJAgHjvlBHmMnF5tpy0HFg2/9d9z2/mq7G3q2sblM2o28ne6iftTJW2drb8Sw6xXq6ycARtRaNI
3Us7Orwc/mXM8w5Ztbs/zD1vp/35YiIAZUrVtB2BEJ1jvr2YcVCpWpKq3o011COt2NRZafAXrkSo
OIC+U23TJU72kKvGZol1lxFVFcDS62WPwi3Cs7QRCxvucVfsa/oM8zxbzbPrqxdIRuddi3kbA5bd
eHxQdNICymn+lK2rWEPeVajptebE4WoptiwH1FT5eYDuTEiVAFl3RbbZOioKtGw8J7k2wbn8/qo4
1i+3mC4t1bA0geSuKvV3V4WISvpZk5g3Kna55/psmIG0SQyEzUK3atFE9c0ocofiOjSnxH0lvZxj
aLDIJS/70M+DGGsjJb9IK3vWCA5uMBu3riIFLe60Xi9QwNxAngMrZP/MmBGDkb+z2sL69DKqNkGn
WSrWjf1cGiq8CFGMUPH3y2Y77+ttGErBqP+ybxlXzKWm58HzuGXfWNuE2lJ5qGZ575XlT/KWaRhf
EeFHKHWZ5WE5EpZ4bHkVNlzL0VejHVnXGORK5xS0Yr4Fxi/cTsU2EvW0zwyAKvN+NR9M5giKiqim
kPEj2G8DxjfsVVc7w62YCSQFRGRat2RK89Z8rB9xUEoaynJYhAV+huh8r3kHzL2Li7YJkZmfGu/M
Tq3PSdY2N8uunKXLTehhbJfN5YCWQKFStcff3yPC+OXRcfDbcDTMBRxDkoXPx1/NQ6OjstyNenkT
BNpcdc4+RXUVfs16QIfeYKpXdH5C4HkAgNHXC74WKGLQ3/ceCtpKW3xTUcmwzPDu7ZlO1akkMOPJ
SZUQjitaLGYfVdSkkKtdNu1w2gRFO912gYWqiJ9tw9lYr8iV/ByZWKCm8yYZRrO3rVnlZt5MK8RH
S9sY9ssmRKOfb7lsYoW8CYGabWydu3xhBIWeqDfhZDavqNewxYmMquqZOEShajokEqrbM/XaSBGS
wAlMe6Ze4zaXX3q68Yp6XfhDvWn7tH3+E8vfGSHmgPsWsfUghNVem8LxL+MO/usAiedBbwVO4aqa
nkAoWHeaXx68oNAeUBVptsyp3m4ZFkXonxf0uvrGBu/UkUEs+03ZPL68re5PVIDn05e3LdrcpxRf
nOpWTuBGsW4cyy64Q3Ndgs+hWldZ9WGs6QhAK7DWqF+ET4RP2SqdSu8+7ibhesqQXGZgQ/dt3onD
8k5GQwfw5Z16NfVvnGKAnIxPVucNa4FpHMVpuMn2/LLsN6pm3NSG3q41c/q5bzmwjBs4S1dV/fk9
7HCHiVV9aftUUDLZpl8QgD8uzpBN1JwZw+Q8AGI015E1BvAnsE+1mkrbDyEFe03oOp/ATr/YYX2s
veweMkN8qTIdXo8kRnheYHBt5N0dfS4fOzs/v8vTqcYmoOh2y6ZZJu2h7gCOL5uYMOtXda1uo1bP
r6mwa26uJtaNKPPkUi2tnTYO1s2yawi9xvWEN231eZ+QZY1zx/Nwr0+yC1Fkh6VYi2kQ6oaJeVgK
RsHSIZv3NYMFNrpTIYQTLNlItz0omXYdVgZFvbw+6F5V/uhE/KhHkw3ntfbWpOnyqtT0eieTWgEP
NCHXAItzW4RtfvNP75PEhyEtyh0Fi25TdljiZWFxU8xsFGCQuCTPRJRMyTFtrJOMR4p9y4uBccAy
1pyYpeywpCc/jJ/tPHenMR/voxiChl2aGr0WMnaiWwlBI2chncUNjaRwIRYNx75qKjpwfdfH53WU
l+taU51r9EmDnW4XIY4z+XiKBdV5IInWrSloFJh5YH+FU7VJUl/+8FvnrGvoyCynAwdwrqUfhDsA
TdP29zOh/n61JGqQqq6yMJiapjGnvJ0IKUOVjRiUDsN4jRJr79FeWigDyE1dOUGr7ZEKoyKy7Ovw
jgqa7m5qzBLDG1TyTavQrqMuIx7oy/Rbzl0JuEx+ehkBht+nUe2Fe2uWWFl0VlpEVsl/OmeziKq0
PuJHy7+wcMQYd+3XdfocR+igj9etHOOLNmjE1XJApQNy9fvLoL2PS+fLYKjEDfN/prlk2K/WA2sY
wHnbanvxE9NuOTOTlEdexfkYES/KALqY0Mt8eegTX3floJfvJ4PljCIB5L88/UGBnh2dsmj9+48s
tXdxjqXZmm3zy9lMHvKXzBOmqYbRYBhdPAf0k2dVKKH74RdqwslclEdtJ96Vjqfu/t69rPGVBpTq
190+uo3Pu1W9Db9gtfEyuo4ayzXCMkOjabOUOVPLCe+FgZZLnmzGoEY4mJaHm8VacKP45c9/YYQg
3b6F5pH5mnTH+V8v4zIs8v6Qji/5w0slxGBNJw2WJBa66UiV7be3cz9OQ1hNRrwfPahexlrHlKWb
sNq2CDQpIFk3/dRjqDsTTvo2vgL0Vn18GeEpcqI/JIZV73u4NgqoDOEwYOUUIDCdsObAAs2DW0NN
y2M/H102lxefRvBoDv4pkCpeVf85P+uNGJ6wpn1V+7Pf3wNiri68/bo8vLaFSogUlgUn6+3XhWqR
jnSy/P0zh0sv1s8VGWr7zrnwMxqXaKhU80s8+TU64OzvxgxOGwLVq9hExdFvO4T5VIuytS/03YiW
c0C+AHX31fbL8YUTZlfPd/N/v6lh1UtN61tejFXoB827zX/vvucXj+n3+n/ms/4z6u05/2a54v/f
DjkPv1Us+D+a96PevC9//eencx+bxzcbm4wIdLxuv1fjzfe6TZq/a3HzyP/fg//6vrwLTMbvf314
fErDDNQ6NYJvzYefh+baHWq7NlWT/1T75r/w8/B8Lf76gO4gdgKPGRHu8xu+Ouv7Y9389UGx7f+y
NUIrB2EZCXfF5A3778shR/4Xiafgf0dTNQiHVGBQsmyCvz7o+n+pZEjYetg4ijhizqOgzs2HBG/o
SBt/IYFGv6o72oe/r8DPauTzT/fP1UlNfVsjM1hXdCl0qRmWodGJWO7iV5NrOFZ9O7vyHTKjA9sP
rWBnV+NdOQF0HO1wbQqTrlMQO7uxGtbGkPZbkdjFuuxcNSinczA6WMLQf3LwIqO6MCKyQDjdGteV
l95rUeI6gNLdXNrKxkF/zG0a2955BSwdqjGHVIuTlWx2ZZsDRBbVQyLxLq2RaUFQDLhyW4GkrD5B
MQjKeGehFr2qaeIU+efEDKdtFukdXRbtEGFssB4M4HiKZ50mp2+3wyTXdoGwDuQLG7NsGloZVvdO
xYcoU6SaZbs3ZXVXlZDNKp/vmquNQ6cVo12piZ0Pw8ADJ+dqmdJ+b6xOPaAHvsdYwd8AXV0lhTJu
o5RnE7vPxyLlDapihH80ptuxxPR4HMrhTLPRh8iPhWP3l9VY71XspdaDo9P/7/o9SmBPtf1A+7Nw
HTRF1zIylbWdC30b5wADUWEySc503/W7YOWARNqmGnIOGUHRCvbmhDqnh1g+GVBkyy9jbOj7V3f0
P9SvtV9vEClNIQ3uEu45QpG301g02lWXg/M6FLpzpzZat15eErvO1gaioyt/xEZ0StpLFdg2FjTq
in73z4v5+8/yLhDgXpXS0VVdzmUVi2LV248iFE2FrBMXB/Ba+iosMuh3a1ntUVvGAz29x+/ieyiT
P12BdxP5/GcphmkWS7rhEMW/uwJTS9e6DszkUCvhSS1jVP3uNQ8oahBVm6ZBFWVUsPeKepiqRYXs
llL32c7rmyNfwzyU+fTx99dBvAsvlk8kHUvVTB5YFFLe1W4jVdR9mtXJQQZciChDF6F2GoHTZ7Mb
cnpxSP5HZFqJCQ88hpWVTFsFlCP17hYTJZQ+/N753pHYAR2atJ2TJ7vlrUy8ZQZdCIql0e3vP7Q+
f6hX6+HyoQ1iIVtqtjQt+92v5/MEhFka8aGdatrO1LMmssdN0ynWqopwLlctI3T1vnwwNbVbY3FU
rEJPNVfYQFAxFU+lOWY73WnwNFfyazOlKBOW94mnb8pBjPAxSYAgTyZl9LXJUQHD9Dc+dl5JhqWM
X522viiN+UKI8GlQBszDAc9ApBIwtks84RLn7g/feL4x3n1jZ+aaUozEQVl7H/AMsZ8EaayGh6yZ
UdeY3lRlmO78/p7ugTjpSOw7mYxWqpDRUZOTiky75q0SzGpXRW/52wLRPJwSUliRJVyDytiG0BzD
AclIMTh3XTm72nroksbdxpzLIA5ahm6WeI8YqYM2b1EvMGJN3WZG+1ii0TDraSUrMIOb0kOy0Zcb
2Xl/el7epS380HP507Kkajm8vk9bEg3dpLTVo0NTOXdYeyA0LqbLyku+Kq3X7sofGW6AmdCUDaXR
2vVzpCToZNf+tHXAqbiDedbUvrlONdiSf/hJ/umz8fmEQLUcryjxrrZUlXi8NZUZHcpxr1axdQSg
+jm3cQxGc+6uUIDnTYqxWZYD0al4EdBOA4pLPTxpUY/oNkozP+at+FJDqJcTjnuNb15zW9Zu25Xo
mTRYXmhT9YOmoL3KxN3kjEcjO8PU/Kr0tWqviF7d5FGVunaSXtURYbjih+tCK9JjGIVfQumZ57//
2tqvU5ih0n3UHBqQtCHV+firVT72gZdD6KczgiCDayTRlaxRQ1PNplxbU3idleRLWbNDGvfMoYhC
Uo17m1YGN1Eq030WttEfsoH364p0DD6GQ+hDKGNQC373kXD66rUucMJD4Dk8q+p0qQam3FVpdgC8
hmIKkPr9XI8Qjm1AlKkuQjpm6zrV/vRJ5onn1WO6fBKDDFIiU6/iDvpufo/SxlQqhce0Cb21IZ/q
YFAOM0l6G0aIKwrmISDp/nESwdovVJpQQbFv0mI4jvjMrfXGuk9s4W3wUDS3xpx4ISTy+x9Qf1cT
ff6MOs0EGsjzbDKv0q9+wNZM6srMB6aS2rhwGs05VkrsSif/qAi7/qKX7oT2N3S30sOD/avVgd8y
eqFeGGF6QUD5hGc3eMLiKTacCM6FuUZZkhabneKQkPhgptFRyR2Zbewp7c4iodzDVS/X+YgURjIQ
7dlV5CpUFP7wzbR3y8L8zTSa5JKVgVxJff9EdiPK2qXRhHRpEGktZzOJshtRRrF9t6kz8sFm4DFq
EroaJWEFkocbD8Opo1HniB5b/bHP9uguK394Zox30cb8wYQlueAk8cTi9rsbtPPNDiETqKdg/XdW
M0YrSj4Ra/14Z6iUDIYIYDEi8QhO6dp8AYNVwOtWIoop2pQg1GdhoxPpAqZQDoYTunmhWwdJUWk/
JWgQZ9oa5g6lvC4tt1Zn+u4CcrMVcx8mYXunDyq4rilSHnETOBh6V8OPaZ6GGLUSOWktJjztqZdi
BQggRWc1B9OO4juE+FhZlwIVMAcRnlNgN09ely68sItMxNpl1vE7ArErjaJ5BFyHXt6RS73JEbTd
OwlQOsd3dko8RTDz0f1c2KMeH+T697e1Nd+27x49uvOkRxYZkqO+L+0Qrno9fiPKXhJ+7PsuZPVO
g9U08cWT1jCv9LRDgRe1ehsdj21Z4keH9k+xNTUFmLAvdnWV6GiYDMbBkrprBGl0hSGHO3Z5cUA7
4Huuy3JrwkTwEgd4fQ+kxUc2xxWEmave6cOD3Uh/7cWesy3V4rLoKvlQeHeW59ZkTifgFTjETg6t
o8B0AW2Gq9kW9zB2en6cajCtgVBXiTKuiZ3m+WE4w7hyXbT9D6AHjWv0xgyuwyvbhGiIYaMkf6qr
x6BGjx9o/bqyyRd0K8dyxaFWENO+DJWgWftehQ5X2ew1G628AsN4t0+cL4avQO7Jx0s+cbMqq3w7
KXl0lNNwxFbbeU7932T+r9Er2rv1kofApoihz31hYtVfam+qk4FUSrhKSti0ayTc4aAjU10MyJWM
2riLjGaT9wpi6DZCguqQ3ZkJ0uiWnV8HhqZTpxPnsZInaz2WqPjWdbP5/S20zM5vbyFbZR0n3qAG
yAT+LqwMFcFNpNThcyxc9t0tHhT+hqLIcaJEt8KUU0MkBHgBKLFtUhH/+GX+ZQwJk+ky0W8t/L2c
rHFloR39p+tHev/uBrdVC8tmUgfDsZ1fell2bdRyiLjLKiF3YagCsm3RkIqseOuJgurr0I9nipxZ
5ilWW0a0T6dIrJ4XPYA67u8vl/6c0b+7YNCJLEAxpFJ8tHcXLKkKRXTQGfcDZEvX0Ov4Jh0IuzT7
kHWZ8plD2yYIsxN94WCXFt+dRBSPev6AdoG6ynW9+tZi6ourRLrvJzStZP6dcKY9w96LOgsEgW0Q
6ldeOg2bPijtrcG0SNWTp6LT6Kt0yUe/9fJjFzR4aA3+VWWFpFQ81Qd+yvNoqJ9y3JPOzSin791M
V57Iec79zjtaXMltAL5rPTngoEy6glUUQOc0SrGK86rbOBFRMAXlox5ZV9B1umOAqtK+q9yxlvY3
dVyJLoOyVxwlEuz7EkgQqvP6LnIAzRsSS9VIpalkTvYhD1j8KfknK4FY/LGIvH4Nb2TYBV39g5+b
DnPUIfIy2k96VWSbJKn4Uin9XVvFGymYuj3F/bVIbQOF3VBzrUBGd8J+4GIHoKb6G0+V3haS9uT6
TRzTjaOl21BZPplFY2y8xO8/elaCkCvu3iiAuOHO9IVrC3CcLKhfaC9NyBwYKwnncGNMY7JO+8A4
JnPlwh+jcKflyYOlKcMZPGcgrWFKPJt62XHq5EOaSYNYL3Rjx3KLWDHPp8EezlLg4quS1XfvANJ1
8zYZEEX1YFhUnvl5EoDPxK5C2v7QpOLHOMXiBg20RyxnZmvgUdnZtRxXyHOzhpj2zuxpj35mErzA
Gs051yLjUPcNIpCTHa+arJuwkgSRid7hVjiRAJ6XFgh/eM2msGYGcYMFiqT5clUA/nN1me09gbkD
2Y3YNYKnespaBTXKqHB1xcMTLrc++tqskl1kF3U/KNvQ1CPw8kO9Vg3zwQbCucagIj+OIX6zWNZ9
C5CM3ma06k7UgFKCXkgzaTRUd6TN6dYE18uZlGU1sM1br+NeDrK8OZhV/9RbXbvzYaQC5SsqImic
fOq8uKR4gQ5tja2PVc82hOneGft7OZWAUuZn2sTatiuxZa9JpjadsAwXqc0z6dSUhfraRPvY2glZ
nasAKc9j04kxk49BTWeKq9ELwO7CJC8u0mFvYneKMBnCOdlAnNoO42rKYYlGQ2isEi9Fmiktr6Z2
/hOmdbKSXL1WS+0s6EgbG7F5DrrBtG0jp53cUkvFCoCQtYozbUeKIw55QpfEq/DbUpBbAtxEjGi1
YlNZ+rDDjNbeUnP55GmZtalRKZ5JB+EVVjAGBnAsX7r9Me/K8LrCaxkd9QS6b6525w4uAx91jwcy
EPdCAa0sakEpsE4R3iBgcpUgECsIw6iTmDUCr753ahVgzoVtblHEJ68dbrtsNIGMnooo9fYOdMYd
9t2XjmL6CHp869TeXE3SM9whRtzHmj90WDuXmJghTZ1DsK8tjRCMLHkb61MA1Hw2mw5wBkEaAdV6
ZPPGbxAEsLMvtXPa0spKRnm6riTmZ0qUGSdUCVOSQc3fhVN3J1Oxxz0zOnWDLjeqwlLuqMG+qe11
kpnqqdNgNJl9g9lPoF4rA5p38xfPq7TfYUeAoGLUDh9tvFU2XjShTS9OxI/KPkiz6hJD+NKN0Z/8
FDTTRzSpnBXUL+18ssGuBGp3wOHJ2KX9pH8srCiABR50Z51OlstqGAIwX/NYbQscAU6YO/lrC5bq
J/DfJo7jUXY2CgDGuVKrDyUChKsoNq9qZ5I7Uneuk019QpP1Ho5dvdE0gerXYH/Le71zM3AuXIxG
XVP0ual8JAlMRVLqGCMBECf6UiSNvyNSawglL1Cy2hBokPqX02dZMfWUbedimklpwvuedlQNyBqf
RA65CeHtFqEdBZ7ghDBikjrXXVyb3H0YJ5Jmk+GgcongueZmoyx5LPeGFdyl/VBdqnne4CatZ+Tj
GDXMMEzvkp8yOWh99dVyBoNqr1YckpZ5qFMQ9qNM8lkjkEmNpj72QRicp1lyloRiNyWgdAOewbzS
FVdHf4e5vkbaNKrrYwKvZR22O73qH2dgZIMAz3kcFcLt0HXbFrI8hjESy1TGL5Z3HWp8hdTQ9jbx
0FcbXCEw9da+yKFiruqNDDs+dYfoGj4amVqcT7VASj0F4qgLDEDM9FgI57h0fNVuwAoGium2CPCh
iarrEoG/FfDyI/gNbde03W2FIdWWbmi5Tp3K3OJ9NrhTbt7QBtIuA8rhVmtjkiFkcuyhV65CYH8H
zcnBU/toDir4Kyl9QvhtOt4aUauzEePQ1qDo6iHAvm5nvZ8+r+4TqyCG1rvPSfvYpBRvyFj0VWXH
F0OQ4e5X8QOHGK72qTErCifVlvkCyFoS4VyYRZd5ZZwy04xOfYDBRBj2Apa35G3igFWNRbBMc/02
+EEYqZ0pcOIdtawOkYJtc5bap7oDga5bezlLRXPHHlBn/Tw5MPkDS6XBFxzpoZUbLSUE1B3W6MLJ
G9LIttk7iFwU9p2DWoThjM0xVWptJUOWW5rRxiqK7HZOQS2kpHG91tO2OlNn8lhYKRsvENoqG2H9
a7Xir3oodVtnsu/jwXmyZiS7I4PjlFLkahG3X9OiXAH9HfHFqaud0kUbNQ4gnEaGSR7TruGCD5eJ
zJyd09frtPtRNyo6HZNyQyc02NQpPZQxDkoXTMO6gPpxrGpD4Bo2ISwSTQcEPPOdRQ9nRTcFobk0
j1dYnWA0ElUf7bD/0iufhpQ2KIY4lIhH6EmecYs/C4oSXnzgKbBXoUNkiKzMfdHDRnCVzLL2tc5Y
4UvtJFI8usJbpDIKl0euZtFFP24ED0tbZ9rpPXTwuHmEfXocWImHMb1UqH+vyPwoO4EQV5ISw8TM
pApNg6Q2P/o9cNiy9gxqZt61VTrHOAX8azaKsvYGL16Ngw/mDKsWC5YSCDl/W2kS/RjjlpDaxXu8
P7V45vphihVjN7WUYZKv48bL2q+Fjy1RRzEGX7sH3yrI2b1kb8v4rqI0slIVqIY9NgIdy8ChT2D4
dk2ZERJn2HOifYj0OGGbiM8qtQhdDDJ3cQjdQJ2ikuktA1cXt96GroCx14Uari1tow4TyGW1c4tP
fVfErKdx6BYJS3Poi7t+AhHdpJvYbwE+6sBctFjq6wFI2aYvx6ei1wfKt8ClZfEx6quAhlvtbbA8
2aLXR5WmbbZjnG8SW8VIVt+Wcd1vkqreoafI/I6nzKoP6IeLARfUQVlPvfIZFwx+7vGR3B5wTGnv
AATsZTIcbCQiVkGM2UqbiWrl6fV9QAJHWGFtGLftOiV3/aD4qplI9MMUW40schRggnP44tEqMneR
jkx+XQbppoocLKTMsyqncQfhDT9P5TLONs4E1ViBImNZaFXEVsllb2NjPaTeFaDJVdPh4B41CQqB
k4aWNpX/FasXxnm7wVp5YxWvBhKnNrBOyVwMcgrxGLYFkm5KssY26VQpyTeRjWcO3X8TUxwIcvNN
nxEptPFF4yNdUclKXQfe19hObkwrvS3Mam92xX1DvWE1UdZwS4ckXWYXVVwgbZCqewys+o1DWWY1
6+aQtUffYqgbKY6/09TeBw36tNQS0dXwYlITxTmYsa+5X+o8zf4fV+e13LaSRdEvQhVyeAXALEpU
tv2CshyQczdCf/0s8E7VTN0HsyyJokiE7nP22eG5RleYsRTEbtmy9G1ooA7v7jB02Sv5TFm4Js5w
ZQTILdETS0OYwQ+KI7bsyUHImwXvbq6zdRrNQWp9cx63h2nMG1TAyRrldUOpsn15/8H9Kfcv/3lY
VXPOPcDTcLr/d04myEzOz/vz3HpmH7s/MWB8+N/n3L9eez3fVqHL/at/nmgEerAPFv3hny//709t
Lz2X8OSg2SbJ0dAm1py5OHTkafz7lU3RmWr3/y+7jmYMEN/8807u7/P/3tM/f+z/XiUNzNdGFdW+
NadcRfe3QfqtTiFfpNH/fv1f7+//XvJfz/nXgfv3ofnndbaPmMrmPRgBo9b0mjq06zaB5idnHKcn
psLHqYAdMHvLz6BC+A6R/bBoqR11fqbO2uBJCBsg+0pvV0alQtsXI8YgqTHNN4gjh02q+g3J/D4r
859TuemegEHHztGjmhA/u0QxKLKPWUDyFaX0d7ooobz0qdgZy/SZkjd+9RDlEIKYnEaRNWxtthvm
eMWSrdCNoWFNN5RvA6WVVp8wfz6PhB88YKgQwg17cP26vlnBaXH9ctdYtGA0IBn2ogmkN1P/O2YB
pvv61zA79MBl7h+bAYO1JLCXvX9SDfU5eTQ/h7x6Lpdsl85TZOh4xRHuEPWgfbHls5oWFeEaTjGf
KqNdcYnUL8VgPQ/rNodIyBPzlweRZWGXV/oRQ1cvwq2RVsoX8uB6wyGz3TfI6Nhnrpu2rGh3oz1l
B1+7EbwOCzBr4saa8MrqsGDEuzh1NO0lJQdvbaK0tROMyz2PaRcHbcT/AwLRSqVawSEmHlWh41De
L3+SZiSsILLGTJBAcXK5dELP/F1Rs5kWR0OQC2A4Xb8rvApXqkRcIU5YkWdqOTapckD/lFP3TEnc
1tpjvfTBk+af+nq+gmv81I3p0JK1npb+Etbj5lYzO2voifcCl/eHLKiJKOLoWcH6vTOCm8M06TCQ
rRWKmoTbWZB4MA/DLpFFDkZbPndW0sIqD7zjkqw3u2JBJWDmkpm4abrD4wyD6NQkM3Ms69OctCp0
JwqR3itb3i1wOs4+DwMd9ZPfzvu0f8SCP3+wV8sJDa76cGn9/pDU9nJOxzJe1Frwu8HJZAHd592S
RNaqv5fQmyJfaTnmtu0+w+cD0bwtz9gqYHWZHxJj9g/NQMqiuw4nn0BoK2OSiZVp7DUFFv2SPXDV
5BT6xNqH93rR1dDLaKsxxtgpJLFDnuOxM/Lf5dI0+1q3ficr+ZrLOsN8FK7/mFklvui8Y3gmKt7E
hSE8thsfbbzWTBMa5sqPWqEDaHh/oMyNaJFhmJm5NKLCceQRjdWumnckUm+MY8mR6fuTkS8X7ARI
EOnT4tVb7nrmE7+EHfdSl6QAt7u1dX9MOLJfBu+rUK+DUtWxVz4AvjVeVz/Chgmv4xQPVttUPx0E
WIhS5qeqSd7K1P7NFMke4Ntm3nrCFeKcZII3WVfJcfJ8Lcps5OzdpsIhDgEmsgq6HZvdN9wRuPSt
3KdmdhNQo/7JKky5IUchk+byITHaXTYwEYB0zEY8BKxc/XAx7dbAnufL14HOGmNn1ZAYBsi1e+jE
xCFCOF42zhljurdxLJ+38cAq54Vd2833Vj6+4dL74BCtZmUJqKl2GxS8lowIs8izcI3C+tYOdX0R
uzydnoZqXKPKrBtObWcc+9750UhMTnw7TVHBpHXoYXcd4doid9DNvxlldhG4vh2kpX7rxRJSMr/i
BnTI/8qEMPqFtPhJBuPO9Yy/XIAYWC8VNURhfxjevE+o8w+JsOud1Lx1H+BAEAq1HhOLTAfARTqq
CnUeAD9tchZi/gE8hzfarvqixlgE7mTE3p2VW2lRLgL42PQvqTm8BA1hgSwYHxXKsn2ZfwS6FXZm
050xyy4OeWFc8U7Ge9w8m3YAikqsgLPmb/jQDhEzxTT2+kQLfc2uD8Nv1NI7t/UpQh2AlqYw20ir
LW8n6+mtALaw+uJvrfnPvtC50BJ7iZSydwQs1H2/x3yJe2StnuuyxnISfRjDAsszfgtrC+AW4qFO
+89grduwSGEDIAZ465SeHIq68GNtBgMPEoGbj+r2WMZUe6+FZF9b5EnZgAm4DbgGf6Zcx/YGYy29
avpjrhcfXTcynbDmn0Sx5KFZYd24SlKgfZV+FKWNaHlN9uMGPW0+hyQslIhVTO/FEtkeZyR9IWbX
QZ/yQKBtmA3a17jlMc3eN21AnWcPZnudhOix1vnwDHnW+x+rrvfweUkgFPV6wkP5pvd5f0C7dlZl
AjSnvD5KPGZnhBjJg9b4H1m65Jder7+7FHq90M29KT1K+AS4bF7cN6XmIw7MbjhyhyJKhvWikaKO
GiHKgpl+tmZO2hbLUS+m2MX0n4Y++ZnZmR6WmJofN31VLp0fEgB3H4iS0Yd3ABT9NhlEZZWB+QeH
MD2UFsE/iBWiPAmisSt66m9wYT/nyiTqY935Jm54EPLwwDP3bkO/4eervp+xq9xP3pko7iZSSdbG
lPm9j1wOj/z1YU6wiTDmNt0lvXgxXTCN3q7eRrnXXM0i1FdDSKfn5AtPw6kqTOOCay8t3jiapGiL
N5y3VejLcokkIfQ7y530Q25T8bNVnXWUQYR7r/SDAzKwovFiTZ+qoyPSv7ipnCCqeAdKEZZlbPd3
ahxoIoQtIx00MdwQqtlO6n3QsnHq2XpZivrYptOpa6bQXupw1E9uJV3IxxDxnDJ/TwAy8axbfHLr
lptpr28NgujTaCEbaHXQPJbv2Z0ixEll5KWYB21pF9PSHgfU8DuntqHGTlmMBQwz7ADHeP7imhRE
DwVpDt5Wh7afYl2FG8osiyaSBtR9fyX+XDdSZ1c7ICCAFQNjGFKxJdmh6Z8mR0OqBs8nHaPLMZkr
XwrZ+AdpdAQNL6+qtZrf4OJVn+kRNIvurBjQfqZl+iltQQpvgcd7Y/QXbWGM3nQnrKCogYbq4BC0
81QJVh1X8zAgM387beozFymt89roS9hb5qM219kuIbARPrT5LTXyvX9OVW0f6XYA6sbuRz0uy85s
CVoPnOKx99zTgDMdZn3BvB89vTm5vbX3i6PopuIc07i5sV/r3iUwiyu5dsFx1deXhYScstR24zAc
3GKYaGcyNokfZo4VZL3L8brd1YbswlZjJCSCKR4s2UVVZ3/0wfyytuNHn20Zv5n7KbvF3GvqSdoJ
2cKmuOoZJYldiysUvoueWjdtHDgCsxfOIntyuf0jBu6PhTPV3Ox9Evsb3jmOn4lE1tWuHnx92yDy
k62xpx/jGjHwnl7UzhkhrXnQ6c9G+tAu4o05QRH5GrEz4P4vyriJod4omzCeehGQgbgm8VTwdlD6
HZU2PMAPtHfTgorKC9RWivePid5lV6eeXyRebavZgkf6BhD/0yKC15oQ7XOTF/IMdAso3eRuimYZ
NOWfb8qJ8foAOcj0WgZL1YJ9vKZ1bLFYY6QmMyqZalo4joXJRGZe2Y3aJpZ229LA0swf3czbtSrQ
z/cHL9UW6HeUToWY/3lwE9XGmYdjtbMZ8eLARHal2Z49pROy0WhYu0v5DaZfgrk4kvy50igWRWfE
Yh7zy+y+izxjTqBV6jvsXAz5pIdnDtmQ3TLAQLPah0TTh/P9QdOD//6P7cqldbD96P49LNScpS+I
QSiGs8g8oMztf4kg2YcVKRWH1nBO9rj25xRY6jzfP+H/vrZk7cVrSmhhiiu+vDgSceXUCQvkR7Rn
l5gYDjP9A9FcAlNB4WMkWFbJDkhoLbrkdP+bjYUWKPzfn89B38Y6CY5F7c5nIOuiDoNGDXuptFfc
Pufz+J1B83DOtp/fn7QsMN4WU4NZQB4Itf6o+RH0jTp0GydyO/oPNHHdrjIGxuhN1rArgkYM07qG
WuaUoZU3UdMXSCfIKIkafRIRZv8QJXAF7MAWeSjHujqrRyy7WqwDEj6OCkBeuiQ/BchTD8BBx39+
uPXvnEgGhcuX8gnmpRYt23MvLLw1RM0nYdj9vGz95/2hYKuI8V1mCDRoPYMr2Z9rRLKwfR8L8nh3
ohNFTBVn4F2HB/yyPZTaCGWGcbk4DoWKa7Ga53yl2p413/xeOkqc/Lw8wuV2zl6Z/uzdXttZKERT
Ieq9XEtBMBIP4NmxIT1K5bnHNK7C67poxX9/eP9ftX05+B2TFBFksLEZembayia+YWvetHyMVcco
ByNYY0NwzKyjuHxvXWsFShPf2eO+swL+QqcEAQoSzVQ5FJ4mdIHSC7VJ/5u2fFtN83PlX8pE/7Ar
m2km5uxVpn8o+lpMp8zbltltmMaHMxGYTvZZFNTuS4KyEt1JBnQuT9TEf9qUuvlH6shvfc041Kp4
aadpnjxtfoaB+TFOM5FK2vviUoF40099CvjbRk/Ub//l2fZPyJfPy4BDUNDpSwRn6VSTmqUB8mMF
CGRumhbhPAICO6WZYqDFqK+mZGRVas+th7wsUzR127f+9zCCRzF0kNmpWUV4/z4Oof1BK+jZt5/9
66l5tV1895e8/1iXwsPVxf781/OmYIJff//m/XlqdPy93tvXtqyZCuFxdExXC3uxRv/bO/PVrmC7
9EH+jeTfPB5Am+pu1d49KoAQCbs4T4Me46dSF4l/GaQG7bTSr0tSuxFzwWdt9J+SwQ0hWSBa7i2B
VIcTgqdsmONJZFvbJMzR9luudmfprG4WPxp9RhtT3jM2FojuuOUM/a+cWoEpVpQ3y7xz2uFqsHg8
uN4Z068q9sssXoOpeLHqtqCip7hp8H46u0txIXdneXQybqthw+7SCusk8uW/emieB9x9z72JJUnR
mket7d9o+z1quv7gODbLndD3JhzlGMmI2rkSG+OiX462TCm6cWzxfGqMle36YLmP1hAcl6wfb4uq
Dv2oi3OWmKfBydBj+QHmXP5yzGhZKBVhXGeQzA8gkfT6wvjreQv3qI37Y8kkqbCKb93SAtEgcfLY
89f5Uzf86Ywy6qeRV5g+uO6vsfKvnjs+i766uSL9bTuNftEzLcY3q2Mrf8cx/aCXo3MqfCuadYrf
dTwIx59OtLPv9eCbzIYZ1BmY2Laj/9GbVrrvt0HA2HqP3B3veZDBNzBSQmIsf+9v1j3j/I3Vno/Y
nrCBo5fIsjc7WG4eOWaSeb+qFhXV5aZgnrstPHFm5qLkAcrXH+03fdb8UPjum+Gm8w4SqhejnXhD
cSLOjr2qSBNVFrmp97drZ4wd1DVpRmhrg3VmjlkHGrzgIdk7pXq1aVZqxyQntP60XPLYG6JZHXDB
iLnautu40IJp7OLxfqwk37hUXR5JhkhywkYxH+obUC9VLs25le1mzTziY0yUuGpxEsF2SbOnyNbz
m2YZPzwru83pdCsgA5CQIcPZzoIYtxYyTYIe6LqMHU3fafbWae760r2snfukLIZXJUwS05H0yeby
lhoMgZsh+036hAm6oF2afoSYhOS8Xr7bJeVqZs23svWeBxesQjgv+jx9khn9rcmyq4euvACzd4ou
CIsVabEH/0xNXYif1I4rtn1om+YnZ79EHZI+u1X2i1pLkSyZncy1fGCh15kr/XbH9kG685/FsP9I
RvIs0D8JqYkLDNKZncibajCeNQSuVMgDHrx6/apH/28H0byDSBAMg87dadys8TccmK/JcH+YCOzH
AniHhVL17a9Vdzn62Z/Fx2jCSxzyPpbiMaut76XaoACTmcU4fayBudATFZAFfGwmK2R6vUXua599
57rMMQz0ANlb63FN9Q/hu1lcwBMGh9f3/fY68EUGivq0YDJUXjAafjV8VA8j00SgkzpyEgzr4Ops
NECPWk+PAr0xmd2iF6hMRXgPnqYtb7wc9S7W7fmt6EV3aFTDqL+/ZFJgw68jmF4/c78sd+hhw9qo
AfswC70MixmVA0YmmvOUITA9GI0JDNqDUcAhN5o5iGdjebQmFxSs4pTJ8jAN6FAXBhs0109ZarKr
P3WbbMju3wdAXpccL0HmSehta5bpjGGaZCc9QyvPTApozf4169BwzKKPV9/IYjOV1L66fPPH4mXG
+aMHeV06xicS1WajAf2i5GG14gIsDApYPtiRRLojd+nGEz4VM76WlvYzCfwXjvBKJcLePt3WlKUH
Z2ZtdWOZJWdNiidZJuc2dY6tCfKFQXNbzx8ATJan/4X83MiACYFXvrTt+joJ9dlhthEGRnWe8vph
qBiAaJyeyYH/aABgGWjwaOAq69kqkah4IvhCTTBG+SSzKJut/ZjrMGqcKeqanBAYq4XlOkIl+Zmu
Gxw2JT/UrE87g/dRcVdm2s1J+rDUcebtmVdK6wto4qIcdEp20v0SYvm0wXWKbnTpMv50eK5HA9EL
h8JzDpoYP7LcfWdqAYgmtxCfav4j2p490/Cf9TzFD+B7QpxzRJf1iGfKtTDULz8PPpaUUSiTQghx
u0SQsLAkzYc2sNu2QfcrxYx0ovZj4xn6/eQnxn4E2Mf1hvbUHr8xTLIxife7I1IFZF7TBK/N1Kke
lvVkmtNv4m5a2DzqNri6wFqh1olU0AHLm786sCib6/Sc4nvGcoeXTtHvaZPf1PgLw1Fqs3LgahHi
Yky4wzG5Bz+qX+vBQDjWQ2prM2KV54kSuJ5+rqmXX/Ng+ExJD8E7WQ+eUtDUkFnyl8FQ4Ij6Kd/l
Nd6rGWuJrTGIgJhQxxpKt1hpHM8CUy3YoECgZEc/tAqcVffWPsb5/jHYaPSYc5xT33n0F9d+7ddX
LOlg6rXQKwzYeE4iCuYU7o5PCe9ng5ek5/5KKGouvRo5xDNaEZnMByUxnLJoxHZemWdhZaV4f3fQ
11uX/hL1uMH4efxbGvOxCqA95WXN+mqaXezBZQzVALUKLzdxzoVv7xe/6yPHCN4Sv+peRYFDfmWP
04FyM98FUgJAC9LRG2d9xorcewhs4T24eW/u0ZZkEMWc9sHA2ClODfMamNVXOnnqIUFHccJ16jgH
Xv8gtwe/zXH7MDi9aPfcs7npTtalurQLELneqeaSWzSIZbkhS7Alz0Mlg/0mw1yr2jiCnz25Bey5
+4MvFcUsLi+9ExxKx1vP+WjBCQLWT128wlbJJmrgXQEdYQQfYyvBpYkHY4W5pwUwzW118xncuyEG
iqgSIX2GhggekiqBK+IuKAuLOjtOsH5xmrAfFjbDqEskdq/tskaLHPVXatXp1Tt1W7aB75QNAg7H
vLiyxdRWMP2a6nl4E8ZS71FFUCUWhXnwCy65VDjas9W+p7L1bvcv3NRY98Y2w8doJZxsZ7a5DaAU
2CaM7nIcFcm/GfuqSzXTEcRNyAuHxzUb+yGbmj+jLfKDZQ7uQ6VQVhlDfnSZ0KHwH1WkZ5B/Nq+A
wFugzclE27klsogKJDiyvdkmkNAUB9Ok3ROFcsN5GhDDBxrD9VrwahODYdUy5V91MBcRPC7+YbYw
0OFVYrMQR4xqmHQXWJPak9FCw5uWyJ1dXvOQ5ITFpStb3GiWkBlNreMkLwQ7YrR00TJ1UqvUjxhv
nbQAiVFGOVEVRnGRy8SG5R6LoH8RimgrbGX32aazRETHEENpV4yFZOxj5MG6BfMOeoyIuc1sltTk
qC2F4iLtVwiju01mHucjv2zp6d7lkB06FyBeI2QCjEL48TzBvoA8gIjSJtMKQiUBjNSK3jmt7FtL
IocB8EcFpY2olz58nd7jLuiVnZ1vrpTRrOj8Zkuiz2MD3WG6tTPsdD0hP7imBAZfs2KpDkoMT52y
H9RYN/vFG76Xk/Y7sGcbLikBI+lGb2mJlB1rDgR8HVpXErsrAr8YTCc1NpusMEp+2ev6qKbmtW2m
kpnnkoTtmPpxRg2HAQB6LUQtuaftnCHNd369pmE1EUGRzMNRgObdnc28Irls/5TD7lt4c5RgavmZ
QRJjrJkNc3XxE/OtW/P1yZ81uk/Wfws3rmXNvmtV+9Jiq7AYaQKRhRzTkmQeNtcMzLP14zxnqbaJ
/4khQEVE+CrmxhJDEj/9qooRQq21Ag2srboW+a+qcYITzT4AqovpkxrW7oDXl4n4EUmx5jrXsunp
iAck2WkACDaUZ4BXoq2tQmxYs8EKqjMjcz9RyRQ3kc7f+oTyI5PyiB2RHqu5eAgKUtyn2r6si9wk
08GC4Hgmul4Q60tGNtWMyI6Y41JF1DpyyDrdm/2cnC234q7UK/FiGSbm3r8JqMyowWFc490Dpllk
N+lM2ilhJi1SglygJqBTygwCdxc/bskRj7DRqXc1GOF2jes7aQENq838bSXRucfbPF4X/5TJbjjp
iK8Kx2bYM6lnwiBuWV+7xybAK4h5R/7QOJ0Wlov3xH74ri/dd24h/ZRpcD19NQQnXM1DyJ3ak2m2
HyZTqIMrxVdTFPNZOvkLrOJNbbI8rIV9dWXu0wVTX4zN/IHvTajcGdYJMw98pphkpx2vJSbyGZmQ
KPWjnwYJrOg8jDryAdzZYOrjURAyRU6QUhZnrq8cLK+7OYOKll4i/vE61OeNfZIKKg0Jf91kox93
Ln6nRQ6kZaYSzmcFI8JySD0Al0XQ3dhfhjIwXSx9MHQmErt86WKyf7/u0vj7EasbMe3K/ClDmJSM
yELVe+ccdR3UrvO9y8ihjZuhHePWpkSsjC4NSyorGOaoP2GIgAMDUvh28TAGzvMkVyqmTU58F/vp
s3AuLhc4mVuLDD0CD44OjP7Hzn65PwsjHRiaAZpWbAogezfUIFM2woDK+oCTTqqSIyAimP7Bm93g
gAyDqoAseOyC2jjo7bC3m+KK6UsoexfiCOkMUQA57toGIwmerGaZ6Pd3aaaeal/4YL/R6zMzU9mR
2cuF+AaKTdQ0bfmVzSmZOi5g8KhIGXEwC7MhsUJpyf7R2huTvZ9nBrhNDYUp4Q7octhVrhLNAWMf
puNRvVkJIABHpAlNT7MdNAs/rG5G5g1tdNeuZUgdKDg3iOdS7zvhj1pEh/lW2LxkZXVTlPbJqbI4
4vCizjVCq3BEAStdOLN59Wb3C3+6RGoMZnK0u+kmLSquauTXswS2ZDJ0uzFIZHh/plfS0N6X1NIh
/De1k+/FlLylOKjGGTMk6Gt0u3Kt4jnQ/lrTFEQ1lsnRpJjQlAioB6Qh8KwiBcVI683frKebhK28
GR1YnDk3Vmj4/I0SI0YcVOp4Nts4L6aH3LF+egbrUakPj21GRa13yHRN1vmM+TF0Ru4F50mbbU6S
6bz0XCQr78oftTecvIOoK9bvQtKLuR1THy3nZNudvsvWgsJIg2U2jvj0BW8MI4uQ885IYtHyaIHh
AcB5wKEvturKjyVZOvf9RPXeqUqb01rcJtP5lXW0Dl3Ar9zhu8GCE8RTF2rJpZm+ZYpzZ7SahlKT
cPMGEkrO6Xs0iyfbsJqD2y31pQgK4zggIBilWPZk/zp0qJTzfjVr724m8Ioy7GOv649qdMfr0Etx
bZm518xMT17ZLKetBnarub9VFotmvtrfZTrbt4kyUieEEsFftdMsc7qVYpvwqJhZWxPP81IcG+l+
H9OhutwftEn+yDItPa9a5+yqFs/wVOpJBDI3xQZNyKVR3mc2a9BnndW8rgvZLIlCCc46+sKwfToo
U3/pHOESEeE4F4usG8go1EPLGHe0+Mfe738ElUH26Wg8Z5JLVOBxNbtskttFpW+2Dpm0v2kew8RC
bMcPeO3srCjT7OSsiE8J+ZQPS3Bi2BOQ+UM3uwgP+3raSeEfvb4KDoD8bggXgcFdr8fVrA+ntUTx
dKfdGnKyIsPEHUFy9igMpjCgTJi3Ts0czHRH2BTKRUZ/3IjpqdXzb8UEE7T0UDNQPz47ZffoLSmS
MhUPqHvG2oNtOuRcS7P22FLJQHGgaKrc8tUWTgMN5w8KOz92LQjYBt166MEd4r11a9QO/a6f3Q/R
YZfDjFztU9g9zdh/DFTGUb+wBt0XIuCVFnMFKwi7ke04qTSHm/1LNVs3SsJAqOX5k+i5+0n7iJjd
U9zivUmEWwgz4lR7TP1B1qadVz/V2OEjQ1v7IwmQIZUifBGTBF+mwNR7AauxHKdPQ0NwnVCW2fjC
UOozMhZdJKrhjOoFtu3Epno/Tq77TcN5mMkXmnkTxdD9DXdqUWFKtaXP6buiEIwpXdnr8UAx6irM
GaLvMy4BiCnGn3XNlph7MtZaGzUW4WiA2AlF6wKQiaoORIF7Ndcd5IlNAWbAgmXiDcaigVxaTJKq
h6FD1jEz9U5tyRgv77Lz4GVfm/hfjNVX3XA1QaSF7G1osblusnN/ek0N8bFyWaFRwknlv5egPjD0
LtB8p7Z8IzezZMUqV9bHZj80/WMZrOyP/ik3sm+o6Efs4RGi4QpBWcKTWqLI1prgaDPB0Bxs7Y+O
gB20jCyhgSU/ISIKP7fRxUFVItj0sIOJcpifTgrJBH7AGG6wd0SAVWrUL/Txj1qKQNAzIMxt6xUR
LBOkCDj7rOTjSsNX8nR7oORDIAJUaRZfpM9c75A6MhKL2EX4GKXdAsEVa6zZLgbJ25K7edck3eZy
Uda3zpPXnEUm1OovYcgeGTGfptPrnWpsZv3qWCdjFjvA56G2ncd/1kQ5nzWjnAnKLL4qhlZRjyfU
viIiwZysCzbpoXDmIKoW7nZ/faInyR57plBhDW77OU1Zj1qkTbfchfWzRnOoY3QKnCH/5AA6x35x
dNL89D/L8poGrfkDoALGc6PUQ267WLNbaohSxOqxBkDV6np1bvv2lDumvFoLIRMTzV9g2OZ1osap
KwXPul2TQ+AG3CcJDikN9E24/VzOHZYHYe9VvOBcxfkw9sx3my+nMTDwqLgftytkMOQvEazvptlc
8RR4nFvsQJJhKqBEJid9sE9g3zQ50mCsB848b1ePg00iK1X3Xd9WgiUgmCBhUbEqzeKW4o6zMYtX
cj17FTpn1y4/t/WQ+wTWgbcjHf0r85K3tuyfG2V/E2v2u6rcYzYTmIWWTYagGhGkmYlT6r32lNfW
DEJo5RuyX1Hu2ttN1C/8obEF2FPOJoWsu6e0yyKkvlzemB9iwgLIo1bAN50VOaiGPK68433DTuht
dfOCaK4I09Sp4oKBhywu08Uc/K9O90+lHaAONE+YpSLPEt2vZPS5Zrm4dOm8LT5zcruO0DM3QY2P
aM8SvUICVg2brz9xadsMUtj8ii8XMXWYquC43btmMap9zdtZNP9tESx3mLaVoaaJR6lTK8qtnFis
ZG/3qJV9LEk7bga9QS09AnU7qf3YwsML7+98mFBpF+76RCDKq5xsjXE88jeqiE4Fj+amDV4VGwG2
1GMoAha5DK3V4pEdxOV/N6K63y5pEeB22Fw1uNNgi5zfFBGClEUROR3LUgI5HsHGB6F6OHpY6YL7
thUjLGF1QF8b1xh/tEYQrav9qPUVR8H2BhYwPfmb26o5bN/XV6hWlK5+XE1QhaAMDUnPmbSZmK5k
IiQyvv+t7bkjCxz2SGGbdnjmbO1O5+lmZFrcSTK/oojaUHo2HSzRS6IYBBwq4JBGY1risth2kovC
R9NUuQMnr2YPk3X1ZdbWeSh95GObT1aRNwTvbfFG6Uawc/nYKihwQq0vjo8/Vbb19rWmrmXr/HI6
OpWkZn/OgKC9rAsOlaa7OyqfjylIdhpenzuu/rAiyiW6S3N9kTBANzekcGl2SZmG/UgrXleUCJ4f
xB7mRwx3EGSQYfHam0TBQW9z2cWHDa7IILjRCmzbJhdHiyZdHZBoaDvVoz4rUW00/Y+WM7cryuB9
RFhj5NpzPmKglNcBU1Nb0jLivJUMtn7A44EPOo6v9iw/xNZlVYN3EZO1oqBgm/Z1xuXZfCvQdseV
yr9mk5t+sN2DDBQdW0lZ26PiQIA0HFMo/nAsFZQSFQAZb9fjfPdHaiebd/v3vnajpQNoMGCwL+1x
Es1K3cgpWyzrFUfJ4tFb7T9Vjf+wsXxjDKqv3gMqOoj4FZxelMwnq8zXc28MJepnO4gdr+giaA3l
UwH2EFVFBwhDmCzCo4AZeOu/Ms6JmjkzY15ij1AYehDqO4M76GQX1W4OlvdSrlkcDCUknHVkxK+L
PAI8nGMoPTsdv+arplixTG998y04Udz8qDUmRit9oI7TON4M3uOl8CCyrc5wsvO535MqMIJ4KXhL
fpF8BI0xnDpkOfBw3MOUohpUHX4aeEYYeV4iNQ1IbLAke2xKAYS4oY38rFH7pRc3bI8Qtaxl9WJY
MG9alm+ENBOkPlP+h73z2I4bydb1q9wXQC14M03PpEtKJCXlBEuiRHgg4M3T3y+Cqko2u2r17XUm
Z3AHBOGBBAJh9v5Netsygl/jg7MpNb08TYwWPy0AOHvwJG+SPv+VOuHj/0B48F/0DP9J5vB/oToh
uHMLOY1/Vie8+zX+n9tfU/JSvZcn/H3Yb3lCQ0dpUJpAWOiquVKu/i95QoRv/9AduvcB0ie2R4L5
Ik/oyYNQZOUoL/B9KSHwW57QMv6w0DN00bNGn8yUmlf/hTyhH3wQYdGDQLcNx3ds6eCBHPgHvSYg
NwR16XretGi/RDXqRSsLie59lk8yrQzwP5A4ptgMakqpjBzEnsGXTbIvTlr6+LHzYhcx0BbnhjHH
dKQuAyAkJ5adYD2LLNBWK+ZzYZj10UJyEEu8GryRmi39ANdSNduHZfO2XS0SU67XWhYQvQFzc6zM
CY0/qz6RSBp3pN/Lo5oYbQulVM2KABujpPjpV0N5DIzi98T7a06t6wsr2s5AFt80VxjNFUcqnuKI
0jnEJjXbLbYgkOHNm04yg3oJFOolH+iyqOYCYySwMEO8lPCiSE4YL5fvJk7P6KNHByCLAJdNEpSl
JnDVquOogdRYkvZGrRLEgdZguRgbDTPx30HBn1xN4Uuq6hOqXw3seKhzK3uwBVLhchbK9XiVTZ8c
0cCssiRSrLbF74laxDK93NIgvDaa34/XUULcYWm9YTM7WjpdIySyoR/lE+IMN4sYfgIKPuFhM8Kh
L8tVGxS3XdzfN6g27OiGIfEIGt3TSEg0fYJT3TQ8hnG6N1CcPRh+8djHtFcibu5GI3P2s1dvdZFG
J0JBdddcL2XWXNtyjvBntR8M43tICtijbds2oz3sLPCTK3RxCkRPljwBt5LmbXUVpeHv15S6KNIt
XR0ut7Soz+r9RcuS7DLkJ5ruZFejuzFcSc8CnRquQnu2YSK7JB3xisQPoT9SnpHClHPBX3OXdUSk
UKS4LKt9LouX49Q6ALKgJup82DYQIw6X/f7DaT5uVqeNzBgikJp92w4xcgEPeLmmo27usny53n+/
rhGAQLNyCd+uqE5QNOAg1dxlotYNOT6cmhPsKm/34VJvj+DDY/qwOJXpCC+x7Tbq4Hg0xL5pw2Mu
P5dEfl9qUv61mLUx1NTLstrclGm2rNUxasvbTpcj7WTZz51HntsE8f53p/2w7nJ5Mc9c78NmtXjZ
53I3JSMHAgdTt1G7qA1/t9/lfAScgl2Dg/Zl1eXQy7rLb7usy1rzHujKTAmXz8R0vaeqKYEtCGRP
ASJTL7ZVQ8zfoIpsTK2Xwbp/nTX9RBy1ObrHEdsA6gSWSoK1ARRqABLUOS5n+7CozpWh/8VHIS+G
OTp4UrU7qHAb19f87Xp/d5xa93awOo+6kbczXJbVnNrzw7qqIEqSNXp1NYK+OorwbG+R5RTHTiL2
kiCf9LflhKTqAvWdTe9mHQkIzBWQ7+Mm0R8KK9l3slJ/43Li5kCsIoFlo7iLitrYqCbh3U6RJ+sV
tU2XDcdlV7XYu7YBfRjQaJ/Xx1xOUEkUb5PWSKihDa3pd8vcPqgNaj8157QT2OXLsjr4sng5zSjB
qWox1h3EdkvTgQXB0ynKejiqOTVxqoDgh49DzbsNHVbgpNIAbhsgT6mh30/+bl2XUe9iT6AImwor
q+YAtdIiyrYxW+R3o7ZExnQQpGj3WLUHxMHIwR5n3/cRIkjuPu78dpxaC7CCU3SLj/dKHr+BjhWo
GFQZdy8igJ4SGu3Kxk1NFEhazakNRsZIE8XiL3pDWETX4vaoJqanw0WDB+RvnSD6OslHZbXIkIjW
0o6RXpMx9uEhMnJjIDdSOSks+IhZEUjrPydqXVxBzSonY2sn5nKcvJAEvJyg6Wzsya5dtZHoQCgD
a1dzKSO+wUYhbe6B/45yYkwd2eLePcZ6MeprUNLNDo/QTw06D6s5rfCElwVGvd9ZvuQ8XCgwamWv
yo4jG8H8eskjmLlwrxpqbxdVCIUWV0/iDT1u+wcb8Yd9uOj2McB38ajmYqf5PTcDI9hmqFIjClUC
EbQCqgdzscHW0AOsjvqEfJMZV2h72XpKbAtjepNIN0afy/iZB1Udyas5K1yuAYA5pAe2AXQJMCzg
5rOY8e+kEf9slwQhjaJHcsfXxvXke8gJllBlJqB1jezVMSyi95bJ3pxa7i4r1bLaoiYw9NhTkG5E
Iop89NvyZfu7ndRJ1HKea+4Onfrbt+ss9Aw3QZgSJdIYeRojSUjERsEwSHi5RcfmbTIl8J9QCjgY
BdicyLlSGHQ1sWTPS821VkoQSy2rIy/7dBoO6owb5Tn/2v2yT+OSrTFhjqFwIcDoy8nSJ9SpapZS
Bh1HyO7u326f3QiNMFhumw/7qL3/H9apXd6uog4hcPwzCqJme7mcmrvc+zCBerHnAkKh/FHqaV1+
7odF9UMzbe8sD6BTquNlYshG6LIYyeYrlC2K0YU7q5lcCqxsWlC3pzW77KjmJi+nXbscc9n8dtoE
svvhw0qvlU/1w2XVPv+4zpVuBVZu7Vw9qmADUNLVBJkDTvVxVi2XmvF7p4+bW8fhVf7z9ncn/bjr
u+W32XfnnkywhI7WQySRl/637WrXJamqqxb24t/e+Lu1f3+ly01ns/E4ByLdvbsDNXvZ5d0p1JaP
y2rlu8Pftr+7Bwtx7JYhWKpl5rtJ/tcieemtXWvzQe1xWX85wLP1cCuW/HxZhcoStFEnB1mqZtWW
PveNt0tUMyPEItnjhtUc1WSaoekscpKlNmQ0NatWqs04eDIavuyp5mKcoSEoQTtML5tdbKh1oIic
+N3pzLJoj+YoBJJ1clZtf7uSWk6b5XERQU7CtCeWdjlczb075+WW1NnVZl73J42U8s4oJmK/jfms
vpXLF6EW7cg10HJV34U7pKSML3vphfAQWaUXQnOK9gTqStkqVj2gUfZ1LhO/7OJ1UBK18qbapikK
wJorpoqaaNB16cpI0kqxZA7oRTkb/GpAhxwnxZfIZcFV5IpJ9tkui8W0S9Mj6D8ixVrfIqcQn+ns
EEGYEfT32/7X3AOQoSHPq3o/ZVW0cYzPUQEfp+qHr+BLi2uEz41dZ9jnmPQXCth8wxmnqYLroLMQ
UpG/Tg3fLxM1wl8ALGztiGZGA2xxjVbgpoFKfugkldC1aMzdDiutOm0YHfb70XafclpMx5muQcjt
dJ1OGGXHaArcyNx+jcw1ybQMsOefY1cVilARhmJyRgD1dgRCcDCOKgr1/wN2/8FOxMTtA3nVfw7Y
3X5v5vx7+fNfwnVvB/0O13kOliGeR6SO8JuOKfAlXOcFfxCpI47noPTtGyYyy3+aiQR/gPY28C/A
zsQl44abwJ/ROu8PnwydgTGJh7+Sp1v/TbTO+DexWBSxcCPwEbINcL38KOld6j2q5nG2HMTSj5t+
AF/Y29Qknk6ODDhINYEhh9/nrBXDk4abIXbm+Rg3Adqa3Z9Idd4An4XU7KX/SSf2g2cCD0f3kDsF
hsrP9O2PPsxdHsQdIfP5oLU9fSQU6qzBwMKiG+/njhrBLhoS0t7eLoa9UfCpCpd867v3eXoTWX0v
pyvfwr/KwfJ0pIsGtoYMtkzzQzizc1p9qJ14OswdDs36MKP6IBgFzITXSNE9CgIsRWTdQaL69SMF
vbJ1kMRbaV/0jFvMQ1xAA+NzRZIM6KlNIj0pSBTn57w725oI1wRAyRHHfv4fdGxNx/n3WzdcHdlZ
C/o/D/PfFMh73GCG2etI/FIRB/2XwcvFFs+7Qx5GxTqdQGD7RXJNokrfRDoSy3q9GtzlW6LzKzst
P40T2Rj1rJdsQAeKmsp0IdtzvUPmkES3xuJpMPTHyYwbxs/QWIbwGw/JYtTVXXsll0GY9gFm8ngQ
A2moCU+YSCdjXvQmCmW1nxwSTF5Wy8GAsoYwGoqPuoX39FylKDfkGfkj8QlYsUmba2Q7DAE3hAfH
7exp3TqI8g2kNGj7GMeU2S1uVduQ0RCdcsSmjAGsEFnSNdI1wyZyyiu7F5+jSDtpUySgrLJPXpDF
Nwnkocjio7BoHrKGHw9pEuBoLs6eqJAQceqNNxQoM4Cb6xYkn5xgPLoIg4IAlE9S7t3ApXHTkwgK
j316/OU0SFmZaJx1a0PLM7LoWmD7aWh6QALQ9bdW/jUqveQQxyS/8tAmrWlGr0FUpVdjAemaQV68
N8P+DEjpa+WToq1lAScATsFKSn2lBWSig1ScR2nTWGRofomXXLezjZX6GVItUbCKnXsOR7PThqFR
gw/dwBRaTwv0WBciK4L5z3DlanRPtUMYzHxVlXXjpfjCtIs41WhbrTTy4isf8bAyQFkypO+2bs8o
vlixf2/bKMDX7byHSqZLdDpZXVg0WYdkSCuQWfA0n6IUcl7QgnOIHrH6SiVJVCM5jbzRqeZzICv/
WNugyX1v/NK66Rk61J2ARasF2bkhM25BOVqHBeA8iWghSYCcHjloKW8E7egAcJBvsomux8HFqQRF
kslKv0xOdlZbCoPXNIzjbnLsz3PNOw/6Yt0v2Mq12WJuMyQDh3hoAORrDTH79snW23ED4vRZizIa
1jDfDeVwyOyygspYrsEPLTtP8FnXS/zqiegGG+snrF9WruYQL+zp9uANwOCjIZLsB9vFJJPpdfeA
1RBygWy1bhANZ3ALs92gIAKMWY2Giz6STWIxL/UrND4ncp8wZAbwqOoXRImHs2M5k2oFzxIFlNS0
cfgwh+SUyfe+gJpGi+FgN+ONlY7I1xX5WjNqWJ28uipz17Az9oagWmo0ZKRHNDhD8ERa7F2VwC03
IX5FJflDMt/i1AKD2KKVvQmc8BYdL56wb5cbO6u3fSULxuBF6MXZqM5EBYCKpso3zriAepwxYdDN
cj3Fwz2DdiyRJ/aPtvSL6r3pOWIX1j54Zm2+H5b8OXUMh56s9cM00Cyp5xncdFE9NY27pub4FfXg
LAUpcGhQ43M5O+1aaA5yIgt0YL0S2xTRZXAwlN4E7yoo38VTV4yIguQcSETi0EBaxC8k4JX6hHZU
NY6RM1gHQJ87RJ2RpoOZh/4xIG2g0/iqI/4cjStV+dUB6AktNO8j7RmLkJfeIaCf2/5NU5Osboy1
1+U7J+ife4kF8lMC+OrdiJ7yUQX5eWZ0vtH8fWWl0E5NIQVoEcBKJDYiopmIXaC+hjBudcP+0RQ0
EWgymVufb6efBXA3GHqb9H7wxm6ddjS/dsanrd5I31ExE83cAhr95Uzxp2aijpghyfs4wiMSlBbr
5OAbAqqMlCcqwwWhBjgSU87Z4zHbF0UIEJ93VJnpq0q4e51LOZZxWFEV4PqbzVQ9EQT8iXPkahmz
MxRJAXmZC9FL4Yuejk6PqE1NYd/nevLc+jUyRzQvqpjQNphojUWfFrNNkEbi0xgAcBvB93SMgSBF
X1URWUZqs1yPXtsKyCpEcZBv0c43gLp4yad45A49UQKKbLIdkcZXU6cBEi2NR59O08owMz5xI793
HPB/Q+Js2wg87yR7CpYLRa7ZZFWACP8AhIhoyAqCFtoj44Zc4qYzzJfIAtm8JHGxlmUfWWsqAhuv
wr7id/r6xMYOBZLR/tLmxkSrEF6pghnONN5JlL0iCKhDti2xOZ+yXbW0P7AnEdDnm0099J9VKbIC
qhU7Wr5bcXbfNP7WQ+dspZu8zloW8DYD42Evxc0MaA/ETpzhRTYjBrMQpGko24TFCigG1dnMg3yN
udauGdxvJa8OGVAHzVj5nTfIBxQ4q+pzeYSJ4HMPbBMFmgdR/VLGXoASeg7EMiFlgt6PX1AVkx1D
noVnqnXyRENNyjJ5duWV50pkKEHfF1Z5FjSrqwG2goRdDTpvxSk0FEhARUmhuXalM9qikud7D4Z6
1+UL4MaIdicFtWwgQGLYJWCLNP1ph+wziPqp5dmGvtWsvT4T29phsTNRDqHpc2PExdHVA6Db6mtg
bhvVYmM7lm36IP6Vxu2uha4OtigBUVRYO9SjnwZ+PdyN4qz6ARpB2dWk00zyTlCqMqnvS8iqkqjo
gTGzpi9dTaOSZhYffJu9ZqL/JmzvVDjg/avuZkYiMzWoXZY0ey2nR7PCh3aqwzPiMdSJnpBd55uh
mtC2tamTA3dfRMQUe0FFZi7FVanPWF6mPAOeGZye72iNHdQP0cQ2Iw6xzjVaoUWnI103yDSvJ7TO
178/C55pYppY6dWDhLTSnqouiJGQOajBawTUY6KlWHQ+2ibCDbZeeo/g3N7FlA6Ysr+KxlpSPZ9R
2Z/4oBmE3llIfSYC4i6eUHRkJ8dZD0F9sGHvKoZR01CQJPmqAuMXOtltA7+31n4yKBn4OvlUECPP
9tjoXAtMbRg2TF+iHGyTkNWqEdPEZkRXV00lzkFEbVdbHGjeQWtGnCNeqM94Fm2vZxtRkC2ujDBd
o4+P8Aj9K8sBTZtOx3hCFE19siaKN1Hq1OgqSrprxMlsb/4Z4TILCJCKtGMosqYj5uDWrv0K7KyQ
2uoHxKPA7Iayq7vWl4iYm5FP28jWnqsxf/V8mlYnoPxUiQZBMnhlvLFzRBBvGprguTS/ds3Bm5di
pXvRQxu3UNL0Zt4vsh8/2e2u6HJMqDAps2Z+ZFlFh7ifr1qTWllzPHeT6RVG4QgDFTzPLKYCHeYk
oqxF95WrlyuzoMCUbfFCkOaTWQMjrRM+c8vjuabOF1Bz/mAtd2b/rZX1LY7SGO1U3tqe+nnfj89Z
D4K7Hl7DnE9nsWs4NxO6LT51EknL+46OHkzs+NWX1y8G+IpIdLj6iAqtW5z6hgBXWp6E9iOXUWoz
DO6rVLWjFbSkWD944OJsNzuTNvA3ZUU7pDXEYdIYhm6lm7jYQ1BKENy3J30XoTi+aq1CB3lEFzGr
JEqe2ofMxabVNkUFr3CpvxdLtOWjhErCl676c9VUnFQ3KDG/5UCl1qoyTg3/UfVBVCWetjSuRqo/
hBbSe31m0O/JmrMZhaT289e+b5+CpqCFw+cXxxf/URTJaSrbcyoY1Zj7wZuQtn6ykNyJFroZQUTr
XEjd2bDNXlTf13PR1w812nALxYyBPrhAn/pAfSAQ/spfdUG5lx3uvM2+gQ6h0R6kM7EeHpM+eU2M
7IzEGfWlWzwgyg5fuF1X9tGYmxNCMruqn2n/AE1skJ/CpT3r7JXsoi6y+l8yzLNqEOm0R/Q2/Aai
sPENeDNDi2Y4xK1zzgoaUnt2P+dB9lCmPOshyc9A5GGFNWvLkmN3Yw0o+LFP4GqUFnVkhzXb7JxV
67ggDM4Arr9D3uNY0wVnQJF0m9Q52XZ+TpA6XVXe8pMOCnpblOa8CB/NiJ8sf/s0xjcB+gqge3mj
BXC7qOWjqtJXBZZFfRHcZIZULj8IfBD7oPVL5INOQH3TAJicZOc/SpzvZvmrT6gkUDW/LnPzlO2F
lv1SZR+4XLJPwiQAi8keOZrL9JXXQ08vpuzbz0Xd3HqlbF+yhU5L8lX2Fxw7eMx9Bt1AvVep5cJ6
l8/GH5dbvGYmFJGGH1V3zuA+EVqU1Xj8AFgPMm2KgR3qH6fI8A+anSNlTt1T9+UZt0YduUUUAy3h
7dskqHaifdFD1DYT/KC19FUOkTbEVKjQPo8LtZ0qx7Idrm37oM/cVgHwG/G/0zD6N6PxMOsTfl4p
XaTZ7H/R1TzbrtvvWhxJCid/7ayBFN8ASLSR49wxBsUvLUQZ8h0TbfqEYIR9NXY3oMyTWyGya03w
ImwcLmp30Q6aVn+zEuep0/3vcRDcYRtxIolNr8GQXDI3/1lCatgDfsl295lOFVMPj8niIlkXj8Pe
hs/Kk9HlKCWpTGKwI1ngjYlZ0LQEYGA9EtkIyrtBgL6o7FTKGIDRMlyvoJutJaNBDTqBp7tFHNDN
o0NoiOQ5c8KvHh7tPXwrhGjoWphu+OTSQK4CT4Omn9FILiE49qJK9jXi2lVtznsBEbcXGH7oIVwd
sPooNEfWfZkHrwPiTKsM2HmaOdku+IH1QLcPB76aPgp304CuN7KbNzTW+IPQE2tRlzejEWnrZuFj
d1yYnOWE/aQxfwevA2qYcu55w1U9pB6UToQ7/KL7rDKXeICRY/IwIKfDjMBpVaF8qqPCIwVWvGqT
+ogjBl4+HDMLYM14KnPSnNA2fXTlNffuQw7sXa5sNKF9iahKUGYEVgD3Y20XHqoNSYm9QD08qSSq
uonQpLNyaGQKT63sQ5zLKqiVW1MmVvMhua8xP9vpqEUdBzpiR8/p8LCyvB7xRJlPV3lxNdENLDWQ
UDpcVr3t4iuh6Usi/i2LrpsJI2Cp11BP70+jjr7sfDmZ0m2+JPbVotp6WYdk8Z+3pFZe9rns+GHd
h7MiqE2kikjN758HS4QzDg4ZmTfowOX2Wg8cfdfBJ1LXUpMQ5kOczhVRQ61pr9XJsy7ANvHyO7Lg
ZxUk0xXcoPlo6BWiL66WYUlT2DClGwuGsMooW8MYttcqO6yWI8996IVf70IFEwxbcz/meJN0JVqZ
8bnvvG7HsxyPIdbEa7TipzWAEvfYezZKIK7foTYgFb7USjWp6zzeWFGqAZ0HZkAULGIUly3IsUyS
7536RzVHdeodE5kMmjokCIz21MEu36H1byJtLcxjTEDmGM7DgwlTDClKRphtU79kdH1FyIDjKgKP
3049oy+v2LoQhrdGjjzpqKd7vltS6shio5uHCFvolgfwIIcwtnBwKbFCSmxRItZnP5EiD3728zad
QcQ3aEpEqd/ijYbgiSmKreMWQNvT5HaoGMpfBQ4KFb6OJnuNtv0cgtE0Q00gCbuyu/jOaRFZj0vA
7zzII9+qxUef0IFAMYZ44mOaDQ9iqLyV0ZZ3mp+367IJkAqstl7yFOkRMnudhrZQn1Kh+cWmxbLg
YPnabtakS894g1t4BnMDqaYwOwkLMW7cnLBNk26M9HwR0Y4QpHQWH9n56B4a34PVR6cFwRYIWP1h
6c3PaE9m12OeRDR0Porelv/LnO0Xv/QArNcafgZj8TNoEXLDXOelLvboGk6oF0LE1RyxR2ni5KT9
XSsMesHFdBPFM8MVl4oXfa+N6G3/ijTBLY60m4FM9qq0xmkz9j9zYx4+tW1rbS04K4zu0BSIuWWX
AuFDRqlCI78iLQRtJgVcCc31fipQYqUAQbCJvEPRJPD3hJEdCvwSOxfdDgfIKrEdr9yYTfxpKlyX
TktmX+tO46+QtkgwxutRLm6R6RxBxXeZSV9g/mrGAw30YOEyTg808VtEpANcnMbIJuZbzHdDoRkH
L8VXY6zhj0v6B9ocXC/6VtdDsEXF4zoIOmhX8AauBvTEW5SMdKK32BwMZ8NuQiIwGOoFn82EMPRI
/9gk00XcdrwRneUjqefrK6OsD8KCgV24DDJF2P3kDhivGCHKG5a4drJoUw5YXdVJuBDKiH3Eq/e2
Hh8zQNV4JzQdt5FuiyS7Qsq6e0wDs7rLFu9m6DYlwiUo3FXficeRhLT97aB3zlVQextr6EKogOKF
oeEBZsnZpmnEw8Z/RL4FJF2YAavJiCGmDZeq0ThI3RhfNFyddN+/G4hdU4BQKGmQ0q3rZGfqw8Fx
l403VvbOaUEf9o5B5jKPVk1k3+tjuCtbraPcw53qrPEZwfMTYYQnN/T3OPmiWBHXp8oNbgvDewxD
QiKNH9JfTe5bbZwfsQ36wcCVkIqLeIVWfUF7gBys159EOxHLAoicQ3hGcnfAZC6of+RjejBGqaw3
Wz08bfcOJSAkmcaBrwW9+U2EP8Vg/SA09CNe0tvBsK613KUwlHfunR2n/Q5bI+vOkBolkdj7bXiD
KgP1TIJZ6KQ9tAXCab0gINtGFNuQoI1xV05opgLOozFzx2VV6iNN8zAcmtr7MgPhuDdRx5PRudJd
WohC9a8iQDRBDjoWE+G+kihCgatdGCQk1Jep2Syhe2os0Rzq3trNZvzYieI2SCfEqbBjWtWBcT8O
w+2cjj1Ow9PeSrJmTeCbDzUPV07qX2HrsV1C9BH7EZmdHlpYCzVlIbZwFTvtPsx0/abM0/jWHOcr
TDWgXRbZaUTbjLrT6LeVGzfXD6BhnM8wUZHHcoddGIcnvcOBvo/yfNvN7jP4+qdJ0u4YvVQtJsbo
unbm+DzPwYme3CYY8BNLHAd+mL8H8/0d/LJTpI/Iv2Bk7j8mqAYNC7G/KvzikdxDid/80g3Ee2vn
0LnWMRhQvTSntTVowUriSsh9Zxt8hz6LAj0CUkHhfOiSaoewHhkOxogFub44gSslhkfbdzeL6Z1Q
1W7XGY2Y70wPeRu/WPawTcLqbsYU1O/nFRI6eQ2nvTbyTWaARffz/VjTV7H7lzSeiE3UFfKeRXDT
184P3C3JhhFhJLROpkTbYKxFlgxGt3krKvHYucYZoY37Xnbf2+4Kk9QfARlCRxZpFMZ2N4OvxTcd
Ek9aG25G1D6aobjpBCYE7TcUU7aTp50S0dz7tnUb19njrFFtBFV1i5C0PZg/YpNusFk3h1I3nsfI
fPDceheBvnOsaCas5dTA++iWt3FyN7X1dZZG5AH6gz2gUSTtB5vqkCzmV9S9TkYe3SDVe2+6xA8c
j0D7UplHeLuwiIoHT89vmoi+GgwszGmjNKtXi1FCMIwJU9mSBpx7nyzGXLB0+hPU8FUST9u0aZ41
3bouiEegmfAsX408FV7Lh5qaDdVRKu/b1P8Kn3bNiB3OTzN8C333BVmXx3ZjB3CSpwkLZF5HD9Fy
5hsal2XrG09OGP9wWvcQYOUb5g4ZrxhT6dy7ihb3KLQCGgQWaBlaka493hKDh2RnoHtkcKLuSpvO
0zxUSAFAM/PrbRZHG3uKvhNP+TR/mqOcMaOOJCsRTzsEqpAP0T5egk9aQYaCagn0f14zVL1etHLZ
jDz4OadmS7yH1i++l0uEOvbJJ6iDHeuVk9ZnLUVayYq17y01WZcSWbJ9jLcWw4DpNue3YAr3zW03
oXmtCAapLlZGnX2anPkXMbEvdFU2tRAvTXLtpxRDnNEYoGOrOVdGtrWL66koDujsExdtr5elDneu
gbB2kPkPaCufvdGJGWGPh76xrW2JpNA6N7yTjUz0umcoSVC0uAk9VKIxsb52Ca9BzzoiwYkQw3WX
+t62zO/oV0cbrIuWjZOE53qqfwmcD91OcuQMvN50Y1sXmnM9zfohFXAlqrKTWSax6fzpR5vVP9yW
Vr+0KYQ6Qhq0qVusQgpj2gKXW/nxLC0WoYSMr/Egin2JpgAeVBAZSsEwyom+jRplbVxwRAYVi/oG
qo/aEG1wwUQBoe/Q7vNiWHhufaV56ZM1Mz6qC3OPeD7Dixi9Bm1iSFU0+bM9Wt61axA5TrVPRLgf
kDu31mlOQ+9OxGhN3FDseTwaqfFpppMkIy+Q1mxkcEOGg7G3rjAxAJSF5ciU2XtqvxfDCJ+x0AVb
LYZvfYn+JfGladVM/bkigRpPvNLkVFXLN6yQkFQuadPFPNzYY7F3NFpsG0u8qvoymJSRMS2+9AGB
08xynR3+DpgOEW6jcb01Z4syP/bf5jje9VK9z6tq6HUAH9Zloj0hrMQzyesnbZhv3QR1Tr3beKY3
wYNtmlU39nhwO/sR4dBiNjHdJW7i6cjRjBUWIDFjaBjvr9ir56uNQ65rhUTuI4pgp7Hwn2xiclYm
zelXBX091yMqNReMhbMieUinej+G9sE2xbehvze6teMbP+qFzCt/M7gI+uvrfpQ6h+POdYbPOtl3
rMNxQEG6jxwvUbEaTdXCQcPFsqGNZ1t5GC4qmJ2+bUsgQdt07/F3W9PKkXwuUMSn/uYSWDCt5dmS
ipG4MPZD/L0ZUAb4fSjywNRGgEXkLgG5q6lQl6uc4CBPgQXGKgvD9ez125nT0ZOXi2h3bKzkaVlO
8rwRYrIm/+XOIdfoYx83KSOjJuSuJqt8XpDpSLJH6EUNMiqC2BlGcDuDBkng8yyYt7QUAjjzcht/
Imggm0HHFj0MItbTSTXqftukBCz0H+OhqbSVZcXqP/r3B0YVwHH2jUZhxB0u4Hi5izC8nZyXnyPK
sJsUG59maA9WBQ8Tq4576qG1QcRu6PRXefGymzNSlIR5k/FBoCluWdCHOQKlMLTQ10MREMIp+XD2
Aiao3ENeT8TiGCMrJ+/Vaet8uxTh2UqCg7y4aPqt+gEkrq1suiKXPKGTIk8n70teVpM/p0TMUf52
zlE7+4jRljw69vX7hky2URAxYXMzhmv5eOTPk4/wz58acFfmRG+OuFm9MJiw6MGRWKsme0v9vYPe
t4Lwhg0q5d5D0455uU9Fvl93f+gMW5AUP+rs2mZvuyeRvteTcB1yOkm/880O2VI67Zhhx95OrsIj
c428LRIp/M4u2Sw9IxQd9Tojf5Gn0jVi1wZ3Q9B9bpofY1We5CnlPkGFNe293EPeU1n9iu/+vKmI
lfKGo8q5kpfiErcjHn4lg+e0NdTl5OncsT9wGgvrMoYon2Dj4mlI7yXdumV1UzRf9YokFkS102QS
WGyi5diBlt8gUbXCSgjZRJNMR2Qlrx6dbYuvKh01A1C4K/ZxhKpvks8nlcBH9vuV5vZRmyiuhVPv
lrh4jFITAX48zHoy5uaImJmb6pQl6fVaUhT9uLtNw3DaA0d4FXiiTxPZ7AW9FdSmIFuNTo3/nwE8
JMUa4XtKQI/GxoQRgpYHmg4k3L17BYOwawrqUNzRSBIsk0kRu360K/TNzMJr8bCdKwbybXlVLofY
LOIrK0KzbSgfw8UHrdMZjJtGyJhtfmyr4UH+FUFtboWEiUkoWAtoSMkQDDvDa8lg0Ygg9hu/6uFQ
7RLvRQu6et0485cOHQgyNYSo9YTIN/KxW8cCbmA13pO1pN+s0vOh+DVraWU+YoQ3iPPsdJ+ziP7Q
4hBkd5FT2FgzbYY9MIzTr7ypdOBH0GDhxCRrFKKUUjlo7Uf6owp3+zbRdK1KsMzYNEVxo8l8JRq2
PO2ChEmDG52ZWIdZs5ND0FT4u6Fc5loEhWdIjB1euLAHq9sop2PrypSZ3oGgaMvsxUbVZltFjB7N
kfvHxR6jJtwYcHPGo0LXOnpMJPevxsY46AUJJDPRszUQY5Rsv5TCKHHlyKDRC5j6lr1bDBItnd9X
a7vXPwsEckDn5+cQc2eUe0t/JZMUCKMnB1j86LvL5CR950PpETsoYwLdJrg+PGms/RKizhDkNMMB
QZV5nPeWW5U7cxqudZHbV6LRrxupCjaPuJmPMpnpmMhkyhB+flVU3KZCXlVAxVY6ZPOc7zpBvRdx
LWLZhkxDjwa4t7z6HIV0UlVB9z1kavrS3TZG4GztKex3BSOZ2RuSfdmS9CsL0dLDIu/cyyIvNA/n
39FJdw7Su7NjXc0ab7VHf3JEio58CHYdzowpLL0l0irOPW7xQaU9L+H0gi2YsU2CdKcu/X/ZO48l
yY0sXb/LrC/aoB1YzCZ0ZERqWbGBZVVmQGuNp5/PvWhjvOQ1to3N9vaCTVZWhgDg7uecX9WkpOMq
gAB0IrV3PdhhccS6H/5XjcWADYmEJMu7L1pB2VdK8zkWKzQ3SQcrittkiccN5oSnnKQXZl/uWzZ5
zboaGZz2mbMbfOqWJcbMrpz38cxvisRZOzoVFYywF0syM0b2aDIlukkzFJNhXzj1S14wao5GqVmZ
MemzTXzAMMTvubfxO8Fq3qpmuuFOzbIrjKjYj9MvKk6ZqzCbezgNp65dVsFkfugG4EQ0Zhjrga7M
Ey6D/Vg8WFH5C7w7WsG88beY2dz0Qf3Qt9EZn7Wrl936PqURWdn2etaYOsu1EPQ821o+vcJ16deV
yx5gpO7KHGgiDL07+8bRCJkTThHsLXyBSF8AZ/4Np0pAUbGk8pLPQ5G3Rp9zcUfr1qDeFxkUkW6k
PMJ0JIFCdswZ20R+REKPRI9tdwTqwjgoyeKbnowlCRcp0KDJwOUoPy4YiQD+SuaC/C/dLh+cxXnK
YRAC9gDcsID7yrzreusNc/jbpNDwUi8v6VCeB7fechzs9MQF8xn7dEf+0JmY7QLDql0aPEw66o/G
w1x5gRdXWFRl8k1GkOgiMN6zqry0mfOcEu1DKwqLR+LuI2AZ/nNMh1jAuctjlpGvFuT6t8TPFDFn
GdiHedMTZjv6ilkx1kIBOC09mh2lGy8+03swRZJ97kTEPJRW71Qn6cU0SPareBYwfidcgUCLFlDb
7BOxy0aikbDgjrpeJ4GPA79b/P7cdnSg+vQehe0PbPzoMAeYPDGqLCzR4MhAQnkxFmZEaMrWzYQz
fy/T15IIJ1E3hFhJ+s4XBDFM5RKjwMHa32shtitU4DhwNeNh7DO8j7EJOxNytasc80yq0NMC9M3o
kAfEHfgSmLCAxJPbxD7abPETarceub9V69c3gGz4uPUTnpUwPcqEjDvfJTardC6Ja/6q+vannoAh
Wws1QKFjjTlwC3yb/iJcG0L8hhnrPJI2/Q2kumEkkY/6N0yREA64miLbAmbqG7oHu/d2AkwqB5xr
wvYtnfx94nDlGgGmLbprkXgvv8lTY/tZVFdtfIzLY2H3pzSTvFgJ+WWxe7uYxo0uaZ04s0F+Jhug
i/HIjKoBQg1xm+sgLC4SsXMlyD4B3mznOb5KUND1qrfWHJ9TDGs62W8MBIeuGQTH67hyH3lunopG
W+maTeEqsbMelkhV+h8NObPjxAZUJmCftR+xCWP/uEElvf9nQrMF4fwvhGbDNVwaE5x5PAveOT//
9fkUF2H7n/9h/J/GZKHBge0Oyp4Hh1oJioL8el5SbDhBn3Ej4wa3jBFtbKAS3L8UdwHtaIUNDqi7
pEfp0n9u4mCXXKU65mkom/JBk0xGEVIWkfB2VP/lBJN83LML16S+iUJ3b0adeztbdDh6dZNkPf3b
ABzpSwCvRqZIA/q0hFy3f/7izt/p5L+/tiUcgqWFLy/Mn744NK4yJ+KrO9CmHcg3uZsW49YXkEc1
jmZcXG/T6lriaroxDcdZ1Z6BqaUhORdlwoKgk4MVQLlSwr+bJc0ngglAyF9ypQj5xKaPAmzxf3q1
NInzdr3D1VOnKAM2nKO0Eykp1tGM8uehCVgIUJADLb7KsimSz2kqqciTxf34zbWXBIeiYBQU1PMD
VdaPsWHHljtc7pq0RNFw9PQ6PhDFV33X8XJPsK79by6a9Rc3D2jjOINgW2K5GGkC7v7lonnCS8Wg
WbgIxxYEOEy9FjBKIUsiheVOzXNnAospMqWiR4C6HEubcZw8WmhYzqL0UZY52iuu1XchXtyKHLOM
lF7LwuYh3LmkjctOKdlNm8HlEYr06JEx6Y/fbDbbeh1McNyFFkmSG8KRBMu0eeyGiUM1OjblLowY
SssV+M/PjPj7M2M5bBqoMDyYjH+TIIR9nZp+HLaYtLbmjhgTLSACQUh7ixz7R4gZmINJMr1uJswE
PXIJJUlPk850cS5J4JJNHszBvVMRZFCLLZvfYXHZ6vLh2FZQLFXBMNXz4wTTgIgdGgk7v8weV6bw
/Zciy3lDg3ELHAj2H+0U5CMYkY+TkCxcnQQrP4y9rlmlh8SLtdtR4AkSejCpkgmGRzYdiBs7JMus
eEjJSL6906I98mq4hfJssyPD3zuxfSwlEcsLh2ptZMBAFuOjmBZ87zewP9OLHsA9CufXFGrCIloX
PQCnK3AVUYJOWsMn546bib+Bx80AzD7WMLE2/3xHTF38fQMTloloxUKYYblCx8rmz+vY6TWrymac
oZMyZ4ekWN13XjJtTBvOTjHeuYtrrbpOcJTWeE+4NbKrIbpyJlc9xGazC19n+fBVkmeF1egpwpLE
c0IX3wJ+SYuLd8wtGS6AX/3elFrjaLv9qh3qZKsZ5qc+Ll8iDi9wz3aEd72Yfnb1UjaOXHtmzsKB
2uA4L1llaUOaBVEtt+j/LkteVdu5Drgf7o9a8jjtgNmQNkQxTqvZFuu2V2nFLu3+xntfTNtu6U5a
TcJNOpgbrymcU2GMzsmB7pqmVn5ogEkiXvo85Bjj+EPDnxTGMRjxqcrr+5ZZ3cGaMlySKRCk57YO
mxzu7KYaGTdm+BWytSHeKC+Sgy9ql2EnG55khik6m9XBQHesL7njNzg7K06P22TXzA93ncfe5NhU
gYpJpX5uUshZjfaoD+G1QLSsJbgTm+2XKijDvHpwNRDMpuhxNpYrQxK3GuG8LEFzln1xWMUfImmO
fhm8slNeZGtKF038mJwNRVn3MfrOR0AMSOr0UHoH3IUWv9kzhjzXCxWXr1EjLOWAKV75QxKDqPhJ
QCAjBw7j1R6mR0KkTqYeEX+UwKGPLarwxf+ai/ANe9eDYqp20WcZ9j81U74WHuVr38Z6EkmEk+cT
7SZ6SCwo+BGInY7yXUvpROO6ODeueEk1GLyS1SUrzhaXaEkGIa+JEb2XRUcvdFaB/pvf1su+oxhY
dHre00c29SGGQ+oxRBARow5JoLMjYKdUZ3pY8HHNNpc2lCbce7t66Q34/HWLCbJshalkty3ESOSe
1qMXlB/KH1MsvLne1W9xbX6oBR41FdaUxfQYJQMMgCpEAFObD1UyERvS0OO3DB5CEL3Ya969cHxA
ms9mQ9+zcsgLd+jJPa2hlMsp/wyftsgQ+tNUl09VXD7MUjfRASV3tMd+y+GvB2TFx3bwojE83wSG
sW4sfClV291pDE4Gg1HAQnlvSPpjqfGLyXSM4vHch59M+jVNPbZRdDKMhtMDzCizvFPlwvBPOis+
NVxke8GCOCyKD3x7t9hUjDCEAK5Bxl/7tDROPfQ0RyvX45jGD4k5HvE/Hg+lSbyHJ3JSBJYhQHIp
GFn0ZKMUA+eJ7jt7e4keHHrLo5a62aYKsG/0vPE8zstPJ53N53RhlpwOZy1CC7YgYunEqxfVbEdN
jp61Y+IUw/fUI4KrRSXtHnFji7vY3hVRa65H0xpII/FJOUVY0ffZ3u0wQphc8mJKfPKZknZ0qjbA
XSeJPZA0pd7W2SpikEykmckA5U5sJxlDAavsxkorYmG14gbxu7tpJt3C9n25NZma76NBg8hS4HIr
0+UWf7mNCjvdIoHBosnAOt0m0AaR7X4hWQ1C10c116QhOXW4G532OmEzsHE0ZgylaVg3KhNTiPaP
fwM2NKS9h2bqj4vhmjvoa4dKt8xN5Fovrl8uN373Ntaxy3wJKso41w655/JfO8CgnlCIMkon+IqE
LpmiOUF5mA4YM2mnWCTiplmu6j9a+Sfq31DUAYJiJcjVm1F0e5YDAdC7XSCvH2xb+KegXxIspqz3
uPbT8xSSK2dhnI1zlwM0NeNb25a3Pf3PAXuou1CI5JAlmYFyBDVynNX5KdMKbV0OcUU4OU7N0WAS
MdU6e/Up1aewRMvXsNprGcBhCcqigfwQA6l4Mya1tKHrcrScfe4NezOcI+JViYDo6vRMeoe/dmLe
Ti9JLdH17lDJ7DMD8HBrGfB4WxiCJy9/q3vodaYTHlPRuKdKFiEER8Onm9ppj9js0SYE8DA6WLcb
jFRS6k6AlunNT3QMwWbMhs0va0zSbdKbf/hlTZHxq4acvsunsj9FFZ7xMGTCXenO23QajKOwC8Ac
poSn0bTFOgmBDdmLn4PQeyM5IUZkp0NnweRrIEyuL+ghLSs5jfOj0813RctyiXzjwSRO2WNiAn+Q
4McD1rTFYtx48c3CB+iXkJhw0mj2kJyGfUsKUdjP3V7PXbrkmiyZG0cTLZMMazUsgCjrZDYeCKPt
biDYJ8ekDOAeo1xgRijNZ2gLU0Qm+Nnk3BIzERv1GiFU3sOILAPDCQw9szgillXipFKjQjNGujSl
WdEaN4oBnLYoUcqyg5mlFeumDRmri4ioHMiRSM+ZAKfDFeU78ymtPqtdq5BlH/TqryxyX+0cY39Z
XeTDXG7AyfbK8jLs2o8hhO3oAffB5M4u3sw2teD6pEs9g0PEH7QSsn+DraJGZxPRBBGCqtkpd2OT
/iTt6aTo2YS0uWtBIQ1cRyywiWhtdLU7+FE79SkVYVqOiJYgf5iiDaTGGyMy7gysX1mk7XrBPYq4
phdVJzUzx8cY5vsogW6VBX6z1nq6M8Y0BgNvosmWR3l8Kg454hdY/Q17P99C2tM/LQHT37xNL2Sa
cpRBO6dMb16WOr9IPqxkn7sWDHSETUCJ06ZFEhAjggzKBZNqpuZjSGYvxNh15vJK1Qg1p8zObUB1
2SFCtFJwuKpGKZ/dJMwVV33P+3RQn9Ma0pnW17RW/IkSySxhpa8uittP5nAXi3gnMmYEeTrujX58
WbqYcD2S1wnjiG6bbCx3eksQL3W3IghPDTKCRtrlDvDst0KaZEKkvFqEu68Qz6Ens+hv62nxcCTK
8RpB+ZqUUoPqm4dJq+8a3X8JnQWs0nygu0Ub4o4vDszdPIuvS52xVoGgeu0lnZg4uC7agWa+DB4M
lU6vt+aMJ6GwD8XsIjRxDqqBFpJt3LfiHrbE/Zi31m5oYXF1ojlmapom9YC+hgN486B8k/NwRhLh
Ml3F0IPAoyWznjM50KykuoaQSn+l1/5pjHqKFuvsmPCm6PSHFuUL/x/jMLSZRRGsAELXiV6nuzpg
imZON1ZgpQAyqKjC4HuIRupi+UQskcUskjJylZi4cEtQVQ1bpoD+RAzZu/C7fRI3H0jTjiH4Crri
dCRfgrDdhA/dHvMeuoo9UT0VIXWRi2DA6jHTyfL80mrars20d/UGoRNA6GF/sIqpWyVO+yJFOzb7
A7tt/S5rTzU/CGwqkdoJN7I+b+vmOQW6RiRD7YvL9zZJaOsjrTyTklNhoi6estm6q7XuNhYsdBzJ
U5V5oIcxpFrwW8x2KTB1AsLj5M4xXebjfDQdy+bRIRIxnN51g5mOKbgc3cjtCZ3YhIfAX8T0p1hj
Q0t2juTzj1IElpfyDrnf3uCX28GN/XMnpaixlCIFusVHs8HpVIuo8RK+iG69IfzSwtsSzTnT6lfd
Cq6VtqTwJtN9iXxnM4mSmnxcHsaCzxrMCYHlkejW9lDeY2izYfdB6jIRTqKFP42CayirVA7srTuL
yzLWl0M5+z/0PL8aJmIBuW47I3p0vRyf3eo7DdKjIQcgOZNfdL36MZ2br4HJqSU/40T9W4meQAJ/
6fiI+IYnGDSSAF8SSdBUx9wyoYvhakqjcRg1lo4f2M5G08ZNNFiIG/va3jsRbF1rSq5qIuLBdAi1
oCUFII82NqC7+mMtmvF+N5691Pv0Jv+OGdRW1kvR0G/1wcO/XI6qlHSoDC+FY6OQ7FNMvRcCaWm9
fu9lITd6LJOLP6WfXhh9F5FbM42uUFL3xSYQAalHOLBFdPKQxNkOW3QTZBFM1khRbe2rsqfBkZq7
VoPSONRiJ0Ursh+XLYkz015Tk/EmKW7v8GfmktgNpa9PrE+c0xAMSoWH6o+qiFMbZ37EMx1GnIP/
ooRTSoFhyIeqJti1MKEmIadWAzg1tzZl1SyIHM+6EfUNhgrwSkMkvxR+uZwz22ORri0Wasog8tBP
pCNOpLEqAEDpc3R0jqsA9pchBqi0suuwTW8dt7uRCC0XC3NZ2Q+GZqN9fnT9u37p9nlpFisD7skx
bg3IWK4HihNn+C5GBUfLa2+73AznlNjh0bCVU5rIdonr0o9B/Eekq90Ni/vUVUWwdqSqTOuIA2mt
X7PcZVN60LFryONrIJ7Tr6EncysWUXGwp10VQWnVY1dsCRwzO+6iUsTquBtv8sLfIqed8DddGwWN
PqHp7lp9BDthxx2D+oeNZ5oKCNAm+76dCk5XdqQkp1msiaHhQrHHtRQHKXljRDM9GDPZIjaqi37x
i6NV6YJsQoREiDVulEB0DA+209MadRuknlpxrwBO1eSaA7o9S5x7LQVnZ/re5OUPqyNUt1zu2pGF
qlS3gQCvdOqp31k/CXt68bV22nQ2ArV4Iowo0YlyTN2vEhnErsvFuSpkmodgkF/NunUsg5820S8r
AzfzLAwOyqZj7rX5FlfTLMQ2Jx8J31ITH6ze0fy1XnFmNn1DwFIIEz29NvN4LVMN/qdIWXRlgjXm
QxLDEvKomkopMVSaZaU8iZb6yI724tv1DwW5zTNnndfNPzDuPif68jjkC6EvHhVH66eSpVBsaj/5
ocZWauQcRv1PESz3E7ztsRQvXT2RFF0QFei+EBZ925TO3pP9a8+oAtYYmi3p6xCEWrnNpcpLws1u
jViWD6/6SU3Hr2HUiBqNypSRT1xCOMeUveW8UydfUjUPbQ96DJq5kwpEtbpSa97ZdXvyChPqUvpq
h3yVMqmPfg+HLuhwNKeaqzu2Z7XkconIKFBDAkX98FMQlckEXK/32fyW2fTu0pDfSh5iR/8qetal
pkW7wWXn9HPcDuTk2BNwXXUf2oc8kr00/KkRlqQgzN+QtNGMeCOvXamJIimd/HfnWSG96h5CtQCr
Txg6N4D5DTlcvZDJm+IFoImTRdZIpc7O1BNxAr6tHacpT8jfjK6arn0P9vDRBeMj4zAAhzQkUegQ
uyyPigGGehq0Jq62al2oGYIGwALkwwsyn9wTe/Aka2ZIm+lGIRcKwOqcz8DrnpWWyEfajPNuvXKW
pCUNPZwZJC5v0aRBaQiiXUE9zOyRz2ozNJTu9uTnSB5FygiqznC0IH0M9QAXh0EiNgZyqDot51A+
kFVP7yxr6d7CT4Ee9Kg1xYPvSW0vG6+RsfkS4YeESoPxANubQmg6WPLE86B8IuXOHmQ9hvffJse6
RuoF8YaQsy9ZaRmUnuoqJ5H9PlJ3ehMDHyXxMl7F4pLskOrgkq3GKUb6ItWOEfSn2Q6vEuuLI/gp
S31XDclevZYjUd2lAklNmvqFxv9aaEiiiWO78bjzayUslkFXctdnbLfP2nivZkATrBM1b55CA8Ip
mIREXeCfuWudag8Et9olaA/rsVt2EsKEagbm5XFb8uYBefNHS3O71P4r0geAC2YZMOrN2zSLPtQa
qg1j3IkJK2hDlNuwnLdeh8JEetRISZw7lTz+XvighLSeFOBLNa/QvjKGFKvR9PdoSygz5Mr0huzC
4Ehf6IPVTtEDaBvztCXV8zIRKMnFeFMQx5JjSlC5z3P02n87c+muJpuzJxB36HIuBS01Ccbc+RaQ
ty6yqyWKS5yPD7E/I7cMDYV/24IQA7jHSj+peVS3ZsXJmbfFeZZmAjmpT7tq2tvoAUqbvkE+rOQD
QjyR0ylZtoCRxRvisUiBZD+R9VwsrRAIKX/opAJR0UYcK99ldsLIuAbUhj6FWlM7WKJcu6iCtkVM
tjSTThY5CwvY5wZfy0czBC/TtXnc2Yidx8o+WGF5VYQBKPZgpkW3Ga2w21yaRjNglOcP8dJToITu
BS3MQV4ydroP3Z93sp2JpbbWbvOHSFAdS/Bb7npJ1W9h+xc0R6G1GqfsS84gx54aUim4OT/eQrx0
cHLgufZSpME6Wh9Zp1eMfnt0okvgHEdXBhfKrxANE2NvTDXrMnLhhT8rBEOFsE0eYWbScyRFZs0Z
Cfu3Cw8lngBppffr1DEv/ky7lLGu4pJ5uhcuT5MGcFbjXsTP8RagDalM9Kphq7mQgdG02ORZ0kLU
5CzUT3Pm1nS8NH89t8Wv0Mf2zmrQEBLzWKhiBSXUQ1F46Gijq7yi8t0iq6Ejk4qO1gQSkTPpnCxH
0LNq5TjpuWCCvDgEnagxv05jKoP28q8+i29l5bSklGjUtrssiVEVFzw7wCpvusEYJkAjmhsjsdrL
e90jwCVoDY0NO6Vj2gb+HctJ7Rmt1KUnCYSmFP0keSjWKWimHWPxLR+XRg8w/bcsnspm6gWts8cs
18BhqXEZk5bTMq+pNlIkFXS7BDFI5wvGRMA7UuGQN923DuChYWOyNgc2kvwKdZThbiCOveEzT6ED
s6Xg1umGDVyyBA1ISrJsNfwijWsvH3e1J6ZJzNv1yU7hIa6O6j8TQEqUYKrM1CMPKr/zyyuRQPT5
ObGjaI2DXnADprkea80loFAjkoTj0IsdDPa8O2VVgAtmvo5mprylg1gqp4ZU6yeyBAIOxryrHPPE
bbOEZxnOZAvw0Cpc7qYxDQgUaWDxiVe8YSto3K9qmKDmGFpLHmg/mM/KHKPJZti2aQvbEz3QkLKN
en5ED22JmygrH62IJ2fhsHFNorjbl8Xm6E5TlFm51yPXuM42BkiphvS0dpxnmdGK7+VymGRgTlFw
sOv+YOzK9NBLm5dclLdab+NB4s6f3vitVOpBnUIv8bnmPbMajybVqeJzhFLX8waOggVdlz+aNak1
8bWjI1qJpVpnAxt8GTCGjNiHrKDmuCYACCvEyOjB0YqNRN910hDiQR51Y/XWsSXLyUpeMo8xqkNN
ZyTIXJTk4atqoLulfbas/m0YJ3ttcn/SNIv3ymMpAC7RQG1HcuemcYpozyHfjjQYwk2/06o8zsSm
n5HOrGwhqb5yUA+77Mcc559mxBYBOjeQFKuz10HZMgXkDA2RTlxv7Qoi15i5pzjQZyh19mMuGR/Z
ONzVjbmA18R3tidN+Bd4cLkkT1UhxbvDqmQ4ux04WsLZJT13YfpWMyXd6H6wUZSLzvXoPJ3w7FKk
rGuf/ThYvgWFLdwcVC+FIEfgN+q65B95jRrDaXABagSvNyXORkUhUkRuFXkocuHSzSHtaRuwKdlZ
9jE5lmIxtMbwmXTtuseEeS2ai2UCyDpQctfyJJeYmHLeiV0AkNoh50CztatGHKoaoHCrSZSw3pW5
SpzWt1o5PMtzs4aDzuC+P+FQhYxctvAJ6JAwWOZtmP0q+3e1har9rEgusQz3tSq4lPZ75sekEDMf
cAcyH6emuRVgrzva/IsWOVsjrx6j+nvw+s+qBlf3Eu5ZZlKyxbDq1pNAgGml59aW5CQ2GmUVQjFe
EVW2Zv56kd1dEfoHLx5J97KercJlyBPu6+VsDpG0B2iZ18Bf3tmVf9K0YJ8b6U9lypFr7HC5HE2j
IVg1kvQRBt6L31GBBRYVmMd2LqdfAlMAxekYl+hm9OIPGIcM96aVGnNWQD1r9IR7fxDxQRlDKabX
WK+skHNAEQck+Je6kGi9MP2G8kRlFPREOtXptzIWclxOFL+0NpzA731ifydt9ioNjOSxqZdEqfll
Q3JHewuJ8kvBdbD99nNbvS8edRCuOxXeLtK3gSmn5AwNHWzLFmQ3kosPo94XJJpHBQAbAsSOAQ0U
S/8BL8D7ALrfFlEGW20I570LnmX7NE2U9yWGTECSDPMGIR2sqA5zSfHr7fzWTX1zvRTatxoOmwSf
Y2szMJ7q1yAkEFkd7rvRwoQvGg+OtTTXGUJ4MuBziIr63QD5ba0eUoDRYe0M7jpvieMDiH/qI9iz
8urzcEPiAoDMu+rMmPAsuUqoFw6q9lO9W6ndxXmwXTwwzcwlSBPdJ/qvBuIjxGwLgyYouvF+stN9
l7jvRBcjOwmDn5Gk1JLXvfVbE4iUOsRqvCePnvYmHqr3zvDqDfDO2ne7O7hmEOGllZjs0iZpiYTe
j1zR+Iec+Q55hnWAxvBTjtfL9qW14Vyr9qaTTmMKRu1788uxi2LTO1+ZM6EolHYSsrOR09GYE7Bo
8WOwJoEskZYt48dCymclFcSGGpIM3j1pw7dRuUAVsOjPbKe+wa1ThjmKT7kgkhxqmomuRlbRigBH
8AdWbUv8o75PGhqKXH7RSFYAXX+vHdwmJ3NrIuvLM9pH5d+VLhzXsbeDN+/RAZp49wG3bl2o4W1p
RazlgGTgGeG0CWS1rkjYMkz3RU7Hl1J8FVrzKR2tZM8I8PGKpuVQZ/WD9BQpY+e8MPRgiEzNONmg
p/4ztqUfqAjRYbKTs92xrzzki/6ivA8z+fF97Tzpmr6tUzTErXSjw0kk3wcWNN32xBDzU01ZjImd
IyJ1vdWb15I5P8LTGBpgbG3kJZyXtOIjD0+eJPOUZWABoECCodWysuKNKCwJCygKpWw81cpdpLue
7MHU7IkZxY1F9ZLZ+S9yv+GJ8p28arnNK+9GVMB1i/srH2tkMlB09fw6S7c4YX+Z8fQob4/luOku
At5k+AAY4PIccjc0hkxgNiQFTj331K6fkPBxoAPjyR+blGgTKo1VLSsreZlVRSzH6aq/nmSIsXIr
kn97xh0Otjgls+oAO+wVUB6np1luFPIER3OUdjjv9VMCSYIQvn7Glx4FL1shmeU5/TBdwwVd8g+n
ZePVGpeCG58arsQiS21Pju/xurwnVYKNnnu29DCum9p7UifJAMsHuyOdUh58P6moRHhEf7gYFuZL
fmMHIZ5tbFE9weL9D7nXqLPfCZY7C+LRFp6oPe+kFVsPHWdlhvGVbG8qVD0+GRXehnFRfXTl82w5
L8pBSha9rrVcssI/ocCT9oNWvFrC8L2709voR6VZX9WjvSMI09k0FTdUVhXqsNE81KDzvIMSSSYk
paqcXph3LWYJK3sYjkkxHpFJ3UPRf2vJRVuhrn8pxqcoB0lGEvFSm6YFkEiQJIWNqm+Jo9TW5D/F
rUMSST3+nsYZBsMAx0HZaIbWbxbk/3c0/jeOxobv2TjY/pOjcVx8/9nO+I/f+MPO2HX/BefKsV3A
ZhLDHN/+7/QxYfxL93TPgJ3imgR/WXDp/vAztsW/bE4Q0xO+bnqWqVv/7Wdsk2bmCOHoQjcIDjN9
8T/yM/4rN8yD12npvBCutz40Vz7en7lhnUiQWsB2OCDQQFfFpm6wa6NiXJm/jJvm0r9ox3DDWJKW
N/w3VsHGX8mCkCENyg6Pwp9v4xh/efOycMra1VEPWfCzMKFZulM23uXlzgXQRnLLgnG/jfF/+7bS
BvjPvFYM74Ym5m2bD0hEUX7fa3uUCpTgyCtPWG1iTPunR+L/YYosGXa/rZKPX//5Hw6ny//9Rf9C
Ck1dvwlArZZDZ+Gh+mgIVu42DFZzvOmSt39+LyLq/vZ2nmF4thAm7YbNqv/LdQX3I/BrQJIddthP
R+QyCtu6nzB8AwH0apJ40whepdw0feYpM+HRt5DvMJsX8EuYe9yKvEDxBXdzx5OLnHPGwp8zp1wv
DTwQw4M8arWQ+RahvwcCnneZGPpuRt9Iafk1yBRdbvzKGkVxKJhPbhor7/ZpwRVO62CLs989ghwT
36mRBFHEx/HSJqSbtMXGrb3dwP82rX6MulI/2qX51IcljgGoWKdpDmmRnGmFReVd0MURCRYIy+zm
PfXJH9Xi6dXy8GHQZvGM30HwfEuvglyrig8jjdk2EHrIpD5ktICgzW0+23niybOIkKSIwir21dHd
9Vj0YICZc9O6g1jDab7FV4Ju0bkpov44mt0vq/TvzAAoEdrjN85Vt3FV0w4Nr+NcYQjYovUe32dz
FFCauLJLYiD3IFw9NZAHjxpJpO3EGNMZsJX72cf4f7jQLVb40VIm9ePr1Cb4cVTNRQ+hnUZmKTW1
uxkblnVeiho1lTdtrJIG95dRmN+Wxu8xwmP1pvHGNXkpM8RDw/NgxcFGKI1yjwv3DI4+Blsu20Gr
549Cu3HhUGy7bnE3+CWQnm3gYYkssIJnadvlRYQlwhzy4fr5G+LFK2X3xgknsj8nSKGxJD9U+6Fw
4VeK5duy8tew+iJb4bNHjol3LEWfn7TautfWc5rkWzFWl2CCgyDIhSk8e2e5w6tT5d/6WG7jDpme
fJ3cml712bmfS9AKwn0pMGHZLWgCHA/EBJG2Gz2FDttV1eARUOBEmJbl1jbb8xITWSRymrxeq3DN
dgHDMtSk8C24al5lIpPXr63JdzxOHgJ4Bp3fGsbye4P4UTvXIQNpD4E5Gkgb42srI2rzNrBXkdad
U8sAFbKAas2s+UgsRqRJ2X7hAUoNE8E/7dP0Jk/529pifetZXDHu4pkzF1niYx9qlBi+eHyQ2nYD
OhsAfND3baIn5m3mC/wI6Fcgw6GrbItH32ie7IXHJDOMc5n44RpmfLbFwZdeVYuOXaZvCwIqdyMj
IHK2O+CPDF8wQFKmDO4qSuuGR4ZfGOq9utE+OC+E2k/P9x54rZBAcfb4gIsxmg2ucmRJRHW3MaLx
FlOWx5n8XvX4FqbfQasvfxmYbwBNZI/hDKljCFFYdbb3lDa07Ph9YdqiwYorF2TIloOJA+X2UT43
01y8pPl4N8PJIt6luxi1G65bpP1lWTGFEz6hg36DUSpGLqDyhMc6/TdUMkp2TBWHPt+xfE+oNJJj
r0NWrJgjY2j1gDGZsW972taqe9WKhgK55/KpJ09HK8++y/QxrC6myTLMYuyEkiTYxk0Qbh254krI
3mux1+to5w96hOsVa7YGYTkMRML3JsiqVFB63cLqTCGjNpr+nRvdszkmd6lpQMRkpRryHxZz7zVk
UqjcTbPz3fF1EFzj1mkuIiYUWPj9I+wGVM7+DMcurFcs53k9vAXEhRAcO4pV3uXw5mpGU7JfN8Js
2QR9fpSPk1dqREaabGYAe4isYgYXb01t2jvdw23Wyd1Hp9QAjFmQUergQTu/dRWmQIHOEidwfbcU
bPnqfgLSza2Rrue8u+2dHtZLFvVEufOl/Hqlu7xJEtrfXctGhYP/sMk8Nn8cCQozeKIb4cfcVHsx
vyEEsRf7/mGx3KcIIMblg3VMz0D5y8fYjh+bYdz3TfGqmWmza2Lol37cqN+flg7ktGQeNL7Ww/za
+DkuUcG9zkhlrceE7ABmvfZw7EIRP/dLvWVTlQmh9rdZ8jl7gKbN3OSXBh+/utgOYYUEqrG+oXy9
mg5PI3vZUZ+sRwIlHw09Z2BUX/1FSBL8KjTlOra5o8vE5SIHawfrg7Ghx7jTqVERYJu3t+EgBEt7
2+tcinzi7vQktUZc1klu7hNOvhUJnlzWKFw5aVLhHQuAGnP+rJt5gjD1XzSdx3LjyrZEvwgR8GZK
OHqR8tIEIXMa3hU8vv4t6MYbnI42p9UiWaiqvXfmSjS0K+lOO1Wo/wGNZ+/M0ueifxgHekj965Lv
55H9U3J4abHN0GSW4KE64nN7S5aWI0bVaWzHPE0llGs3H9e/F4h1CNPNkBz/FrzR9J9tlx0rx6KV
CuuMf9NdFM7RlKGw1fUfnMixW6rJ5ubn2MJj4csdVBW9u3C0fyZa/C5yfMOppYemteYMPaBKWp2v
OCmZ9oRieb2q4R0rvhGrNm627WoG6DAw7ESGKmJtaU72Ygckwo8gu9RIh+/2JJZ93XQdclyAtZPV
3bOloq3rCMW3hRkqiXEWYDpcJRFA/6fyLioeCnWeboznr0PUXVrMMLtJsOltJ1/SwynJ+jumicE3
6uSJM/rERxgByCV+MVdjtEkvzWyVgW6oqI0JmXD72fnXx1VYMnvzkhI9vEIeAAMFc8tbqL3EgJG7
4r2WeGIRW1Y4ofvlBQ2Rm5mp7LPLSmHTlLgKUiAt6RKRxXoSyOPi0pet/KFXRewxjFmRmNrv4JaA
i6r4hxMDsbg1Mn4nusha0Oz1cVf4ssGX4lD97YzVb0r9lmUqltx+Puf8V/fgEpcIdas6qm9TInno
M8MCCZkUZcNpynrYGWbLKsVeC97nTJmItxS9xC5N9dadjA/TYim3zMF8eVY/JwUTep27VdJgPRLr
cNgMn/UUOw+rQNi+JhJ7rP41RzTj8gKE2zh1EWoGGse2xotKKpu3kwZpkDn587jWLY3PNQK7XnxL
dT5wIq+cFaTH7ZJBAuiaCNVrdZIPavyS8xrrx07lOxqn/kBrV0N7NzHPsu6DiQxjKXI376VPXN/c
daSFd2MZ9whV67jt3LmcaCuo6iMG54NwNtCxauxAphnMIebAyrjA8VIa5rdo4/CpbmxScVZXmOqT
WZ26NX8lVEgE46ySkrzCvNAxHIzy3kbWHJhKAwwDlu9s0fs3AQxCz8S6zVAi3Y/29LNCUT9mTMzs
0VD8kdiLpR+f7X4ACKJKHqdDzSKSgcPL9nFBLe0KfSIbvvtlt4MsMIKo0zBc9zNmdHsanjOFzmlq
RF91ywH0v28iRbI5LsZeXx5UaT07c/qplE7qtX+cS62YeD4S7gZ1Teh4Slu0TuMA7ssbsEl0DX2z
N7VZ3q/Mc91Ncreb4YLQPBNhTRFKf0l/XrQUxgwMCouAvqNQSSbAvUD4sxNVnlJz/WlGTYTzbF/1
ApVWCo+QszfDU31IN9eUYR3m2vqObBRohVSqYUPQ/Tr/jhYPVZQozSXN6ACTRoidKOoDRDDpLkFf
uu/V+rHaspoYxv10PJoE1f+m25AmGZMfXSXMeFkthI2FzLAlWmEjqLBClz7y5826Mv+uMuy6uSpG
LloM2NU152lhy20lhIaFxjf/t6LYKNJtQm0TwJDWZuY5M05m7BJM8Ip4OSsTHTF1qACF6SrGgH4k
iccsGY9DBECyHeE3lqJbYfzGBR92Z5J7ZmByN/K18PWBldbNqz/XRurT7Wp9LU2/834Ek1WmVCA4
znTHlHwojeOO4pabjc3wKdoCf+jzicCKsV4wbNY8NIQvqSbRgFJzv6D6cp2itUDgGV9lOXpctg6r
LcYbrnq2AQOlUxyFEUd4kHW0ybSp/4dGgovbnH9TFW20yEpj4K5zFy5FKGmDQ/0Qc6KTL8kyzrxe
g1WCJj+oZPXVUJm29QqMahEzylbqq5XmkB8T+nug/mhTJfljI/e07RD95PWQhA4omJ0g+2Sndm0N
mo/9qIeEkuTsiuWYMcTUznqafyfVVHG2oa9RwewUm+ha169mbfwOFKzoEgs0EIba+zblltCt3zJG
38HU/ygMrrYNnl4m4JuAVO+ccIajZBpwxDsZxaCcD2+FOT5amxEPZSXvS5QcYluwCtSovwvwTaOl
TH5iZVcyf/8ZYo58o8FxUC/AmOQiCSR1mg7cUa/bhBtheOemNmgaRR3bU8fVolcCSSZfeJ5z/GuV
MAHswImGp02xQdsvMYfCo1IIzCXtwtj6C0+kZdvZ7z1OAk/o0hOo+Ee4bybVRNmFhbbimLHiQGeY
OMZ0TlsBZbhZGvh32d4h6eeiGdFTdCkqw3jsGC2QM4LmsBqPWYYAUK6NDevO381Wag7L8AyM9aRy
r9/W2ifkBJjBBDbcj+GFeAnejn4eQ01/c+yp/5oLZCXa0h+4WdU7dCjQ2aKNy4PkCMWeceYivGE2
ea6dyXmYVvRgKS2DZJhQj3QCtYRGjGwvq8/M8B8ke/7WGSvTSFf5fONrNjnToRLctgtzCstm/rYN
A+VwwnOmdMBFp4hoFlIFEo93l+XeTxjpMtOz9Ng59BPMVFsX6GMRz/joG85zvz1uGZ56c4CbV44o
Phdk1lSbLE8nz9w5FsFkGVLITJGVVuiypxhyqDFF4N8OpoSKEZQGQlJ2S3elxpBTSTsO5NOuEnf9
pLXh1nsiIcCODsQexYHhIjdDJ06/oYKiN2KKkzLL7St5he+Wn+qpufTFhi82wZFgpLPSJvcSfRWe
nCCbmWXPrLSPChGEUMb8yMTm25KSzynz8/RHyOuRGA0+dKP9Qg5AXTArx1zRjy0Ck0EtmS7NoYQi
lh5JeUcN9V++LAfkfZXrCMYthE4RilCzfukX7oGPfshLnLg1/kXiJu7w+L+amCwl7tkbpr3lONEx
yyHqNbnmoDd1Hvtk7LwHBcdKoAnxC9YK00fDnFHFjBJaKXid3Go9CAQOdo7HwaCSjXqwLmqdf2da
TFZFpU/MejE98c880YZeCQxY9lHkj5hWPBPFFwA3+0QYQDgar9JsVeFqGslG972qNi2wFMJtEvW4
NysiRyQQI0O6Mjsd/iu75nEskydU9K9VFmeuWdABt5PKZPTApmpJJ03GIFsmujikRv3W9EzHi8qs
g8gGR0DTsgUwh/A7d0Vur6dmJRgo5jvg3T3PQrt3qX7RsGPiV6izMGuUYCi0+QCMwi8Lk9BeQz87
q7EyFMkuUkQnJeNj41arAfxn8qbHi7TToXUJiDehToXiWTmGICBnckX/ZE4w8s+gNvJuhNrXlDez
YyKv0E3yGbfhPxgrxxu42AMhYhOMGsk32/HWa7OgO8QmPoBPMbkkEdlMh1+gj7X0wTxptnxIb5Js
j/sl6UHGZMM/E+m1l4VWVdOga3i71C7mjmShOixWpqEaKASKo9GVW4UQugjp/xCB7s6rvVkTiED3
+aVhehRs9V1utAKr7ZtKB8M1s40hzPaGUCVEruC4esIraJsrikmT3aVIzkXG9WfRpSOZBo/F1L1b
VS97+rIi6gZfi+3KYUNBdKilZvgnuk0MHZ0geXRT1y2oytjCkiglQVnfkrGwVmOiusz9PFO1JfCz
aQnuoQhNwaKgRJRIO3E0flUXzTbARh3cMu1ZGa0xzlrrU53Pvgl8gYCjRjqAtn60Yqk81Kpx11pN
O8EAyqNtq88B4chRHUhz1vHMZdxYrUhxu4XOrxYzNWul2NhrMnHLy6p9J514nrrmQbUAW2iYHFxn
WU6FMolAtSy4YYZzwUKJmnQqDnCtHoq2Bj64qqTWtFPYlJyu+M5dLNU0nNoTGw6F/XZWmxtKYqJM
yxKqJoecaNfoEq66keXQTpMTjLbtW72WWNlxNkC1wq+wUsIrAtkbdgpuclZ0czQsU1OnuaXMgwT1
6CyAr2/qqId5mt4ivDagn2TbLZbk2IB3c2tLE4d2+tsXsxdUx+IAvzY6mh1dV1HHwPPG3h1VYjSF
Tqu1Nd6wHmnA06GDmuK3KaWPImeddflcHNecU6EwHH/a3kDVEAel41qhANpvAN7G+aJDIU6dsMKy
hLQ0CZQkMoKucl5towPSrfOeVnnX+YYN44tIlmzWj4iWTqZR3hOJrmHncGJOMyEyPTEodNp4Z5Cg
mxaPT06S0ULAWE0wIHgdVHKQyoNlHAB3busL2g0xhLq9YKCFEDexcgpJ6ijffsxIp11nqK9OTP8W
HXUXpwkW9JjS6MMUCtgAshyXOURVgtdfkY/9RPOxWjOeFaX4V5kmIV4bqdcwuJZHQ9+jcmLNs7jn
Ex3fX2NoaQoWfGdC0i+FJj0ANA7MeT5XlVK6Kxiwm95I39UmvM0tT2XO7AgZMejmreYoUo7xpyn9
U9fGCa2CDTjuFkysaFZDA0M8NByGCtaOEkhljr4kF8JP97B3UpeXwi1rgNmiYVjRKSCcVSGW0sl/
q5n9fXHaLKxeamC/pUWu4mjAhmuttnb/4inQ22xSQnC3ygY5t8qz4TAppfohKAJOv2G1Gs6lSnq2
KvgdqTaRIyMnmEYiEuYsRv47YdIJcuptA4rRSeFn/PvKck9Iib1suG7eXjX/mabZy52lvKfL19o5
WUgX5WLiIuVSjsOKUzSVnBKN5YQhcsWMMRiAflD57JqV3ng9tQ+TajdciVF4l1P9MvWE7MWCcQCe
z7dGGba7tWoGQjEfJokGdC8fCtjB5Vg+S79GFIEqJVi2LFbLXRLj3i6gqBpti3zTA2NMApCnh0Fv
v1pwaSTS0iOlJO+M6NuM0iBCzcflKnB04a+OgXQtVYhuM+03DQGGWRA6Qh4OiEPljKEbpnkXlB3P
+8SrsGvxlQvCCTKH7ZTeKOYwvxbjr7NlFqZKcTXxwQDh5uKedYtfP87mWTMXiRY/KcO9gcOnsjjz
MH4Ejdmd4yaqXXtQnqWNaw952Ru3IiORkIsZyT1G4oH0CyxdndTcpbW3CIGc3rZfNox7PnDpzg31
q4EivgzLWxbbZ+YE9w4buTpJxyZFrbqq4mvGGeZOTb03U16amOsvGoNv6aw9r5L+DIAMjQ+4W2aO
mL0dJOpN1nis+K/OXJ90qfrQBb+RS+LkdDCaFkPiruU0vik1j0WTFOiK0NeshuQvM/iiRXnvsQhh
l9nQSjjQQdP8aLjced3sZ0Ljh+W1VJTPdrF5W3TVZ6pJlZhvwpSanXwoVygxaNUqQXT3ti+IlBoY
Bhcmvz2RGZwiLap7u0Rzgun5MjqRr1DWFsyHvLKwYtfQH2tTd560CPFDShEo8VWqqJV3c2fniLq5
cxuMWcxMmO7Yq6kn8MwvwBCiaAxlGSA8fmHLbbJsutdju7es+VPNIow92kNHf8mHkI7WxZxvFJIW
/XN8S+hXU9W85F29XpbOelsN81028RKrJVenJKknX6+uSb9pXRKB5zejcpfjgUtns0HdOGYScwDu
uxV5RUwXQcdx3ctZkEjpt8iX+doZbPupBOO1jDO+B2q/FU2p11tWA5aoflJGzb4bOR29JZ4zrzKX
5qCqeOZNfPj3qcR8/N80Ot+Vrd0klcfccNqPeWS36AXVjv2MI4l/LxPZrnAWRskxNlguRth25QJc
XcqqJ8GUnvJW2PYaDk6B9JfHqtCQ71vl3S56PsKMDXJO6qOdm1T7A9eSjR45KvGjaAcaqOOUkOZ1
/LuwtCiod0iF4YpBSq8ygQzYuiFxqc8TE4e7KR9QN72is0yDTsgmCvT0LRva+CgpRRfkixZItZyc
amZ1O1mYL0Y76ftCv9EWSEMRmRG4OzfXGTEhcVf3oswfR2tsr6Y9HHCjiXDt4izUlTCzV+mS19pz
ssy/ndQyG6Lpf+KyJ2CeQUycS8cDEzWj2URxP6NaM7qaQzfmg1Ajk52K98wGCkQDUDwL46WU0vig
6Ua8l95aAsyUnlaBsI9RQ/+q3e6pf2dhLPEFMvURBQCnwWxeY4Mj2x7yqybRAAZOhyTZuLSaTdSi
sSWHNtazoSNpFzgm+BCdII3IH1xnxogyH97fRo9iAc/ZFN17A11Pm6Tff0tXIp5Av8qFgdi93W6g
CW2/SfpXYCPzdM05y6V9k4lHJ+BnvG45hW3Z9YwDI9LImvFTn62rPSKo/nvOqVf+aYLPXc2+yVyg
r9w2/1Dq+HbEl8WclLlZg5YxWpLwbzWMBd6/7Xust+tWS9ZRb9O6aOvtRkQfsc1q7EYVrolkoRHa
O5hVGPci3NjPac2XbDjNkoyQikzDFaLYppsqhnpUM+fLmRiTppHuN4W97LOcG0BmwYrEu7ptREDA
8M1WfDjRfdCfNBqLR6teadAVPttPT3gMzG26w4kr276DJ5+lMTD6FhMlu/QvGyfyUpZ02NT3nglQ
wc80RE0LqnWwVcAP10na9+innJbyidqLm6NMFPssY3FoFN9JHOs4WkelN39XfFtHrYv/fOg4Yq1+
vqIP0LBCj4rHQlUY6M9p4ESgmQZyhBGZYl6WOSL6mMhhHcoiPkjOkEazwe0uzYvR51hY870131WJ
ZzbrSwPTJQJHIoHq42KzW8fKm5pGJ+aVxVEZJZ7khDaFCivrAZwFeKtpjMlKIDYzi6l6OB/3IINv
hi1bNCzK9KGXi/8KnVNmNsVAS8H2zEgt3ttMC1Fohlqhf9R5Mt9XY6GUTG8JnZkgXrPfSrYYk0I4
QWijwQOJPo1Rshj3a7bbQIWaYtxMU8Gt0bpUCciXARKM2WdXx0FmhhG05KLUvoGFpRtFMSUd5bTr
vETJ3vEIxjyTQ3YyBLVdEzseYF8obHZ9htS8QWC0Hj9Xg/GoNn/ARGFwgLyJ1AC5LlL6asqKD5jY
t2k70FbjgRQFmQMPj3GiZaPPGAxDaLr8QwF7gssCryebbiN1xM5Iu4+qgmKdSL8gTi9SXylYQcgY
UBOI5aXDXCONV6rDOHqLe0n6tMbA0nqPCui5bmGxzFb3n8Nc3pM6Wp30e5veEvAmaLXoxM2S51IN
HrEyZtBbxqeKnvsIKW3lm6Lcr2idK2mLYzJhiFSOJEU0+bVsWjWsVFT4Bm6CGmxvqETjlzRV1fMM
oIirZRHS13qpFqTyE5BklRurO2tbGqXD/BMi2hHDecrHM16tfMn2W0ZAyO1m64LPIMgbXMfD5FeN
Ds6I8qwh9GFHTOizQp4JUAbopk616IeI/wCHXZmOHyPsTfTWMucYV/ZlUVARNaXyVfSIRueiUMKJ
1bhJvvUgyuPVr61RhCXW0kWv8rOWL/9UBiLeQKrRUaW3FOp59V4lDDsddaY5xJQ/SOYAhud0Ulvn
0MU1SZFGz+2IkMk5Q1wrr2vHnKgmQjseGe9Kg4zahHzNJt60E4pv6BaN0qWakLtDuDANjlAuNhDr
mfXZ1to+WrqfDK0ZDrVzm1QaneY6U4Tb5p4wnzzos/Eh1yfl2EAIdum4+tUa0UyhHopb4giIHHho
rFih7HCS7vj3Q80pftSUKiEoEyze//9UlVlgSqf3Mv1h3QwAcF3/91eZH/JHf/9v24tVe//7Cqn8
nCHwLBArUFmk1bHXR6C7fI704/myoNPTQMuiF9jtxmGtLs8VICRym8HDKxVKRCobgiZH1UGBsjp3
hyfAJVRwI/I1zl5xNvYOftosfnASIX09mivIq65zoutisVgq9RtR7H/5fYkl5ZD2RYl/N3pouumU
Q3W78RrSo9wMrGvDt+wUdLk8Og+ySjQKsQw+cU7pvUqZHhdDkiOA+c/A8ESHTLcQtuEWyvn3nhQO
9NWWngh61nIIniQOHCoD9mnWNB95kvd0EqaPrITqOuO0lU3oK5Otl6gD0oR7jXaJhd6Tv8BnqKXr
y9xMQ8Bcv3K1Ic1PcLBCJ+UdKRvk02ppjJe2JhMobeZ9U1PrqVyZyqwKUkc7Cfxx3Kzzx7KsRSDl
9ctMwByskfK4ovtib0akq5TDW19HZzNvnpZcYkyr9jdTEBgw4Ur1o06c6EmRxbSOo98XowFmCNZt
ouT6QUP3B4F33iqsmg2hd3Or/kdrkUu6Ubw5NZzy1AomIwI4WQKJGeiUtuS/ZWC3tyddR57naHP6
WEEGHifL2hFQSgBJ3DlHpviHVma6PKkkeQq4e9UUe1jFGbkjrbLNhVPYQQo2pRMEUkvrsMdzg4q7
/qrJahmuAMq2NpoTdozV6D4YwwsqHdDhIPnIU2kONADTh0R29gCteirSYy0t/y2Vnb8hqIA7rhzH
hHidqkP7gbUUT0y1zEj86eVVY0+mpqMOQV6x2FFrYZ0t2xPYX0ZfTR77ZmQSVSPx/OdN84tJzMI9
bz82zURnomGK2y6MprNNhjQmRnbSZyMoSmEeF9VE1E5shJpNhCBDc9t84tZa/8s045XElZ8haZEV
pfoZDvGJ2ZtHY4hmJBFAW2fpDVle4sdD9cwiNq76AoGuF4XYg7jTn8wb7qDhPuC3y7BK+qWsZJ4m
rxWK+cj0TGUikRyukGSVpV8w3ToK9Kg8KqN1wTw+hSAzaZpRkO9FX9qnjHbRIekk5ziOkXNotQ7r
icHLYPmXh9gxtVMt1x01iKOeoRqt4ZyrGlz1xg5ybTSudcSEndSertWjK3oozBRqJt8sJar8qtXw
0DLtQeECKqfHCv+o0If0DMUYH+nADt4kGUReQM4dJa7zdlzOT73OaB1tefrc6hJZYKKVnwenXdxY
t8oXJDvCba2aC3CC29hhUH5QIgoqnSfMNatIvE6UMS6IbPHqCMEKN1LMnBF3U+jF1WvfMkRqZrN4
xQqf0ylgLiyLpoCY3mWv3fZF1UUkBDC2iOZIjXuNIPa7PZfUl7lCRFBkjv3CxkRDvmusF+RVtauM
urhFueOnS63S4UYeZQsUiX+/zJJVvUKqlv05fR8K09w1E7P1yMG/2rXSLckM45Ca3XSNYn289n06
XSe8l+chYY65/X7fTr3fOOXInMoyLp3Sn0Rm7ZXBtF/73H7pJ3SR1fpdzFPqDQBydo1EEktpxx/Z
2hsAmQQxiXFneeaMFcKsshlzbCr8bijprY98ENJcK9CE0h/mlUuQQiqiTW1CccCRuROyAg+BewmN
kVzz8778kpb1LMtKfcswdYZrc50mrQ6LNrduK9+xlJnnKs6OTtYWj6XBdswEmGjhyGE/Gyt0UXz/
US6sUz6BAFc6JoI4p+jdVcYm2JF6tyZVLFAkX2ymbYwE48UAVnPUgU0fEe1oWFGHxz7OTr2o17Dt
SOeQjPwmUmAdYsqO86b5ilY2+XFkngze/AwtfMIOcYxaC5dbDmAu4jrFIdB/VoQV7BmydX4JmoUE
FRpuOfnB7No4ksHZl4OAzE7YcSNwjUVbXcuUBBIdCi1tu61VY3duBUeDmbRM/cxwjRFiIQSDgKuC
HrQTzfFRUZo7re64sBejzKqy4ZsapnnJuGxuKKXA1pbhpOgTLiBawA+Yws5Mvk4dvmTif2wSVe1U
PbAhzHuWH2jx8kHC84aIdQ2mMaV5buH7rJYOKQgJVi6MHQMbjElNP1ce6AnFT9aRyoHAA65+L52p
tLd4mdWdRlOMbXsNtS28kVIIQ8QrqNn1MaaNcLZatC2VJkeXLpkSVxOJOziyc0QSR16SpjP7L9hK
YuHmQ2t5y0xPgBe5HoqkX2/WivkNA4stK/m1s81gmQb9XKQj9zzc5EcdlA/2H8xMhbyE45ZBYRrq
A1NBhKqa9iZlzX9LIV4ShMysrOXBbBiWz5CGL9LKjpt04EI6dq090A6aljW92kFkZznqaApkC5YX
Z3pAaDFbbMeODIOKsz/yFzPZEEPjWz0zH1mwjbvpUJGhMesTGERKD9V66PWBJOaEgQ3kdEh9CSaR
EQbUjLzsYC94VzO7bsnOUa7xGo3k4GCgVlVMZ3JSP1PWKaiNzJOYnfnYzzqRKGLsyDDBhL70wFDR
RBwNSxL+tKDEq+MPSXaQvdMyDpehvS1zydEgQKlwhr6rKmVQotlb82cvLHF1VEl29a7IgqolJizK
tdZ3IsRVvRlD5SFWum3EvdOogEcuBF45YMqSqkTz1hnImRrJZ242C4txPFvkbGKHF6e5Mx/+Ckfe
yZ0oTSlM2nVvgdWlXYCCYDRCNKnmXTKFCn/aKPAI60NQqNbFsJDjFuQF+rlMHd3KKspwKb6updqc
OxLffElbSr80ddo6kUOXEDGeO5Xoxscse9XiqDjma3UwZdU84Yk7L5nR7/UsuxlQlryqwI6qtfpw
sNKJWqiPC+UU14NyWqEg+812+P/93t8P4/anEchG6jKx0KwuO8MrTUvbC7PbxxB0TsjYbMk1RRbo
UVsetI1vmG5/8PcztWLMD3h+64j3kWdfbBHo97EPDUyJsYdSwTym6w6VqH0f3yfk7s+x1x5ST7lV
7/bn+OOcFcaFyZsiBRgzaeyWnv5KuaDfWxaC7k93e7lEXwQx99O9a0MHLSHhObRVFrfTAxAsykc8
Bk2Y7eV9EVa++cNvPNRPJn8VGb1CvUGO1Kt6T7vr+oFDngcDkZ1xw8kFC0W8WOc0WC+SHEj7V1Gj
0qfJvVsfSogFz4wI5W/roF4zzdWe8m/TCkgdX5udHM5eCwz4t3nOabS1F6t5AA1n3uNXEl+79nts
LmwIHSNGzhFGmdVJ6XxAIYArhxgkwG64oIwuYzAfNOw8xw7TLaYDmNE5KkKkMOpj+13jvdqXxcXG
Bif98NIR5wXaS967SHvoMU2/7QFhSc8o8gtGxXzVkWkRK3FsQlLoyidu3Xp1WBRfRq7I3nHHQzIc
qtfsVfpESkArCduDX4eD4Wuv+ndB/KUMJMtdk//6i/biHCEgF3tyJ3RrHzNM3I0ngjTgVpB7+Dl+
leNOu8N8uvHiFlf/mcPprZmP43vyPLwqmOddpLYXso2bdbc8caohIQo3m6KPXGS86taucQXJhOhg
X+TaQ00iPWcSJrvdPPpkY0b9dX3AvZqdnYp5DgMf2pU7kC7Y+rrj+jTtsb/UAcMeMpqYbp2sZMdn
sxzxCb4qDwYOMVcnOVfdFyh8LzohuLtxOM7MIZ7ku/WsLp7KwpEOMuu69d6HI96Ald5w5krn8gRl
1dcpJJ+zQzFvKyCm4lj28RsDuzGo/hOX9kO6z8cChX5YHlZfP70gnPSTS8mLeUs7F0EN3eSfjivv
l/Do/V2V35l2/87wWmwOD4Iz7hM7xBsbcAltqfEVDPB6iBKj51C9OgfAhEzNrMMCppuQkRcbBjaV
7Hy0aDLzqHrDcxtUV+pwtASLK8nH5LXYdNUen0jHiIXM0zPhEcf4aX6RQhBzYXqwXkR1M9KDSTZZ
7L0pd/UWHbibgtWp3khQyv8TJ6hME9Beb+utBjGWepSgH51Xv4sT2MzkbQh0T3oEEwuUt9/1e/LN
UJMk1/mrOGIvvzXhF3CA7gzOzEeV23q2N7/lnxhCnqw7Gpf6Xd/V9KJjHypWGvuY2/t/AMfJcpvc
DsO2r11l7dbvlRNNn+mTrUz7Zs63CepRgId0v4FgaFeNNwal5r56cmDnuu1n/SK5jEyaUH/uTwDL
22mvfHefcu4zaHV86QJhanBRgTouAZPv7cF+UhJ3+sEE6olweCifNkcPUtx1J+/zp2LaS8/0irKe
j5R2kPysB+pP9559RYypfCs07qu1E29N4dlP1Inrvw3UV+zLs/yk3R14yAfaYNFhpYF85R2iWM+O
OdiAb8Bnfch1o/IZE5nH5Fg/mO9Qcz6jszjFYbVv/nVBErnZd7tNmmA8nSymJ3zxHQgTLNBRvWdO
dxqsx+Je0OsK4PAWL/Tt32Uy3h7IRDS4NOG02ZdsQJhnUAP9i+WLjl534EjcWb/oOJcFA8x1QlpD
pi870PMGouSsYdGoyMHIO0Oa58E2AHgTaQfe+V3zmnwRQUzIcvdDxQpSHHgS9IQ9hV/id3vllqA+
DjPSPE4DJEQ+bBZTpbjb0bRpH3b2Q3OXSZOrvYgjKz1JU4jLGgE08jrT747Ri964+uLK4hFB5Lze
pCeVueNj9oKeW6IVDFUn7HRfuSx7jHf6Hv1c77Lr/sRX+9Jk3ujJfn+Wnuabc14fJIao3Bguzjk2
LtF/E27TsxRQJeLD0J45EQmar96NZ+tmfcRPHAkf1kH7lc7dnucvo6inYVDiR3OTvXgVR8RAKUpR
V35wfMwMbvJh/otPyMRBU9Hy/FBo9E87JhIjM9K9cgXHRQh97DnHLkan4CIABsXoOL79JCA4/5Nj
Xzpmn9iHo0eycR7a4Ss7l28RS5s7OHplEghdqjZkMrXHL+r+oWArW6J9y34oT6F+6IjEPpRLkP2D
hgxYwvaMiSNTvwDeYdArOV4Mm5jtEHWtN3yUh67ZM1JCU2Gxzg/ShREsKuvF0xDLMADZr/ekCjc4
hh97/eQmvoU0+67hAw76V+eiyGFzwgRpWLs2nM9m6PCYKA/Se+73e67u6i39L75ktWf/yuPBZE+9
LQo8smDwrDJEJ8wlSP+p9v2JGWfJS2xfyE1aJpe0svmEzDfx62v14bxzR1fOrQSNC4ewJ33R50eO
G/0a1xzv/A0cgADRQ5nSfzsyOj0ExhcRsS140t18ise7OR+B6XhdSF44BqCwvZDy8l29qc/LO+gy
+5vWT3K0T9W11H1Cb16bxe9+eOTIcOpP2rf0yLsbKMco+T/SzmO5cXTLuu/Sc0TAmyktaCWKlChp
gpBLeO/x9L2gO/gzKf5id/SgM6qr6hZJ4LPn7L32jAdmtHc8CMCsfjnzT6FHit4hIOpRWsm00QCH
Crwl5vREOYv+Wjfn3QpUEEFjtrQcEGk8V3aFcpc0SW+ifzogCboZwZzixhFnxq75U4m2Q+1Lpha0
TJ5KBIPT5lF4GXjSzRw8UHxnbny4Q9086R+iTZRsHNvi7j/Jt56tEnV7qO8QJqZdP+0X5YezUoSp
5S/qh0CzhXZRPhJ3gX+RYGkkqjEPb4NBsZ8TUuxmdnun1VvdI9lyKm+NPyljm+RPbWLs6MlrB8LG
FeHYc97wp9pTcWiRyb8naC6JHp1096AHkdSgrDVQJhOwOGdiJktCme24sovhjhFW3sfZSkpmnjil
YYX8od5EFQCpSZ+s5Qf+fUOYJLgNmnn/QJSYES5GbSUBrHgmY8BDCyVZEGPPnd3XD5wUgvRRV3dV
NSvNExdJod5xYMu+iofKOlaB7XAMfQ3ilXRggUL+JPuPo3P/obzz7xI8les2n7tHuCn5MqTxorFG
YRyaGSuTg0v2AbfdY9N/0u46BZ/KglsxygDddtN9Hq4pznGcQ4Xk790381XesUhEX8GheSV0zLOb
ufKabvOVt6431Yv6kEXLno4wmtKjMiZSYptSph6JePEMFpNhW69VvDRRFMWblGSC5C4xZlgAYSQ5
d+5wTD+z18zDuTHh6uebHM2/XG2O3SP5g7crVr/wlvXPeBexYUX6BJUcwsFR8J1NwJDdFcAH1pRJ
T8nSrzflkW6ncxaEybAb/qRb/Zg+B+bUsclK4Pi1Tp7woE4hp3Z483aZNst4WVhH9GnOZOUtMdgO
OdAIFCjT6JFzXJW8EVuQUhrdddT1znxPzKGYB9i+1iG67nBiPtBxc7Kz1hyE+/iIU6ZTJxzH6V4H
SEXfEXsOX2xsOcaIzchig/62Ec/oVo4lt461QHAOvfa9aZcIpqkrwkc6aDt09MFTT17WVH1n4Avr
JlpzbsXwM6NgDt8tnxVf5FrNiK7FMILyuUeQ/5SwVK8dm3PLLD6EG6WYaYt0Dctr5e/MbYYXzOQU
PDV23h0nB/eVORNtmnRN2AaqRtiH2VEf1lmwGP22IQr2OZgN4oVQ00naWtsb8aTbUFenTqHaDg6+
bBEyI4gVPdL+dV8lFixOVMEMY0myCQF8PDkSGROfL8Jr1gGbOTTRLH+m6uwKK2fBCQpcYzBBSM3x
rCtOnZovzQfSKsAhRocqoe025clZn7wMdtWQYzwXmpU8EXbxqXs0/UnzahmzYq16E6rsnz14lhOG
FrqTEtnG9wUtvwWYY5vX6Dw4SIpa9ruNx8FPXlAINmXbe2SCpijHF+o6PrhLRLYm6+c6WkVb4uuh
zG6ik7uHlZkSgHyuEex8UQh4UN/pz3AR5cBqzrHJWFsUyyDVEYuv/fvkga8t3Yuv4kE5UczgY3FH
cUd4wevToEhGzr5JZ7xcYRO9UrvjohB9lc4GAcnYZT+5n6zGsbBGUVXtzTOG3XeyumwSxM1VNlc/
nC30VImkUHwOENR21gNeRup62bZdx2DIZ+Xc+4wDeljch+xqgkrmGfg2mZETxkv9TKmA/bp+pvQx
pkxibJnJM/dOfRBe4oX4IfYLuLBEUwj3kHcwSQGu2lVvAfWlj+IPu1abz6qBINJZu/KamTJ3PpxN
eXaLTYCYdyVvhZmxjrG5ebO8mdTmSlzkL2O2UccM5WH/QUIvaBNrjQ/EQCsxcyCpLq0DSUWPiDnP
Zj9L8T8i/GSuoghd9FvvjVM1iHROl9FM92fRe0+Bz518NRkqywXHJvTZ7PLVuT54yjb61J4ZnQ/+
G1gmG15W58+sjbGX8Bd+0ltAdGFB2KSAOTcUpPAT9VXYijYEVmVu9RN/xuqvb2idzLwdw6or58Gq
XHtY4O+l47jYjCIx7nDGSrrPxkusSYdhST3P3feP0vNzLtGWn1H2oWmL55yNMX+N0LJPu4W6Z+Dw
kryDvPG+sL+aDxHxQX+CU/PBJiAcpUXykpz6eJmyTxycJQm2R9YoJoXxSddtq2z7dYBR+CUE3RBN
hyP/se6lcmf1sFLDCcXbPph6K07EzhfKca7raG+DL2LESRun3cje4+2wV4kPrPLupMNusQvwwJzS
ffqGHN3ajvVNga7P3Hlwjx7zaeKcoy/GcPPMEbpfo8cUD/4dyxE8SwHLGUE10/JcnrWX8szy6D2Q
Vjjx7/NFe+buqu7gjC6MzSo8iHPjuWC25QhKCaMi+BlZ0Atn68fmtbXpxpyzRwRqwqxHR7omIR27
3TMXdseflNsMnSScoIVIy49m35O1ZjS9F4dcoCwzDRGFJbP2ZD733caaNXvno+3OQbkQiLcWl6nK
3XKCqt829iGlf6YNDh8ucS02xon4Mk6gbp+3m+yPs9Bke1AXxHTAGIb65y75F9Oltun32R2rIJpD
a93zZYtl8aCtuyVPQNwq85KG4CMeY28CxIaSRKfhBVr5bJQ0t/bj8Rkv4XvCscybd3PxMzeXYTln
AT8LLOSjcGGS2cYueyufsVPIXDylg/Dog3vVABXS3VeXBiLo1oqctUBrZv39V2GnNzhQMwsonBjM
jIIpjXgfQ9OrGzq8PCVsyQ9ofYnojHnjieHG//77ISKsOKxyhooVbkqpMWElso/jeSIeMcAwpQzR
s0DQ0cKoNH43pHmZxL+Ev3TNcI3jkI5fgLsEsNcUlTIK0ba+D8UAum/C9/GyBqtzz2Roxz8CZDfT
ms4GHu9BQQZXblWJ7I5ozNX4/oP80F2tZvoy1L1o3bUJLUqVA2VURPna+rK+0tJqtpZQQ+pBzkUR
Fn3CPCZAevOfP/ThMTIEd0lzgSImAmNy5wqf44NnnhFZFraXcTBH94gFkcKzivcUJQcl2n74FLXg
JIT3LhWLlgwDRAMS1udi36rypxxCcU8CLnO6eXD4vWs/p/2Xx/UszblzOQL3bwt3d+72X0rm7JzK
kTnCEmCg1s9kOJZMFRH/MS+iVmUbvXI8EcYo+aE7GGVNjgxWCyozNM6c7Ektz72KenX8a9/sctQi
5Sfc9JMVZceiKx8qYPaskSqA9eit1TNKqP25B0a0rFTRprK+kHrjPuxdOxPkvcLF02qch0RSj4bD
5ciQNSDhPTeWQrHlyDk4NHfmbWU+ZfWgLUIXNZDTDY/tIN/xOjjApKpDnSj7NAnhgrhezwqx+zDB
KMKl93D0ebajFNsy6cpVjcuKdSaKVoXB0dXo7FbsvT2AN84PBU5xeI7LhrCAKZGYdDFLY2dGVrdp
Eg6ZVkMxMI8pBwmDurQs+QP2oTI3ZQPqEeKMmSs5+EfPQ639UVuEjwDvmW51tNAijgu1WK8xsO+D
3OM2LJk3Uv4kEED/Al1MxEuGplsq7kw+9ALoAiRLThrBLOxWhQ+RWmAKxrgn2fFXZVxN4jhfFmqw
zhSZzbjoH//r/xGG/ic4me9PtyRFNHU6ROoF38XotK7SUqOwxbCFW6XOxNKldBBQxRBGgZJT6FS7
RLzSv3+uBHbox8+WZMWwTI3mFkh7/vlf5Byx1Amu7qSCTgv0qQKnWKEvfaO973W88IOImj4udtjw
drqFnpN2MjfbVFmpVru+8VXG3/gPUodnIMmGrKgwBPlGF29ACjWxRx5a2A7RGrMgF8BCCF9eaqKK
vPPu3Iz+5AiEYfiC2XKaR83Jh6nFSZhEmRvDwbjyXWQJLapiqpr8I/NRI/NPJiSbXnlOmDyxqf/B
CkR99ubhRXMEU73xJpRrA1DG4mFgMRF1Vb94E6RjZkOWCYWtJ5T7jDZ+JGISnSQnLbIGEG/y+A2p
es0yAmriZFniRM07jvbIAXCZRGuFLCUkxgGsRC4wocxZX9X4H8H0xXaL46oonkw0IFmPMrWC3w6E
jxZ4DjmCCxHisLlvVoffX+q1dyorioFF1hypVxfjunfVjF3JLW0zZiPUwcNM9Ly9MXm+B+nlyCGf
UzQ1Ef6WYcj/DuIOp3NfWaRCNIV2gk1zaGJj0xoUvytmTEYJ1miTw5A14Bgs/qI1VzBSd/g/Ouzr
0UH3GFFRmd23W0c1t7z7ZWaqX1Y1MksIlciL3dAD0MggM4ulcy/W3p+0iIvF7w9L/kHPYgYosq7J
UC0lS1LHIfLXZLQ0tZNcWeE6YHE0dY0UWoGOxolWS08iGfmsfmzHhrIiu2IujmVlc5EU0ZMrtQgc
QwgjevflWvKXGRaP5chcUFxoBUPr3juxWdyYI1fXDkWlccfmZcj69z//6+sqpaWnhs/XZWRNawmq
DYYrwuOgXkhx8xjSUh89/a8dCRgKtUsXARw1GVDq5Bz//uiuLt8KC7eooqhHGHoxBFyEJRL488IO
NbonRh4SuwxtpPeoCeVyvnQ15lPV0GJ3aWOQvfP5+xe4On0VS5NVEc6bzkC8eHf4Tf4zBjsERbNC
Ip42JBm1HPpHsw6Ciaykk3KcefiyQoAg48tp5GNgUlcacTIdNjls7N2XMwJRBsT+0yqQvsjwpODq
7rIog90Tccu2Kuz9/anxnHc4EYC3KYwIQbMeKUvViKH6/Yf9f56sqUMOVmTV/LEuoUFlAImFXaYb
rabEriu4AlGtLTpQM1WAlniQrFVE4TyA/PL7p//knskWI2wknokA976TnP8aYmrnqFBj2RP6kdMD
7XreDnRTG0IYJdd4DLSEAklb3fjN11YtlWhVU4XvA8nuAicXdnXS9FFb2EPHu0Rw86qb6evvv+zW
Z1zsdr5WyfhEGbCI/HaDXixVM76x+F4dk0wGSbGYFzS5L8ekFcBqkSsmRS4tlJYWADTTiQVrnBZ3
cui+MUGqP9fyeodf5oCpiWY8+uEoIpgv3/hFs2tE/KGmLM3aPqJLBVqWqpT36mfugohLbnwKI5mI
lUcvY2/uR2CUazxkvvM+AsdMB5XG7w/uO53739VeEUWN3G7WHgvJ/sWeompZrQjAgmwXcfqkYhuf
qFE8lxFBEV/DNDPgIOPupuUA7sYVcromGUffzEpmv3+Vy2RotjRRNEyLw6omS8blopOPybx9puR2
noDNpdnuydSvjUqij9sfuqJyNgrACk/Z/P65P08nqCZNhHUGiUI/88tJn6iGIoxyexi8mSEzJ0se
9jTNyODUWXQL59Z5aBzxF8+c3zcGQOuSpqiXp2Or9P2BtFDcYaoJPwJlNkfZ56wInn7/ZVc/R5VF
iRfMaq6Ov/yv+a5zh1Oswkhtk9oNoXpLocXMkDs3zprmz2OvIhl/fc7FYUtQIt1BOJLaICkqwVJn
aL655esToUMWIKUqfcUHonNWaRl0rNvZixqsjDw48fOpNTR1sxCsUXOlxHMFPZakeOIi4CRECFzM
N06IuFIpQakkn9rEKdHFcqkZqVaH/T4TE8j8yFs6TUTRC92ntkxEFY57dGN8YLLDNT9QVlpeuouh
WaSxF29blQ6dBFB7armEKQZpNYfo/IHPXFi1XCjxTLbII+nlZ/VHY4rIC0LP5UKMXwygyFtrzLie
0mpzuwq9mvkiGSglwD5mmJvaapaukCFJJ3yMa1LAXtpYFxGuQtcZgzzczPsjwsSbhQ4dbEMzqWEO
krEoNO1ZXMjBcM+lOV86VFhTiwZ4o2O3CULEA2bnPfnDcHL9u99HinRlY+JAST6CyGogKdrlaSmK
BkHhmpbaQQwQQPbaYxMlB6WVj2ZhvVONaCZiHx6w85ytOLgvLU8F0tRi9d9ClF73iXrEvP6sSflc
8rLHQYhepTF7XFYq8iQjeTn0HoWdXCeszH0qGj3h5To18UTSsnPEz6LEX22EB2xtdKlU7yltaJ0K
AEEV6z1q26NWWfuhqo8yWTIl0boqQXBc56x9kXtzFRshKSpYCyIfenc981q8nMEhllVSFIKDXDVH
LHNu8Rn0pG0p0mfvSktHMPbwYMKJUshv5I0us47Wo89jdxy6WL4fUWqa58WAuALPwnT8nrLakuJn
1EdPlz6//3eNvi3T8oD6dlY2ECpk5HxVZK07xbE12oJ1Ib6VQWM7HWuapD4rcrLCZ7GO/GQ3ePK9
q6l3bggbwisehYHw2IrSpOJ5j14bvhQeMe8VwSky0S0PVVLu1JrQP02nmm8W5xQ74n3YWHi3knus
cekDd1DGlIPh6sYIGc98F4sWpwdJovikoco0LhYTJ4ZaKhc96mgwZKlb9OsKculUt6hDxoW28GPr
00fAjiSjQM4i8trDsqMJ6iitfeO7jNv5xXdRZEMFN2HB8rAuryhUWZqmzeLUBgeCPH0dCoI/GtVi
ojOMaa1LzRrhvTgVsvatM6oPKRWPZYGyxvNMdZ42Gd1EU3BXbdXd2MSkn7cOhRuaqOuyZELFvFzb
C7dvBK/WE9vFMkC9KzORytJ4QVzubpyueHHiATqhIUd2acDZ8oR2Vdeic2NTG+HIl48Ivi37mWlq
/N/lXZG8BbN1+hq8rPkIESBe4v+Lhfk3NwRTx6QLun6TRIgTlXRVjDSNavScq42FrDgKcDTqHxph
xdgJKMt39/D+hl3qCMifMJbIajiVLZSzTlHNBl24V5qI3+IT9M1ZiOillCSamgymmIr5jZf/82qv
cD9SQDJo1DZk+eIcVoZVFoV4qiC01vtKtmi9F28wqCZNVJzyNjlFdY/0RxmAxaRvv3/4zxO0Ou6m
5I9T3rI07eKcGTYZ7iYpwI5i0m7CrzTr+v5EtW7h6/m2leOHQUA89PuHXhlTnNrBXRsGByNF1C9+
cVamae02dWSnIZJPtIRZWL4Neg30I7iD2b5VEjxy3VscGAdU1J+/f/z3EfDf2aaKCj9bllRJ17XL
g5nrRxl5jnlkD1ql0ltsGB2EcfcYpCit3gWRfmgwB9DeJkY0EUBbtFQn8obsFNE8F7Vyqsd/bPrh
XV/i5c86wnbj9K3vH5R6B8aPuFss+kZx6239XCb44lw6OLRrGl9/XNL+Ov/kGnVrvY754pjuPQU3
8GB+BpjwQVDeuB1cGxgKRT+dx8RJSLv4KA+pMDl1VmgTDHQmW2yeuMYy1uqdgc4byxg3yso6//5i
fh6Y+XkQ0xUg5+Nic3nsUjPAmoIZogTiP29lbwRInkAyzMRMevx+5ISnz1XZuDEefx4rVZErufJ9
WOeDLyaBVlLEqBwjtIW6XvdRY5M1fefr4vb3nydde6aaSLlLMSELypdlXI5dne/z37bdRDvoDXf4
lIlGwY2tMn3JBWUbqvIiELWFCVtAJe9jUig4rep+5SMKBFJF3poyGGfBuTWyrhyXeAaSyPndlEWd
G+G/Q6sT5C4JAmy/BT6gwfeOitaxBjjbyq82dfMiOQEinwBGlHRrqGnjTns5H8elz9CAhLHTXHw2
G0hlQTkKbUsDLqFi9KMCAmtBNFLW9bRdVTDdJhg0wTVAIkkUl13aRFUcu3ceJvhJ2zgDuaL+7ht4
a0oYAU0mtSLhPe7iEGINOwExMUx7CmaSXMxwxiEKyepk4ZTJQ6RiIu9Ggsw3dKzKVAz0uEnwiUWj
o+30zTIQcnOutcCLvv91gHhkX+LGzDCRU2oFB9e2r1WprYsGJMOQiqMp3l14ppJPYR+D5PDfqeuh
fOuA+5GERJQ9XmxZyt8APC+y8RpwY8CNk/THgzWtsTQjmZZ6OeCGAIarp7LQ9a3w6gTo5QhI0vt1
XKBGywGiOFq9ThNIJJimPnHnzJWsvP/9S1ydXEQOGJZkyWDxLxaSWM05PLhpZOPpRFLFzxZD6WQa
1Y1L25V6IyPY0rn3sqjr1Pr+HcG43ZQkIwnRbhWaTmgTCTPrRkxqmTdrjlAnmAfowXk3laIdvFre
Fk6zbc3h1hf5eVIZK/QSbSKT4idP/98vMgQiNmLQrLZUwr2o+WPWFcvSfQvj/lkbrZxlGb0XubYf
jfCx+f6/f+A8BZUNXTVF8bIixzTQm9BjNetD53N83gX6srhwbizW8s9LMkUwVkb6DJTv5ctZS8ZK
Ig0pK4Ye0mKw4PxPoixCnWUcwl6C8sCaFSiVTVSbNWkrRjnk+UmDxkQuoIiHGB64OdiDxZF3bN/5
qnWOYebIDmEDY/B7KSFwur0MX1ttSGdQueFbV8oypl6YIPyaEGVnvRbaai1k2RuPkgAZeduLN1f9
q89JVmDdgb0wf3RuIh6SoVP9svvuTpBqkMhh9lZTNgUJaaKsifz3OnpXAb+0AriqlhMpEdt+ggDm
94FhjDPgcjngRdHkVSWFcJKLfc6qZQBPbh7amIxx6QD6NwE/QKDMoVb6aL8wSaVVee9xmuBIcLDM
cimaL4apnmK0NelX52Jd8ePGLjkuBWyQoKY9ohz4o7EklO2dttMsZ9dX8snsKGZkDAZRyd7UKnyy
lOoYZ+kbGUfbDFD9pEQ5qRYvJLHOcwKLRxvlG6VqSpDWaZDyBwVaE6nyI3j4y09ptnsm2YiprG/x
GD80CgiYzCg2Xq2AtxAXdPjJIzcAnurnxOeay7AXUZx2IlhLeesxHCah5sPaef3+a0OP599POcup
qHjpeyDe2lXVq+/eoMLK+oe37/JoXzjlWFKI2dnyYp0AWzLDZt3S5JyNE6JoW/RBXm9rUl1wgXnX
edKBJZ2CInkL3OKj9srVIKonweeUWbUs2HmRH2Fx3A8qUWQS1a+w8D6Cd8kCOVJ7iBL0/h6Hl53C
IgtHzpQR6SijBf2zYXCZmVZOGwXd47gWKwb/SISAD14qw63T4CRI3YeqpJ9lCDe2gWsHDElUuUZi
8LbGa9y/q2JkkA3lAxCxhUqaSF3y4HbOWgzmkpsTadS/iRlaHSc6WGl/444jX9mCJBbD8dBMs1a5
PO/LErNaxb5tD470Ca7tGdj/kyF5xIYmxyB7rSXFVuz+Sx+NZRrCHe9ZTI0tYV5vZlMdkxygnpnR
9cvGStWy7BBQyATfU+/BUmVVR6+IVr/P1WurKzUtSee8z3nsx7W7gbbaFW6a2m2Aos1IVnlNfSdu
j0WYrIYsXIutsVA8HFqoNPuEL4eOZNKK9TGqUEcYHtYZ7y4yho+gU59jU/wcYMEF5qMU929hKd64
U119vZJEW5JeDHe6y91XFazAL8wytbHT7XO9LRANPblVthFF/+By2Eqibt4H7rInYfbGwnbtYM1n
j5VnWdIs1up/xxZLXluVas7YIjxlKjOapU7dMmuWWjrThOCIs37tDeJnFomf1KkXENuWSevsNbk+
Ys2fhJWJjBn4tCImu9/f5LXLLl+O64zCGYyb28WqGzuFCnCeNzlU6TO4sUU/aM+BxnLpegYpZtpW
TKgtuZq2111rrXbu041vcOVexZsRLcXUuWCZl8fAzFD9Kk6oLuV9cxzfT6tbtlsCMa+eVas5imL4
lMb6tgvNvY+fDJ1HGijPQTl8Eup2IHzsOQGyL6i4Zg3pxuy8sh1LCqoaS1HZk3505xv4lslAHRol
dM29Ov3StPwUlQwg380PZp3cagZfuYWxIIuyrEkykpLLhYiR4aRyOSQ21YFF4aKGh2cygbw6y3TC
nL2ev9ndmM7jO77YeenXi5qi0IFWZWtcof66uGdD2xWiQ/EKx/J5QMfY4Q03qp2bJrcK38a1t/33
Z12MN0sIwkBVx0KZBR+rJNg9CyRIXdxwJP8t71IAbCayRlVZemK+H7LUwIRjbszeYtLqMyzrp5Ho
GxMePmblFVm/ElP1DKg+ppNPOgm4pWhYZsTcguERV6WQnbDEeiD0lYpiLRSJjbHJ6uL0TT5GohnT
foTNl32piWT3CudCrQG7Egyr0pNWeWLMk7S56/1PVzZIzkxQ0hH7jgebkovcpXaV9ksxtzZZ0eyt
GOiL0C+LodwLbX4KAfjUAlZTDKBRs4ubfqXUuNTy+k8QVKeGnGxsqfsugWASO8NRi+iUyBaRRikm
7alvgLCJCB3M3s2VF3I9S1UL5osjPhNl8xKWul2ALBN6pZ8C0ra6WSMSkqNApFmQPD37Jlxa/JSF
ikoSN5661tEEGYGbL+IOpbQYv2VIs6gsluRgVRuClyNYqAn7iJ6T5JMyAsELLFVlkIEiuf6aGYwT
lFbLMnBbhJtVC5sOUFTbBwRE1OFDHXNIVOiMj/j8iP/ESN1HlggrQdt7neEtIQshGaeCPSGE4dnJ
0VkHlrJMiAUyhewARg+PDqN+MJMDqPOZknEeM8RuVSZshRrUuBC/cEN2kBV+WdiDDL88Efa40czi
q/HTg1skhE9WaCkcNE8qlvb0ozSlsxzhW0zC9CnoVrAMJ4YO7pbGwdkAjuRkmLyBFFue7Wn8t0Jn
JxJqVQMOUDxtUQmrcUh0en4gJX1j6j0mUr7kuA4ASV+ib10qIdxDx9u2fv2cGm43S+p++ftyeXX+
SIYhsTgoyFYuLqx6XuZVr7MgyaUzK3RWZK+97zMSL1AJqb0+rwdrw0+8sQ5eO6RQ/+D2ipgCrdLF
x2peD0PF7XGR0f6RRGufhDH1/OTGSnR1O9I4YdLhpOQM+ObfpUhFHKQw8BO77S27bms8UZDgyS2W
qKakyOmAbnoHq5B3PrE4uXT7pHBtxWdTNXSeMVXYy4ujlcV5nLUaHQU8HFGO4rRG/94K+pa/vUco
wKXPJH94eGDxn3s+ileQiFuxAJBsUnysCeSpquI+lInUMvWNE5MdWmrAkh2CaFrImZOYeFMjKB3b
jZLP1K3I/nXXcMU35MQDUyBtqtEKHAoJ1XyXoBAXA3Hc1rM+1U9KDQaOMM9p3Y89wkiYygW0Uq8f
nU5i/6Ykg50MBO54xlSyjH3siQj5P+UyRJjTYMAn12tiKP5Dnh0KM0XDrmIaEKvhbXybKWQw/F9d
ODMD/YmrVBjrQBt68FnBoYC3BLmXk8irI7QIF8aOnce6ocDRm0muT6GmCXYmh1SyCgJwClShytio
ZnLQuFQZwDhKIIQjx18S+UEKAQL1Ksq+MFIBJhVhc3cNWH6EEa2rEmlQqaesa/NFj+bfyCoXvIOF
Q1uCQ0Hv0Wj0dSliooyKMdoVj20TPBF4C30jHkXieD59hw8YsYK/z8Fr+6WucEW30LsxVMc5+td+
6YulFidhk0A/pMckP8Z6tOlbcRlKxNX8nz7q8orWZPCGU5CPtmdAUkzgCyfU2MEkTttKuPGzrp6S
de5V6FKQo3Gd+/d3ibmcpbla8LtCu/RI03OTudeli/HcTrLzi+QSL4aTHdzwjZ957dRDlYaSFEct
7mEXR2S9QFaQRCwvHW1fCOhxjOWlqvaGZxGAy/vl///9wV7/RI1K/hhs+qPaAJwadQscQ7sICgxg
xQmqzJvk9Oc0Kr4q9hCoTvPfP/J76bg8Z436WGqdqJWNS/HPUGZQ/UlQsIMu8qYqIYcNGkfMlhZB
o2IxGSr9WMJmIguujY6mecpDKI5FzxmhaMdWX4rHvDoIbFQlZld8pnHFidQfllaPtEETUqgTJI8Y
sbYJEb1R6HIwxQ0rPTP06VAMS9fJqqlhMt9aXGlkDVDb3jRwdGfMlY3vw5eieVtOJedYRBjjKphw
saXYaSw/dlZ+nwgJWfFUYhE0z7zKgyZsCeFMJj+B2myL63h0n+cl0CQEgISEpVNun8kUjv9LYEKd
0IDj/f5Ur45axqxCK4jWNBrUf0dt2zlkpXlWbLd59hX1Txa0kdAZVuDr9rI6r+pZgN9xuFXIvDaA
4AFRyKSgq/64GZQNGdaZrMc2hOqvYOD1WUP51kfVWzxqMLoiO8D9Of3+Y6/t/nSeULyL4x/fp+u/
Vh7RKkIEyZAPQ7aQFFzN1EKnNW79RaqtA1O6i9L8NJ5Pfv/cayveX597eX8OBjVqUk2MMTZ3SzNi
jAVmuW9l6Vykzf73z7KuVKhJIdYRiXEtZVW4KJVXrUmgB6FMtpIED13XtDMf2bpLNVYuoooYl+yP
Rpgb3adh2YseXnYTZgZ1Q4kX7RBkPtFKW3E/oxT6ka53d4GrHGBVdrED4FSJEPkJ0qer48UqVWB5
jvYSoJGcyzKyPGLu1RLGoBcAztGGx6oGaTKER9ZG2L2QpxZesuJMiy0at0mJW5vktvO3uUQ3A5HY
J2x31j5McSPlAvcNCfz1hJsXBeOUs76QnIjZKLGEUHd2pKXbaGTcVSVpegRDIqWaJ1r70gxqSwgc
1x6p0pbIvfaO7kJyboFfkmnCFlzBmAinrgxDOFS6gxp56/HcnBfK2eRE3JWMDSIV5q7XnVV3IAar
OgVpvSfuIZsbobDpQm3egp/1Be+PMBT9XPOqNRmz1V4rPNKiML+S0Htji7k2aawxgJrGA7P1UtQZ
RVmJ7jKjrp5xu0qVcwOOohLVs5ZpGxq+54qIshsrvXxt8FpoMnBDGLSKL8cT90uX3EIWCD0y9jLA
e2S3jjyTymkOCdcf06GksQVX+patOwGRhrGz7/wgsN0gPhY1bc1Mpu0bk9pBinviZM/o7Qm3aoYR
LRFuYPHCS6gBqoPNmkcNFmBJgwbx+7y44hRQ8Vig85BZbqhVXswLV+iJYjcjmEdOvEA/hcNdpOLd
FdJejflV5G9lEx9Tn9DDXw8Fj7A9y0KY3adUyF2MiIJVLZuaVbhKjqTqod/C6rQktQAnLvx2Ij2i
p0ZZOLoCPD6DeFkJBFBE4hgNLZL76jee/fuP+q4vXeyJnPY1aTxMmZR/xhHz14pm6b0ZV7IS2Z0c
zHOK6qDUzFOVEmVRyN1Cspxslsagw2NZOnnwFbjDJ9h7XbJBqiRc+iHXAKiVpmfeWIeuCTEQbdM6
Gk8Jxo/CrNtpQ+Y0LLaZ6W1rP3oTovzgpRijNRUjckXGSQHHu9S6E/DHO6+rdhqtr0njcPOsSuOp
XcRe8lWFvCgo9cjc4q+etAKj5T9RJ+aG0BrUPqrw58YzFa+soGgjkAogcKOxc9nVFAPH1Skbxeiz
C4KUQvx+dc+y4Yhrkp/RiPB0uyH1V623tlrQA2kQDjtLhN3Qep9in8t3NNDobkcQgxRnzOesc1Rv
Uv/mDkyXPnonHzKZt0l1Bx0V7gnJilZGjSPRmS2a3wizAK4quZ1Mth7quGb6DyxWACqT1LCj0FJJ
2024S5nKOpVJyFE86sJj5wtuircGoAakL6JA0TQj19T5wqf4cC5zxUNraAlzMc9QngrKg6n55wQZ
0kSpVWnSZpyVTMHchtaH0bIE60H96WrizNE4zSSNjZBtluuvEEu/XMdddy7sJzfQZv/N2Hktx45k
WfZXyvId1dCirasfIEMHGUH9EsbLS0Jrja+fBWZN3cy0muk2S7vJ0BGAw/34OfusHSrl/bqeDMYj
Nphva1DYZcpz2zQPUt//lKn1UTd/HmJZovrPGyti9xAR84/jsLWqjgJ5tIdaP7hhPH4db6JyslgN
QjVJA7KFtKQ3NZYplnGPHTLbR4iATLEDzK+q2yzZyh2dxbeinD/+h7Hw74YCgjRFRLTCpvavVbWZ
YkLWdkq+mZIyAwup2OB9L3nYTgH7OY5PbN0PqoCJ5zp/0WeT5tL/oCz5N0EL7YkmOnNtXdH/muDF
7rqu8zVAs0pO35hVT7oBYniwao4NctKNNdfeQh+pHcNa/p+u4n8z+5MqoaZDGpcI8a/Z94Iaez/m
cbFJe0wkqyLZqCUMMwPQvavUtFeVNCMdTO2qcQ34+S0CHtpublWJ73PUmYFcJKdbX8tbZV4tAAcL
CCG+XKK2HfrpdoSW6WKY9BCbGIcSWwRENcSETfP7KvYfH9N/hp/l3e9TYvvf/8Xtj7LCeDWMur/c
/O+HMue//1pf86/n/PkV/33Eua1sy6/u//us4LM8veef7V+f9Kd35tP/+e3c9+79Tze8Al3NfN9/
NvPls+2z7vtb8DvWZ/5vH/zb5/e7PMzV5z9+e//JKYBGTNvzR/fbPx/a/vzHb0xgJhH9f/zxE/75
8PoT/vHbtvgZvxeks35/uz+85vO97f7xG92MfzcobpNVstZWEnr5fvvb+Pn7Q+bfV2WhisrQpIH0
+6GibLroH7+p0t8NijW0SBioFXQas377W1v260OK8XeDB2ispGLOqDbM3/7vt/vTefx1Xv9W9Pld
GRddy6vZ/bHG/WkNZPPCvle3EPt974L/vAb2MpvtJUILD6V6UfsgY5NOW1Scn3GUwIkM2hJ+2MYJ
OX+MqdiEFp+QV5ul/D5TE9lVJtzfMtSRkRivIu5C38GBBX+lA+9r3gkuwc+k8g/dqGaXJPd9Q4ix
G1Ly7VTifOq8a17Z7Par8BFLNkrXSV6GoNIi8dAKsbeUAr2WRdtuu+ml68EsiSkp9l4ZyHuEu9hE
s5Tm9c1GzE6wm5cHKyswNZyHw0CO1hdLCiZ0zlF+12WsRgsIKnXyY5ZhAgjqBL1vYqMKi9+puv4i
NGszr0pCB3GGe8s1iWSXhS4GE4Wb3NPDE93w6DHeSmGK/DmXUDk12b6mfYyn1EEZjgE2tIhbBqk8
ot9sGmgyiVr8ZHl+TbLcMXBchrNefQ3PbO98DWbpvi8TfKPU1HLxNABglxvBzJzk6ALJZ3jIHOJJ
h5YlaZsRr+jMGgGMaKxOZZVvxeE96q3PlC70WjYOeZYGQyGdxRAlfq0vmLKP9ZNWF25VpRuup+iI
yX13UpP+0PRUtuM4ussbfP/kEvyKGnXnSNXp1Uj1GvM/8Spc80gK/bhVAbjnlMO7ot+ZkeTNcmGd
rNsk3q8Vhe6MgDd8Hie4NHQypi7S3o+eaHI3kjRS6g4ijRXDfICCki/GZY4r3MFyVT/X2X2arM0h
TGd6mo0YdhvhXZt1xjbvhIuggJSry/SnXiM6HRaMAC0NMmwijCEd1/mlHOCJRJIEZSlOwAzVNzBA
hnKP9RemHnoiukOVfdxKK9slRhXoBaQLaRxltzWEdhOb8CSKm4crg3IfRVnPqQOfEs9hsR90vnRR
k9F8KqdSB/41XzoF+xClHNvtzZCQxenVQZoaajO4hAlKTQELtqqs4XY8i2N4KlgfvB55tteJ+nVM
y+oZtMnckuXMwt4lzsCLQaRxeUBW5xQdoKwlohnUALhqqoCFsN3B8iR+Sqvy2i5AZ29TOG7lFopH
ZrQOahR9Q4u57EhpUfuANtBS03mNsc0uylWqP9Fy0rU3Y1Snh54lx7pBP11Ced4mMKbMXsBzShYQ
YUHJysv6zCJKgFZUJrnYunEQLRykMvVplIbSk2ejO4p5dCAP+R4v+nPf4ucnAOo0rP6NVOs5mZUb
+l8WVMTbF8EMtQORqzFiYZQmEYDFJKOJboDKMWBkEMbJdlwtfpdBDiTVwAu4C38IMIfSFkMba8k/
hDQ9Ieidg2JqNjLn25NJWeMcNNOz3Wi4nbCNom17Tb6akkT5R0p0b5pVHGTGeW291O/mQow2pVpq
9gAP2KffbQQ6Dd+te0nmek/4EW0y7GB7c/koAMa7ca8f4T1jSDVVlT+G3X2v9Z+pGFqYfXbq6pTl
GhoG9jejB7NG4jrTDfVSHxUOl4oXgT0UCFcWBVZVd5Dl9hRKIqSqGYo56Wjkqr6Y4xdq3EyXbiSM
MSomIHyMTE8ylw25r6OgyPCl9SpiU9fvJHQadiWVAugpgGX9eKAJbN5OxbRJQtqchVAHoFqwRyiM
2RnYqdlwpBA1KUc1Y2rHSwFfmyRyB0m5iJXxqt36mx3m+X4UnjMI337ep8+CKmNZFUeDM49zAX1W
vResmu2GMocvKa3w1lTBk+0IvSO9fMB24CVC2eQV0lC5izyYwdTU72Etn4Y4Gr2Bahd9fsamHfAq
jXDbbMb4E5uFEeeLYs1Cmg/5INDgI3RQNUEehnE+Qt6m7XrpL1OcL/Q+45krNd3IZgFScF/Ubjol
gDFp7bfMr1CKbwTx/WPV5eq9Fn+amJ0FOpwa6ii1lwiTFiTwRpY8t9tFf7Gq5FiK2UWYxEsn1j9V
E8ZYPOTQ00Ya2DOWvHjuux2KNElsfVMSq11Y0aGNdGLwTJMacdQHIXyHtWvNrcTT2MbVuZeMxyKS
IHtLUICXKhKw330tRDXG+1DAWcUSAIMt71OdVMEiRZ/KUk6HxPiSlnBFr24LAS9YU1e2MzZGRSL1
94aSIWpazsotWS7qjTlUTm9eP/UyRyGZQe2Ra6zbuAziUTt/N75rBtQCMaOPe0Fw4rVgmEOVpPZk
XMMRLJ0gimfk3Eg9Nfh9tMeTOEAREolLfWjN5Z1WVjBuVUqMLI4nq9K2YUXpWqum6pJP8Sp4zwJV
ZTbQbyJFVCibTV3cjzJs+rwV2VhaYMGKBj1VK1af9I2KhyaVmf1j8Pay3r/reGbuZo2uglxOjvUN
zuvNlPtA6/GDzyC5Jd2t9Sl8zKSBrRKT2/HHomgn+DnCk6JDplGtHwPVTa+rTS0wErnytXz1wyiL
O0HTd/R9lTtykz/Tof+RzOCBWjWh5N0V855JCRKKwjqeR3igatc5oWgt3MTKVXuWin6RRnfu6gcx
JcQRcn3wNGXxKikGdxVhBiwXywN0HcHru+yuylkLhbnVfbkUb0BYHrBwWZ1tmM66akqODQWZRBf0
7dTkeCMjn3Bo5sCjIOlyd5K+ZNK0gVnpRwMaZNgbujtLbEOXrrLTnAW63uBSOW9SBau6otKJvpDS
BQlhIvIYrBCzzjyTE18caX5pmzB3OzBWCQ4zRw3wbk78tJ8NEao9Nt3yMqgnvNnnrTHI7zf6I9kf
98YxHBC5qa0gBZqRWo6odj+lUJsOdY6HgpZR+SCXdISDVVsV2fnm52T0pV9KK5CxfusqBAtpyzIS
omDxOghQZZddY2RWLrOhKbG1rIT8OYop5xsDOO05q/xowBdvEifm7ArjRllYfsQtnWUSOXMyyTqr
O43AUqw+yZ0Ela6Kid/8wWqeqjvxJgSlSV0Qw3sW+UpSfZMim51gO9+HEEIxMPiIRpC2MpGenUFR
SugidCtcyjb0tuxG9JVBNYuYvi3Sq9B3uJ9iWGJbaUgFIctgeaHnsWI4Y93aTSoxr0mIQEuBloR+
EM/ZVPtZqZg2SwRAYi0ecZIAjtuLEKAEYpBySZ5MpRbPSX6MBOsap2v1PoZWpUuzp9YjXNF2n+OF
t+vmeMCHa3DzCZ2oNT8tTPQTEPXJKkffzHDgliTohkIi+02ZCL5ZEgUaU73tGjaFHTvAMq9OqSq+
RXFV7maifLCfaB8TjIDm/S3SoLYCi06N4iob+LpPhRkjb2y6cmfMt3JHz10lelVVUPrJ4eMJIMb0
rAHy1N8eYjV6iG+UReehGdwsTEM4X2pTethgr9jGuN9h+tnvtFLvdtjEN/+8/X0nMba0TZuLMlpw
1hvVrHYAU6odr0280OD3golRgDuqE+rLccJJZ324iDvR13oROK5a7VhF6t33X//u5r+7bxoACFtp
bADl5bVQsuCk51CR/5/v8v28Wy3Ji6NPPcm8XsAkZ/307380fM7wufnX7Y4Y3o1MQMx/eOQPf34/
8/s9Qx1oZU1F2f31agHjITsMSxkDPIKp39/3f/srpTBi51WNusMl8EZ/reT9+rTff8H3W6UoYeCM
AwP+9TAOYbpNI4/ptGrKedfYU3Ul/pLfQ6FRYLp+P1CuI+D7rzarcze8sZz9eqBpmG4Qrmh2poLi
lLq1FCAtDClwabAQyZqWu+9/bkmxLwnmYRNyVtep7g//fN9nKfDww4IEZV4kS9DR8yZnZrHrhbrY
pdkEbZwmQ2J0FFUgIPFKzvLskSpM40Q5I7Rr8d+y8ikHv6blv//1l/tAnmzEBG+22SBuwbFMw9rU
KnbqjIZh1CpQj0PIgF+vHVlLgSKJ311FhUz7aF46Q4xli1yGg/P9Ob/+mddPLEfpnx/7/UCpWz6i
Ui3A3r3Y0cRS7LCtFPzbmB7INBa7X/cPw2QhLEB5vfpY9UbFjjvnM79fZEX6JSJT6UO1seDuhDVo
6O9HFKN3FXkAdLR+4Wo91t9//eWmPM/AftU9Ixqj4hgXUL4Bebg4EGqa1FM5aXbff5lcsr/fhEqH
wmotO+ntXFOAMvhHrWpssLn5+32MOxe5V5Bu72Z/2ZFysO8SALA5bQKq/yxadpCNBFnRBQcPPz0g
Mzk+A5m1w+3swyh0tWAAuWxsxt5JNP9u2T2PfkDJwqZ3dMZREkbjYXWaXba3azDAzzoA4wsoBnva
PcIP/4CZgNO7EMBnO1h2ravbjfe6ftiBybku7bu0cZ8B3B4mJ90+A9Z9NgVfP88f3NG7fGBm364a
aY7yp5R7Qnrlwg7yw/Pt2mWkD5BT9c7Kg93FW6Lge76bFBAC3Ae8N2P7q4XUW7vSjuKW24FSQYvg
Ym9UWVcYQ9SaoXgoDr9ufInro1qcOSwYlrfLXal9cHjmVPQWimHaC25Y09s0nwtr9JYYOK28q1sP
jW05++LqlgMeGObmuV7udGNLRX5atrSbEOSc+OzbMevwHyFSR/hG660t4S+moGA+ZHRuQKT8gptI
zsLIXIj3ouSaICfzID30ZsDXgBPZwFVH5+LrLArbZORnLfQcKNAUoBx4/MFNS/Upk9EOD94fEV1H
d+F5RYWPCIUcnBM5CYQEunWEO9h/KBoLrk8WSNY30ttw87gXpFE1rs4DTXodO5q3FWD0uzjzjeJE
8L9+GI6c2IrQ+/QCW5L5I+0dPr1sPQF2wOpbAA9fyVzxvLCuHfvQsxAjHQg3eqeY6TtlfsKAuPXM
q3mG8G+es9sdK5bH/9RniqoB8518D9BEQwGVuUsXpE/z7MRPyhkMbOXcHJg46qU4ypIzHKOdwC+l
2d4eH9hhSvgamT9Av/YbjWNtBtEP8Q7jAg7Y8FnjDPnG0cnnp9uFWdG25FMWvffe4kcPeAgDKvyx
aR9E31ubmg7lNm6OneBZ+SfiBVnY5o5ySZ0MEtExwfw0T59w/ERdi/vRUbzgAuDGLpzfr9sHwaLG
+VqcU3WM5H13Kh6z6iBsvyCCgep8HbYTZGB5Y4C72GrMGBiYG87EiB5gA9aYeeaKgloPMOpO+Zq+
8NmlfH9I3hkCvSb4orFVpcVNvP46nPKfFXbQT1KyNbsgVxwg6Zyn5Emv7i28lNLqQcoDRIdt8crL
V202/gGjq55/96DgrEvssXNvmt6EzEW7xXjklPXOM56aHwEP9i/kSt6kZDMgNGOz4oD7ZCBlKMe+
LGDRztJeQNLmxZnPTmYGpJt9cforYH5cN4DFpHu1OjK4QsoxhrsONM6seS2WY/TEj+MtuSAiTqzR
XrrZq8G945MAbFvwGfjLcizwfaa/gzfFgosOdxVPmhTg+ZcwsJfv3xnJbbOF3GMJhyg8MigzAx2o
o2EJIbn9jDNCscdpL/s+SkWKz8NjXT1Y1Uev/IxqJ7BWkgSmnGheYX7Q7ezzljH0xeYH6AuVN9DM
q9L4uXwYCO4HkOkQKaRxxszsXbndDbB4uOTzmnax2mGuqItXEfRXVt7J1dG8LtKuplVE4IyMgHK5
viWkMUmyHdiLR1LAW0Tlz2dscsuntvXChkDM5dojF6ih5nEB22HUaWxBk1Py+jAle/bTZtsvd9ab
eeYMQ4TjuA7OO250584+xdFFC+YPrmA0B0xPXCZMC3Ce4Dsamxz4oeq9K/eYgAAycpjKU+y6mD35
i9NhBMMOoxfmYObYV4YSnxFIu/6DeXViUzR7vGjZFV8aNzy+yqF4Is9ENxzRGLhTtDzWexU58lX4
bEjUvXGpQCebP0S/8iq7bTZUCrPyNPvqVT/D8v6emuJ+9R9gold2DEK+ybSbXzqsSzgG5N3IYgSL
+tLTYRx6t/Psj3gyPjBzxgdOHIQBjpbRP/IVVJ6s4Rrlwfd4MSd/9uEqzx/MPkylE9da7wL2Tre3
jbSTgnXlUEN38GIHJnvuFU9Mlr3L5h6pNPsz+B78BiMw44N+xihh2THqhUe1C0AhvZUs7oI/7DhZ
pHHksy65aujlW8sgLrXz5O1VvQrHz+nmiR8cut7lW9AkzZXE5bi+ffJMJoVpF9XmcuPKd3iUqfr7
4xWq84ZTHtB4vhtvmNrZwqNxj+fFi2lbb/AEWLpUvhoHKHofP/gjGF2cZVhF0hjdp9/ZoPx9FnZc
Ib5XQtVldpB2wuMAwN5mbCjFHd02+H4khstittwvnFGGFt8V+0knP7CxZzg0tsnpUDhchJLpdv3J
jvjxzshjuTAcvB539YH1yzxzlrBJJR/KStz6i5MeDDo2t2CEteDZeGMbdkB34ESjy9OZFJRAPAtH
4RGlJ5PmbD8nT5PzsfaRXyfM/1wOk3bkiPMnv5+fxeBnCcWnmutU21deBNfAlu5ZXjTd1cqn7Em+
chrLA8vz7WocO48RrTBHBVbClMWxMo6sfhq6b5Ym3jZ5h/Quc/4cGb+PecMnLgFLGV4QwKmD0WLM
MFjYk/JKpkryrOiL7PbllRcTo+QMaTxgmCrDLXra+MCJZ/LJnpgGpR1XHvWSA7+MOeCFxV07vvIr
lDd+DW3crKEcWcxjvFbw+Sjj7bVpDzEL6hv/kPHEBSZ0wweGfb4FH27c9wIDusKCjROkYLT1Xmj7
lnVyCyDEZZZksFLz4QsYiF1x6naVe+Z/XjWtg1SffIZZ9sXXYvHnI9iKLzgPbqrbXfvBZX3DOYc5
e9myZM8pYYPHR1vHwRMQALidcOCVs76ZzOs6SkGWS4HMQD8oIkzcLUnjiWCBXoC77ItcvEm0F14M
1MTBvExX8gcRidf+kXUTYYlZvzUCDmfaeLdipg/xHXqadgx6BBzbwcbPFBuNfrvm9Bn1neWqMmeS
HhAnNxqsd47CBY4LdBkOsYa9sNUeSH4M5EqituV5DWZIg77PonizKGzht93KBHVrzIPbO/o/Ov2h
onyQyUCjJUc7vptXNul2pdlMDbR44akpYUc0TqfQeLyb65ciD+hyjd/whF1EsgFowxQ7xZYDvnXa
dVsD3sd68LHSWEM0Px6vzxjiKLVP2FR5LKvmsJevsoRZ15kpChCZPX5MOzyhrHhNAlRwWpJXllOa
bKBdo5VIBrthVZtq7+aX1rEqnzQAtbuKk0hBhD66m18UJ2uCDrMOA7M8Vs2aG3YewxbTLPMUNf48
3xGZi+C4y2PEcCUiVvegKOhA/aYoEYPglnjUSk/J91H+SQOZ8MTSCnaQHeXateApXKehS+mHmGYd
YAeAc3z49YMxy3JOnM3YRTdgueNdo/rtK6ZXEPo7DUlbkEGZfpn7rYhjAie67zcJTEXVZw0sij1a
nI6b95N5kr6dYkAm6YoXBAGTXNdchMem8Rlp5QvzFSNgEoHA2uLk99YxJxwK3bg6qrDxvTQoRzTH
39PK7CwkwOQtRUF2GEQrE9R8Mw4U0RPEh3HY84XZcTC2gghZDvsdlldiNxumjvlQYCXG1oAAuGf5
xCooa2An2RlxCoHwyALlKMdp3siYIh/aj6n9yguKf/dU96CmLZeOBpYH6Q2LAU81AoBV4NqjZo9M
ziQ0ZkJWdwpQhhtZ9kwE4ENGurupG+OH1Uhs+KPXWgbg847WHfuELLauWbLTuqc04IUhW1SITpcF
u0OSutv8Dcfyydipmps0XoRnaefkTpztF8gf94JHbOlpDK4NgW3jMQA7NPN5fBAJSJRj+7qyXzG1
MR2i1u6ibyhZZDpyGQfi7glDrA8uOTjzXMSJYVNdzh1I8gnXI2UGAjl8oootmS94n8/km2by8SE0
Vrv+6L5Ypoy9VXhYYwlHJpPVBgiXjvRYJm4obDKak47jkeQjxc72XoxBqr5R3K13VFqonkS+SAKR
0CVf6fi2OHgwLyJnbjydkthIulbfzoLdj7YA5JxC7clU7kToIzZDaOJSpke//2nienNX4wQJDR+n
Ne6I7sDjFP3TSKUbISzmSAybht6eo1DTNbub2Xk/QWbXTjNQDcVVmflbO55eJtwT5c6hE6r3WutT
15mFXnvNkXCrK3e4xABJ6BIHFIdIx0N/30VnS3ynoM5P0eMAKWNI9Ky7Runpop865sPFcjATO30H
Jpj9sDnCio0Lx7hYWpB/ho/zHQsePtRmvFdxJCCzC5Y7DTdQZUCZ7XIB/9HikCiEIYHgzD9DkvSX
XnXTfcEyaBfPQu9bOIQ93DZsuvEC6COldEs924mJgZ1bN1LsudcuLYlh4IB1kHdcSR0K1PoNo22S
xgMkzQ7udB4h01qNtKzG0S63e+Sqys9McfKn25sqMGXAmzPt5Boeye9qFwuvbRrRKgpr26oORoqR
VwlHqMFlGpMwU7MuHV41tOulDEv66BLa6N44zeqwjQNTPuCTcbtOO+YfhgLuKYSqEHWVTW0c0J02
FNqb/Tzcx9pdOD4A+VcHr4zmIIpeFb4AGV3Mq2yYHbaC1aV5kFoHY/cPVJj9ffE6vtUZW3mXFZhZ
cj/Z7F8PeNDccEVoD6zK+F0Nnd384P/0Hp/lx+6OQkxLlzruX8gshrM1oI91bupq34V+M0zwsMtl
N+681YIZ4cE7MwYy90S0dZhXpGhbuAwe1iaHaqsH845jN6Jyv70t/nTQDhGzG95oocRMOLgF4cG7
GRzDzfKQeikMCQtHupAjMmxxRA71N9QLbg3K2thtEtwdZ/Z7WOO8t4J5JxpcU9UWtP6b5Us+cyaL
uVc/hSZOoPojSRZPJjUsHlWNHcZOZtQ+d4N/w7aDSjuJO+qoli9iEMn+ahP5EjHKzdUFu8mOcUpy
H3thAnrrLOz3c76ljKHfh3vYw49yv6kTNw3SxKVPMjozm6qv6XHa466jbPLUoyfPzS8WCvjoEDGd
uejKhL12llwy3swKAP8206EsqHW+KzakhKFwmpdiW1D8cW+vYKmxAFODEoQlbprqod/i61ffXWmA
dqODcRZIKdjGufTKvTjb0zXe9IIXEYXKh/xrYnt3rid3eoi9zNdHJ1xe9NfwrX/sRFeMdolbP6oc
8Q3fuHUSvKLRI+Bfh9njsXqWLrR7l8c5PZXyvsRZqL1yomlOZPawcwfHxSIGfWhjhdaUKDEItoLy
OGIfwZwIzZI5/1R1trw1vPYleWYWFV+pkIWBxFFWtjHasGaPxwd6nnrA0uGtih+wieEqli61St+e
LRn2om5N6YuoC4A/MYLYbJPYKYi6cxxzyYaK9itbJ6JDIgTg8sSieYnoo5kcgZLw+v9Sw5eToMhN
DqZX7BYvxE9s2zhNypy5jyZA7DuB74Jvna6wnbcXnL+c/jC+GEgQiGnN5/wQA9AynT6mefV5lcVh
F5k5Aw5KXiXsKWaxq6KkQ6nNRBhkz/iE3aumOx9la3V7K7GtAEZYeFO3LfoNwPHGCEaJqzV5JNxk
hz6/pLKLARqhPgp0626R7kn1i9ti3bOjJMGgxGWfxvpPNkM4zv47owBXJcLePKBsMydv0KYzh6a7
U7QZf1L6Y9dU2KlB3cQOHzPckq6G1z1b+g6JhR0/9bQIFxv1CBjwdZ29w0fQE8xX/vSSfsXP/Q+c
FEvS7670oZE9cS06ZnDgcW60FLeHdH5rv7IKAC+KCeZx64hrbl5jfhN+6XiK4LtFis7GRKZG3WlT
gJLbA+kAmTQK8AY721JmQh9E+gAFEBECszyKjgpp7Et1jVKnDUYqGBtzS5B/Xepd6+SXmJGR+HSt
IkcFj1EhxtmjfyI5ZJ2iszrSbbDJnmEHtaNjavB67dvPpJC8dAtQ6NBCZ3M4jJhnTrv4FTN1MkXK
unuJngYp6GVXW5zkgtUZ3cuzVb9WT6RUP7rknkhLwNvsru9cfCosrKrgyU7YlGBGztSR7qwBuiKG
ktvxJD2br71gB3XA9v7AJan4w7V71l+h5duUxH16DBxWJW1CQH+X9qjX8Ghm5/7JEWAX+JWf5LWR
nmOqHpTLRDzxaNCBPRzTd5l9b+gtDJHSlnx6op1b41EkKCkvP1c/qh/lh3XUdg07e/IaZ+QCqAWU
+ppxQfeTQ/ugR6jymdA6Tft3fGedlD2jI95gSWQG2MtV9yH5hV23E6Uv8GE/4sfqufLWqOx8e6C9
OOzOYY37JowGPDVvn3WrcrWskwFLUhb7hfxo4pn12dEg7iybEOex3PBoDBc8bK3Yoq+nhS1jMPzo
bBzfuXx414ii237CA21CiwDd1Bk2zCThPeHt0TrVtf1Q+eUpNV4W0mi+iE1YMdiIN64X6xS+Ua+K
Vu/IV/FKju3pnQKQvs62T9EzIVTCWeZjDYxwH807LGRLYoAQww17eDZOICbIi58VZnJU3CQ/7cSX
2ccH+VF7nn7KJH7flEv5eNvC2TKe4930wEj8rJO7oYAMljyp4c64PKgCv+0DL8ZHyTZON9QNrSOc
0p1w6lmRGQq3uwzzLbcO6FstnfAtR7Jon3FtHGRPFl+Wve7oO4IzshupfN+Nt00KOc16MErh0Anh
XbjWU8J8Yu///eeorLWgZiaGBN7lh2MJAbwbUmpG1H3mXsB1SYPGk49UgL7vs+p4X6HjCTAQKnbR
vBSURldVl9yQkkyWkcaOfz2Sr3/9uqmGA7oH8aETixyyLdW579d///P91E5NeKc51SLUljXzwJ9f
n8qNtA3HXSxS2IFnU//+T7je/L7vVo2E6JGpvQNhIm3Odtjooz889S+v/H4PraRW9OvdyuZW+lna
XpFZI/5rIo9C7eZWUx76/ies18/4/lOjYI9P1vqQaaQt7bP0VwbtFO1/PX3419f8dZ8Fcfyfb/F9
5/dzcvq9Niw1/q/nfd//6+bvf0X0Gjt/eSRVIwWFDEvTrwdMpeNDvm+XI3EZQDzL/X6LP3z8989G
ERqyV565rLBzNWWu6byysKwcWTnrNYcLrNofKkzcGkyfkqEGAWxEPpV9MZCV+hjm1LzwjKL/T3mQ
UoF4FI9Didbyiu1fqqhbYeg0F0KD3eg4QXcs7XpkXuJQ+GGm3bFVZbz8ugCEzUffiaTRBAtdrfJM
l/roKJQs6Pda+xbI/8wClFa0vIUjWgAX4sQMhlySyBgPqj8M0kZskBWkN8OCYYBMNkqf6aqeHL3V
tt3coMETH6pvrU86wBNUp0eadJkFy+Q6jss+vxGeibUH3d9NpI2cWN6kElvW6V2Sv4QhcQpZjpHN
G3TyrdBOhIpJTlZu9aimYa+K4nPU5j5tzcxdSni3vNMxtTN6bJK1BFO/vHmsYuFd1Bd4Bql/C3+M
g0ItqGDfzIRjyeeloZUajQqenaUme3rfHY1eIgG6kNS5GW8TclFnMos7pGYhAItKY3OEOpIdANVX
VhHNeg1DxHqVSkKnHAfhGGWn8WZ8zt0ku2kl/0RJchRD4yVMkbDK/RJM6Yck7cIx+yhGjKjHYiEI
iFr0q/1XVJg/KCMX+15UhqAUF9AScexXwmapkSZqGttpeou8W1c8G7jPSZ20a+p5h5hkm+fUWZbb
YYrlS9sMd/MsY/7boI4qdnNKRajBB13s/LxLnWbUicWY7nEy4qDLj70VDOaDrq4ujYbs9doS0E69
D8l5dtobh+lHi+hPsrKzJCc/aPSlYZtGrEUKPVl1xoqsR84xU/DIqJL+RxvSYTUtEDNE1vgGkQtH
bNaNQ2dIjS00WrSPFppGOknlbmp1Vq3objXd12Glfix0bzU37ZJ3uOxWDXlQqyebqmTojIpPKYT3
EfU0eLSlCyiYPojaCCa6qWytZ0+lrnVqAsskEeZtVCc/S+w9ZUN0w3x8pPGJSa/TKrsY6Dge0uQw
oQdaW57cVmgqOxez6hS34utCh5xby6ZASzP7yVx+mnqpxH1qeUv1hSlFltDKtI2LDEBw0Qa+sten
+hQ6UobyMm4SHwTPJyPJk6Tu6Taa72Auzjeq0ouBVGMRp0daQfdDFnuNXqPcHUDSSeJxNsKrERW7
XFI6MlakP4CoX6anJiehk1mDvE2oZVZyh+9ZrD4qvTnZtSa/1x+iYn3VaT5s05LDNUFTiIx5D5fn
5o/gl11rnlm8htu+o5/JFupp8SJtJ0XCaRFvPgpfrI8ZYVbSfYI6kzGGbK9ZpT+iJm8QYqK+nevw
uAzaO4RJ5LwlcTQVsSW3ak/Ap8wx5vJnMufeDFLwnIql6aTLCfHzWarxcZWa2fLV8PZ/2DuT5baR
dVu/yo07RwXaBDA8JMGekizZVjNBWLKEvgcyATz9/UBXHbkq9r47zvxMaLATYRJAZv7/Wt/6AOid
ntXw5Bhc5hp9PDq5WKD9dLfjyfBQo/vlOi8+Wjdc975iFPc88Ogdk4ySCbn8sLv5AbUz5tOIZWEY
JiMpWOlJiO4xGVhdFKYiHxxFLx1rmh2512RB/T03CmfXO/NNrWnfY85Nvl3nKRF+TQgaFZlEP3jR
RK9SwKIY0pdJGY8YtWaG2z7a6Ror5iR2MCdMpL9lAOPDTh2sTlwczziJxIQVO+ngKXJmqmT8VO+y
rX+GPX0ehwZkcbQgYm0aOyEZ2I3WrhkCGne7wISTT5fAXKaEdFzCKTn63vBSzXQ/HWINVhrXnn2b
h1TMxuQuzpsXp+6+NaW64Tu/mVtz3zChHYeUrqmmP0YeRS9wMqFq7ooZiHVd3yU2MQBaycDQujMp
ekXyYY9kCY8ALiyBOaKK70zbypAG51Tk9WwNFg9mPArTteZIFF1CxyOYEcsr8zetIh8hnPsPW1De
avLmENnZa8bFe91b8avXzukBafB4ckOW/Fy/8wajf53ZiBGRwrn9A5Cgjz4xpzuj5+ifI9TqRJhR
gmAURPZQbQuPtJ4kH9Ig7ZqnbKzVGnPkrXWH52/WahQsxbtTmOb6p7BpFzTxc96/EhzFqa6biqRZ
YiaNYg4Q6h/N4osWtjfR2HQ3qKsXVSkFdaMigdkMyTdTOd2avvgOdv0VjkRNhsfS6lpqdTaJKkWe
r1VVagzP6ht+ro7ZqX+L7BOQCsK5mr5nPSFgNwMtr4/a6Lo78E20gTON7EQq5nVPEcRD2zuSmWaV
9L6Q4pK4GKpHfVxCUG3v0FYhHJ/R7NBUO496qzNj10uO2qGnENJmX/XZfKuWYPNuOGJiHiOKtbXD
7InERQAiGQqCCbSZlVJJ71l9xlTEgqpI0RuFuTyUdmWsVbe2rKM2nIlipd2k02aIQh+tyZjvyXsL
LxElR79A9Ola05ufU53SO0pGRUGJFqooLembYqjCTSwHn72lT1KW48RMx6DQXpf3A1bkrbT1GRgd
JQCPEMsQHJWRjOMmCTEmtqTbJ4jDgm6o34xM/PLe/q+l7D9ZynTd+v85yv4r//H6o/i7o+z6lk9D
2RKvhEHfW2iC3hKx9Gkos0EzWRiGTWEscJH/+3/+NJRZzh+sVJwF3WBh3sbq+Wko0/8wuV745EgA
1GPcMf4nhjLjn5ZP/owHbNAwddMir+GflurUqE27s2xt3xe9T7mGSqYFFEpLVLUn+cgoKFozsaay
06HIH3OAYbMMs81v39mfPrfffW3/cjfcaxYi7tOF7fJ3V9tsdO0kUd/tmxpQ9kRL7tSHw6sL3dEv
KTM0XBKSrkbJnXkE4OoUqGJztH4d5H+zTf5tN/5JruLbAPtoWTZMGwzRDj/97wZzzzZS0lkJB9FR
06FAwmQ1GZp50CBsS/egVPWUifBOJP5TPrWstKt+XRuFCUW+xJJjSXmjkrL5DywYw7b/aUz1HVCj
sHZ0LI4GGRbLz/ib833MOqcx3Dbcu3IqmUkN1c5Om1ujir1z4Tr0qEd73CDz1Y7tbJJJPI3GZkxN
WhcN0awrKUVFg9wWu3CIjrKufExQeXvmipqNoXfukMrvHb+4UxWxLEgd/7zJwdLCliBXpZ68KShV
RbXGj8fbuUmmY6JNjyEErNMYtgTeJVp1iSaWvqLS30GMiyMOj+i+IbUWUYzaTaInj3tW2iEyEA+F
Hh1+q9PXTZgGXd/t3SbH6pbTIdFZhMuWNZVedD8RX66cWaEx0ofyoqfzg8fqdqtNb2HU0xBOkUn3
gRsdQ6nogLo5VYxJnqLsYHhExkjakKKwto3W3LjpT3/K7uxUxac8y/2d3wAvtpqcvA1TfQ0jmW69
YRB0d066Rk3XNMtzjk8UtkCKcMndwyBRpOpk6aGNy42Qi8hqIiLORD8R5gdsdvs8Zbey4mNq9OIA
f4cOROy/98sPQvrrRSWPhSOm3dgPxWYmsgNfdbTJ5oaxsLOZoFg9TQRvp6QR7popeS8LKjQj+YhM
Bj/cEnmiH901FmVQO0TILpsvKcrI5hULe7vuZNkyY/M3Lf7UW0xZmFvw6Yx0xAhandaOtUB9WnmO
CqwWGnAmMcy0dWwQ1q15x6pl75bE+Bi+82AQ+LQz0ZbJIU6Bj7SYdOJpg2D9GzlpM2aKZgi0McqP
9di8Er+wDd07Y3ZfInfWtjUG1hVs+kd/TOh+GzhxNEv/gt3nxs3yd2PxyvUFTIoWdyFLRzgHupLU
I10a4A+JUdBRLKfkNtVfI1mjCHM2LhHlelxQyNFHHYCeeh+rbO3U9Be7zoeDWixdyjpHsugRXxSW
42Ugk2PrRYN1ZxflvMnbmKMCp9rYsiJJC/FG2JCznlIDCtGkPnLMrsRw0wfKB81bQfMJN93QUFPO
o35rJXDe6NI7lzJsz06myJhuiCetQSfsGdQJg7doQwgbGrfDja25OCCvm3qqBlpuf90UPUHsTZog
a1oe05zmdUryOSjMsefbjG9F1DnoC2tafMtDMmqpvl3vX2/6ofyGjz3/7SXXx7Plxdd3fL73+tjn
3etW64zzLtWc/bCosktTJghVR/sxCiFZXR8blprYdYswLZcUp/zRjMGkB/2i91aJXXWnzxcaS22m
avHEXJ++3lRwtOf1dXPxONA3GrQWcwRR7tc3/nrw1+31VYmfoXhRlv3rTWhDSipaf93MYvAsLEvL
Dv+2JwCRCW6ejKDv9CUFzIBGsrznc9+8iCCOq82CKvzy7um689c/71537LrZXHeXSwhJ8zSdbYHr
1En998ECY9dpHJ5aZLyqbCKtwebkiRwEIG3UnPqYpG2ZIqAJF8SDHgYTE9F2bNUxHiWujO5nMdzK
cEKWKcxzWYgjGBn5xW3m77Y1fPSjOmIrLfDRUFoK6xiN9TRANJphy3Ne6Adt8W8YUeShQ1hSg6N7
WxMwvpKYhEg3vU+xcKbCug0z3d9PTf/FjDyqDuXwkud+QO3QYtbY2psYp/XKiQgnx4x4E5dTeC7L
F0P3LmPtZZs+JWmd67eir1G/99JFWiXafWnhmQlNWkeJA2Qw1o0HjGLJjqymG20MAXDE+cGW0/yV
6E+Cu7q3zmUlnthm0JZqXBcOseAuIqRy7pdGYjdu6piOd2LV/qrwAWroLq3dZKrRD885awTjEPZE
felKxxQX+zo6lWJYZfTk2mTyqAAUJpff+VZzjPeG8/e5GW5FPFSbRLPmbf8zcyNxFomokdGWKR7t
EaYJ1JV5CYoYKMUErRdtvW4Yts2qGpfKDRgsxKq4RLNq/DYJg+GsNNstQdk2ZcQT1VDnzp2jvTKn
cGPaMKaS4Werind7nl+l3n5ztLa816Tb7E3N3/sZQ12k0HVgXqZRHnXuWh/S6mSzshPAnFBPVX2D
bDFGZtRk8kc34q1z28FYW26CPkAwjuotDbmMBZWvH8eOM6wFSSr7CMrJjHpjLigNiRSlNqUHVHGb
Lr/zdDKeTANdVE2UXVLJY9EYJ6dtfhpeDbAZw2rd0AONnxIwGBvTTWPi/oYjFebAVYn1iOmvhFxy
AoJAK4RWyV6rtAdjsNqdtNEyGQm6dkO8mkXzLsbRXNcJXehpxmyu+Zihq/pkiPGCKXdeEzV1Q3Zd
jMwC0IuplWD123oNcgYhCUeA2VjbjpRfAzrd5JjnLMc1zMRTn+lqcGDfClgqKHyYb9oiqvdmtQWE
fGoGSedmQkzc9Zl2VzGbQUn7PrscXhmwzW0aztuoVy8JZT6Ug4jvovhLnhRvnOJYwARJTNiS3do5
zy3GSrf8RtUvZTbXfhXOTSXvoUMF3tjfFyGmXI0EulbWeysucSFQ5qJAGT9ZCWp63cuwuswjiujb
FPYuvwQeSJMBagzXmd94lLjN/Jy00Z0eu5x7wP6FdY/l8EmFEApcogVOcZhuNRmhPxR3zPwOmRN1
6xlWsJbQ4BDReN8adrEVpGPzm1sfJH5ybJmnsUJMUbqFH8gaY2Khv7AMp36HrtkuWbUqF3VBMdDB
bRJGsSx5oPJEs1NKNBC70r0Iq74dU3pWDD8AQUc/MCJ6deMByAlLe+/Oc5u7ThgocDQbu1v2PIbq
otvu9zbj0uTTgJXasfEwCtIwuRuTiC968r5Q3AocQ36tPBolIFhtLpP5uPY0/x7/NFeXOGYVDWdo
dKkWpvRtEG6a+9qVj6CPHRSP6Sq1oKJIMl8Q2G971tjYEVDgiuLooocUMtnH43QWPT40R9PPZW5t
xlkOp3a+N0nuCzxTRUTB1C81vaEVuJ/vaY88SdnWV3c+eQnM8iSML7qef51S8e6N+o8JnacWftNi
cczsFrIZhfW0eoj8AqZDOp1t3/tZquKxqi3aicneP00D4BdRuPR5Ij+/IbWYsmw5jcVN3iBho9/A
amp55vrYr6cN6ia7SEwBZIGvDYPMPpfm0/VVYV3QvxzGfj0x/N9oTGJ2BEOWRL96KINCg2437rYb
jMTT2aTANMfFdGPWTtCbWhHklItWmfAL+oJkxSRtzdlozgh0G9oOOpSFlZ1Bvfb0D3cvq2Y6W1Hj
QqUt71s7PBR1hzK2N92LMpjpVbMxbl261kmdmzSlGdIw3o4XQ/uauEit8mVPbFiwgQAxttTb+Pqk
ngW+Bby/xSRZDw6GgeQj6ufydrTggwOcRLwh5Q8VtxJ7NLpep5pq5NjAcQZ3si6S33vm3wqSd2/2
xcWvzXfTV/Fa07Ao1NYmx5nMEik8p/2I+E2v7rokEbuytC90Iigrz8ONV2RJoFv1h6aJ28y1xuPc
R7fKtCwGvd66MWjhumGeX151mvW8pTroCy2iwrivnPZiKwMAAJwMJzf1g1t0xbmeFheh1vFetGDx
8iNiKE63UR6HK32BVU0dugOvkXhUHHmYWhdhRYJkexSnwW78Q9/Uw03WKQDeMa2JMAPREjd7Y2pe
E8Qilh321IcV3fNxvg8HNd3YIz0XA2tXVGQfsWAfAYRbneRjCo6sbHaqG+VkF4MMZyaNziP48Qqe
oQ7Kq9lUvftMzu24zlt686w45I3Z6tTl9T3j0nSMvfI2z4zwAKehBWVQhlhbG7SvELMaY5o2RVc1
mIfiQ9l76gb3MhZzU70rj7ibQudAF/N3aMawRPepilgM9cxcbBfGmh6GPVq85NWPRrVPQg/9TQtl
BGvhITTnn6CE7xz/FXELh4U6Xm/wUChceO6Es2fZ7AZjNtDksWlFg8cgxYoubo71YnO7biHNr3La
Q3/dvz5o1y3N/utmfH3+aou73v+XD3a2v8kw96/IV1XgIvm2r/a561ayWO/+7d3rS9rlHdetz/de
3/Z597r1+ado6XKtom7LnOwv7x7XbwekwiFcHH4a5M7jdevz5t8+5pU2Tvx/9b6GC38iqgxoM6i/
zz/lmikK6M/7RVN0vz7u19/6/KjE9P96JcCyIpT2oSFySnfTX6//7XmwBT495KtB0RPyzz363K1h
GF5abzIDpkpUQqvlM7PG4UJ93cxld8gj81u+BAqYYXobayUxW5aVPwqY3n0VGbdKo2pPcwCECku8
QxoBjgWsLJHxeiHO2bwPMDzfgZf+kowurWAknXw39E4FWcGtXRWXaUA3bvdFt228ML94gOm3Glpx
XL/clZGBvI08TlatJMapWtmoBq3vpNjZOwTk+BOc0ETohBN1I4h4TMrWoBTrWVgfYIfo7YO7MPHs
dD8QenJO4yQ/17Te1zoK8J68w/WsOnnwWh27hd8j+XCm9jyxe6tIN6ET+Xu3n6vzJI/fWIjPZ1lq
8/m65bUmk4TKZ6RdnjCWm9Lyjh2Th0PXJH++LJoNEifF1G4zjOhAZXYNtKPz7DwnhSgvaUKwyjyx
JugyyuA1bVavn41AB5fdQjc8yjyMzpgro7NB7aJLI+eQNigYYkWDIb+xNe1islI5RgDeT2Z0lzOw
8R3xB1nOM7wskAyupsgZo+JrAw2L6zKvaCNNnWmoEzKcRUggcxKGNbcuWKbnVBjG5LtrtvVl9jzw
NyH2Wd8u32LfMXFL4hfyu2ZP0NWpmHXnRA8eGQMLvDlHd1jBXtqJMQGRAHu6T5On1kdpG3mVftaB
SJ2vW9cbS0362Xf0eW3myAtTBzwkEyqLn4CCvlltrq+qJ7/cUplBaeD5zqkpIK07lrEvW8/FueO+
+Sznz67TEoIU9YG23BuWI4X1xSKHQqzx+RhCHDSI3aqT6r4umfWmc2GfrwfWdcuTKtqmDgacwTAn
Jo79eVCD2DvFbJ191VvoKNPH2bfNehOtgbAaZ3d56vq8UDVqrX7fxrBjYgKvqdmqIAKocMBzfqxB
O5w0HY0g3BtUb5wkZ5OY2fN1K488rDhWUiLyqcHjn90+Aa2Ev7DZWI5WBnnePM6DeWyFmgOzUXTI
M5mdhZlnZ8vtn1tr59sjOKzlUWijLZp9HNj0r9Kz+9+vvL78ekMKRyqGr7aPWmCYsv5oyQJDx8RI
nCw/FuijntxDvsN+OeivN6RyVOvZwA4xdTULQSc9zbAift1oSYRe7nr/16amIU9m1Y7lSZu/X58Y
lrdU6QAy5rcXXjevf+36/PWuqwNisjLL+PUxn098fur1sc+7ft+gDB+Y8n4+9vmhtQUXeBoerZSw
plUbJ9lvu15HgiWA7aPF/u/9+/zEz91rrnueSypnIb0A1L385xUHnG+n+u7zdZ8f+7kr/9jb60v+
sRvXF19fJ/vkLR+aS4u9fRfZuc64C7HJqbOHbHDPniKOq2j7fmMD5rurKDjvrdp6qnJbu0lbJNIR
lZ+AWXqyzrwYv1acbZXbzTcwvEDCjG96izJzzujIja0zbEonN44Ej5tnio+EbM9iz6w+nvr5Nkof
O+xqOTWLwGyzN5N5buAJ3+cixUrXrjxwOJyddkQ9tiYIdVlbxi9euUuqHJX43HkEz43z0U5MHTF7
zRFs4vIbvOewnPSLGPKnmHUN8E6OFGWNeNGAvh/YiR6VP9NBx0+9rWbcRfNERz4sXwp98uhW/6j7
eFu3o3HroixqZbvXWvmllFxn+x4r3sTiaT17sg2yMnuONYblWc3qbDcUktRgwVbr3rIhtw9LpSOQ
KXkg/ZhifpHPsMjuCkcXW83GJpt1CP8eWac5p3xCps5vFHA9x89WGZRUPVWdGkTH2hD7D6Gjm3S3
J65EhUcDYMQ4PUUn5v0oqEWN2wtMVuPbr07to2TW1aHkFLwnYcuhgh4jYIvabOfrlbOpVXc7tjxU
Vr2iGjyuDbtLdvMg0OV0+qtqupded4ytPbGwmG2CleunOXWih6LLdsAPsUW3/UUphv/KRhPYmMnW
bYkKlOGNnCjocCrbRyJ/RztjCYZzoxftF1LHgjZL6mCQWrkP81CdnHlGj3mr9aLbpTq8KN8m0smb
5k1VmTEF6KG+6V/SUHhnJaf6a+8j0qR8eahkCmkKOCByhsHZxhpNUaOuxK09sFyqCpvecDdvpayd
ewDg27KFkSUrcVGaMgCxhru0LqxjTu91k4exd2oS9W6CAYPsGVkB8+xpP/ZqCKidZSvXRwNAZIe2
6sKhWyFQ0Q5MSKogjDWIgWoK9AIXcOpqxja2ZbOiRoZHaIpvBk/haysLqhyDKNfOUJv7ako/7NjL
bnW7wmq/sA10w6LIp3b5FOHi0KTaxrnmBEOuXln1rdJRzEHmOeahKbxDZoj+V1vuf5u+/6np6zs0
2P49RvS/2uxH2f3o/sYRvb7nr66v/wfdQ1iJMGRJ5vR+6/r69h/CED6VXttFe0lG9GfXV/zh6N7S
4SPZz6EbSnvyL4yo9YdO8poDQ9SiK+zRIP0fYESJ1/5H39cw+HNcHaFVEyVo0/n7e0OxSRp6g+Zg
H5zc88BEsgxC/3iKE+d7brvJYTBx/Slhv1FQdbu1sAxxEH777I6NzpnaJXtqGA+eKJ47H8GmmL2W
RFyWB4YWfSON6FIVKjlY8zAGppWII3PhjRddBn0ag9QEuZWGvo09y32MpnTcEfUVxOQR12j5jn1k
rUB2zhdW3Om41Qo6MbkxOVvTtLIgCcEcZMYr3cMwRXqvl4mE/qJjKXVR+aDtQjhTuR+ZtEjIoHSt
TBt1YIqNxwmhBvaYWwa4/rVPAyoddWeH2IWSgo26koSfwJ3iO7v0zUOuc10qXg5tHX8jL1GcvMab
NkOjONVn+6bwqvkuTVJjQzFMx78WC9WfNS+lR+WSF1VVmb+vcroNNAuTKk3uZkdbJwpzdGWm461T
3fqGt0xakeL4emGsTZvKsF2E4zoaqvfScd9DoHK7pq2e4EUC/VfYJVF3TjMBiHFV6rATCLa6MSRq
qWrAABtSL267S8e1RpgpcTfp9F0V5kOhCWtTFvGjPzcprovMhqIFplWQPrGd1UeYj7d9iyw7zVhK
6Zm+syWtwUTWgkw5EiSGxD4xE4TLofu3EHQpUHZYKgYTf5dtPIYVBZe+JKM0zELUoMm2FaLZgjzd
Fo1WbYnmIxJTEalqeFuviXap7x1lxbKoXmavY87cmAEHK0zmYYshxXVDkw5/reN/rZ3SIV+2beHm
MUkXdboHK/5S6dk9kueD29WsLCF5N4XPhEPDHND1lH1BjScHTFE3ZtQc/TSz10LE+BX18qXR9n5T
R9+6dEc7dWNG5VvaYHGJx3sWZaU3sYAr6TKmzvgSMznFD4nCp7AZ9nXWoQOAHFEb+154T8h0h23e
yizofeOn1iTf/C6ge/K1zT2QXXnB/8twf9hj+mx7U7IWA79u41Q/XJmnNAgy8KCeFq4STYPLEJmX
opoyqm1heEKrn6GACsxMIP/raeKPjf2s18n7bFK1NulsY/PGag0REMIlWqp6k84Lww4ULbsb/ZAm
67csvNNS+Hs+ic2pZe7NAu+Z2W9Us3gquoiaLNFNlvbuzKQ/daPzJpPc3mVltE/L7ie1WgV6cIr5
Qs0vnfIe8lhawXcAuPW2ZK9hcGKi1XNMcIA7W7gdCjRc5ycbzW2AVmXpSdqKPn0K/j6M3zKjG1YL
6IlfkgmJab3YqZMGMlRokH0a7TXqMCNjxe7QhYN5Ra3svhJK7sQsxU4Oyfd4SDelwGk1ckLHZv69
1u1nZn9YbPtTBNUYxjpqxkBV6sL/qVKUyBLvPuWM6z3v7CTmTdi6ROc5mMvgvVLflpCactXuzAyi
qacdZO5+IQg0sMF90OXGPGtfSbEGjh300bFevJlSodosiruGvgNm8eRrpMUg3U11ifwUbxKhC5ui
QcprSJAkqlQfdKfGFcEAzwDTYlY2gaW16dHT7BdE77hA2/aAxU2MZOmOVKHtFBIjU8s9YbPZCrXw
B3R9b2XmY3iK7r06RHsQNtqDbR5d0/2Zl0xcizS1g6QgC8zpi3UFHjggSDRb+7o8FGF+NJnyBCRi
PWUL4ooxgMPcZi1YydZZJ7P7rMqJHBXm1ZyU6lBHAAJoVVxSTyv53wCntzhALTleIrOncV4TM8iK
H2FKXF2Fygv2nFmXaScjLuPxRdFQ3OgOZgPNfbWTS+u0PzNHRYSVUYtw4eNWXV5s25hZOr/a6M85
9vX0lrJ9vp0yXHXUwttNEaba3luECZ3uH9KyPQL8otoCkXbVjlpy7kElCK4++yynrZb/rEaXyBMF
cjny7kwKYas51/WNn2FJa3JXrusBqAGyrdMAosDsK40WiSapP8B6czayxlWmM+O0luCyhGVCVBvi
6BY4+CbR5bvR4cig0oHU/hJ7VDVmPa5hBOO+H61U2/XTFBjgvTmgY21txKTA5CqOtn2DYdYpdQaz
kXpjlwRWiNF8lELQ3QHQXeEYmuI235rMLH+MRm7ux7JiiIVAF/goNeVYP5O+5C0VgpuxqZpg7MYn
1hv6YRyeIHp3ayofmHxLjSkk/p86RsjooAlcJdltG0X2iYsBF2Xqa+vEVDsnpADcCa54Pj38Mdul
U0tTqWUxnlvOd6+KvjeCGkIjW/xozqKldkq4zWFVb+nHEioz3CCcsHYqB92oBF1sM8p+oDv5llYt
a3FvT5nV2wzoJ6j6B9JS+5L1296E/09zB1ulkHtvAiVuj81tKeccx/oxsrDl20ufCkt6NBAGFXrW
vi25yeqEIjbIy9Hwv0sRf0t8j+Q7PFXC3+m2hW+xlucWuObGGCJ+WUrlKxMFNpV7uqwho6p0Qj4V
iBsjkAwgbrOkqjBxkc5Sz7ywnmGvSAIOkKMfy2x6yErwLj37qHEhwcifaPtEMoHX+vYi6LTlWTh9
mQrxAgBu5phUhzkx/JMTqc1I4X7V6iARWk5kcLY7ox7AeqfinEwECnQOGiUdwV0ZJhuVND9oNhSp
eSohVuOitj98iwwRY9qiA+i+xQRw1/SA9Zzm10iU9mZIfB1fCnbbWeYX49SVADYKB0N7OFt7A/Ll
wWPW5FV8ocng018N3/3+sUgdWnNORUdWZfu4h7Q65sXBQNcSaO5059wOJAVuMqN5ETpdtIXfbSjM
Ei4Xs03a1vOqR6WTDVlCn6raKJIquLbYry0nImCD4UlqVbeGIbpj2S0285Or9y9TZRdnnQVvxezt
lBdTt2XpFpGhuWCmmnoLFJ0ZkMq+pprmQy9k1AYVCi4MzP4xXdZdIV5vNyLT0iq6JxrMOub++uIa
Y8orCUKTkAMKDIRZx2DoIFSA/a3yH3ZGIbhbYIsonHSuRyCquqRL964+Hwjv+mKa/rh2cmaCiT09
TonVbNyuH1cl4iwaaJ2GUW4EZVtSC4563AItLs9wMMI1a0WSzWLgn35DUJpykiDtY2BIVXjw3BkE
zIwJbibZ+MAsEAuBdxgtfvVs0jhELXrKsiAfSCbDue7wpfeOUWzaGBMsMuL94Pv+urBqSSJV/CPP
YrXOCL7PwXswLo2BW1nojV3Rc0RygFLefIQ2J+bhq0T4tYjp9UvusixN3a0s04qeuPnkuE0dEMGy
8rwOCvEy58q0ZDMpj6867Thqw2OnpfVmcVc6+bAvPHGuLRcAuGAInHTc+3PMzAIhHCt72vmpYwFB
G+AIhHWghcAPFA1gq5/YpUa/n/N634ftfZxY0drBR7wilhn0Axfwrj+QXP7YDf2EGACCd1qGBBJZ
gqmEcjeabNyNGny5z3tn51AY3gh+TET7wg8mWJgHYeO3mp9y5i47SVjuBoKlvLho0YyieR3CqNm0
ZfSazAOmABqhRkrFaMxKRrd8pI8LJ3xiyUFwkPwwusglZ7erAhcBHOl31LZs+HFM22ymm0w1Q3t8
lpWybtSHsuofUyy2TWXh/kfCkeQeSoLBemq8cj9kvb2xUyRdeUJ5fKSw1CTesan8dQ9CqE1reGa1
C7sMU7AcBn2j4vnebRB15wU2F8utjk5HZJCscenWJDo6vV0G7ehZrDoaf91iGoAMnN13FZf3JR98
diUgkB59id8zBQfb/CMBI10yWVlGwyhzsbsuuZ6E00LBOLg/PTcKHH0gi0grOU9IZ/CUfhC5PFXF
zzn2tZUjATAIb0kY8/Wvkzo4CNfaChpbUnVvzJUAniFa9xDTVPYQ+MLbOBlBwaQRgkkc6ZGbJEpV
ZgQoSlTNOob8jDu8CaSQ1ZbDOizQEOgsW0jnnc7RpB8gaovLEFZirVT4NgtVbSfGnMEtLXDbhVjD
06clqW2MEKKatc1i6W7pCxfrKY6ZfOX9rQ37wZmlxyWOUltWaaeME/DQWuZtTGsaYkP/6MW0ezKZ
vhSQGtxUqy8WDRac20LiLSnJjRrUKWVg/DJMIN5jfziMbs/h4alnfYBLb7Xzvq2tj9zKH2TDpVQY
Fy8GECd9KRYhZpBn+m3UbfUEa6AddudSQBSMWos6pSkOkvZDmIQHLUNR5TXW98jFRd4MqtqJnMIh
Y+jMKoywhZMwb2XEXIJeEememC2iVk8CiqabyNHekF7pPVPZspMA9DJScCsO5K0dkvyrdbss0V5T
BWyBWkC0CitGOMdiTsJixwiGJdnD1KMjAAoW8/0UHz1yDmCAYHRiUst4boCniJmIrbMIP1XXEFhX
YjyyC48wZCv/8Dz3Ju7cbWrE/q4C9AQmzn9GA/Zo6GH/4LvavU4y9iat97lNoFMafXNLfrksCdU2
YsleTqxNmnu7ZjXvz3LB1oaCsI5pBfL4h5EB1xdJ5m9FxywrnUt0mANc/yr76rvyDD6p3VeD/VXz
Yxpb7bSd4GQPJOARMNGNI4Cioa22sRGf9CFBn1PMaJK9BrokYo5p6rF1J86r1jnf6jTlZzeffKdA
ZJ62jHtMoyzIXVBeqS0vWX81rLQmI5IzRyuSIY0gVgFnJ8BBKzMABFbPfYdmvEp0uTXVi0ri6lRx
KUj+H3tntty4kW3tVznx38OBebj4bzgLFFkUpaLkukGoZAvzjEQCePrzJd1uu6t92nHujyPMkFQa
SAJI7Nx7rW9Vvr/PEvMZ3c8aXXHzgqRq1M10m7rAFjp4Nz1zpnGBrCPgMTgDeoq4T+jwflRxAiy1
hR5SF6dFg3jO/RIseaB132IRhT4gZrtbiMWm8wJeQML4sEyI2IKplztjNuIaZpDHPSQnFNBkPIz6
mDEXt6i4v1T5NznMxaMpe1r1Mjt7uvxFVJ+mDAjzopG90oVYR8x71o6UznYiA25y7WqzRBIoNmit
yp2MbRlDrOrrs+fK6Ink31XiTQpaa3Wr1tBWBN+d9HTasnvTtqWGx9/x/WsRoWxHmrkuB3aVfquz
PZ2J0ZiFu6mL4XGwnYU1lR5Vn1QMDfUXU7beg28tryUYTS2P1mXG4lJHxiknIe4wUPG4GfEko9S4
j8YMDTq/IReRuiSO2DdZRXUyHA0YkY90tJv0WzMGXzuLK80dbm7rLzvmoR9EmvOFjHPZbh+lT+Ug
evJYXLpajhmfyqZ8GXWWqBSrvD7CTIrL7HlKWnJNE9oy66yInwt0tOzF5tPQ0hoaMDRxOunmtVpS
IBc6ZLoEZ0VWyXdYxLLPmgfPst5ca1qfhmB4JuznZbF8RKc9C1gKIuzOQO4Fx/q3D++fZ+UvufDr
By0dskOrQcFnXhPeH3Cb7l2uuf39M8bsddgaFUp5O7qY9Kfn0oPMlVRBCLkZuBQw7zHVUVKXAk+m
jRhTAZKd2UcjfP9QFv5+oPe2T4yUlSwXh/tm0u8YaRXxhLbL7cenBHv03MrPyurzh8RQpBMzufSe
eRN9B03PJxPZYntnjPAlBlbkD6ld3MQR30n9emgLDIxj71RHpssu2km3o8UhlcuA3BZSh5TLEqg3
44sPpEcgCRFnZo5gRTOcLe803tAS2a9h5l/U5YosLmdI8qx7ib3SdXmxIu+kSeTd7GfFJo2bB30Q
NIGMlC2dfrD6Yb5GWg2apEe0UAxXRHIfLEVI7yz3ZPtlmMvimyslFCBNbmpNh6ASn03v2GEdlZaf
75dU6KsafVAJpLVs/HKbBFDLdf1bClGbFzHqnCF+TyapeS0wEG0Gr4G3WR8NHaBiRg5CmTFi8B3n
MWqA8KMJtfddYwTAE4lnGdyfkUe9NUF5bRtyPigQP8QUtHjjjmld6mvbNcQ+a9WMcoSUbxUK2NVE
JN3BeZCpfhFBdzJmAC5e7Rn0Zwl9qAxiBrHzebMObbyonhdtS0n2hE0bAMUwkErijW8lBg2sbvFK
lmUeSqYZRZohNLR2HajgHFw8YMN2ifZxkR9pJ5xty3ycyY3cOaPdhDLAgDsJxoo6MQOh+c8Hq6oa
RsN8y/1rTsIoR7Omau0v0O/lVI5bfMMfTVmYIZq0Lz2nEkIsPsOH8rUv/e/pSNcEiEC/WQqM838A
w218Rywy8HoK4YZYOKwQsIcCnYN1pitD9gG0hjcLkVKIM54ZIzUkSPtimTe9jYvj/sy1aZH7dGHv
t3jGQiOEpzowFyrYFCX+Po0tjBL5t9penrqMkp+Etya8P5R5jFzpj88NDpSeucnD/SneH+ZKIS1+
u55Nouda66FmZzRYWbBr4TIrgngWKHD7OLnerou6U9yb2bK+88rZbRI04L/eL8Z/ssdtxcq4/0oE
5L//dvW3rTylQRr7pTi2/JFCgwJ3f8WOJ7CN39+H++dVEnQ7z5yvjiW+Y5I+ioT2iew5uo7ooNu1
KTwfgYp9WmylnrEQh0naS2zGwFzYwfAg03zY35no92d6X0Xun9bkKBLHyb6pU2T3+1PvrOKt5W7F
LUb0YUAcCRGU9oF5y3Coonrreyy/iZCUjSaMtT6CHgiUgP5oWYLFn5RxQSOvZtdWwZVJRRWOsw1V
pR5Jn1K4sTIImkOSLbSlFB6knAh/QR8v12mmH/U0AsXeCXZkE5E4hCjLUI+BMA0d7oZymZGnJA7Q
j/vfQRbJXqZAqSYwioae5vWho4HE1noTJJvt6muai3NzUBXGff3NE3MIg6o/Y1lXhxANPOpAqlEl
botQBP4mbrt/ej/j9FT7xNGO9btKOM1M8NlIOIvDb5fK/XpRD6Y7s2A2nodYgrQI0ajgiEwt9gE/
DMcJaliTZoIz34rWVU+8AOnAFHrpFoTJQzMDR58a59cyRvVRFs6ZCSQMsFmM4f3BQsG3dQYuec8r
xtBqWp9z3po8/MwdfaOoh/1SsNoM8Nh7SnU2V4jtiwiDWZYeka83G/IHzNWdfn9/aP5JxE9SDTZx
PGwQ0Sv6t6Lgx60L5EU9LOrU+BCu4C5riNpSAT9WKNyvepUNoGo53qZCrPx2ROjm+Kb2oY0OW0E3
/d5K1LJs9ZbH3h6QocdZt4/15euEPAkvcvll1nzrpKuHNk12QjPnXd8nN91hS8fQ+R//ZnTa3iH6
+cGbaiKyIhT3i6ZvfVgtm5KOxKPr0+kqkKLevwHjAwEGruIt829GKR97N/qU9sCaAYzQ7uS813MQ
c+iUR6ziCAr22MSA2jVVeR5t6zAWQX/o6YYaYweMUIuc5NQ69CCcSQRbiZjicaqbDd2rZ3oLdHA7
iiRTPWm9Y8bVaAvcGAqNU6KcBRruSuLzlu8ByWZtZgl4EfZx7EE8LOVJBAXti8qoTtH8WQsjQejT
00Oi4YZyZs6hoWcHPwZaqPJ+VlLOtkIBmsaJJdM8jZ2AsEO6KgLj4jEBxnMQrYZqYIRBzBYLyoD2
c4t3qhcZXc66PPpR5aN66qIWi7SDBgByojGBspzp9jh68SbaRW4RoKDDkv5H2pWXMifBYO7HbC9a
amydkIYGyoKbPhqO2RxxJfJmzo2zcY0+Y3uCK2eNuCtd43wtj388eJPprix/gTOGImr03F3iB080
bnXk7HNbHEtwrFA1BmoQUAwi5VaHiAeou2mGfq+ZlEJ8RJbiVjPA5yMhL4/W4he/PXjELOHkoTgT
3q/T7KXYJ0us5zUUzTk2Q8O20L6oj1r1cP/oj39I+sYMp6gy1zkTUyxpfIueAIti3l9CaP79F9x/
y/2bbSO99fTXd62uueFom25o1lmPs0R9SNCrdpjtZINuQIYdyB311T8eOll7v31adUpO55T52hgt
SjSIotUw6ChqVIoFffIwjnQ/nHQTbU+pH7po3hRUhHPPySlbvFdjN3ynuWLzC4x8Xcp9IKPk2BBh
NAWNteVWwHFheYwtLYTBYj80rKpSacFKDXpcW0h37cW5PBrgA+xMgg0pKSaNSD7YpNphCoNe4LAK
rIiI/nASncsbKsVQ/Ep3ZV27w5tVg4Gy/GEn6v4lzdnj5n7wKnM/WhcWuVlcVbRbxbmKkl+Kxoaj
4hVktsmG0Vu3NfvSvfcwQysvvhnylMEecHI6aaPb+SRRFh+TjtfF4i0ruv4j8Jh5+8M2mKyXLHiz
ZxrjqWNnMKHmr9yyTQQikERgXaiL89nDb7Ty3UwFMrLPLr0Slcy+TVJi2UgLoJlBoIjwt1NdvhY9
XDcLLl5lCW6yrHhO4qz6vuFdcGi3VdnF75OQ+DM1YUtexvJbWpLmFutfrBkesa+XX2qTpMCmjPC2
qIu93uq4mVkHmwcDsgBYGIqFJSHFCZtX51WwXmlrGx3IiigaQ98sgJBRF6iq30JK72kNwy/v4EL7
smabyESPW+kCG4I7g9z55pdCm0Lm+JepnvYyS97amRlbULwMDE45sbhiIC/J6qXzAOJGaR6vl5oz
gJVyT/K4u2Lr0K5JT/uy8MtGuosI03mPyEHpm5qOMV6Qbqv39tFjUYxB15hw8pZmPpe5yWD/hcQU
mBIWJlYWQK7gSOEvsBm02EP1RQeMGv08GIrP1yrV8cPkY0Qr0/eGSQBxU7u6as+kSBMCddFMUliY
k7hB8dRGm0HAsRii6uwqGkPqPSRT8MtILAbOZUYKY/qOcGOrTGaNNZLx8hT5GIPy3toGNRlpjWEd
NaipYLFWJcFZEry8oGfgj3uDlh9BUSs7QKJvm480ApELQuaU0bgXkvITYDFTiEfa57Y5nYtPzRwP
ac9RdbqPqSHArio2uYyPvRnfOtd4NtzHyHN+6awzIas0wkw2pJLmGgPkh3YKsuOsudPGcS3sI6Nl
HLnajeP9o/uDsHAWzT5raZlk35oFmsbsMSnM7QWBslm+mk5UYzYsgDcGCYngWbLCKCBXzBxarnGh
7/0+exKEoflUb9OMlh1OWh+6XQDi8P5533vLJq2puqU5BPj6gPFldBiFtFv2cKy8Ms6tnxNqj1Ux
zKyU1GqW2mfSq+BgDnRLw049mAnUyKQBDaqZfbfFnnsWoAFSy2xDEdddaATsY1O38mkoUCbcHzzP
e4I11O2aQcUopaqYm32rWUiW/e4uegYgh02Mp3YcKMUOfuSBlW0iJSeAxmxH1N/3f5y+ZH1ZhHRc
G2waPODvpkIr9RGeDK3mddlmSE9SDKUZ10qVmAqZjvPIq7iGc6ObQs0lXNZhQEfqu4NobcFNURLs
NuK5J5tuUWDCCVAm8m2JDYSHki1PqH+zVL09LNqzX/FKKk3d8u7f1JUMDBJEZYkyL/TKnsBmDZv6
/cOJjEzy7bZGDsu69+NXcD68nDLtqBYd9Yqn36pHhkG2QJVBZqkljlNMsWeKkla8qlDRwrfcNWr2
M398XhnOAwGq8P+HO77un38+Ux8x2GPSzdqizA1lbvtrlzTBVaAcA/ev3T+6P2hm/Vhz6VMfBVNI
qeIdJi/ZRsXys2Xj+GOUfnNGIz1yLyBKoaDJVFceQ7oaG2wlxJtOyCKgYTUspPx1hY4TWz3EHgFf
cwrlEFMbdyP1QORT6MbatK/oDYf3Byfxtj78ysNwf4X9UlebgpKHTkBmopfUaGMZWYr60fpaaCyL
RMbgDsZzCe+l01mnxahxAlBrs/diu5GSWNH3rKh8yBeLnvg1OQTPdwna/4n1/kasZ3quUq/9z2q9
K9kpv/7XQ1+8V7/8WbH3jx/8h2TPM35SEBTDpZZxTT/QQXD8A9TCP/lM6vXA8BhdKFXe77nf5k/8
BII91zeYMLnmH4I9IsENG1xHgDmAL/8vxHpkdaLF+5fIb+UhYWrNc+B5WR4R53+Gf7RdLDr2rBhC
Peo6M06+4d5yGcT4g7nXo/rS9frAHAxP3Vipmoq7KXczEBXATnai8M4wybHGYE57QbR2TE3njWIe
wTthFX0GQYGQmDx/L6P85NU6iiJ75WdEBcBkq+GWpU8Yy84yQ7nmcLMe4cwFAVuXtqabTebBNZ1c
PzQaSJ04w5Yk3yxoboi5ig9xWZwL1sPN4NeU5xZ52i3KWFAA+k0sJ69T2b1kMa5bzQ5zq6BNDZVq
pVug2w3nc2j1Y0XKSn7HEus3LXPP8GCI6UOtXQ2Vwc2cqpV0ctDa2Wc2cx36vXduCmif5mRc8qLg
MvZ+GWdv0wUlZoOedRWE0iGwypMZA+pAHWhpEpWdoFLhb2f9JvDKX+U8X7W22zLi/HUGPWEhTokc
ukDg5r1Ue2baGtGAgEMb1dCweTcVrK7C1y91bERDcaorGx0ZgFXsQnaLix+PbNp5Zy3Vj6m+HOtA
vwSRfmMaxmZ+vkQojCTBkaVxY2KDs6Jj1Zj3qVsQTZp+0sVkuUxfSfi7pr54MRPnTZCRUYZ91DMC
9s/sxvfllJ/cPHs3HHSCkpeZVydpjNdEjx7M+CHIh52dkoth5qAxFkgoM74MSvWOLh4q6o5aZFyy
U+qTsmCkp8ZY20W+80axG2y4JLV3MAsUI0MeGmVwliZeLs+l1Ot3njZf9MU9DfMr9azy8CSfFsHi
yNDrI3mZD5FrQBS1D7KK4TOjkNSwj7ITM5hvp2Hdo5oogKSkg2oUWG/5WLzHTvEY04TxjUuTOAcU
+CGiNJq6cah3+UkdYbYH7FZMbKP5d3afn06cfLbDdFVvI3tgZB2c1PbyYrT7Ltc/Zp3OjlEwfJkA
dVKQ+kDsKkojJFqxJa+kileMNuVxcRsU9GYCgSEIJ0NeJlwKYk65m3LrxiW+OGcz4R1spqOR2Ic4
JrA2YRAWoyHUAa6nkwWcNydsZrmpcxJvJXtFmrIOQhZn+vAb8+RTNebTi5vMV9nYb4mVh4uEANDk
p67N3u9/Y1bKv9m69GnLBFcr1qKNP6Me2U1RgQWeindPn46u3W9tjgou8w0jmsrm/BtmkqkkEPX0
zRHZJ6ZtFglYB/j3CHY9gSANLa7zck4PCDiJxptv09Ku2UiADlou6ZKfcjnsqL6OtdY95zWmhWnf
tePVLsRLp5WnUS0H/vcpWW4BAdDSQm01XU0OSecW7/34czAPKPOXm2JdqCOI/veoFfmJPuG7emPU
+WjE8uqlYLzr5dbPBAYCzx8ljSJeErRDpmBEqnj2wTE5NBoZe7LXLwO6pTremVP5EFs4dpNuE/B6
8sDbZgzgmVC99RNJZYtzAAL3PVBaBdaEyBbPCGU26tzO8+monhu7fMzy4/CSGtShi7nPMmWVYykQ
CShi/CpLxLUuSrEDb/c52Qjs0jc59lvoay+mMezUyRTAZ2tT8xYN8cYsbwPvFMioN4b2nC/6ctPt
h5502bjpd52TQVjvdrUlWKaXCx6JC47DlxLd2VBtm3K6aGK+eZnc+xWp31GdvgMxeR2D+OkRhSZC
Qf0jAaSQkkqEyJMptO6eLW/6CJzoa+XIVeBknypB2QQn0XIyazHy3DlkmnU2tnGjXSJZP1rKvC4N
qvrh0C55WPju2XbGl6XVL429amGXqHPWsZaj9d3N8ie9zkKigg+tWZzKluc+cXnMCacE7zRO9nX3
rbe6L0IsRxSYLz1OiwVPThZNx4ULQf1PYB/I6RAh5IWbhrdzYuPYOuKjj6bLxLnZ2QLfIJcYlB06
y4A68BqpxSrtlV+SOHEmPoWqtl/Ugm1P3Sausy8Bd7YhW25GVr4PbfvVjG6inF6sSNn87enDTH7t
0+AhntyzuiTVmqAHDKwzjh0XUW9yjRlGmq7H2H8TogE9XnGnCey3VjgH7ol0g3XCUWyueRYqFAOX
ZMjeUT+9FBWrWyDosnkufiKXS618zwLJ9ZE8dslZ/a3S9M73K84gQNGkYxwh+Rw07WxUUbnVEW6N
NNgYNLJDSmbr62LSSosbMwsnbaD3M1sHtF7RWndQLGTIw4JhPDiZ8ZHFbvxA93jlDVHzaAmGhqZ0
w4wl9jGHLLJN51nfsqW3co++UDx8pWUzH7Kx35RJi05Q5G/lNF2COp+PM325wei/WXgaV1ZEZyPP
QXZEFdHy3GcHbV05oLig3C1o419QqY6hoehFqQIe3T+6f21eiAWQJZIez31Kk8zcLcBpwjJK7fD+
0f1Bs7t/fIpcj6eNAold4h+bxsCLX0d7ntjRD48gbKJQD+AcFlpBXKKDhmgddIsR3h/k3BphmdnD
LlqcVwMdyjIzEY/8ajfVxWsCQHQbD5EM/aAh1gAwuCjGdjfr6Q0uX/Iwl3LrJwtLiNAP7YAI2de2
UNUZxOfbyta2EnsP94BVrb35/afbubucFOSZLVuGFwrsh0esm8dXBpNsU8YGZY+0qBVaT/8LH+b9
QcBmAqtCc3TxmK8l3UQ+9ED2Bm7UZE53hZZcqtqut9RfN6b7hcNEmL0cd4Ftm/jvXQXPrBWjH6aQ
fdLJXxM0nSAyDVYiw5MmXPKA8OTdXCQqm6aR1Rrdf85yQ6jH4ECQqDixkZh+FFoejhUtfhs1a8IU
Mu/8Q93Mb/QvgLVwmQPlOJpcAtUsrujqr3E3r7nYwM9S6NiO/zNUm+GLjnGBxcYAmuuz/E1mG+Hw
9d48zT07pXwxu/klt2vEoYT6RD5Bdel7ah802R1tNw//VNT/FUPw38vkwMQb49rgFD2MLYqh9ydG
XppxGsJPqA/Cy4H1PkijeKk8qG7+dMaEjWTi2FJHTd7f8vl+MNOgjw7MgN2D5di6bfiuemZ/+suB
LUXlzh7utdi4zBYz4rlwHwrQIKwvFDpp1t8DPrXAPatS6W9euPLq/Ov+QPmFfAVx1M3A03/489Lz
JiuLmvpgDhTxrDVVMiA0a7D1XZGjXF0rfe/rh2EiLKc8djarGoVtks37v3kiitL4b0/EZ19F0ca4
2vvhCMRWFSR+H1UYmOWLM41Xh8qk0I6+p3+ZGwoDxugePBO/hSJodNuqENdqBlNucPcpKFgDG1O9
vW281//8zNQe7d+fWQAv0/MMx/DsH/iSDWnxSzajyAsEWygdnHZiPWl9Wq4nCdDYcpD45eL7/fRu
eurzYv6gEntBGFM72bseTB9WwgJwLw99B9Pq3nS116ZYbgO3LovgOlz35OmkoVvOexR8kMCcNzeQ
WLgd+jFkB1Gl6wNXSjFd6a2FfqlfFss5kGS0lSTzFEoYl4zXDBGtYb8h4d613PwiIDCVIGfF769g
cpUCcp3TujYKbAgj6W9uByGp37YW2tsyvmnx/JEv+qs7Ec1BvrFndRffEFfgMp9tIPj12XtXI5Gn
SsSiBgiFs2ZV0F5dF+z/ynpC5CLHlwR93+o/H4W/Oj1sQ4eK7Rq6Y5o/nKcmQWYlZMkKz0a/s2sl
PygYNX6/V9bTzRi6h//8Bw3rr467DaeQXbtvc438cNwDeu/sTbkycauhJMmeM0BKGUyHWuJ1mS47
384B/7CoLbhwdDG+sN0NWxukNHV9MToPxvKc9OQP1aelHK9BINaTCS3ZUyeDTkFajPPFkkpfZH7p
zWM6wCh0lTtUcOuQ1ePCeigoxdTvlaibLCWndA+MbU5qV1BwJgRJGRrmdAykvp695TayqyodYncz
KNvlN7cnBUTIPft7oJ/FCb/bLu2/+0pgY6BdCVyiXyaDAZ7XHNLZdLeT9AE3oG8iuoz4+hXGIuy1
XSE4i6JT5JOqw17/wxgEVrXxxUQIXIr4S5VPN+lFLyne05EtGBW49WYWVMeMfgvHIppy3tdF+q6K
1qGR+8wpzui3Xzsxf4wm5VgFe7pNroTp0rh0MEqNvMexk51yvcQlYb+ZtXOQMMlshpdaRjMbqFfs
oDwRu7kp3o0iwsqyGazL1BCEMoMFY9UeB//NHY2L2u5RsRzR8XC5ota975Nq9wD7n2U3CdvqieHe
Wb0OpD3nwI3P0kJCzATLM8aj9PWPCPAdQnH5N6d28Bfri+35jNN03OKO/8OpvXha3dqaVWFNA1rD
lm7isBs3L2pe1UtG83mo/ma1/atVH0s4N1vf85A8q3//002nM+fUK+yZxTZnQ9azMa3//pb6F5es
5xqmbavHAD/Gv/6RNGnzAdsMwUjItVbS6WniFMuLMom0aKZV5MATKJHrslAb+P12MvRjn+Sfqsru
guWYDe42tYiSIZeITssh0MxzzrZnNO03j4UQDWiYJfxMjQMly77DjqFuGvOTT0Vn00xXC3FeTjcR
m7cxY6nuUFlhwiLnpzz1+CUnT1wtjr+ICAQK5uMwDMe64mmyL6Pfe0sC+5w39mGyKMn76uR410VO
B4eNjnqSDnVI67rn2XJf6NVyymxHv/na0GHwg9WSTpfcyk6BFC+G57zF5XRkhHeqOotsb+Ji+/mo
tk1Dkp70xdswciRpzDmiTPIjWh89/QKzY5dEdw8dSP1qCA/8OEluYqL0Qvj56XC70Gb2JGl+Gqc8
xIOwQtWKABfnBn0F9ef0joVmzJy3CoQG0JotsQxvOv5PtSkJpmKt8VyiiMwhVnCb/drfLKN3vPAP
N3ZOscD22RXptu380IGszGaY6rmsDtB5mT6WIwQfJl8pQyVmh2R5IV8+1oU2YHTiGGlTipKxYUym
PZP4RXrvMp47tnkjW0Nhu2dhg64Zbk69rFt26GrrNo4Xxr3XRIsfaZU/tn72cwDgv6kGWnL6ObPS
19nP3zMGFtyyeEtlJR7slFRUGn+VI1C0KlgNLYCRK59qVBUVopuuIiLHkVW1XcYPVCorDdcJouMP
j5W/ZDHzrPpko7kGcBxqcP8ab8Llslfdu0ibroE/Xg0hNiRU7cr6m9qkenkWdowMmFTtGpojPUPa
0qHaof/iNtOtTfQLG7wJRyOmwr2qxqIcZyCbuVXsnKthFxuMJLr+Wo7yA9vTXhVBTq9aFtZbkJFG
aPF/5O1hUt1ch1csYi4JK3pqaNEN/vfc0VBKA+T4zwf6L1YxCjf1n2EFdLZ/OMwSHFwxSHSZ0ieQ
MyDnqvHoa0oIBJzk1jBdbDeMmvhvzi/zztX+4fzyKZ+5QxsGOpEfl8/WJvjBtEV1GBLnVnbFSd3n
EEaOhdhKnYNRlKdIDhvVP8uRZ0eWfegoeJqZxgsdTpMLxeqJll1MzN20rCiyc9qanW6sVS0GrxLn
LW4coteol3wapd50Ud2NKvffxgALEuMptWTI9CQ0UN5YTTENeJL9UBFQhZXzRxy55wRmpk1zD4fc
qm2Kk1PqN7XuZpx0WUULsZKrrnRI79sykTvNgdggILvGFD3UE8gTPkx1M6o4mhmSIdg645CfkMji
91quExzq0mPdUNdwbOXv6jVbi35bDP2WqRG24Ljk3zWvOM022z5+NidwMvFQL7isvl0RqkLHm3Tw
6c65Z+e6kPndFueh2/hO9EY/kCt29N9UhyIedYS36P0t+9ws5adqh/jj9KWiMv+lbiHIlvD+kL4Y
8rMrst0gy5NrU3VgQP8odYyLrES5tmbYqKXEZQxclaqsW5zqfdGZKcj5S5ww5dNtSUBOS74EiWO9
gi/l+OJ1e5Uw6W4KOrEZg9spfxezd1Zda4N+neo2EYoCpcTeqiYce68P9aIDi4olNy6tloa6Rzct
E1d1h0+5NuTonOOI7As+b8wZrT9ptEXYifRU0U5GNXlKevCECT7cNO/XdYTJfCjsg1p9VWetZr9o
D+MXQ27vm9hZvPiz/DDIVVpozjCuf9ZCteoKmuR6lJ1MRgfGkr3baXYyKsFmM3m3bZ6V5rBC030t
SUKeo8zZ5VjcHOdNddrKim/g6q10541b+DEruH1QXTbJc9a6j6pgMor5Zhf2WxYTTAF1zMiXjzHh
Vkc1MVZlqI1ZmAT0EdFmmkQGxh4hp8Ck6LUNQ0F7kWF8faC6DZtmPt5PeIYeqoxMuQ1PkveT1cum
K2BXFbm6bMAa76wArvQQ12YpH9TNp7IHdpDOeewhjcYfukZfX51wqvuacVNtQAngEulgFsJTrWkv
9N54KxYmPMnCnRSHUrGM+7Gl68xyrPqE6I9//c+rlmGRhvDj7o7dpuMEutItECDwr1VKMVsZOAun
PAAe/sAAc20W4mOir/S5aHgIm+k6m1FflI+0MZnRSDyLFVbgYadOrD5Bau4P7AGGgBZxLYtrkTv3
Zfv+Czzze5tR4HbpZx3MHzihGelMZ27ez0EebHQXJ0Uh8+6RfpDc9k85Eo2VjrdmShGL2cpuVnWa
TQ79sAomMR+stinXlhCXEgvePgbXrzsNJbO/nKo6fTNUF4lwI+RJbtntYDm+N12QbOKsAexPU6ND
hr0aanqbMC7l6lyx1K7dRKwms1bKGzrh4jkb5hsq32QcP3V8DRgQyT9lfUkWRMUZgIAGrgGrumsP
x63J4qTWnOdY0896C8qjI77WpwoZ5Q2A03XK7MOAVzwxwDZ0W3UPL9KBdbjfIbzatFAp1BIYiOIU
cEaq66/3AgjyzyNzjSLD2MJvU2VSbKqtcRrmXzQQmTUzAXVW5J59Vr8koN/f0V5WnQGNcQLs8lDt
NOx+fFGhJuBCP2YoqYK+fTljHQyM3QHQ6TWoxRVJYEsYlTHL/ZiTQlZh6mmJ5RzEC0k8F3VBD97v
pf//zd3/bu5uuSrG43+eu5/rbkj+a003gVi193+ZvP/2o79P3p2fqChdmjKuQ+XmOn9M3n37J3Lx
GK2Te0Ffz7a4sn+PSAGW42PoU9WCZfJj/FRPpkHy//+fZf3Et8LnI8XjtxH8/2b+zrxe1T1/Lk8C
g0AQEkEchAFQc7wfYkG8fGopSjAKpwoF6U7NV8efo72ejdsKiM5TZnnJU5zJsCqNAhtebGysRreu
lSB3NsdqFjpls85l5V4brQ22S29WO0wE1SOpTFSyi+1cALn4cTNeXBHv4rjKnhm5gb1JJQHzomle
GXIFyCpzJsffIlFVJDTL9mwOVYOtsWLKmmFKHlLDe2qDBTerE5XPHt2BnBEBbLLIuqKKnncDVd/R
ITvp6I6D2BktDhgzaZ1dM5UE1M399DEERO35mLXy0i2OduUqYhdgOOZyEuAJHOA+nX5GfcswbqBe
7ophjyOzfiUWj1Y45oAHq0BIhJL86wTJeJVoc3MSwzIog4ZY1Q1hWY2vrFa6kXyt4mJTotUuyqU8
9lN9npenOUrsh9Fv3wMvwOmX53ujneBCpI7/mLlE93VC20E7bOrBOFtsDYImwQbtJpuWLs1jUD6O
PhONPiJpjTfrplP+ELdmPWTB8lK7pbUlegtkoWv/qklCQmr+nN6TP0UMh7fKlZyn5Y6XNMmhWuRV
5CMYffNZeuY6jWFxVzqpEprd15gaHrNeBDey2VExO9UlFtNbJEu5KyeU6HOZgYnoRH0I9qj0Ruy+
bKACgnmniY6GzW2p6kaD7CdV9ZdFsg94CaYLR6hwyPVqCdWF0zN0eomFwDfD3kup++wuu0XC39jp
Ul00v6Puag34AfYvXEftIc9K++DNrv4lDaJiE9XWC2wLqjUy0SY/6b/4ZmkyRYmahwDfG1h5FuXG
HKYdMIBhNwTJ3tbncefS4XoophZfW5Zjfi/nAgFYKw5DXhN61pA1CA/gswYO12j6fJjj1nrStTAe
I6DuZhU8OiJoHiZ+Kc3F1NoOugvp2MRC7adtwWgn1XZalAV7WDqo5MbAutA9Z/Yxlr2ylX7rLD3/
b8bOZDlSZN26T4QZjQPONCAgGkmhXkpNsGzp+87h6f+Fzm/3TO7gDkqWWaXMkhSE+9fsvTamcz64
23ili8pOaT21V70oee4hq3rDvllCwed6GMxdVuqZMu8Zl1fQ8EURZCJ/AS7HwAzvjIxXhID5esH6
lj9mFqUrKTVPylpXYs/BZTigVAEe9RNeqrqEypTF+xVC7gmbqMc8qeAyQBii+tJ5+asJ3mXmBumm
TcHYrO94WMk05EfuuxlGTIoxXtMFxWmcbxFbTVRpqzOH7tQejRZ+4euiasR1ffrLQtd47js4xLYD
1lbmZdDovfQlXoHN7fvTuj0v2XjtutYFEl+x2jH2b3+l5K6tpj8pFuPBKORIfh4Pa0uAAgAQRwSD
0RbHdS7kNVuKD7TkPds+88VJigskLQsNjESBgoYFOknAypasICdpPqvGiFzmJT6UWfue986HPbJE
3gbDDY1ye9qUuZ6JsOLhznJAFW3KZNNKAeM1CPin2IloTgAS5Sm6Tn2GibWWkkSlgjcaQlYmii1i
61KZDwBWuvvcSiNSNL+E6CBXS0p/vUOO+UakwBH98HRPl28c1r6XZw9clqZbIwBr4hpsb3uvVd3e
XEHcqAGsaVgUlpXN+5Qe0uENQP4ht6sfBkboxhFx2Emt+ZFhC151N5w6qyX4dUTa6yn13BI745du
S5L8uhGgiA7WB9fmUkvYji80cjxGtzefBJ5udMX1TS7u07bRA/UNMZyIquaHzsPwJzv3F2E2x66x
z0mbvydLskHtbklcD4AU5ud1iGlXjSI7z647oHR3cYr3WRZlaZodMhP5Yd5qv2wG1S8gaW5NaYfE
4073MMo8XINMZLmHmjunt55Y0n3osGmfjL/YG81by9N/TPVMfxgQAgC0chkCgziKEm8j2XLq6wBy
SXzpB9MXnfszyWLv3YrXGGEBoaeFBfuhjZfTlDOwWPJK3TlYdVmX2tivtxwBiU7zDBnrK7cXcXMt
7Q2z4LXqnemtcY+DGTPtMlwZkB00hyiP/+WZN4WabhLiMTTpnV13XB76lp1QgrKVk8VnmRkvSabY
FcXE/xZl8dqvv9s5vk2pKd8ggXySUHFtWzcPtsJJcRSDYTPTyfRNmx9tVbnctFvXo8kBT7zO/GZZ
v3ba1+rswLYKgffUg2FP7JoM+gSMNKAdIP488cFIVN+Tp53pLf4kTeq9dwmjgU1PHjMJKQ7oEo3Z
Wpj+smbPChRKVPf8U+fafZVaAS6FGE+4N1/FYKanrKs/49Tu/AXeyKWFTODPcqsitWl5NMftFDp9
bkZOamLvsZvXqZwsDFmVihyj8W7Smk+64bqgM93Rt2cbanHHsLABEB5JSAhHV1XbOan1JYCKbBz6
tWbOrXnivmicL9OgAp4d820xGtIyc+NxyyrsdcKxnwXPULIsodMY82WM4ZZMtmlH3NRtYJaaBxTM
/Geu689qKoz31bjqc+29ryUrRFP+3FAt+0xWoGIVw1syeyngMX0a7rZOO7aF/JmKdbk02vLZDheN
CVPgdG3jDx5qJlMY1/9cJO6an1MJvpSe34Cr0WMlGbgTpwkxY1mN4PR69hGpGKpHr9y52uZPs9Pt
p2IhG6PUO+sOSFcWwqV2cXSQ+SyGWp76cdIPPZil1ybLNxRjXOuT2VsHKFH9qbSG5tqbVn5uKkgU
U7FeWHjJE2/3Q80s0KHli7f42qk4j0YDAVHfFcZzURKeMM4wbLsmmpfeuww2qnPXuiWT0J9H8EsD
0zB2OZd+bTDRFSxNJkATsyKBxEgd7GZDOzwNXnz1OIDuGvRMflpURTT0gwPfO7043Y4IbSv3QD7E
327rqAo05OfT8kSwLHPuZFDPiT69QBSwX3sD0NCIq7A2Oj2UhKdqbjPeVflXaen1WY7rHxTIzbH2
YsZCo+GnGQovhRMZ1luPR9gukjpa9T3FVuLN43U+zGDTvxbhyJD0Zb9lF+k7GNMfMohyftP27OtW
pYe80tZRJj8kQAKOxga0h0UY+5nFKuIq6QVzI4k5cpDCyHy5i9FkEACKX3DobSAospMMnkycZXbz
l7ksg1vw0U66Z3cJUZ+HRfaPlqZ9LE2KPKB7GdmpvOTRdxlB4C3wdOM5B6oW4sEpgoUO/nPumKNz
tGnbo2EXv92cskOYQ9Axt2RcCo2mTdo+SreOKab3o7aftVQsNxGLn7ZIGdpuJx3hgq8T+/eEl+ug
xtG9SvLDOjqYOzxNoyhr1oDrP8u20jvcj+6hTjYuBXcXoGTEweaQApHNtECYYgLyoH1RreXjY0Wp
pcSSHAFdPVKzVncVP0Ufr/p2EGTSnBD7ER6jpYjdrMQIS9d5r0xY9Brb21PV2HDK3cJma6CP18Iu
91SEDDFmk5xI4nsTcGgiy4xfXY3AdXSyGe7E5ZZSuzFt2M51O8X+NvKeH/mKHFN7RXluxrL/ZObA
3xC0M/mBLTAZK1mePDPrzgUuBiKKTjrr5cAzVv1i40/bK+wuJ+qXQmYLeuyJZLPOrLBF+54yjism
uz0TsMzd2W4Mi9iuZ+l632T9QSVs/5qEuC8rM86EjFtnjZAZNNYzkluKcNxnmOth0YdpWf+pa67c
WEOUXNQ4wKAkN4cUl+LDKOeJ287BCb9iXpeaReRRqrnhILfGz/cbZSjmj6rPxfm7GOLrPbSNkgxX
WxCgE1GO8UQkedL6MdZuAOWg6GGAZlFvti+uihM/M7I87NLyqagE68pluZSIvgOnaNiuFCb5xDYr
LmOZrUMt1s7/LsoWd1Fg/mFxxQ4oi3bMiQ1cqq989zX1RBjcgQ7sznOt14GrZcWdvdRHzFfO0XPX
Fqx1tx5RllinSZEA7UCRxKzP/0qV9ktvEW3rNCvga27Lo73GR9M3WFtb3mo89IjNvv9jNkskQAu5
AFVLeFKsYcuxq+fEA7hNoN2uEx/PTULu1QpDCBUOVvLJrjdKjK6kqvTObC01XI7U1FoPIyyrmpOq
eCpRZGdRCjHSJWa99rBH8zcPgaHjr0VJcWymr9mkwrLpAw4oL465UP9c2Uo2B9yp5Vj8Fsz8z8Jq
ERm0AMzyAnpNLZzBTwZrCxZIiji/JMChEjFCp1UXMrhRKZNtgtzPfGhaA2JG06UxfEqTRyAl1qRM
8s+8kOy7Bkli4n4M8NKRKfCeO912G9DOBSM0WvJWip1PRRxcsywnhwylwDSTBw+I6iuJup+75Dlr
Zu+UUDAGpuKsj1eVXoVSL5XukBE/6jIqY9g0gnJlVDQsJJiD6Zyy120g5iQrQMrYLmiAyVMycF9a
Z5h8s904RYuJdIPegerkxH3katoclfn64eWd8RCPLmKLIV4Cb38sMakcjAXjWFUU9+3afmQMJHn8
oBdIsteubb3+GCqIOMjhmmvexE4oB4XGdWOPz+D6cyKAFt4QcSrFtJESLJ17m7Cti70gPu/ixg2J
qwHuowpSLkV3Njr7jyH7+YjRFEhNQhpDnZXaCYnhwr06WME6k6uYsJTYG+5MQnwkxfllXUlGXmbj
X0P9ghY4hdmbzL9XbLoBQXPAYYW8G2k+/XQQfHNVJ09g+7w7feGtlhHfid1TS8J+n9K1BYlbRYHW
uElJ51xNOcDvhBQ4kDgrDOadmau7kP5AzIK2vi+MrEGybF0cl2qFxZ8ewhxL0GfbvzMEhLHeNUfM
1Ga0xmN/ciIP/FGUFlz3I+c2KdjdT8defw8bwAUrO22D8u7b3TnQ1LWHOVA7t6oYmEbmxGMhpX9G
kuHwGq7LdW0H2vKRQ7jFSFXDVr9X8fxF58ongOC9bBJhpjs759a0x8e+eayhdnOLj7eY+ygSjHKC
feibMrSKJoudTundbcuMndPhvWjbYxkiaDcCPVFekA3bXxBH5IV2EO1USxOGdumuNDXj1Ukci1dk
K6PMbTs8hgvhckb9nMb92bLN8VYCnj3MY5JGDkg6j4yTc0/k0J7oai5uec6go3e+WwNpNFxs48O6
IWT2uPyaocoiOJtZhB0XrN9Qkddh18aDPrah5qlgrNL4PTWGaNLbIkxylluGRbXT1GRgekSQeFWU
FW2BEUEbI8Q95qEtEzzy2Qa1ZpW971hIW4z9ClS9qd/FXv7m9KO6w1oKJaE4bWv/iEN3vYJ68bc8
Hl6dFXuhRWRp6tn39B1RPtbycVT6c1tq+zznvVAUXbojnTOUwIaaqOJQTY0yAPrbfTTxoTXi2ee6
3KIutidivpc9KRsbpUubidNvOWubfDKqwXhs5NeMS3fSl+axNarQGEbvyOTcDjSug7MBMLOfxFVs
Na7qGpIPyDcVFi1DKhdcLG9jTIIG3LI2vc+K5bMcteEdmBADg/oXgt/sRZTZZ5zP1TWJ06/vGysH
gBwPtXs0jK4Om017mxnEbIbTv6S74dlCa1CYm35Ip3GOOOTMM8cKJfuTlYzle2pZKdrTYLE8vrce
zgQwgajKZvO2sHfzkSsnUcNDzm5Tx7vnNMNJ4gt63dAo0YjoaDJ4qLmrH8z9u1U7TnEjyuFMGNUI
k8Dtzuh5XUW9lyzGelri0SZ+gXKuy01mTUbyz9mgRZYlXnhLG54VJSC0kMqe2h+51hAxg6mktook
lKShF7lornaNWUf0+j225qONFBlVsWkiWQJy4ymTIcagpw+IfLxJ4lqFXwOEaYi7qEpJDx5wJlyx
V5A7UXgs01XnsjhpCI+W0wu2Ur5+rB7nuerxDFh1NKdAPfNi5x6ubCDI7zGjlvhfwurUSjKxEL8m
GDgdjnR7GT6BFx+EwVTzwEl+E5VKT/CpKfEhaMhG8+715o9UY6RURwDoMMog1b0fqcZPSzKf8Sn2
iJ7jdkPQYDzrW5EdrIluhspmeey+CEZswsXqIRLiq4XP1txVlWY/p2xi80H/SOfR+kq0zzjWpmtm
2RfPcOKzY7rJNZflhW9muTmDgBlo9ujBJAFyGec8t7gWaISgXOtKf4JRmh7azJ0fMP+c83JhmguS
6KWeusjb6oZTs1VAl3lmm31Yay3Ds531DDMltLe8xgKJULj2G1FzWOj1+1A8KWfdGKU4v00rXS4z
+Myb2KMKpuU1Ayt4E8s5YYZ+53Evm8YSn+xBVf6AMJbim+SFzdFwdVWK1HspY+aNE1Os2uV/kpcT
0ANt2amfyteSBLyORm2N7pGMhiKWfjsjsTPBVYd2OxuH74nFvOEGqBa3irQMWB0D/fE4J1oVAgsv
whaDceTyVt/tmwyB0sdGW58bi268dATb5ml+x5y8nbmfHxYhf892470UueG9tIIJgWI2IcXj4mir
bxiat4+c8xBEwFmb9MTXZNy9pKxPNYq7e/zKH0NJ28txCeqJOcMT8xG/IZ6YDTweFUWtx1h/p8Ij
5q8L3C4sCC6rgSVcsypcCmQMy8X8YTI1P+QkUJNnlX2g7AN63L93ULlnlqpMOGQw6/o/p/AAZuzj
D5lQOafKO7tO0V1YwT44zkJhO9TlU66aFwc0W0T1pc7lKh4odZJzohfpCfM2nMq5Ge5iTKyA9Ewm
rt1OJNSQ7EyTAagBxujo9eIQz3l/0uYDGUg19RF3RW6yixjq4dfcZvDPWm1nZxiPqrKqUGr1T6mZ
bICLhG1zc+HGwTyrcSR/Y1pG5a6nsgdxUXIfOagHQIOwT8a87QJZvcw9KHEdbF/O2Lgon8m8xL+A
FdjYP+h/VMZosCrW0zciaszsF50RSjjG8ZfWKe0oAP3kk4GPnlLMR6w/hxqfpNW5fpFTCgICc1vf
AcQcZv1GBWKFi+inizuIzpcTGcXDoDUnGw2HM3J9gfxMd6MyCfS5R+XvTLcpoapWqQwJCF4ZG2VH
ZTULlnMgFwrdiOTHxuy2h1Xbp4+0FUHf2VCGKvGgJ54dwn16GMhViZateyLFm4a33M3UVdIcv79O
REwb369Njw20iwAxfv5e8+ZOzX0uEiSG0FrLWaoTJTWHawPH2NiNzYkOreT3f7Pn8hVcVQXApeu2
4fL9IaFcLxqQb2vHcHBZcIVVrOrbMYbNVXw0ffmnbZqMsyi5q3arcr2bli27/OdCRTlOCV4IBs2I
3fp6DNIRMHCxutGiut+K+IWBxRFEvru8935s8WdKpNCFAGlxahAt2zsf6RuSlBRkDSfpagbfHCPw
O8RkVWoKxE7y+f7AyJeFOfuXQPOIRBPECJNeP98Vu598VebC9nj5NQLNCROzeHGpg6BTGuDU1n0v
IZqz0CWKnGqhaZjpCA2DV7oukJz3sJ+z2g6GTD84k3NhOtiE8w4M2KrqbpWK5K3StxTcoZqkTpos
duvFcsxwyIda7f1KOgjjYovG1n3d8vJvrGuh3swJyxsWGdySDs/KeSVc7mJYCXDNVH+P0dpCXO/J
WJ7XLztlSNl6AVVgGQ1KexyUNM4r+3zwFwaDm0pDIqOmQ5yQe9ytvBBd/aZbu55H1wegBphuJIqs
Hr1T0tjIlghFg6tYhWKIr80y7WyPdiMUveDhSZL3WczmW7ONEBMK92RzCBCq6E5h0jZxCEfjjQRz
K/jekWzoMa9Wvf+/Hu6MbNUfNOCHP7CrBLlG9WG7g3ZpDfs11ZQZ6pprAXlY381FOUcdp9BBSVuw
xkgiUt84s6dEfK4O0T2GfkmMGMcteJsDE6tVh7+9afQyjvRF6o08BIQjGTZ6kqlJrAPuuTWbOgLH
+UAMWI9kQ3/+z3OJn4YT1PIwkjpvIpvv+9V9rbw/9vjeZ+kz8UYx6o/up+sZC5MLbzrUtXOT2Oz8
bSr+KX0NgJOtgaNpnMI4wgn2lmfGwgT6DKOz0/UxLjdQY9qdL6Dxh1NygBg48ho79Qg5J/V8K2so
ingogdYwQwydib4dluHZc+B/DAOOVo3Qt1I8M3HEcVVifxPeT2m2X3o28+atr3NBAey8qOFxS9SX
8Iwdlt/S4Czzp1a3H8NvmT5UhjNBVb7TieWDFbw31eZbrw8vaHcvGgKreJ2fW0lSl6mClCvBj5kF
OUgXdWNCrVZ5b0UPRkGTbymfenFT47hYeXGyd9qWitvltGxwC9RD0gGeY7sxXaoUWNnq4CYFasBG
aKLi3ZiQdV1EGDIMfJJfHZLjDgQxjbSDHWmmB3ttnmShyDNhk1QFtknQGw0rwMMiRBUEIb5IC6bv
yXNhdkwjagNSxlCQLoiulyt8zV4Sxk+UL4nwST0CuLhsQWrNrI53SAMjDf3iwn5piU48DpP6k+8I
DxR26RjIvmdkoNV89ymQydWqzv0G/a23vSihISIkaTlZZG5PaYLObCenfRMx9Vxcpq5F1Jmb2skF
4ZaYJVYBrz4R0geEvetokyzvT5Vqw9FMNmrmylxo8hl9MR/wNSenqfS8+8xxPymIE/jZ3e0bW/gf
FpuyjRO0OD3KDGu4lPH6g80ELUYuM99eE94bsZ5f2aEAi2h0wqKqRVy8tqvCjeBCuEoHRT3JDA/E
SmJBRQOOeKk6ymrlCgj6Sn1UhjeHllzf2/2PxcnAhdfx6gzaExXCxIQ5vumcP9/X3feHbyIc2rX6
mNvysdPTK55Ovr+4GQ69IFl1gGvc2eClkhhkY9ukEDdEcuSs6+hVTPpCYHANG+r9q+1ifu5psvHW
rqsbqgXMxDFFXzMlD7rOX+Ell1ZMt3bcisgpeKMXzfpTLjt8lz3aWPc0zfstvX/l37+C2j5nMSSl
gaRxhf2OBWZD5Hb1rp6sugQJTAJsO+Dlo/BtKWcYz0J7MushKrvebwVxKJX7zH21HPuxQyaUi5Cm
dLvY+sQSANMnkzP33lN4f+d8/jDd6ueUkLiSrcvmayXlb2Wagg7Z+uXt1YlNwDHHs1WzVJMQaYHP
ykvRGPISu3N97hfPF6ZhRZOxvNs2dwbHOdkTccE83ivgu5WCJJ+2E0eCl3LYgXkSlF7M1VWu5Bhp
s3cpDfNfJ+yzgDd3UJsVfd/bDLCmszb8tHTtlXCNW7o/KWiCr0ninDpDgAAvs8gdXAKIx4JYZs4A
353X2zSgsCRjXGES7rzWiYTVva8z8WdO3kMRVVeLidBV6OnOkBDPVl91bCRwLFWOuuOVRCb3rRZd
blS2T3RrEi1p3x8rz9F8kdX/bIMDgl458HRhA84pPyTvpG4C3hzP6/0iAL9/FPpknrdhdf16sXjl
khndof53WDqqpyaD81m3cZTNDPOWOH7paQHBdw39jYloH0N0AaFyis26whnZqsuCbJqQSk7BfTAH
KD0Ji9cu1ya/TtMnzomYsSJjDJvNtmSy3RqcjEYynKeeeIOhIPtpdCVM66Yi0RBdseZoUW91QC2L
oTwlYJ58JnbCNzUtnCpbP+sSUXlC1JJWyR9g3ouzblDEuOsNY/YA9lUyTUBxM2XLbUwQAVCYlP30
M87rXzovMQT1dYWqMA0B+g3rsMzdV+2YX6T1lNZoX/UWb5Ce/6oNJCzNSvKNJbXlrGzi3mnYB3hY
Dt8dxDJtfm5MIp9K2MVkW+YemGkB9OjI/bjrGpXGZeDOAZXzu7eI9WRMf3RAcINhxmerRQvTlT7B
N/ZjnvPDG92ijwywAIeky19dFrYnfPinYo6Ny2L/jRt8t6lIzja9pI+xf/S95l/fxOWnh0ixHaqz
iefjy4s6r0xgnvflaRG1CDfL/uu1g3PMIT4dxvXA9D4GkkDIorNhX52z9mwNRnPkG0hC3WFAJuwC
Gm5tBixAC3/0MAsKRbRXLJx3HgJfbAyEUiB59EcIA5I8gJvkcNNVt2wpk5M5Pusz0h04kv5aZBR4
IuFN5dd68tOiYN3XKb+db9kmv1lyF4tHskbA1zhwY8JmCx1zr5YsvMGrM9zshQ2RgQV/XRImTS99
nydnJFirj5JheJjy+TFBg9wW5qEiAIrxvf0oJ7eilbofN2MMZtz20UIqQTYNDN3L8mbQYNuV4wRD
kkQcUIAVm9b2aaU/AS63pf4n7pEaJ5bKo8zz0CTpDV54u45iBkOcVlQpZEOVoL9QgMaeSxbGtgLZ
JWJHuGAZ+x63KUGoJ0sgGzMFSTB9XAe2RCY82u54Mi3373y/HVXG/A9e1HxYhTAg6OUsy7dAHXUW
aGGciy+zf7Vcqz9PCxqFDBHovr9C+YP646iTGIP/bPlsdrNCUT8hrpB4I8qehTIShkqeCqFxHRVH
ho90UDZELLYytPETS8dxXdg3wrUsanFVsBe/6bZNFsGjS66O3ny6Ct7qjvvjFHS7mQVJhra1YI3L
zIJDQxMsmyDd//KWfsXIxhdGyCXkx3W9M+sYKyn8ej9LzT+SeTAkGc1W9ZF4zdey7Qzs7vaO4qS/
m8kJ6QCQalxzLpIZ5GA9IT8p2K6esNKke6bL45LWy85vsw135o4+nNazKNEB9YNxtHfQOfFsJChV
T9WOILOy+Zfb2y/bCJWHMX/Qtvk5vjnSqhiasjZi7uiXxAnofYoJEUZ6M5hHZ9UL4OW1h1LGRMxN
nm9utzDH0Nmqgp9dgp1X63FepTwdbWFfWIyCTozbKBeaEcVGfbaV3vroLCGdA+09JIPxm9Wv5Tut
awVDXjGIMdWjnudVgK5373lsEH9oTLJQyO2ry4jUbuJuZOilPp2GMKuBDOFW/CoX8lDk4urhlPE+
r5r5B+IfsodHF0V/6V1ZBGtR2VdHyR8JSwmEpcYr0WQKGdL+tyyOLkjKIN9AoHIaiexiFHTOLa19
cqr6MS9H78L+BtTdjiHVU3Wyaufekl69mwkHCkfip8yUi7doRAgI6VbgRiBsHtAO8ryqnO+SWhoH
S8wdjETht127BLrWsGhmbxEkG/cvg5RDu1THREt+9OYTFKHtra2ijSdKLJTWi2kaYZYT5TC43EU4
PJj1uguBWLp3h27MCtiJq2O1mYe5dj7rcp18CfIr1NVLQqROiPU19dWQsd2t9qdhIJgsK03fjlHa
LeN21PX8dXKMD8n6qBIj8xVkotJoUt5zbyU6xBCJBm06zwciMmt4slKZXllT3S8IDw9d6WShZxo4
0eKP1GviYIK+T8ZbBgUG1n5lp6d9ij8OxIPi67R8LMX4W/tgM3bn50pAmxJpcUSX9YiJ5Ra7aggN
g8dGCkD8dPRa2FUYCvslfejb9Uf+oCaSIEvermtbv7Uj9mF99r4ywi/DFJV5lZYrMjhjH0NW13Kj
tajnkfcEarD5MNK8keaUH9vuij2U1SP3sscqjHo+IwzLySk8zMQvE+acMC4uS72/ExU1NGcfzOrs
m1mPOxeSgvOGHXI863vl/k3h+/7wn98ijj84K1Hldgb0WluBAAB0PcAoh/Nn7YOF7w/G//zq//rv
KqYYh5HGc/NKEaSSwW3czIClc931dUWfucKiC2UvX3RawqKJV9RGYxTv9GjiaJbL968w2Pz/X33/
9n/7d9+f8t8/8b99ihCKZiHbnQsC16+VdSbQqj694QeRx8TYFN6ZPZttjbdAwwFRpFt+rNP+TSzi
TzIl/S3Ls+UYO4V7EJ281jJlOuLodSiQI/sOnyVmZKajBX0wPqIhai/SnBkIrqxdJ0Ag5TLndzx5
EUesGaqVmgT+rrotWCPGlFjb2l71A4pSNpWMOWxWtQcxZdeE/76m6I7RsfgTlGCtj7++jMLw7kX5
jzNT+Y3OMUechn10ujGyBYAJ0/iZ5BgDVhjTAeYNG/wep6TlUkJNZPF5AHVj84fk6AAyFdTK+mrN
+HFNcNC5tPD7Ehvnyy+z3QlU2BaMkSWo4zIXWsH6Femt9wjLBIeN+HFGUWQ6pOztFaUTa+9T9U8f
vOplMaCHrn8ZrpKFqMdvCaAQhuprZA1je2mKIj9MCl3N1pukasmoaCcRxgud/aKaPxvxMdQuXIP6
8I4emrn0xlGwyvKBcuEo6YgwV7jEm+LVr2JfztozKiIr4Jt6W3qH1CMs1alBxKZpZr8HBhRkW2Uq
VN5cncxevtZaavFWW9bAmLLRp1++WVv1Q07Li6ooHHQ7o+KpPKjCLfhFkSRXSU4RMPvNvlhWZ1/m
SdoX0cjXUjMmal46OlUpCCGFqwJXrTJUff9QTpN26TyXMJDJWVgM/+ls3rhjx1/YDLB9G5UzyHpK
mMB27thfG3Uz2VUfODRBG0DOzoKsKiAHNV59TFX1BKzlJfXkwHrdnIN+dsmyN5QLSQGAqVwrvHR2
LTB3rsjfGacuXhmRDujw1TFLrzDQer3OgUJmq0y98rp6zXEsquUk9h5vbtqC/cEYk5eDVsJr+FkY
SWVehbt90CgettEDiuQt6amNe+xSBZpvBZRs//6N/mY5mFl0pT+wLWeSuTp03tWHWxSPtrIe8wXd
W/ouYlRAUm91ZAkMlhlKP0859Y7J+On7L/LsOzwoKIcXRs6po4UjM4M57Z0Tuo31UG7MYnGXJ6j5
ZHwZNROSm7ecOvw7p5kMM8vWV5ZWJlv1hhgQm+MMw2F+acD3S31mpk8sGxFgvmZjoe80HhzqYTSu
dP+k5lDk/ehTekHhEiohl5nkRsq3slCQfe6lbXyMyq59y4t/Dq1xZ+XYH0v3x1aXn6qf0TSq5uQu
8Q8rTmO22Pn0MuOMhKqbXqa0oqthZSYsgeS5xAM2xZ9GN+n4r3OG+9n6o8CExsafedSca8UxzmHI
Sj3VXxq7+6tXbkTUWf48IWQ46B2xSUsZLYXInuuUzda0le+udL17raRep304umykWE3L/FYV+Ukn
aizUGpHe4zb3zqrO9MirLlO7CDiinnaasp6NY08QGkYHNN7pzZgM2pmfjlkWd/X2s0ZftHbus2KU
k7BxbBF1hMOaPpV7F7W4DeGBG7oFyeaBvWMesFB7lSVzjhLyjj/sW4em9X7luA9Qc01kj8hyvZj7
4zfajOq9gR97UpMHwXr5mpot9X3BdEunIiWezc2imESANIHWQ534kbetdfCWvA5wU3QAZkdusWpN
Nk4/k/PPcCoClNABTw5bBxKVS8wr/rZCAlpyO+H455ZN5+XH7GXqYu2o2O8PXrsx8TeZG7RZf18b
MwBiNhESWHVYdue63PJLPJo6awQCP+C5jvtC4/vDN9nY1jUd3WD8DuEAz7fs24NrZ9PRmtWfSm9c
X3pInTtM3pRMxB9zgxRjIMzkta4oFHFOLIeZgfXlv0zWrZkZEY5sFsn/qcFgZO9by+dWw8yt5pgT
GKK96en/mFlRM1yF44oCgMZqP9Mc3fxHWvZImIl4Fz2mTh4Nwn0tdp5zfy/RN/1oWzZ4LUKzOlYf
/b7BbmRBJOlS/EEulZ6x+xN4M6B+dyfS6ZNMe0evWG1x9ojIePSVJsg+colMXgY8trGj2APoeeO3
sp4CxnHpddP+rczr6SRARg+Zc/P+H3tnstw4smXbXyl7c6ShbwZvQhAkSIoS1UsxgSkUCvR9j6+v
5VDkVVbcepmv5mVpCQMpkSESgMP9nL3X7mhpF4vSfNhk7LmZQQ6eDotko2ovY0+jWJYRYxmjHd+k
JAtRP8/2KDIK5mX9Oeevb5yivIPj/H1qtXtCXJdXqSxPjjVOH7kWn53LSFzva5PT014kwgaRA6BO
tmFX0rV7UnG1Josx7oaECv6MZWCJaKI6ahW/qL3zqo2EsM7tM5mtblbIl7DTTVZLo7ElE/RnYCFG
TUi12SSNnXjBoLI2LBBsaXhRtkoUgkyPg4900dFRk2cQCVduWC7FebaQiDbK4twTesAZXDb2N2U8
dFV76WTjzqxjbKdNmB5a297Zef1IjYrGVSbcAvmyQxn3ZiQXfYqjh6JRKKPHxjamqc+VwchmQURU
swYbbYCasuvASDDLrg5GiKgkLcv7Eo1cFcgt+uIWEpZZ343IRnUMw+92Z0MGpd/7UEXVMWFmC3D5
zpz77ipQFq+eleKYxEqAVgBh10w6NA4YBVMUx9GMrOoQ2tRg1fnD0bIrskuJOBv1n2odHWzwDj6L
d3MXj3xRTq8Rm2kryoGhsN/rKCzu8XyxzsXT9GGEvrJIFZQQmk9WuPSnMDJwzPTKBSgg/dOGtiK8
2yu1L/dzOdbnIQKV15t9tCcBjRIw5bazbcq3HXJp5MsALcI6pbuaUEwdGtlmTO+V11Zd4BOnqnW0
RJti3eSsCY/p8xh11blIk+qcN7FJfgXV1c+HFPL3Lex6UhMS7OXLeLG76CWa8XjlNh2evlLvEjsw
tpozoKeq48rLpFrYRByJuIIOqp1hMd5NqWdMHUlxgdkdOqt9sawlxdQsvvOKyo2eKvpVnUqPRq86
YAnRRHbRT8UyxS1yfqIdBANkgaIz6KilDdrBfUC7iSlrtWmrFJFrtgC2NgJsyeEOwsIxJqLiYt+P
ZoqEyChICypJtlcFGQNomteOyDExbzAlVnVqSRWmGRA2rS/lhS1Qz5n7F5/j5dMZ+B+Y9y5lXHTt
//0/hsC9/GYYNPAzqtgGVQvz4G+GZGh1WVx1ceITo4GJZ2nV89DJxxjc+S1f166nNgVSXYNTQt3G
M/W55S5O538pMKUwlULMns1xhqIleRpamwmuyDiKSfHzka/kuWuLuN6x0n5ZobQsUt2ysTIS81rf
nGK880zhUQxk5kNHkgjej145aSk6/BKOGIUEWbAH0LaoVfCa4VQ/t06dHNReu6mCJTx/bWzs6n4W
9g+hUtPX0pknDSjg5NkyF/prLcE2snLXW07wD1+j/ju9Cd+lrSn0u0DraHyVv9FnxghDxKJ2od+N
1o9qCJXXvkkITdUSe4PphnhAa4hflpdqbtH8WJkGBmnS7lA7GshBsvLQ65l2R/+1vQEBu0OzgIFF
z7G/UOy+58LFjNNbD/LcSofUaTboS8LLlCbmlu++9UrTfM+Upj0iDo5uVWyISC6ib1mToSmalvwJ
/mex1UuSyBmiLRf5ZwBcqD/Y01yfkIReOhWfHlDhQ0ffmflZqzzZOv3zvz/dtN/5c3xBDhFwhqya
2GSt3wHRhEQEZYQuwO/VYDuBZ/HMoN1XY8nHTdSZqaSRuCiOutMgI2WNSLnmHNiPWh8fKA9fB4Uj
E9vSedacNf5qYEuMrvaN0HBAGSah+8Oo8vAG/OC0zI/5FF9Pcj5tgxQtoxTkr1KSDPfSqJ/Q8Pz9
Z+Pf/fdriQ9niv+RCyv6b2ilYsbFSiQ0sncCMQ/ISymf7sZSi79FVYsFMoQnmuocCLpX5C/W7bSp
pFj6DkGIe1fJJLgheFaHVeUVNs1W+qcibbKXHxvHGLdWk1Pq5rTaAHpHvELH9ibUrOwve6kRXVuq
1l3PPXl1kpp27wNDpCnPxbNJou3O3iP+mY64cpXrpWyLbRjK1ivEtUOu040riBeUu+Q1Vof4kdlN
v89wwPi61RP7hhCcJLQBIeY4m0jUpWeqPuY9VgkQYkmsew1rDrcsIWLU9E18QRY0tS1XjnJSowvY
MWjYoWLfc9MjboEOwVhn0VXlmNE1i1kGhAAvZZOQGd/WxfPQmsPHQLMr0LtvZT/PaNxFXrdx1w3o
GEhuAypmdPp9RS2fZLWpONosqLcSOavkvyPns/rBfKmn8kZpFuODodWn+hmcTBMWqxkHRLz2dviQ
BKSN9IoBWUlGGkYXEBgFBfwUk2ES7bhvNzuS5aJu3LVL1b5ie0M43h64dvHvjk53pSa4XHToGdrY
VC+FBevJQaSAFksHGQXsodOaGRI1UswhUS2UVZ3mZUwzoqBUXv/+LPw3jhy9EAtyoKU5qixbyu9X
GA2eWNLw5PoOBVOf3CkKXVN/tobnbFAvsUUomB42pkcxUT1lSlpS8ktDHwk9K3577LxG9BxjWf2e
G9R5dXp3e0umTy7PBp3eed4uDvYOtcUp0AtV/dLZG6tryTieqUG2jU3sjEP9PoheEbYh2qA66ur5
cpY7fjOzR8PP6VX+w8f+Hf+FtNCQcb1B1bA0RVZ+AwIReSgtvWpFEEvLmzid1RuoY6FrZlJ8HRr9
KS/UnCj34qFUBS1okPsHVjQ30tizwGza/tLqeCwHS6X7Y4RnKSDGhGKlhkwGz3I1oP4O8wHloBBC
LtObgvtvo8FnHsIkeeQiqrbED8tp016b8N0ESo1ydLrLJqAajVUb20zNjV1t7Fv6X9uFdtY/fAV8
4H8bfyAS6IZj4veg+vg7VtQa5ApHcB35g1oNN3MW2ue+0eiXqS+m1XW3CyT9Yx3GAKXQbuhx9TzG
ZO5a4bQD9U9BLneq1yy96QblPptTVMy5qj3kVghimZw9m5vIyaib4dmJXwNkCpdhHL7Xkyz7ag0V
NoGS/qQlZGd1Jldam+BXmcubTguQ79PGjsrsqaDxdrPEzbMUdjFUaPhUrdT09451DIKieuipCG3r
fKr8vi8vWSWPNw0t5KspnL/ZcjsgM813bTWjDjfMp3ZOjJsOJtwN4yV8mljemqrCadrF3R36Ie0K
1sC1ChmZpWGOPWSUzmDNSI0NdcOLx6W6aWnVbEluOa/aEsZs0hlY8g/yZCMPqZe7ylDgsZB02dfN
naZ19tWEIAoeVr6tnAXFMXrJPb3Wk1RWeE66It7bPRzwYbH3/eKcOrmmVTDKMUOefWsofbqXzE52
oy7U4eciSMWmGFY6CnSrsq9UQ+SmocXzJqRlO+ofP6zZkT3c1OkGC1jhjiTVXbJcuaHiQIrdkAGX
slESE2tDrgzLd08mSXw72RbiO0VKd7GaFhc57n0kp8j3YtblwUKx21BCYpGiMTmh6W6J7KRobkR2
4Cm1ou5BtDMUPDG5Yv6XUdGTIozP7XdDqah8LTNSrmV4lS2t3S8RIhSckcz9egyOVQFJYUhYNzQL
hPtMvaDbBBOkaTdjTnFUx2FqI8zZ1Cy7LrAeHQ9KruZNMwWXeFZSWusFWkALtcUcyw/4zMvbLJpi
dzR5JZgm5uqLDT803GgW6z4UpuZV3s80eKpAevz7kQV44L9fVpYKGk6xdUU3Qcvx87/gCyOFJPR5
sKQ93dTJFSbCm8wKAhdFtwpgSv8xsIi+K6ok2M5Km3mVpZPfEynfhsIKoSdQuJMSuBIl2VGXVlKj
Q+9wW8sj58Fw7NhvQBbsBmtUfE0znztgeZNABhql0d50s4R0rx6ITI2y7hquNIltdskC7zJFaXQR
7b5bJqR4KxTV8uIC1W9Ac96W1WRvD9B38m7gdSHllAmEIXchjdiFEvHDYIBWGrFKnw09p21eKgqd
4fKNtjmVars891FUoe7nfIwNxbpWs47QKzNud9EIAnxWsG7nc/ecj6p1GdPY03CbCZ/eLo+OudS3
79bcHmIH9a0iXVT1O+WLwZdKuuVlsluYRFxbzHC5k4yjDzwE/YmZbEcGZG8c+FdC1TToSwWLr5nh
pSsIQ5RYgtGamw9wL0jPEz54wzppcGyBNlSLn1Ox2WTm6Dxhoz2nM4QqSb8tFjRXTLy1Y2Q42AE7
q/axz5MGFTqap2PD3ix1od2kBVNzhElX6DBdRaqYbGD0ajKUMSPWpJNZhORWw+zn7BZKCMTV6F2M
hwTnDZUvO98OAVrMJC0X37HT+jpGD7KArfD0EDMeKskkTPJ3J0UY4CQqCWaBegKytnyy8f4X8/MP
mB9m3ArX5v8b83MvoDv/sX1Ly+6/QH5+vfAX5Mcx/9CZkpqG7WiGoZuCxPsrXkeR9T9kk5UeN1nd
4vyD5PNnwI7xh0PwDsVdNK+WZWmsAH9BfnT1D902wAaZGrMUmZnk/wTyA0Pst3WG7PAeTO4U4MRM
8rj2/uuARF+mQEJeS6dE4v5dRQGVO9smfBayHu1cilaw7Ai9bF8A6c2gN4JjMrUvSy5dsjkgBrWW
qbqNDdMggg3UYSFnxJ9hb2Qo1uxwhAyzzeCCbAOdcLkGEA5dpM2MynaL3yrblVHoUVm399gsZxyF
zI/K/K41+xdtYfkuI/9v+uI6mgquD/uiaGkJZWwxDlqjuAF4QzdTnFe5se4dlOLkRuNqECkjCFYz
XbRzZlg+oE+CSYTCXBkpUXh5ZJ0JEtXIyEzvSNr7riULsXx+UUlYvOX2LjVoxqh1bHlVH+nIR0qW
EpmXqZNxpaBfbuN4ayN84NotfhJ+tpf1iezpXcH1uTD/6ycCINSsPQwTPs+g/DlG/HJMdWTT6fpj
P+rbsU+fJAupb6HxmY0A/s7Y3i4lrtq0pxnghOr7ouiw9en1p7V6V2dwyUzjvhsRBmk0o/FLoDBt
pG+dMTxUdfFGdXjoAMDMyUFJGjpmGvNzBhBPmppHRQZYBjsBeY5gFA8JIsKRfCTzDNml2yjTE1yn
81CSxiON3DByPm7Kt9BKWJ+VYrhgPKP4qwYFYpDIx2hEpuNdV0w+DUjbZSpytSTG5NojOfOSGr/V
c0RY+RxTLLHTH2V2SUPjxgj7e+yLO5P32KU95Lw+Jr5wpPiuahUFhYFpBNiL6yBNhfl4+t7k6ZUU
EchQZxn9/+Uui+8q812ezPNYUQTr+BJm9DV381T4CcQXz/lup/FJqhpE1n3AzHy5kC7hqojpkCQN
ByTg6cbGPXVQqMlhc04o3mIli7LosddGG9VsdxYGzFNlDQ+lTR5LlPVUMA1xZ8XmYLQtKzlA5EOb
cionynOesVY0NZrOiG2vTCixO0XIMKfbNioyHEHRtTYoFTOMwHSjoXjJ7eoFOfC8KeQn3Uqfq7TK
3BSpOg1Y5YkM4fd5IKsDxCfqYTulj1zrKC/o3vabedpVHWXf0bxb0JEAcSIgthqPiGy3iJN6VwuD
i2kwVy2uLSJQRNP8jpXMRCaKbyxOusFc1wNlXzZaiYl/GtF1ijv514aJLHqggo+Y26EjUrIKLuhx
fqFdSQ4RFQa7++hTFFCpTRrVksEPmkkiryoh0RhYEIahqyz6a03RlNY4U47CouxUZXhuB+0260i2
DmVEzrGs/aiHJtkW87B1GuKSWNruGii/Ry1WlyNg7uVz7+s5qq+bkoqv0DOsm54o58+9VuyJwZgZ
r/3y64f03jh7hBii17/2pYXQ3JyIsV8/+8vb5algwMqkSai4DaaxQ8KMyWF9lDZ8TR7e6xlNjgj3
mgLmOHVugUgwOlSwLfkgds+6SDYnhg+wgn4bUoVDLcBaFW0q2BliuEtEGw4QwWNFa5Y8PkT9696o
VRccxwoz4j+fWp9PGvU6nmJr9/X7sfiN9ddm7iVb+rOkkJckR6s20vZKWyA9WOq+iYVIf31OFj9Y
f2XdFGEAp0eG5sWLvl65/lYM7hcJSjkXDG7KcX3u85269f3WJ4Y4wXM/UApqOLuNobxveyPYpUWs
P4y5dJpp3o7EclWs6jOcVn1oa69j+RgsaOGcOrb3dWnVFwWP42bsJv2U05vr6y45jUP5QBZZc+5V
gDGmAqlIxDT2FIk3wBjiA9kSBb0yFd312xQNdzGuX1WYDisJ2nwuWJV1cr3kxFBP8/CQxxJ4kKEE
tWAt0lZdMvvYWBg51bB8bBGcupYmE2JS9V5HKKeXoYHqou7ULy+TghDLhlx0DJaXRgN1Ykivi2bL
Qly04IdMuusybQ/AQ5gaLu1bDS3Kl6Db+vlcftcn9CS0QyM/agf7ETSZm5sWercYnHsl2flBAi9S
z/1HEfXtnSmS7VQs0pqNwlHq+oel6OMjdj5Y3yhczakrn02aDfkc3eVJFOyk1mTVFiEnai35Zeii
ZZ+GNepshxtui/43+tFXk0AE3TacXcQYO3gFZkTdSkGE6Iw5chuEXbolTIXLuKJZGebhQZ9qzNRq
gEeL62z1GkQNtTR/fWwPbqINtJ1HG0bbsMbNi80SBzcD6w+8ZzigppgOIkb0FuIvFWCN2geYVR2j
GWVhawBskxzNyckXNxXioqWPETFNDsm8IiN93QQV52biiJPx6/FcyXhZiYeIcHhDDJma6rhuIE3b
JJJyhjZHU8R1Ti1mEEkqDpWOrH+Nl18F/uve+tzXQ2upnrBQSB6Opeq4GrQ+w+fnQvQ+1RQOOJq/
mPxrdLIIsfSqxFOtYsPPu1jDdIcLC2xBfFjtLuvGAOVIyrGwv4B0RFCkGc+mOdgsRnH2AMZA1op+
XqnD7riIzWqT+HoIWBxVLQV/NwcSj2GZtdDxczdSnIakJB5Tgh68JK3e9dWgYUrJJuH75Izka8iC
gowqWvrYdRbbXU1yIDJslg0DQT7CQ4L7i8ExErsUvM19bTq79ShHJNDyDVdoMYiR/TrKq+mqFc6r
dW/9AUWeD+RPpefkU34sR+XXZj0Rvh6ue0vdAyCmzfh53CUhKls3sTgN1nMBNBCzl6Axw11u1o/r
sdeVBePDuktph91Qal+QEBhCGlEd5Ph7G1YdwapYrQD+4D9Yv1bxFcGqa4+U4JD/EYPNlfvnc+v3
TWVH2dO9A30uE8z6r40kYlu/Hq5763OL+VqXSQd5SIS+fhkP170UJBgmKhsXXor1/GvzdQ5+nYhW
ph9kLqz9IMk5nyizWTuWy2610Kyb1ahjSNDBSCVnDBzjihZkXH+MIrP289h9XqOranDdpYHH0JbO
268DZ4USabz/3THUetBqo9X767EZ1mv288r93DeSCsgQYVLrgfk6ROsR++05q3BgmhAt6H5draaQ
JZrrsVuv5vUnqhQF5DvJT0om/3nxNuQKk/DC4xY5NHefwcoPTPs2cYF0/9MRt15KSNvq47q3Xkbr
nhLSk21Vfb+Ke9sAii5Oayx7074Vocl6IzEcCOHv5y+I58qQFulg9BYWDsZDsET4NP+199tzUlOH
WwR1+oZkpEXcG7sYDkYcbggCbE4OpIXVmqsNrHTWPXKBFG9xmm/rIVxdV19HNF8TldfHVVyYfgsu
YL0E10uybKNI9sKQmhvwKqBe6RD6jWIznK6HcIHoArt93Ueqha0CboS7XpJmi+yc2lHkfXoj85Ep
3/qLlabcFqgAduuBLgiAIPpBXK3rJrC5528akU+c9ikrEHFVOkgRU2YVYvfrcWubhKxkMhPPYkKp
+nmExWGuxMAtr0/mQyft0y5BIfzn8LzWRdeH6966Wcft9bmgNIhdqx3/a7gET4ZoaB05P3d5/9fC
CaMEBoi+c8RNJhdDjTmnJb2W9SNM2iQ+2PozNWxQA4vfmKgx5f66u/6Iediv164PQ1W2Zpd0I7zd
BFN/D5DS7UPxkWgblcd172vz3z0HiYBR9Ot3QhAKvx7/9usTaxWU1NHP9Xl86LwuCGVA6Vq8/8vL
/j/+eUSu5nbBrraJxd+6vkLOrDdrBMq9PiqnDvFXSbpo0/1QRnE7KhQuHyRfvzZDy93p67kxEReb
Kqy9jWrtpzE7UYHL95opjsX6snCO2V1fsr54ffK3t1kf/uU1zmx5RqJdFeLDR432rIA4BIPFv/35
dp+/O1Rk14GUlE+KNqT79efrxhR/7+dPh0XfyDkniqRXDBMtnTJsuTIYNwRI46E1q9kb+rKgqauk
3dEU9us4IkBOLQoa5tzcFbH5zC2vtIRRB644IaT3pZglrOHe9TpfiEz+GFqJLw0WL28VPyPkDXZ2
NV7VOKeJhVBhXuVxUFzNoGbx+3NT7P61WR/a68i7Ppk4OcwXrEDbNX/9c/Mp9hZ332qNZrfn7la3
ZcglWv8D4BgpB2K28aX9Xh/q6x0hKRCGExs8s8Db6mLkGWRQdwOz1fWzrE+tH2jdhIlikm+Q7TvH
oC/SCp3dmpgei1sjOYH07cTdLxRzC4kbA0s9cQ+Uk4z0wKmYXfCjjH2RMHPO4ia67rUwco49J6IY
QI1MfjWAO3t9bTTHVmzWPcUYtnrcgtEVQ+8kfnXda0yEwwql2TW6Hj8Xje1R5RRUxIi9Ph71jKIS
eicdNXrpx2I6RfRVdcxVQ2eUDF46OBEYF8VkcRHDzeeebIRHfBN0ChbFS8RsCO5dc1z3aj7YDrHq
OamNSPXUcyDk9usHXzeIj3DBgM7ZQNPr8LjJfG5ZTChK1vJEN0fSsrH7IAcZwDJujKRdRAVwv2Qj
9IRVig/16VIb5bRbTxxHyYFTLQXj6bqL5JAbsh5c1VTUD4th5EeZetbsrrurLrBQkb8WfeKviv1R
TMLWPY4R94WvJ+UhkrZwPkFLiQ/xtcntxNovrUUMw5/Pr3H3XViEbtcGlEh0TAeTJN2u7zaIKcW6
97UJxZlJQuZzn4e2t75Rtt671l1zyvnideK0tWYw/A6V/nAKhrCH9FdvDTEHXzerpDMyoq2WZBOw
PYkDvP5AKjUWB139FohDs55ttpP3jIjiMQpodiNUbxxc7U0dVEAv4cxkQJx864ZOCglieRH+pNhX
e+Q5ybw1eUJLUceHuiqmo4OL5CgTfMRi/1+P87AeAW2B5/2XXaG0Bwr4Sh0hxVyfjWOMT7ZRvBdF
PRwDAWQgaGM4rg//7bmkcSVnbN18pKdSlDc1ZubrPgAlQvObeQ2FogF2P6DB3ZKPsduZ0j2M1IQO
eWDtImDvSEnLYm8VOZK+JRdZnUvsNbK9XJT8bpYLy9edCqZ3fV+1i32CdPKwwNLx29iA2qiZr6oy
R1djHQkyL0lz8ECu8AdWgX1mup0Qfi1rpwnDipKQGIyVyEMZ2qG+193M1i6YU+QnO9bTQzpUZK4M
1l0y1aIK02m0Ma3jmFKonJIh8JtguU2DOfbr1upO1ThcDZoZ+GMtZgujsYtDedrCvqFHyvJjbpPa
N60IgsyoIVpH33nQ2+y6CBTJk5y22Os07DZmbfaHru/RG5BRGOLAvg6t5SqJe4lS8Pw8ao7mgh+c
XRIuge1KU7lTYeEfSOa4obJVn3CY1qd1r0/rj1bLh51Rt4TERuskN9fcVMJHgnqmd5dKmd26x6lW
GORuFSFcZykIdNzJenydZXjGFFbjuxzXQobYE8lA6SdZFPoFhoBlQOCBevQBOZENyI2Md8UCT6ND
qN2H2ZjfpDMqUbURZRBcXEYi125jTbtZC/sr1RY5VlUPElJXE4S6cbmVbPusEcS9s2qF9iO1GZ3O
EKXCW6OSHjJHg7RkxZ7SUUil9/luxOUJ5caIjjPa99nSbvSeTYAVZatBnNSD4UepgEmZFcR4Y7Wt
A+3BKEi3CTDA+7oxP06yCq05EYI84YIASmF7Sd9/K/Wp2YAoQElIZX1O5O9mSxG3GH5UYaBAiJKp
8DsA8vHQaWZ/LlodaIk2kuMuqOVLltzVptLstVqkQLVaRXFskm9bTODNWGQ4STC7kqFX05RGUJvW
E332UBWhQ95AERzSC+p/Q0IzAgJxaxlhtSnlWdvBFl6uMOT0OJ4IdNfIsD1UizoDcAg3yxj/GDKf
JiXkHFGQlpIPWQGWhxeBZB2lsDYt9N7WysuzpoEl7mv+4cqgx4mnOLqeJKzbZmwZFKNLe9v1NDNi
u/7oDDHf1KIOOhx/iM2ttk8x9jUqmL2pg2SrTjDgtK7zwwI7ouE4W63EtRDEioc0y9lOnKDAju2b
QM5PDvG0JH11PlzF/JCm9fdqollSKtqvZKv/7d79Q/cO5aSi/V337vDjLSr/ms3x6xW/2naKovwh
Y9zQaNITIm7qSA//bNsp1h+qpimGrjqmLRJX/2zaOX/IMu00EYfo4ABUaP3/2bRT/nDIkUOWTxPQ
MSxZ+5807Szl92QOWbyFzN/lCJ0oFaTfxIGpEiBDoZdwrczJ4FMvcMcoDg+9uqiAIeKM5QDK2O64
bqq4I9MgjO7WeXCmxMJxK6bE6yZpMZS1CXrddZK2btZp3DpBWx/ibBqZ7WfRLhvV2NfEtGzdfE3Y
/vKcBCElDJpTkYbMnVMxVVvna+ueSh4Ba4jGBklrBbWriLlatS72111QXLk7Dpbl6uXzUsPciSSc
tXXYZCcmfL5ZRpdAdybP6eprnEKQVKPc2di2jh/FEosB3aHEbXLD33U24ZtIyYqJbFfFyZOd1vXy
lsxiPHqOdWjn9LtTmO0W2sUAXoVS/yzCvaVBUXa12l4kg6caAYTRJctgHVBXd3OowdVCPYlF2X7s
ZwBkcMHiWi4PmrooDBBGvDXE1HRaHNYV6y7Ua3ZVUdjQlGmLnLnhPi5K8WK+uu7FcWkdAiLchGBu
3Sjgm/fyGN9MQ8uUt5n9UEClYGnU6RQivQpif1IHj5CCYaeYlKLekjg9RfQu5K61Dmo1uuDs0fCH
eAB0azrooX6f53G9Tbv8c43yaT4ZNd2VKOT+xSu6zv7Wid/XPHAW00+sOMktyKb+LzPKdWGyTgZX
U+q6p9qq6TNN/Jzqrn/5urHEJHid/koL4KEpJ0UR2RGc7nXNhKB2F6Z7WDTZPdQ9Qel2LVqiYeLW
t9qVgigKAOOjahDy4k4/GnmLsn123LIjnGTXDTRkd6BaoIXvgj3ECJcAGnt+Y2CupftaFbz1O/ac
fs9EIn8SinuVphnzLIRqyEHaXWCeWuuUKmfmp8VL+lPZLpvmuTxHMawYDxImLfEh2paAWdrlRpvu
9epHadCj8xvKLg0gDHxtFU5VkhqGzejWp2l0W5lb0AaQsT8Ph+W7/MhdqGfWnG7iO5lS+LBxMA2D
CkIYIh+As8omfTRwDlD/rywde/d24CwsPPMjuWB3ol2iInnSqTxy/9kU98W9luzMJxNnDtY2zNLQ
VeEA66zZUH0fiWNcHfACxuJzy2Mxh3xyFAnubhNe4+GqfuQeDvjhZniIb80nAIlO6HVX3f0gynkb
axviGMTYUbuYF1L1PNtIaTfxqbzFZtiCAnKr12ljeW/pIdlUJ+k6R6epb6rXvkTCSSuebg1N1y3W
/AQDmEdQFUUP/QhTfRr2c3yp6Odgjvzozc3YvAPTtXDXICRLDwREL+8gzdLujoow3y5KKV6WO678
hp0IeFadee31RDyOTkrxJlSPNGn7O206FRf1UYOQ7SpkyZPIQ1083GIsxwgQutV9cFwOQwNp2tNs
Vk47k2sTlpQPgZteNPVlOd+Ospfdm1fk2nfPxXfrsXgiseImGTcikaA/Oc2rQ2Aivi/wJBtikpdg
X+LqgpnJiDS8E53jpI/2Hv4m4onLXG9zAvDo2z9oV9ILsAU+DKet/qZ/TA/4G2FAHKsDhWW4x7Ae
1O2gbmGuoWDicgj2yTudLSCB6Azzs6oxUvj6U3pCIgDLq79Ny/vhqn6aLuo3O/eblwYnM9CEajNc
2dU1B7X/aWZHfXGtcuO0HieUke1ooLDEqq0TDFXbdMNvzcmLD7LplQ+mAFq4lgvmmfAaJfcUj9IE
RuCf4HpcuroqTmfPcgkA/em8Rw/aqf3Qf2hH4y3+4dwy7sytZ97ju6M5CCpkeQwyf6LHDZ2gPFWX
VttTnFKeA8gsrnM0Zo9mB4JnJJh+cEB1WnjAUUaT6samfVPf8tIrM9/mfMgBXXrRD/JOUZ5U2x/D
GUn+cAbuaT7rV1HsAoIazkQxeCqCCE+jucWC8iWG2OBlCAdc09rgyt82DwJYcorB+BM64fj2z2LZ
zU+YRIrO07qXVntl7AjmDR34yfyh52hZ7ozIY6e5kvGNvDHHL48xlxS3XN5uAnO3eM2rIm80P/lB
UoEJonCT+uWdQkJd67VvywPqgO/lh8MQipsQgf9unPj3fchNycv8aFyhRWRYZBXh6Ydxh+cQRJLx
GL8uhGvsyj2j5fhtQPZ2qC5J5yNIaYI9xzJqt0EAcepQPQRHTF0FMIuL9A4NhOM7Sh6HnmuveGD9
wz+oxvjYNtNV/xQsB0TsOGln6NXSzuZzoLFpNrC+pOlkYOfFG8yNjnFHOWYPCSdlsw0lL3yjfhGB
/228CGoP9r7ETwPPvOXyvs3PyXdmzc57eNcFRwMnCgOI9mGrKSu2TUQfbXoph8ekBnG9d+4lRKYU
UEDKQ5Lt3Vm6sqRv7cwKbNoB62zelfvuJSALDPDQBd0E7fjwCaFqXj4ZFHurxifkFLNime875Wmu
XJnVxnRjyT8jtEzYASKXwSPOvQCvYubl2UeOhZbVl7JRb6eXCnilWDNvrPvlHsa12n6InjRXbz0T
ML5jATMAJAGRmxQV6UYX3kNHGSFPXtqThrshMFbIVwiOAfiOYsLhyGyz4Fs0POvDNsdgOm3Kn9mB
/4YNBaHJ44Mx/st75mbH6D0Et7p5gOJ5G2YvqX5WifMmaNhdzuPBDV4amHQsRThn5XqXgZokSSt8
H8yrBNlIfoBIyWKo4KvNyW/ZqaWnRBdYhpJYLZ6Hcc+fBxqonbGgH5TyDAFhueGPxbRDiuGmDzeP
dUFg1Q5/J4X99pbst41C1NSrc9SOyZ15mn39WrtZboJH+8gZTZHkJL1YnVczxKQKOUdu9cKf0LK+
a2+keBspu0K7rtpsmyWeEvhDfF2o96qz1Q3azm5wl3njQ7nDVbdzuD0cFJLhUJ7FT3F3nU5Xo34G
hz+fCi/dPYGE4ggCb4/edWAhKqlPG9rwJQVPcKP02mIouSHteEggd5i/4vZEYav+3oUJnFrqRkwi
/cnALOknyR5/DMmVak1k5ANI4t44K3jN9a2dnc0AGhckey/MbovUY5EpIo44u+4YiB7FWxFsehM1
G+ARFPEO1UcJzvhRuuj1XjFd8B6J6XKUoGYkH3GKd8plN5rw3exRQFcoNFt8Kp5BPp0Jbnyb/idd
57HcOJQs0S9CBLzZwtJbkZS4Ycg1POEdv34ONC9iVm/ToZYlgYt7qzKzMiuvqrxEWVvp1RgWMsNs
T2bU7PhbvZVb6yM37eeRz0518FhjUifsUHGnjnmrSpeXdJLXuLqQKR+YX+qtcMVNdpoaF5ueymn/
CYZb70Jrqft10HZuHzBFHyje894ehaA/vrzwIEirbtnsh7XyUS2OKK2fv/V93OHQYO5LfsfLIxiA
CHe9cAFDk2Gbu+m7uIgfhHHSTzvmmmuEKwquF/jCxeee3BuC9ShXmawelowZ9ulVOVTkl4coCr0n
CSZPuw7ELyR7t6659fjTXfrU7Y+5n6Vucya9TpxfRUDNrk1BpwdiZGcrojGZjz+q6+wICnSrL1x/
/lhMNtIRzR5WxrnTj55TLJu34Q1nf1Zs6b5Kvx3BbnbPlXGVLq9f0vLwwM+f29cFfYDIJKFLkqso
e+F3dyg/VVyNOFptHc9bbBlkSFwbpUZ06pbhWXgzflg4WIZdxJapBUe74ncn4TAx8yuuLt7M1xkB
kMgr+ZRAr68ZvwzTn3ZR96chCrQimK2X1obiS5ilpD4OVJuajDlMZdjhob7uyRFbnOrhN52XLXAS
KJBppSfmVbs+0BnVyhFv+K3uK5/MdxUAYJ9eU+2LH85pC0g095VrjSQmwHjDE4J217XL3kL5dqGr
qvbtRfzKmbh5N/1YRKTjS5SeI2L7LSkVJPfkA9XtoT/Vp1reYujcn5SCnOll+hGTGxKx6qvDJDud
5Vfn9Js3XynegAucQ7JHiO9bvKpQrjjt6GF+JvDz6LxFl7zijjGvPcgU31qgeZEWz5PaLjMs8TLP
ZOxesrHgwod5l+4fN15RhzL7FTvPcN8TQEQSYuvTNln/NMpzYcV7KVVykRA2nY3ya8wX3c9sIY/v
PNO3pBgsp5dPNSHthyXXHJMhfEhfZE0//9iVyHyC3MyGsrRl5krrEhMfcGDqsluiyjJXf/+gVrNW
2IrTWtZ3Ivn62fS0Q6HS/d9Hf5/7+yfED2uFBSAVhlmjOm2LZl12Opq6R+ISNjbYo5JWVPu0y6to
Zun+PhpmWvHvo/yPAEzmr2Rqk+DB269HQvhE7+/Lo6a0qG7+v59W0Sy5mj5QR2oLIzEdZozfqzrs
YY2oFLWZ+vvTdnXzH/yTgcUKl9qKmyCXphUJ0e1CfU1u83iSaPysOPb/PlQY4F5NGfp1+aCz3c6m
sLfwt/iN5TWTXuKWFo0Ru5RsSLJ/Aq0OCNwqegIsMDWwR/4qTzK6TdUefs3lc13jzLbsjZUJGPil
S5in0vHgdSzsiMSOYfQ+NE4K4n82hew3CZ5bNlTGthdtpIuYkFt6wC8lgrfbYn/oEOZ3VraT5BfJ
WsCSGlxaRD3p5b/P23QQvJZa1CLnilrfK28mnnGbyAm33Yf8QYNEfH2Q7xK8Am3BaRe6bR2nyO18
9aPbVne6znBAsYS5kxuniCAZXUPZY/e3KnH1j3AlHqS7fm6/hMkNfxmM4EKrHwXG6z4GZNx7/GAz
zWOWUf7tf+bZfiIhTtqX6WpHLH77FwbWJ22X0b19PX3sM4lCIWVj027UiSrJaf4JstO+p4vpN/Kl
O+Ndw4dxVF2dS2fa0y75oSim0xvwAPxofot7BbDeOAn+N0Ygrbl41S/FZcSPoafFvpDaTb7W5545
WQ6k0i3YXTfKl8z5d2wC7khLPbzNPXyBMjfyud1Er02HiRi9hXZEZbgdmArZTaSb46lk2AqCTszn
fjB96XBwgcbat8liXPPX9IQtz8WLZnqSVWrzq16nykWn45cPzM/clqHFlpQehhsme/DDDasSX6Dn
V4JSa/D6GzArw0P9TfC+R2dkH4s35D05DFEu9eULd8ztw68nr/HjlbJgRkOhqw/aL/zxVGTGTqVg
CeI8F+3aahwLW0lbOLeRl/PzCz5xEk5QFOlWndW4nO8n+mdlDY4irQlBLM/Jngm1XnK0l1sMHhPX
6kej2MZJHBzWCqmK6k+5yG410Xecak+EVqQ1YyPiVRfc+CVXXZGM5oXHJ7mLiBqDioQDIDlsCQBh
SPXhPTpKoOAKR5LWVlzKzNIsukuyx8bcuFUr/M1w+NwX9+iMxbhSuNMPWsDjAzFg4oSX2c9nDpGz
La/HJQOtrx3dSOQQD3rsyT/MZJd0VFhVsYJViGmC4OzHWV7Wi/HG3SAGwS/3DwChD1m100spefmW
7qWbi8BFfMcA0aIRII6gw/GbNNMTxfmxxG8YCyoDab6b4cqtOY8FSktNw0JhoUrgXcyQ44dl6+qp
A37i4MwhUbAzOnb4JZ2LyEs+jS3tQG7+G1VHEbZavRTo3b8p/mhP9aBczmCZhDLdZlwNmnCo/hAD
MAI0iVfxn0kS74Y+khCC4f7aPPpPxhLQ5secEw0vItArB1EwzdDU+N2n9sWIHhMzADyAlYlvyN4j
PD+zN+3mi9dxWTLXGchYhkkLDBQj0R1C56nYI884ONjt+YHPT/gKutQtRfdVeeMXWWe4J+JFAd7S
OM19XkV38xcUQQWAYWGgKucxBADihndHUAHhneZb+2KRRO8vGBbBqe74iWhfzXTMs12U+BmAxHv3
yxYXfZQYf6RuATXfrftDsyNKwCBW9VbKi6Rmk+R1AU4s9eOgu6BcyWG4MxwNlEHQMTjWpN1S8mpQ
IVee+MscX3OfSr/jog1bxrdhMkwmWGPH/NeAf2U+Ys/8bq7EiHHaQAD2CePVsLVoppm5/MLSUmSp
bxWGJa4vtwuSPUMCZLe+bvndOk3aLifigSAcycmyI7GVD3amW8j8b+r0dRBiqzDOMAtbqI6N3oOz
F3Ao3DwEXz5jRA5TfcJeaG4cAB3ACSow1M3r1h/Q2ywe58llPoxveB2BtZyxxRXNqX/S4+z1r5wN
jYNz+1IWiuljg4X2wMLFUbcxerzgBns0QNLgJW1m9o+MZlXbcriCenESPbRDZFEqeBw59ZfhGTsQ
tHit3Hh2W9GetuVeP0wH4j10lBDsSpuZ5ilsfaX4DNrSjvLrjnF54j6iNJku806RONGZO88jJ9y6
bWYeY2LN2GHJUyy/ODWaKUgSthvJmTp23nVxSbfDwbhjUmPh/ueKvyNOjjxy6Vr46jQ3VXwxWkwM
vpWkSpBzgtW1XVBGWIcHVQzudSX14rIQfv+uNzdG9cRjzyZgfrhY+kZtgPm0tqbPJm9k35S+JmHg
5LD5WISSUIQUi5yJFjhpmk+V4EAsoSeMVxzzl6OWkEqSb4TsXU/WnFDsoiyseNgyAgp/3r4NJ/m3
5TafedxgrJm1AxIHu0uQVcs+RikwkvxBVcXN1kZqDK+LTyybfbQrkDnYkW43HY+1/fyEbC9hAt4b
FuP7dB+2PGls2CJY12yvZMfSNksuorbOFIeg4KWCtXloGyynYkmHyrUSlAvVwkBuy4KnVnAIslSx
kJs3eoX+ltfO9VbPzbDgudAhw3HzXit3jdjsp5vlsOxLmOAUIfqINQ/m3bb5E3u0xz7THhJO3bmn
S8QxeQZhxNiPNV7dOYzRsIOc5/fMzlJ5YJ0sR5slFvGfhfaVUaeo8w1/9NuoXITGAeOTqZ19W72Q
YzudCyPh4cQF/khOJnukicwLRQVO8dvs2LLBzOGgA3FKKPI8DIGUB977vrVj+7UHT7/27FrUUIzd
W+QgOMOv1Jwt0296usudeOFQBBTs6JJ+imMTLosg8WPtwE1RbuolPIYX9QfTYWPXr/sWaHO0Uedj
1rWw9tKM/brSd3IICSZ3+mJJcCfPqMoBCwsbgIsgERQvmAyNMOMsidvwS+3FEG4LOeS0oD4Yijn1
Xvqaeg9g8vU1ciko547tm4YF2nViXtp9kTx3bNhIZjg6pVsslknp+sOpueir/DM9iZ5+rwpXjxj7
t+s/QL8bltINH4x/Vr0IX47k41bro3QWxu+yWDAvtph96UDPnPzCIflSffHMhcWIlme3+aUWZ/CJ
iJ26hBnYCp8c6emqcdSVuS3fmVkN/+kG3bb/Mi8tRp4JyYBiAGKTcg+dxwqjnSefUmdgFTYfb/ni
X76j578z/sGzIv9CVtcQ7QzDXtDfXXOeAAo88gPYqZ4LSXNywuhsnaExn5oMaauo2WCkVGo132nL
q3Ej/2PXRcICtS7swzWrrD0/f1SMvIi4dEdWgl1upmNreI9f4iTYwfXSmceHktUL8mP4VdxplRyq
U7hgtX7zIh+V37QbwNKyxBbdrlaPpUrpFmgk1NK2381rtVM9JtiCzCd+D8dmRWZ5Aup0/ziW8U7M
3uQLpZe2TmlKVtlG2msvxlQcvio6iktxfmKPqpUFJrIZBFnhjtpcZjykdWhuopK+xyeWVSw2tHb9
l/XFwznHIt1YLPKP3LpcP7vZDtfH6okrmdNcxhuzCTxQLpfv5569vTb1ubmwKSbgJ+A3bzFlgicv
1Y/Xl3VjVHC6pLjz3jmXNHWfYZ41fXPQUP4/Nsr9UbmRvja/qU6EyEEFWBPHe8opH960Ywmgc05l
XrKdsdw28hs62OzWL7rfjL5nle3T7XgU3xnEL5bZy843xAEZ+BDAndgFwx3IBwkHodhflp61RfNF
UbMYPXVPQsBAV5NcZV/xeHY2DDYvLP95sNbjYjwN71Jgbmq2JJql3YRlJ/d6DyQ+ZxT53I3afmCg
m3lUF5FpS1+kP/Rn9shm3jfs7Ishs6lfUL7jWibOmLOJDSHdGDsf1WTpEdfMClcxaN5ogRUAEwxv
IgNhoyu2HqC+gqU9UvPZsNEpxvXk1wID8ME8VYYTzLkjOmRtKjZZRfyBVMFX380sl0hRh4hDYzUp
l5KNNQWLAm1YEZMhyItM8igQS2/4JlR71d6Ht77xcZyR30dHd7npVMyd7Gs0h3u6PgrTU6E40h3n
02VxoeNbQwgsaSyMS8VOtM12ZUQAMg7seIzOrUbzIYK0sumHi4Imt3WFT3RH7+M/5MhDYQvb6l1o
/e67veLxhZlkdqxwXX1ieGprV3MtfgFcacxR34RVLQXRabwOtae1zK46xU9ChcSrAs3HYLoUF62y
0l/IBG05hgAA3OSGe6UOHILPAr5ciGTscnTkDS4MKlET410jn34D7jOdp9dG8YzAPFfvSFtiKCiK
cWPy8LGqgElOanrveUeYEb3Hw1lDzjw5OOtHYPMbkPTvRSOAebUnblv1sB2ULfAX3QPvDBfz5Ylt
ZMEkvvBDTOA/5Qrp8QhxxAs0KDZpER+UFz4JbsOyIPzcqcxL0wVl479Y+bTBGTE5C0S8BtbpqSsE
KmEuJEzY2dMl9xJE8bu0JSd8z8DHVAfPGlWerz/DmgzgjicJ42MsMalqH7SdtHjTPtu1pCnywBzM
76Fe8M30BRn+nJmXbtm1M7od+r2fycco14dbPFS7cG0QMuLJPlJOHh5KZQ6ScKt5pV98dlftq90k
vZ3nbvgpAiXX8/ab/itIR/zXfpjjfFDB9elBs2rW0RaONfynvCWB9dasBqen4Z/u6r8x5u45r3jm
RiMSUBaa6fOk9cv09BDwCHS7auY4X0TDiwcGiPmNEWN/TJYQC2JDSGLpymaddIHwWJnpqng5mroh
+wGSjtmurGfUkfk+O57PrIv0hQ4Z5wrJCiAtlTB4kFKYI+5Ch/mOsq56Qbo50EQkBXfBMwzkuY6A
EzXJ/3I07vVJpSjX5r9qvZOPCmuah34xug2TSWAzo2t+Uhw/doz+1zhvLIcVBQF8IY0fadS28P38
yMHWBJfd8mkdNS2Is6u2qM+S5U8mBYydfEdPBrDo9dNF/tmCntd2JropbHC2h+AYLEBp2M8FjUuF
byl1QuJjeyluwzvBpAXVvSdjI7Hg7lEBp0em717S/Apepp0fUW2BfxKFlvscZx7R2PtE2zb90vBq
DkQDB1gnDNiyd7xdKuPknWo5LzfPEY6oWFCjWZ/GBa3e85r+hLrHUs83qWN55gdIgIH2k9YLmCk/
jptwB33avuGPxgikZQWMQp8xz8isj3pgZfDLb1W645EeCt6BJ/wO3+YHh9ycl8uB1C8Inc3v+PRy
fHPC5QQUFNS2w079zY/MYY9L47tgKtxLI0R+S9LMW5qDQHtXXNbEkxOWJ4mEH1idyY/x9KsZZfVZ
tPNezc2n7H1zq9qHTYYvMxyDYNZvDlDsyX+mS2F6gkThzyXNMee8Dt6IjRCCb5ipF7UNDorMsjIZ
gnlQQR/Gk8a6FuzoEvvNOcU3VvJSTPQIK78TW14dykuBZa2AMh5k25Owoyl8q2ce/DANVwtby4La
mY2CYoOX4ndfKThPwCw1JS0Pgk4r0WynLX76trAAOmItUNmVbn8Bl51IFqdgOhsHYha1vbzieFSv
il/7zU0p/FJYFFi9XmSJaXlw200MaJwCS/XMVNqvc3h9nSXGJ5U7gsmWFwgNAZW1IAMNYs4gD15z
GNOcmSpDXxIfRvQ0FklKdNcJxWxWDGt3iVO/Y0dbJpdqfq3xJ2aHDwcDlYeymNSgnw4Q5hBGQ4cN
kQtkSblB5omnbiBPX1eQCw8a672DprxIB2GZ76u37MShjg+evhbcJFB+IIwwaY9rG43qOosd9uKz
qO6TFQmULb77DsFnN/GGqjKj8F5WH88gWcnuywPVUT4Bu9s7+D/m2ARMEwe1ru9P7+EJy/YSn3k7
qvvAnBF+eBktYwQGbNeaE23D/bh9BkwTwKcQxT1b/josGmq77K1+49Ec31hkbHhy5Wtn5d1k494T
lCYtrdZR5E1ffOAcplx1wJg2GEZvfGIYBSfrGK0L3V3+PpV1jcgfTAiujCOaa0+5k5N6glbbyYj2
TH28RDW2FwziUr9IV4m5NMqtFLqRsezKgHzMTg1eI1yGj4osJ/YrZfXbjz/+YZRxK8JZ1bPSW8Yk
QWuse2EnbTlYMDWB+uLqkXs5X16NyF87NeCjbeWj/o3P+ReWwM9fCOEjv54VM38Xdpe2QZYrjdKt
Wde/tcgS4Ui3jU1yKVXbPBFpyLtT+j9mCWirsqEAycwgLBPFLH4FZJrRf1CG3eQ1OtKtvkcm5Ihr
8wR3iAel8aMlnvsAh6gdA6JQtbVkra/7z+mbXGKFRvQfPMey3dWjjeUC8RPDcA27naR4CkVa6j2P
4TuxCwXIrrE1AhFuRKS2VSE6g1fnYlFEuZHD2bV0s/b0Fd9oKh451s8uSogG8sTrVhrPKZKeL3Nd
kttyLC+E48a+sGR3EH0lCUgotQr/NRtj25LHY1C5JMTJb+oh/JVOE3zzN+mjrYMs4pL9CqC3BbCE
K9/4e73Pewez2jY3caFcoBQFtzgLH/pp/AiThbSUtQAB63dDifKDV8cV4E67COGSvJsAbvFiMIIA
r3euV9Foq7fwzKagi7MQjdmLEl3+PtyZ22EBz1AyNZbYPP+VHx+kYPhODy3km3DoRJsVX16UDxWS
Jz4TJ1BezK+ptTXAn3X3BnnyqubrWQcmU2Vv/I72WB/FL3Wd7i3eK/GUEJx/epTx+rojLSa9Hl4J
oAFc9AzJrOGi4aF+k9+RFp+jO8suPIuAzY65h/LBijvffH7SVqcgDIsxIHy9/TUGu71UgEJOxB/i
NZJVzIZ3Ti6vM9qAJ1UtOzj5Wt1SwNyNp/MLO2Lb2vzLuKDWJgtChxCzDu0C3Og5f7jQyhC36Ka8
7Hc66350bNZzhTxy8CIEsJGQXAAs1+0u3+s7Aa9r2C8mzkm99etTebSW2iF1q8MYqF8KhOFgIwtZ
ywsSdrCNfY9vPLrRKnafx2w3uLCL07gWYw/dC7A8ZefRlZZPXK8cUsqQdBgLdHjALADzWIK6cjm/
ie7W3vudzruFvv2ZIduQWw1LSeAceTFMWsKp20VkPy/qIjvpobfR/lXRmudLX6gFWB0xyfYPWAzu
LQLJ2EQjQ/kgOKQF83tQB0hEY/XCTWqp7ykx0+rNWonrnO2To6fasC5JoLuQt2l86l98rpNs5Xd2
CBBt6SNBTkNlf6u3JCJRscVURG4lHzAUTGBqcM1AYZUTNIW/CANpATExZYWZi42bNUtEfKuP6D4F
KDc66hy0/JPqvVTe5jD5l4cfmULvrtnid4UNOqpH28QKpnPq63DWUb7wIGBBQbrfWl0/Ilf77N7y
t2TN+oS8JupA+PNySs/tVlilb90SFZX+x/LTNZ7kTTS5w5JKvWTr4yVyYtIgRgvzBoVdpc5zK32A
6/6OVFWb8PrczBKx0DXH+2NaWvvqM1ryaL3AU9/RhMDbYJiPEdVG4LhHPueV1v6BIhY93LV+b2jB
ByYxCYnwxvcKdhd0ahVeUXQIG/0IKtACwN856d5S7GOOCMuOyFyP7Ud1E92aOjrzy092bEIIE6cn
dfKo7DlBOGn0FaohtUKGBhDuUGhKFabLznSkyjYOTE4wvV1QHtfH6a05a4dhXQdZuoxVx6CyvdYB
G8yeLAhhbb1l4VLfiQhIOJmBP17fAnOOLqIYJlgcdj7BR/MIzELVO2GzbQZkG7jsBO+14Y7X2cv0
mlytC01pa4L429YlpA2i/PJCt1u9Z4/tc/Yxx77bfvFZC+s5Jqnt6V9sOdZ78kbD0HIjwyCjafKq
Q71LqDloayps6MlpolL28p/2k041JkV3Z91JYqPUljkWlm1O0vWiormM7cewfpa7RFzo3/p3iiEL
l4qLuDEMV0sX0OjxOz1V965O0CGeDnEl7g2K3dxJD8OP2C6Kc7J47hQezM4xPoUDJ12u7HMMINCw
KCwulX6K9K1pQ2Cj9TzF2XFQFjj9V1CtFKa/FfzfjRoCh03KjAIYy63AVi7hN54Q+OBG6CRoc3iC
TC8vFtjeVVj3pUFX3whUo1fnaKqA0yTUsgtWGWE8owHvCngF1xRi7mLL22LdBk5253cR2zzxebYW
3HX1lfGRS14ZDF/xc9k0oAD6WsPRZpwbaoLJGe9gQ35hoa7xnr2cwzqaD+DwPC3a3zGQ1zFPEJlB
ua29NbcUiWq4iIqN+XA00A88Z5RFkW2Jp0VGxc4nQOsj4jNo2hzpe1ph8DqHTc0lLN0NuGVICoEX
cVbhO39MAM2H69juDQIxfFQ9ioIMlVQHG1raD+fIy8UwncgTUMZVhQhCX8mdT0XCC86zd+mBZLS0
BYFCtF92hStxqEBGUFvL8+WvZC/dl8MSX5N+PLYFliN7Od/m5UIpELI7iAxfwlUYlkN/mB2nYLvg
IAuIidXYb5XsiwwN1UQsdp1M4JrngrKEuoxaaPYx5PYChlCyU3bLnhn77JXcjhcuduPGEoIHojrm
k6fFo3dJUUN2l72rJ+uAPKkjL5pcKQjrYiEINoXRs/Sl4jNUl8240UY0HFc25lhf9hf9qz/8Efvd
zPb/j+f/+6+ksKvruST8Vwvw932RGc7oSI0ejh8Y9TBl1q5+DIGG9+Df56aHrvpGaxz6R24tTVMk
fQlgLGl4EkoBUA7nFnwtwoEAhPkjo0RRP2D5t6zqjSmo9Ip/n/r7ovx6Ithsgbb/Pie95hBWa/6J
v/8Ty+3j9mgFrTpPf86mBOIYM9Y8a+3/PlfPX6hSpPZ//0zzfPHfR//7wt/3/fdHMCXBjFSIe7yz
VOitv2/KGYVjx5t/0d+3tuQMO3Eip6teywhm7JdjSTeuTghVusdC4cVKOl429dAUxI+2wYQGSE5a
QhTwF3T1pxdf0m7a1uF0xMG1dUOTu1bkWObrz3ifZdGnpeQnRRU+ZbFvsd5QSYCF3sB6dhkLiVfz
vHaP/YgjcYC1IuNi2TsZ9o1tMEvpZ+jp0rAfMc/FGJ5sBJo8EAQipF0tQxY7KYnoGoJES2MatMkd
OtFMSXZCnL7nfTEse3JpHCZOOPp0zk29iyGumo4oeB1mOx4+CSeS1+oDWVSDH7WpetyVZfLkGmlE
MDaSqbEGgUaHQ97K0trSYB+YmPgxRbh4csZLA36SEDOznu5MhTTkvlBwYKjMlCWSNCGkMMpiKMsY
faeG2qIhjsibOmSNzcBBmDaAzdieLbMiesf1eFWgTp0HSR7QA51VlgtRawHmks7ngmD6UISkUWsE
IuYWfmZajMjrhdki3lP9NtTl30ZEzqwznf9sJP/1gi8vI2ZI5Zfxk+Ta59MCz8hirGoKLXU1A2XC
aKJ9qYFvEtQU+LbTYiiS5DK9yIYniKWJy8zwpGPd5xFiOwSB0/PHHJ+kejZwb/GppH9oUIvVPW1A
MpGTS9SAy2wiPz6n98TRNa775+lRpAieIvkoiRwcmqJNG/IqnuRZE5UkNlm+arSvcVpoTwFTE/bA
qWCanEvuNSMSdynOXl6cd+8PMSqXJSFOCcqHR41g3RizAf94bYXLdNUz9BBLYA41fv27pCV3up33
muz5GVdMW0i7pKwQKWB/ZmN+S0eeGvcIp7hAfuhfVvTaMvEIKGVKKI9FzZ+w37VT3lGogm3KkT7u
co0x06x4LPCBpejlUVsaSucV/TguSD5BzR2RI5vDKSp6ca1YiZ40SOCQpFTJMuLIlM0sMbN/5LHV
69Kc9q8XmIgZT2zQT56PxxCJ6DRUSJ6M2tW4swWW/9Q8/En0Gmgt42xLJSAqmSXbgqHJldBvXua0
Ml4KT0lCNaAmzQdzl4hPQdCqFoKoVnXBk8meYLwv+9TwD/bkOnk3cCOz2wdaZ6M8EyKOra/wBFfG
MY8igTCRhKMtUaxzp4bAfoQUujVbWVLm2l6i+5eHw4OF5D56wAg5NF3CNlDnZqi/n/8GIe02UsrO
rcqKa3UVFXmcx4FuQXVj/Iv0PyTM9lWkDtlSc7AkOkPxiXo+w2bUeWgcqEWfFf6k6WudC9BXoIe4
2IZu/wIFD4dIXZgyEv9XnWy6mEIlb6j6nmV6HMLPuBlXEuO4CBFNgBAc9VXNdCYVGiJOhx8CBqFI
4/A9KqCUCyPDfk1Og0lpOieu01cgdxi1NubEY4JSdU64Hb7rl4qdd5fe6tfrqqaHsYSaauEQx5Tk
HqljBUe1aWcCIFYB8Rlbgpunk3jEx7XdFzItTDp+i4b4MY7c60KzJk/AVxJZ9ldT0NuvHpHMrZ2U
vakCOQrq9YlNGNXELAGaIFwSEbFt/kSDq9WnMRfUjxS4UVbgKg2w4JA8gEwVVgNFhDzqHDiN2a7S
Pr5nHT7ADNGtFfwRUEXOw/k9BOkYMpbwQCUST9XRklqm/5NsXSjQxElF5dBKiuj2VVH7T2Hay+3k
4eNJmJ/5oO2plTO2Jk/E72CGxlgYlAzxy+9eNeM3RrR/SqG8E+XuvZa7S4E/X9G9yPMayTyV8cCj
0cJEMC9pQDVI+5cm2qqYArbTzRlDWfJ72d9k4XESHiE8RSWkK7SIFQG7kUZ9QdTRYFibB1tkYb6L
KTDlI08g8JlQkJKpXTTk+wh6diESGkW33t1bzJGXokE5POhfmZ7/Tq1uYZI09I4ugsHnXqQbsps+
kJbIch7hqSZJ+65Aam5JReqaKv1SNwBpySGuCGF3jMuGILLIuqqFyGBxBk7BY4ZSjuwCkxBOPPvD
WennNCHzPTDOwzPRlxhXYwpZwOQ1RArFw1XsTtPQXJviNL9E8qcjFlVEjLEyPZhrVzTWSXaNLSXy
ydkhOjyGo6mfBK8mLzQekgUyYrY8ihlpwz7JNdAREB+9LnRIoEUchifBeUXhw+97bZ8+qEYNTcXX
qn4tOykqPb3Jjjn5a4snNM9gNoGhyi9XxIkF6nQgsiqfHgjtMzBGY9L8PMV9BFqD/bdHLedKeb0n
UFnl9G56d5pharIAEERwTy2RYAGifHF5JkFPrwGXy1dvOsIE9iU/REiIVrtlIqBBbm5erfDy1Ar1
RIEXFMql16Ise9LRRpzftDDziiclpJUz2peEoPyl9ujI+zWJsaELS4U4hkGjhUF4MiBZCE1QQ2Wq
U9+oj4pUklOgiZCEI419ooJ6NDq9X88JaxsQT5FhTUwgZnCYAlrs2V9y6nu70psyCBmCt4m22U0j
mHGxwjgBLraD348NsqXZ+v2oZlAmFYqGOBMtWcQQ7dKY+fEDgXwdyTeyxBSsBKbcY8DaLkj9o0kU
LlbW4Nhg5pCcBDdVrZqf5WdyFSoyhkY25LBrBnB4mpF5xBx/02z1bBLmljhM8tq4NakmX3N1Nyk1
6cNGSUQiACYBtExstcUPV5yW3bRuuqkN71Nnfj+y/DzK7WuXd32zHsKlMsIHyLinrjU5RGlu0dT3
OShUbZkb65l/ao9H5PQiLH6R4KxtGivl1V0mViCLlbKG6q4cmoDJVqBXmMbkQZxmTu2FjuvF7A38
U66r73kOkSUgYkuMB41vDIaliBmz85X0o6TatagryR3J3huHaRM/EH329C+u1reZW0pq8EyRLkQN
1p/GMtYrbEARNchSFZiYmDh5yMyPEup3pRkquq8WS7EREEt47kqNiLH6xcAY5EGZy74lSMK+4/W7
rRbWu2Kqd0SIfUyjGS30ATTGnZJcPaqtuAgn0KRctl5BRUJzX6P/ERuYbVXMcEpsCAOOXyu1GQ5V
RujxU4mCKAa9kiJU/EVSMYYUdwwrzi2QUGdeRC0wR6KpsbULsapYGh3oS03+V0pkvC+WkPRZhHuo
utUFfBr0EHpV0xlkFKV/2tB+Y6PDt4UHZNDTmvqOC1ZeHvnLXFYba2zV80vG5LzF0oAktzWxbJTR
V/x5VJ8JcKy3pRVWCQATuELIOMBuhkiDTKkEWzLQChlyTXYAKP3YyBV9zqEMcwZuJ0ZJGxLhzXZC
W5tHhF4a6K6G7WhxSgxwPw3uCI41oYYcuquiKAk2Z/kBIcIoY0dRIaivJG513I6KJwq1h1MndrNG
ZSwno1qroxqeyoSoYzlyCDlG26eouq9W7d2wymGTWxZpkLQrllYS2XN/alu5/A97Z7IcKbNt6Vcp
q3FxDXCcZnAnir5RqO9ygqWkTJy+x4Gnr4/4/7p57NxTdqzmNcgwhboMEeD43nutb8XnFqvwxvB8
RkBTTB3tvSlLPnXZmK96XiuHKUFNmIeA8/P0eYr8z1iCdBGTCLZQoh+tbojOOcHkaH/TD5kav9KO
AyrpkwZyOChZfTQ1EmMjb99zO2auYZaXOKwlImCS67lyCbYmYrrrOAqxNChKMixN4snMzXUVD3dR
RW/P2tWRb279kgDpjp1TXcxnLdW3p3M41NFnmNLZCdMJHJPFnbarpovwrEuuDOfGgNAgto5VITmu
aKr1VL0s/kH9YAZMVLq4JB9oUfYmdX8IyItcRQL9F4ZNORPCKiP2ni0OkVpOr86YY1b0Y5CS0AE3
gaxPtZlvytb/gIiY3+gMuplF76gsUpRCLc23aTLuG6wFzyZDMx23H/mYtCslNLpJnXrwLN7r9OQO
NiW0PZxcwf2jUzYmkyLnowntnBmJBhAn+jQgvZs4RqrRwGNZDV/mPCcroyv4Sx+6Gg+0xlKmLLJp
XYk5FMw9MsUpSrZhSKk3i/QpVG68znpmtbwb5aqX6WYgZ3lj5UyMqKLp5/vpOqbsOAjDvbe8mn5X
u03N6QjGZj/mjId8hhSCKhUJcz5vuGnBGdAHruTgsa3OTbZVU7903NAKcvGgcarydaD0QZT2ToUN
Y2V4WQ/0FF6MzMK3kRt7EfIGGlZDD2TsfwDpS1dg0jfs5o1V25lnoDKYAWSOCpJ244RYWroPLtXQ
0ZIP2mQglkyvCYChKxTUU1a2zSODA8bFDlEs0W+SsJyVCi1ktcHil21fMXePJ/In45s7pyiCkwSr
X8MHRxErFWSz8WEYLCpvQiZuQpHQCq39i3DpvUZGdDuHy2bZ4uRkX4ogp73lPM/XoJGZ7wafftM3
dKOSk2UM90lk3/KHg4ZqKdgM3eJhH+qLZyY/UpGmuxbC5rrPWfzKApWglz7aI+rxQXRISyaOr7m8
7yF6UmGFJzsMsjfTDWkzGt0p6RafYj4wgZwgKZNLtMs6yazPZO4yBvSmeSudjsGGTJvsdlz6fG1l
XBr12Y/y2ExdeoLgzNnhO4x1mgiXD5JWn7Iigq2SDDNuWy28g0oeywwZQ6S6L2WiqWhoDtQdRU/A
XH10IIl7ePsLzdGtaM5sox7BThcz8DZKigti5/FyT2Oz5y6AAboR6HTRI8L30beqXCDGUi+tDDze
ZKzAUA37jTsKBKuzXRz6Bn1d78wF1baz0gI1uRlW/q5H40Is640sCW5shub3xNIrAzUR2JER5j41
LiJG1Ec6kCFp6qG+tCkJNsN8O4NvJfEZ3d84V6eg79p11YRoB8N4I5PwIW0QXxukGBEpSnIJEM0b
J29fXbLaDZMkGP02R5F5BAjySj4fYq6h9W54US7hfjlJiMaMKmZk5F7I/CSKHqNUt4SOT5zXubEV
El/D9CoyFyvqkvyRVCirWm4HEWe9nktzC40uXFMFvyHNqMwG+nv9pGwAMsuq7/GGYjBdtfHFjmO8
wSJ+KBF2VDYKw2qq922arWvLCJ/MBofIzFyYPyyzsrfMFdthPogWb4Uh4hPbwgc6JjNiC70rCBJl
ofxWc12vvILqrui1xRWQr8PWMW6aTjBes7OVLPxy48YBBa0fPBeT5CJ0OVE9hoWaGv7OZrHBnOV9
zXGMJgThe9+SrG27+gMHFUmlomnOk+SPVSiqayBcW6NOlnz2Tj1M7qcfPWJxIMEsvYkCQlw8bf8w
O4YpepkeTe+epnLJ3PYHWQbtqtq2ofMelnhLsWAdzQ6dR9arn51JUyiBGZCUyTq2NduqhCFlW9fv
XHI0mELo/8J0PhrR6xtLIDw13cJG5m5+Clc/Ec8ESsK9pA2RnzBRkPNZCMjITFVeXNzPSPXtklFZ
udSxkhLOYg9X6YhkEKTamhbImFlnUm78J9kwENEMryaaX5GIrYtXWutSYqNqB6SaaTUWT7MwP/3K
Up/UNt8y5JK23OcikHQ1RfvN/e0jd+m9yC5il3UHs6rZ086UIyFLUR1/OKaDLuvQa26osYOZtyVf
q2dpOOcoXCZyVf3OXpNyVO9kxCbGg9XQCL3l1sVowimPns58aJDDZ2gnFeEpqK5CdidT2IS4roe9
gru3HX2Wt2KyfmZh8FLMCf6V7LpYMXwKR6Dk2YdvtXo3u3l7rkfHZ95lkK8WmyWCnPrnoJ3dUmYQ
1CiJ/nad+RQAie0T9i3lDO5qsMJbFrrk5NuBcxNVBc0N33qugpraMB+JNVKY4mT/zs0rfkjHjuBl
P3jyvSjYhDNh4W3dvpBxt3an2oFXTLZ7VIonp2P9KyynWWdRtfNA5u3QqNokoVI/ZDn3OXo8I2sf
QXUN1JHB3eaNc2xKYKweygORef2OlMyN8nFyirBgFcpN/AjskkzCHny27vmgWFH8zjkYBL2vjKha
pUUS7AV7i2NUOl9xbgTkzlf3s4mpU9ti3IK7rliBcbzkBRt5x90Q3EiwqLkdJnJlnaDoLuJTIzzJ
WfhXVIQ12t50nXstU4fwDfT0xp8FIn2QsFolP5uq9O592tFUDdONO3ivAeK7HKsfnhdn2sjK+A1G
b6dd36VyM+68vvmOaLxtygathK4gxQcoMeaKZn0dsu1euvalmZfbCCzkjSaHdq/D6eKPo4CfzoyU
KBA2cjWbA89AURwaaBBIGWVbTP8qmhsbKetorLy+/4gi4zUpYWplLlWyqop3e5rzvS3TUxgSWDtp
7IeiX0SWXQcTDB+/oVlIS4tms2jvG8MHxRDBtvciJbftj97oT007MU2aNaYOt4FX0PYtNyujXQ8W
Xh6zmOGtxQWz/Zl2xMgdbpVYQbZPgLxuapujaozml9vLR9Hm8iMw0Fj5SfUjccefZmdc7MY9c6+9
17yzpFbJ42iKbKWKFsVKyzWYZ842Kd5HquJ92MCRMVAzFOdUY+QnkJKZLIs/+ULoBDGFU49wf3br
r2yhLsZXiG+5wNL/9Ydqah50txiqFiQksShlcnf99qj2/IlB9VJEDATeU/gXx7++afnOP0/zK9n3
+vyvD68//i+//ufH56FB9vznueczYdQ7y9C/+S//JnX/gT9fuc9XLnCzcFD/PL1+dP3cHz70v/rc
v/qWENpMNXwRZrSB5+v+hRIP0wrCw7T8iX99eKUVX5/PV9KvkUP7sIPyifoEUuXywNmF4/bPc2MO
/89zouroHbbr+N3LZ7lPZ1KwDLO1Vw6tzGOWdgQW+kZ3INv+Jqsmfx+OAlqOz/Q0H2p5VKaSxyVY
ek3CIZKV5WlXz39/IV2+xXNJ0uak2v/5geu3XZ8aNIV2rlan66di6TjH0fZxsvVmCglPwO25ft/1
K9eHMm/4zyk6H5NYYNx2CwxdyfL/Xr/c2VIeSvtrcmyJYDgYcLe6aAViKGInNg5QthZakVczzA8z
7sV1xfTXSbqnLmFAMzRTs3KXJIrrgz12CCJU2czoG2cUIlBnvLL7BhGK7sKXdD8TKz6l3MCdhomZ
alvGhQZRyMDG9vFCcUoWUFRxPcGXp9fP5VcKde81zb6JunVpDdgbrl8ZQObNm7AqfmWarvyfn8ta
xQ116l0gu9ji0utvuP7uKlpQ5soYTvw58e7P//fX/3L9tX99z/VLY8ckxdLAa//8cvijf7+y63df
v/APv/v/+uU/v6Hyk3YX9OQ+/Nev+of/s4z9fZw2hGKyAYaZxfLn54AUZJCsVRQ8aQfhom3hs/Om
7pzSegYnBT1jWNLVcyOmdfmT1OJ679UhU4FSHbx0Kg6uSpozDHKmSilzfDKCBwX6v8sORoRupS5B
eYFYWYeB8XNozN+uo/LjUDOIbzK2+g07FypOSZUNqcBwXXpizCztkMozKIhzmTQMooHc5JDZh+HS
Cmi7hsZb8MwGrLykmiUtqE2ksyZ08i4lMSoaasxKDOsHwstXjU8t4oxADVoYHkX+ayBCdNNUaKDY
C4BNnO57WnRr7PKoi9zyuXMZINQKMoiFkmKgS7Zm0828u8OvGGdOdKhH68n2iju2tyRSZSZCBOiV
wMfL/QBj8qYrYPBY1GVmGCOn8vFzlf19ZkGRrOOwv4wWg6WeCaYlGNP1ixo8i4LjUI4TUb6Ytki+
8mgAVDOXFlAcD60y3I8JoaRfGc19yWwxTO4UOYerfA6Q0Fjdt4yAss9J7a3tgGxppXvkpyFidMDL
kY8BxPSCtxRZZccchGDcGAdRj6KnaGneGz/7Ps22TdF+knudZlnHoFEy0U/TexI20ETLJTBc4dcN
UYMSPkoKh/zhSQC4aY95tqWZ5kzWXrpox1WJMKC8G1Lkhl5Wv+EyyElfhXPSEMNzU/v0Sa00JuvB
agm/TlkfDKccD/USeB8xg027uDl52rgwJ2iG7rk22RdbVKZdAcNkauMVw+CLTq0z9HDSxPOebBQy
/YxO1FstwzvDdj6Leunb8nIMTmGaI7ZBUGEPMrDAGJOGxW9I+acs1BjHo9q4VQU9NG5nMIVig2OS
2ZcIyogwyT1vWtoBxIqdpyqyV0VqvZud+OWmBpmrmCv40VvaAVwwar7PDfdpcJvxnt6jHbFZSyUK
MFd6wd6DR1PTDDkSJTrhmkrTg+VTBRWBcfLCp9QZ5EOX2b+ljYs/zl4iNig46gt0u87H0JrgUrr5
Te2NyKJMmG2Iqemi63W7L4aBS+GnjQ0hmv19V2LiEz1pjQmrmsgt0s5y9qyiYKSNBJZITHPNGMve
lKn3FQ2Nei1pb4UhLF+l422tAbeF9HW3YR4ezTQ+0Mx8sWsnPNQcISMQsNirUr5YZXfO8gANnM8i
6ixU09CR+0Eof99V4W2r4uboOAXrSAnVf8RgjglrbIePOmt+mBWvIK8QwebhQ1Va960aKf043oOx
GSRbQdFP31YKtLeJ8QnYLS08Q1moadBhpTEy8ESG7ypGVE1iO0wdRVhijge4U+FtOZOLbnJ9QI8w
vijXUFSYByK2qXH7k4PCTmPsaRuQSiznW1ix1LlGHqGpzevP3KVt0EJIXAsX+J6Dvs2itYf4JW23
3uzop7xrUBkmCGU4tgiYO2Vc2NMD8LMQ3U7FqfPi6N7ruSeTWMdRiKPtKKwffhKYqGEK9Jd2+jI5
5FC3KWW4pTx5GVT41dFC6y0JEsNG3jX2vK66T+7jrgIfOAvcsyFE4mkcBmQx000w0JmSEaKpQYdb
OY82IZ2dfu5LzdhSP9ctqezpoH7ZohermmbBtpNofkfLttjD80uZEqNxWSLYOh0EqwbPdNbmHbyT
xN4Y5ALHvb2225D45J7WhzO29W5hTTPGRwlLDO6piHQHOg81KUKO3WwYcqMTTBXQgPIUpbHbyvxg
C8BC0lB3ZcZOlAA9rnumd9sw8btDF5l39YwujGHVSz9nmJqGB922hOn49D6mysJeaEbOUfv9VwIp
9QYiyveYgCTUjSIDbjBfDbNuOerkdxoSUmbdTSdT+hjbem87JD0t/FLQ4CFV/IYuH2aLenwChIse
3InpFhvr2a7mU4e4JpNRfruIzDhzvXKIzyn0602T52f6pHcGDF8E6ISCl4lbU3Z4za7v0P/rcU6P
U8MbHcztxYli4DTVADrbGD88AmAgMo13KX37o64YrOQ+Nq4xIdWbUOmDOaYfGsGrN44fmcsw3XTh
Y88G+ugJq4VrY2EyG7GKJFL4aZjOPRGAR5DcOn/IKos1tQh+VkVLM7/D4us2r6lvxmhmqieXoVYx
x1BEXe7MueF9u8ul6tqMcNL83GguIHp27Pbm8TM064s2pwpoDn99guPdMrFk+zkW5Fo9W0ErLaS6
QX1Al5PXCBGggF5jLLQL3I4xMzao5XPXL8w+bLzac57LtotOgZLvcQbZMGnM/tgvBBu9PFg6xUwR
FS+KIN6jypvgODnjuzIAVbSFmI4Wuz3kJTw0how2MkdOkKCDOqV1YR3qYF7bS/cwbO3duMSCmB65
PTV1pN+W1o7MYD61PNj/9dH16V8vcfkBEhQZzG2unxiuIPxxeeW+tp6NNAPy42lziVjcoIt8y0cI
4wVJZGwfgfDriVAH314yWBiklzelW5AMHxgASJpgV8BEzJsPEaH9twJ0ntct/fWBpM4ZAg4P16fK
8OmgU7Ctna7pj2n4I3L6cf7rRYl2Ca3qpvZBLWd46nA/6JJ0vnG5WiguKSJqG3RJuTxcP/qnzw1+
wH3TxWDU2AnNySXZyDAqtrSR6FFfprDN+56CrtCkk/x5aJeNcw/PfWUycV45NcNOgqfI4LoiUiPy
1VNW3924oPqvvP7Ek0iZrs/jBfM/13Rjgkzs3WtExDXw4kpmzZvHofOtg+tBLPKXhzlDyGt0dbbS
pl5IVcBij32F66wp5a3yShYI17aPU1+K4/WjxjTsY6XdkmYGrdhoCQeohVj2YpKSg2fX13D9yKXU
XbsOEi4VnysJY71rfeuIjn1QbniQNTQTO0X0G1UKE3xmOdNBiUfGIiV5JH69U4kPlK39mDX7PGo9
EOsLfNj2S5PIMgPLjkcSb2Vb4tiKpFn33ENvOhf1gWezVC7oZFiXgUcU1sITy0JoChWC0opp3dQ6
xHgN1DLMMe+rMIx3Vu5xOgWUvBvS2X5f8xauD/1S0Vg6REw/CxpDvBnXB6+I/XWT0RBpGr84FYOF
fcnghgbVqyJUaUxiFM480F89lERv7kbmo8d5ebge/+tTQUsxy2nmcLgjAHrLe8DO7e+HYISh4qMV
IP7XQIGbURDZSiAq1buyR/FSs+ENFpDwnxPw+nRaUlnLaQ7Xfes/CaE/qgpP3TAvWslkTsheNsdP
gT2edd876LE6/a/cGVrldMZ4sYERzsGB5g7wzYg7Lz1r4JPprkw36cbDHWb+mL8VBURCm5CsvDU8
x03wXH8az+WJ0ZSJSBWl9rIXhLmcsCFe4Wjyzupl/gAv9j3eMbEIX9RzjtZj500QTlf5byCKy0U5
7mh7MkGs8CUxCphuhLNhCALdOgEcyTT8vViAYyBICMrCWgZPutGAXre9uYPqqIa9+TjfdV8lTydk
gzcOYggQR8wAP2wuX2uNMKd7579ymcUh/2puzEfMaAwJc9zgCG/cc/xpUcVgTw34oRk5A35j44R3
qks27JybcYcjxHZI/fhCDAPetgI0+mx9PACw2sT3PeO4G2zGCC2eDTqlxhbbebKApvzz9BXd22fU
aYALNvhjIRJkjF6/K25n2cp9cr/lxX4yfohj+EQ/nr1eix2LDFOOmDqzZ2BZsT+St+ku/B7xhr9p
GNjdLjpb8cHBwN+vNIu2SyG5deq1wRQLOfkZ+OxcUXTflO+cBzjgZ6YTTI3O2Sn5xHFZrQry2p1t
1OAowBGL3gJjL4CH3ripY0ZYK+RxgKL0PTuxJTqBt/fhjNpiN35GBC4+/gq6bTchlScLh+Kp5ma4
d+p94D0Z2e4fcO337EiisvgfRZ/fl3HRtf/5P20fnjv7wuXzh+///J8IT0xpsp2Qno801ZKS+OR/
TFKv6pGgImFh1DSPlYFkZZP+Nk7lPv3sj9EjlNMM3cLWDO9jbz3lO9qK3tm/nb84Q9jXotHLFrbL
5K6tbROybToY2cJJTaKd8g9hcQ+zU1cwVNfC2BmBzYydfcPORvL3DtEEZeDr/Bu63zbf5h9QOG7x
gO6r1+Ehecyfq9eOjsPKXje/kiPE2vfsp4PBZTdcsiP3fnSYJicsxvq92E1MJHbeA4sZWoM9shns
1Min8e0LjE3TjuAAZ83VQZjtGmXp7OCO6l69WzDMI93ssztsgn77qxm+3ef8DI5X/caYgKHB+40D
SpJKeKJKWwNM+0g+EUOa3/Stkb/qJwYLzzVvOlYbWMV8hasaXoOBrB8p2QHDbHiWD5yyHePHR8Rm
9RsSC/9Sbi8YJfDq0hvOOH5HJFEfXswme599otXfGg/iFQrmNthEv+ZPF2O32MXP2cJptN99sYnP
/cHcq51zwRfq/GirFfapDdb77gEMIILn/I1gxRnXC8qmDXJnzJFcpx5ugM9ks4oPhQTXesMVNt0t
CIBnYa5+ASYjr5ndwbpbxes9MEtgn0ywFQbCE9l2T8kJnwI49Y31yLDSUux0zrTIoYsv9AZOW2R8
l2nNLmNt1HuIDAf+xGgr7q3vPD/U+/EnJTgvlRv4Th7rj+kUfFBX7ti5bdmb7w0cQ+sFtHD5kD9Q
EqIQ3RyTnb/5N2f+Pyd2X0981zYtx/XcILAJB//HEx+QfYuiy9YX2x8ueJbUelljOL1evODdXhSm
NzG0LkLnblA2YTR6wZHULsTvRav8b14MQQj/7Sq0HAfFs+mQffDPV6FMutFtgkFfYpteIf8686AI
C+YQgWjDYcP9Y43PLoGOwRzsruruIga42Cxf8I/Ed9eX8//zLv5N3sWSAsFp8u/S6lc/m5I233/L
q+dH/w6+8Pz/kPwqz3Vd05KuTbzF37kXvvgPwVrrOoJUejbXFuvx38kXQv6HTXK89G0hXJrMHiH3
fydfCPs/TKLKpMf6bElbOM7/S/KFLWxCNP7xfHMQPLPuOx6/1BXoaf8p+aKP7bRoElp/yORQroaD
d45r/HkOGeTe+NbooX0cmPeumqVeV44lz8kEJRftUC9df3fn5Yslxw/zi1c/hJ4RroMZtVoJCpd9
2Lh2VBhumHVNTUV8nBl8JQlZ7sacAn4cgZoKBzdAHCOi0O4Ijezi51nyFKTmhsm7eJnCzF/nIw0b
a+6hLbrdRk6p2HVmhEU4IhM0a9BfOszssErhRjQ9WiCyKJK9XYJyqsYAR1IkMVFgVUNCS/mK45cX
yjBeLSLUqjiUYQwVYkQaxKad3C10KAU89HRygm3YYY2LtHtpHawZeHCePAtJYz4Id1+nMx36ocQx
BtzZXKQ9tfYPeUzWjq3Gl0CxqhbZ0mKWux7t06kabTxgZFp9GMhAb9pG7KIELbGRxc4l7BAQh5wv
R1cX3w39abKGOjJHS9uix9KDEAA5ijdG0syM23cUf+dpMNRrlxHVnuBgE3EtdkEdHGzOqhPaYfji
Wnw2bYxhmk7owYoOXmzJ56Buqf6xnRY2DqAiV/k5GsN9H9oRyvUhwtaf08/9OQ/tORcvhLAEJ2GU
hL6F+lGYCWarjHgG18z8W2+4iQYU4IGbP4bo0EiEap07PTn5oQ2QJqUKsV8YMTyRvXFK3Sk7Klqk
l2Qgd8QMqpfBJdSIVhnbqVjJc1ZhL1Rqk/VDeKbBNd1omm6+UJoOr9M8zKX1VlRzfTYb7xXhN259
CSVwQvX5qFMo4YMBkaHupwMDGA1UCocAYhmwTl0JtSSUryHch84OxYGi+9GZYkFMCDfiuiK7KS/u
zdANT8Ilg320Ma5Myp1PU8qQeezkQ8ME95EDujYCcDG61c+VAdCpRWm8MTI147RNCO6r0AinKX1M
Rr+CHeC3xZ97Y3uud++kCZtE8VHlVvVzWonknIVD8WAsUWmO2Q6A5Ab3TcVyr5NJ7ovKLNaYBO48
N5vYo1QR5z2KTL+ebnPlGfft8IzMuuJunD/6BeyzvnsiT2emk6M2voqwGVvuOSDBldGRlkiIhPcQ
Vu0esUsEKDza9w7OsRhZ8o3AUXBQs3Ugs5LkbsxnK+pgtnqypzVlzA91OaT7ax7Y/J0Y5UyXBIlb
kedP7thd7CyeHsoo/M57LCq2Z+K279HPtPTqt6oOiAvIoe9YsWD8hk7bd+yR7XSh94ZlWqizkHz9
8CaqnripkYrj767ljjeKeYCPKNY/49LSyyjbwCzQBpjm0xcT7JRBRNQZocbdNTvFF/3diAzsrthF
F89zT6U7JqdR+AZsXQYtSHCOvUXZHBjtQOJNpbeyZIg5Vj2dxkRh/bGbO42siFicbSAK9dzYrwVq
qNyHHlOYVnyJIvh9SWDThzS8+7B0n6+yAa3732rJ5/KKkPtxScSCm0/u2SywiAyVYG+JrkGZBBui
zi1WfgrTynIJ34li6pwuCHeZT3o6SixQsB3DCcfvH/Oq1sckdhUQX2QoOurFxkhqvGhVEHN87B+W
hwo6q4FNmar/bt10GxGSuyMJNd0nApN+5zS/PLQsqJsBMXRE89Li9PP79TSk/kk3xkuWhPY2Flgf
c+LT1rg/2C3SuqOls1B9kmkzk0W4UcL/7QThKzJZ+K7WYt8wXBQpb5PRx5fJZ0SSMCbgdY93HNqV
iqf8sS5+5VnXvzS9dVOOzjpxArk3cQhulua6RVd2BJMIYH44NJadb4wQ1q+WJjkO6OMpef218tFh
e9MvJpvxrq09rF+WmrddW78lkolCPDQuGK6MwVvx3qRNTa4YIL/aGV8YF+C5ZWyJihhqscVwWpvF
1+zXx760AF4V+iu3MBXbaYdYDg+xNwFXLbNsIyyvxcxq7SwTIG4vKGpiRlwhoXG4ZactsyQuSmW+
VtPYrkoBLyGeIWNFAqwIL30/BupQ+6l3dhxjvPcRZhMtTD4ExIfeW4gAMwsH2vlmM0Y6Z5mH5zo7
OZs9442W+8vUjijqqkAcJsiR1aQ/5Qgf0RVgbQO3zQ9irj/saP70VRY+NM3BHZ3hsaUKmlL5wC4z
vo9inHVBN7Q3DsqY9VTyR7RO/NAoYK90TDDn56AM6NWC/XBuRTgysyy8AJ45+ptG4KgTKQElVufc
kNTVbuaM0BXTvPUHSVPAS8CZVYW594vkc55ltNaWZI7gIHtJgl1p4jzxQGJGrURs6zA17/KcHgjJ
yZtrC8wrqBNlQRzQpCbG5gsiyXMm9KgIdWfRvInOVXu7w+hnFSCBEl38RAULxjSg5saBR4tqBpMp
IbApTrCspq4vvTY4lNW96ybRy4hMNh/rDS6Ued/Ozvfkeep2TnC6ZEKy+HS/pxyJFORbs8zfLRxA
jzSQ3sp6/irQ126wgtqrHF6PLGV7h0gTs80hIS0rNIyj1TcfvpvWKGAjEj/IblyHEs2r13ruLvDm
/Mmyu0MaUtDgwaq2tQzt+5A/QDS+9RC47iYpjPh9QmY3tiG+MhvnuccUxilGoj7cqHtLB+fJj8eH
trBwbNrWkrBoI2Ds5bMfGkBIfFSLqnvzrOhb0XNauWnaXpjYNZuAHcwq6kpzn9ZMBNOuz56cWCNF
ZtiPdZ01z6wFrgjVhu+jO/2wEZRfELI66yA5u5Ht/BxM/HXa0+Gpc62LX8fmSeHvxL/SeT9xI76H
VfhTERt6MJ3ceS56Zk9llNGbambnefCaN0ZXXC9WNGx93BKP0gU60yhFusYE347mIBYOb0yPvRwf
nRxXqRiaYm3PRkXhCZkyVL9qA3iTdJvkKQ0zOLy+ZR3CHs9vojkeGIqIeGpstSci8VCl2vldRglL
Y3bWNtRv38T26VUMvxWdFROXKn7BnVaMetOYbJdmsmgnI5zwpr47u8UjofOMi1WF1SZonoOOk1gG
YvjCrLKq3Pox9tFakXnbHipYEVlZPnGolmDOuDr0nQCXFM75WWRNdPLr5GcceYAEar/nTZHrsrHI
ch1j9ewm98s+a2A6YWehS7BIIVeIrF+4927dJkoPXh33696Uj33V3tv6EJaN/8MPmSC11hw8zXRs
iYuZi9uY7SprNZK3bHZWThz+srn5r5wO7WVVANg1lhMnbTDjpWXEOHmZV8tC/E5aJtqqc1ySHMx7
X7FLat8cLZtv0QcfIVaHdxN9zmqYKu9e095PZ6m3Qk3YQ8rXEd3Guogq9AKGjDcthmk8DLP6CO8L
Ed+Gnh5/RVV5Uo6aP6ZWPOFk/myDonwsxHCYnP6W9YgVxBfZLnPqs6v9+M7itATnpjuUPe9SE1KW
S3alJY3ZTTlbzS9COYmTaWP3zh+c06xyWG7GbxH26lQvko/EXKJXXEx4Y+si0ffIspkMh16RrZkM
zmF8v4iKEFO8+j1TuZayX/uVeVfixDkwz/mu/JQADTwy+zIc3+qy3dQVfcdgmoOPdGhuw5qXn3ie
uZewjMbYeQ19H3QgEmCdd7jNCx8MZ8+cSMRkQ1AmfItixApo96di8eCYWABw+sWv1yx5Sg/GvSUy
eLn8zPUHtcMYRTGWxtzO97JDf2JG3q7xrZLGuyuTDOy+qV4LE/ujM4zfvoz7TWKXqHdr4IHaD19d
0zBv2HgMx/46i1geWJ8PyiTpoyNPoswIzFXxwfc44+zEvaAlGnZswG5Hu48QEmFNY4yjQUTzoIN4
PMaD/rBKPHNObKGrN5FayMBZQK+bwS31MY1cQMwDqJg5otGLaQ47n8dUhGuegOxQJ8U6rSoaYFXy
Zk1zumX8eDFaj5GBxG+u0giSKPYCOun9KfIQI0oFEKeXtYukoQd+5WfTUbO33IhcL9tm97OrRwNS
QuKtgmzG3BMivBhhnrY+fDMxR9vIpm+dTzA3u0k91NJzGTv3/oHtyVx7j+XQbzz16aZDeu6+1RBE
1A/JXS57uepiBNih1Z7KEfRKyHj2PA7HqYiZTOPiPESVo25Riysyg5L9LP3kji4rojKVbKI88Ui9
8ILbYc5eS4W/eWRg+5jqbGcBxBv6gA2ySpNHxiW4aepfganMJyMJoa4lRrrJCtjZaZggqpj/N3tn
shu30mXrVynUuPiDDAYZ5AVqouyVykZNqpsQsiWz73s+/f3o81+ULRs2an4Hx7BlH1HJJrhj77W+
1b1oyMPpQpLOF/vOcybC8ipvUATD32l7Hsk6qmG6zpDb3mzup4jmtuY7LyQbb0e0/ls9S57bRL3I
yN40hXGj+uBLYEGvi1MIntUhkGhAG5eNaIkzX0S8tDpvOrXN+NLE7hrZ7ZXe0wpzSg1lqg3AcV7Z
AiD3rt7t2JggZYuuZXLE709wT74vyW2Vlj5uenbFVdB124ygyW2rCfrGzuw3NSiNJ4tylz0gyI7I
3ra0URMsqGt/0E/SHhT2y5su7eW12SKAJmUciJF1p9U0HhFEEA/upfFs+Y975w3fw5ln95y18ZNn
Fva1SzyjMehH+n/k+VWn798onwZjWxbxFoHutawLXhyFOaez07tU05PwU7H3cp5jXNVsCztGa32O
3tuabz9kBD27INoHM2rAo6m484BK5Az/N2NqIipP7OsKh9YG0/0Jr8yiIXh7545pCXsWNZMv+EzE
QU84+mEThrhIlvrY3rPw3IYtOpcopYhMPREuCdTDcWT2IBXJQMa7VO19uDzjqRgiY1fUpkYcvO/v
K8v3dlrzrrVseitXtYu0bTU2gRU645GRTKwGGvcDvtb5RKYamZNW7jywswL/biKzjCjert2gNVG3
+/uikM5C+rA1dYPpwzivaW7b38spZb7fnEQb0rvv0c3mGnUUtcyDUebpNsPwgfWtQOQV+F+phiBY
o9e6koG10YV16QcU5m6n3WWQeYz2znAMJmANDO9OpavJSY76RFCSP2HP4PX6qNv44DUboJ9K3lMH
s7zTZWCQ9I2mUyuLeI5vw7N4pWRcXMctnK8OG4muexfVh6DEjPGjz17qcsDZKj7syX1MByQOAqN8
DxcDLQV9d3N0BO7OE7aaETOq6peDlu9aLHZeMBj7SDVfjJKgnYCSaRJqw4gda5Lx2hrLOmtJlm71
l4Ye4HWOXMQaJ3VF7Ha0zVH2eGQ9BBFaMNN4c+lIXDGn3TQ1hjs/Zm9TIfte+OKDdBj3cCQB1X1F
KtE5AHLatF33dMZ8x9/bNZF5bk2uUSmadW4RERWMvlz6zYwlN/tTMwQADvUIFLDnbIYwjW4Epf6i
qWofzmnLql3DUJSID7gYo4coxTLe+yEJaKHNewA6I9yX9t7TfGCJkdOtsOKXp55/FVn5RS+Y000Y
Q1A/Tst6QGbSx5j8EsPF0yP94KTqVNCn6YmfauF2ezFkqThnzKaFY83kEu0ct/W2SgYw8ck5zuAA
DvlHObuOBlLAQzU7s5PhVFwCwBj9UC7SoHp0NYntLUjONY5HBGCvImAqrFuQdGF4bKxUXYKGBS2n
FTKJI8/1OhqL63RIP4qG20GQESW9EpNDhVlKgzyAJXM5iHE5dSNIriJ704nTKkv7vtTJfwuSBhe+
SfiN1BGby/ZtzAY0YbzlXLM+Ct4lV7gjZzv2Smumg1IW74WcmgW8IRPkq1C+O1HwTt/QDaL7wU/b
VWyaXKDqObYRydhzi3gnK66cURZriS3C8qzbwOcDV13ylgfGoRuATmfMIpH4LeNA26nG2/o6DJSq
JFhuyFY41a49kjP0iPmApFIGQ2l3i46BgWw84K9tstcj7VzkHiGA9cmvooewK+6dANMbK/w6or6h
OLrjGWn84jYLuw9bIIGqDfsJ/M0xtzk5tCiqqIBYp1+HQvsSeiaYUNT6BZYb3WmhJrDM++hm4SnV
BrpxFjXS5KR5rhoM2Azbl6KTAVXr0+RWX6defkRTfSGmdjX5Ay6B/rH2bMhcw1eIJ5iqq/GgheYX
bSjvp57oryh8x3t8p0Ch6IBXpzh76RLy8qKc/pEF26Vtk7dBK/D698O7ARDNEw2PD9eBjcpRCtqm
bBN2bjjbLHzjYtrWbizinY+/00UhXBXNS15aDz27gD4nQ4TFPMnJtukktGHSdgINUZdCMJXTdbW2
mGywN5Bezs1dwA7SdPPdmckrOekbaOZIa2qAPtqIRiOvvlPsQgAQ8FcOmYyJqJejQ8iWsM/BTqbv
OdxJraoOZoWSU9cZck39yEMlx0PelF8aATLPGnd5D6M9GrLHwZrna4iYgMPgENTpe+ZwEeUu0zzu
8GTe3aBvAd2KS+MdrtQLskymsAb1Y05+nF0g/MWxp5nnBJWBVj5mfPY8bs4u9xRT3LQMl15JBuzU
c2FjYCeWt5b+DGsxZ9N2B/+nDk1QDGSeDhLKb1nVNTwlams0aIQ4sAvyIlJUzUscO9euRf8j53+f
6EE3mWbQDB2+FTJmGxW7l0rDYoOQ7AWmDYxfz8RaF4Eljem2uH3wDfXUsbEUw3G62q3TwicH+WAG
mX4o84+RPpidFavQDMxN1hLuYbd35ZTKnc4Unx7HwoKBspL9fEXau9pFJJ44nbdr3ODgxTVoQFAA
yeQBXA/DE05QClOaOVkZEtGhsfQalkEOSkY4GgCCnREgp508xvNx8JqV0N7CYK8CMl3ZhcMtJtvL
GatrjebpHidYgpGxKLtNp3sZe0UIfWkdbrSKtpQk0rjRWrEQOqJ/VJ5EBNbsMauAKWw4trSqvHy8
0XisRFIyB01LerKYvkjlljuEOOJqSInRK1LQFln0ZgezjVgHnZASpadx619ZA2gxDJbos0PLvkGb
aA5YGQXeAtNKafCr6xRVfVkwvG476+LPEoT+aFvGW5Z8Lb3OvDjwAjLMQFegMqJ9PSJNnZTVYwf0
geH6UEe0pFobbQdYPxTUGGBcNaQlQUallXWRCdU2vJsi4G+aS0SdX9L8LEGoupUPDcMLiNG0itl6
2h6t09R+1QsE99g3sbGzPkuL2EvUxPmy77qHUehod7W7qQA3WStaErpyg1UQoSYDUchgp7+Kkxxm
YBEPG96LciuGlvjNBlSWazFqxnP2ONKFQxGEGy5hCh+FT6Bb6D718tSxaLlGKTah7Z71Uj4goGfK
6gThwQagwRCY1JSms+6KOqp2YyDZtsTdlyrwEd3D+5P4qzrHp6+aC0KQ6/reSUiFbhtXkQGUIDxn
M7lrRjxLDh2gq6jgDYGEeFpXE0+n46LtqYHQXJlm4J4lynbLoFob/ZI7xdNvYD90eATENkahz89F
tm7kEsfOWmVPRrbqSnsblDlZINFTNWrFWQKuMSpuwyZDkZuEuCBTEqvnnEdXf6TAnRG9Kr4W9ESo
QJKvbU5IUi4ufqzKXeyyCbNcaIq6P70igLW5r80ciW+1TpPyknqqxofrYWYdEWBkZD9qqfdWzHK+
3kDf0ZkuGp4x2YiEb4sdEINF90i3nzCP9iOqx+vBTN/7BhmwyAGKafaLtLMTvmCCZYpN2eGRxkL9
nNXoZmw3ux8UP5R+68yisoGufmX11MOvSBvvnYwWBt5SfVVYNBR88JdaNgF2JjwtKWGhD/ZStj2n
2idPrRoRUevhOpJZAuWk3gKf4MGHaCKbEaiwBwTi3qOlEw4s3CpiA6eLBpGod6t56r42vRNlAa3/
CUVGxiheRwSreMZd0gnZa84AMbxrS+YQdyOQs6Wr6KXXevIW8I9j6X9Lx3drrA5K9yCyFoz90Ojd
CbgdLikivtykY3Qs0uoVaSt3bPJiUe7aw3ATBv6C/u+i0IqRZpgiLMPszvG8NzDxIozJoUmf7IHJ
YRDb1Fx6+TGBfnWDlF0K7S5zE+vtrRj6J6aLq7Q2l5VQ0AnabxOnpLPkhzMkQEMKvgt5ECn3Xmi+
mUA9RZy+p/BRfPc2H+1hYeDlV25/I4hWlxXa6rSzbysg8BPSCNdH0mb7hzKsX2sFhDivH6ny5Dps
nWM7qINmR0vwbxsX4Hry0LXNMyyd6/l7VVZ8yHK5p2LdNOZz6YKV7ueR03Bt8G4NZb/xwmzvAxpX
2bMrxnOvk1KLBabxNvbUPQuhbriSLjI5gcQVM/qytsh4Cll9TEL0jI1gicRcjjkjt1YJixS+Dkpi
HZNnPrHVKcaDWbBUhqlx74zTQ1hjTaTR0ZgkqKjuBkny3uzzSyIfOGuI34ZdqFerlnlINbgnq29P
8/VqNRq6aUTqtnHUcTzk9q3X1K99QVdriiD72C177aEnUk6S6uRtvb4HDgIsUCRkA1Qpb0ZJb70w
q5I2fXlrJ+1T6VSc7po3gLgTNtpqtEQRoBQ7qlZABdaMs18iy4R9EJW3tXubGfaxHINd5YxrAH1g
76gp+9J6RBO/ti392muzQ1m1IK5j7WHIKrIC+tsoolOlKeiBeQB6Pkmix0Eb3pkqLpK0bhZF45/N
lnQGJyPHMem2Q1PtsWaSvQMONYixWBWdPJUCpXQbkCLIwDUocQsN4SO954CVEACuEo2AfSXANnvy
lcbWPhmhzWdgxN0u2uquv8l6sc3ZJafTsmd5lO3Zt4dVwz2iGeMhlMYmjIJdGwUPIqLw1sz1BCMm
rgvAYhqRU9XCs5m6FBmeN6IPPQOrMnTkxGrvPZrACDMhMMB9kzlzG1e/EaSRpGF2P9/4jRa95Qld
D95peXfsyfPqTPKJTUWIR7CvNPeYxBaGLufCoP25j3PsHMOeHTbLVak/Gb0DE3n8lpnE3A5pfTvy
yF8Zts/F6XooBUa2p/SAHSh3Qq82aY28SHoPgu5DQf2Sp+I4hOQ8R8Ub4+uXeiAEI2qYjYt0o/qv
mcyWGWNPWAnLisJFY0V1Gu3LZNTvbSovoyCiBNoEK6D9njX2wxiDq9HEzm7KR+aYrwCYrdZ71S3v
Vk71t7gMLhmZ17EV3zJz3vXptIiJhnDQV7hZdNI7YBTlgx2QtjzwKLvJF6GX+8k27zPQe6HVfqUN
s50a0lTit0rT76oEZAtPvZYVN20QPYuif+kbTRGlSLp8rLZxmp4nRrBmzuzbF9W6RGrHzHThpO51
oKIl75idY/sXYRrnnGtiOs47P+tVCQkA8MEmTy86kzSb92dppOdoeGC+9OGNzrEE/1YnMSkODOMU
/rbAvwmn4ehgSTM1EotNua/M4iMkm7SKO4wd7bPJQ2XPxs3RSJchM9NYv03q8CVLiWao0FtFbHBb
FhMesCdLs26sMFzqNBsLhXE1LI4BNimzY5iiN/3JnIpTL4jsmcyjlhq0n3lfOj6Q2PimNUjrbob7
infK1cREJMcJ5QPwanJubVZPy9CvRofHMxXnlsAe7y6zeg32uo9tE6Ros7fzefdVVSt4DZM6WaMo
WcARv7gZzOf5ZvFEevb8s+FV66BAmhvSv2KdIYRX1YDQvIymFbRWLzVH1BOwCqpqlpRJgnHcJnsw
cI115rhQuWVeNXkJN6w4JVD4WnVvRmQBwzJGJnPwfPFsjZm5SQdaQGq8V7gqr1Tf0kmrTlMnD9Eo
zq5WfjGHYOtXxB6kBE4yRa0Jh4Hm9ppCJM/TBzcggtJU6ml0Xj133A3W8DXXCiYphjg2NekyC2ca
Lr1RvqFT7qr6BqH1cyDHF9UaqzR2HwOHRy4jbkjWzddRhAdJF5yxyKbQc6aYgnLKrPIdppllqKH7
V9DA/IbJBrqYEKFE79KLI05oiPNDFEwbL6ZGYsVY2YSETX2Bm2awFaTKgBQWItZLyqxFJu8NbSZD
KuPCdOvgwoJDHXDNHmcbyuRRdjz2/eTz3ae9TvuhMOttZlTcfjSeLHmm5v0Y+XvPcFauC+naONll
+pAnsB/N22EirKGv7m3LWruUEUwHaJfD1UDjTw251rSABrXlrmxDfpuPG4/2rW66+6AMDgF0vqtK
INWZD5hKg2BNKwR27d4MfnvnBtk12w542OFFACZruvyRzBpjOlhGQIb1INmHBN0msZw9VNUa0pxY
D2n51Cqf7V74IeqADIrUfgDhdIs7EWOw2QMCzO4dJCWynZZx6n7Be1VS1Vp3MJd4k7vLiQ3clZdH
dIbRhNb29AjRbRORR11Av69DZ2HDV7C0iiY3xU6Dz4gGcx1rB7wdOfwSXgdDv61Ud3I9Mnt1ucMJ
eRo1dRghUPkkNkaTuZPPXUsTe3zopnA5hOPWcVrcYC/+3Mrs84+oB8lFb8DOmIHigbN99aV0L4xo
tr5HKIl0Dl7gReRxlztHr98mz76D8rjq22DnZHRwMKRxALLdaojxE0tkQbQfLbyZUvKaMU1bWkzI
E+CaRtxzKuMW1i9vLaS3ZJEqxqqEPaVIF5ANMIEC+G3OaVCpeJmXTL8enu20zBZMf2zyiE+2Az/G
jfQSMezWFSyPqCYO1hhsG+qJ60y7+q5p/P/yz7/IPw1adeL7qfo6/B8SuJdvzdt/fGRN2IzHt/Tj
v/9zneRV+P6T7vPf/8+/dZ+O/i/dxP2qm+g4f5J9qn/ZpsCW7mJP1F1ToQj9f7JP41+6bjqugxbZ
1i1po9X8t+xTyH8h9rQRiupolIXtWv8r2eesaP5B6i9d27SkiVbTMvmtbvBZf1Q8+wCu4KXk7daK
6XWWaRWeNAg/+7oo6VJ2sGaSINiEqRbDQSRupRUlPMoyhr57lsUU7EXbAjOMEWgXVb9QVpXdWNRy
6B8CZgRZvWuM7lBbpbOt9IyM5KBzlj+c7/OvfoVPulVLF/K7aFbodDBwTCGR/fEjlKU/ud00NBud
S4UvDE+9xstZ85CSZEJ0iwl9ROuqd8V0+S/HnqXAP56/fw7uOvglUFVxST4dvDKjzjBSq9lUZbB2
unxTJrR+KzwCydyEaD102TZ2Ocx95CiF7V9E4r89PpfNNW3FPSbNT1aNyRjiYpSyIViwPpuShrvR
G/2iphhPFX6DilQ0AkFBHtcrx8L//udzb3y6f75/fpNPL7m9hWk5nz7/0DXY7S1OvmXxIoqq7s6f
neomAwXC7QKHtb7xl8oJv1YdOTr9CIctlRtI9lnK1sQsKu0vp+T3P5Ep1fxw8U77dEaYfXiM+pqG
ClXS9IiGYAWpqLz5ywfn4fx04S18AoJJuLSF6ahPh6kRKdRd6bWbYSIQcnRyWPKDHYG06Rcx6N9r
3c+840TimSM6Y9v2Wn9WVUU/FxbgDe/5YJMMtr2Hh+n8xcAzn/MfnmmuiSUM1gcqYcEtiTD8pwfC
KjsBOL/BjF2+K4++ta0FXyV+4XH0HkKp6wvbi4q/3Am/nnZLCOEKSzqzYt7+pB73mFr3jpnz6tYt
eLTA9RaFzlj0z6f9d2ddSOG6zMxdaZnz3399uwuB+v73fxr/pTs1m7s45qP5KLwmwEKkbNDdwK1U
/uU++t1Z/PFQny6wjUypZOTZbpwxdK/apFv6bfQOGnROt0eBMJoBxdN4+PMHNNVvLh76CtsyHdvl
Bv60II80a5y+54FGMgsCBirl1k31fROqdD0VQoIQOSHAbA9F0T80SiJoLskptRH8FJpi3pbAq0cs
sNHwMG/jhERnn/19Z7PuOm1HJNQQ35TWgBKkdbuVp4XfKh93MTLLg4cTf5FV/jfmPtN2jM+Vk48L
P6Z1ZlBC38AU95tbo9VeZWmF27988vmEfrpt4cMpHdG6o8Qvt61T+7bIGx7cRDQERA/hrdkgKYWQ
BT4w6G4b5vFlD09Bde5DnRBeEUlaPlkHKHUgJMXO7pOaQZqu0axoFdxZJ++X5ogmyUdlTA+6uBJd
h1atIpwmsfKjo6A6D4wtwK4YkzBvLCGjw1CDFiPv2nd6fes9j3ZNGyZqbzQRPf35IxvGr+8uy9Qx
fMyLlcV/nx7VyE1gtFjkw+UgQ1ZtO+37MvoY0NpSBF6mCITaxCxj0VvWsMWmzYTI+ob686g34Ro5
jnbj5+8ITbQbXX8RzLWWVWG8wFMxGITkIVFMxhoWV75AN7n2zUQ9uMRquPqXSHOCC/2J7qpXvCe1
cp4/sJo1HdwJ6elw2Jp0n7qwr4GCQXCKSITsnFs3Ly7NDNRHCZSNCGtNdRCNTi4WyOdhH02+uzAD
RYu8L6/7trv1i/7ioAQZ6N7l7O6WRIZjPrw4VnJfRZZFSCQbJ8ruVdORVZNnGMizYFFJTa0nVZDN
KHreozJ8BFDpGISIN8N6cvyLGWEEpeqvZkBhCGHDGfuvY0Evkr7yuDL8Es0RPre5q+2cMSraKD+7
on2QugU0UcMt1QNbqiVJmsWlDGktjXIOJe6Sa6kz9gKaNrOxKoGOX7szcoWS1P0aVHhSVXW25AMs
AgtSqPUqQAvKSUK9YqekucMO1qANzY0BaePwTaquvdi+09EUqoCTpsidWK9CMqebUxKMf7mrfl24
HMuiamUpprxT6tMKMtS+1cJnbjatbGBMkzfbwdwxwuHBGypn6ZPs4CWEpP/5Xv7tUS3eupiI1Pwi
+HlldjEFOe4U89rVH2uzv23z5Ftb2cdh0i70vZ9i137+8xF/U/tgUeVNYMCHdXFHfXrl1L7bZRr9
xE0lOybkpF2MQ3RfaU29qt4shQPI1fcw5wDLEKn954P/+uA6mLLm8tx19dmb9fPH9Vuri/ou5+Oq
/LmoBDoDoe3kFGvrohFgM0kKfdd6lf7lNM9esE+rJAeWNspfB3g1p/rnA6e6p6UoZJqNbNXR5QlD
9pZ2i8Qfh12chW/IqO0FoPIGncR0rFk8mVkmb3b3GFkMwv98Fn5T/vHTIK91hKUMRd3x808DNX4y
7AKo1TBQBenzsuEX8cr1AeenzsiTCaX3WCsdY5DMsXEQH5ugOk0Dml5AOzYW2bh//pk++9gofxzk
t3jiHMMiKEZ+ui3Kkh562KkatQfOtSTRVoUtjXUXdo+FP37r6p4wgRIphGELoLpe8pSa+d2omKvV
ifES09+/2tayuQ4cuGxxaxAnYGOe57pilvAfjEgcmlBXR0qRbkPT3mu89FBOwbdAerCSY771nz/S
97Lm51cjH0mpeUdour8asn2paSgKzTkOYcKQhkiDmEzlzdZ4MlETgwwH1BEEypnEhJHTw5CkxuCW
ABJnEs1urdbtNzFRutgdOhGGoORaEF3q1u5qShlY9Umy1i2aFLGPxaaVzoMucrXy7WAiTYfZZ+XC
dFfN1sr5wKRf+Sav1SFJtj7nKA+Zd/z5I8tP7td/rqJrGKapTDSB5vz3P1R6AFrddHT6etMRc9sE
wTaAdaMCbdwCorjpGsaUCEFxA83e8owZRR58i4CUWQEFf9dKDdVGSY6rx7iPDSAMNZPRCjIfDB8R
Lv2hJNNu3sw20HWb5Ivm9JcqSJzrJDPqFfNB6h/bXKZFRUKmRe6iJSAm2B1Rfz4EgMKrccOE2OJq
CHBJTORp4jFDE3p93+f2+5/Pxveq75cb4Iez8ek5Q7TQSz8f641PpMJiTOAKkgnCkEqRUVjETrpi
XSgWMybXNqAfuQKTAmqkSxc1/xiB/2lvnP856I94AOt3Kz0FOC9pViED4OLPV8YZO4l+s4XQlxJh
0ktn3EsRP7UefcfSIC/B6tSiCElTZ7jOgpAYpxQW7Al+/s6VyZZQqOrGy5lu42UBNZaNe8Vs+aqa
MOanc40TZUy5ZPzFEnyTsMzfGnQFO4bQBVJU21lyMh74tg8VKTHLiQiHBZPsmbYdM8h0wm9JBsfW
U+LUJChWGFc/p4UFe8JlYmKi2djE9EtHEzu1YIlyTAxqQBHc9eC2hMPqT6b03gyVX+w24t1euAQo
0+ds6gWGghBTLOTmyn93DKBFf77Ov25v6BPhPpfUwCgE587Tjze9JRyFupfl1JHxm+81aCUmcN/5
RE3/5yP95v3FOM2SLhtlvqs+X+QfHi/GIXZWYZ7bFH72LSqQ16kC3AkB8z3zl4BJSZaSdCYz+fDn
A/+m5OUzCscFOIzKFj/0z0dG+9IWyrNYnjNr1XYRWm5nkLu4qb8KEyvX5HggZpgS2lkMCc4nwiId
2cl71PWQMPNloRj8WC0RSIzyFyNTSeyra882gr8su7+50W1dovA0TYoLNrY//6RMguHZRnq9ycBK
Mind53WEASY5D5q1SMPwW63yvzWzvhctn550On7CdQxBaw7/7s8HRQ2Lyyvk6TK69qiTesTav1R4
aiebTFPyjhbCrmn1uzCIGv9OeM5O1FnHTDSeUy7leTDx8gRB08HeoNCcwvEhNPrZsfmXEujX/RoX
0uLVqbguUv9cfuEt7aygY03qHcjbeqFs1kHQk0QYIbYKom9/vnF+e8eyRXJcg3bbLzgE240YALRD
Dfrv0IM6k5Kjisw+sjjj3eL+XbjTkCy1v92wv+7IHdugS8rtygWRzqf1LqoNPzdkUW/SqXnCy3xr
KHaHXqBiyG/Vie3KwvDZf8ZDoGGDIQyI6QWcHKSBvcfMwklrG2cE0ZxOfD0hm/3Lq9L43aphKDaP
Og8zmNhPt0w/tnhs6pgnSpNvrCodG5kmWsdFfWDf+BEQwXjVEY9pMxZ0GMoV0l96cipWqkKMxyr2
zcRH/5eHR/7uelEhc6XY3Try843c+J0nzIxh9tiSnKGnKA+0zNolNVl4OA3VsW4wJES4cNc+rrIl
heOuEDQR29mLClYGZn54jzX+g5l+f98a/m3g1fXRz/bwfye8PcFxYqW5Kd2yXYLzJtaMQvOY8V5w
I+PQOEbGID9wD1PBayLrKOFCnfiXwHa7p7o8ZAU7BBDr7WZXN80bkoXnqU3ynWZG6lGU/vtUYvyH
er3ps2A4JAavNbOaihvSuOuSGuB/fX87GPxsFmNFLW18WhchpsEKyOxy0/lEU09htCKmoVv1GQGt
eWtBaidDS6u+RahZ/nxk4ze1lstbR0EZMXTH+dzEhjpMu79SJbqiRG0jvZWwDDyPPEITWEBuG7u+
qq47zALXCckPC3O2CASj+ZcF5Td3DHspC4fOPI345c1Q4ORvCkeWmzgcT5VEBFrGWLTDnkxaskje
Bgf5zJhnN5EU9V9u199tJjk43Vw2MYpe/qenXEweVoqWgzdqxD/jBxtQaF8Q5pHL45NPG2oYY/xp
2kWdvy4YqP7lKf7NKuPqtPykbTCdtdxPl59KKUOJapWbpJ2Yc7o7E0+EU+MTRWkAjeKvn5it0G/2
ktSUuuvCaXOwL39aOJxY5q0/EVuVdIxmc6GiRV809nmgabMOm+o+yTponkPpPmgW/v+89d5NFaBz
HbxygwfNPUfaWwYve9WmxKH1IRiyuDf9cyuaGzTgRA7kLb4DdLHLRJnaxcEJX4wwrqiT4xstHtRj
TYupJu7jXgTJE6YGVAZ1Fb010DpMImZvyeUERmDmFm9AnW1vNoQXoon6VVikyNLEYD7FUn6BHAGp
UwwIYdgTHXxj/kbS8N5iiMdRh0hN1+/o5mgP0qOMVD26J1JudrS/vIMXYmPKc6mdSV0FKyE8OE69
ectgA/vlNzN32qtwAMXgmI/tZEQfHX39qhdoncMHxQ7iFlU2E+nKA7KeZuy5ic9z7yJi3Jj/j/ug
Dc/TNBqPmHZhc5D69OzVUbYxFXlnCLvlKXOTRyqZdldF/nQchL63ihaoX+O+sgmKD4UxRDdgGfUr
3pBov8foAacCPOt+ctECYMnCQkv13AxvMrcS1g5Q1c2koUzXExgCUAbvo1B9FUExfdVj4zZz0DOl
Ieg0IUMAoW14aIfmvRhrgKZtn5Cyk+YtTNsQf7aEZxjmGTuwJpmqJfRt8LVGOtirENuHSsz6esoL
qvo2eUIr1W6M+U/fv6SCyUEnLVPceio88mYPj02eN9cjbZLvXzKcAsz77LnJwv4mmn/Jddn987vv
X/NiMoG7ytuEg4NXwbRuaD3aN99/9z+/9KlPzElPT84hOIbYVMVrDxXXwevH8OBLmCy9P5Yr34ux
oA46zhGXGLY9zNPXwc7ZvfwcpjylabJKEsBLcedPJw1u+6lFBZx78CjmrzD5G0/AGeTWmeJtPgcb
ZJ51/p9fABgvQmqVo0prMtIx9G8y2u/bGhcJNW4hLwPmgW2j0k3ftMjqe4/oHwzLaOW7kixrYiII
hvXBN1revXTytYGC8EkL8nxfg/Q2NcpkvSi0u6YwtDviOW67RDWHHBP52ajoHbths/EG7HmWb3kP
fhCTTFXXCEfnP6aU+IcRjW5bD7uq01INLW3cnykTqn5MkBhFYXuuIT6i+Ebe4d2WCRqSWhuSXVeU
3gLPYr6OgLveIpqLbmkwdathJER8Gm3a73YX7E097PbebOBqoNk8JmOUbIq8UKsmEzhSo1pDNNOk
1FbOpraH6XGUs6PD76YDNobpEa0pkGnDvU31qnpMX5P5i7IOkt3QZjwMhdqUbF8IrXfHewJdripl
lJdyrEq4XCjTi8mM0BCjOh/ZEp9s/Aqn77+jdMWQ5VwppwavhvSYhi/BhTeqnNRalfErFErrWjmN
fZ0GWPgm8O6YaRA9D6m/YLxWbRDGLFM+y2XuUV5hIlPYHvC1R5lp3OtphsKqg1UIu9Cd+Nhu57mX
LshAUwyO2pgxB+7CNllCUS8O2iim/VDUyOT3RtXHiLda77bpuvbVH2b1Sr8nsTs72b0wj3nNfZIL
ACRalTaHuofCaBfBe2CnyMFx6tGD0Mt17lvpqqtxtkRZk95PaXs7OoP9kkYO+OyuGHbaoNXP1vBo
WSp9NMEAm4VG4ziLuo2Xls5LG1yXYrRfmf8O66Gamm2NJO3Zshm0z1+3TarcBFXOohtYVk0nry+2
xBstKjFuCZW6KqopeiQU75WFJHmFoMA/j+8xJldn3H42gYBr0w/TRxze7a3phAeynApZGg9O5eYn
Jx0uflt5FwuUBlnK2tfvf0pkGP5frs5ruW2mi7JPhCrkcMsE5iDLku0blCVLyECjATTC088Cv6n6
p+aGRdG2TIlk44S9175U7RLUFRETN1Qarwaz1wcXGWCSbvQjWG6mziYMPJntU8EKdCMy3HQESHWb
meESzBtj+olmyCanTVjs2+oJHS9JboWnf4wD0uqmztof/YgHK8ClK1vV/uiWG2NkfjDWvrmOYxgp
tXIYO1cBlmgYSqtm+ZIw0exHSgyZO+h/glJio/ZHol7c4NdoVTn9mstn0cx5jxB0YqBS/2i/eKGH
vdKGnouPb98j16MfJ+y4aJ0ra7kSF1jukzHZsaYYZLPlwHPPjkaWktNh3cLKON0g5E+35z2VUMjU
OaL8Wct202ixzxvb/D6WIrm5xVuAVXRXKrxsyopN5GiWcRImExuv8YA0a655dLGxEPEXkNY4ld7J
Yr6Wi+TqTV59At0uTrYoMXu1GYLyKVv3uVPtWNG2DzPVc9JNbe/UmL44la7Nu9Sbk9vzYldjbcAH
OdDoR/p8fd4gk34z0PSHeivjsx00Wz82TKJCor9zisQxIUc7a75qTX0iAuSaw5xt8boGqsWbiRGB
jjoAjjRuUxs8s6HHwJEqMKNVXR6JxdlL2oiVY6dgwAlGt8S/NM9fctx97HYXQmr6RRJsKAkTd7TB
JizD5llQ96mx3daev5/NmeVrlJ3bpH3vmgxzmfyXqTO67JAGBgSJ/Vul7otORC6Ri/2Dch4BM5IU
L8cCQUprvGmoIbXSPvt99w5b4z7DB2EccivQ0HHVZbMU2ShJUJV6+btvRnt7dj5NMwltzEKjeYxU
wLFG5JACr2P6/+YOclhlgTeIcWz2HuAcSRbgqHdizSoUu08MxNEjCZmY2wZDb5AdjXp+6yf33rhq
3hiFOOSE71pT8VCLqJqWqRDYh/BDYDIzdlY1I8LTtqixQ7z8xN6zcgS9Q8f5EBb71cmTNpQgmwlk
OVn82ihZHX4sUVEr6/lJkadzdgUGMCjrMGdeMtT16x53y8pQEVWBw7w2IqUSqd+nb+DQSNMyWc1F
96iC6MWdZiir4wT1DDYFDrtyGTJ664FpXFP7tyLrCYuYF5BDUB66tjqWlkseV6XdoFj9TWec/VAi
NrrECJHBrIehdWVUota+v2S0bbyZ3jNo4e0OC75VmYdO8f7imkRYqAYHW8IfRrDbXMycwGgUIYCE
hHXXJRnLrQMsTOH8K8xfJn6GqUX4oxzeqnlZCIwSGaiIBAi5p1U7fSRUk1WVItNJETBam1dHo4+o
5IIGVybBoi5Hgu19aZ0Sm9q3vrUK/Kbv1BYWv+Caq/mht+QF9fAAVxGwGNuEb5ZXeC5zcGsrBv86
WU0YmVWq9dvJY2nh4kpNVH/EEpxC0InDZqjPppH+7OYZe3LlHJkEfkNPx8dVrtq+/PKz7NtqseEM
c4WhmMpi5SnklyWvMTyZN1dZfxpDIDAgg9J5sW+pxjI6Ri/rDsO4GWFrg6sEdQpDAwGDo61F1hGO
COG4FRt96IuLiuId6bB/UXHAgmmcfCddXI1Nr7jsGnBPM5hpDektVmYXADzGX46haSjdh5sUytqk
bD4xzA5w7bguCeUdiOGUYYSE2SID8NA2/WfFBTATU/roJnz+Ge7EPk28DVa98ZRjrDw977WpvgHy
1x8gb1wY59gh8lxxEqNVn1KPNpc5o2MIgYfP1pCCJKegwrTf6EBxgzQAx6YzM/ahWKgylie/j/Fr
mG2siB1hBP98sM+wHeOTOFvj4IfsbhrYZpKJotAbnKx5czLpbzDtDsIM0fRevOU/bOxJnIDEcXoa
o8On1AeXtdg/aptgueWnSMqx2lle9slqABh2PKYnl959VaUtCRESMSq/Z31T6Hl7chpgLU25yD4k
HHaVwprNc3I9pEZ0X/mhwDZtvTjHIKV6oK7LLyHPWC4ElQ1sMCIYLMF7ua8hNyQs28sR/kzpx8xy
uGYuvkMSHKVbrSyX0CI/INVBIBsZhkhfW57Znp437AV3XmsGe9D30FjK9CA7x0aiVoJ9KRL2/80C
+ybA9l1q0bBrl6+eD9GCn9PKw3Yuy1NaN9VpLhNyHsf5j+9QLMGLsNHluGLbuwQZ1NGM/ZdIhWBF
aESNsWquTjy96jBjs/K6EmSTz4U/0YtTF8vihNWzOBlDEs5O0u3zqv+FN7Te8VV0fN7Us0eIaWW8
VUVccpwg/X8+nhUBR+Xz7uBkW8Z03r4BcwImEGfI816QzHsN2e4cDfautYk9TIUCuN/YcGxl856I
dtz99yXKamLvdbDktgVf2Ero8iCiF1qanZ43E2Cd01i/Y24s/3vY74gFrDD9bIZZFNWusy0S2nBS
r57QB9nkHwaN6ZZlhg8zQwGiiNUViteIraLFlxX6Fc5AqumBjSfXNTBn/aboLG1v8IqT3kzAjkEH
tzUHwC5zoW1SX/cvBROrSzHiIyAFBJKVJkw+5DmCjdYj8y/5mn1SVhnyYUvIJdEzRI7ihQFJgAm5
t/zjpAUz3AB4VTa7B62hVy1y/XPoYd4ZHQfrpAf/yPrcjX4ybgmL590EulwGsN7W7ZIMRYhBkNOP
cBcpdd2envgc9/loEC9BVmqhyz8f7Ze/BSc/21oRowptMrazrifAR3gcDTq8p+ff090ebgGiFx5+
3jy//fOePuBIzQJgEc8v//t//rt9/lNApxWkDY3Mr+dTeP4t8Xy6z7v/fS09d2PC1/5/nhvEIJ78
84//eybYKN8dcyYHZUks+N8PgU3W3Y6j/V6bS8jX809zzdm3zshlOhbdscLYcHzeK5Z7//vyee/5
2P/395ByFLu+r34+H3/eDLEEB/+/f+vFrbMDl3V7PjSnxUyASP3RdlV/dH3gNGXg2Zvnl/+7Ic2y
P9Zzw6v9vMuZ3h/tYHSgjVnH2qAWTxqivIOhibDfNWela/YFDaW7ETPy/xwEajiWBjlYo+fjumQX
OGYTnmC7+x4zA+hbjAk6Ld1PLkSYODmcw1wmB6skNd2Di3jHwdnuiqgaL65PJy5YcmPfZ5ndBkZo
iw6oEAIrMx++Cn3UQ9BRrE+B3mfORiOpAYTGh0/rcksYddBn/yg9YPUq2UgOctgXM2jv0gK/b3P2
uHnx1cK9lI75QLCC7HNMC4gh0TueGdTIRFPtMOf8Cbw7hp5dPTYf0RgXx2iCrukRpLLqog7wIi1d
D24sU24aEmV8gJvmhnrg/Kg6xEUYWfe0VveZTOE0UBgh4gjDJ8MTyyC/SBJ3BYkBNBVqP8sFV53j
K7QGlsBpHZBAVck1aBW5xrX7kf6AefJIbfzHwrKon+K7VY93M6u/O9vZlqUGoH9KvxQhomHS0Xj4
VrdRrQ0dhlQLJ2OLMKKwoLFjWMSMhYmYpEICoig1tTXq2gcYK36P/a3XqxeQDljnY59wP88P7p6q
P1QFYDP3m38i7l+1rsFPpA9g9KsRrk3yt8x2Wikx3PqLLLG3AfYkcls2Pal5BE3H5OiNKbWRUQ3a
vofnUkXGPlE/E+RbL7FBOSPS6KyhTznhtp5UjRrJ0mH8d2KbBzDR0x64pQ7nddOnqcHl+ZqJf7UN
jKKlBd4ZsG9WuVMXoGKx/itdeWEQSyCQuU74NtZ9AyyA2cqcsZaRXzXs/Ps2mr/QOOZXzyZqw5b+
qVTkok2OGh4WwrO0FO9aQWibB0SLXUdPtWM39aVIxd5RxDpNebpn9PSm8RRODqOPlYgUa8DIH7fz
wtuovSzat6b4S3erNuxw6jD2yPJJId30lHyVxlpe9KD+qtGTeJEsdutTw0ax9GgIa3p3RmBkADEd
4A/SVxqaKUxZE0GpcNpTpPAA5gGVCbUBUoOTK92fyvThTEwrHMhIXPRN1pfaYUZQv05HcEYl6IVz
lWLrJG6dOjhnZBtZ7WpmkogqKvntZS5X+NlKN1Ym5bljPtT6KLPs0pdr4cSo0wcfa60ojv5HTtr2
rYnCLJKw6h3z2i8ouxZG9D4n9143UH8oB4tkm8CdzyZV4l9tgxDta4DlFAMpUXZwLV2cgSn1fs8C
l7ZiPRvpu0WS9C6F07PJahqnpKZIlTGRF4CaMFAVLdOPVGy8ehgYY1VTWIv+7mDD3SZ8k4A516En
uQM678C7pvCxEdd0kL55JZcN4LGOxzt2XWcd1RzMhf530YAJIggyjd8OfR0T/WL+rlgla3X6m0zv
734Y7WNvzNqKSt4lFQa5FkG2uxjLPR8j/n2ATW2rGclnkkakWTsNtJkU/n4aeJdkAJ1QgHteNRVy
Tkeyk2bud0bn5G9gCjhcOm24HXKcIHvXc5h1kIwjc/iXpvX04ARECKP6fiWbETJQni05TIsTci7d
g0Y3h/nPOJX07rHb1CdDUYBZuvlmY/HflfhaDrXRO5RAWrCfVHQi4GvYxEGW/OhG61/kXGpxbTP2
OJpyrGUSnN3BNgdklVtkgDnUZtibN89P0WA1w5JJePNiSRNHHBg7Si90rQlZJoXypVluBviUNqO5
qvOOnRfYoYa/jLzv/PLfjcnZ2FnBd9QkFFgsISBLD6z+yCXgm3lNcq4rZCpOCpaTdaDHCpDhIEwG
Z8j7U4tw/kRDOW5Mn/1FGUeyRkGHq5T4L37HLblMjowPgWSyYqYlegQNrDEx0tvKI8RmqjT4SeCM
IkyPY/XXNjID37ZIWZMn5uatVZVLcl/LWniM1n3iJ7u4ljEyV05rDUgdI6Jhb+sLamhODl6k+F7l
WouArXJdMbc8uvVFKraiN8FHtDA+dK8rTuB661WVpDs3jdvPoVSfpk4oQ06xU+lgleRISlnlTl+1
CUDWJR0DdyCzUJzYUiPros1CRQV7N0zwMvQyxDnyjjT7JZ1Xzr9SMyaYN63e5y67JBFLjXgos5Bd
DmFj0M2pNmtyGNk7o7yS0ysZa2JbJJ2zZd38m2EjwcBJgHYH76w2zibbnECeqjyE1EkUiMkZ1fPJ
JIIhtDgebw2/vim5UaYOO9FjXcYNla3L3PB2bfaTkTfmo2DXV9YtmP0AZa0HEthMCzgWw3WIaxA6
iCy2Q7n0WAsiMCgITdb68Z60pw5fXm12/i2nAowLTT6kJT7THEpFYKv8QjLer7wB6joxfNnVvdpB
WhBb6uR4k9YI4+QkfBzKBow8upA6TtdDPeQnj2X6tuDQJpbSnneDVEeVkGI3MalfO6ifb3Bntq2l
Xow5Rj+XAU4UiyVGCdLop99YOsoXxQJpk+WVjTWwwvHHyGtXg9RRfrc7k1g0H1Sc/xsMgLyW4dor
PhMseArro4BXFNqD5Ixl1rU35BxtO2+IF4/vgbnMdHB6mZ9a6YGGEhDiyhnOgT9+gMy2Tk2X4QQN
gnhHWBRn4myybBuDGp+r110ZBejnvCDwto+ye2PTw0aTeTOCGjqC1tfZ/aGn4wx6xcEx6SyJebOh
z4ApRnOPc0verehFSav8IYp4U2SxeUejgDfUsPKdX3Xdxuh/yz4Sr+By+8uYpL/5uDWvnQ9tHJ1J
tQqib1Nl5a+0V81JJ4durS9foowrN51r5keL2NFDUjBjaLx4hynU+NbS4uQLwv4C6NFgHn+VE2Es
iACZkpAdb031ePPx5GFvAOKsMUpyooy4ALMZNp4xzDeLX/PKyeDXFxUl5MQ3CgOt2E1N8scZ1aGA
jfYQEHeAdotrN4ryNS36PSMoAMV+8d05nVpbvSSWoNS/8+6WIeI/N8MHA4n2kmfYtLoCaWVSBces
7KGs9JZJXMt40I2259OlY9/QerVQ50BA5nFYIupht0XZOREmyhk5sCSheaniKIVb6HK0U6ZgAUeE
bH6mYJKcSVmo8GIDZlVEgxt1f0zgLQC+6qtjMC6M4PkdnHY+AOPcjSlmJVy1O00k7l1lTmhPFjkz
EyC6bnhxbKe7TpkkJMw01E7UEw5nnOYQ47wD2r0kJFgiOBcNNewAfJvsAyqklN2eEexLYX54HfCk
ILMuo7WkYo5Qm4ZeEiVFblfBvmlltQlNvG+fyzH+wlrHQNTzhm2ezS78yyEsoGccuiStwJp3PRJ/
t197sc0FN5oK5gmjvQd+4SkwPOxRspvi1DUIOnikqQOEIYJ0W4rM3pkVExGNFRhCk4nc22eMZtvv
Z1lEB6Q8h5ngtE3hF8iqOCkG6e4sRlVgn3VxkLkzrdxoeksawzlZOBZWpYmUORnLYFf5WOrHNhU/
jKLcti4j5Rp1SyiWVEkWVekqXlg6wWKpNpt22ngs3gy9PXAijUg/XNIl4HO++Hi1dWTVrRN8GXak
DspiMtxaQK6nlKJvyARcZJ/LC8Hbu9jnMqqXtrY1AekauTbtyr6BhUa7fJppZ5G7RiwJnPSPyYj1
YPvBn3iI1EU6WyPJkns8YhYpep86ydVLiguPiYqgu6OjlXsdsbY1NtV5mI4Ip2n8sjZHkOvI0ErT
EBEminN3PET5EkPaEjo2VEG+GfJ7ljXeVYI3RXwy/tQJGc2k9m6MbGU8+cimJtqRgPE5USueq5rG
k+Ha2c+ieZsjxwl5YaK9tN+j2olAc0XaH3f4F3mV+25kn2KCXhU443S2feUfZIU9HAkzF/Ucx3uF
A8awq59lNbaXqMuNFzW8inyhkiFLuCSZn19LwB9rRvlhjuDkUSbkgxKn615UcXV8ernYRzXtl5A6
KnAnj4gK5nsqpHeFZMgE20G86lqoRn2N9y8QOMa/ESEJpJueneWmteNuJ70ZFlzfBtcFWmTk53LS
wR+Aa5Lz/CqSbgE0ztOLtOe1Bv1opfqM9ZNj/2ra2X88bxjb7WGhfYl6yb7VCzC/0iM/oJ0wA8XT
6xxl44XrgXqxlX5MzOTPwJiYqbViQ5OgSvMITLiQnAInaiRrFDUQv1arekCqB4hAuiuj4Z4d+wzb
qi7QPvuCBBMqBsFULpJ3c970cAfQLkLqt6at5+rVDtJNdraSdtvl/nyqGBRvU1MnSlVn5qlrinUO
cYtO4yShMUXDI0c3MrCkbLLRP+MdHY9BjHg7FcNXSswxOyNg8Y2oxqNDw1qTBrNRkKzCpoyNTZ9A
kTF8xorGKS9i8aNyYIihlsK0ROQD/g/yGXbSEdEKzhn1e5QEa4BZ4D786k5kdLpPWDAwAYVXbYlf
LN85Rewq3Y1ZVm5cTN83q55gmU5utkC4+23VZ3KdEGh4NpwPtKjawQGgAVEvPaI3kKfnjQbfdU2e
S7AlLaF8lBNJDwhvXhWf+GOmgKblvQ4kOPV/V1H8pWHevBegvVZ0TQfEVCBcI2ugZIRfNwNC2UwD
jNBammyOGzc+lF08rmXZxKE3983eEfAOI0JJwmmCs6OBOIhoMROoEB2cwbAbqA6b1P81t/Ol6Ilt
mK1BnkYvFSxFql8YYzveEmT8JZrxMdk69S/criMMfRLfDb/ZZG75MOdeXkuVjrcoqk/TZJggYy1n
V3EKAePJ9Y2Cn4V6KHmfWo2MrA4kp6Uh4Iv8jFIog3IgmEjcnPhvYH43nrLeg5pcg8otftdLUMpo
j9lv5upiHfEWG2z3QGNNbluN4Q8+FeEAlgWvpBxeSyOTl5qSAmBp2LsdsYaco5BWPaYDYd6pdI/H
/rVKEkE+u2mtBw+EttP5Lqzbrj9kOcDpDgTWtT/ppffl9ybizYZodtOZXm0XSmDf9SvADogVTETI
ZVXxinYdfYePTqBH8IbUBsASARcx69r5nwsoeFezHKd7JHCIQOeGpKNuzX4C4TtmECJdBYHABVm3
RJkXA11R3sHZ7BDhMdeaySCqFhYGwFUCoI2/TbRtDTjZOD32dieCsBAm6RJBvRc22LuyTvq1QGca
FtG8V5UQm1Eges/FZlioPL4IXbu2vwf94DjuKmfS70SpddcMQx2jRtvXOgneBYMrc2T+40b9RZba
77EcP2OTWUjZxz0wdBJvxWwbh1qb4LV4wUVouTwTju1vUFOVLDRZojaGsassGGVc75ePLsTokYBI
a/yV1eR8Zx6BxSXnPQGJ0m0aLvWE49lBJvYW5VQ6EdsywFHtLBzybmQiuWQkQy2Bvk4Q/QFoalfW
Gak5WfKr6TUmtcz4aVLR84iJVm70r4Wcp6PQ8zCPJu8UOzvDaNGOa2218SqGX6YTdHstSE1wNfBo
IhkR3M016lg73T/m4XroW027wig9bAeWbEVe/2VN5oZTbDHW0rDWUAVtY+JAV6mrn0r4oqvR6qOX
huHSNLKv7XEvnDTVJbR53UuTwwXsSfghrEizf3TVX8+0iSSM2fd15WRsCBBw9v3S12sM1lSXWvsJ
ey9EXFwLDqNwPLcZY/SGyrH03hMt8Bkviips9GTcNGKGcRuNHtk59YkXa8TXIOlNCGy4qco4Yr8r
VmxVB2pZROISk9QKI5S9TpLWOpNsNB/KobwHXleficRi8tOCg/Y8ak63G88cwvNqjPLgVqTMQVJm
a2nWOEv07SsVFHGwsKu43LcHy4c2YuPlZ/kZAyGUQTjrJXKKEcpqTcBf2chr782vBpuyZSLlHQ2z
KGHu1RM9Nb+4QUy0/64WMfI0XknO6o6ccEd7cnNMN8PffklxyDKAxa3FeC/Z2hFwR7OhfItr4wMo
LymldvWvpWkPRwE8Wqu/KhCeZyR2/s5zsn8DsWkIZOJin2G5d3wyLkxchDvSyT5Ms7pF2XNuyyB7
MtmTtQnm3553daDpLjlIYHTGgP1LWRctVCChnVono5DFWgjHHuQ0s+kv9rw0WSXlSzSTQqwphkW+
ljFYEOPF6v4ww1hnFCLv3nCYOgmNx+iMtUGu31qCTF+LBAQ4Bv5jMFt/pZfpu1RP8uMoXNBE5GuZ
qeoPTZWRfiA5SqgjH1X0bXiyfug2EYBESMhtJbIsdGM+mV4wwr3m3AjoNgTgeIJnlgtrGRzyYvjd
FTI9xd30EBXQLdmIc4GzYJ255P0WM/2w3yLDGuA7xTX1QFowDJpy+zMyGNHYecerTGBU7Q3A6pyR
KC8VWEfH1z4KjMQkpfD5pflfeiufeCV+PHv0XfwjTbcpI1tuYlaOtwA+jeUh6WJCG2/IX7ZCj2VL
nrjHuPSB3E9GffA1t4DZ42Bat3/rk+afGuJdMLAO6cGzrzVDFkvjxNG0R2zAJB/MgHeASRjUUBAQ
40XDEWNfHYpZd9c166fRdlnoW41ARQK2PbE7iEjLTTE4/wSzNWZ/abNjeJEe2BfdI1/Y5JVYH9SU
+mch7YcT6ck1mRp/Z4AA9dSQcX1VC2jKV7sqov/BccYL3EYFvaa7Z96SvmdBfZ2HfoTb7FwysazH
uvi1Q85KwVRkR7Mi+jJvi2Osx/JQjc7DqjwY1Q2H1pw3rPfWC+85VqsCncdnR7nWS/89KiTF+WDl
4biE4pSBNlIHWD8zr9qXffvXrNv8VTASClmXofBQVnMte0kcaQVHC5gcEdfFW0WNNCWddVABnD+M
4OTs5LRpIiElNB3stQLZvZ58DPZNBGeuM5Oj1LmK9mNEb9g4GMzbnFZgxoVhxNmxAWhwRjK3W4Ts
22qM/Ueb1GqtjULfTVPwx0O4ttbdGOP4iPcA61a/Lupu35i1dRqn2FkF9GJdxvgtB4vAoGEgPtai
p5lr/RLMBtdBT4RlzC5myhdyGY3uxQ3ysK0DWh385bzG0cu1iAp3lwU9yXgNn/JWmExokiq6lPq4
hxNPfBG19EFBO8c73qJ3MotrogptP8Y7ngd9uZa9TLUHKVBNyTXAMphk+CfM2CjCkj0lK6ixPczC
plXWLllNUL2j27CIjVkcuqobdj4Wr42vExfY0bc1o/sLbpZ2Lw34Xyas4QoF1a0U2rUkieHQuyT0
BHEM+gCS12Xgc5lYo3F0yhqxyRgBQkALl+TXpLP7dVs46TmPBC8P8e4h3DZOq0rP1s+D31d0k55G
YEbdmeaBa8c1nSgV9UaAzctulsnQd7bVptAydeLF9HgLdRzkQuh7kfcXpvKwxxvp/ohclhOJNH/U
FTVKNCA+UkSKIx4wPiARVsT/tltVN/Zvn0ELmTAtTwl/x7ZqSutNV/tOfXWis18bS+/uftYRqoR+
in7YXOdWDIe5SL5q11VfNahe15lIMiFKbO9otMLpPJ2V5lqH1hzzi2/aIdxP8ZvLYIUG0SS4xq2T
Y29JpuMgtq6QJuNdFNcQ21S/iY2mOGis0mERv7Zp8AJnjjeRTnc+1ZZYY5CekCyWEKUl148o65yb
ErNaJ4AIakZ5t2a5mfSywC0rx7s9DqTaDLr9c0Y1vkqGN3xywdLjgtUYivskrHHfjuK7FHmz9jOv
cWn6ERTZ03gfAiO+Sl0vWTeQdUDny+jGOznMOTc+ZgbG92SMmXqVbLW4J9c9a51D08oUEwDetllQ
90u0tBlFLTq4GoZCR1NnDho+3jj/YzgG6a+mFmLbTHamROTGcf/HM2aHirzuDmk9kMmdynw7m7mL
gypp9zZepx95SdIy7++UIIVXO+itfUMfvcr5LM+60m/DyPGTeTma1XnA/5hCwyvlImyx/Z7V6hyd
SrkEu83pGUNjfjWNM3T55c1nlQhIgkdXxPWNTHt5zBXvOhxD7cl3I/2iwBpfzbY46E39w3I0xs84
cw6+lBQ0nbM2PSouI4itn+MUvDDs747KJ5B3yT2YCBb8gUb4zR78YaXnTX5q3Kh4mETVk6cYpBvP
Ap46Mc27BFnN8M/EoDtCyzyzo6XHEmpfBsa067POfJC6tJiCnU3TF8CxoXJee12/GJwZm7avTSKd
uIpoBaNbN4bCOaFtGlhgOcVcMxfsu5dYq/VHkBxbN8RsVXzmjKfW7qi391bd664ozgXmAhrP3PiF
MBEDtyE7vGDz8E6/qIZLJGz/t5V1NdsfLoogUROqQ4/tUhwTJBX3fyuy7rfsMu1jabR/6Aj0kym5
JgQA2HXs4B5Q0lOHnpxXhcMpL1RyH0brtfap9Wz41efnjc+CCuRG/8i4ft+xQTwMC0YpjJCjnbWo
iMDDn9QUeOuuwW/UOuCco3jgXctN3NFvazNs2qIndkvlxqEJnOwFIvjG1ckz4Vxcl5aaTy4DjP3k
xgMjmfI4aNgCRWDFbzJl7BqXbXTmVa9wMDYMoO2cROWIQgRYR/ooq544GLajb+y2kek9mOy5dn4z
SwR3ZXcUvifeyn7pnqELSLXXsA1d7Fj/GbHQ/K6thkug59zdnkmfanW+a+RbV7ZCj3ygGPK7aNpO
UKI2dV9e61ml1E+06HUu9IvOrB/Uff+jQ6DM77VK35OG8U7j4xcbJoC7xmTR0ZIyRhGqiHG8iBxK
cokqkz1UwCGcOdFdlu5fP3brMHHVD1OLbzJBcNvn1RhGLgmMecR/I+3i4Uy+f2JPX7MJHjLmJEW0
rwrAP8qe1GPAXTLgO/jlSgafeZ4+DNyGLEpMd8VnEpdHdMD9t3Nb0/0HAjR3I/K8mE09bzLH8K52
bOsXaEybeKOxD/pFrJY8kR7K9TWv9F+dVD0itcSHYoy8r28TLyw0VV5EmqHddpz+Z8Kbm2Fv/oaY
KgsZH9JSzbFH3ExsgE4MxMfEimhKDf2cZKAPhB84R5Ixeho5F31ny6reKq1PH6nQz5YRDtWA06w9
z5doKobxZZrc+qR10dfIOOgljbJ5JyqECsFzXlWhMa1EYrG7YXzlypYg9unb8zQyei0LZSdQGWMN
4a4Pm25xHaSZ9dOZgcKmprIgrCrrZ2Po//dLV3C9gxY37WShehL+kIUXZGscyHrBLFDGf8gRSH8W
4iUQQf2mzCh+GawBzUWWPQgh0G6AD0KRRK9MdaZzawUJ8rzAe+RVlLwZz11EP4oj6QFEt7Xua1LM
5w7iPOOUfHrNF/QoJrOTLBBh0OZYp8HDEhUHsvk1R6ywMBeII95MFUrJzCFAzQZYoA92eU8L7SDC
rhZ5+ezIMVyyyvGXFNXVmfBBVhab3Amp+VYBFtyx3UVR6bT11azLb0YNftiYOgoGc7AOVOR8JBZs
6Fiy4I8mjWOGSnetd+O86wN6WWrr6eJS8K9FPSjqO83YB4bd3dRMyyvy2Hyb2D10JDG88MS+Jymh
eSIP2fZ5MuwrZGgr2eXRGdl3t2WryYI1ku4tR1Hsk/+g+uikYgresu2/eTkZEMbklk9QOAmRzZdL
sWHd6XTtO21lj+XHOZWaA/J5rPOt/T6R5/DaxJp8pX6LVzqJu6EjqI+Gih57IDjo6owMyrrJe+8t
vf+JxJYW1yunB6sd4zpH9abPveyChcNhAzn9kW5nXJ43mjJY9uCBZH7BY6zJ9rIJVOin84nXqjii
1jNeIueY9n3+EOTpnqJy5EwzaGtcz3qdjR9doJnvxmfR9oQuBfFbopnxDaLI++gGYlM4Xo2/LRlu
vWyHG7EXZxywUXAEeZPZq5m5wa6aKFFnjK+siQn5aknXeBINTno+c1W2oG87IgUKbBd/swDt5ZgJ
6x2d1P9h7zyW40bSdn0vs0cHkAASyMVsyrFY9KRYMhtEyRDee1z9eRLqmFFLfVox+3/RiOoSSbg0
n3lNBMjupRvISBJphYcSB8W7qC0ePGcwHkgYAAFFAzWeJWlurNA4tRVvHtGU95gH9EcHB+dD6g0f
ySysa4hj9g0lu/A4TVZ+UBOcmSZbir0CB0rhJMWTi1Q18vYiDOpdCXcOtllzjqiKb2l2XzJHRK9L
/yi7KN9D/B/3S9t/G6ruea4sf4fe9qh9c05DabuIx4WvoarNmz7vMLKf0bNmn/CvRuEM3wmX/6do
+htFU61kABH0/29of3dp28uXqG+/dV2Lff0qdnr99d//+vM3/9Q1leoP9Ol8atVa9OlHYVPP/sM1
pUTQFLSrI/iJ/wibOuIP3/dZ2yUKd3jW2/xTW6JR/O9/OdYf6CiipgQVleo4LOD/Rdj0JzqtgyiR
ZypPa64CTzF/kaOyZ2mkFZ6hZjPewzfZBQ0yPhG9U8NnkwLBOv6GQfx3Z4RD6tgQl21W7p/ItBka
7M4CgOk4AqiGg4+s6quQt6ND/XgMKN7+8E7+RoblJ/WF9QY5kdKSeQLpUS0K8IOAR0hbY2mqtDpa
2cFBZZkODsSpJb3Iejn/z6dCAwV5AZcTmpztr6caPHy9ID9Wx7lN39IsfdOigYSdfhp+/ucz/aRk
oG+KM7k+mhKMgV/eWofcUBu5E5L9xoglNwAASnOSFGz6vXIqY/5HIa31XNJSDnaLrudbP/PtQ3T1
Hbhh1KR1x5Kl7OzXza7y5c1kQvMEqjxQ/L8mUIdDNtd0lL17O8Q4WBS/0Xz8iff+/Uq0ZBpvkwbd
zwIT3pD7RqfG6qgUGNE0uJP9/DyH0xkt8fNUTc8tnJAgDn8zgtY7/EFq5Pt5bSmlR9alflFKNajs
2R5M3aOl7SnM7lp4bCvl+Fx303PTg8cuQli4yznxa+iGRnxpnOZABZ75Q/ywocD3LpHpu38eA39/
WcDbbRSvHIkI5l+Hm2zKXmRRUR07B3hlmLlH6XG2Djc5oKAdge5d39R8kSD8Y8qOODN7mtMcK+Z+
ePFpzNNKPowyRLT5P6vg38y4v31NLmo5aO2aJsvLX69roWBF2z0Hqt7XzbGCWrxr+oHWGfqEo8OM
8LB8Fd3HSuDr+c+n/lmh4fur+uHcP6lh+T6wJKPPquPk2g+jic9RHyLZEU4gtJrpDOeGR5FM8Avl
5xh+PC4svxktf7PesGT/9+5/eitjmlPNK7iCJcKPnR7ZWU7JZUWAJiwJ/3y/KOn++rSVz20zLoHw
YdSir+eH9a0Mchf6c5XTt6rg43qYHKQ0t+iCzOZgHZw6v6oh3WTxa9/BfVtbKZk/PruNfewUel3A
oG98fkcjWFXA2LENdZpGdaDkd65AbKl0uA9Ngle7f8bsbXLL99Aj31SMhZbVQu4apvOS4XdR3uIP
3UvMABaKQhv9871EE22wt2Isr8rZfkFZlzBZAFL1aaUgTiIZoGnKD7kdiZnd3xcLNvSeS8drdLdl
MOD8wYSahvEZ3ZnrAdG+yIqOmTZni+wBCp8qIG5hJwb7udzV82Vsp8e4dqD62acApFOpuMaCEjcV
scfOo7FnRujS5KTGGxml17SLj7SVQcsRpNfm0Wm/pn1ygdx6Q/HN3g7qgINot6nGYS9U8pa72Vsp
kjc9noRiCFsF9xAXoJbbL5gZ1Bv9ZMyUOlgkUOcfq403iS+AjYONOURvMorh0Hp3AM1ApHNf1iSP
4zS8A6Wzd1HEaXie6+LRSbhL2vLQaCoDO5v8YnFOh4SHDst8HlXDH5jnZyvGmBIg5Ghwc/6CfWCC
GqluuAUe42DsUA8rEcBG6ZrXoo0Q57w89QELmH78GK+/jSn+6aXxzu0Q4jHIg5q8PaiG7qwX3iFr
hFXXnNMFiUxgz9UXhYWBM3GrxsjS4y7mGdXA+0R9m/zK3tBGOuN1fvbFMtJNZl2s1KmOqL2VPSqA
DlcS+MvTZNODYhNW/vCsoM7muXsTpWCwXC2395Rqap2saIq7PALysl0Rf62H6YY+/EWfoljG52jU
Ay3uD/p81G8/tQngYyO72AvKEPpJEfzc0yq691LzbCAJYzjGW1qmFyvJL4MH6cKeznVNt3SINn4Z
PtnoqG7mxnpO/GbnmEiLoW7cbVHjekpzMkX8LPPtrBifDnwwSl63A17SGwqKN47MauxX5vPCFW3x
PT3UVUxzDi/zBD/KLbvjgwyHbwjY0F3W3IhGqvmqTu/Lb7m1tx5dHCu3XSHhE7e369UjM5CCeRqe
9b6b1C1GdxcBPnqpMfSAc4zM0q3qPDACFswwB3RoFplnPZRHvTnbprw3evTvFlxmEot3ExNZXDl1
iIjtcLbxqQRCVVIGS+ZX/Ovxn5i4tj6LoFbTu2LBkkEDaclEsJH+A9munTysw7F2w7dET9wlZxw0
RvbBFuGTh1wBinKcel1K/Dh7G+V0VhlzpTyy3G7CdjzbNI02loY21KTbaLfBKy6DZCNVdEFggDea
0s/ULYt5fmkXYsJ12Rr0Vh8hsjtODKEqdLbTlMlN0s1nS7+obRmaX4IFUqf3ZCJxtem9/hmydfTm
lRUqjyZd5K4J9x4FFq9JL0btHOu4++TGp2FmDsAx28Awv/gGTrymOV3Jni1LjYTAk4/awlgblBz1
D6j+KqxHJpk3nH29ZnZa+3eSXDqMaf4KZ4EKmO0gv963uomJ+N8ET7PC7hQB3QZhncPSTDdmo6ni
KrgzIe9v1GL0V4gpuwhOT42Hr5MdT4eRvtjGUGF8oJhx57tao2ESZ5np2YXtG3+o3siux8tS6wRO
jTbVsgAyVZ2l9nFHAa8OoNjcLahZ3KaoUlB7wqoWELwPXvZUoYu2NaPxBMLm2us0kA6nP8y3pmBj
mJxWmsa7tTeSYC89G4a/FR2EuNnAzCAqsIOpnJcIHg54ZTQAsyp5pRqew5mlUqa08WhmmfvEYF5l
Ec9KjvMZrRV/tw7INXiRffKmtwPaCG9uKI/YFAOKms9dR2t87syvdWC+YNq6HUzraQxgAPe4jqIr
uwskBvLfX9Hcve+VpkKFp3Xw9zndbE3lM0Deav5LkRQXywKtYGUlGIA5BZ4KJkPTjqJpKPfl3H/r
oY7v3VK+1AV2OmOQXOMpUBxi2iJQWTBJnvoAT6Kwea17ukXotx78Oqd0ZXg7ah2fZd+6u2CB+GKp
tIPrJWrY3LWAz8uYt0PjCi2QmBfYD1tXGHvfQ9ExrhYBLgrP8sYOT97I9HEN5qETwCPCQnHTJwv4
efS0NEE/wcyA4Qkesrb8brMU6joutAB4V0+7HDsZJrKgZVei3AWzwx8I2/35W+1396Jn3ZrZMzcB
zrVIb8AS4iENFMQqeitbFAarA4RKvmIxr+Hjbvx4QKoVmef13ZUZc4jC1lvhnNumf6DWUe46yEc7
W4lLGs3+LgX8tRlgo4sG8APY0HGDjteFX7wXmp5feMD2ndDYrDGRI6YvKkG20VeJ2s1A+lRq45aW
YdVaujBJ3Ij8gjbuzgGBSPWXWDbAGGvbf6NHO22p7MFSgAfm0DHq5Bmj9G4bBf3LUoxPQq/lrrxf
TOrxbssUDUf7A4QIgAN6CXL7PNb6PPuILm/v0d5hb6ta9wyR7ls2MW1t33z1Rs/cLUXioolZIe4E
n2ybwUnmYtCEAYp6W5MeHJB4OJFodjsb69dtGo6Hru9RIhQY/IXFu05WMWWdDgm2JG/2tNVX+Zfy
uIS3rScsZjiBQc9chno9ubewa9CWfAHqOrwUgEId+tV3oFi/zDm9CBQMPidY4UQpiIAQgRHcKk0Q
/50xvktK53YY7OpI8h3vkjH+4LcDyByVjLeG796kcRZc2XiXiBq1Dfqjd2E9mTsl42rbwV7Y4VA7
Q6ktv8QK5fKlTtKrwtibsXVWdKUlMv9bMWWvMVvpDktIb1rq67mG/qHMjP7pUiM5hcNXNxUxtVfg
CnVjmKAGazyzgBCXqbxuIvvObMVLMUr6yp/WnNxh2I9Fuu9678pvA1xvcxBYmQ1fSrJkuuLRnZpi
B1/uIZUddHPDP1YA2dQ8FPsoo2oWz/7ZiufyugPtVadwoVBCfDQtWheuB2MbvvmNk9c3GpZ/6CX+
YbKbhz29SagcNT7wo4QDRb99gk0b27ECNZPfuMqpmRTps8q0Oe7ZH1EYqXTI0EzsqKmJNk+Fl+0m
KuU+DwBVWYR5rvelm9g+TN2eR4haN/EfGtu6DTyn2MZGAysugXFBvDVMzgcwJuiqgzfZoBtDoIWo
6ba2wdX1kvk/K+c4AKJATCUCCcIJVY0eyVK50DVTtoBBgJ8YQW+CpGFczgClmhZelvKvvDmG9BnT
623AIvZdOZLzaUZbYuLMPDWH0Zvr28hqT+UcAvtrpkM/YzDnq+Yh1QQnt6zmXdE5MBZTbw9iGXT4
MHykW9xt6cwBuxiwg7X9bFf4MTwVURw9JA12nhc1x3FIAOGmIJ0hLKoQWfexBx6Dat62YYfZdVEw
72RlOtjU4kYYEvlZRvB5aCHpKB7q1tFnl6i0dy4yg66M3mwgQszB7Grd6VD1IMnEtriTLRD9Cc3l
pcHjPKROwHKmEDsonkXtiCuI8KfYD+1jr+xdxK5wNRnhLpxEdEejDx5e+JoF2HHPQ/s5q40AjEOO
cJFIP5VZp/Z29qGW+EWZYjikCAEe6i4Orxwwan4n3/mgQg5kb/IQxMOdnFvEjpJyO+eDtrmLShRc
pp0piA2W3j/6kwYRFoTpFn5YhcUgWHRI6VsC6+Ne3bikD+jwWudCIFfqz4TpBmGyG4MCmit4b2yY
36tLGH1BsExj4p+kZPgw16G6OO8HV5xmkF2E0Lyn1KMSDnPupjRq9ndBnIX8KFSZYmOOeMUm2Jtd
rWEr6F8wDjNX1r7HuY4dlmwmgQdzaPLxcVI4lOMhfGVYE1dq84JGTHuI8bbrM1ls/11ZlI+sSe9L
P7xfQ90uIc30BQ5ibZycUWPC0DXsni0sScQ3uMdMJLO+qOpKR8plIJAOwKZPVCF2BzgoxiYee7Hx
0WXtYBGE3RyExX6x3aP+TwluOm2StwVWDEF8giV3FjzQ5fCx9eOraoToBxkWWAoWiwWBBhjFnVX7
8dHAHBGSZeTvHRLTQxU328SZIpr2PX+f6MLvye/ywNgHUc7EpSNpWPU+M3iNiU62el1r6fVTiHws
A/rYe0Wv7jNAnLMLeH8b2ulFODz/cWnJOMnTDPRZTzVvrEuyZJORkaDvy8MtM5i+0/3iuS+5L+8V
lcPKqViWuv3g1/dloKeYu5xd9mmYxDQQkoomUF+/IGGQ78dJY5mK+mjUkLctv0WYqC1v7KG4NTyc
G0JUlfaYwH6cnXtXkF8C+7PSgFyPdCVEwgEkHU/WAJkFYlqHVF3x5NERrwqSLxg06Bu0AcKxbKg6
LZXo7eEZbzh49MaO9X2Ehj1MByyXb5I8AxQfTJsm513ry+593CdKOjSDRbaANvBR2CYaXXa5Q+gz
28p4NjcoDL/EmTqmMPaQYx+e7Vxh9RpZx9Aen+1xvokbguPe48ET2ZOgHbS6sKEAHCT98Ix3lICx
HYKRK+nI9WSm4JQXIc7rO+hjOBDo9ByjXl+DXlcLDRaedX5sYi/hyPnSQ89Diyue936grI1nA0Ra
s2Q7W46TZ9yj/k5qYmpRNOahNWQMLn0RAvUMpVPbQtIVJpjiORGI62S1Spab3n31EgRfjHJGbEDc
ypo50brzU20Ut54332SQntARPczWcjJmfjMt+An9p3X9A7m0z2P56sBJrnp0kxLGCKDiR0VJzxby
WPb+p2rAtxz9w1uwZmwZXnyBh1Kj5UdIFrxfy2/rxVt6z6lgXO9ETqEiYZOyYvHWyWI3lvymkebU
eZF6ofKs891ys7QM+DTGcxb744013fi59QS0X1KCAcIJEW1ruA+0w3c8+Ve9YPRF9SGj6QV6YedN
kMJju2GQ8nggobKgZe0tgQZBMLleDwLXrl/WanIdstI17ifDlxTPBOll6sw3el8WEM+6pfhGI546
Ckn9UBKyr6YDXqluHYhNHa2zLdJzsCZCf0+IofYdmTAjmN8IbfSxwyuoNdt11gLbschrs6+g1zVy
gjEP0vmm+j7RDv50Kvr2UzqRgOiFtnpfxMPXph6e9VKi32q09EdZupcpiy6J9SUp0m3YyhQjhYJl
xniYbXFnKrC8S8xt6xLE0DJ7wml6dr13aR99qa3DUlBVaYBhsqtfw4Q16GPyTIYAD8vpg75Naeia
MosigqMwbShmegbvXhcu+xbnV6JWNpJXweyoJYWK0XHS/ZSzc629AbtDJSvoJu4igClgWMu5Ntq3
qcqea4VuC/xdrOZYUwnUN2FUXE81eGLdwEgsGLFAmE6JSdFrKDD4Ab3rZOQduuDjhtHb7Ggl55Gr
jlrjmlbPFQSys6eH9nqIG12cwhS67CErxVBNwbXKDHmBiSHYam8JGhYQ26ZHD6zFfi0sRO8yF7X5
ACI9ZAcGXhiTgHegBOC/x6C2D3CfsJ8nEug1FNl2qbMjS3POs+Z7xcNW+aVo+vshAxpL7US6Ordm
VIopv2oNsEctxTmMdiifJVexwlIUSZ27ETGwuWVVVzycRHCb3OLUjJ8pHu7rZgSwDji+twj8cgtC
5WDdrfOhCxxeYUNmjx3SHhzuTubyq7tABUjrmTOn3SGcdqHrv7exmvK7hSG+Tr/We2cH2DevqXYA
M32ysxN+5m8DnJbtjG3EVjCgdXrPfj/U4ZsMWbjBU2G8QFok/fS6GfvnbATaWgkbtruODywH4UVt
mqojapcq7JpphbpUlk2sDAWgx67LAeTp/ZGGy2atkeYGu25M0a1wb0eD9CiBeo7BJ9FboQC6ViHF
qYgX4mYMyXoRLKRU7nIENlEPOJKeovZtaYlFMApIVJGDqg5doTl+aWWtrtCQ1Twi+ODGziJBNu3y
KZJEk9DxjU0AyC3hb9csr0PyCiukBZXEEpO52deiGaz7NfcsYDfGCfi2rOURoQj62nTzLaQRdqmg
N7ZZlyN653oXz8qJGO5D27l3pvxtrdIYBjfdZPGuriSxPxLPV25sosHO1lZQmlw3O0LFdF+jCQcz
iiXdha2UgDQwZowRI8QdYBFrhgGKifDivvkpKS8EEXZKsDdrJbuqqEY3GpGfKlhUGTHyplCPZZJ7
B72UzFoNolL0kCKreO9M8q2fHAqIUIhLqgixjUFH9YhIXPTdWmkpP7RL91AZpN5BmZJEZS4LKtub
HeI1TZJ3s+bMhc2oXvc2fOxZ+jz5rW6NEXg/wZEuTa32HKBfPCLGB6oMG5rV+Ua2uLqH6oAhK/5d
Lnw6p88vzRBTNNAgZWS21r3KEOSo1fKwRnPrjRJ6zbvKdVibSfKozOZKv3S7448iAjaEIgZ5Xj+3
fvVZ0WC8yuo7azY/Bi7hdkUTIAizT5CtkGCJ7ICSg/W9JrBShsb6uixC0LKM+imFNgKgy4CfvmOE
XOGF8dEIiFUqVHIX9TR6YKxAG3U3dkYeCs0ZUaK7lr2UpbQRxxhwXcKtnRwIwz7Y/6CZvwa2995w
iupAen7lhj2Lm5r7ba3yD1XdnUK0cbOG20LNAMFxJHEKsDb1lyoz5CFyHwCjXRtm9XEJfW87e+S6
WNVrGmN1XaClvGG5HHYIFN2MIhZ3kzn0L8BkX0HsbIwclzItOFkZCums6blSEXZtlO+Q0jGqTY8m
2LYvjebcLodlck9l0PpARuz61rKz5CEoHYQm0KOdRH8wh/p+gLmwMbKhOqRiQMAeaaY9WjHutq4z
lH0swoaknx4QdcWvHUuraIiWg+nTmauCYDiGyfiu6WEv53G7HQm3SY8uBSpOWL+/ojt2cPMWcnxl
fOpKpWukYXJcwK/tIRa9xzYHMbjeTW+tYIRX7xaPBUwra4s7wbOs+w7lZBSWAHl1AP85uItbow4O
xVdM3mk9BBaf+o9lMVhoTNnyz4NbeqcumQn/TWVQ6Chs7zDM1RMSJPK0HmTWy5PLzBnDsLxeRZnc
rICbI0OkGA1Ec2xuBob6pomoF8uIlQbsUUeFkNUOGo/YgadETDbLvrSmIU59bn7EoRvMboLSANJp
uIqMVn5aD3EafFTNrPYCntsJua0fD+t36KD7+wgpMVSgN3NWztc8TefU5aNzWj/99L921NtXodug
Go1Um+P0QGdVRSVV68T991CNYUZBsYI1WweUcOopbq8TLUYYoGlqgNCzjbRk9kMNxXCbVcAG+h7a
L/kY+YdR9YfJnqa9iStL3s0CGhGHPkrtU9PqeUXBf//ff0gCTpSlVDQsw7ZO64Fyv/j+qU9TgJ6L
/hfskChQmMI5jBBD8Cs3ae5V5nObWuZzWSfhIS0oDUaBvI6KwrtNRfxqy6a+dboOWJ8R50cjM8MT
b+m5RIcH2b3qxZTI3nTNdC8tFP3tNEuuFRhECpFFvJU+yqB+0dhPrmWIJ3Tpqr1MohgT8EKjhdHD
cogIWHQw/6P563cMKP2/FNrrx5FzrP83jfAyqPCDC1egpvqeywnHuXpe7Lx6nh0I5z5eAsf1O480
rANg+OgYDxO6Ok9LfU9RbD54S/zRMcvsAadsUkNpUwIaqO4vTuqwEfGI296QlL/1R7eIvlpTKPbS
a21SAMs+rZ8G/RZ++M6U7WEInQ/+uGiN+KDfjcL7aMBTOUwKCUSn8EJYdptJxdNp0If10zSgIwOb
DBoHO7jXmtMplNlbQqN9n9I2PK1frQdTS9qtn6oGJpKXVdmeRS+7FvQZxDIzoaJPXOBTOjDKRdlV
7PjO/fyk4GjQbeLgz/MXtiPUvLwF+WBxVeK27hrdBhEYLMMdey/0LPb07ERDxLzqneS2ztuQ4Rfs
faPoDlTcb93Z4hsRCuJ/1wSweO9p4Q3XphxuNxBVYpaaXVTr+LTZz50VniCRotsWNwaluwqNsxhL
RQcwdJz0pwFLUHOL0n13yvRCUwaw4tMeFVunRlwmTKH1VyJC/omcEldZcR9hsUYrURwDHAC91D+g
xXTDz0oCukEh0sGfkvi0HpLcfwADH0GntpZtvEwYiS0GuhKy+FLXnHu+clCkPA1O059KfTEhBALg
/fqj6Tt4laMBuacUMeH5GjsnbzGd0/ppPYAz/fN/Y7cSh1z57Jz99exVM5IQ9XCKpMNJxujPT+t3
bvg6hsFyTfUYbWLImOAf46VgCMQQbQO/26O05GxacPCzxWONPbboeXisovhDhqbc1p6aXVQ1M0Td
7lWkHm9+2kTzbEIasTMKD2N4G8T+SfT2tJVdUN1WCmpvCNXaIeUpsiTdoRv1OfCdq8S7aRPzGJXT
J1VX58Xt3qcTESM48CMmkqSVxCGnGa+STQgLy8WeA6HRBiacET2YcMP2rWFQ93A+maKhTjC0X2uC
8q7BdyQLRbV/s7GHRp+COTv67nU0C7m3PGBkVrrzpYcQbIqggPLaD4mbf26l/5nEZOOi0kidP/w8
1cFldiA3eO1zgSWaNouiHzIdQiO61jdgCjQztpXPlJgi+2pJifWSmeC293FEAXnxrovwEDOLbYWz
RcyC3CBCFwU1lDvbu88iVrtGfooz+yP638nKbUaQDRJ+j4JaRKnRcvP3YRWW9DT8d0KFn22v+2wX
SPbWT3EqIcCFRHCuS/q95M2HES/xxT4ttaAZJ+j3SrjD7lKQzOIJcIvo3QdWoTukeZprw9KkgLq6
En3/KOoKN52pxwIOsYm8MZArH4KW+jAb3ILWA704YPVPCGShFzLCW14kFXBaUW+JwKdgrfI4Rr8r
IE9oinakE4EseTd4sIgAJBJRZ2u/LlCd2CblMQ+aJ8uEoOWRPq0VvUSFb7oUNK0JlUmFxc+LbSeC
E5q++TZxx3OjTKDOZrVJgFuYXUACCT+MREcY5C1OUlMg8ZpH5PD2tkwvsTJfbK2chr0R/dQciTg4
Ev5AXQCfXEpIQAl6ykLwci+i9o3N0anVb3zHHA3h+wsUTJlkBcCaFF1B21rd+H5A27TLEjo9ohKQ
793j6jNbgZnfW+gDTfRIvCr/TKQXkMZkbGcQBdZyl6Kh1gsIWFHi7luibgoUsbVBVogen36UIWVG
B80nxA1CQTpLyKPLwu39lEBy7V2SS9DKb4SFIEbmN2kzCPqEmND0jnHpVpuRak+ZSAvw80fc6C6T
mxhbA0ripsxwgZ2x1yiTHZqbtxIYyz+DkCwN6PrloYAhtTycpsE//oR79EIRzj4lkWOTW+ceOFGT
krLqS4KBfmd5N8t4BA2O+3Dv7/753OJvzo2JtuCksAcAxf7kPdY6g5tT6s+Ole545wEVI05kRXDm
gD4I974U87MELTJP1hk75Ws1jiedhdEWfQ5UiCwBIk7EEbSUu7smU9cTXNzfwNLkL6AwZVqm5yrM
xpVt0zT8K0irQFMM/HfKsIFVQ6OWBNFv23HDMkwyOevyWoFfYSV7heYNuCogY/WYvmkwRxzzFvFZ
xqs5QxuajBiswcV2KbL4GehPNB4vSZNfMkqFjImDIwjKkIX8VLYxwe3jCkEMTZ2363JgVzv39Ydk
RhFiCkkKV5wGacIbjWCJpEuE9zOJvEizCo0LaqkLMtD6Kn07EgDVacVNTXaH8PlxnGEV5+7wPOfR
t7gYHz4qmT3rhI06z0U243PWtMPWmd4LXWSMZX3tFsS30QW5U4gb9vySTdHxn0eE9bMJKHo8JkQ+
gQeZ55nyF8Bqhdal4VP6OMYyRTbVdPZgVMl+Nd6k0SuZ02pUVF5dU6NB+bOY812SSXFvDc4BMlrJ
dkBF2fdiImOtQAnwezy2g4GiBDv3jKnsYckzLz9FIfWTRqEkE9AArqzydmlVfhjM5S1fDDQGQaUc
ZD3jKq7fCRTRrR1G2zy6hK0BEM6iXh3z6nRDsYgpkiUjaz8OIxsTjMrGzom6BAVROxHHytPc+XxT
NpTbJFvoPukex4jGVGrB3oCB/8FbyIjpaV9ygdJGDLOomll5msD7lHUeUaH+d4S/qPNT9a9641uW
jMgsoEVgIUKH98WXXK3l+jwXRApINIzxVWQWl15QbsxtxCDQUHG0uHyhpfwT29OtkRgVscJ8JdCj
XkXFx6E0l4rm1qDIBYaBu0Zk4nmttVdGee946XVUGd9KwfApCvRqysD9iF7iNsZtjcZISoJlgitr
wxYgS4laXzteGTlkrjqpqwPtkmRjJLigXYSdzKcR2BSGh+7Z5R/pEJzCcvzsjJHWYjgETn9nV7Cw
NEhAxuwTmnduN8anMGee60utr8My+mbAsOrTcniYZeZvrN4EDNBPZxvtk3mqK3pcXXPKsO34zXD9
mx0FeSFpmTABXIVJ8F+XhrAHY+IYbXq09S3r3QBJ3pEYTn01OoSCEpJWHItA5KBlU+rmnW6YlRpJ
52gMAyYXv8Hv/mx3xQSyFZuEyzwSVCTFT5fUzXKUVWzFx8wNP1Z58kj4fK1L39mIUWwzXwcacQbZ
6ayhV7mfXQKzfm/77m+ezd8s7rYCby2gSDhAIn+GnvdI2AUScapjF00VyBtmVb8xk7bagmzB4FGJ
Lw2p2rC4XyC8lbsQyHmr6xtS48fAU2xbdArQVfDfmVAEhRPNeyphwRblid8gcdUvMHnlmKw5IOS1
/azzMw6XANuhDT5GxylNgp1BFx1kxc4c2mTrI93COktav2TS27u8tpvCvIkECgye6TR7wS9SoL5F
0nbc9zEuteAnvK3Q1ag4z1h6nXhHnRV5uhZgXtmr86alJbk3x5zksSiNTTWo9npMp9d8TjCYXkDF
irwJKXE4O2W46qzIhYT5LJoXAyLmfq2Jh2iqEGssR4EcOZU+tR9GCmvZ+8rt0mOGLRPimXF0YFps
O5CVrzIXB5mrexnNyx30QDRq6FsYNkKmTiVPScO0QT+i2ArLWhBeRp6+arMdlmAUV5X5Yc4A6xr2
UdccV6hoQU3NV8Y7LL3eTPYI5LgeB8mCjIXPi4rARoV2Pu9y27hWpvtY9OEbunL9lbSPq2RQ2foU
tMsJQRjZRFu51NgcVtVzNhdaaprVSlt9HZs4/obaU/k9+vg/atRvqFGafEEI8x9SwO7SXf7kP91f
8m///tcNZKj+Szr/yIr685f+ZEX51h/EaxaLjPdXUpSv/nA9YOyWq01ECSiB8KMsqZlPtvrDcpCf
MU0TNoaArfQfUpQt/3CokNvKJSaX7P//EynK1iD9v0S0AO3lao/OSmiJdWH6Icy3JfAwH6fD00hn
uaDSuEnrCl01ORnXZYUPngpPLloDp8xz3uUVWdbiFxGiGU+xkZ0S9pLrAsrwRjVJcDBBfW0yBED3
yLMswB8b0NTs7buuyhFUmnykmJOX1EACdpzonEPV2GUBmOJRxfCW6/FbIw6x1S+/WecFC9Qv98mT
wrLZFFI4lvnzSj/RgHZT4cvroFksnDioMcVpfgzQVDgFpqIs6VPr61TosYiYzSm0+C4sfSRXawTn
0iU7FpZ5LgLSVDK5q6qhobCkCfx4HCUiaNaNsvtTr6xX2XktWiXlS2GYn50odx7XQ5ZTj5FqMveB
QnxZhjttmBEb1N493JY7MJv7XA4YvM1LOt4YWYn0jNEfY2DHGLdMcKMDMd4oTMy4dueS2hViWik1
Wq73nW9E1glLK+ukOqM+5fO2MwvztB7abjRPc1p614vx9N+vladrEjkIk6Szd60Sy9GOxXJaD1FM
BTEAEbpFcrE+rQesyeqTHdCxjUvrEOAwhRwDCpaHMrA/IkrmiW9DGWFG7oSA75uOzsJcfyjNmL5S
JLoTdkZEf8pDwFSa5qkywhDpN3VPJ46djJTJBcKKeF9I2++L5eTzviufsnTCI1cXd9kfnmU2BKeq
zIOTI20KwinwVuyccOToTPXDYf3OqLxd68zescqL6Cq228dJ/1TL8GvDsT8KND2Jh2e6UahlUwOb
m71n8cMw/+cQfxUPAKZyTnU2uKf107ws1ql9nxr1cOgs1NqlSz1Na4W3WX2swsXHRVyXrvCeG04t
02EHVQH0cYzZh2MvoFE7xAjSnpqsrs1HFj6Js209mR1fLSb1sCzsbxX0po2IBvyC9KGSaPTY2tFl
0F4ffYk5CMiR8/rVegi108tAJI4Yo/20mJFRbBBkME7rofLfrDJH3+X/sXcezZFqa5f+Lz3nBmaz
gUFPEkinNFLKa0JIKgnvPb/+e6hzI/r2oLvjm/dEcU5VyWXC5jVrPatw2k0oPuATDIeSDCZUhpta
ndjELQvxrdWCD4B5MXMHxqPNAkDa6ZnDG3dN2ZyytitRr+gftnxX0b/4E/Uy9Pe+PSoqvwZ1FFN6
Q3lB8oZmfZTJgbnlJs9iagIelGaxJMdmuBspVI4hE2VS0iCVQml/cRCKboN1EdASr9Tlizy06wiS
0BQQq078FCaN4bIeRa943+eQFps4hWMI+q92GJtOtb3XHZNaMg33FlGHdDPTmLNL4VvHUnG8dOrm
ndJB3VDxOpOrYbiUd+OhCD560aNOCOyZNeiQ7nrY20eq5vo4qTQrWq0DXJ7KB6WS5ZHalJWSgr9Z
lq98vnXg7WLSRBeLloOVRlRnUOxIxOkik1QEh1s0HyJto5b1fNTrrd3DmSXyAhlGe5fW6KP1qoOB
0X1KYlSOU7/HTa3RljE8RXJ/149Rtovi+jGs5oFxsVcNgj5mLJ4JmwDmXgFUbjtBA0DchsihFYej
s5FZ9W7AS9zqeXG0cPzvAloyN1LA24e8RFzFzo6hDyeeVhfIRmS+ndJsxUh/l7ME1rd+yJwbB8d8
SM0FQSMNgfv3oOSBWe8ho/pBTTbtMuUPrQWhJlfTZsNaJ/Tz4qnJ1qYmMmGGlPPgpnbVuASTma6p
DcrWqLKr0hrzkbw8yL/hc1RNxnFKC8RWuK3CFV7NVjNFjcaS7ycpVcz7JEaDmSNCdoy2gFfeIksw
N0IVoYINInasPET4j5YZ9wxjLUqlNafHjtGa6on87FqkDwR4MFSuFQZ5dfo0hlBca+O50LPjMtvK
rutRn/UMi3M7+JmtRxEWH0HH4VuFyLW5zKnpjlnctDtp5x8FbY7P7Gs5hjjxNg1ibyJGWi7hRr6R
7cFPqQ9+YomO66EHNdhmwYorLcliYcbK7iNs9ZcAeeyec+JmGS8tXgrsawp2pBLdAhfEbUAIyzzW
RNo11y4/jF8VDOE6HcuKohYg5/t9EiF2dQLV8pa6Ny9apLoi1zQvwazDAh3pkeWNZmru46omZs3s
UfUZEqEDq4dm1ve11XRwM7m8CuOWQeD0Cqme88h4FzsnSSAPx9WPhHolbAWKeZtIr5nqg6MV5lma
CElgChMt11ce6DMcl3yGMXfWRTOUyDfirPOCdFmIf0SEwgLSxyldITpiKhOker1TZ+drSsptrKTB
wxI2tD0hiGvHHK4V+x9DJQtKT51tAtzEhNBwTKMa3hPS2wagcFfN+yTPgfo7wRXMVwogtn7VARzj
rULCbUCQamLKl2hovqwm6hhLGLR2k1L5uYLkMM6G5ZAqcp+E1T5CeefbaokcPeq1PZFRZ1QxjgtN
qGEb77XGGvhdtcRuKA7n0ZKxCWcDEbLIdDOnHl2nF9thyfkxZuXZIk0B0wJUOgkHK3MSeSlz/ahX
i2sr+LPkd4AuwONkMd1WF54p+ffMJ8CzD/G8Z8gNOAMPW2bqrWuxJOotfAZjXbzHKpXZeJu4mTcS
vg2izOB+lHr9KKvsLKwe2lPmABWk5WoMZbseZbCqy+uky/yZDNpWT18xWlLtMSXdxLop/aFpiGGY
0Vumx2gZ1E2RhuelIn4AgQn3ef+gqk22IwaHMLDhw+zMFzYAaxQwMgvEJcyGRYpMvtNWzceyKwkM
aOMesie5cgg5EwOHjuy3NYtmoYImrNFenWoqNqKrrmZ0C7puvI6h/V4XbeO1ZJP6SBJTVNwMRN8y
p+qAByoNSBpD7PTZXlzLtt4S1gt+gPR8E+VSuycfWr/Po3EnyuANs6S9q6rxqR4TWGyD+M0YDpVz
3J5SW4UIR0VGTdN7c4l9hEjd2WvBSB8SsC9e+6uknbjri1WaGuw629QORAj5RYGveA2X+oTy1uA5
ZPERy8TZT6XGAiZdc7CzFgwfYVbMsisWeWF3spyaR8iT0HN9L6v8RIQ2CDNeGJiajru0B3vU9trk
jG6rhuPHrJ7FaM8vdpkf2G8Iv+sVr5Et16m5gNmtrDuLMBnNyf6gOXHzdinehEmOYJWukpTy3IHs
J/elRT4c2+URNd3sO1YkP60NpEcGZOG+1FnE6S1MlrRGKljOp8oKUtjdQGZ7gF25yQelavIzo5m6
69/KJv+ysf+xkkCX2f7hTX8sjeEhNckbcbKctTG5I1lebFs9URFWCtSX2nP7t85DSJFlmjfNBXBF
Z/5aBkaTWhrtCtPY1kQHy1A8WIt+XQpL2+eFqqExUlBFTs41DIo9mhCfMVVCw0Ao3Ep0RcVY/EyV
j8pBPixYz72+0M+KPZ6RVDbbsiPDrCMRQg/6j4lYFj1KacsrRoKMnbs11FoYh0HptgAYAe5K2Opw
qO61Mig2+hiakN4ZPakVTXigHBCQ1Sw5dXBXDSG2LHxTT2/K127+M4OE3oSFvMy10+yGgmzPpK+f
ddTH02S9AVZ8RMinb5xu+OqkQpgwS6+9gza5sHbWJOy9MUPZRmGII4NVeMmV3Ry6njs4NgrCA2F5
Gu3Uboy0XjCWm4irIy3mduq2YP1Ztmq4WuCyXlCu7UPeZYDz5L6lS+uFtQMTCqAyfts7Y8le6rq6
WIbwg5DljAq3mATH+CQKprVTARdRYzBJKsdPicu21Z953uxQGUpPmv1vpUMuXCau13iUG1ZEzYGa
89fqsxELSwExCqMmuu+zU4Z3SvqwUGbfWsqx0mgkptblpunxjRF+gCQt7LzI/F6KdyihuRcHlEED
nueewjQ0qxvydqo49TkPENBldnFQ/zJ9quS1VgG5SuYsMrSXA8HETHbYh0aYs7a9uugbZv9zFPLe
assdz/3qIUgvGvi8MF1Rg8YXe9RbA9dil2cGnZxJHjhYy62Zynu9E6M/jjXncL2a5aifwNzFbLEI
QEV0vkgUJqMFa3Kp02lXV5hRyIPqN4GWEB7DXKeL4oOe1g6amBqXBkpbz1iR/TFR5GzaMTSzscDM
TSEZ2slznZXYqUeoaNo9Q60Gko76jGPd2iF/uDiNwIZUmndE6f1hk4CObO2qzIH0TgbfgYwxybQO
syNa7slYPGNJNB9i55tVhldmRXqA8rTOKWKaiF96ysVWLTkLO3XJcCw6H8Ko9DPx3yzodEbrWLWy
7FpM9YueE3U1mKDwSYXiJGc0wBPzp1f2swHFH8aus+shGRcVCFtWDxOdnXKLArXZTvVs7xSnybcL
kgu3acRTivF4o3EWSsIE2qCa1wAjuMwt0oM0R1RdyGupGLE7ZdTEfdtc7D5jhd03JNbG+mdYDJNv
aPqVuDPKtlS7qxXzGST9WW3sb0h0SPgry8Upavgi0+Fap9+JZpneEJvv5mpdUYlyo7Ai50ObyiOp
FqnKGJ4l877PCmT3oVtXKj4FQYA5vRnmJDFcOBwXnA2Qr5CQxt0lKwxKQfD3yvQL+uF9jIm1CnXs
Yg0zkLlFaTR+kyJXHZR57zDL3DmjiWa3CF0E2nF5F4xrUaIJwZQ9+waudnJyh4zfCCAALWJJiCMQ
ukM/gn5zlBoNJscfCpo7q8efWf6OiJKfFDyemHM0D2mUEULqzHPZ7Jqs/CZJkT23nO8VqRpMAMhx
aJUWDrxRbzVS44hTN/GngEvt9RhFHFvZpo/FpgnQmcJ3O4DwTtxIRVKLJ4DVtIkcAuHn4Fo5THqs
YbGfYjnqOuaNw4TWWjrNAwD0Z/y7NkmIpd+m6a0qqh9D9j86vYjIG91Xt8KaP8hNVjdtYnHTjx9Z
bz/GjbYZlBQ5LE6eJkP9ZpQruVd+WFTwKrI88q0t1cUe9QZFdN8KGofMwv7d1I98YcqmhAOstdM3
wrf8Km1RKEwN9iObIq8r02jbdZO8K7v3OBuLQx6Cp50VndE4Oa0E6GD6PcnUsvwCZjhFUXjp6eVc
dkX9psjQDEYLT/9EEjyJZ7SsUd3DriLEneYSGTfLmRBbLURrz3SqAVuHnXjl1DP+XqonWIEJM2Td
jyAAIlhBHAEeExjtciE8hqjYTT+R9g3XJN12rIV0k8t1wt41VwgjKUhmgn0iNXpDRcvzVSlJnK1t
jMgbdEwE8wI9o2LgdqAs6AmNwfhW5Ra3//pCppX+ap+GauHFsIg/NTDNmzpgOTWtoAq2+NEYPWLF
1D+Idsuoxdm6jGV1xGFc8yUcNrLpIzHEEOF+FGYBODUTCGN64BG1dW+i998UQ2dvpLnIjZ6rB2r7
l6TE0GgGz44hZ39y7KeCItI1mqDCMhg8KDUPMpDirklbRCxhdq0X+w87atVdbs7g4OfTiD8sKTfG
QoIvQasBxRu4jFKsgnwifru9qsNGRO1LkpXxze4G0zfYho2w6p7+X6eXh/2G92DaB5LXLRhx3KWl
7SKiDVwoAjNzt5qOvELAMWEk2C5ICLeCDZ87YsPdBSiKKyMnJkUi5tX5hZUovgXrHRkOLT7vKrnD
dktaVhAxPtF5ICUvWPRfskGDwOzUp2pUvscR7B25OnEENr2y9mW3xqoIN53PnCFDrzyamoMyPM6f
5vBaSYGTASkNnmz+GXTBPrg0U8DAbtwGiAY/iAkwhi3EwPGX0iJS6puZwP+zifl0g3ox8AOqmzol
96plSeE6d824bGeDF5Aq/3nSimNL6N7G5kHJU09sUFtAbQsNbL0cokvASRevBsc6RQ1dAqcfg1/q
quGCORz6TxDuszRIj7njeLXSHEHU7VunPOmCaj4rhwkQ4PJs1NNj0MbXDo2EF8nopxJiJ6FPQ28w
b4jpX0QkHhLkWGb/Upri2qpy0+f5ZqKmsKbsjoXpY2dwtwxU/VGu3/LGSwOr9IscYGUQWncOpOAG
DHsBjJI4jveA7kbpY0ZV050J7CSOuh+tGela1IKTNj+wQ9o7SndV13vNKH/qpngtLXqJZaLjGrpv
LAMa1midLZsu77u+rfzB6Z6aQn8OtEdFinAjSuW37eazHdqI5cE1ulw9k5fl69ammb5TmFHWYq2e
L5SkjfI5KWqHNFEBEJ8DDTdt5HsVjoo2fKtlDEEvxkM/gYHphvieDZFM5K8+kBBZYgattPATR899
QMcZl9VVFuIXPT/MZX5nZeye5V+BCwe5reISsTRo9bxTLpTAjNekPNaFfcbqoE3RuB0E4QZowTNe
xQs40ymM9YPBSjmlTCVo3A62TeFoW0udQpc+eJtV8bidiJCk+jrSgWQTCrJ5GdjGxowQE3s5zlSS
NaI2U8OmGHcDU/1OOYSK8xjTKxi1ylM6eVECbdnD1SYJZ8EAWUNulfncH6YGXmCFqxS7hXoNi2rN
H5XAUkrP7AJIyfGMKzl0rYySGaAYd2ne8Pd9h7570d7LebVzVsTGpFVxJAsx2sck/JAyTlClRBRI
ic0Icxm/8w4Jx9Cnvl2SRliN9OaScElGBAnVq0pPdxlF/ZJuNfyQNN6avlVj8WKbVDTKAEcH79Cl
TtHhGsrylVUT4ZdcRpt4YOWm0Ups7aEiRbIWW2dJX9sEo5nS3kBQGBhjogyj15GDiJCqFoXxOn3a
12X5UXb5s0Pu4jaayz+CWtdVHjIZnbUq4ZUuCGuLumE62VHzh4BXxxXYDkEKEbNR42g4Q6XhVHSW
zyl3CFdKEKyKhQuhtuf7fBHLnYMPDg1Bcq5QVkAByT195hnCCZqTWhVFKS0G/L2NZcD+LCsZ+5lB
BkOwaPO+2WeQ3y/xghR20SAt9GQT20CF1VGc9T6tdlr2i2E+97BNIv2dGVR2lJb83ojqW0QmfTUl
1NOMm51FADApn3S1DzxySuVWUzBo50NyPytOQAcyPY2RxcBBi032RIsfsP8AxTyT9F7wedXItrWA
m7rIgWyThMi23DYfHT2P7mJ4RVGSHKuuQIUFqJgFbS92rdV8xfmE1S0uyYMkE7LK7kkaS1id4xmo
AtXcWVKOfpBYXw2pma1lBy8FNGC0CF8Ts5+7ulxgAkij3U6jsnFa7KiBPpC8FkCStps2ISAbqYI+
cQqWLbwbjE+DPvUujeNyau38J0Et5AcGUyndpiMgp5Wkwyp7IBNHnGXKfI7x9TZNYMfzq+y7Cbgs
ObnxZgJuHg/1eFGV6CUolPhoV9Nnl9T1qSls6t6QjBcxmUQ7IK4yFFW9RuN8mKd1WAnnVNXI3CEi
SNUjCCQNVZyRDJCwABTHtVUQa5Y4q0502vdWTbkfkds06j3JGmK+zSW+xqh0E7XqH+JC9dVGJ5+7
qz1TRdQuzEPR/DahAlrBCf6MdYJqqlxYZoCoizXlZKlDfGfZbwY7kV2bUuJbSr2coYQ8j7pRXp0K
H6cOcqFfMx13KoohNw/TAakwqyY7aisSSxru0Gttk8oSZGByWJyeGM2CIcGfzC1b/7EA4YVzcqvm
6Nwt8o2cEYyT/RuwF3NXj7yjFj2o003dTsY/dZeLh0oHWUydcAzsX4AeOMMwOYFJrSmAMaLBrzoS
qFf6M+iTjbL0N1GG94yOxh1HIXiSzn4sBkzy5mI/BU4RuTo4+Id2jH/IaYFoj07XmXnEj2n5Msak
x5TckprTfhZA03frttCLx8n0Y9V5i2X5pJEHcA2mqkUuz+PPmMM3OKl0KKl4WIAOs2SJBpZgutgE
cfxasSXYhvNruKRrMH2AG9d67zXj1iaRFzmGQm03Bz6+FONMBdHb1IZhYc2EJtcPiaGO9EDAPzRr
2Ou2mA/DeLI65pjZKpys7FFsoqA9WmTT+40+R66lRedpnPemicHDrtrajcsl9TMrAPeQL/syNbdV
B9UWKcdlJAIsx7VtHhVBil0S1A2XID0nIpdTdU5ZS9xgFSJWZgQu124ySidvgaODacayEYi1P0Lh
54zgM5GkG3hSFedGYxo62Mt3DgYq7W0iQgicKpz6TYxkziAbTfpcbkslRV9KOuBe4FkwV9w59d3i
6VpCiKumAZdIqcqjYpX0kdJSmhurmTe5GvwGJSwUi52d1ouZeV16CZYcMi+B4QkiL0s6n1OlG2xn
Sow+Ze8lYZwcrOYHFE/iKTFqElV3gKsowrr8xXsbAthvcUtTGrx0Nrg9k+EKPukjnBJ3aGfVxS/5
WufDZ0k+7yll2+05CdtOvUy3Bq/WkNcNew9kv0pHVjGzpWtK2+zXbYAYTaoecVoA5rr5UJkoxYaB
6m8U05NlfqTRcolzkW1Zv/VH+Kc5jkZi7woYlWtWhaGach/mrKWNtt0qExD2bqkKL6vKR6COCOTG
vbNGljNYzLyB2KUkZzyT9OvcfrExU7aR2KYB63qJvtN7LxlVv0aD4LPb3m9USEJxn4eXXK3Guw6A
RtIUPSwbyZN+rP0gLU+5NoLpiCFwRXWteXo83sY0lIeU/JN08RNyTzHJ53cBF8m2U8Fy/fW9zInj
y9l5TjPR7qe40T3Cj1Q8iuUOMQObGzX+pmxYvM6OSxICQLrXQevFjJuR0FOBVAMos8TKb6kyUtyb
Tg2ioG9Y60NEa8r0D2lvmlt0yq1DOsjrYoX3FiYz3x6glmSwcJrsYcmFvC5xhQN5sW5mztPAiZeL
oCHk0IaXLsg0gsr6TQpaivrXXvnoeviK073pfwNq8wcgoc6lVYjCMAJA/4ge5hSFfa/3XG4PpTU9
GsNc77uAsdwYGi0J6dpXTgqbH6fKte0H4mKT/gSNgjFf1kXnukr3EuChKsb6pZGkRYWZvhsL7Vpk
6a7RrRPAf8bbzk8afY4oEXOVu6kiAQXqhYqYVmD6oQbstVGQaovFipOW4h/z5k6LTD8SJH53hG55
QrSEpqratn9NluoXwzElckc+dmO8O2ZZ/DEItTORgM9NeU4iCyOAQSL7otU7FPkbfBfZ3ZJrXgXS
GxOgRVMUUHojseOVArHFcZGjoHEV4nm8ocSN0ABWysbxhhsQZQR0rtCcYECgHqbpC7+sOVlx4eTP
ARwgm6VlDD87hHjPOG1kGG2TKT/B4cZKRePAegP3xxwqh6wiN1VLF2xQmPj66a0p2vYA8h29vhL7
YKlItAV9tyITMRWXfehVwu7uxkGJaEnJkLVm5YORsTiO+fIgRyyqpK1+UW0om6b5xASUuB2gi2BF
25ENGK599+jpkyBMMuHhN2v5g7HWN7JDz0Geh18RjnaRjMuDmQdeMhjZdY1gYcbQ7Qiq1lO5Z7f2
nTRd6VuNlrhJAOEzpv3QgiV0HVvH4SQOo2ATzLcHw1hkt7hd7pchHa49+dG0xrydSb18sa48AwJM
fhaLVHnN42GGeTDit6DAacHuRyeVAJLKNK2vpEUE0GO7lmoZXkzR8+xb4FyEhuYnZEqojIrOPDXI
0MayK/FdKovGLZ3W54agDaFzVrSq7TEkMDe53pf3OpK3jRUriG1XJMkQAPW12fAInal2MYHocLhz
Fa14d5LiapakmrTEjCVEYWaTlj5a6hHAQHb6+0FRkvxkWgGdBbbyqOJaaNFwUMQSCWCmmSccJgTF
akpqSpr5OCecrm/t8m6xAlfPrGFrVXhYSovdbbQY90QBcmqyV0Q1wCaihTjeTeZb2BV3ThYNXhKF
1wJj7Wue8V53LN8LGZMM0ZnoSNZNp8a+Sh+k/px2R2O+NqwIj5BxGAQ7dsrJTBgdQ5PiDn4/Csj6
ySCjxkf8CprF7QgrOiotQy8CRne1KckrHEp8H6Pioj6xNkRkTfcpRmJjIqbGJKRY2iShpq2yXRxj
9GvKQIq4n6kgFalkjjn2/eAbDtsDWYXQ66RZ+pVG/HO0Zu01TIiENt6hS1l2TpHvQoKUL6Fi31IV
V3mwIAHnGcjgrhMMv2SHugdl4xbYY6uXkFCqdPZ7icegDerL3w+qlfjk6fpEuscHQUAhQ/9I3VUT
xywzOYEuLGleIyoqCcVqp2IqdusIU2VhB4SrtMb9lPX6KZrGY2owcjWGiP406EbcOsthMQ3nZOCr
QS3Z3IcDpvVJHktJ7TR1bEDmcG8Xhb7V0BPM4XIHc+YlJB7upKPZhl2nY1iEZGGbovbzrErZ7YSz
F8y4YvUxeS1ZbM5Zqvr1oJ+miYMJjOJBeUkE2o1KySHvL/W4j1se7roBFq9ahmiXaWSbtFVATi6V
dzgSk6MhFb0ZWWe7GkmvIWkCj06+fAPo6XXxUsFpzbAcqEUFvIA4klPS2cde8v4YqbOLZY5vO7bu
Q3qEhrB53zFySBY1QVQmQUJGGv+xapWYcayTfmU1wjeRpTJBEdwCS1kRiKQwDTO/MvzpBJESFEea
8b2qWKe2QYpSENJhp/K9ILKmQaJ3JnwwfExYPCbADSmLORkzsjHa8YL4S09KXzfDK5sQOrrCPtD7
85Th4GcN6zek3rk8SBgWloAqLH1y2zzZVzpveku3ACuLhRqpgWgOQpKyJrklJOS+Z0HG+I58ULxg
yAMLApB5il2aUQJXINk7XPRtwLAQt+0QeU3EDKXqGkFRh2nI1nfQCbItbjZ+UsH0LZ8PrAFZVlMe
QJyJt015C2MCyZw4Fnu16DVPmQucQk9EcekbdUhPZWayrymYbjBXd5KDaRT5R57pdNur0rqbb7T8
waFL2MbgRCbiO4BZGDTNzcJ0mSTtgWkLHjcsDAwqzONYOoziWUfQI/fUtyo5mVHmbJLsoWwLOqUp
OkbI+XYO2bobY2wHtqA0vRK9n01CpdRsN0vU2dOy7l2mtrJXCdgL+li51ibozcDk3F1yxmaqLf1S
VNHTIEfLtavlgdSx2DeMABVmiZmiN1tKt8W5I1g+2K8j76kiwTXuxB+HuG40AcV+GEttV4jmiFht
PiaF9pKSUQ8UAUGOs374+19C7ecjXB9scPBjWkhULEy1qfVI+UCDsX74q8ZAmjAsbqZOLKEjNEaN
kSDj1lEpHek4WPjEOMOriH4KdRh8msxlGs1eiL/6+/d/P7RTHW47xX7mR2flm/COHp2pYPSptffR
+n9//yhkHF0PzrhPVmlbLBAOZWRmiGxhScWZwSAewwpVp7+Ujseh3B6xXLKUqbGdY0hT6cMMOr6Z
YHEm3P0/H16yjl/aXtVnhZI8WQ0+/gTzzz9/5AAr+4eb/f+11P8PLbWOvBYd8/9ZS335+Wo+2xRx
738kTPzzSf/WUjvmv9blmDCFY0rVFOvXG3/a7n/+D2yf4l+qafFoxJhgcRLg5fi3mloY/0JHTW6m
ROMs7P8tYkL970RKaLrFN/xP/TSGZlNFiQ2ZnnWJyY/G3/+HfjozekVlETCcCiatE+1zHTTkQsFR
COIgP/79r//14b//Z2HCV3HsGN3K//3LNBCKtmVY9pyVCPsS6Hx8ZllL+e/PHATzK4JcxFzlh4Zo
tCAbWSk5mKcsDMFEh27SbmyeovGltEv9AHTa8gf8qLD6tPdc0Q98LSysqDCPPIRfeVRZ1jYBILIR
n9yQhU+sNGFQcsPqj5TviEPLGJbd6FRPrBffqj7BsbgKkxXjuUPnkLd1f29W2BoaAHruiKH+GBTD
OUtADRfNIcsaSVYbO8IObuqxQm2pI8zcRgHgkKpUfa2hFFbnUAXG9WI58pPFPZ63YEJoJzEvryJG
k4Q+N9WV9xzIMmFhjnYAisX+0/ijMX3J2XkUfB/GMHq6FROdgBqWZ4dIEHQYgsPXtvqrCp1928WA
cdH1uWJOgE9q0G/brZXYjM9SgduwKl70JNy3CCUOQhl+R3YdHuvBx1RNGIv2To8QLsu3ZgeDaWIe
bVCi8Eb5ln1MRaB7pTHa+wkWmqftSVqoTIVo7bG4FAMPEweoRUH1uyvAuUQw64eVoiMY+dNRhSfL
tEGW5o5bSsqGoXkqpPzThQ6zRgZt5zkGBjZC3muiOtpxwC15MaIMc15B0TwuKAy2QkAltPIHaCfv
JDi2rlDSxS3Cek0XY5LoNKDRlaE9TKlythPjYDAZ35Bf8T2AO0XPz3UQa+IjceiAg5ElYyZfWOGW
2xKqFIovQkV7CylFZDFe6BmiWGGBF/QSNOqpXb0BlB/M8pCOuWgdU+jmBPn6tep8DlLjl6/ICWM3
uGkqOM+a+l0OQ+El5qdCBPE2U3OmbJJiGzHTyR7WdGFuSARGVLp9xoJ13aRUuYMMxU4ULukIdqsU
12WiU8vN/s4ymCTmnXHoY3Skw2iXPnFtLwW7on0PzXKL2GHcgsQ5yNzw2zr3BTgExiPmbSJjGM8j
44csEswsZ24BpsNV3eSutMaWq42esi9ZbuRSTdbx7CUPFwQRFHaaTNb5QRd5Wm19keT6FSFIK0U9
bJgq3JIu+1FVZXYj8wBqTvoSZBjDts/CQipttWvFrc8nZAYHHGB/kmGC/Nc9iMHQXQV/FLJe+0FD
pUDyMXOi1Fe16WvJhndE083eTBdGAiRT29WcIOIE/mQYzwAN2VePvFeKXtM5kmmNRlOrHtfzFQCi
cHjTMEYMxRnNI3rnXq7OL2g/dKE7OrnqrgviX5nmN45Hf0GIuaOXLv0YLaUi8bON6GA3oy9640kv
qqeGrDRI2CZCYZ71/3yw0GzkgjDEmeEbkVZJIx9YMzleEkQ1C2wWPVpvqwT77uiIY2Y2w24Ujo4j
Qb1bYqdHtyKOU8k9YSVT6jFAh7/VnxODiVPefyfcXUJZthwAhqndFDQ8Rp/D1NDI4lR8g+yrv6bZ
pWsXkLkjgXZMQTLQa16MVRgckWmMKKiScT4lC3pDTpQlHMTZyKfLRGYd68R63xPPEHbTPZ03mrGw
tfZQsGPXSp9nhS1/aFWGFzvmObTsL0r78dSY+8lOk70atBZLWvtWxna2ZbKzQtlx1PXghk3jquI3
Z1ggFz9MbXByZsAttrTzQzyMZFkzVlQ7CA41w2Q9eRfOcMzZabuhgj9ezcE9oFFH/0Ybgth529qs
hrXlp8rNvRz6cddOVuHjRP8Abem2/blZs6Ub1OcC3HA1Q6aOcvMeJGavYZJAxkFLPRJg2KZmfjGa
+KYxFEMFZLDkb0yPXvirF+xOF/p0V4eNTQJjjPZ96FGh2M49sZrBoIS4TsELdEbOnABBEWE30o+m
fHGH3lobuK1OcJxn9MJwZ+xG6601Lf14ghI2+2nyZ5UhBOjum4W5FvX1sKKlfupxeONA4k+RJju9
diqj8g8JdlceBqcmxLKRRBy6kcgewDp3flienAQcbDP+xjqNY5E3PyyzcQcF4xrn8jsHc39s0+gp
6dpqP/TrBitctkAZf5Opm1zFthlHWuIE4eStgL+TWnG2TphY9OIG42zLJl9hG7F0LJCLiIFfOoTr
9gwtM8MShe5Wc8CH9Jl5VVcIogEqA0peVJ4joX2Nk35r5vnUYWI5RMNcnIYAtBdtvqNnL1ontCOr
h2HXFQ5HbTzf2wF+ARUdXpAw/jRX+NwiSV0MWHggRsWyAn4Efc8qJQUf5xmpOSHbnSw2cj9OXFD1
15DOoa+46iJgsHEvF/b0DuxZBTBmfAboN0XP1w4tVIIOMZu6iE8l+1d84vHDDEpaD7Xjin4VC0mP
Kjnx6Sx/zYz4etugxx70wUNPwctkWje+JFi9lEOPYJv7mBTcjaaH68xcOQ19dKdWRAfWrK/2AvLK
hhE9/5jMUkRmd3Z3GyuqjBIN8QB7Dkzqivjnftogj6cjLYdLDzLJqzTth27CJ2umcrEBv/0Xe+e1
5DiSbdkvQhu0A6/UIkiGFvkCy8yIhFbu0F8/C8jqzuoyG5u579fKDAUyRAZJwMU5e6+d17DTu6T4
5XfGWiGD2Tcs6dYwvFDfNOGhUwAhVd7155EgbF3C2bYlXm4M4Gz3tXyTKgMabA0IwGVgC3NUCWFJ
cyylhejEW3p9/tpKu3vWkQiFhyieC3AjrPWs2yqM9403fA8aYLJeqcB/Wf1XeNIM0s1VQSm2nLQP
M2E3NyjRIrX0XDQ/NpVYiSajMqxmU5Oct87S+oeRzUs8ryE0y03vMLGfcY/eQKn0a7BP/qYNqf/S
Jd9QOfCplE17ANDNwQIaOTZ6MwuhEGaRcrzy7Gqjj0m1AvM64znA0Sde/dW2DBiWBW5YxIjsGMto
q4xGdK0d+lFdXQ/0c8nvhVqIFDmqVoZRUKdwEfXqA62Jzsq/xGild0AxGYvoLsefBITPqMWR9VXe
H2F5I7TMaLF4QwD2UEhr5zlYNhzN5DZCwzXW2Gz6iZm1CgXgwpTQZP5dv58whoyq3ul6QVGwL5C4
0BApHYrwbG2rlV2TVyJdg0pEEj0WlUzvHPSVu1KxYLDd9sI1wBokQ+qqw0cMqTFWRfcpVPo5JfoP
JcVTEA2I3G0KBGnbfqujiVje2b4mIQsQUGNGW8cZXzRE7we3yIeLDKxnf+oh9yCtQRNN7mX3aQ9Y
94hA3DCoQ4DMOEj6T8xh/dZFK1hY7U9YsM7NFwBdfYuOZqU957lXPTgJBAHn6NUGlJpCFrvQ9y70
CSFjG0zk9Ne6jeUVyKos7GRKDDsqzDVociE3JNtr52xE5Us26c0p9H7vCJdoZOKrkdawpg8hOjzT
T71RJ7ym4H4O2MDLgz7rrwrmNT1AuzDrcxvcD9ekdG1ikExnLX57EPMOeYzBzVvW7RpjcrSx3Mha
JwXQPwP0/p2eEGXZpfWXPmO+FNkL5+WsNfub5YC5MrWBZaPoCRQT/chqwbHWoA7eNJJ59hTd72wH
p0skuLGduDmMCbKSnmmTykFWkBgJDo9F+nXIU+sovHnZLnwwWhZLObPEH6OFwWXEvrdJusrZ9bOw
zR6DAxPFnVSiOWfBGB9UMD2MSRdgcw/EqtfFaRDAndKhnk70Tx9hEBYbn8AkNBg1TFbPuk8MglqM
EQ6ZGUZbMxHb0YC/jHjwvMgiINpdcgaSFn6GKif9fqjhvhmU3VvL/WhihyawHQSHdCifazV557yq
n1AWbia9EAczf6SgTmFfn+JtjSt0N3c34MGVBYZ3UmETPRC73sNm17rak5738RpTfLArulkrpRtv
jbkFEonUssvn1m1R3grE1kGv1pPH4rSc8VuwIroTfsu/Dv94zkuzn3HIigO/EUUUr2NaBA2CUU6T
9NGXZ3VslyCb+kNVFcPJHfD+o3bGl/DncQft+eiiUSJLA7RYl481vgpidhBbc9HOZqvlUKLYhAbe
mWdoyd/jxmoBpduz+anGt+v7+eKDwqn7+zHeyrBCR+KqsT4ZuDQzdkgY8mJnriSK+rR8YTnE6LK1
LmwPLQzX7sxA7hwcukpiyHvqWXN9K7cR10Cq4rTL6YW3hnqLcJyebOTofzv0GCN/PyQx5qG2HWTo
KiA0I0T2686WpeV3LAedgZ0NCJHK86/9c+hknayMDj/qMNsjl38h0HSKYcvpnyd9Oz6Upj7uIcai
TWddcGKtFYzr5VT64XQMDYhZGXdDtNQOGvPfp4GBnB2B37AbiS1uupAXZje0JBs1uHvMsLuFWukD
/50LrxNb1M7Q1/grGnb8KMaRwVczbI76qUDPCm6St345aPPLce/S2olMFMKsGPEKguhM+JTmj2o5
G3LSmbe0yixm7ZM00WFj7mRhNp9VukMh0R7Ee8sITgaBXp1cx6tOZdVO5WG2+xCGqx+YF+pTZJl4
khe7+vLYnP2arE9wMGvWepgtnM1c9FvObJm2B0e0Gzqd8oSBEOHOfMhkg6/GHD66+VsDfQMpmNyE
2ZK7XHzLWUzALxfoUIxrqqTpWpu94iFrHWO7vHA+pPlCrLB8CCvdxvMrbuZLrfUp2R/6HPtmYrj7
ENvaaTk4c220sqv61Kvg1KMS3i9PTZMAwss2FLn4C6RLRLlWUVQn3PkYfeaz5WFhV3I7WO2n4+nN
zh+bh7qxQLQl85WZ4F379+n8eIySmNClHKKSVlNTpcMDamw+XR4vh+XhpCEMdVACFnf0BJDszRsx
fWpRR+cBZVguHI0twzYK8vcocnFdy/kVLC9oeS0gZUojPdEqoPw7FhHcanMu8jJMVKcEUsnehZBY
15M6CU0o6sJ+JuEnEuARmI+O3aOcbEdaZ0mJwyGbDyk3ykaWiQEVh2t9OXBP/3VGU4rX8ufx8mWA
AjxJ1l+/9Uf2yP/5OSIgdFrv8+MGPpl8/8dvmxRSUaVjJxp4bbXNdff71K79jFEcqe3yZNJFNKtl
zDj/5zuxduIWng/L2fKN3cA8TPUGv4HOJWEmAEYcNz8sj3Sfi2Y58y35XreN2C6PZEqpjYx5fNX9
VDk0zAtibcoOaiTL2d8/4cxn/3joGsUeD7XYYxlTGW3Gf/96y1KEbtnoAJf3dnlbfY+3f3m4HPr5
Tf/z8B/fEsEOPHQFI7oz34uUmbgMSyPQt1oo3YOg4Mk2285vZcTgORhYIPUw5BpU8+giwBH+dVqP
5iUWibvzh/tydLqjR3bkKVgGJ3++vLzllDJujY+VOQHrv7Z8mu38of3tdJrHPE+yk0YmtQfWwCDJ
FM6x9Av7kNrJb2SB5XbettL0N6a+6vTnz18exjPUYDlbDrC+P6Yec585j0cYMhkZGbK4hv/zOOhH
oFAtbav5ldXzYTkrGD+Hzoxp2hhyYzo6KvT/fNFRkvYVNahNH0IUUISNLJZ/bqBIHpbTYTZlU9PG
FTeTPBemZzKfLQ+HULIDXZif0I+i3uiOC3hzOeDUA7y5nPaGdqW7/s+LcL4m3bCtT8s16VB/26H2
uP/b9b2cNhgzMaS43np5WFlRSnMTj82f+2C5svXGwEilWbu/XfzL9/z5N2qDuKgiryDUzP9uHIUz
oWFgBRvbOBeWP3D5EeVWaFYGcJYrkpcn/IQR2IBknv3i+SaHu0Pb578fLl+wAFn8b0fmdwfl/9GR
MUxdp2Hxf+/I7L9KGcb/1ZD562f+DbfR/4WWn8xkoVMY+91a+ash4zn/cnU2z7oQLvm4f8/8nkF2
f2V8W/q/QEnRyOEGFIbjmf+TfoxJ+Ox/92NsUDsu/zng8Gwb2zL/0t/7MQAf0BOUXnZQefVVJmg6
ZpDWVP+ioXQaNJNNrJ++xHl9p1vhfowgZ3kRdjqU5Rf8yCsRsRkPPTz6BLrArGGHg2FKDw89HLZ1
HlASkXORUfkRNQLjgRHh6vVkhYSlBRPas37JEcEn2Kyvya1POvCJc2J18Q4NCQ6ixL5qTO1gSbDO
GYOBWU5oJAVE9dVKE7WlvlhtewejP8U8RCWtd83N9x7ZT4NuZ61mPj/V+nsQ+SV5j06yQah80fLR
20mNhQo/SdpekiC8Dqxj1uXaKkpN9tZOuEkmKC/pIdLjfi1T81qU9jdDjjDEyglcwOTuxkT/TiTa
PdpbanmqwO6RA6Hpgc4lLYNp6d26RpHD5QpkosXWI+h4LYRj7GPbrpHIRE9d3j3UAQ562hOEZcbe
Tz/XGRaHaAstNN80CgglC66Jv9J5TFI8jU710jaoUtG3lsU0He2+2+Rqtt4tYL7KnuPOeptMrbbf
YGJhXhi/7Ey7S0J3EzvWPs3DnVlM+3gwdn1iQ+jIqv5otVT+cfKO2UPq6hAQ62OdG8hVR+9eL6dX
LyKfKGCj4BJFh3iu7LayofLW66Rj1JmxbmU00K3GI54zRAPXGlaD6X3mHeKJVPtldsGm0U6IbfaW
Ge1hvf/0TZruRfFWhPQDShZ9rfMzFWjrtaa6jbwsAtrvRdu8BbkNYJhwNIw1Gzdl5E48Jdf14GJO
aB8mbQ6+yb3HvrE/NEhjtixBO9+ZTftZIa9Lm/atDZK70ZxwyAnv4CoLsAJ6nVzZdzZl+G1dYeEb
JXIJeGDZuPMErYkIb55pVZ+4jPa2HYN2odJqEbRYlvkJPT884CEDdoF08dz7oBA8AwkgUxVGB3UE
dxme3Uw9OYFBW2n8aTlfY0vjChAMoWEUpo3QBqgc8K6T8UNcntFcFKvDIx0DEyNWdqk8YpXxNhlE
DDjmTjl0bHAbPSL/zXcxoLdLqydHOx3bp0zhO0jrAwNL/tDXZxbqzbmJh+eBnMiDlqDRV8REjKET
HB0/eJ+abM4edUzmmF1WR6hjE80+Y3a8dJ3lrAEtbRxEbZtJJNnWCqkvlzF7ES8yCeBkC7viw6yD
SOwVvbqtPudhjYF6Vl4bHaOIRD9yM74Z63GO5EqbGrcj1Sa81uVFpfq3Qgv94zgaL8lAOTMW7g4l
xKnup+ku0SiFQjHckA407Y1u+og6nyTGTt6RNTfuFDV2V6PO0dj2rUw9tKlzgIkPDCaAD7INGKV2
rVAPnRfrB+MT/6lP7h8GdQNVDWhpWkVlRCFgTF0InvOLroZ7BA1M9mNHDTyuEf/WdFhcUkAy4s96
tNEbHTXc2oz6cG2D/FoXhjU9WxFvjR/9iDVFBs1AVNHopTdgTWhz/OwkhVM9CKOr+ZqlNtTczn3j
aCTEB/XOFYjwfePqVO0mc5MdWzuHdkb4UzW0ZoLSfO1lTH5TzxsbtXi067C1qTph+7Ns5Hue6r1d
btUARUpv1WKDWDUhQtrBrD6yVszdGrs9ZxhBJPz/afhJuzB+dmjtTIZMiNYhiHUwsKqQM1JvHUQC
CJLE73wXd9J4PWHarLX0rIlzBzd6l0+fgZByWxu4TiqMdwllHX7axIaXsDnBOLhOO50Vbuq+NrZF
VYOBpqvNcQU+Yzc0kXwsQ6AQUOa3epVRfu/djGIXfPAaJJRWRaQgS+OgwuIFlXqwG32xt9yhPJej
OtpR/I0JlD7iFDzGGEpNjBkPeo0tfrJgnbqDvOttukDTNJNwyU96bYriO0atSzLY/c2g+AJRMPiZ
E9CGWQM2eCFxEUU/tKRQSM4nAgMcPLLsKV5MlbyCxyb7uwAgxcVPwZmEUl/vcXXr1c3jMjDdrjj2
EtYPDbGDE3fjJgJmsFWOB0RhbM9k+WW7NoB4pdXArOPoQ/NM835MPFZrOiaoDgum73vICdXwEYm2
vBoifO1GQij8mCwWOvwodgFIOIYXbxpTe3QmsgtkqN8Mv36MevSFxO7177apUFdL8djh3DoNDX+q
EVGHtURPn9ST09FS8fRSavo9mbTDeUi9lHzDOt/TPiYwboo2TdwN7+hCL0xo6mBKKz6N1X1R4nsf
U5sOOzLxM3V6WBUoFVIckHuvK9QtKkkHIJszVyjyiqC8IgH/jko7PoL/3LZWIz8czDrrCBzcBrwM
gNixv2tDFd2CcLyaYUU9BYP+RjnlD+Ya920S9stoPmcNuTGZjIttYfpPXYHTz/TkG2S5n50V+Kco
DsSGa+kwedPOxRyA8p7GQ+7spS4+VTlLNl33HZKaj5M+ufY+25r+5DZTt8cuOK5GOvZ3obLXJTDc
c9VurV7rHosuwYWY+TcvmovC/pDsfaNmB8VknOVtevUS+xLlNVy0yjZZiYxXnZjQTatJ7Vnnhl6P
Y/ORCIE8gh7SHsl8g796tHhjiSyw2Y5tfCLkt+EEwEKklly1KC+2TlX4G3zp0alNIsWUdRwTh3QY
2eMI1XDZOt5RAu9cd1oWX90sO9SdpOSO+bZkOjE94Z5po7I6+cjn7Lq0rD50P2uv5nwYiVH0kmln
BOxFSAvuzBQaHDdtlSPSd20ImdSE6DYEUElHr6LgX+a8Mz4yxamiKJMZybdUI8QH8cM8LyHqHTz6
2HSM0q2VRvKUuC5NuonREkrjntcQvYXytY1wgn4bfUIodZ/sULpAz6EwfRr1Zz8i+o0063xfliwk
zMgItxIIB67jrDlUbpjebDosrvCOFDtZyA10IwKWIrqurm2XdOt8HLSTSc/EsIEESdHIM7ud71GI
RsCI5s8YWDWxDU8xkvoAmSjiaXc4mjQxt4Ki+xb/xhfLIf/UhLW90VMP+IDkzQALwaQ5mW/SLMjD
thzaqJrWYo/nVkE9KmVDxlTlHKsyPpGu2P3C2bsxBE2vInq388HYuzmggKqbWGOVJGCTpqOx+gLL
wLoyOMQ262wwr9UOsQSm3UL9RLMXHqzKoejeUmXPx0Pci7kJ119wDnmGO571IPce5ksGJJ3zMHSP
dPhyatvgltjxm1sX2e02CBAmcrHRYYzdk29KJuYue6Rk3mxxM3LNhuFlECz1zSHY9wRe4WkQ2h7i
IWoTT+yqsSjuZZEAqFIPumjUfT67a+ZS0WSQfZJP1rNntc+pi2BfjqRNYl2o13YkhoOR4S13/ITM
szka1aAPRSfXpRfjlhatcVdwCVQ/CPFKz4OLJKeP+TbHMvWtjdqiIgHx5rvf8qgRm6AyM/r/NOUj
NbyHZXU35uaHw4Z21fREfkMyAdLdQEzXCTzWRibproVWSfvW3lYVU8GgU+71hlsJH2fTjeJbN9JT
qfJ0P03JLWww7xhUixzZWmsf8SdLFw2FURH7j4Qsfndx32gR0oR2DC5aVXzpObnw9Wtt+MCxiCcu
2n1rmse0934EffkVNQONyw/fa29jTMYC1if3VfpOty6/A9Y4amGzHwCtxI5/YW1603T7GATuugsa
8rL7g4yQZsEpWjVohiwWES28KDibazkqatD9vgEaUWtqr00S/SfJty65n4ButBKzBMiFWYzvb4xp
OtiW82ghNkcNLn7QMNt4YXM3qOqJbyRkrIt2lVk9eLn7zEyLEin+6lh4r7JRvQXK2skWbW/UBmcy
FvYmzXnecdhZyIMvCBqc+nX+JrNKXzwHkNNYnpqkf6zt4M7LnXhT2MZTacgzkC4ayLTmV3HNTGv5
9NHch3L0TlzZv1rH34ZhTH8foynYhFUHLqLTW0RDuHMne+fJ6qkpw7dePkAM23PFPjfhvZPoO83w
tgQunGvL/nLte4WYlQxRyWN1MBBfDXO+BF93OvwSiQ3Fx04P87/LhnqVYnnoBXO8NgIPsZ8k7Vic
6MWu1yjGe5RYVjotcfy+4NC9YJv3mDWKWp9vkIvr5+sedB1Z12dBU6YsfTbESLvHKj7QMd6w9TiG
uA4ARZbGerL9vUOxaML8kduq+Vna1IpnZU3qv3aDuW0K42NQ6r2X6m4gjMmovyvZvRDYotJH7Brm
tdKq3egMPzVS5yfvGyLCtyCiqlrlz0UbP8J7+Kbs4aqxusaQeRfJak+L5lCp8oc16vedaV5cyYKl
pTvtRujxxfhUDN6zOxbWnj7EuwjTi0sWS0KsTN49kfZEYnh1Y0E/G8EtzEkjLVixJens2emyQ3Sr
Zj/EFABWzK0RonVBg6k4siPLUMzA+klKKqgEcnA3JM0ukPeamd+rgCsFuTvpznNsknAgHgJrwQnF
mlKUmPvZ6Z1tQLJrwC4OXmLtsavmG9K8r1vz5BJkEjJEtGV6odiFO4PKbR0+qhx/Y9UMpOOOz96U
3yHyOrlpu0saczf3PfuiOdlTddNrXCamyInb1tAO1NcaRYLBNsxFWuNqzh2lgbfOwUrkQjLqnYIr
xyKdLP5oU/2B9q3AjbQRlBoTx350tfZdpd2ZQWiOpPnSLftsayi8XFJUpuHKK72zmaVnHIBu5N/A
YV+10cMZVH+lw7M08vsaTKkiRjOcXhpd7WXPQo+mtu15n1UIBsky7n1QMZT/j5SCN37un8qWK63D
PDHUJA8FvAPMqXAV7uXgAeVBQFmkoDvs8YO842XILDJ7pzL1oTQy17zoOzonN8jBorU/yzDeogF+
ykt1Hvvyh245u5FwF9mpZ5wDUZrdfC+cKcUrW7HdymGrkahUFum8YXzhb/1lOMED7bRvek1M4fBN
NPVryAA3pQjvyb6WGarKSA+5/r2XLrdfdEN9Atz9ETaE3dK/KWkjlb5/l0B8cvufoYnRGa0VDHP/
EDrJB1nG3xuPxVtkXxEbojiM3p3guVDAdiwdiE9nk0saXsgCP1cd7p+h9+Vqcrjtx1w9lDPQwxh/
meQCrdCLvRUD9SnUOqyAodUI471pUNGnAG41n+xR7VRUzjuid9qKoD8rpC8peXnZR6sl39F2bgI/
fWrLaJv4+t1olwDk/GLf4rnQsPshi3xiwICmglREqwbQJ3MlfrgHr4ZFLtorqz7ogFUTNhYWfRrT
D56SJMKJZOAoGi+47C4RsFSnJU4bsefEnzitBIYTZWrzsHgQXb2N0poagqbOJCKJK4XGGwnapJYa
IJWcuIeJEL/GNb7YKmsbBBfRpzRDjAD2jZQ6m207HA8oFauR1RJmqYPhFYjh2hRsSXif56ohlIGM
UW34zDNILZFM9iGB46s0KaiR9A8gFxjdUu1ZMm2ugry6jNI81bq1Kw3xOlVc1Uim90Ws79BnHDFu
XBv/oUpqwHeWwgtVfChkriKRbNpozwN3MuF20i947H2KTrCXYle++UBka0vO+quCnSkGKRIcUaOM
uOW0ntwY7UBFbmJHzMBBdQLVcIcEtm/g1qpvRuki48T+ZFyLOLvlTX50NX1vNP0Nc/otn/Vhhtpi
bjxaA5b99MXuy5fCrc6j6JAXJBsSyNaJKt79cXpOcuPJrpAQ1uOlmjS0hQFOO6uGQZAnbIlKZzsO
LV18Fnp1AMuRbaCNEZHBxMWjbbrlnnLOJoTtg8+0zpt3cqQGXJbhYD86Vn8vRfEe5TctLs6JzYzL
7g/k45wocpjTzlrr3SDtqiTdUXGNWLq7q53glETyXe+SZ2hB0t6HjBHdIC6UHq9TPN/2pXptWJ7L
WH3z3PDCApiVVp+ukWIXnftA+G2znX9XoY93EVWKYgTmhDfzwXQ3uSg/ZdhuE2u58EWPqqXK+VQQ
dPaOjcgWOWbQ/lKmoNVobVDG0g0a38gceeh4dS0ThVGcB6Cunl5/hSSPrkbTINdpepN1cYG+ts0m
bEtWd++6gvdtFkW5AwlQUYisYLibP6+6LT86t3v1zeZbrrIrXep9lWV78AN2XD2aFUHkHpxv5mNs
BONnZoe/YnTzDeY1kldQUEo73UAafwxStsL2RH83UOi6WCPSoLY2UcF3j+yiXJto8cYKbqEmnoo+
eDAgcHtJgqoUBQsrrPKpkU9TsHaa0VhlGqZS0RZYVRUttCI7GPEO03o1o2WSlUNPfldUlCclOa88
EZJrs6OgEq9rp72Qhatv/aJ3NmzQnxL7m3L6GztXFkxZyYptfIAtLPziCRQQw1U3vcuOsG2BY41u
4dZxi5uuIYDBCr8a4MmMVv6ZqhEc8hf683kAB67k2hsr06D7jdm+t3zuDYO6ad2SDqol9XlGmK1b
r8AQyq4eFC/CNpJuWihfRtOV96XqLiXX8gls67ZBxbMWceedbKjRWh7PuE04qHWJkr2mrzlR3S7h
a5UJ6yPL835lcEZADJoH5U/dttUC/W5i/ESZ3qycgiwiK/LvGxs0DTkfBNNNcb6q2cID6g4JRnYC
kxYsehDkQUd2ACtv0zU+rHmsgjQT1NNQmsSGe8iGHBUeWhcinIrCZ3YEPyac2Lsausyx7SiZh5m1
hmRLT9iL4osZjVhwa/s5cSEGGTUOcNu6d3vYSpLOmw+Pmw62w8cYPk/acG8HxWvgCHiQTaqAcYEV
jZraPiQVOMMM/NwqMw3WzYW/ihMkKcKPtkjlPAIa1WubZj5yQPGGZdvaxcVwlMxb0nbfaQqy/GGr
F7OWIxsxRIEFokrTkWFXSbMx205C15S7PNQJplHspzz0R6u8IrkDK8O+rhXvUDzuKLM3Vzimwt/4
UY1RpbNeyuwnTYbvsr/aZNe2tniRFZC1IvYOBb57BxWUbmoa6hGPHTIEU8e98wUCWnfu4YQ+m/HC
j9cUDRD4RNAPiAj7HlXooMe8PToGpMdGVPaRyEMH/1x9tHAob0KNoMYALCryMsGnAYHEV15PcTD4
5uDqI64b7C/mc2cfkRLTDlxKVmqTVO52hEh3WHYcNI14gvOzU6ZPWZt9JR1EgswH8ezy50kiz6rM
vY/k8Cv3PKa7t7ws2QFAAM2sFy2xX8vIJJ/H0Z7UfCVLSVsE0gFzomGXgLc8c0vyJ/lWaPDwWRD+
KnZRysUmJ8TpAdNT3kY4S9bIqLd9Ju+TxHoejPI1GrehfS+nCo5scasKj3AlLlmnw66rgv4DS8Pn
ZO9dLyfGPIJ8qqExmuzjVGZfrU6FdwI1AuQEzjYxf1CKX6se+ZrmjMfWtM8AQn4wxV30fhzWhs4O
15aotUMlL6VhsgT/aex9076fvOpHbqpN62n1hsIylwVmgTRQj+yvgWY32WuLxHQV4l0m5sbfhIb1
mVX0wxCk4pHBTI4ePnYOmVcBCRMb0Pd7O7RWDR9Bzg2c++ZxoOlgaygHB/Hc2d1HoHJyvEvU6OnR
dp2jGxovAWQWgrOMI1O2s+KKufZeSwy02RzMBtJmP3yyraJ11Wbf3RRcbIk9os/QX+pp8YHt9+hN
PdAxLPBJ/KljDSX74ClMrB+mHC9JkLLWKoaf+uAcUq9/tWI2JXAHqQ7NtlGUkPKnVr6BKCaikZlX
NS4OHO5kStLaqqFgt+NqjFAh82JXhsfuok6Tk8OsmARw/BJT+yFC/aSS6hEZD/lqc0LrcKXJ9eZS
LcRlOnzhz3yIqfr13iM9lE2tk9ihAdgcJ/kUDtmzmbc3IyB0MYkeyjY7w9Wo7vpGP1Jh7tglEttO
vRpjQNisK1KKSaOhFeLKI8XpT8KG0C2GaAIHRMGYhnysq6VrXuou+04+AfWUwHno034/dDXsr55f
ZhwHt//K3PSDGIV3XXdujSbbbZRnT2G8Tt0EtO5XmFDQwO2yshvK6cI5i9y4aL67NS2UZBaARgyd
V2n4mH+mcSaOfTdsfVipUegrY4Yi6gmZiZ33pGLMW6L6bg1stXwdUAzlevoxiJVlf8G/Pa5zqc6E
RQ37vKq+tFieCNPbYSe42mX0EDfiA0rhC1xBsD4ZdrISnpXesxiRajto+b2n2fD1ZIP3nJZi0u3r
lzAfbomAVuzL6ADTHZnTUH6Rano0huK+K8ZtbDR0ZcHMiQaANFVFsgnSOKbaq6LNoqhcDv5/BJbL
w0Vv+Y/n/vHwHz/2R6EZxGoPo4bWU+6xFHWf4oRAD6KUgKXXoIEWvZc/C3SIIbJpMU+PBVrC31pE
87/Vj4s+8f/juYHmCSQtyiKYwNLjoj4cowm6mODTWPRti9Ltj9zNF6I5iulF6m3XnJNFMLno24DH
hxsnyrFzB1UGQnsWq2nzn2sPuTdtl1NQmOhJltOpMW6B7ZFTtfgo/XzAUjkftNki+fsMyGTpBu7B
QnK+J0Lw6C3apeXP/H262JKWxxUyHgp2wUqgHV//ERouqsLlsDy3nC0KROGFHZ/7LDpcDosGUWTk
ojNf9OvS9krkovOXMRHaQ9fQ0USHtIgjG9tkYsNIt/ojtvsjJvzzHK4RkqPaH17V3Qda/5mhejq6
siS31UvvvJBynLDiHxPtmys0CSAS2N1xZIWAUA+pP7IVpfiW6QxxnqJWZfZfaeP17FI5eOx7MlXW
Z3Td48b3AeFNDJOWg3EnHyQeiNQIjqFX3Lq4Gk/SJmhX6gyuY3dNJYxu4QhoHNw/g1NtMMscQF8T
uzI4b3o3ZqeOTUAyOeVVEOq1xlJOelnpp3v4QFqW/tLRU1qDZ5/8th+v3jA9ekmfnkw7aM5RGZ70
sf4hk6g+dAWoZ3aMCbL/q4LOfG0Q8DGiuuTpMOJTnN+WiM8EQcvrQcEvnIB5cbvxYZY5ptmQziVr
UsFUBXbsWpLP5eYqp/Jh6ket1x+s3lDXzpEXo0Q1MpXusTKn8sg6fPXiBll20UOgIEVjXTvTsq5j
E3L3WwNBnACErOqXyEHo8iPtNXfSTV4AuyIbZp/pxFc2g3cUhhWQHh6wArI2gTZ8M3zKKF5lfimz
yS/YEVfJRPOljViy8P8EewTVgpF3NfUp/0aSkRr2WD8Q7oP7siBpYypgF/0i5dtZdRKSI7AJvGN4
GxqXT8VRkFcsvZlgJucFqnqRw597prs0XBwCGYCrZLRUKLfBFhl2nSExEzamuBAYKS7USI9hXDya
Ie40SmzjnXvwPf2XRYlgosWGKQc8dWFOxLTIqtmQOYitDSYGliK2EtQB8q1Rsd2M8vFqDDSEAY7e
xfNfQu9JozvH8sbQyb8NhNfuBzfkU2mHZu1XOXFyoZ9d0858Z77TD5TpnlmAbPX5Q6SjhNKEhkpO
T47vigqurLR2re3y3O8vL19xchGRklHyxmAcPBQYc/EF52+W7322OJhKwFzEjJZPNmK+xJbXICIA
TgteBrxx2vDdra0vvU2exzy8pPmIoqI+94PxTIISnjHbeC2ttF5pfvUNnzXlm4mqbD099lPXnmGx
bkiZvHMaVoqG29+VNGAOmliTU3qqrPgOlEaJ/XDXRrBsY0tKXITkDeidswZd82aX5qFLG7XJdLPC
j6G2foTXwg1YpwrNf6zDbFiXcYQlxuvooBjds89cpQ3eQx8TCTv24z28D2CPJkJu6BQDJm6vcV77
oL94Y/rRA3DCKxOvQI7cGznSGQPl9IHWNssSDCxASqNVnyiIelZ1y8WloY3aQbj1TXopaQxCONjA
emaVL3AIW0XazHEZP/uaRZjI9W9tVe1zkftgAK0O+s/Z81I+7Mn65bC3W/0f9s5suW2ky9avcl4A
FRgzgVsO4KR5tm4QkmxjHhIz8PTnA1z1u7qizuno+45wIChKImUSTOzce61vKcPGMh2OD0HMpWMa
Szp9YbPFSXQyxF3Qh3KLU46slXK8DOnsbse8f+uE9WDPD3PEaRPV4V2nmdkV1jc4GyNORZN4or68
QHFDnKnd6Hk7shDadFcUTJpeew0qJq9mVDDbTctj7cwfQcDHKe3rB9ew90Py4Dg3iMyfgGDSHZbF
81TncEasK9BmcLAccY/B+FS1yZdt3A09Jq/YZWZRuu17geIjBVzjT5KtXzf+KKrSO9VMSO60MZI7
EFVM803zYpS+JQglmcMg3Tns89CAJLczaeq7fOBlyKbD6JiYaagoG/PUMQgbCwP1KbmkQwlW1Rhd
3lA2OVZscFKWM9IMHdtPPFyD55dUcQDEQZBleQo1cQSsC23mhwztTykD2E/MKvXOoieZeI9TE4/H
yMGFWmNovKjwg1Qj87VzaLg4zTmXMjzF3QgdPdVe0aIq6rOqRIFi1+o7IHyW6R4lf/TTMFj3pV5S
IGZ3WOKrHt9wN4VoxTSComWgQwNgA62RI5bVVAxRM8OkbjeNRXCxw8jOJFZlL+rO2NYjnYh4gsHp
AqUJK0LEAmLdQ48JefjdbURxkUWBVI3NzyYUMCjHxc5OdMhRkp94ZLdbPNRN9Yxi6rO3kx9J992y
HcfHUQ2IkIgM1l37LufFyh2aeoWJXI8dP/OA8dmt4mlHkAXWoIAchg/dKcg2ob3cCnvGnIb1sm3H
WyMau70SDB9VgC4wTS3nyvkgiWn2HXaUvN23VWg43wIHN2I03wpAVadC1O4+gXhWMKHf1JGn7/HF
8Nlu6RUKk7KZpkc0kUuUoj/EtR7Yu8iqPGRAdsffA907nzm7RKjuM7aee82sufwGzGdqSQ6I1nyZ
MJhCLZuftDk5sSJFJN4VN07ZxodQNx4jsj+2pEfBQod9sJWdOkYteOEgI3JDS0nawiG78VjZaOmK
68RBolMGV+AybuywQvm2BGWhfraZnaH9IgZ+L836vZt0DxdbfU9b1iMi2riNGUrVhL9Al46hKQpz
7+nhAzPrI50h9yZcbOBNW+mnJKrmDcKw/IjZot27DkhdcPn5ltj1s2V1P5dU9Hwoeh5bnB1hXuGK
SV6y7jaym+/h2D8ptAc4QrCFDjpxfYF+6JLgji4LQKVQ0X2GrMVqYx96auNNEBqftTZikDaW3YIS
P0o6wIAs5bAfTeIDde+73qLJ7DttoP7RvwIFtWHxmNmF7W7iFo1jntGeCNhSkwitk3xzSvmfbevW
q/eTawQXLfxRNBJ5HfksqP0r80L2e+WnI/OmNNLc68jV3esp03bGYEvMt4G9L/M4RWwuJ0bFFqwg
CT86dLEPtVj5YN7Sq6l4E2VzbSJMOuO1u6H7kh2cDp2OPtTBXqn0cw2Gsxts442NlKufKwJDcpHU
oGX561MtTpAehDl0o9dxSZ37dc9y91xjfzKjJ8vif1joXbcNEIddRK24VIUV4XRdrV5/fYnm5FDb
xnCcgsEGSQIoIFqKvylkYpFGl/WWoIl87B0oXktmV5x5SDjXm3NNw5lEPKjxYIpAL7ZMDvmR9SB7
bIhJ0b3x1eIghdwZ6dmlCZFGRMut2GXrgsP6NNFP5SNIhEg1F5eqIT+X2C28jMHM1r4V4PFNKQjb
60BgSoe5sBznd6K+C5YtVVxY3C8R+cR73qCriv/9pV4OSguAlDva63pXSgTTFmVJQVSOgylwaPL4
REgFZjTTO7ph46Nmbi7roR+wh40VvkPpdUdTYNKQtWD1WiBEQ7bAs2iD7LKRgMiwTzYFTteQdxw9
oIYMa6FrJUk+7ABqVZes78oL2hK16VgCOa/zTyOsNS5d6ZGE3ZuuHhku5uDhCTe2d6meNhfkjvqu
g5yHtYDTx9FR4sVLhuCaJmjK5IttK+cDKtLLwPZkW4wMLhJCrmGe0TBBtX8B8VZd6C0Ae9A7FB2V
eTCwBFNKLK7OHvjAju6CR+exUxdzHNwDnN+rdnF7ggqtL4XTmFujCZfVJWQQst5JeN+OU4omeExC
Q6XLeu8WONMxmlxS16a3sz4hWd1SOedytMpLv7wI4cjAAKfItQq97lTH+m792xPaT5f1Vhtzbe0S
iqhmqm+LII/va4DQqVF/maE+nzxmvpkZ14eyBwJa6qOvq+ES2VheVUU9Axf4FpiwdoCk8mYygt8B
zLmqisZd+FhiuWy/EybAYqWcFEUK5dxkig9eaB9jSXbNWLsimM4v0QmFmoNSyqWbJEY4YkGIG3wY
RqQSw45Ub8II7u2HYKDWmzxFLpB4t3qyFXKE0Jre+DlkGHDWZHqbDQ1zmSS/Ep7/F1D139ghLEs3
8Qv8v+0QTz+K4kfT/Pjxd0LVn7/1lyHC+EM4UuqwEJCk/BdClYfVgaxfSdzuL0DV3/J+xR/CNXTh
YpewjTXU9//8ZZCw//Bciyw26bmOy57D/h85JKAQ/8Mh4ZoeSb8erg0Lean3zxh2OdUE86EGOEWI
pNDR1pDYlgNzg/bU6i8rLa20THw8s+6iXVcl8aaLRXL9znrAcEBDo10bGst3xv9g1tZvr99Y7ys6
5ARjl9ErkQxKYjLLVnfUL5PY+vWvm65Vn1Aptodi6cJkdvALd0X0HE2oBae1HrpYp6vedcmEBNW6
XalwTE/+YsYNAQFG+/Xe1aCFFwx4iGFV9OQdDba4irtzNGgnRfzu1iQ+b2+76YtDNw6cBIp5R7Ct
ni8DTk5CB0Ap6zLrUYYMhBCYhQE0obiQZqA2sKsmwC2K/aBn+mkUfjAI4qo1Vs+1AV+qTeWXdmvZ
+rd8EtENIV1nJxox2CL2PUYaeVx5Z4ORrLLbVu/vYEVB2EazwBA36AhVBTLDhjvrFsp9D62hY2it
m2F8dAD3rSt120rfGyDrQ8d4q2rrMo1EZNou6nPGB9cyzOKLZnX3Y9bgzmidrX1g7jf75vCcYkVh
uM+SO7DhRhvkm5B2dJE9NQNtABEw+4nZ81P+ya2R5/dU/wxZsUIAhcIw73qPbmj0fgIFB6mc+1bM
JubumkF/wAiSGu9q6mkksV2kPplKwKANSfYlpll/qHOmBCrZt+2BYM/5WYtwOSTfMlrJBITR5UVH
Tals7CCYGOQqoJuXns0QdVabgQTKBSJ1ZYbOI1E3AB5jgnLd+BbTgY3fABVnGJMpbeAeMF22EUnk
XttNNR5t2/ipFdqSQmZ6Z5VVd3Qo1L2Znp2ephAlFl4C8GahLml+5QM7/smkejWMjl73/CAJAvAj
4vTQvHARyLxL2KIjGWuGJp01fjPjivyMMjaQPLmQNgPxSRgauazTdZqMb0WgUIDGTPQtd36PAzP2
DRzN6wdlfmyoY3FdjHeAQYsNGADKeVCFKBDtr7AFjNnTsduRwF1tA6I7irgwD1Ne41SAxNOa4kzy
4qEGdII9eXjA/YlijN6LPyhCA4pwQsyMZy9qPbwmbnoMe2vvtqI+Q+z3nXo4zWLYVrUYr2LNzXfB
vWemJ8ftQWVhHxC182jGPRWjhohgLu/blk2jQddc61AFsKz5VW1Op4j4MQOEqhFUamtpBOXJuHko
6oF4RVKNyjGtGQ85uwScv+DVKEQBh6jLjP1YLpo5NolamD7VulXgETcu+nxUtv09NokXzdOFTFTq
V0YLNKyxdZyE6NPREpafnB1EqXUD2p9YWJspLKNdocAea97GXPI/OYvhgddvPR3di02C5WLvNHKk
t2lhXwx92HTthFeiZd5TltBXHJB4xSL1wzmPkCY8xLN3zKALa3hvD0LPPJ8T6L6EJV9N01szeGyL
bQskyfKHEV1hI3Bgdz1HYXPK7afcEO+pRF5m+DEQykHl76JBWF0YEVEFQe9uLH+4tiz5o3NkexQu
xsiqDmjMmoSi1Gnzimw8p33bN9twmFmhFuxBoV8Cj7QB6sxN5aEY1nl7cszPiDY9Z8FgMF6PPEg3
mrmIvuthab0b39V0YhD7lmJO2hqVBWqKcOzM5qMRAXNQUXErlicpEdPPKJCotMC+B/q1DuIG/HDt
3HW6/Z1M0k0Zdn4Xj3djTzTalNnTlgxRXK7eYzB64UsjiT6rJhoHTNNPNeeY3k2CeKYJfYepoeKl
AwWDBYcD8jvHg3Ez9PqXuSDbcj38CLVtDeRzO6ZoHJhpkTq5MIIepjDQDmbEytmT0VI5EitBtg+b
irMxIvdLBfHWs8WLNTIFGomOYjwaZlu6IeaOzQETxi7fasVC86YJzc5andAauzh70GnGagguDNf7
Aq0ykQLkog7uD3tkeenFlB0nj895dSIuN33PRHGqmJcVbp2/OYT05KrdGhryWMK4TkEZh0jxf7qI
Z85p0B+12uhArmdPYw7pe9Tq+lCkPUavLBJ3jDMgpDQY9DRSnwzWTaxeikY5nbAXugwwY1ND26Q0
tndlgdOLs7r3Ee2ElW3sw2w6SWBxSCBqLegWyweqc4dGmulqpFxP7HNyI++v5uRzrpibpVbrXBAC
58J873v1btXw8m2ja3aKQApCwiKiT5Lik0DSj3HyqzzOt8jCbvMed49FiDrddlKAvFtdGpDsizQ7
STP4Vpf6cHKjjqtMRIo1EjHHMe2t3dKFISsWCTpRFSTVRUckN+S6hXN+p1Wau9HprwS6iThVolGO
YCMjSwCsMF4ag4+kNYoAJEVyP42o5JuXOu9DX6MG2VUzmTMoOgneGumyO6jAGyS8YAgYL4ARnC2q
fTBSG8LgnlTOtWg2h4B+e95s04JFY0h/OmEPinewFsQbMXCJ3pknlJN2dfR69FHYGYDeTQeGd6+u
bjvbCkBfZssF6lT8LDyh0YJE81lEiAYKLiphM91O6fxUi6b1mWJOV8SHIDVHUx5D0nkIye5MtNm5
kNtwYZ2+iWF0g5NTaKvpnUy6uNESH8f1eNAa/TZOEPC3zMb3VslnogFdcBC2eNA05+g5CrxnafpL
+XIul7ZVmF8SQ78h/OaRT86bvlB+VVWNhzqNzh71zK9DSiGRNsnSl3moHIKLcIExVCNH1+5poqmo
xOCl2CAqorXh8urncjlYkfmec0nHAuJej12BjDZlUSdC7j6qKs68yHsHCkNQNZ3TMcSdyVZzZK2z
ia6Lc+dJ72nTRcH0TXd7kkvhT2luRIcEmZ2J8bb4AJrUnTub6qtPNVrxyDQf9BR024SVI0wEjcbK
OSrGAgAzlB943wNoT3vHYNgQewYRkoPLPnUssOxqn6z5iC00hTi+d/xQsfQLDX6cGDDwkvnKNcvL
JsaeAD9hBnGaTmQyxGganea+iEFZ5lp2aje1vuBJ9GX9TgY2ufXCLMFLoVDm1A/rpG5YiQF530MN
jaW1Gyyq6tR6EHSssTMAd1+ZGXoUhKeC56T3qp/ztsT6pfHJOwhEU7He7KSVGYgEFgBHUTyhqxR0
QuNrLFTjWVpmDwAsOYciwlMxRrdsgYfzZJvMm6eWIOgkM48lfr4VQgIqR/kMZx+KpkUYGD9O0UtI
0tBO76Bwr3+O8NplhY3QZ+W4lHsk9oYadxExfeekJvBCmOa5mPBJ5xrwPvQUsKLb6inxwNhtJipp
vxu1azb9zimH4MS6Z2/KpWIPK6RA+pSneyOhuelocJFyEZ1oxWyRKuMlUEYACBA5PWYtugVxI5lW
dhUXBtAB0cJ4yYN3mlTPyUyx3NikMvMh0S33Ae0sBr1If7HonsC+2/RLsvqwZqzTI9yk0m4XAfh+
RoTvt0Sy04FBHrGktEdrXvuS3F7qOkExhLnnS6r7TLz7Cn6R1FEtkakOAfAKAXni/hhi1otIL2+K
xNAOpPmCtbGeR3hkZIM/xUumfA8t50w2NUJeAue9JXl+XppV8DbIslxy6RewqF3ycSKp42WGRMgf
Dh4y996oAyPfI96+JFSA8YDuZwTf92kAPRNKRpgOiJeinyRFXYyutIDlPFWuaZ3CFnS1vWwibEBz
kWicLUIY9JUlkZ08jCTmHbslp5Fjd+G+0KnB9AqaRzGm95py1MHJ+z0kGXVcwTZBVjZbir5qS2cD
oZr3UC8Q3ZWkO4RfmXTR7JOU45uqeEHPbSF/mQ0PaXV4JNiBSWoIA9xVTnOw2LjZQ2T5RMB+o6Ig
eCpnsZE2mB1EEopRBDRgYhTCETghi60vUC9WxNATqPbYD1F2KDvZXzQSxqbZNQjNQ5aXaecmbj+o
Hl4yeGd8rJqL443krie2T8ArbcDpbAqSFVMP4H0XQYPs6J7FCgxU43RwZCVhzfTpzLOGteoky9cY
STMZ64tmZflQ20N+byqz2BK9yqxyOQvNGrwQqiziHTP6rkGIWkL27xIs6Cmocmub0+nahl1GUMUi
h8b0z7IC4pQuGp9uNwG9iGH3CO6Egm9CtgaoaZd3eXxgZ3UdBwPmxLscsvJ2oGG5lVb4VE4hxPyk
jeiWzYJcmqXkoz0YCKzSXiRfQmkZ20jOLHgLJcNRF9xSWI4LpgYxz91VaKO7KTmFAXvmsvFeVAyD
HQHVn3yjKYIzw8KT7j3xTcbme5SS/NNP1VViGhdBT31vEfyZhQ6FkIOpuZprMAEzmDudklo64O+q
4UqlWX+K7Pe8QA1mlgS/KfdnDhD6vB50FFnLXMa6JzKFc3TpMtph+echq7qXvqRlPCw95vV+JRBc
W1Ff7ddDICST5wyMna6T70CRvp8t454LaXNeyVRWyl0a6C/HmuEkM03fjtrYc2JicltpZnB+F8BD
5C5x9+VxoCUhchtSPLzAbaYp2M6vNOiJHmW4do5V7vy6BRFlS1+V1ZrrEJGqzDP2YUHUXkFcGDUJ
tK4FwXlsyGmBnM220lZ3HknaB10oeZyV2Enleed++d7vw3pflqAECjWkEd7yI6rMg7NIkofCENJH
rJ+erfjetHNkemTTftn0VciDBTGYlCkX0FJ4N2rJVScYiiuzJ2ERKKZzSNkxh9Suu7fTEm4EbB/M
9ygBSuZpRqz/qI5VYBG5Ta8gT10MVlkdcTK77j1bMXWmBQVxajkEy1XSiKh2E9XO5/WAJH0+Fp25
sxqRs2yUlLESSe160OZ7xQAHihKXtd93k6tZOXyGptzRz/pymLvqCeM7FmcXdOoU2x9Bk4ZYOc2B
cBZOqmRm8Z1ZirGtI62Y0+FSiD4v/a5Iin01ZnjEReZ7RU/opEZQheezBkAeyGE1WBGJF+sh1/RP
bPyPTiubLazXZ5QIHRfOYB/Tlp7SJL6UtYPI0GyrQ41vZaQoPTRJdliD6yLOPAbm6GOs1LCZsyIK
wT/AbCj8NhYP2IKKrl3g6kQ2R0izP+weVV6TkbMezMF9VNTysaooDXQGMhEjmaYInLvAi1lXo+x7
W2OC9VAgx1U3bpU9YxgZoWGJNGVySBXx1EXWxZGoh9FjN9jgGdrW5vus41pJve5b0ST4/vlXJdZr
U6GSs02mp6MFOjLVUQwUYbplMj+gitbHk2M7P9oue4r03Ds6nT75oyUPWK7JyY3K8WHG/EW4ykeQ
58YXLfczTYHXifjSB0wvyK2SggyOkDnhgE6VzROOoFh91z2XfNuZrWXZMqCisdMzMPBOziIQ6fW2
9D3kFkCGB+8qrj6NIbMu1e2Y5fYDOxB8p2U++HWMVjtiRSynuTol2K936D1zMJZk2IQh9cQkyHap
B9kd2N3ukNurYxrU+ONhvV+FNvP44WMao/TdxDgBwVQwPbWeAMV8uK8ZDqwbrooE1rWO8cTAZsHA
owqtCjbOyEKuWtCb/qx5zkFOjXcVlSn5uA0hoHVu7Txy0w59NJ6ryjEgyqbTQQJ5iYr5JJxkOMyU
I2xAXI2Uz+CJ7EiqWN3uUQXY47UCGQuOWxCR6g6fmRY3ADehCJauvf2Nj+u8UO7oWlIHLnS5lWU4
IYEBFtb4gcWkO1hSKLxl+U/XZIoahHtJWMV6F7XQdIYw7XX0tThME/kWCaYfBhozY56lS7si7lZV
mga01WscPnyokGF/pNsSEuY2M3SmaURqADTVzvWSshFakb/q51Yl4GTWmHjC4ddd5tp0rUzx3C7Z
HSvqbT3oC+/NJeKjXLI+4uWKo6K7JiYFZP0+Ctfq3KyUuGLJC8mX5BCB4mv+JyoRJ8IOAAddA538
kW6NImFQNZ3Xoge/5p+3cHJnfsp8cN3plGxriIQ1cKMYBTR9dRSG8d1QbkSaY44fUHhwMCrvYqIi
KUsyU0KPtgrGRNotU0GATcib14+klWotwzn+ezRFsMXqE1b0gDG50O5Io7IWk6tBoJ0i4HMUP3qE
opfJdpGvJAbtP+apm6HbZ+VDFCZIa4b+zKMDuw3SJzGTxDBLusexSfyNFRhM0Ut1myieq1c27F3l
3IVmGIDrFM3WWfjMnK3VLiPikF0PaT97JKL7Gm73rduSIVb0h5LBGj7wErEYNMUajLNXLUtNeNdZ
8o6EdayGxORmCoOvTOQDQYU/aWql2L3O6Tj6VaTXOFjQyE5V/5wm+ZE9G/FgbofBwKFnUPMWbGpt
gnI44Qdykc/5dfKcxdYPrA0EJ8TIvIcQS54Z3HbheEi9lE5PAy+i9lD10Vxkeez9UXGJls0YbHiX
UsMinpnAKrqLPVqSADFux0TfM0zWcndiCBjzYsuZ6HAIvASAW4CBLfJiB/cqtQmM62b5ifv01HrZ
Va4mEMd8VmtvfnUGeU4A+JpjeosHgh6dMGDqNajZdYQXNHl3PDPFTSr47W5Zw+b50k2keMtufhwN
9KMUr8k+ieleNxbWCGVVV2aa09rUEuO2JEItR52p6258ZfHiwKRiKRfmANOaSiv11LVYBDZa8mNE
thOhLb8amQdsrTp/B4ZPdFgeAGTPst3czjdGo12I7LY2qiUe3K4f9wriuFYZbz267tNSxhbDh87u
Gr233jzkc/wWUhU9NBX/7UZhqrDbnIbzwlDLwkc2Aol13YJTpisePQIEQUkacMWD2bAt8NsKkzw4
auK+aaNr8Acp5hpbXclkO5YhHjphfkkFjUK2L4WXiU2Wy2dGPy+O3YC/7Aj3lm2G95hWiCdQKdFu
vlGhiwlqWGk7BChGgTw1SIWORWCQ7MHVrNDSYNvpuKHH1y6J5Ukz8LkCuTfEBMiaNYurWn2legfT
IsGUKeZjmvkGZAEj2kZaAmPJEQ+myUAg7skR1sNhPxviWtCKaxqdsQmuEnyuA+T2LLhPg+sOFygK
txq2IlMTPYDENAn4BpOmaAQMzl5zUqDFRru1Q0Y9sJa9nWn90Lz2O2inG7MoK4zAJRoy81tIllEX
BqcJnSddQ4i9lAcIXMhRxVdD81igIm+GKyMngYEkrT15tMhC6lnxYuH0boOzq9XvTm3/HL8K16RV
ERbX2qQ7V3kYvRbJFzvViOZdiz4z5ezG1K8Lky1bdTfFlsV4na6Vrfkj0WNPDfJhTc6PytGZr+N7
IgeYiLn4vQSpRYCxCABcvCUGnC5jsvy2QdmSpGhgukycq1Ts9Ir0rh7PAldgPE+hbhm7gDYLkAXX
yeFvmm9lkhB/l1rPdmt+xlZRkTYHoJHAsZcip1VudKShIjG71F1d+vh3KJXpJhaT8QQlXNWTHxLZ
sKk6+ymIvfoYYEjEmvFEbC9Qr2QudqKn+Mk914+SCXBHXHyEqKz6yhF0pEh7t5icbA31IGmMDFQ9
TWsNvijwlsVcsGzGQzE6ORKwEJNrD7De28fINl/LyftWpNVI1y3yDi1LehOJG5NoijCBEjkN+ETc
qlg2aIgtjIKrUUQFlYQwNBs37/n0U3vAYTs3GTMFshi1U7ekQHpTAmrDKnH/lA7Zk4ZH0CMCsk0W
a58NPAMnCHYV2gY/iSvEzyOiQbcmLkGCanG0Lz7sqGF13sZiFLQVzDPLJpIA85YAVDLkxUYlz4r9
2UbUVXkoCTdBRmG8yAx5FntmfPPVVVg4J5sYCBp4eH/tsr5Kvbk9DJlPTXOLbnZfE2yz1S3oK6K+
ntnd8UKkj6qyfpr1fGSyxt8vh2+DbCXCfHQTucquoycyHVkNL8IpmAApwcvg8RA9jMxrhOUbsszf
daTCGy1uXxkiOFtlmbcJzcFTUmoX5eBItmcMDxapOFkGCSKKiBbo53xLtqb0EaM4SLErdO07PvXQ
ScS2lYW1HwuLyaAqffJuvjBe8crMlbgOk/nULx+ohh5RoKEUwREtVcV2wKn4iHCdaASt3oLr5cZZ
yPXNyB506hr2QLrcu8LdDUWA81Mwc6iIXM3kO93NL1UWtY/rcjOCmzc8/YkwSMZBGWmLS5EYWl/x
1F7SqdRPrDW7ecRyqzMj8mS4d78TklrkAAILicE+WVpGPT32ISGmQr/NzOSDCRvG3xbzN917B5Vv
8gg7R2wcmT70K6Z1ZGBX8JFGxzMV+6wipzgtUuj2zfhkSwDUeZ34riLqc4yYQEYVqpamhTlPxuqp
kW7pOwhLyRqcmRudQ6xfhDSTpzktNGPKdTXmR6rfN0XUM7UgYknVG1BYbcD6xYf9RZSTdWNWPYg5
XEC1U9on1LzbeZBijyRBkJzclHtndIGMuc1P1hh0yTqpzcXYX9qQ6cLImnEwejqv0dzt3dz7LGlR
yZlRcDJAQZDuDbPcJfid1mHZ22CpDzizokNA1/T8+yA1HeCOCSj3H/f9/pJ0UfKP2Y6FW4VdHk8c
fGN09iHiuuVmvFpD6CKAuR8CUvtWvwlXNiDTi2Plbz9Pnh/z7zx7rtZfX3/mbzd/PdzymADiBMUp
Hw9jeQgYMbfGbMxM8ZYnXA7r7/7+8tcf8fv5/vbQ//jxX883DSTxhsbMUh0kw3b9xWHp5oTLg/+i
2q5PbYjIgFMDXDYPzWd9tuIDdq/Ct8P2i6bYdOzaKj0ogruOmJeTfZWILzGlx75/xdTK1ZDQmWiK
MFhI5Nuq+JbMw/QeZUv8iJRXLoSeo4aRgfYQOxBv8KiG/nmzUHlzVi4bnJbQA/je/ODyvq2HxBUo
QtabqA6gY683YVUpxjzLTzW6TM6km4CWtE9lfvnn99fHkyvcff1Wtjzbems9EGPz1yP9uhMCxgb4
HpUz1+DfP/f7z/r1WL+//ref+bf7bK3FhtEcFBKzs7OQ5AdajQTSTNZu/TJaztPmP99db633rd9d
v1wP6wP8/vLffvffHirvyoG6jfeiXoYjDNroKy2s7RW7vX79r3daVc2e4/f3y+WXEI/hAl7vXL9e
bwn0eGHnnrCHDGeE1CCGuuVmUEIE+XVz/dZ6AH9Di0w7/f71fzzF+qW1GJRWadX/qtD+OxWaY4n/
L5T3Ja5x1PxXKq/165f+FKFJ5w8T46olTAe4CrWx9Z+YRNf6Q9Bkl4ByHQeYkfU7JtHy/kDcjvxM
11ncTUNHOfaXCE38waNZri6FdE3TFOJ/JEJbn+XvsYmQgiHZS8lj8mewP/pHbKLbi7Kkw20c21nd
C4B0GzstiMLDCBPjcA5BZHhdcZBKHbJZXloU1na/MMgcROj5kqA+JUN3Hihq6SvclEseq4nFbVWy
ldjycMUsUnJJoEWlPS9B21OvPc8Gqiqn67CwRUTa4I1hXw+tEl2BMT5gLEBI4p6V3jwK83l2G0rN
Ar2SLK8zQ3R7Gd2kP+e5fiUW6y2QlQ7kEnH4FI7vQ3MXv9ROA36ALmZMX0Ga1Tu80U8ibphjEf2D
Lv4BYveV2zTGzsWI1Gun6WdMTpEtReCHpPyg0JD9dJSut41TU55JBwDbYhYh0mBxWxbSPDelbR1d
2e1SMr/It0BVtoHMfAI7Isg5wRoOgRCP3jTvtKLAb0asWs4vq9rrNrzSw27q1EcyIsnr0+Sh1l8y
77vleE9W3F8nsfc8wrUisHv8k0DO2/cQB33th8skJF6HcktGFRW+7mAqr/Mq3JPu1rH31NxtGc2Q
JPRi0rdmikNb0/EmjB7TE0xWYJbst0Qb0MSSY9SiZt+SRsHPW5aA6lGHz2wU3kpn19kZsmvZ/Bw9
WV1Vsbhkiv/2OlAw52FDqRLfmR3IXCcokAA77O8MhHJ+4YGcm8L4Ntfb79XQd4doTCi248B7mezJ
eJlm41SxbzcVUh1zyI0jzZUEHzYiczsVxtFN7q1UMvf2BuwckX0Lcis4uXHWsGun7ZZ6dyTlMOnT
MNfP1mzvquKZAVlLugKODa7T/Cl2eOnjkbgs5WHaH5le1aPG7yHDJ5nWjqaek8Z47wLmCMHi680b
84UJVOQLXTXneKw9rNHHWPL2u5nOrMgFVp1kP5zBe0JacRjC8vvsap8R4RD+YJJ3oAfEypMInWSL
xpL6p2D2XrjFVb30/wCVlH4cuWdY1pt4BpiS899C5ZI+lIZh+WnYwxjNaYlYtKtxpJcnwkwvaU1S
VV8DQy5F/ljNxMuXxvSJV2jYr+Wa1/VXoejpmCwfNQcu6a4wE3xeS720HuocO/usucyGlgwLDVnd
LlSIRvplONEuB7ujJTvgY1qDAMbsG/35b7aeXwU1dTh2Jjtvv1LXPYQAgTdJXbS7xnblLq/HhokH
wQ6mk/1cIfkrNJ+YboC7TAdtgt4ymb/WOVb3AI1Qp/BpqyXvp5T6acDlJKBRoQjgEDDnj4FdH35f
xvEPz1aEpSwod8SwwYaI4KSkvTtiQpE7a3lhEP1cJ3lNw4yBc00slM6caL9E8xFmuszrcsLShgLd
EXqg5lLqzX3dCYB9ibhxBYEIbercKKbjB4F/U6uSO6lqQjqcCAUPWyly3YbzeiUmUm2f0atGnu4x
OdYhagrcLUukW2WCneirES7EkOv7jNq7brTyKDvmkqKx1bZfBBVJ74LC6/VbpdioxHAP0N5Hx19/
Z+w8xmE0+H0JY6PQ8XJYJdxeNWr7aIg+3Kjp/IYfWhOb6zydjgO19vxdX1wmq9UEqdLGHR7SoSXh
sdMtwCtw5ubmTLzBDSFdvLSM/tMyyU8jEBNCBqfjWt0qjeC0PGgABHYV1WcdMoIxMTAWH0Nu5T49
ubtwYKfWsRRs66L5nCQKyop6Zdd0JrZWQ90jALEJFeVdUnEqUUowRzHNZHrIXPcKxne0c3JtPrQn
Wlv1nW261o3LpDHL5Hwx4Adz8vouBuHzXIVPoL+LQ0bjG/LDIFkRiCcdJoNKDCZG1Axn00m/m3QQ
9kIwIUIoVl7aJovxmeh+NKWY+xF/YEq4bsKk2k0hQUvjmD4WaRDAPk3v05JsrZGm+//l6zyW41a6
Lf0qHXfciIA3gzspb1msomjECYKUQcLbTCDx9P1B/+RGd0RPGEdHElWsSmTu3Hutbz2Ib9snVte9
6a5m32r7n/9+lYg+2+HYnjfO8D5WtnW1rd59mr0UTniBKJG4FesgJQymKk5412NfbAh8NTb2Mq6y
WvvPoMSp7OrunoeQhF3C7cJh/rK5BYiOzmxZOviZAPVtYiZj77y1q1By49VmM12qElmInQ8YjVNn
h8AXH1rUNEsQHK5JP7YS5k1jRuIfgEbuBM0+pMW8yvOBVTdBNa8w1e3MwogPRKv4BIShI2DhI8bp
6fb25LY9J+LbjZFB1S0ptroDX4pZDibJHLLltynLjrRKj2fqWk/JdxNnIYSXnI6gFR49rw5OdgSF
whfphUo53AfdWC/ChvceDs/Fiwm1NfzKudQDLSM59wCSwb1tjNpwtxDuaRskQ7+1ISMj7EuY9GOb
G71Y0nsu2g0zuhCRh3j3vbK6JNIA1ZLCl8qb0YcQGdqnocZiN6loePH0xo2L/hZXzU1EdX2Ugenv
88FGhCGormMLN39Z/K4cTpEh4jNt8/A8pq48WmX0Ix0t8zBSkbFP4OVB7ADPZGknWFWCoZzvRQOD
3+AtrLZBI/dsSpjc05xUdYJRZ6leKqfy93WfPCATQb8EOffkR1V1bUCbpamZPQqJr4TL0I8FZ2cY
zls85DGcJtBRqcqba2etlcryF+XMJytw1QmXvdyQUDCcwgDFRafRzI3GScx9uXXQ2ewzpPOIgsB4
TbqFJNJlZ672WOBU40+P0elRJBrPiKWiO736hcjSQtA8R04Cf1QRsDAF0C1r6NH0LzrKOCs6jOHw
ow5luVUlfZBQF1+GjB5MlcsbnJG19FR7ScJAX6rmwiXT4eof2ycZTNdgwIQjusglA5tU36AfyV28
4UhNYPwpOLyKPzT71GUNdBs5h8mzNVT7ym6htdJCqZgPVrCGXviITrPwL1SnwwPUOixmy/hQaVki
6ajK1zJx6WODkMuz7hKPOYrLqZ/PZvci5s5YC3ssntwY8Kkurfps9+6LZ/oJ0rfOuAlTi6uBkGQV
fgKDYjJjEBqR5/F0kDRFsixDUUy4Jq7kQL4qdxFddhli5T6VrzLMvcXsCLJ4hpPj8rTpsG5fS+tj
llaHspSPh35lKboAOgFmfyPUfBw2g8hNgSYJ5/T8MjCSuww5Y5/BrO331N7T1fDP0TCj6Q4m79IM
+AYim8NXDuUly+YrmdzGqelJyVQimncSOi8PBi8BH0mzb9zUuWBx9g6Ifi/mMudwvMF5bVlf6yjC
ji/85KvjMoKQcay2UYd6L0vqxdE7VvuR0MJj4YIBnlR3izJ9V3PU0Ti2p20bOPKa4wA9iV3WGcW5
yTTxAU0G/8mxP9n6VnSGh9d0GnZOshAsBCuOKoz0DJy+/DItLlBWf2U0JpGkgxCcM+l95Ds8fp82
RNyboETc6h7Ie9m5wwZkS3gjG/wR6cjbsuEHwET6DEKs8He4VQYEQDGhCn2AenlO3FMyeTDl3aE7
WEkCiT6n6W/32nqpG74dFOT4PtXD+9DTAgUr0bya9sQLowX220NllaomfO3mgIgJosWmoHtFX0Yb
eprY1du5+cncZwnJNpIz6iDEeJiLSMpF9F526pRoRxHeURET3revVc7kzxLfNN5uHn6CdGn3wAfw
N7Fu4NykkilqiKYB7TpB7QMXncyXb6LMCc11SMn0vKY+5LO5J7nHYJvqyGww+/mayj89udX0ywOK
J8FxPuQUxMpndfC+GoaIdmTkxse4e9ex1V3cJOEqJw1CHg3fOXqldg/GoDd2JvwzkzlQ7SV8/EgG
IZDA+JwWvnfXWi2kNbrYZJWuwK4V+zxop6c6yr74LvGZVnRI2EjtfakooVMuVL9NozHZc+/bzvEE
+5K7YTsnD8x3jEnQmR7qUvT8EGZ/tCze9yxxtw3YjGdCOsC+VX2yjmYCOE2kewS0BBbxCMNfFJXi
Jc8nl1im8b3q1LgpHYpDM2a8wuOPIsW54u8f8EeSGIrceDWPafysGDYhOPN4coy/UCQyCI1H2YDP
zQiUqMq8O9CNnHcsNLVOBySDZTK6h1AvmpzeuNoGqDGOTyTe8hZkcUMoiCB2ombli7RsNz3vaEqi
zJXq6wb5hZuRjVShC/sjh0R7QpWUHivP+xYjlO4+W8C/ET0hJLDBnmBo2v0Stjiz7Xsqhx9j1OSg
JvpwO6km4hacXBowm3D57ZrvjHu5S6JDP/OdgxYcQ4z8orXNboPhAtj0CH8QmUb/6LIJyaYQ4Msz
2NfskuBxgKSdKszQgPhIpDGoMMC0JkRyhvIp/kkLYkSh13eHkiYGDXt4q1XpOsdBB/eUXI8DUySo
XwpRHs5cxpbE4V3s4jp7sNw4mUglAFt6JK7jQztiX3ZB8VrF5s1wFWtRlBcxt5LPJ9+DSCS7gk8t
I3lgM3jMBuqxQtyZL+PdjtkLYhecJ4pHfeTIH8v8Es0usrt85k2Ol+5+Lu9GwMJk6pNWpr11muHP
LN32DHaeV1/5X12Sw1F2mVAE1WCejBks4BiO0dFSi2gZjH3X+/KOsfunJci4LZo0oeoDPGfViyUl
Y4aptBKHElZfxvgMw7TnbMJGTQdGe9AkdflM3tkSwoPa2/LD4dTM4a9BR/XZY7y5lpV9BiKADbzN
x0sQjze3GrZjMEf3qMjkVTFxM0rgnFK8+GGCU9a1nk0DFSwsjIcBdGEVRknvM+F3r0A0LmVGoSfc
gLhsP7oJjx5oRX522aaEBLsuMRq/zXrQZztPBkyopMmXCMjM+mVEBItOhd+K7WQr/SI5oqFOj6E9
cu0mWqZPDLKGeif+4YZyJYKo3k5z8zkgsS0z6xnhlPiJNZkuTotryX7qFaoAiwCEJ5u0nbVjdigg
PRjx4XLiApX22TFLcui1Sf5xguct6Fm9Y2YekhDdFSCttUBGiKlGBqvKtc8KEsc5S52NVVsUiGH/
Q0cardGATt8Hz7cx0RNvbZPUZoJLm93gFIc+iIgq9rJPjmp7W1qVPvmY00yREMLdu6ShlN3Rcv3X
RIBRZ2xE4qxdkaRpGvbJfyWdZpqACVZtUeymCPxljqNuHeXize8KypqC58nm/d5xBKyab/Dk032a
PWRQSv22JvVD1NLdZ7l3cMYWYE7q/mnN6A/oW3uPt+OXB5X3KGYyIWn+XxHRE5GN6Z0BrG+/OS52
zyh6taPqKx/j8DBHM8Wrhe8glCd79tvrUKFZcMue8bFVNSvVy+ZLWP0L78SHC5T6iGaTUlDcK/KC
YHovrYTiQwxPaGX1e5zM3pFnDvtf65aP0gmPUZ3ooxFkF6XkGwKYYmu5EceBqG8ej/jZMEY4hR1T
Z1gV4b028Gajy0o8sOJ82YDnW5NME7wITIX4FnYGkHxmSh0rXo39urPB9lAu3dK0h1OudLpLaDv5
zF9zl3dUj7QNY7/76QcoJkTuJlvhuCuwsuDMjPRlUpSeGr/MHoYAYjqu70ROd1az4f9lWxptPTah
BkbervDTcZfkHv3BoWF3G1IoYxgchK2GdUlzBZvArNfVPIYbPqaSXDsafsr6Iqa33j7bwfSuxsWr
PdUchdLuDnIGTFlAs5Jj6D6z9XvPRcms1So4KH3Z3OO+Ds++Gci1bYRUZN60absm/WkLdeRCVeDC
SLZusBgiFxg9moWUSr3Hp4kgC5KNwG7Q0YnpJ9nfLJP+S8iPtfFF/JvZUrGeO79cux3ZLJqIgKPK
hnsVzs5zbzjOug3Rb0wObQ9wdPIwZ/zQfmqYm8nThMFjXDt0LDkmSyv8ksjfmj9lwq3fAolquT3j
Vxqsz24iR+bR3cDpjyfWjFIPnLjFQByg5nYI7a8CxW4H7rqo8LpoDnTpsSsTXcSjU9ZPdh5fUtBY
5yysgE3L8oc3K55/NPJSui/pGNZoZexzl8qtirwfdTvDIztNWI79VjzU8kX4iPiDobx7JQuUWx9M
nV0xQpAKFfpu2Vu3CPyCPPUZGhBsk3qhsq+VTq42ULhSAzsZFlZ7XzvVQgrbIC8nwaBrgnVtsMLq
Jv021Ahkun23pPvUSv01oabuErnvYq/HI1rdutGBdUNqwRyR71PANOVdVh1tkptnNz+nGAbbRK8b
LMHMOUidgzixCh0IXHpFK+MbaQln52vnRc/AiVDuMG8B1k33OfH7v24KqLmG4x2aWBIKKh7kF/Zt
8m3S6b29HOWZtjXAfFbiqjIHCI3iNRn1lQjdVwFkmNgx47UqyGKqWokEA9XEaiZ2yhjlTwfF60Z5
1wD1EU0s1CyF4wPJiZB9TFn5PtoU1klTv6Oe9Q3qDW8s962GOl0J4LYTf6upZxyyz0JQKTTFB2vy
00X5R//RSXaN3/8chJvubSt+i+LsVz7l7j43zHOj0f9wxhNmR4YNujijzymybTAddmY90MWRlwlQ
yvencZMzuA+WxYuX+p4bj8BqSYsfneBM8+0t0fA9C1E1dAhciMKlvYdfAScozF5dLGd2ge+Yhvbi
nTDmjcsbubHIVZI9GqGanmXd8fGZVfZT0h9Ekuvj6FJkgYz8sEM5/y0M9GgJTMmJc9Katig0/BAe
N5hXRmd4F/qiwwTQfstw+g4MUicq2gd5w1artXnoSsM7E/7aW4TaBUMfEQbHFje1f/w0/pz9ft50
E/K9uniSWUhe7OSeqRlshrAICQ+W651Ri2drd84JI4Jw5Wni30sreK5zujSqc5k3DOMhHMnCnuv+
M85DorwIHDHBtO0guZ414xAryA8ucnQ08tuaNguXacyUGYFbfXrumuZXApfXRyu861pVXa3gHI3z
t1mUxoZuSrQzM3n2xvQ7ccf+COh0Tf/uOTM1tK6W0I02zTaQ2dc9npiLz285vpXg6QRQmzf9n7jF
AjVD2iqt5Ndou+qDSiVji6muXhrsYZK9EZ+CnxCbCQ1vKrva4a3tGujvYyPbzzzGVSKNIL8NetHR
GXO4CxdKbYRFaPDoeBPBxcpWoMbspoOjVAMnyhCqjEnorE3XfkryIL9UzDsYY7+FmAL8BRcoy0/T
wf9cGn+NzMafNrPiiqW74CHJIhsSSxXSOzaqKd7NFQ5WHVjwfJV8FRgT923TP4MOomkDiQxsT0j4
LGbwWlGZFTD7V4w32h8eJe1kGZwcFbfZmr/jKkI38l7JdSq4faLIfOdK1v3MfPKd9KSMQ+zNzKWX
vLYpBgJU0vJaUTXKg5HPLvFRwzUEORVVzZ3qjunuszHHqNuMsd1bAV2Y3iQDsI1CWOWiRarHxXNS
1VPV6Ic/DUwGbNT23D03Ve/effh1ZAX+MOeO23YUppxhLnN4jPlb26DD3tbGs0PsV8/GaxP8ImV9
Qx3+mM2hQRKS5+vsqezKFqEO4Q6CAIdzn4lb0iYYB9T8Gdvmt7QbAirhgK+5x3yz3ViIgfaGWYBX
7r8TkqJ3SlxThc1L5ErvgsSr130/NiiwEay2sdOBVxYE+bH+siIpLhX585hgU2qdPtq547sAR7Qp
+mSrJPgrZ9TpegCcdKwrtbK7+G+czn9JCXPvnsk4J8qmey65SaY5h8LStXJ96FdByh5gzghtvM74
EbSfU8PBADLxQ3gEvwPVm9rpbumw3fa2/eV3iXcuU+MZFMxxmOrsVKA43Lh4g6y4dZ4iu/lmRZQw
YFXcNFfXmBcWvJVfq4iKgsESeTXz8DqqlJGjnIeLUzTHEVP/OIQGzKeWbMu6e8ui4eG3qKdCAvaQ
umMK8RwqdL/4qoocWJ8033Tt0wKYW2sDctveKVxel6DBsT4Er31rko0Q18PWN+v+0KX22SHjkrOu
2jtG9B0h2f8ozM9aKLVz6AccdLugz7RhHeZZCbamPj60R4nhmxzOnZ0H7w5RNwE9520c9dP7OCIw
nRlxxul+Lu3PkUT5dTOLVwDQsDstg5CAIOh3aWonnxYoNB947C0okwNjyRUfRLjRwHSr9ENRVl4z
xMUa7uNm9sE/FTTNYtoIc2keG4sKDxX0qkRFv8WdAhwNdWpm2Q+CYnLuh9aPLI45jwi2SGKIxqK1
mOlO3Q6XCc8k/1KDZ524w/pP5blyV/u/idKhd964YLVzo6ZFSunfljfZ8o4h9nISm/mdpixklnSQ
tZ2svUmuTQUwoYwbg+mNfAy2+al5cbtYoZ11g/E3xkiU/6Wp7/4Q3FXPvtWSieJ2YDo8Xy7DkLF7
Kgg1DInNEra8a7umVYViCp7/rsuPPqNX0GPhkZb6vPFHe58we1uPSamPXk8kUaYIjxrle9RlIV6R
t76HoDAsTOy5fiW+6cXPgm3a9AeyDXDejCXsKTN/bpSRP2eUhSfPjF7IEDHPoUtfTvjqyWNbrR3f
uDH78psr5OP6ogYOWTNIj4FYPP42V2n0CNVHhQ2ssdi88z58nsr2mVK73eAQPIZGYj0ZgKn2Kaka
6zJ9I1jDvpR0TTovNp95himAW84tDpp17zZUF6haSFJcLvQa1V+HQrgpJfxteuVe8xRW422cuXVz
sOpmOvpFe1eOSV3oth/yV1qa6lDN/qcHO3JfmSWOd1m8aNvjfUsBZXFP3xpKkYJHGzKEYg2bkzE2
iNQRrUCrI24/cwmmIDPXsafte0dcQlalyYbseaYUpdqHBh9PfwCmgtB1kteIEQNIGXM3IlMOugKX
RG5YW+lwJmQREtOAsX/WboqG8Ugr3NcEYj2HGntG7pyzgNKLVIsZdBTi0JppajAh8A+K/WCx1Qlv
uXREeXfVu5JtHUjHsrenYt6bU4s71+42lrbZnZgCMD6ghmdhiuE7ayxrE4hqV0+Y5GeLHbq2+pF0
wW/VJAwyZ/3Dr1koiTOOK8Wl0s3tPwUBeCRkMJ4Uhv/mZX9l5vwZ5+4CDNDdTkXabEOUevwwNPXC
tOMSm+EpH63gHiQB2mlEHMQngNV7o79G9qwzvAWNpU6T591SbqXMWkqHCAk872P8Ow/IbXYrD3CP
gbF6GvMvWeb1tvUelsU+2o/xaziHjykGyaET075AIT/apCBwMwYSYHX1r1lCDnBmXJgqCPGj28O+
GeFuxJS7fWSKLfjKL2X5AMGbctMEX1Mg6bcXX5GlD1PYAtUUSFgD0GAbJYkplSkKtEBaztpxUm+D
HedJlWIdEV3JtOFGisedd3CHKh24g93uwbQeFLyebpwxiENbXLN+obro4dlIlsmVF6LEjpo1AdU2
47DxaM3Ok9Z1sId8+8fI31vMeKT9NrvOd57mfEq3cnGNEdsFIOZO7/fDatd9HHC57CG8gL7YoNrn
X/Weq3AQH9PcjVtfNXI1FERbmdzq92FlJuvSm3ZD2jxl0/yb6DUeGz3+5gfyELdLCCDknJrVI7oT
UTa+MvDaeX7YXP3Be/IYIeoc4kXocqFF9vzIyyCk2UmeCfvQSmQtTZ+83bN8rn7b3ZjWouIdxMNK
k2vYGv3KcnAAOQhYB4ESpsyyrZ1GxVGm/Xu8+BiVO+5TyQc0U5MwaUXJrWhgi6o9MVzDLEA+Temj
yg5BNUHKSLj4TxDxS3bXuiASx2/DLT0gHFl+SHesGw8GfBOt7famavHByM/fpijm88hAZhPcCjj1
rWVfDNN5SCj71O/F1UuQMVg2vSA4dT+i6Rfy0nTdaBtdBhAeq+AG6Jtq2DiRj2fF4nmrOI4MaAKD
03zkQnvnRdtE7YpsXfaj2tYKDIihux3hKsO+M0lVcFrZYCYcMcaEBfcaAfYiCEgmGYSPRFvVO5om
4YbbXn6JBeiZcLjW1Vic21KepgSBbDH4pyS18L5z7XIxQdHur8+WP/SgWiA3W5b7JEvSU3zmT+sp
A1OKyvdTCi5PYuHYFAxXYv84xeiScs3JEkpOzSnCN159Lb+bjtPV7YJbS7I5F68trT2kom8Zr9x3
AOr6dCRGf+e6iHPEeCe89c1ktDkL40c9qPFSNPYP89AjIJcCjLbDqAJfT3WUWU8+kf+I0nL6ERfG
1hJ5tkH8lO3aVuySRZCfJHW7aRKQiD7k35UxEJGIq0rCB2yuM76h7VIC2+DhmeWlG67m+qZ8wVAs
+Wq5XK8dDTjbR9IovRCrgsLlQ5GURORWuyY8ahhtZIP2HjSFPCOK1EXShDn1X/rW8rGZ7tYayWSm
qTI/g9C5Bliv4FqKdGPbLx6yjy098ZYcsOoai14wLwLXmlJ2lVa4Qg27rhQCqTGvIacAvJm43o9J
MV/seDrnfCZrL8Q9lNDBdvD6jJqxs+fSjOnDqT6qEDss9tvcCbeOEzWkWrRQezG69UXOc9YdjDAH
dhQR/Zv8jHMMNnFBnGnm4pINB4LoEP8K6XPKnZMqJHYuImcqEPF+eWrJRhiQBE1mtc2y+DZU3pfZ
8zF4pGTPy6VBtzSzO29XY0daaVP5RxKv8k4++RYxffhS07D7whtngqCdim3u5t3ZNpObzOjshnHx
x9UziDJz+i0anmuuak6moj0GcwwyjZJ33zg0iKQONfzdbUZiKUHHa1V3cj3UhKUHRbwGCYKlxjdR
Hek1k8ngAZFln1JxbYRMobHWpNyaIRiQ2RtuiBlT4nxTiu9QbwZQMA59MZ78F9tZWjeiOjjDcJZO
uO8LhgpqEjwnduPC2CkwftW8ssA2clQ880sW9+3eb1/lXOklBWfFyUtWie6vZq9fiTt6zWzahToj
HJT8dhXQNCqUBnIefEW1LQ7qe9D+h2b6sEpd5Dtjaj2KMiMrF27cKkr9bxEWFqyqtt6CUv+LmGgy
luFtBVgZz9NCw2ap1+VrP3HIZlc8Hm1oMatLevMgo/lYpP52AYZTaVWz9wV5TG8NDolTxsRrS5wn
obO4jcoK0hNOfQJiiuojxxjSVNnvyitP3ZgEZ8dn6hRRBE4cV9BS3S134iMBSvpNt9e+0+rTEx7G
zNxEZnmkFov4bxyck1dfWzO/uPTk6TC/AJ+4O9LuCa6vT3HHD4DDPwf743D5jCbCY3AIHGrJcqLs
IoBMN/UXHGjiZjob48FkHY002kvnbxZm7tn8VXE/3ZjS8I5eg3DTL4lfTJEgsAmg5cqJW0qE110E
UJzZsv6mU5wug88flhnTPvCDD+nKfVr61rNlSOuZ7hxey4TGsMNYmNHevI4Zye3prxPkOxZIYJT3
YaZqx/DDNEkP09i6N+7o/SytdMTmcZ+ip3So7HfOCX7uzJ9WKUZBDUKMnkqIFxgrISLHety6A3YY
U+9zLBLrBszTxuoltyXMvyt0ZzPmcudtUJ8AUNCAmF2xJ4LtzioqMT2nmB/jS2F0FKfB0qxl0NQ3
z6masWp0g1q13O9WeZe+E+1kQS957aYSYCk2ebK/dhXHzBYSOiJUQnNTnV35CNoXlFHPOtbtOioE
1Wnx0H54VbgDhiAkMoWgttyzUawQ77P1W0pi22ccBed+NTQLwAbrStwguCohTGyC7hfeeabTek0Z
fvJ6GOk+jj2lZ+OuppwSsokYdot8M9XOzhvKce36Rbq26+Vm4PYFOKyIAqsknDxuIQ8WmFWZ8lAK
Resmnq8z1vSDSZ43T17LwjbZ97R30EE543OFfZ/ZOIJ4wwHmITjEVVR/Kw7807wAgYwoXQF81lx9
qvecfZHednxDjYJp1RT6QNeg7zDMiLYipyWuT7lPP8PHlZZV2dGq0b5Ew82Eubdx5gpIY+sxWovL
Hcqr71Kodp/bZAWDpmJf5u12OtpNxKbP6zkw+k0jfIGAOAueIgqocO5bmn8N0rAQXJ4WPII6cq8V
Ps86iLxNonx2As+49m35J8aBt+MmPZk/OzEznZsxwXcPDwrZuQu6gZAM69DVpFl75eyv2du2qUMw
SgJN9EByGvqzDfHSxFN6ytp41bxWQImexKAQMdJH40jlAlchy2PZgU5iWZYg1RgBcRsbqFxm5mag
tx6Y5bh3AeSx+y9rgaL80wMXC9FtXug9/cLxES7Fim4W+NtC+WkWzV8FXSB1C7k1M+vPvDCBEmeR
KpMqc9L0qVrtj0ejGWAIdeIJfZu/Q8ANYKgzux9FBHOoWCxEncl6+TdQUwgIk4VRZAIryhdqEUNZ
+EUEeRKeMgBUwP2AMgokDamGGKje3PQlsKyZiXz8cBYu0j9rRgUqqSBB7+CFRBRNC0fpn9iSk+AG
k8HbRWF+8hfqEv3u6cQTdqX1THNlwHypEhxAerAOAmyTR+8y8K1+H8c0wFf9MJqnDoPWvPCe/r0c
gBL0JPnlJs9exo74dmY40PwDTSbCP/X3vKgGUzU8aHa3u3+gQtDtZAwpckWVmke8kPT0ECPM2G0N
T95l3Oi9RxGwsKvahWJFSDqPZsmn6i/UJt+KaIkvcTJJZcPuBIUFCggdr5n+arALjSMPB2mx6boQ
6UABDUsrin4r3HY7rZCMWz6eS/hQUKfW88Lh6gFyyf+guRZRab3wuoyg+sKmaG9J4QPmpXCuzAvf
KwH0tSgxGNMEP7AvhagOUXOurS7BPOzVB4mbedvPxifxhJLxSnUfrNjbjAtZjMf2ig49Yyxqf1YL
fYx5EV8WIlkKmqzBxYfhlRqGoD1rFS8EsxqUmW8/crOBoA8LIFyAZ/++tODPeOCm/bwQ0UbQaD6I
tBRUmj/k5xHvsS8TeOkLwtPDikdc8jnhf20RPN66ULzOwRfxqwpVB2phIOV7x8t8Ni7vmFv238RQ
UPGKhbsUxdbaxesMnT8kqKwBD9MicaLMBL+k43zAVA+gx/WQbUN+enNsy9m3bHJRoCpMlFZ4ivM4
PGHi2NhVYIC5tIBR7JpFSwsb77uw7UXCWIH70iyJISHmEojJF1fc93CyACYRxMEBiBHTlPpUL6yr
sIaQ1A7tA+n0uE3L4BFxHfC4kZTjsC9xbeNlpKupdXGm89wid+LpI1rbeumn+o0Qwno91sYH5kSb
uy8Rc+R6/VMOB1Qf/9E6a5qoezeL7lwcKJ70l0f6IcG5c76vXXkzoig5zeaOUKkn1NoVokyIZRm1
cJIQW9wQkEYa1eiegAnEEZ8bstOd6fEkSI5oxluk0Ea0MhvP63adU7z8e6qsmG7IaIt+25gCin/8
7PC9t/+W5T/V878vc1cz2ScNc8IGMRj3oMVnQkcceE5DuJod6reCFLcdRcf7GBDGxdGT/Ic2T7bI
CSqvuQfpbp1kjO5Omxe2bYTJy6vtatQr7bJSzNjMzq5OxMbM6I1P/ricDvqnWGBFRpvwLTwsLw1u
glWwHDFj3N68metKW8cflWNcoTulB4c9Cd7No8CfsCMsCTtyIQx+PpX8IWWTc67LqDEQOKMaLXeK
7D83s8mABteOrtw95UtWFvC4hjt14h5szWXfZ/gzgi0fvCTet7OL8tIpjxH1FI25aW3GhK1E8bCJ
Dv+cip2cftMg59wnNzpZIEP/HsDEYUsw7JFJpkGzOl34ZWrZ5Oz8RYJbAxNR9PmTtDy57vWEMCxN
HipnoBqpIkH+sQP8gOq46XncyFQD6pBzR/0fUO7nugDhWv2vSpbPdVoN/X//l2X/X4jryHQWVLbl
0JWz8L3gcWp+fT3SKln+9P9OolFyMZ86FOrZn9lz4022JIdUPsMkDRJslSnWrx0CB0N4QthqwNRM
A22jjbf//78W/tL/82JcxwrBXDoBVxHbW17s/3gxhVDa98y+Ppgm8ukArsOu0CWSo9y82k37wo0E
SkJHJCvqK1pBcCSswak2PYBgdMt18kZUa86jdQnSvLosSmhazY9G5PmTT6esUoAaXS3oPk3xdhRh
tQlsYdxcysmMoC8YJalzGopy2GAs6C+xGyCiHJh0WunQrUmj1qewonAa83KfQhJ+DAPMzmh+gm2a
/mVy/20qMzxYdiPQ5SI14siRPPDMY82yiteDId1X7cGT0skaTbB5N5qU3X1U3rHImRp4NbW9C1sb
TinHZgKfisggWNBuYfzEww/58gi6sliPrfFkTwwLSzGliJ/M9H2OKC39otoiHcGhIpJj5ofqKN3h
SJ6Kf8O//WF3Y3nBQF+fU4eLjY6hMzVdeKINga2gU9ZTRaT9pulStklv6rfKWU7MOXRu5jJfrIAI
RZmRvNFEKRJm5ty6nV3oEdMdBHRheqYSSG4d8lFjBG11Fh5Nj5wkHG/R3mYr3dL4GfaIHyyoPOYH
CbPlw/DCh9sW87WmGb0ZGpfQp5RsNvalfo88a+lFd995XJGEgdoXjwQgAssujAudw98cFdYp17zM
PKOJOILSPruxs0+DcbpglidaUQ/TFaWgsS5d70acYv0NAClZhXdOieoLoQHBmEIcmFp6XxGix01o
N29pPOUXgyklqjbSMYjIuwh35qCntViXtv3DNvA5Ee75E9vJIWiKcIuqbUAh6M7vZVR3kBaKv05j
23uzZDHhR9Hop/PuLQqGT6uwRnqftMJGXZhX1+/KoxuXz3L5VearkWbH8p8VC+rq2EOxg1VjruKQ
KDDWSzDTEWTab04SQ14S2NPm39/893fYCugYaVjF//6gGRgB3AhNJoZPVwL5WX5yh4YSHy8bQGGb
ktSD9p4gozsK8GCPfuq6g2shc5t6Wj7hm5uhH6gYRIswID01CSBZ/R/2zmPJcSRb068y1nu0QYtF
Ly61JoOhMnIDixQFrTWefj44s5KZ0XWrbPZjVuUGP+4AmUEScD/nF0P8mA1ZccwcU16gOirzqySX
OrKSAgUC453fZPpYdXuwQ8lFTixvk5vanJL8cHCgTc9iE/CYX5tbUynKlSqV3wvJV3myVzwBMrIY
sL1Q5c1K/cp6E1S1e44LvvpN407yE6q+8jIXOhR/2HPduVCqu8g+ymWKVm+tI0lMsvAK/hytAdsJ
t65eUfB2Ye21KXIjeZifI+OPwmu7ZxskjYFe9rKKyNKBzDT2QYiwpAvxJbJrhcchCF/LDMkFDtYX
Gz+rja22+sH1mkdUr/Nj36KSb+L5FuTobdR5CW2xGUnlZWWM0gY3MldHhMUgkSOBqYBKNC6x2ptR
6sh2fqqdQlPGmyfLlnGUNftQw5qGHBNq0i2uVOh06/O677q9hWL5guJ0uQIwCrHdHL+Q4i3ngP3i
NfrxGzu2g4WB0vHi72/OivVf92bLMHXdtrnVy9BiPzwoolJREViSsw2IgjlL3xLBtzTcycgyHYwO
Fz4vjL6XfI9hzCA+jdI8qhNjjwO3IQcHFeN1pWCjlKLF9kKt5Q+yif/wFtWJCXt7xG2//edfhg5H
1UCoTIfFi3i/+vFZZpcmST4wUJteCbUl7jbKvLMp4IH1UvdyXPGNT5Lwu8utXI+SAulpldUpek2X
NuwWivwQp6TefdKH83a063Vb9tbRBKwWZLYxB5ekkOimXkXOEJERFvR4ImfqPzwFlY+mE4jcoYOG
8YSty6jnGObvD8FcAkovT+5twP2Ko+4ZFwh4M7R37IWhGOmxSnZ51qJpAiELKcZ10Kc6FU0Aedx9
OvDtmHRhlLhw+nfKSaDmskICr5vACfv7r4QONfrD39sG5iHbjopJh/Nff29oiJKbuSVI+BChJrVA
x73KZXOj2t0i9QoYMlX3FReph6K2y0+1+RX1zfpgmSjD1xha27aboJ2ZpovebVGKTZzXtLD2STr0
BxsQ97KMeNQbZYFmYaCqs95N2LCkubFrdThkBgXQGdal2rrtSnXhJMlaZU/x6mLf245nzAf6hzz3
wEDH+sYLHBO2LFB/uSa9E1kAI8jsB2STNiUSLbdl1f8n5P8DIV+RdfmXL9HivX7/P9/TOoBD9Z58
/8+//id+r6L3Xy1hbmf8IOMrqvNvx1JtMkWWJrMY5SbTfa9qVqKW+m9dlyHasyrElM7kV5NmZe3/
51+W8m+Nn7sMUd82NH4C/GB+cPENhqi0M4ojgC6Dk/l/4eKzCP3tCz+9H0VVoP2bCl98GV2X33+a
ttUO7Mll/ftY1X+U/eCBnTeCE0bX8YIF8fgesMuNlDr8BsxDpSalaA9lWJESs5Azysps3vtd/+D5
7bhsGpJ3Dty8x7Jsq4cmgEJix/mjaLwGF5ImTrBL94b80Sty/UgZ5mJZSoheNXXFWRXJ7e42GfLS
rtHJEVN0jGG2xPlKC1rvSNHVxS/jeG8sAOxH26/9HuFowFNVh1bcfVgciTniqMVQ+4BgzT2cqu5L
aSXcajypWyAPp3yKLeVkFGXzXYn6/aA0zdtQ9umi7Q3zFHtRvItkLcGSqw4edZAdZF/VdmmNqQm4
MiuPiepyk8M9e8Ot5PkeEnHR3GOFHS9x13FAMnKSFJjVoYNuoOFGPI/Z0MF7oaEG1cOB54hvWrxx
cCT7GLcps6Lzmk+uqtNs0dz6GV5rECym0wO725ZxBx5RzDduZ6VpD3FEo7hQonlQZlX14HXUB/VB
ghlF7mIvtQ3oZ/BWCYpIHljKj4dukCR7PSc15cCbiZZlalPxTZP+KI5G4M/I6FdVuJ9GxUBdZN46
NWob2CDgb+6MxVswYtbmtq230x3P/gQEHH3s/M1xc2/dg4XDMK0/4ec4rSQtyBRKAGQVlvreDhv9
RVGzudXlxVuvmunG0kqWztM0qgsPGcIJVys0u19OZ6GkzyUNxd6car/FVlgJdrZdXG5dN4j0k+kC
Y0lYZa7NVIaVrNtn01RdfiBUmtq+kBYF7NMzPgjO2ZgaIM57v1H0/T3e+Km7s1TvQYRE04yjc9bj
qF0ESffjGvBUqGd7fbKq0rADP0vTIjwPmAn0vNTz/fowIKbcY1WQUFTzUW3KkXjcVxqsQqUqXkWv
GXXEo8Thx74vxQw1cW3tY0T+ULbV8SOcLiGatKTQsjBa9UdfBLk/Lt3Ci2ZUJ+qraOSYOjYL81OC
NO61yZV6X6bBQ5E44bcW32Q0zJN3KHvKLM4d73mo0FcNMks9s7Uc12avJHhSdPneClCPNDKn2Xty
LnXPfs3qeOmqiXTykRdGJWxQNj2Af6xHpiZOgWzGyu6X0BSXECKfQ/Vz2L78OTcgjXv5pva9/+Pc
aSQJK+qNaYzNkJoh91mDGAgV56nlH3QVja7yOaNBqi/vscAdp22jdkzwI76WZLfxv5RuJ7lB6G2t
AIjQkKn6waFmeGB7LTpBiD7ILX479IdKP2AsYi+9EkafmNRNp5HU8VskPtx+OWgKtQWIinhxe4kM
Nu0Ykt0+ksj2T/UUNzyFuGuTu0rBLq5v85rR/TGeVPI3jQQWLKN6LUGRvlZlPFythTi+NR08btwr
pkxypFxFbLS4OyK2e8imUA9z71Bb0af7ScA2kKb+/aLu7QKZ154LWE58jH56AdGwHGW1ObojvVso
aqpV2FntXHRjpUovDqLD97n3OIBmvO8kCRQPv+ldMoKQH/XWPXah6sz93ki+2tlCwtP0i4z02gKu
W3SEQswE48dT4Z8nGCGgAVz8flkP/FVCSv74kHVY9aqwsvjf0DX140M2q0wlq6vR+G46FqKyE0G9
10rloBpOayKRb5jrIqmfJVWZJL70HO3HYMzW+fQ3b2wJByXVOHsNH5rSGtkWMVp4f9OgiPmeAsCz
T/0dRETjqMDnSPQysrdpGH6JR8PHF6pc56P3HuEH8xS34FLzIQXbS080XbuNTfgVt04eHGR/DC61
30lPRk1CHyO5BltypueQFudpWpZb0ZUx1EV+z4EBhvt7HBvSThsHaZnHcvg6xgUk/yT8psgBZeZG
ec7MSU0AfYbVoNgHqmZgK+FpXYJQt/CFgcPiVmjU6QkIBhMRu2eoSJOGbB+thzhoFmGDY5fawTD0
21a/Sg0NcK4WzU8LTc4+nLptfAJddhA9Mc2uIPRDudNgnVn69TZt2ygQGHxVI8+I4/0aM2FpjcOu
9WxY8hm0bvsF4wUFqVVnvIwFSvjoNLsLO+mzLy6ZIbKdSkLNawTk2j/UkXn6+y+Nqv6+adL5KliO
Ylg6Ok0mmyflw8rMCtU+gWnlfess/NDitkQ4ELG4B81bRqGKin3RUvsgh34x7SFZIZZcg/XogWfn
CVsS0uxgS8J+rxUx34BRd/fcT6Q9a1Fn5uLmQda5xYP254A4EjExT3Q/xO7nfhj4q8n3GCtM6gW9
BUBBRcE90I1jrqOmqRg22JNWby+JhDu3r0v6p8FqHh2t0/8AizAj+eJ9pUakgKj3wLF3fgQO1YJg
SP3MTsDk0fdZImAmPkVvhyIKPK3CJio43KZPE0XcUbt+FgWYNXShGW5gtFa4OCU55HONdGGkOZ/s
rD4PSuZ+xzwKecMi3yYObCnF6eRTrDYjDuBoRldtQhfuBxTQ6RBd+nOYm9FOzBOhwTURUEzgr/GV
T3g0GF/6InJgAPBbG2EnwzLDjM0N5ejBAwD7IOe1TIxVQYndxIMG9vbB1v1kHQVWMRcxMY+cgLRJ
bKxmRFc0HXC6XRMOn+4hvW+TozVqW40/OfigTt3wKiGEHORcoxIXwt4096KBf9BRU0KvO52e+/cB
cSRiqBDAIfqr4aaEB9uTdV58OK9GZhtd5Ep7HxGlOZiO912Pe+WE2LCBnCl4BM0LnhRwhY/+kC0T
dt/XXJbgHzuaN1dqX/liWvrG9Wz11RoTY4XIU7xFLVV+5OHyVUxQo/g7JaHqETBvsdUHXV7lkia9
lo291vNO+eK4SE5oqtOdsb/LDzx9IPhMA/HaS6O1N6oJ/kSaOQdK6B0jcozHwVSpLYLbxMdX9YA5
wpot3PoSZL4Mc9b0HwEEOJvQav25GBRNK5WXoVTko+jdZxTUuilWcdbPa4gZKCK5t2vUUNMpYlFA
LdxiJM041f9uh6IeKGEbiJvhVBq8HfaXEXDY2gI/DAy2kV7c1h8XbOOgh/q2hEmOBlTX5mkgRs2y
RxvHlh79KJWuXdKsseSWXtp0LP4h1aP+XnzRLZkHHWkrx6Yy55jsa3/fT7o+wFQpwic8Uh3S3Wqb
zzqgU19y7J7bqBz8WXRSAsr8IG9aCO+W+mw3mb6rQ+mA5goY20DrZYAlcbYSTzc7irUdKrwxlfEU
6aOw7obVaCGWRkK2W/79XVfDhPWX/A9vH6E720DQHHiWpZEW/P3tS4onWVlsaV89TcLTGsVSsMhR
u4kSO0dHd+o7gY+kPewA6G/w9W9BG/HrIwjbpVUPkT3zfc2/jPII9gJixEKcUkeKOy+zUZ/zSwzP
8GQR2CVTvUDgJDyLmGhgIJsYw8j5TAwY06hVgjRt7dEdun9YnAjD13uGcfrAcOrWdcc0FJvHjP3h
XzzESeGMZu9+k7rwWDhp9tIPk0qurX2qoFdtU7hRQDs1/VMos0dv24ItFCmCJ0xLwCHk+ic0y4NN
kIFKFF1Uzb7FWlVecEWg0mp4j7ez89Ra6bXvr8W1C8BhFUUCkvRp9znoqW17SV7tZZG7F4e3fm1V
e3EUGUWerIx8qPaQKKRlNqBQjNBXiI6HQ70RkQ4MJQ3ehN5sIxtjT+R5ENoJYsu6NWFfdeVM9LsQ
m06KfwDAElC64nmvu94SxV77k66AA+zVrIfEnJeP3DW+iQkl97OZJUv2dRxjC6urMlpVvVO9xQap
7cCJ3qvKj1ZRz03dGGs0BB2ZeneVa5SIJknBn119QBQm1KTHhGLzMVQC/yiOROPjUEkm0W5WHwYC
ZOp2f/+Fn7Qlf//C8+njFYXpsI03MZnm37/wCsopstOHJpAPks0niiboLpglKCP5XJFLxMGkpsFm
Exk9hHNB1wxXMYBnKpArc7hN80Dhb30vBjKCeKyjyFuER2sVYxkE3x+i0nf2cpO8QL13H/Sxcx8G
Bclaw8MIs40zNOflFMvTiAL4WpwhJo6e98ojytiLM0Sc+sJ0VRFIPRwXpquKnjhDXDVBZGF+v4o/
lNo8RDoCNQheGJ+CXQEERtPwEEeALkLpQxxOjTgSTQeUZdfhp5fCGuKwQUhQLjVj00RRuvr7T0H5
kOeffoWk+ig/aToZHI2E4e8fA6LncZQHhvotzilDBG4RnZMyvsKxi3dW7kVn0bS4E5wRLgihHUME
EDExVxyVtaUtO2AM8w8DfdHV2xbA+If40JfRKe8eP4Sj6dVVLzzUGSKA9+uLaZUUajM11qTbq4vY
rdEgjVZNjSTDz/f74wwkA9R6EtL8fQABlugIcOaXE+4vJiloiiF9sxcniXiAvcHOt4FGCl+nsUOH
cawjBzZJWvzFoZjggoCKUWhh7i+Hv5zma1mhoHr94WJTv5ZyaYH+iLNoRNlEju2jOLKSuao3/dEI
m8eg9x41r7QPRQaoz+4adLn9GolHNfPtgxgxSbweRBePZ+QkUM5DxRtIgoMV93OlKtS5Ee8i59af
rKkyYkmj/BYnTjVX2kg5jBgjPmGNsBdx0gfhCtJfvkHhSHlTzeugtuUnk7wclLcSNvt09l9cldrL
+E/1KVGA+v3xAdCCgokJxIEUttj6/oJvCDOE6LpWTb6R5uETNt2eimSj2seoK1c16pZ70ctCFVEs
X03iJTnmmoInU34Z6cJN78bFLYSSRyAvqIk5LLrRlLxP7kfPuc2p8ig5DKELN8Jt1nLHfUuNQPcq
fX1SEGJ4oBjFis+yKL6mzoMIpXVa7cBdhbCJkJxQpyYfzXKVhGDsRUzMi2obyp5pNmsR6yCgJaxA
tnaZGvtU6Yy9OLo3Imb68Ki4RVOEn+ZZagHl+8Oce/eXYYBgw0aCBDYGrv7x+v/ry90vVVQ8Ege8
rf/inTkYhe9i/kZginvpkFmpdBBHqGa8tJEh4WD0W7yfuvcYMNZy5mT6tBgjc34//8O8Tvdyyokm
rh2/XyDLChcP9SkInghVN94tzjs/g+KKJklBfGCsk98Y+t6NOn1PUi7cj87eq6KywjeDuBi0cass
ZwiaY2A7zbufQb7xwXWBWN9D99Nuc/V14D6Szwa/xXtZygg4vNSq8aZNyf6oNxc1mZV3EAUt/AG/
QP5Sdy69Fy9L0y4+2wNuV/FQsqdqCuvgV5aBb6prvjmkpkSiw4z9HJSKHD/2ahdtwL9idB36CyTE
3bPqjpvctvIX2NreOY/rN4RFi5fQi1CzK+DYiW4ToO6PWJQ6v81NGnVdQlNewsktXroSSZVDEmB4
4KdNd9H6sNziGDuucwNNky4jiZ9aMdo8zhswj4oagkIRRgrGq13gHAFuASXHSJue6M14zXXsC0zE
1TYiZoTQWvAnvJ0gQpQ3mlXqY3mLqtd4FVdyPe3ByTP/KGa0PY7bHUk90J4FLCgHu5B2KDEZud3x
eqPHQwL1qM2gFCQvuFOKRoze74z3gYhni6GSib+HOnGR+w31/kr3mJit/Ly8u1G24rntTZaFXe2A
3hDP9Vt/eqIPikEVR3GP99D98a/8xWpAzLsvDj5c7n4ufwIMA0Vfn6w9/36xoP3XFgtHTsOc/gNu
RmXxA2wB3dkKR6Wo+qpjt62aQQ6pylVXTYHPEPpq8sooqvxwO/Sc1xo5QfSyXfmrJ2FRxl38RfE1
GayG4ewroClHFrjgkEuMpdBcgq/bKOZMrcz2OPaa8wTNAu1g2f6UKmiqtZZuLnvIYuitNe8ol5mX
OPPiB4gMb6T1H/7+3zrVQH9fnhrIXTq6hTanIivmx8yp4kS22iMo/dWcyEBojZlXwLGzEf7xRfRQ
F1fXKZkLfJZgos8TM3vwFDZjYjTpJs6TmpSIpWB8ERUhtr/48+0n0cq9OALccoaMRCJqilPxNLHY
mA5FMwneAJeQsWgxXIoSprsrpLbc11Etr9usrs8+EtZA7qL4yfaR3mkcjDebMsWrqLIlXtcIPNhK
NGRSJSDFHInYqKvhtrHc9T10nybmNlHrAZSZzpDK6VpB0J68ISieWYQZK8sOUpS0C+mlHiYrEt1F
unLqAkh8lZAMOouerC6KfqxfnF7WLk0xPlQYiW7+/mMCrfFfn5PDFxK8hMzaVlU+JitdScHJrTSk
L4Fk5OsmlT5rcZs+iMY1ekQY4vDC23RI6wSJfAxgb0CtTx8CrAWRRPaQ+ETsCqtm15vXrmdeAnve
Bm0wUFV+NzoJrsZ0QZiWKSkxnH1lvTzdX8MI+ExtFlzieiIuBeUzPNtFDTHooclxq48K19k3yKTt
s7AewUIBFY9DWLtB18K2A8mfYPnzhx136zQ27Xe1M5GIMRzvcQhR1mqV1N3LkVUv27K0F7qZne7l
IKBQvFVNiX4tEZXwGR1Dg8tOiWhwUtQ+lOIvT0KRT8YwjxOgf2iU/Sg94X3bgKLLTrUfK5CGhujX
VzCk4hIYODsJPGiSFM0RDfVTEMmgQyeIKD+KYYkQVLQUXaV1shVpFK/PoLBb5kF3y+/4I2WXTguc
h16zH5EzNT+ViM3g6czTD9cc81PhIx7XOuFjjyQuQkY2ZJ0pDtwUA6PBjrcYlA6I1qF+TOYu2+tD
vDLrToIg/Gfjy+aPbln3z27UkmN/9NUWYvvPRnV1bQ8v0ylgR1f6NjbihYiJKQO+uHsIlco6muRU
UUVtXtWvpdVqr3JdDMekkClcT11JynvQ4YO5MstAey15QM66NvVOP87JvEK/KrhprBHRLU62hqBM
zD/ja2UeRzmXPwdYx3em1B7asskezYHNvhwiIjUgMQEXUt9ZXT08A37YJNRcPmtUX5aSFiXbrAmC
TyEwBDEfE0LMjsJcZ4HF6bhcTye/odSbbkjkNv8EelZU+WPuil+dZYisFdQyGyOH3/eQhtflZYIJ
1xe7Ykej5bZ5VqamGP1+XidyuBKxrslLiomyukE6Mj/c5/l23u2RRj4UnVbvbVIhswbzqrU3NM5r
i9xQ2KrjO9qcFUoLtnfQM3fYaUOKDSvukKlh8kBKTYQfguoiQjVkgHU7sezuMTFgwFtDzaE9ui5n
4k2A/1CCq7Ihq2yNEg3YBeWCbq/4NvIqLTgS0fW8CR9llgP8VXEooqYJjHL+ywRxmOP/DFCy34pe
PV3tNns62ylBYeHFaO6RLCZRKrn5o977Abxkm1wf2klXrzRrBFesem6E1rAKq8w/iMZl4mHIYV9Q
yEgX95g4sqfR/zWmRV20d82n+ywxlRrZMLfl1sEBu5IpQaKPJkkFYod6jNRsY7rq1pg2K+60lTHz
elW5ChCVKTTgUnaWEnTCp54IVW0a7yhMYI2kuiHycx2PfbZlWlYNb0UZexsd/t+qyU24CYGPG4xb
QLmOcLn1UTYQ0/hgjFkKnPuEeZZ2bQGsijhoGDC+0Oy3oquyw8Gv980AkgiACa2cLNqHRoWIDZKg
T/XUtAoFeGSybxE/0WZe3Oc73yyNc5Qm+d436r3aNyUfAY2k89nEfhfuRsUsH6F8QqQKkcURo/7Y
gm6Qh3wrsXBYDKEXnICplLuqjzMgeFFzVUcZurptul+6okZpVXe/m2bxSk27fO2qzoCdwUkFlIq5
6ZnhKvYCdC3UMmKjJA7R8ERAXjQSdfi5OIQo567zsOxn5LALbTF5r1CFcjaeXkfyOvdSJPakZCNq
O2lLxdEA57QWhR9w8ugnRgDtQeW8soiA2Ts6MRRxe3wkoXlKp42856b4stZSv9BHO8RNYbQuvl47
BwXlC9HD9cy6iCMbqUtHzvAQiAOqEna/ivCYH2finmsHQ7up1eBN3HeN1HV+DIj+xB4ch1zdf7g/
B4Z27RqktFD+zHlGJe4SMfPuAcB7tvBKNXhGEB8DTmyW33SEcCxIVl+RtNy1duLiwdQ9IDnVzpuI
jlm3LrwqGrswkZFGYkG2WkO7DUiS4Z6yVPkUjBrFbDGA0Ld6yguAqKkjH9xhpLETBeUquja2Bw3Y
BvplZVabwsox2p7mTaHbqOjz85Bvp4h5fMUu4lJ9FZ+DMkauxw91xEjk9lE0iJ84wL6uZkYFyg2L
eNEhowmJhgkAlLNjrrTPotdANn8syvCLEfvyXNFIAea24Z5F4xRhhZldypP2Z6wxI+ncuc7KSyoT
QZI/51qRNe3h2u+8knRW5YIdGPfyZD70BpyIKSgmy2kbbsswPUVWVm8BgsRI3Tqb2kiofZFivTRN
+EWEw0CPYPDXzUp0W77os5Cb2dlMXfvJqaWFiNc2nnJU0aOFqtjxp6j3lfkQIWxpKx7bPjNTPmdS
7pBZ5EaQ9oNzge4JpAxHsHcXriqUf997APsEbAFVFt5v2630AZ2F3kXOUzSRamroXv3s9xK64l5X
wD+dYokYxhGhQexArfcKAjbbJlalZRFK6cVyJPR9IIB/q8e51df9V2q8PZ6lQXPO0IagstrwDEPp
7wW91wcxM1Dll7Bz7GdDGYaVFLvxzsHY/vdrebaOlqiZXyyUkfcdMkoQkaZD/ATwSRaHPQqEOcbo
W1m3lb3Zfm0sPpnKmfTfPLN4LhLUusy4CzYtZZ5n2Q2Q1+UJsmLZWj5nw6Tb4OOLKkYdiGHr0TXk
hRi1bASaKjPF72aaXCXc0nQF5xvR9Vs5PTQt6xTRTfnArFg3rx4qniSqWv+7g+Vh43ZI+kAxO1AZ
sD6jKezh52inj2OFSoPhKi6/jTbbSXBdNp0yV3HmjCPrVAzwdjonU58QBFZmtZUP71Ut79Hclz5H
qr4lNe09mZVvX0ZtWJKpRogjk6I3kPHJUcXe6wmuaLs0IOHNs1RPt5Rgh31m8IQZkoNoFOp9tyPR
bRQrOSD282NUxCQgzEug3qSCam9YAbNfysA796IhD1zvddw/81ltm5R3EltaS6XebDS2z2fRZE4S
bNu0fr+HxNEolcpKDzJlg39NvQh0bficqM4ZIE70VFtBsRdxb4qHsnSWogHp11Lbd0B2Fgg3u7Ao
kUonvYoxxnQkIzF7Qrnhx+gwdUVMjDp4bGM8Xo6o4kLbVgfZOGlmXx1LCkC49VbFlxZZ4jE3k7fB
a2CVq0mLXkGhPuaa966OrICBi25gk5cn7A/gFkxHeFlYCzbZ5pzMEZ+TZBMUI7jEUNzykCQQ3fuA
OHmoDLjP1pCuxYCI3a5gqDCeWaKtdRQYHB5jIHSDM/g6atYFaoeiO1Red+u6JK4hAueHruzdXTaW
w77OO5R70IS8jDkq6MDmeetsl2dm0zeXqrbCRaQEBgXSUHtObaMgGYfFX/l7VyrNbuUOUX5I3l0b
k4pZkWhPspoFb62GYXKSgijWJ3vWvqj1fRbLuEQ0Q7CObTl/AK6hIWcLHUcP/GzNLzc+t47+kgap
vNWmngjB/YvPsdWEc7MJy1VqUArnz8Jw4kfF0lamP2xZHO3cRHuoazGCMS15BaS5efOTGDiZiUxE
0FqHXMZDW02KFhWEWJr1TdAfA9UcH2HFHR30y9/wA05WfaACHplOB78zk9o0fCikcC0K94K9K4r1
okFeC2rwT1pvJir89zl67OIuaxRLNCn0R1UPV23c1q8xv899Atxq7up+/RpqXb7qfMm+jfJRYnRa
dBZ8PkbltJqnWmI/oTLhXtICXF84yMdMRsiYQrqLdXsVHjOTau7UEyHRpOnb0JvaWQcoeBklJ99G
sXORIewvCiR4ty4W9i8qtmuzGpH1vejGav9eD51xEr3UVaE2FuFV9BCC9Ky+eZQTM4CVVSy03DQP
1dDhqJHbOUIV06HoiwY1IReJ6ipGVP3PiWLgQ7exMg1sWP7L9e4X+TD3r65ZF1QE5Q5lAxm0HTJU
HjzbEsJ7QGIlWsasm+eBHiZLOXodzMb8Vrf8rHQt8GYk085FAFWxctAFGjXNu3bTt7Xt5AHR1Jw8
dNYpK2WQIzwwyPriPJ/A5KA4DWlo+OwZ4bn0pPxJxAM/+BFPlfhssES6qu17nQT+pehJu8FQL7/U
RnGywt57MdyKxXrKHqwaoCiX5B/EBAlVde7+en9GzEM5mCPqS3rgVV9SFGt6sGmfEQLVlyj9wV32
4w4tzzC8XdsOw28eQlaPvVdpW72BNVLxHX8bs3Yurq2hEz3v6zGnNKdbp1wDVJ1O76qDc+IjADyj
0IdyVQgWXKDARSPw3wIqLo7uAx/mfeiKyUUAQdg2e29xv5Q4+nC9+2uoLOhB5o05Wlgyfh7Z0G+q
Yqjf7BJ5oib6XJkaENiYjylU7OgzSZ5561oDuVBtBNFQFMhvMS3J6gOy1N0TXnoBhgUS7mj1UO77
zir3gRxV+3u3nWKRLTWTYzCHon+b+POUeyxHUG+WRaWLXN1/T/brMtiUBlqVSgYDNtL4FqiO8oQU
zlc/hxClT71ygKIVdca4QZgec+SAR5Y/y+rEmouEEn8eY2EgEPxLygnZt30RmNCBpwyS7ZB5C6vg
9ZZBup9w60N63VfTZHnEXJiftL+TWnlOvQuZrAALiNvRFJP0sPhD1/AsCQbnoJkW25KpEd17k3kA
32vl+z3yYdao98YcU/MOmFuDxn9WXaMJGzeAJQLOVzc70VVqSWdxiUSW06Xpk1naKbgr6S3Eo2FW
aJN6aBYrRwm1KRydnPQtRufFR4rl29BbL5rpdS+pZxpLvYQmFyaWfEQmXV5UkMuRCk6knYqe6Bad
ImS2NQQsTR0yn2h6+IKzjl3L2lRi7yJitdQh/dKsRGcIdVwhLGRpViTtdhXyo2mNRJjmydF3BV8G
34n/aAP/eyDb1HqkiF0BQnVHvMWHXTl2CQoUXX4FmojXMg/oLzFiWeIk1kiXOofUJVd6uHBSYzg3
JkByrUd2LChXPvKpC18a6y9FuxKI5wBVZfzpiuBkTqg+BVrOkI3ZAypz3UzVU/VLPeI7hBfPs1JD
yjZknfVrpJTPuu1eq9TMP/eW8TzKSXa1oja9ypbNQqHQ4rXoigGprDYJnIyTCElWQi2bslitvbJb
BgWg5N+UqMJlz4XsYlWY8TgIacgjBhpsDfs5RhLpVz3b22NUfEvagpKto0QPsSsVW956tXYoHz/5
dRhAr2VKNZhrrVa6N6gcJmaBlntAwBIPMx53i6Yd6zejTTbidUmI80VljXrNjdJcVqnbnXpz/NFk
gJ32iYdkyc+4Y/chyaQQhH/BtgmNhj8n3+fgoVfCr1bcWRMZDwGiDms0Vv0XlnryApO9BF2yqWtX
NqIp/CNEd1QwLQ3deNyJrhEhjdhWsrMnmea/GDXV/kJBoFOMBrX7iYS0deJWGrywDT7l6E1ebhei
7OwlXnQVJyrQ3t0O/fpm6Oe353YC6KxDPHQmHtoi1nQhNcTSPN5DIg5IrivIJtemt2XDF9ZXGJ7+
Grjmu1K3wEeLIYZ8H49fAQ6Pm0auknNW8EMpMq14QaklxNKtcr4NlFzVIQPCUWjVqSGT/DlIjXQu
Y/lwdd1pIygBtTXdLt3jLBGucyWtH8iqy3MZwOkiHm28B9wBZEsB1jp3jPAqGqfBWAcEz+nWw7rx
VGKbY45xdJtgS8a4RieumVv1ZM+q7iQj6o+icaGQDzNxODifWsTlxspzXzLX8vcd1kkwYkfnJVAH
Z6Wmlr9Sp67Tudacr5ezFaPoiHzLU90+iVMNNCQbmXQZiY/8qsXGbRJyl2iKahECZtMlcBCMN2mS
ovgBv9rVWZqMnV4eumxwlNWQW8Wy5+6EvF1lK+wKg+oghxmsNDGUOZkyE/M18REkQ64svDhBY52F
0Flp7HYXasmD6GWGV59/j8tqNxis/ZiLan0n5mq+Wt2m/V/OzmvJcR7Jwk/ECHpzK+9NlVSmbxht
6b3n0+9HqKf1T+/sxsbeIIhMAJKqJBLIPHkOmNV/rCHswtQHQ3cgVHWHpmcpDkNksWC8a8goW2oS
vPcjApni8CT36hJ93nKLDFjw/u/jhb0ts+xWehw5JmGmBlbTvbhSE+DlKgpZiGMQLO8HCamQYuTG
9GfTaegkN8au2AuTbdnORXxlS3dXk+HbFnkhlaRXuvf/cXsnHGpt/MwrxWdf9G/7yedWsImg0WyN
Jp5V5gdBk+6TCHgLXzq8jtbU9WFwIz7KRigO1aNXkeoRdg02yrlcjjzbZDO9tezzS84bnqrdJT8J
KHLTqS5JZOkzUqUvpdsaV83RolPgwGsh7KbNRo6jeU5Ay2mXataaSPk6LnwvFoHuP3UblWLF8xhu
j40AurLfkC6uWvAtp9BD1H7koVyuxg4mBGFLLENdomEGq2nRTgxj6qXsS+M1jFFaMpyyWPPnNV4J
msv7wtQiKNck/VUM+TOhB9zIURlmbGrPk1uvVstRtYKrOvWikntiloQ3VHrHWVVZO4RMCdulde+e
EitxKTNKLr0BvwxZ/10ax/W+9Uxo0PP6OEzgNNGo08ErMqwPt2urrTCF0wHNnxqToNYc/GNEgoYU
Hnz08EuiC+sgddUoO81FqE90RfxQR5wwyE0kdKZoYjmq3FBtu6AGzF2zCXJfRQPA8V3rzYKyAsd9
HSMF4mBds5bl1G1cdix6Ln3RoxoVIC/PV+yuhosYmwWOM0dDUXqspgVT3NmC+pY0q/QK8Zf6On6H
Gxn5QWmArMLUg3bX1x3MYKVjbvXwLQWF8kt2qVVxjPrD81EStFLzhxkgCqSGCcfrIKpJYujmSVbC
6ooIcnlV/OZhStOW8/g0ou5r6yScYthksl30ByaBMM54AMooB7YpNc8gyg2U4FUuoQVgQwNNjDrB
HoT7MbJQxhEBFw2+2edMMcjwvB9RB21IT1jtpay0a6Lrw8coc9QnfNSuRJd6gS8xN69LFYyPUagl
Xiy7BnaO1Jlo2NPwZRxhfHvaUi/1t2RIC8oYa12ayfE4a2WQrn3ItrRDRAKCCH8vuqJBBxS6UQCg
syJD2uoxUIkltEeEPwKRYs7FpZhZI+so55u6Mguo+trqxSt86m91q/3hVTxhdbX9JkOsP+f4XJ1r
t+l2nsLjye1MgHat9IXURPtDDVUotpRrEkNslHhJ462b1iCFHpDtt9PSp3JVZ0OFPMBF62R0NspU
u1OSf0CfS74Yqazde3rR1BO+joob4YOq4+HLy0h5+P77POFTJkTwn3m6A+Fv66MnWSGFMdf6lIza
4DZbMNfdmsdA/pppKFlkE7jHlLyZTkwwhM2xSQL9WwdKCFGAREXeAX2kLoJCVAHB/qVgb5aP2jcE
uvmXy8Qy2jaIToAuJ7oQHAoCx6bCUajs+NGUla/tAqPmC1pYPAqnteOwO/eeFLz5CmETtVOyjVJH
EhpjVsSmVzd2YZEYuypuf1/1ZrZxEWvawO07wWCmIU+vuHpO8/Vcpp7MDU9s12d9oZkfnqUO6xwF
vnXvxO5HnyiwPevJVx5T9VJVEgj5uD3f+DNdTG586PXAk1KEY3tzSx+oVgTLujNI7Q3ltp7IeZXO
hbeVK+oRiTJoqeVCEQhFZNdo0Qt0Pe2NOnkCwbI+7p8rVRbo7WxamPFQI2vlvnSj5pA4cOrBQozq
guhWFv/8qWltE2oecfkYOBkjKXxT+Cathf3ZIFV4BXtGqX1evnHbr36VU8yByoYfbHnbWQsN9i2f
mK0Nv8kPVR/Iez0Iw3ku9aeotHrIQZPh2scIBxgABYRJNAbUMhCiNWfRI4LdXx9eMcEv2SG0cj1/
roG0b32Mi4nfkGVFE+j2sHf88k30Em4lJyVHCVGUAgPXtvbtVC5cT82zm0jeeyDXwdoTFcXCAcpd
rlf6VD0s+qKpkN8DUT3xlbDA36v+ox9CIFaouk1BupFsFCC1C8WS5DddBYZh1goS1V6tvKEADSW7
0xu7YlTi7TAF1z0VpJKfwtkSQ3h79y1nXMcNvJq+mcb3MC3ULaoL1Xzo5PjeGpF/QC4Yhj7R9alS
Up3sLnoF4gsrpyjr+ehExb4MtWIvrp6NFNikSEQ/JJeFqO00skJyfB/WNWrbeaMsTam5uY6BdopX
d/egCqsd6vDRXHRD04j3qZoas0JO+nvmDwCFdJ160Gmw1SMw1PYxXHCm0d27wDaOUEp8T6deSrjj
hHrsm/DVRQx3fpBfxMTIc7ULnHR74Yv1AHZzS1oJX5bn1ovrwTQwreKkPPHqdJLy6u49Mkp36FvR
rw4GSPo2qZXoNzEuHZpZCJvvq3htq5u075Bi8BtUJhCTTe9uN2wRS7MuYOez++gTn8yc6iR8dggo
Vg2hoRJOfubJPHHKcCe8khVkaCnr2UZ0s5Y4Qdr38kpHFM8sc3ufunlwzP+9GYZFK3fKQZgRE86J
UOvj72GhQtEUFA6LxgtUeFinqXIoMWasx3ETq+X1d1dMFH4xO2ygS3J9iBuJyDi73OzkHdsBYk48
soH0GLF20Bq7n0sk0xe1q8EsKIxdUbqgMMUgOF8WujwSXOxUpFT/NAjUQv8W6vEOhB9q4fSEU9ij
gfg3deBOue6QopwJI6JSQESfg4ifB8uqbKYNjfSrzUG3kfIFt9op0SLrzfggGt8DJt0+qpVEa0+6
vsKVFOlLMFgTH8efMeJSksLkYPHHzqyhP0cWpJZq4OW7Qg+rt6Dg6d47hkc8hm6pFi9jJIcX0dOb
eDFq7fDK7oWjRoYkVgFVQ1lkC1clQR6MkjbdsfQrHM3DaggSb4F+ix/CDw5SS2uzbBXpfOfmiUWm
3ZPJmz36SokIZWKPh0RX9atYx855gKfaZZzWy8KgPiEGAgCblxAmyo/G3RDVv4TpYR9jOEt8lP3E
mxA2WNUp621hd/ZbJYO2uYNPcTpFRaNXnT10WyKo144QCVfncmqEXYKCwldk7SiG6kXXQUBt/bY9
h4lZf8YKe2IPxUFR+d4jZz98cZEpkZRM/ugDC93TBnbgkNo+YUeTZvywy7HeGDJ6po6O+ikbFf+g
F2E3r4tCXzdJ275Agdy9+PDQ2rV+FRZ2KOqGOKcE0aQDv1iYogkn2Ua1lTyrfdEB8V0Uzv8PL4Ag
SnECNAvFZD+JfrYAa2FEHaK3pi+2fZqoV1hzIwoLTco4uFEoSWDf/a/CWAV284rENskXJqQ94YrM
rPfCZ7LfR2JveBc+j3DtUVUryD/rQH2xW+PNG8sfqpu1txAVqNfcXCEOCYMvy90lx5WO+uQz4wrp
myirN2Joa2vjGrIS+F8nbwI9/eHPOupQiXVCaM4uXUDpcKWoZ206GRXTaSlPtVcl7LSj6HlyTSwI
IjKknjksOYFbnqbxwplN4+XK+Hs88dtuKZyuNpYna9DRJ/IBLcVoOox2b+/M3IhmeZfrLzyk9Bfo
ChB2HZxsW5e+8ZIqqnce8mAjnGKYPykJVR7h+Ocso3vNKN26ijlqriH9Ding/DmpV8oX21XDo5jj
Spm9s6cX1qfX/OuFRdcLwwMkxnfTbJVzaZSw1UW++wZdyi+n1MafvnbLJA2tmpzKY8VWx8868BrQ
KhrgIx4zq6I0xn2UuQTWJA5BGQjJawCD8byzbOPNzZONl7bQP/TJazU1pddRgQHZ5TrN4uTVsdlI
qIFxED0xwioqa+Y4MDqKWU4L+Vo5ON9QDULYq7MyjsxR0YDUsrot1cD5TIVQ9NTavbpNrPYMIgJK
0VK0get4R0X+FCMeJgoRI5QkmVGQZQIZJ++VySTs5sjhJA3hkJazpj1nWsURJI6KTxRUykUhK8Ou
Qqj2vStvdqLmn2Mnu5uurZulEUQFMciYEpForLiFSvK8cPL8JZsa3a3lmT/6+VbYNEUh4MsxqLG9
F8rhsheXICzojqydCZ8YlUP0QJlCcTS6VjtrU2OkaKt0Rh2uhK1SIu0MmYR2tnzrysFF3T1NhYb6
ZKBc1Yp9wUxMz4GK84NP5vyiKTD5MZqRcRCNZEOwOxOXWVtwmenesEg4Hc2fg6q++T2cfK/BDvRf
3UnzticzC7tj+J37xs8esh7inuN4UFw/4Becta8U/KKRAJvl19S01oqqSb+M1llJnlx8G0xTm6FN
ZrwOfuQsR8lCTVyrlB3CCFBtZ7V3hXJhFxoeOC1jofWV9enHSLooodGvlakrkbyDJcl4tzXX2oat
AkVwRJI9g8B9Fo+utjFiSXt3vPROwZ1xUfs0vI1kV4W5ivxwL/kw34qup6FvkbSJ/r9O0vIoRUIJ
7Zye4PQktm76hrrI61rj1zB4ZzSPZnRy9NHkTx2lvkurG8ZLUbgHYS4RXNwMZYnQaRAXHynMjLO8
70wSzH3wRibmMbtXVcKIVtJcYhs5U5Ixn4RiYPAAJ7SK88FDk9O/uB2YPInb6JkwPtoCkx22G0ga
e3UKbnr+ZzGuILTLP/xUMdlojCHqtL3L0UVXluAtD7JLAKXlxHhsFRV58Cm7XXaEgIZWC48gZ6Mb
j5e9SHOXgd+uYBA01iI5TrXXvCPL81aDet8PeQmJ8ZQN16iFoQqsTM86TB7IuhsfYtkii5IlFEhA
maZXaZZ24xafVQwflWXW4VJk1tvR/SSz3RH7rCruqLBLikXHXIIAEnTAthq+Ga0cDjNFG17DyNc2
KGj22dpXbRThqAA6jAZ5hKipnbWMqihlDXVbn+qWEoY+7PYEVxWFb56wZcGxRooKWRq2DjpyduyH
o61kDtK+zDN4tLrEuQUo250NJz6IXqTp423iPJlcdouwKnqI9RS2oLaGgrVDVpKnDxqq+VxFRxIp
RmIIqs7veWtIP1wXSeGQxM+sZqNjd+XwHZ4RhBuCzniDOyaYAEYF0Ny+XXZBX76OEgoeJWV7j25L
ne7Fkf3FoCg14W0NtGZKwcLS11z3lKs2qDWgVdzIX4K+o9MhGx9pkBwIn+Tn/dHXC0oWcfpVxIhI
+RE5Q3SIKClY8boktSKtnuct54uxSPRz3qAHKEBgal/8SuUhgT+ApJrFBnch7Erbr1IO/e9KWeUb
TTfAvPWa+VlmhFyr6iu/4n4Zw3u/5Nb6S0W4iEr2IobCBb6jRaUN3IGjgE1Qb+1EQ/kGgExxyUAu
s8G0dmgE/Hf/P4Y+52t10/6eL4xi+sNd1sQLilS92rCVzvo8ar9aMrAQS84mYgK7gFsCoLZ/DhzJ
/6rCmT8rYLO/Qdioc/CM5DO6tQpsmXDGp2wG91JY+TMN2aBdmRjuFcqpdu07PjvmvnavwgaZPSy9
Y6Gt2lQmMBy3fA9j+HfSfCzWDZDnj6E0v9owLF0gmrdf00Rb+9wgOK1O6iGjCRKZ+565bHqCRKAY
moOrVp19HKCC3Dh+tzAGEpAp2I+XGpDEBoHAbAPuRnpBQhNCSfZNdy1CgUjR0PzSqMp8H/MeTV3T
iI7G1JUQv0I9ILhD+QPEtLVehLlOe2cb5Ym/cNkrvPOMdwHla+1GeG3H+EWRqnMSTmES3Trr9jr1
7/e+78bNxGC71LtG+SQidmxa13hVU8U7Wn51i3rbmmVyG04gB15cVcJVk/XOUp26YOzKTemmEaWZ
dClMkHaSSyYcgqvgrgW5d1J84vqS8Zlm/rtsDMatqlJ1BVYsW1b8AW6aOyFprRIdkkoybjbJiZOe
h/e4q5yZWnf9Siq1Q2NYzWs7ITxTCGoA+IbRfpgwoLBJedsxRjlQeMW4sEaDgg3gVfS6QYUdIQFy
aRfOFZBwvgNnZ158oAB8b6v+u9IUHC/S5Iurh/6SvT3bG9WWT00OvbMYkcMqh+7a95qo1byyycej
bascrNJSFwi1e18r9Dc6aTyZRXBwyyr9sELFBy0WNTtDc5OPTrfRCuTE1Vhme+pynxwCf4iPNjbc
JTtRda2VQznzPeIjkH55s1EB4pIh1hlDT/w1QHl5bumadApBdu76nMcMv3/jpnqIjkJHn19RXQk3
iSZJR6dTfjcIZr0YcHJsn/Ya5GWs9/V2SDsotvmOfUpjdm7AOP9yk2hRmnL8PQ2I6JklYCdqEKNV
23BOlHu525sjLyyriflS55DvqhC3fLNydRWqxvBL89zdQDTmS6VCQy0PnnMwDHjwJRSoZjLFxm+B
Bncv1DyoOU7d0jdN5MeRDhBddVLN8hPXWIFPK99I3GYLS0F/CIXv8s1UCRiZekFwZ/KyGaKKt+Y/
IRGceBvBvGZFHl3FSnlDDUJWdTdgOsNt0LIJ8Va+qZqabtw8M89N338F0NX8cu2tLtfVT5LByayP
lPxuUk6zrAYdESaF4L7hJ+l6IM57lYFLziGnz75GNjzVjln/Sgpj2xFo+RL6XjlPg3K8RmpAibOU
1Ls094ejLqOCOLqNetemVK1N6eZPE8X4aTa3AFRFI/mtjmMLMIGT8Y2jQhyJFHfdw2NwMRwQwGpo
rYyKvyMw/nYnpTdAo0qwLay63MNWg4rtOFghKZJJzUs0wvXsmmoAqMqGt+wfc9KYqgqlcBD0auTs
hO5ldqrAnCyUsoNHmfD0ifgSEDbhViqEEJ+egDMdO3bGCC9VLXeHk0TdbzObZ/GjMTKP3VFXr4ou
Bq86ObrCBZiRVuonhFnuthHdMgxtWAgBrE5DZAOxGWKPLckXJdiTEUcXQlwOnjJdjmm1ztz29PAU
rRvsW9Rl/JW4/Md43z4PRFGujo5QLdGR91HW0iM5RSBlUzdAlGujadwcFLf13uVG1WCN9saN8PKk
LmZj1nRH4SWpDnOXJL8aQ1G8Tkv2tSK9iSWDBr1I0RVLdmS/FqLrsb15LCm6cCWsDb2wNvwG5Z2Q
n/Eox4KkTIa7/I9NXHWWO+6MruyTh0cY/xrzn2xsWDaVUx/J8OiU1t/rPKE8WmvtS+NZ9sWmoCs2
s/HwtOt9r8JmDmZCjOB8a1/iCZVYE4klQ/WvqWrJn0aFIn4mxvU7XSMpy/05Wnd+Yx/L6UqB+Ppx
JWwclX57/xr3n7yAEuzHesihHF3YXKNItXZ1Tz0hTERUyNqOriM3N13q+siuQ1w+BoixJPPUmW+j
tyC6oinFfHH5j0mkS6xdrhj1YvCthEIBqdwELUDdJC69y5h4HjUbCtvKEphOkTokH/84hsjyThST
z8Wwp92J4JjlfgHcnlC1PRPuWlePoIq7/XMc+uTBrgqGj94wrG3tOjKaG3K/UyOn37WGDsW26AsZ
nEDOXH359Ot5il8MFcbH+Edf1T0VXCAgUFifZqF8Tu10/OplZrlEX7ve+UHQvapK/SHsLrJFxjD0
lUqhOtu8WPW8a1Ip6F9DIr/ky14vysqU2Hb4KGqTekQ20OshnR2L2tyDsnyMFlPYXDrnKL+JDrk/
ZnWGtHJIcR2FTTQagiUzILzcVWQfJUO7moKnU5XsrKtSRHigCuGXlUq7tkNoCOKbu6sl9TWX1eIa
59GbnufDBwwCsBOuCj+X7zVamFZ7r9xW41qN2vYusM6/r00N4snEG8+Uadvz0MzUVYc2AucraJOA
LP0stcY6qEHc34JyUvaUOT0Fodvf2Op6G5SsqcWYvFKVxcdqdL4JZ1xoClukPbiEGOH3sVwpmnfW
hhZEo144R9EkDUnumeEOULpLDqqXov/0iyuraDYIpqm7ponkZl1LgbvIU6KrTpi3e6MlVjFzXanZ
i741GcXVXzY7ViG/IjLJRkyDUEPVwfvYWnBAQAx5R7v73RgWdMF9OBarvxwUDMD6VNjy7Okgvued
Ez0Nj3xf5n/ZxZqun70OMFdsRa831e5QugSSp9ogUe0zKihBGXpGrda/yn6E3eCQRimaKBAShUSM
2WqMe5oeVzbVQ8/lhE2s+WesMP21uup7CKoWqMD3YyRRzQx1heE2GydKQqTfgmYgTddlk1xnNF3S
F1cpTKkzLQ4Oqp9z97Fc7QShlX7S1dGDUWdYKK2Un8zBhYhYCVJlEUphCuh+8ursH7rWmVUjXxSw
yny6cgjeB6RON6neJkvRTV0jW0BlUmzBDYfvmhL+VCdok3BGxgu/EuvOGPdCgvFSKFLwDpbR2Zkt
dIZikNejWpHbhQq6gfX5Wcdz8JDVXgzuffdYko6+2qZJPo3vhDBXiVFCS2sGjzel6pzlpC8P6EOe
fhaRGV0EpIE9SnXFQgVPfHkiHcCg/2XJlM8waqMLYOHqgZf4n9d5vE5lfDzX6HqKxShX3jUoWmUz
As3+vpRdhNwB0AMNmxoqG+tFOsbcJ9K8oVxRasJDQsHqQVwhYo5xHCdVRbX2OblNfeEPKrX+Pf4x
SkyIEjLqEH8Bzf1rEeF+TAotPzogmcaJaB85TbVuG+dGgFfa+3pvlEdxGXSpR4UVxoEfJDcNihpA
+1ktGDsKHfkeBMhaGqEr7QOiI7MsPfXOj9p2w8UURkTFYUo6ivTjf05KCheAgN/pSUnzV3VXpjvd
6aELoUC1UCc0acn5/EFK9uj/cVdyJ3WnP90+gKd6JpjKFNiAqkUcITtfGNEeyYraWz95zWpteLxA
aJBlOf3pPlaAz6eHPCbpKOocu6vyaRqGdhVNaarNMURJfkCoEpFXv5K2gVUm/O8a7ZpWsX6NCo+K
EcmV50+bwz0YcWGLxOu0lHBkFrKMg0qG8WmTZfPDQc58L1YSdu6raO7GoJWmmZqShRfJKh+vJ0yl
raekZ5sXMSe0KLhta3UbcMaieD/vD1rN/ap10RQrOlSJUwg70NZQu5BWLg2SXdOAATVAKQ/7nTdN
zMUgcel6JB6V0K6Wz41YOe3int3/w4btfx9SRRXywsBfVn3LwWcE3+A1Xnl2gTPDNjw1ZnfxBqPf
NTzmDYBp2IrMeiMCq29Fz4rKSVZXKc6WU/zojQJU9R+TGDGoWgySZMw3gwEVcdTm0hGW1WAStB7e
45FySoRm65e+S8xlnEvu0albZaMrVbxDl43Amz16ay2ry4ukG90iTILkPo4IAOqtYb/FTd/upUYG
H0WCxAamSeMlfXLIi72SBg7ayh5OqIJ/O8UIVR3Cg676M5mDsRwb4SWbEothgEKnbaLOPfVEI3EX
2MVa/aMdvCgEhhp069wpkDQ2XXNRmbG+qzyKzb3Al9ZIHNu3Vio5tKbqvkaLyCKlfXGCk2UYEWSI
NBFP42sNdW9iW/VZ9B52z9lxFpQOJCDGqdau+uKagbETI+Q4jq825MsoEnXGRrc8hNsp0ACSUJWI
Iv1ZXU4gAu1SEudPW1ahpz1qcbIQy4gFm6IZEOtT+ETTXGNq+jSqt7nvZ7PHW0Bojb2BqdyQGULc
y4SZ4ujX7fr5nhtTSy8Z4dM/ry98XT9AIJMAmp/etjDBw/74dE/Tn0/4fAehbpMSCT1z83jJlOMG
QBW2D8/XDC3UrLSUDNzzVdtAcpeUwv3+hGLBMkh/f8LHXyvwbah+p0/3WFs1PPY7fDoxWqwvPmEF
jdjzTXbTJ0zqx//v8WfpcorAo/73pxOzUfHZSZ4NKmr6Q4jZWZJ+CdXS2D2Xt0g7zvpSClEz8opX
cEdTvaucH3OzsV9Ilb1WquV8UnwD41zqArBU3OI9U9J5bkrJKVMdfemMSAkgbXvmxmS8pioROX90
ucsEEVnPWEe4XtG+CqdoCsAYmuEMj/GooRmLmgDoSuRDu9BvkDKMfjzHOwrxQ575bDhtedFoEnu9
YqJpT/p+UYW28uJ7mfoCo9TB7mvpGE69obC6nR/ypxVOMcx0oaxnt+3DCskQFw37s2JDeTytIRq1
zvtl0lr5P2xuVK0c06rOj1cZwoqYv6vOxMuIWbWOdONo5slOdHtlqE6Amx89MatHbm1RmAXknH/e
r692oA8U+yJMIYQPGxgksvnz/cIZ/itDUWkvRsR16B8ttXq8U2GC2504aB/5ZPv4QMKmfUZe2zz+
JID987UcJsD4tS+9c9TcND1VkkIB6+AFZ3FlIPg9A02Ub0TXMmKY3AsVBEKgo3T612gnkvttSbXj
cwExQjS8gpsOv1/haTajPKQY/1+v8HTEBdLF4lUyilDgj2c/JLdwJMt+sgTKTGibTcdKNSSNknov
2rKdh8x6dPo9WWebdHtZIF6MVEKPwtkVffpiQT7HvEm+7c1bLe0/jKrzZ0qvDd/CrD6Wduv+clBj
VlL0/KiRJKvM1gxtTVtlfyL73y1d+VlbnvThJ44NX1aT3lXqepDEdfQrpUscTTVNPvF2lbXpt9be
klp766R2ue0lvrlaZgkZFnZeivudH9dwAKqVN7NKtApb/lprk63w9JozVRyl5JJnapsMh4cVFahZ
z4NgCaIi5V9Q819GbL6qifdLSrxqFLYn8yKd0tnKNY0q/aWAf2gdVPk2QDCSmKnjnWUHPAj4Ygk6
xjaeR2pSH8fKlF9CuboLu+1F2iIcy3rH3V2hplJbpLklfYJnVVYOOmQkkpned8dMbaCg7XR/y09D
WQozJ8R9V/TyLbwao29TBmbGNVSoDnWWK7aJBCHJ+Mb7rtfjfVXlNTXK0+WowlphG8quU7yM+KK/
COw2R9AuTe6OSfqs6RFHsFEPvyPSZe3MDHyH6LYNJVdhJv8SvVGqbRjSnaOYCeeL8QJL+hymYJ7F
U2OnG5Al9U10uihfw9xeX8XcJBzvuhfIJ9Hjk8DL6/rhQQyNO0CADaH6LeED6ZZw/tzyJc0ROs+r
gFg9jdYrwVxG9nCJluVv25hQzwXDdQVQ2CDsJwaGvfov9zTQbMZ85yKr9Q97bkyBhlaOuJGObxFq
K8Cqi/i9lQYV+n+e/KKr5cQ8tVD3dh4grXf2AG+yUYQXytXHt8ZYiEFK6sRnLW/5HrOCrYbUM5kK
O4FpSmwbpPMlF5TA5B0Ubo5IHNpH4R3Jf4ND8u4D6KqrodWnEonOd12xg/1YByXheCZl7ZitTDAW
KzHJyGUJlG/A4QGFlT3s/e7KiyjDFE0odHmcAB2eeJLsEUYNLCHRUahgRq8sX0PCWkPUqNcm0kq4
h4NoidhvsBLObrDdM2nHR0+Yyqbz5il6pVuI9cpXh5T2XqkNMl59TgISWtC71HghxwRWIhDsbEOK
C0Aw/1KM6hvMDsB+gqlMXLfyS6QXxtp0x6lmrocEUOKR7TRm9VqrujOD2jv/WlmUTylTGl1pEIsC
uvTddIt8FiWZfEdCnVSLrqoEsnVn08EQtXWkccKT5MESZtXsXsUczfhSdt+Jry0eKxVptM27Vv8a
6VQqmBSGvzY1Ua86DpKjJmdk7qLe2wSy5Z59S8sWthIl74Ep/Ugsy/gZ99fHOoheXSWkVj4bo6sB
X7XS1YH1YeGOIypNfXwfkbW6BehB3NoKJajISl+EKaz0cUbVBsjqyVk0SbHKCKcvhZd7Y3Ro9Q6I
6OTNYRe+1fvnWuTjpqhWVB+E33IQzG4svmTSZ+o07W1ok0UBnfF7Y9gK8IsAjfGpq+WGtTL9poDI
uq7eOYkh5RT1lE8Ib+KuSHy0r4qblC+UVj3MvZn4+zSb0NHTqDjjN0f5SL8e5MbYd1Idz3RD6o4T
P8VCrvxurptjfxQ20QBF6I/x1IxhbS6QdGLINKODyHYAu4pH9FUZwtKnW9iEFzo40FOpuZerOJwj
d+meKtOzjnVmIWyNautXQnA7tN/Ht3xEwCFzq2JNTWbw4ekj2hKx/VWioHmRqqN+CFolvCAjrVDW
q1pf03B4VxCf8MhszHw37cA1dsHl2Vi1ixZh3+8pZizsWWQ70XaUTH8mhsSB9XuwF8BBrMvpMTIp
bZqZhOpmhVFX/P5Fn9PFqkj48wRGOlwqCM12YweUR1QHtEP8vRxhVhKVAzU9ID0+bE5UFQxO8F02
m+AkqgMmH+rZwen/MU+sohv91lbK4CyPlApIFYl414icF9/onBe7Aj5im1dhGWSCPtDk1AvhEzbT
rle9U49n0YuNKNpUHcxlPiJw6dx0qwuktf0xnBbLXNVejahIBaphvvhorEB6n3Aw0WrzRc1G+xpb
wFzwCUtlGtLSpZ59EWcVrI1hFC41CkCOCqhsuyyRdA1RlVUyhE/FlbBRZtW8Dn0+B0MRfHG6Xxoa
kR9WbqZbiwK3pTC7XrB3rEYn2cvdCukYqAySLvgSjvJ3Svbbqx812WnQBmsmxlepBlVEZnUnR5OT
q6vqP4XdcHKXfUBhQlvD78yxi4Owc2+t4c5Mmm1oJN5HqJOcn96O1EnxOoaCbS26vDvjz7tD6LJf
ZtO7gGFmXzTW73fXspWaIzS6qqBSCRG2/1lYypmIbPYxhpmxMKNePrq1U+wLxLBXXRdE97EFokCc
JvtJNfg8qnv93Ghqsmh0zYXq0kMEZLp6NkkjDWuzjQ6O2fzTLsbqsv7m6cjbt62+V2JT/XD7Ah6y
NPKPhdJQHi+72VJNXOu9V+OzG9jKj1DLXkDFJe+ax8fqykxC3HXsjrBTUDmq+9UnWPmtx977h+Lm
X5Dm0u9yKaXI/RJ814JaPnUovk+kme6XSPKWYijMRyg6OXl1y6j+XrV64+1kStnPsEch3KwM/IgH
vYWKG63oLeIy1lYLnQ0HjEiQBb2PaVnPunGIvxh58C1PKvcbkYRTBkHHz0IdlzK3fX/m/Bdr57Xk
OM5k4SdiBL25lbclle+aG0Zbeu/59PsR6m7W1E7/JnZvEEAiAapUkkhknjynPUN6koWLxoT+hoqR
BaUfGz1Lyu+OL18RU2u+aG3wfWx9YyeZTreRUR55dAHvZfkjdBHZY1sWHEAHV9kIWzvq5YXCsV2a
ddnNA7pCBGVjnTAGCnNDFjz4aehc8sAAxTz1qMSvVk2cBevahk5k7cM4xn/AOZYqSWlur5wbjSJ6
uM3WLnVJoV0Ha0Q+mSbxzz6/ltxsvKu3JWJ/X8mUddgH9Sa2W2kRSrF0ce1OPcYDQLnIy8rPbfgC
/tj6EpeNu4R6WznzDzPPOrTDy3KaaIavCXXIn0OzC9deyTnAHICo5DI6xxT1Wl9GPacio/E/5V3U
bgI7lPdSbsgPdugjGTV59K35pFGD+RykOlLJpWED3jPL5yZRHoUDlETJAlI/IGdVVW5VKVB5C8gX
AcUEXld9ssBk76Q4yTclQjBWE/kv8N+r+1h3urXdy8Zf5tCsAisdXt2y13e2im6IsJfyl7oP4rcG
ObdtA/xoqziB+VecJMZfmk1EoY9la1s0Xfw2xF/EXESN84ZjtbZDsmV8HbRqJeyKwUE1rBKVmFfv
vxBQ3olLEN+xVoEUbDUzlpal4SN1xlniKHr5NJxtYkL3y//l0ukOivTAIVYf1vYg7Q+wuqNoCcWf
aMoQnDI64to7W5p02YUXEW7JFKBF9Ns5niZg67dhnTa+fbCrNSW3vlefP9hdL0vPDYj/NjKHZUXV
8rLrutfUqMr7YqpctOHwOf42UfVe3SNOczORZSsJIlEVK3Gs9fVBWeUo6t17maGta72H8KR1nE2u
6fnZ4aS3oyq2P8o1/0/S4u7eM538mGR+u6tg+TwbLow6dZSTwZBQ8YvgQr76YQUngFt6j4nSwhAb
8jAaqvIdMIDsUpqavDGV1l2kqeFysL69F/KwgyOBk6lpphdhEz03dowDlUF3YqQ5oQeVUeIX54qE
VBB36eVmC8sECcFEjlf+MMiPFIN7h3osAbC6+lBw1vOXAKC7ezFrxHWxsgLkQcVQi+zulA/Zl6xM
5MdKL5s7yBZPsefC2quGARldI9qJoa4r3SLNQ/c2G3TjVnci94HsqfdUq81KeNkjzy+lznO8TLUi
wC+4ZgZjJE/YueHJL/X6JdDLZTRo0DFbRApHvW3WYtjU0Tdq44ernbTRfcrZ06hjQKKOrq1zs6jh
vWRRglpVRsZkJ2fou1qmUT2UNlFgPQ7OzcQpEtVGcG65+Ys50XgdAsSN6pdr01TGGCB0c9UNU956
IEj2aeAmF9EoehGt5MJE0E7L0pstqMeEaiXPRwXUBM44OQub6FHBWe7khgTnbHMl313B9qIsQB7m
47qNe3IjEwdP4jTJIaSoaRszvrIOOru2afiBcp4dVXN/BPGBG4b9PSzcH2rTyy9JKY3Akir/UmeV
vYMfPYBr0dTvOoX63VzLixclRFc+pID6O1heQ9OcH1oZPoVPaSnr3KEG89bUiQVDXZvcF1GGpOnf
7e00+cFGbAP9kWYRG/6PwvAq9c4Bz0xJhjyudYAF52zUFLCR4XckiQZYXYbhKHpzYxlKslWihipq
5N2cqfF5DqHqceqGWvnUqmSIZ6E3YVcl6vSF7eb820/Mzs59qRTrWNbdnUQ12hax1QG0kRm8qook
wR0oG/uw8oJXP0o+B6ZTXbhxB6/6lAWPqxfPtXpCw8mjWDIWlXogZdgthVPMCRbkF9UeRGG5pwzc
NsaOyiKjt7RnM9SVVRIN1SVW1HinyEUCfkEzT0UYxxu/7JUHiyKxZUc5yVs3Wg8E2ScgP49fJK0W
LpXsgctjiK9r5ZJyx/pBr7iDJIUinxS4ag+pLXm7sZDHS+6nw2pAyPSl6zgl55/4zUlOupGTAgir
bkGAS45WwFvjkzeVSTkNpZALMRYNkLwQhEMzotEY/ZoRewh34XNbI8aqBGNr174NlZ7c+xP1tdJ3
2alPi4swhZMJBIJxDrt6K0yi6XS1uRArWIg1s1301IkT+2bD4+b6e3+owba3DeWEOF0SVRfbT7OT
8JfHQNq4xlgBxNKcrUFg6zgWYXGos84hBN/4Z7vStA34tuiKkpW94uAyPGaDUZMw1orpnpsjVaR5
K7uh7kyPdOUIYwskBsnEFqKUdbQRxlBJ7eLWtT0Yml2iacNRHlQgaArn6cxrqse2i0GC6y7B6kRO
tnLTQYzY5/p+SMpin06RyRBGxs3olPE1l0QoW/WedDlLlqZcFZ/QEfbhCSW02EJMSjVnyqPysHWn
Q9QCYOG67QqoxtzM2lr2sDAmwEdbSMGBAzh6b9PQ8ht3Qb2EdArjpH357dZYoAvtnoqZzNd+urmV
6SJahpvDbsIudjMnN3At7914CjHBCYzxKarrcivFNsn9aFAfA9Ms731+wc3aN4qlq1IU0MJIcCid
WH20zFTdZZ5BJf/kbCP18phS2jO56nmSLRWwbjvhqsh1fGgk4NpiqFs1gpdOoe46i5QQtEHyY+LD
rGk4RvSSe5x6mlE1P9UhD8P8+5XP0QiVhF8r36S05ZkrhmibWMXCJswVLrxyyzED0VXwNOsqSop7
Sar0ZdVQal6GLRxNTULokCTAZ4rIz5nfELcI7Z1XZvYP8nPPbh8Wb3li5EtLKvQHDZTcpoZH9WyG
kbZvhkTbIZrW3okdofpJIeVyYc1ue/9zmfF0yr1rih3fdiwS0DvTjnrr5MthIinUgUXtxRnnn05B
H2xkxIqDnxDaHo2dT5FimOl9it7MkKwT+Idg6Za0PLkP6jx7LpriOes09W5w2/SZV5kBbjSIyEyT
o5RBdWdr5UHMWk0Vwt9ptDsxS9ajgN3JNdHnZC1hWGNTEevuq+YODE0B/l2L3+xAPhmTBolpcTzx
XOdTqpsT3WjQ3DlhBTCzVVyO5zUFYVHRLirNqr+PG9eT8u9lHPcARKDEkvPujdIO5+RK5c+mbqph
HWextvgw8WFolhWnLYojhX0MMrhDHCQEk1F3Tn5NGBrydQ6tocEJvwj6bzyRQcjcdz9gPnxBUNz/
5CTwBFNX1F3CuDd2FXU51LrY+SUhIbyCZtvcmvrgLLm98bZPTUOBwdFUbHjkeg15cWHMUEVFWHqI
yEwbLvevMVgEuqefuqpyn1yvm74oao0wI8Okdcp12RhIXkzOqASY21HToduYhn7jwOOMGPJtKyt3
mjtfap7F0pFT8QOER0trcjXrplvy6BNsYs4T1EV6Y7TKYw6emSb12muT8PNTrTg39P4CSHKP8kMA
6YCxyqOh+y7nymNKlvGz25rVQrVM5wU9r2GJ5m7yKDdysIZ4+ugkFjyB/gBnazhm+x4kDswnipQt
67I98Khhg2dnVrH0eCsZdrzKIjd9TKZmILNApuFeWGTXOznWuJeZOvu+6ZxVJTNGdLspn5ZNN1kB
EerklZgvByLCWQtfcdW455C4/LLQe3uR+vJTZFF9ZULJsB1IP21MNy2XgllIEAeFUwFsneWTdDyw
VnmsUESM1RdL58+zI/UiRjIhdJDXT2iqVlcFzuFDmaXlykst421os29WYiT3uVNJd9BDk/Q2Or5H
6DxM0ch7ssnVl8Rvvhm8Z2/cXBq0L4EFhFoTLGFsvqI2391lFDGtA9sGSexYSGYqXbUvPcqtXfgm
B7RzkNuRxxPflr+UkR9IdEDQf6tbb2M6ICzhewu+OfxjtFJSdpESSjsCgF+GEmLzRIeAvIAP/Wct
CwyRqZpbr/qgu1ukTtKtWeTNvW/m59gdVES5NI7+ZfJVrmF2IejsX62wuO8kP9z3fWAeIfGGEXJq
jPji5Z+zwq+9hddRL5oF7Y9O3ciavO2DwvnkZ263rjW5PNocIC4eL3EZNjxkaTA4bFDd1i/l2HjL
jlgk1UJFCFO040eLuoksyj7li6Y042dlkliFPCVduFae84kaNplsv/pw7X6x7QBmlY6CM24o4dYs
YUZxZaN7dUzgWqXut189Y9iWXkHirtGe2lR3qNKT7j0z3dU6ZAuDBenIEKnLukZkukt8exvBSX7M
+qrfmbZ0cMcsXSuDcxzjql3IBD0IxDT9pg00c5O5zSffSmsU3u1gUaVD8AVepqttFNb3nC8PVM5o
wEKDvnGkuj5A/XpwqG++w2ESM6dC4S4dwKVHwEB6zw/vRQNBmXKUIljpJ1MkSdCKJbaxJrejnDtr
UM5yl3/q7fxamCnR+Kx8onw8vkDsLD9nkgKBl2LdqWFenQejvHYhUJ48CcNj4HwP5SY9yZBOOGE/
7D0LBhTg/Zl+ku7chkpF30zeOlAZW7DpUDNNQ2kwL1Nk68FU2+6uMWsK1yVAbboUBqtSbvyj6jRn
pW5sOOsnxOEETPQdejwifItyH4zUAH2BsIuGYizw9MJFjB2/+ouH/nTVusNzj7bQpYjD51rJqjsC
rXyTxo4MX1e1L7KdhguKLJJtGbTfbDIh98gEa+e+tyht1P1gydNGdqJ3LyYhje/u294CrjxGXwjr
49EpxrB3gihf3MaBavWLoVJjQHVpu857u3gptLBZIwqZb8XQ1ExuP44Cv6w3Uv/m5MOyqykDJcqm
pcdb1+LUenR1Kv2WE6jiGHn6A6lgael3iBD6ziGthmsxhMbFTkC1dvVad7RvnOuKhRzWXzrdaK9j
nZB2yqD5LIO3seR7GErqcmjC6kenP3a2BctP5DungjTTAhaqdtVHFM80IVLkgdS4O4TiCDjxdb4m
MHle06lHGvqaqHFBEScmMdlmFEp1Hb+VYiirenInKeWXCFRPhu7XUxnJLfcgaKHE0Aq88TzYBMu4
zz2B+ewekiZbUgZhPuWZnCwCYAIkzvv32mrjNIwjjbuub37+J2k14SEmHG4Pe23g6r8V3CyYsocg
/lG4uX3oC7gf7QZ9G6pukl2gU2FFfSaVySXcZBy5h42Wa8VltEuLYku5IYbjXZ26yHYZj+rH1CYv
5/P133EPITmXQaUA4eF4gZQ5W7tBID80Y2ShMtTJT3l8X5Y8gE5yvfdtG4a7VkcRPvSc+jIEU/LF
ics31U3PcsE3PYp71NaBMxHl0pamheS61hj6rnFHeQdWGiXzTI1hB7eKvWKyG+Du6ZbRFWSmeS6l
anmtyqX53c6TR2VAJqjKZPnaadK6M8L8B6e8O5/fwjev5RV2fpRB0RQ0u3Ko72y+SttItbttb9jD
VbZsbwUHtPoqk6BUzST8kZpnMllAx/kyX82+tt4sH57TolWqBxJMzaaI6wysSwk2mjAWz1zVNav0
ZplWVvSlyPqln5Xxd9kvEUFIg/jZBBq4aaE+OY6jBkuLAZbXdzqFnP5wVmvdfrIdR+Ene0OUq/gc
+AblnbZcHFy9s8ATdt8VL+KH0raA4huVCRC+CY9QEYdrIjfDXeKY+aI1jC+hkntPlCIOOwXi1C2k
p84zZ3SoIlPvKzQWAAjTZHgYEr2j7KeUN2XaNq/woh6ER2DWI1VrxOfUrsq2TV/tZMuL93BCmHuF
/MOJ/2VE6q82L1BPOKsAIv910xN0H9RgOKWEfRd94LhPhq4TDir7w4Q96TQYgosetGBfx+cAoB4V
NWW9Lg1kqj3ey5WJ/uWem4v00oSjv7Bbm/T3NFs1Noozhv4kyxMXqZvxUFRzIy2BVGh62+2bhuj1
aCvpmxNb3zuQptfCCfVrpvnfEGtPKYB2Fjk46iV1fDAsOLK5R0Rq2PZtlD546hS5zprqqwl5VhI0
yndOOd8LObCeC6if1ooSvdlDma/IezrXZGrALMOkSu5o55qSKsH5USmrsQSz5LulcxWOjmMCzQ9J
Ys+2XOpNor/8sEy7CLeYuNLVvu192yw2EddpLn3bEWyWPH9tZ3l6lrwKAYIxhvip1eITqIu/LACT
50Az1plfPUJBHSzVUT2NlXPUE+K4lmMr5xxR9+U4+MrKqOt+58SVukeHZLjkUxPs0oGQCyiDYJd7
TrDSzUZ9NQf49Mu+/0Ex3Oh3nNihtXouibcvqtrJ1h0ESfxcxt54IIOw9HXJQCgq13byAIgtLkyF
WI1n7dxISpd85Pm+KvEn31GhgbERgdHkfDiNFKsuE410dGhq/aozIiL08mBRUtc07SKqm0fIgpKd
sM0NVWG/XCpb7dad1WkLnkbOOqmCV7vqCMNYevAysVGu2sTQrpHjOxuf4mw3MbZkpMYTBUbpzjNQ
vOnUAsafoD53pZY8wqjAczUqe2Cv9H4vbEoC9AV2WeCgkn3lKGB9V1TCUOMkR2Y/eBpPyahNfJYl
aTj4ejYewGPz7rhkMAKK+k8N2CMeBKNPUkXaoaMId91CwLxLit6+l5H3lC215dCD0jx1r8RKA844
ftAsYy8JTmCG030wErCwgXmsCmtUV5rvuJC7dA8e0XDHMEnhj6FknmsQii71avdS5mX3PEtP1c7I
RowmT00e6N1nEyEA5Mh9HvLiunxG5YsgeqQ/8fkxwegsYXhPr3Yz6Qo3zxbFyFcin8mtKchLrwoY
wtbD5CUmwqJy7+r8qxggdCqvSZhGK8sqxysMU85CU+qeLIs2Xm822TC3amzr4F9xEROcFvSLAURy
suRdGC1lAwH3WmrKU+9Yxalp4p+9GKoFGLqhYYT0GpCy8Ll1+SXicxXL7SbmTnguDdR9JdnIt4ni
uFRV0vAxcPZNbRG/T8ezUZrcAJLwvi6kiK8/P4s8wVoowsLQjbAJJSSlYd0LW21nBBoraEtDW+WY
VLkk6YjqgvrbjnKarrJiuGugA7rKMBssNdf37n1e9ZbQXEy2sIM13xuvNmCiE1+6qlNW8Arq3KZd
/ejkarKtQ/2t9dvo7LffCIKXd3Ez5BvHdmGLCVAgqlxIN0UPTmVockR3bmrrri/6gdAp8iO9KZsI
TVjwVUvxmwvHyV8G8hYLQ5fqF37vlWUdut5jYZcotYWlezFlPhRBBGlPEB3NBm1etTG4tUxD0XSQ
elAF6WR9thBTak/cOu1WUherV616CAQ5k2zGaO/wBt+4m2TCcXuqwkhfjBSVcOpVp1AfAm6CYEk0
ha/wWOCbzUbxZO1G4FTWDWKkvQq/0EThJPw6dK3gizZPUQaPQB568aqxFP1QB9TrO4C5nhTfrB44
Ti/kPsmeYH5cA5OU7qcHdbeplFctdopTmQTubWjkSbIMhy7cQOCCxkra9tIa8VJpGwPTfaj07Cul
E2DE0q478F0LFh2Zqnsji8DLOfG4NRwXwFUpvfhoWz10Q7LUm7J68oahfMoS+5pDJnyXe1L55Gid
sWyHoeEXlqFtK+6WFEW4cmv3zsjy7tzmg3uXIrYOP2f46iVhuQ9kP6dww4tezYjYJHHIYCdmI+qo
wciTKhOzroRwVRpJj7Ktyw/cP3bC3Ftteor9DGQTB00AkqMPeQMZTEOr4hX1EOazEUcQeKtwh1NR
ZT4nFbFvgGbyyp6GxiAr2zzj9i5FlvGcUKUEJFSJ12Kt6rTeFobvZn1b24Ac5m6vwfCLM0941SYb
XQ+eNLaK2j6AtJ36LzFUEalcw8wvb4Rz2oFJ16Edvc3KXpQSuvHz7W1t37srCH/krXDWKKZYlb7t
3mZjs2pWFmX2O+EsBx2gp3ZKw4rrjr601Os62oIb3RmW015ab7A2STDmJzs6ZkToqLFbtorcPU2V
NE9J2b+Qn3POGcwCOxgeYNfX+u7S1PGeknbnaGkSbCzCViufi5HKrJup1broTgep4Mq5GkBdmupH
siMHu7O7i/BPyyBecX4OkC9H3cRKOx7xAvLEchgjW0fuIlH6r2lutJ/z3FeRCdeMC3Xp4S6AN6om
HXZtjOi5kZEKM51UPRBTb5eh03uvJaHjjQbPwUbMKhWyH3URoy4yzWY6kL4qa69eYGsvzeeqSLyd
6meQlneE7cLELFeVVJRbkMvct2xvHA4OMhXGOjSsX9146upKUqjLdw7vunqi5JtoqvbyjAd36LwX
kz+PouVhJUED9KLxabt3Y4SIppFkdPol9IYHMQrHNLsrQOeJERgr46Sh0LMIJj71sYTkye57+M6n
XRHo1DYTu9YqNCXtMrjyz0aX9pZEyeFs5oE/P8QuYMrJabbHOpyL/hCYyw8TmRfKi8JNhu3sLFyI
R3DWMeGa/305t+XAaJSK8owwwYb67uHNHk13NdZOdxqUVD7LKuGuRgU4GHJG9gfIJoJJR0g0xSQr
JHqxZkw8GAjDjhaKQsKm/O7F2ZRkbpGn/TAhnMUsrL2Ifkw7i2Vo/nrwKEBksR4BUd92rYgtA3si
KdUsQDKvomFMD1kV/GyoDUwPRL7Tg+jNE7PfPPHB7z9wmbcHbgbhvdh/XieGs898pf/A5cNW89o/
vso/Xm1+BbPLh+0rT/r18v94pXmb2eXDNrPLf/d+/HGbf30lsUy8H0o7oO/oBw/CNL+MefjHS/zR
ZZ748Jb/91vNf8aHrf7plX5w+aerfbD9P77SP271r1+p7fklT4dahmjvwKNdMH0NRfMvxu+mospn
VUqO8LbqNm70KHs/vi14t+wfryCMYqvbLv/Of77q/KrlDhWa9Tzzfqd/t9+/uz6HGY7enR7ydD5f
8bbrx/fhvfX/et3bFd//JeLq9TBejaJrN/NfO7+qD7Z5+PGF/nGJmHj30uctxEw8/cs/2MTEf2D7
D1z++61sp4Q6t9Q+D5IRHBupnRgSAZsd49+NmImGoTio2lWYhUX0KrFg9jXdMjyK6ZIE0t6JkWXT
Ou8h0xp96VUGtVW1Id1nQQyBWt0/cQqGyHYaxTmVhC34lmlerBkD3TyQff8h5oXdhSdqM5YwYgmb
aKoetgxTBwRWQ7Z/gi76AqlHfClsKd53toPgc0edr21GtwaGyvicpzCQTl5aFKEkJ2YDSwLO5smn
m01Mq5H+vQVAReSsgVpGbJX7PXXOuSqvb44urJKryghseJIN6kuyEYkdTvbgMBFT3fgRWq42fDcG
9fNdcdEJGpC3D6numYZDYBWXQomLi6I02tbTC6DrYnWrVcPOLUA2vFtt9Q7A5LR5g1yQHcXCysyR
JTLq+3kvsbXfaRVBTe942y9IiuYUpjG0vL8uKdzSvuvPKg8WNzd95IhmqTtHLnuKmNEL8iaF+ptY
PfTIlKi/E65vZOqvxqHbGvzfjoByvZNfTVr2rsEiYRTL5+kCnIgjOfoh6RpQFXZeUHSawvSRWfu8
sPzbwFECBzTMZM+B40JwRfDqtkIY52WSNUZLkh71+t2am2c1lOsuTtLjx4WjMvj7JpTuP+wlhkZm
nol0G3ulMtCqjxFaG+XOuwuaxLsTPcBeHrqtpbd1gcyS12Z2nhB+nTNG55HK0sl1XnnbSGsfbDuK
iZsG+kE0I6GzA8rI+kH0EEwb9omULMRk8ttNDF1d91IKTliRURyN2Ky0aB0ZeBlqYz7EY02h3rWS
pNwJa4uY3BpMrbYUE7fZyV30ulEm5K16J+E7e5BxMjdSDqUHeI2fvvNspPiPiAypBGz/NqmNmb7T
VfvzbDfBE6rwaaUZWR5X3oqZ+WIOGoag6jooTKZX/ft13YYppXqUGtpr8SIMy1N5R8oEhi3bPYjG
yDIU62/tbO0iE2tGTQjRwsk3AdmC8PWA8t0Yd9K7DfQiJ2AQd7F02/C26N2GZQ/XqwRDw0qFGf2o
T00Y5s1RDEVvbj7YqNODNpaD2HKe+K82mJfdrqH2ziaD2i7l4FP2p4QjIgrIanL1ZT+9hkbK6SpE
UEJMEG+L0KBGpHYSp4SX1j5QCjCmCzEGe/rTaBn+E0IL8kbYQY85h3nF7FsKYUuxjVg7+3wY5l5P
NYZT70c5epOalExGbsDkpofRYwBAbW9bBA1kPmGvRavthAcFXA5nbse/WhOMPc2orsvNuARSZUHh
P8FJ2glO0gyAevIxN0k9Tl1hrKcZ0Zt9xJKq31g98k2zqzD/0zAQEJV5p1ge79y2Hu5Hx7jqddI9
FRy4D7muluuhjNPPnm6QUgJgRehsgORtSkHJkfupMACuRgX0a2FduwupHvYCbCxQyKKpK9tdGoaT
rGebgC2nVNWtE/BbSzFxgye7jhtuNZuP/jvQs1e30R7mxS83x4Yq7iqAMReBK/fgFI5z4OSqpwvR
FQ1c7AYQggpN+5u1pEy7L1Rjo82ekJ26yHBOPuSNkImdGrHcLuoAgCVhgdysehhDUwjV5dGrkc0J
qrsyh/dZ9ESTDwnVtqkOqsOtfk5Ev3uxB8gBJmd9K5xlTUMOOvLhRK2t6tKn8UvoOhbkwzGQUyke
0A35ZQtJZV3EhD/1/mRP+vQl/r1H1D4RtsxPtZNHZ7j/o3NTWqvKIfQJqddPk5gci24ET1Ip+R4S
2pM82kO3ED5VB4KavCfK8KkTUR847ZW0dRVsRTdujO92oGbbdzZxqfBHDi/4SfQlQqZ9ryUQ3enO
IZma3lRgpJzHoodOMLokZrX7aJda5/BPtt7w3YOE6BOa7pPPbVdhFWOxRjTtQOnJUswUxSDvyCq3
hqlcdd3PX2rizb4MkN2Mff2ZqEdtNvmL56UyCuoduH45e1GQkL8YnfkoVoS5HZ/LnIfGXCdaazb8
0OiUXB/91HePopd0+V+DZ5sbMeqGwj16FZBkbu6/XMLfvdnWATNFDcdFfWKanSdui8U+YscPl6up
1lmldTJx4v9t3ez8c20go0JhBRvZD7JtMerevSSXsNAXTvyJ6N2b0evKD8S1HUMn9Wt74WNsRfWb
00akdMLWf/BDm99MI5SOZm3Gxw/7NJB+Hf2uhO+GD/FJkStr30k58SdoBxY14jmnAHmJ4dzACrhp
Q6CXYBHM8jWMJGcdw9a1sAiUkzBNonWn5c2pmRqSde+b2SZcFFlZR6Ut7We7WDAPhZuwpblm7sbI
Qavtb1sa+fj+CvN6LSQdUSfJ1TUMCqFixB0sWMm3YhjLeXLnJPEdANsoXzYpahaej9qWr9XwfPUo
cCla0C8g1epInP+tydDrRe/VgNsbTiamwk6Bx1p0cy9BBbYgrPbO6BaZuda6EJSbUzWbQImUqeTA
fxRNo0Mggdb9vRh5BQQ4s0c3uXV4BNb4y4OnJvCPCvLeSpFWK9KO3rkUJElFHfPY7mb9WhihzvTP
gyBEiicnYfyzz7xm9qkm2iUxEYaat5PB6sEglGvPcIVErpI/txVKdL8Gv2YKqZA2KdVRFMNMv3ua
l61DqByW4mdw/lXMBphx/Wlitt1+R6cJfXAJpE8/q6KZt5on5mXzVrNzhmAT8dok5Xe9Hh+p9e8X
Nhn3wxihF6MmlkeulZKi2HKbYlnBVeI36kM/TUKMYS8bBWS28O0l0zgG1aR3m2ltQVolONqlGlzE
bJDzH0kTaMzF0CIzf6d7/SQkJD+Ww7qlPqYCSQdkYZI7tzNt5Tamv08RujglFixcnInyaCW6EIsP
1cLOQHZShlpu6iHtq0WhyT9db/PzUtHrgomDYeCsIoZE2alm6gHhRVL2YFNtfOfWmvI0kPRcapGl
70FNKU9+admw3XsuitM5VGGy3i3NKftqIPm6N7TiazHKNsfVyQam0QME1pT7ccrDikb3FH0f1PVX
MWqmnK3wDSjd+Uffac95ueiJfZVMKvewdMXHPuoK6td5nlJ4Hy56CWBG2FqFas3acZ3tWGTSXU6d
7nqoW9Tmei9f9lWiHEbRxBUAp2ySE1wIw7upaT6D6+PgJe3PnnB5561Fwac0k8sd6J3yoMoQS/5W
GxSSg2KYBdmRtIh/FKZaqBJWCakzU04nCv5f+oTCuTSpnJN6FegxkoXvVvRKfjRMyzveNhAz8y5j
Ct316vfLGNqKRPnoxUsjyL+TSs0fyUAVj5IU/0Wuvz3p00iRjX4HZBIpq8kjL9TiMQuaFdTn41X4
K8WIEHFPiZSYlAyzuldrQvfTcrHIdWMFwBFa37cL2HFyTlKD2n4tz5cdoZKFGTnZUTiDIhj36kCl
kLg+ChHyfrBJS0JcbbXaa1OV2tmSgMeKoeVBqjzWVOWIYeFY1ULWI+ucepL8+nNN2yraWUrgGXcL
R3ud1/AQG15V1b36PpyWgRV/ScDgXLKpIYWpXHw1Mdb9pF4628REomfoJESo/IihaISLrwePPejE
w2wSPWpGe5PgzLwPuUP74KZQ/v6+3M1Tpdbc7R2wrtNLEE1v6TCop/62c6X6aHD2zGEbUOuj2pc7
s/OGna3UNfS0mGLV1KhaEWPRFdbbGrHcrEgiAsUtqrU/gn9u6uwfFmQyNZ9RIO2UhiOEaOLWc0Fd
TeNKltSbkXKXn9Oz4wfbOK1ozMb5uVhM61qsbhVw+R+3NmLHTtD2/Nu2OaUvO22AvxFekHgVoTjz
SWmcjjutjkin6WWfFPsZUmTrBWqz8lyFSAZafZx+St0hX9se5eUcsSF6LuWFlcnKypmQ+UhBp0dj
Qm6KnrCNANGBFU8zosl+98QQmjSmHSOGlqebbrxZt5d5Zj7BS91cFT9pr6piuKuuQ/Fmtply4Z2r
3N0KU/c/pJ1Hk9tKsGZ/ESKAgt/Sk03TXt3aILp1JXjv8evnoKgrSnr3zSxGiwpUliHFJoGqrMzz
kXQJZXZGuuqjM+ylURYRYIitRUDHzLlu72+F9RQ1Xn5PdKbNVtEkiTOvK5eAe16wjCz1lJpEs5Fi
uorAa+4KTqtf25pPqI5MJIdnJWbyf8mu9trmzpirfUMEKxnC3lG2Wk7w0Y/ueJZDiYC9pJUo72Wb
YxTb1rCSR9kWKs2CCJzkWXM196VHfhjCi2spzyGkvHsCNuu73CMida6loA2uV62bIEKgdfVeNgym
X927ldPuIGmxHpk73xraQNmrmtEieEE32Zc4Nn/T+gSm3PrK2RGRK+MguI6+tgUV4RiKrq0V3/c2
bh/AIUj8/CIL1UQaamoQ0JVVBI1/NtRFDZpGVf3NrXM2tyI50a+CuAA992uWeNDyix8Id923BQJB
vxrkCLPHaxcpNjAmQ9lYkLb3vI61zzRUY2Y4pToL6CHLhVawxFre6rdmhAsBXsr62DTlrjZIXg7i
aZtz/g/lye/uPV3wfZuv9PgUoQF44Uz5pyXy8n72+vAHkh3mhq5oKjIYCCbFW7z2lIQ8/ciFEwiA
dt+7jX0/zgVZuagAV3jHEi2074PUtO9NzbO3zRDbi5vN0BTtSIbTnTTJobIvGJtFk4mAGEVmk42a
74fXl7nZbi/jdmQcd7Bp7tzA7vYkZpOcnhTTF4sl9yo1WvyRc9WBRkXavvEwdEr9FBv21lfFRKxJ
598lRJguQ1k17HidtH69k61hOXxE3nxUT3TOS8m3V/aCrQL4ng0hohVMXdZatgHLEW5ldYpKoii1
wD3JqlYR8alkXzI9aM88qZLrIPRZIA9DaljLXoVuKouqIp5fVjMbYKdAcNso+dpaRY7SAjigfV3Y
2Zabrv7EYQN3ckAC/4QW+G2A+J8wAoeljdT35a++BpwAtFjomyWovLN8XJG8664addLvurmQV7II
kaK6s8vAK2Gg06IQbrXo9LgBuEk1rupH3W2iL33cuNFzkbXNl0Jtv2ttuHHssnwoelU8k5ZOeGRV
s1IMA/15INpj5Zu9t5WtocF+H9USnQAMOo8of9/FHmFS8dy5wod4Twr4QTbK8VH5LXHYDUlLUETv
fqVAuJ57KwVg/wmwvGqa6irhp/YoC5KvVDN47M2ueCSZc8KXpAK7nLw4WToJ29XMMACj/urfdPlW
D0zzLGzx3UsRJBt6Lbn0OXdKlpPQ8YlGvLRzIRuGLLP2/pC+NFb5r2kekGVOcaqsaHnt31r+IQqm
UysRpQ1SifLqVjT/YRtT8//V7zYsivj+50ozrIzEj4mV9iDujAYZw3POqagDATGIQl51BeckC1n/
q5lY0HAXhN5R2q8zyCF/9bvZfutTwOrY8Hv4rqmlYJHBC//2Srch8urvd5MZ+IYGlnWL/7WjnPE2
t+ynB4q5LrmrQOpGI2DZO1Cl+dbGxcac2dKyDtokJHiYgMabrR90NIx+q88DW2mUY25F5djRoSh6
5YHAQfOpq7NvSm72R1nD5So27M3MVcf35gnhkF0Y58Mxax0NlRwyNUYrEuibZuIibbLoMhPIpSPy
tawWykTsbtlNe3y2fP/bKnglGjokQ01r0QrMs43hju0pjmuXPJXQPygz+ZVJcVwTIBRMlU8Muh9c
5JUpeNrkWgsd+c8GVMbwHnvmF2m3pjQCQzF30ZIfdc9BkpwjzZ0AOMQguM0pFgqy5IZeJ5Z9q5ED
A+9bgjDJXdok+Z09RA+hYabb6JdJ2kurCorF35cDGe1Y+aCvo2X7b51+zSZt//uUhef+O3tT+FuC
nJy11rvZqU7CDtACmQYFOSaL0OqC7xlhniQR/eAv86bDxvoyaXmz8jQnueQ5JEHgfmI3WqV2sVij
rayuLZak7rscPjTTMTAIz95UAalEdm0Pq9+M8lIWuk+AetfoHuFaxGwT2y2m4615BHHfLlqPjwnd
5I9bQwgeFiU2NC/VNH/kacvtGByprJEpYdzV+fQua7LoC2P+0vTVWtRj/ihtaggIppocftyYPESz
OaoN17LNmE3gT8R2UvR2ebOlaeMsxo5g9dtEQ/zpaQiYX2clHexAmly0kHNIW+bClvWSIdpIG4uj
cFmKsNnBGbnkxYjEBzJLj51rDSe4madorpEmXz6OUPg3QNOmlazKAh/+dwLlI7yTdEtq0714nHjL
QdLUkG29hWzQLSvA0OQJDyORZB7SjEMhLgnR8UYxhedmrkm7CCzjjrXDQdYcdTKIUhRjubWR3FpI
47WoVXHxBFJhegtpTtqCXtXPxhgt6rSK1parlOewMDmdBc27S2xNP/P/dgh4trWXzuIARe2M4J+x
0JYpMBSSuTvjkBlh/hGUJK46UKmAHSnKOp5K+2hAKDm4tWpsbZwi9x35kCsQLOoXMw8/OeGqftjR
FkUNf8N9ptraZM/dt66wlnnpY7Pa1l3krM2PbeMeZKulxBDvk5GvOFqj1k4lFnKfIHGz0kVlHUmb
/w5SISCBQkPSezbdipvNgtG+y9WWfHN6SLsyjEUHy/rfYeRu/v9M91+vKm3zO2TfJdY+kfLVfHzZ
zEU7n7zKgmSjVUTA7/Fmkj18MWqbVqj8Qee+0ibHyyqJoI/Eu5t7WbvNS5ZMBgtkm5MudWgJK59l
ltPnsktIFrW/grJ3LzUnbGOdlbtcqOE56xuyf03desAbhPKU6wFXQod0gSyG+XUw26c+5husDPXS
7DnjZJd/d+Wr/oZalZejm4p1VRqkysxkVaGbFPJqLmSXaaaztrPXOpzSH5Moxgt3NDDXQ9B9kqxy
KEmr/OIDN9qSX97tytCLkLFRP02+Y7vMscHv5Hb+OpCAtHWdaVzLaj003Rqhpmwrq97URyvV1KO9
rLpihl8hdHE3cqt89SFZkW4EeqtUVeWE/jNxzRn4tVJ1xMugZT+r1exvlVU3dj1QZN3PVllN7wtj
Pfrq926aXMivlorqUGIQ69tkMdHRPTsYS0OxhP/MKlU69SRrskiDdAZZiO9Rr2fperD3wsLRj9tA
Jx1G1a9X82KdxJiy5xCIRDPZYCDlcG3lp2aQojT3TipTrAvRw5791eyWpl6s5IzXacmsXYyZp6wb
pGKWXdLlBzNO0QlELnY1EX/+qZpAGIT7VZl6cz1pQXhoKyd70mP9ExHPdFv4PnE6rZ+fZOF4Q3Ps
nYusjHVZtqtbo6742tKskFga2rLfATR89bKSZEK3EgtX2Mq5mQVDOA3wL1kCbcnU9N/sRZn5xqJ3
gE+GTYvfgG5yFATabj91KF1yfBG9twJGpWU6H03v86CLCzjxHXkZbd90MCNy9wNM0IdWdNWToY/x
gaWStgbx3H/ELI8T3f0w8NRxUluoxMIK7dGYnO9yHPsAHt+knTwMZDxyHtEaPHdD84okU4cnQ7O0
r2SUot1JiMhebh1lkbIVCuyCx9S8m5RFWJL2qTYlAuGZ7UAaLib7VLjWSm5CnWiWa8v8peY16qWO
I/WS1957FfraXtZkIRuj2Fv05MadbnZdCOPYFvpUIlWp1u6rNenTyfLCcdGpiApOQObWrhicraym
ivmCqvMSNVY0MWZsjaFFAZ+aCI7yKp6CtF7IS9934npxa1Kdhk1LpREZzpDfOv68RPZvYTSWC81x
Go7RXPh4YbJVpfdvdm61W9mA+paH9EmYf7GMjIzDogpq/tY90UPyMpixO9EsajE/cI7XYib5XOvX
Ti1HbhpaXwCx5phpGRVdw3PT2H4GNhqjcKkVXMXouU5i18zaPTXh8jzVI33XpEK8qJ33sxX0XXQY
e5ThWCc4C3Lp/M/JjrdVZBg/IOzv66jFyQekge2jt7dqO7+XjvxElNNC9bPgTlZ9LQjWpQqazInt
l3qY0EeKp6+W5xSbpBlwPrp29Tbb81KMX0mZBcvKV5jjnWVJhNQhV4fwzXBiYMZu/dyOUCDTsPsu
zU7aB9tCHxZmurPYox0gd0Nqnq+MP6ujMvSzfCHN18tr94BwK6TDgef+GvPXPNfeGvIC2eI2p+/a
DzZ5ENsqs/uj4uc9gvdIWZm9dmnRMjcQ88UmW2N16I+yyKvsWRl8exvXkeWdpA00CDE0oqgWcgRB
JiHu6XnWMpvincb5T4H4K1rf5CQVSb+JfyVz8Qe0p4VsNcPoPa/Vdjc1miCrYR4RBg0nQYUVkqX3
q6PMAgPpYxFg9sE2No5BW3YsaAoWIVXDIcZWqWJrU8Azg3YtNHXl+82PosCVryQlOoHkvZBZ8a/Y
O/9XZN/b/meDFIC/2mZCxl8NTmaT/HqbRvaWKvFX4fg/5/+vaW62q3z8rxGZCVmF3y7vJpzfTTjL
Q8vet/dqBuLRNzJ9oSl1ucLHkN+jMJbd2/MV8QUkMFkXaZHFFKAiV/WW/VtXN2lG9kO765BfMwzl
mHIb89q1HCmnNhy1O4/4sqTJSLsAxQvTwI0cBtFmikzfXWg8V0+F0681WZXj0iLJOc5UjY3qkzZO
ml/XHkMiQm/vTL46+b42N/yp294a3Kbt7mqcjte3YaizCJiyQsjZfkhxO7UujlJhls5DUrvGibiX
g2xTZ1Pe24A69JHV0VyVDU3R9utKc92ViFiHL9nBeYua9lkN2r724Y96sYD3HOUs3BXaB9Rsbu3E
/jV7qC4n24l3Ttia58bME56vKUegWq0SogPZ4BxNhnmWV45f6Xu/aZ6u/eQQv0/+ybxs2qX803F8
M8LmJ7Fraj1cWPOsst9tqjkudLSL/HB9SQ1WRkhW1qqfTxv7rvVJwSuKnayidY4QsEkqkqw6KaiP
qn1CMMC5Q1/CvhZ/VWWDtHVuFG6KMYggDxL7p0d9skDfpnpAY656CCPOvIxCkPHVjxUfMwV5Jr/b
ZGeegs0q6aF1yKrsJ8c2EWsPAwfzdexf89V10GyLmlxsDdXzOyPvfhZua9/1LBpIgYe0RDLVvw2z
ZHmJEAI4TjOq82oDuxzmBJjBUiv9lZzht0s5rewtWzwIIvzQkEaaVMSjEN9EErNI0YRvIvdIyjRO
tt5ELb3oU3V1rZOF6hyvvUbXh2BhBZ+/tZhyUD6Ph3rO9ps8QZbhCesVo/KUu4msQtZXFGZcKMgw
c+oH0Edoh3gowmNIniv0ef0QpcnGx8e5i2zSqqaiNA+c2Vo73+gfFb0nyxoq8kKfumbDBmr8GuNF
IP90fBM+TAS+Ic2mSrqrPbOq6WrvU/GbXfafCCe59jeSVjmhqgiSZQCf1JfluZrVdZOY7XFTjOFh
mrV3extpAQ0BvU09i+3qbFx2/KKClWz1QbMePSvmATWPLbPRuleVcNfOfZE+cA6O772CMJ0eaqvT
F3UFtQcW3AJit/6hay3yGH4XgjM3SHEVtVgkkRufu7BInlBcupTQxN8Js8o2ll8rANbc4t0lkxn/
UUGyHxrtHPijmpieSNGsTqCrERAqEQHqnepq8q0AQBEn+dVJqxR8aSnh2bKz7CMbZFUWhU0eu+ej
yOMHM/Pl1lFeKTPSOe+/3aaXZjnJzdYH4dfWfk+GfNpUeu1rm3KySFpU2K6tECItl9xHa5ZRc5MZ
xeVxaHXu4qkbJRscSOnif4wilio66K6+uk4i57t2MuLui6bo1S7So/B8K6ycKOp+XN4s4JHCMxxL
tBKm0HzGJenvpe3WRV7VhTMtPU1TVrcGbXQYhtfU35pdSt7h/GJXo7zMKyI7oDet9MT4/V3oNq64
tmg/nCruD743dgdXtX8W0iarsuFW/a1LVCrJ4rf6r2mUyTOWHrJaS9l6G/y/zmXPL6w0RbBDs3kP
2mPahoMdLKoZodVA9gcF4BSrQnH1uyxwQW9J1FYMNOoUc76zHM0QZ69XjSoql4xRc/4o4yTuZBfw
AyFkJQSYfL8wd0Ni26weK+W977U9mXPQuNVg4PBrZpfP9nIqv+sxpI4wCsS5aIxDHbSbXukOUW3m
n0Hq1DwldeUljIxyNdRKf2+pZri1YWvcOUhPLNtkLJC2E8Dvm+Yjre3oRS8U+z4nkTgD9/bicR7z
nPsH2SQL0A+ENKs1uoH0Zl3xUNfGAs3dbyVawc8x4rYoVyhLWTMRM3q2B35kTtyuRtbaK1tfWEoY
P/lB2z3FQxqtnNRrtklqdU9qnkcn7oCvslEWg+99dVgtHmUNHIe9rQ1yNyMVt9CSyZx5MtcOfk42
1Um7xRF8GtuGA78pZw0zQ3w6CNnEnMxVyCdruxHbMoEGFIZKz0P4XyUeKYyjJTVgZ5P40ltDWRcf
yLzYIJbxAihpwCnTEN/LSCuiDC9lk8b3Mghrbqvnmmzzo+hSq4m6GBtWHbbZFBwXxuqCWP3i0c6N
/JG1NMkS2ZRtZVU26Dl5wlFkn6WpNrvqKBr7+dp/HuQrs1yqz6YnGbsoWfZG8xm5fnsnu3CS4Vya
yVreBmhqs1S5SR5rzVjENovguAg7E1Rw4u3dVLlEla+wWSLw84xkWXdO+5rzfzUhacUD5bnVbXIW
0Ciqtp6n6XyIXr0szYAjsvlhmogYtnGE7M9ck4VszOcet27/d9vYocI31CT3xso6txzohOypHXAj
6zFKnbthCMoLGiXlEpXW9Nv/u0fKHMOfc7RaiSaJnvu7Mk6ap3pU3jze4zGfa1XWBrupH7Slohj1
k54PzVOcvAkjiR+lxURjBCVDs9/ItnB07bMxwEny6+YhiQRhzaVxZm+KMnfadZ89j+zAVKK3xnb1
Te3q4T6PVevccjOwese7q3jMVaTrcjlMrrJ2CgIgUX13wGFOiC1NjXgZQS9dq6KzxEvbefZv1Vur
7PxfYzN8fzuYt+kkmqMsXBXyAQ/dHJTjvzZ5pbYQL3AFe5yCZHOA55giq6tCllxdje0cTRq19i61
9OkwFdCxJZS9RQGJZ5L93GmTshu7llD9TITvaqkvgX4GnwROEg4WOi/CjpBILIjBiTvArnp4NntF
nGMIMiQ38TM5pn6xvjZaUWPvLV/9EpDSwFGP95rX3CJca2q3HQI2q9yd9OcyMOo7jj+6hawK4OD3
YR0j0lMp7VLXv2iiaJ9kWwVgIVbK4CxrWjEWS+c8hdzK72HgOHdjrMRLAgCQFxmt8dSVk75Ebin4
tHV7w0rJ/NI1BVQRASHLGpXgtZgFweYOcmQ8C5NUA0QnOZKldfg5leYmG23zS9/3xbaL14EP+nsi
Yrj6JyzRORwbTXm1uv6zMqv4ImuqeK3bRn0hpK594HDtlCQ5yt+tx0mmSPylrIqsT7eEAltr4vTe
UvLj92VlZRNR9sq0K4i6FgmuIXUuzGCAOfXrakghZbAZ6DeyQRZakVjXfjbAjzugYcvb+KTmEAX5
o7aGAOEFGztDRWtwWnbG1Rif3VYV3DET7RFSc7+Mi9rhQ5/8RW1XBjgufVgWjp/fWW1ZOtfL1Cvy
O80xcUHbBURG5VurQ+fG4ZYjNTQQBj7ylMr1HlmctumfhDdrhqdG9C3xvCWux/ZHGnX3BjCq92nk
B2PoZXHfuHGx63oLH6GWirMeleoq0Diwh9n9IQeNzr6AQvTdNvt0EahZ9ZJ1CK1XttctKh8FcM4H
O4ii/Obq0ah2TWy1z/gkZq0xYttla5UHPoc8xjfZaOe++8QHI5tkgdz5K/rd7knWdKt2lrrTE3E2
Tw26+D/nko2lMjl/zhUieGLomnsy5sFyrkg8+0lqrKTbrTPbBHWjsPnpr/ut3g2Ks0xbiEP1vLZu
BOyPCR7MDlaE+Zxokb0puyxeN/Nau4sq0LcKd+BurqqDPp3xWnPuS03RCvE0xA9yoJzMNos9Ch49
zzzaEQgqydZK3Ts5l6oP//1K/kvhhzx6dN+7Fr5oTEJHgzjctF3dLmSL25U/m2X12kdNa21PnMf+
Njgq2Fn48IMW2qhzG62IcbsTFtpmhLFyFphwf51N3ow9VwNtDJFl4vLaOw0JrlW06DCByFMd7d1U
A8KMm9bb9H4+ftUn2FP/mtsS0q40q/Z/mv/oLSfJZp/eH72lOYiif9wctvGgOt2OnZO5jaHRPxuj
/62zqvEbkJBHBQDRqyEik+QqUyVzs2L7007TQvYAs7jpO5dsTi8oCGhvv+iRNix1TuBPrCYhr6pK
k59kvSVuvJ+5UG7/jaU1sl258SPzizO6Ms57LyrUjkq82jb+1G0FZ+dg161y7DpXrKe8r58Bm/dw
5erhW17p843H+IFjaAt1eNFm7vTcEdgCn0Qlxmv+1MyKcI//sKOhdmqMQn32HViwvWn+7B8iFHXr
f7PP/bu5v2fTX84vP9A/+99e12eev/rL9/Nn//+YX77/an7/9pivBw5QnnXX/B7obf+thQI9xQn6
MM6CTLoQ4L+Z7XAZiG/op/8zRIZ9AHLbseA0zR30oGjjOd74FV4bKLZK+WILmMflbEe8ePwKkWdp
/LJnJNpd7XP/yTG6Hd6TZpEiuHJXG3FVLZJUse7KXrcR8OjESrbIQjbcqvKqqnWG/NWcR+2hDYZh
d7OPWm/iKQvUJ2Sd4TKlsXgvuvrF4VT1B7zdVLHhjbVTvxvQqFkOYFg2SeFWoP0o0NOqjrIqr2Sh
9ByX+0ZTQ0LhkaSQolVMzUkWceE2p3AuZNUzB3MJ4qVZ3WyV0eLHlnVfmaKNbvjTQo6TQ2TDWECV
JaezAu9vq+/dpCP1VvkvuWOGx663tat9jECcDImFnKaKIgl7A+Pc9eBf4iQ9lHaLinpCNNfWzRDu
ht2uHHH0kjdnk4o86TP/LpuehpDtjZuz3bLHJ9RBpicH7QJSSjvEF2cbaTcjwq4sOEKLND9L3JPc
Nj41gwsCl7AMyMduVS79wSGjIBFn2WqFc54VUWJrTQ+mpxYQ17wbZjHZLHVVd9+iYPyiwSX8kcT3
NiRDf2FZxEdMc54gWP11m7BuETlhB53afhVkuPVblOeCMwioeYup90j5QuIadqodEBmgAXZTy+Ig
awOukYu8Ki91Vw7Xa4Vn7MoUCZ/ZQCAQOfxkDaU+qeclmYmnKiuGfFt1I0tmgHpLDieHk0naVgYL
CtKP3n16db4citGAd1soa19Nw0Os9dNjbUYgZwHL7QbVdNdOE9QbZ0AxVlP84bWJZ+BjkwV7EbXD
6+hE2oINYIYOA61TGfNEQQDPSMMBlZKSJ8avAhHIn1X2R9FBcUt49LCAzqRBdS+13S5Zi3BqEmnc
NmIfTZy5Sp490LsuW0WDzn9Jt2e6Zk4sMS74tVXU4q1QZg3xOnYvHLhVdwbRJWhDKR35kkGwYfJm
UTZkR2SOIx5kweL+oqsaKEMfdtnVDnbAUIr7msjthzwhMSUUE9jtf4cYYdnjNwzebqYJSOdO1XFo
36bhnBRhG56M16E1YMplMrXZSvMQQq4IxjnFk9C/gOIvfbX5kpvCPzvAPBfSrMYCBQ3DetOgWnLe
72yQYCduKsahuFLEHK6sZvsqrlxl1UYVe6Q8MzZTp6UXJ/aza5EidYIwNAhsi1CUc05k5VbV0WEz
63a8pH5nkX2j2V9BNG8Kw8+/533zllfa8GrYar9WRFQfUXjrj3mTl6tetM1zV6beiiPycFdr4fSK
f4EwGr8i+aLXxtfAab8qxJqQJkhN9U3WN2n/ZGSN8awSO8Wfd3rNUOa5Dyb3UXYq568MOQ/awg4h
LYus3SrqEG9KA34fuS/Di965R4Xn7oflwMHUB4JzwhDVSVIy4dINffNRjqTQ5XbiPAyQxe56jTiA
kUjtjxLnm+7axRfI+8nOt/1wWzdm8z4fGckOqPTCwB2z7lB1QjyJsHxt8btufXwBu2oGvzaupj3P
EUebuLLDA6K/JEECs1oi9iU+B+VHKZTxHwJKufuRL/4YuHa404tQ3zm1pz40PmxvwGPTP8QPAdBS
vlW+kxB3U4t730a2uu5sJGcJdcjyOrpzZ4K0LLxxUo/E/qSbcQ6tuNmuVw6QaafhC3VtMeeOgcZH
bOsGRvvXPHw2FkKoyKuVRTYc/MnGtfj3pazLQhjGcFBJI/mfndRGUTl29vvhYEYlsxDAGBAjBCpB
JchMD7Xu7Feh+VBUQ3cfuR+RoSOrnqRBdvRH71G22W5jPgRFp+6qjJjUnpSCaBmbgbHuckvjDGuu
+1Bml9yac7BvdHcNGI+Fs01LKH9jIbTdVHEkTTK7zTpY48Snnoj/RsCya+/rOiTsX+3Psgbwtr0v
LAcPcxaLtbTJYuYpoFWgnREyYSppazzxlmpKc7j2MN9E6h/wUEywRDtyt3JiLdCOmeMfS2E/cHof
XRLVRWQmcB5SvbQfstRsDmhqhwtZ9e1BXFBTxIXXOdNHrfWHQRDporjxtGsUw9iw6FDfCUAEf6rs
60F5wPPUPQx2GR8cU7gL3/N/GEU8L/lmDWvzySpZmzScmy0GCMovIo6SVe2VNa+fIARAlODJrlmw
2DYp62paOXdtoNac2ObdxZvlCkDEjk9tS5TgaCjpm+8j22zbgOosC7oAed4PhVfHn6j4+YsuNRD2
6EGqxU4tEIOICM2wu/QZXCxaWG1kP7Q4/tbjQPghaePapilrsjEIPNhZmdDvOha9e7/jY3TU+R6h
Ws3OmPr4RPo3tyJriC9ILfJYZBfwMM5iJqVfTE/Im6m4RxBkG2zHhL0yaG/oJ8RkHPKjtgHZNoFd
/mOo477IZgi/Z5Ix3E5IHKTBuLA6zX6ZLORxw7ZiU+1XZEiLeOXWfvVGBBLKEHoOfFi3q7ciWbAX
8t9G1cqPoESSpeyV2OR864mD7Mg8COTLykkysKii7s5m7VX8pq0KKdRSeXUCl6RIF+9ELron01eW
6ngMzHOXFCGaNUN2EEgofdOL7B9TNaN3VSN8MYwcdGU1i3PXJJkIlLVAXaR+dZZyPQJov205ZaEv
1L7uLs6cRiYzaWXGLbGYHTj87tGZ03GlqY996CxJJw6ukxRPE7mLB0Smu0VZxd1uICZugzySeomb
MIRfoZ1ljUhZAlPmAnJhs43hE/OE9I1oXeq9WChFaj2CYxGLcbC8r11bXlCBcPwFj1prBtryqqcw
i8kcKbNwk+k5T8pejxWCoxI0XUVkk5jR2CfcVPq08km4Yp3YHq/VsvPEpjEBMjkcS/NniKKNE2uq
elDjGp0tMKOLRHjlSRbpfHhT8ckPV2Oc7aDXGEfZqKYG9BF8ZOvSRMwjcYgKaQw/Oid6urEU0Pcj
cWD8jHPjPupc/T7Iu/JMgiFU139N9XzVQJj0htG+u9mHWDGWVt0VGy2MfTjRCHburtNxRyR2ZzSv
U8mJkRxtj3XV/9DqCbb+EOTf03PdO813JTbbheGU45NTTS7/U6M/sLN1V32Tf7ICsFDR4Ai5U7OA
kzBS7GT11nCtcngVu3V2+ss+GK26iuBqr2S3W5HnuDCM7F5aDCctnNUwau1SGG62HryDKvzuURaB
w0friU7dyyqkcg3iLySeoe4eFb6Fj2Aus63vOKjLz6OkDZom2eta5B5kv74h8SWevM11wNwtF0G2
qSdvXMlRfWV0j1WlviJJmh+laXDQmu3q6CwHEbuXozYS7ApOKM5ajyNu1FCu1KseZyxYfu6e4l3x
U39jWLp/wK2sPWoTeFfZY7DrT7xb6lOtOtW+Mut+4zVoBat5tK/zwtQReRHeuWzI929d8wiVBIQr
WgIr05ghVUgTrsDAVnv8ls6bxcMlLGzjNQi16NgTg7YsPMt504OaW6FaReyyc/PV9JA/SZ1g2eRE
zGuaE+/rVNeOxKeF2yiK+kveNMUa2qj6iLfeWhp1Hb2WZajBl0nh0lvjVwVBiG91F+2LWNd5tjnj
NvQmj7wSijbg5uxmo2B3gzfe8gDrJ+O7ZybOspnc6a6MO/slTKx1UEzY4a9stQluqpnpw3sm8Ep3
YF09PBGokOscgczDx5ywsKAYiktbTNWDF/QfcnjhCGuVmmDZBafXcZiecDbre9cl1Lwthu6s23a2
DlDbfTZLzSSFNQs/agv1aLnlqfp92PXWDyAHL6YV5+9hnpdLtdbEYzaM/kbO2LP1uM5ow209K2mP
+NRg5c/lMJiE9mvhhxl0JxELNlHMmBFV8Y/Gidf4bdae0UXgvFuhzt+jt/SjngbGU9AThtEn9nuv
E8qiQB/YG1Ckn1Q/YRcJoGAq1AxBr+waRednRnvHnaNdyig6olrb5Zh9ek4ZIkDlOctKq8TOd6n2
XQIsqe9RTcZfQwx1Y2xDBYlw2TrE7NACQrKXslUvSWq3SS1E28+8U1zhrGAW+59JsObhr32WrdYg
2pWqRzOsk8uoGNmcqjY8zxFmRS72VW2NL+z1i4MvomAtA8v+tIezXQai/WkvWC/8l132V4ai4kQy
NXdqEvmb1NUCJOj16CXodGXbxvAPbC+KX3qhFAdLIH4pW3MtUdh3jDyR5lbXFaipD8lp0uZDnKb+
lOEehtIlh74HU3CL/pA2zjs5jv8V/aEMRnKQNhkgIhtqk3OBmuBQWwd07KLQdnImnWNkJRLvpcOd
vRYWkifFe4Pi9Ws1A/RxAkI4m7sm38140+ZENf4fws5jyXEka7Ov8luvBzZQDjE2PQtqBhkkQ4sN
LLMyClprPP0cOLMzsqLbqmuBgiswgyAc7vd+QkYKzLE1T/JMn88Q9D8PypTcyKrP+jyzmm3/a5Rs
ICH+c6jXiN9G6cH0o5pqc6drWnRu09he5dB9VqJAZV3WyYMPtWGnFy6uVpB4znXVtSxw4f7B8zKX
3RR3/IW/huAOtnXL1jlc+8lreR6kyWYmrvxWqaietbIn8A6tqENl1Zl5tasQul0kbh1guDl/Qswn
yGvL61xHz59gFp29Sj2NuJPRunfWpMG004bqh2t8FHk0fBdFZiz5GtIzqWVxE2AQttGx2z0HWizw
SKvttZK67Cy1Lnu21A52Tqm3u2EuZqJCejl2qhvZiphDB5Qp6I+jGmbPok3f3ai3TnC6s2czYivP
U3XTBPxs1IRPrSe1eAPDh7xRYEanSHHTB5hDZ1kvnDwHoQFpeMJR6c3ui9XoWtkztu/moejDn8O9
FImxEBX1k2El/3G4D6jlzZry63BE2M2Db7v60k4N0BhG6C1jl2hPbIzsBZw2eqnbVxdRo6emqpWL
n5BIT53opTUC54YQT4OnTRG/DOxaN6pdg5binixcxaq3+ujhMGdUwWlocGcf0Ife1SMWSYo/dqsm
KMTzFFp/FgnuFGVyBzWZJfZMwoCvsYis/OQY5nCUTrvSj3eu4veOHYf4l0Xvr6qqxLOwTyMPCGvV
7qukvI9Qp1a3cAKa34p4x7R7rKLuy1bNT0FcwTD03HRlmCYKiPMhTdv3BLmU/diVGAeOTZSeNRTH
l5FttxtZlP3UuSEddZKIlZFdL1AN1co1ElB4nTE+Dh5RhMioX3EgLMmQj2IFGmkOKCC4jSZ3cjvw
UnsWTbKIRdy8moal3niDoyzlKN/X22UqsImWrerriLzfK4GW8JgmOKnB8W5YvUfpaqy94qYOVWtF
WDPYdAlvcDQGOgseIzsw27ye5gh11wByj+CHiJJ0ZP/joE73xiyTs2Lt7SyavuL9jkbZkuhj9OQ0
McgsvFI/0hqknmf9iIAhEDa2pwcjw4Z2GEz/YAr4bEhFhGvFhnMvqhy/oolwM9l09BHF955ZmNSg
j7QltgnbwSvsPdxt61SHbrlyx0R/rXRxlh9khsEuhguJNRwv0kKdgBrkXnSWZ1Zd/lCUwCYR+Jf6
smpcDOxxF08Jfe4GhQ1np4ru2Fl1f5RnbRb9PLN7oRzUEKg4HT6rv3TFHb2/trbdrKtiFQQmY9Jm
cRukOxcrq2varOcG3ZZ69CobixkukoeLMXGSR5n8shXzG0ul7FY24R+QrXT8LbaykSVIcr1WGbrK
TTqQTg5i3b9gYidWGDUBbQphs8s6bz4j7r5WVJ10MS6F1/rS0+tdR/Z2IXt8DkhCpKVceyhBaf7r
ImHKP8UJEfmZP0bWy1Fx55grN8aOXDb8dnU+0DyHkVrcsZVon+rMuQ3HDiTIXHK09ElRQ/ckS3ad
//DSWZNjTLsnG0d3vCaL6SjmYgGeeVGaTg90gpEqojVL3Xe7m7aeuqe4C8Zlik/eXo4l4o21ZGRO
Ozl2UJmwxz4wt9d/g4bCiNfhmiDHOiS5Nq2hJhvZ2seeAPo4++uVWHBWqYWFYtcXz54V7SZVt98t
U7FWCeAHyENB8Qh/8HKtR5VjFbOfP6pD1tw7pv5N1svrhGONOqfbTBcrg3vdNZPzPrSmxmzbVOcg
jN2TpQuLMISGhmCTDqt6wFaydIL+AguzvygzPb/iNTmpLpCzX/VCF8GKxKVghUYP2eALDbOKDAWW
ucovVMVF2HU8Z5iVHGRdasbRghlTrMp9EwH+1ljFr0tXH/cxic3HPp/umqrHJ6ghFjjadfdo2ZAR
cQg49nPpWhWgZlKhOStLEXw1vMyT/iCLoxdlaz8Jxo0Xg0F02tbaZJK5owZeuyjmU8zjN2bVBfMS
hrp2Zvdo4HqLVRMFgHBmHK42xdvUnW6ywlbeGqZUkbIiZ2u9Q2SUXxeIyLcmdXeYqOVPvCTqAwqx
s8Mu9WgE/THieqNqD6LP8mA1XoKy1A4hy+yDAU/GaYmQ60zaC9EP1X2mZO4uGKNhO0TJ+Jjqwx+E
/q0/Iot5BL2El7wwk40D8uKGYHp4QQIXORkrtv5wsntLHdrvjY7Fr+1ZycnVAAXUNahXxU7NA9oI
9cJj3cM0R1EevLg3D3NgBrj/XPnbqStrjbZMN+SH0Xyc2xuhxUt33mqyvF9iSOAdiV+bzqq31XAV
Koq9atPGPuHg3bLniXhagqLcdYZhg6+hwRc1gNFODJAUmax3spKMlnNtFkEA2cS1usWAUteq1dA7
UQ1rusc7V2xnYyksvMYmZTYePjB3qbBpiKZ732XDicjKSZbkALKH6mqYt6qqUrQpC9t2WSZ1dZFd
PN5h+ynXrIWBGvC9mA++jviGn8XuXhaNzk9OgbqD8XyBck9Yv3oWqC/4C4jz9yr/5LfAj2PsksL8
QYW7slZTLAYKVFn2tjcFe3ZL/ilxQ/yQiL08BH6pLHjwm/euTH5eUScH8q8r1uhmbd0pU9dYheo7
U4vRtKgq7xUh5o/KMqpLAJMAu0f3WVaPhkp4JZ3crTP3KmxjK/RQe2S3PWH6rgvuNfUd+rirASz3
Dc5U9WuWruT/w+TYD5bBlhc6nZ0XcLGT4fci7pbKgiSUtUzHCaOl3qyOkQLhdDPOp91sBSQPtVba
eIfQp0AApVnIys8+Bsq9W1Gk6jLMCDtKZ2BNH3dZQ6Iq4plcCDCaT6Od6OSBJnjAfu6v+6pxnhtr
/gXlLxiLuSe/D/+8lgBt7mpWe6vAbPOXsUwbplYv2/ueEq4cz+s2SgnuWndx6ko73lRe3235yeav
GaIn7Ry4NaHArOIixv4TIdo74dvxAmuz6VsLkpQ3WJrc6XGckD71YSv+kmqUZ1Jw8arKeG1ho80q
19t89uuiPl2GVmosM7z5+jbrL+N8SEqHOLpffLQpGiCyJOsNP4RFWo6sRdFfvnZzk6o8F+JV9vqs
bkYWOELP091nQ1kQwIpsAIzyavLzarXTwLsaWfyt6P21ydRwSuoBn6t2DO8zsDxL3QKFOlYAGPog
L981rXnG9DL8yAyyoXrLrOtq26zVCraApn+jOzWmUor4MMbAeHXLMSCCkw6Peh8Pq6wozUuHBMxG
r6P6ttVhlOi9ORM6+271iZfvgqFdOoULRY+EGRmWPqhvZXMNHxRnmP6jZoO4LQkHI8WTx9jE5XdT
a+GjowHjypSC2HusY/6G0SR3O2xuWvB4rzDzZPeIOMs+7upgWdV9vmOWQnaxjsxVME+48tA0URFc
y7Gosmph1DDJ//E///v//d8/hv/jf+QXQil+nv1P1qaXPMya+p//sJx//E9xrd7/+Oc/TFtjtUl+
2DVUV7eFZqq0//HtPgR0+M9/aP/LYWXcezjafk80VjdDxvwkD8JBWlFX6r2fV8OtIgyzX2m5Ntxq
eXSq3azZf/aV9WqhP/FDJXbveNwXUaoQzwb7EU+UZEcCOVnJYqsJ/VBhvsNXTivIBO9seNFRlvra
sx+hvYM3urYarCyRvDzLhlwfoFaVObpmDkJdZpes28YoXn0ndPbOlDQrWURrMFtWThodB7MoXtsV
iOr0NTZIBiWTlixlJzXuupVLKHRvZuFT5mSnqRmqi2Z6xc71826hGTn0cVmZlQ50tcA7yhIh1epS
acq4zmo3XjllWl1yu/v29/dFfu9f74uDzKfjmJru2Lb+1/syFqihEJptvjco54Cpy++KserueiV/
kqbwRgamKJuEtZEW81GnPste7CYSNtPsCHwt+yhmzow8iE5r8fSJP4DmVXfccuqjuL351UvMkZJf
Vapvmajyqu2y8KPhOUG3YvJIF8gS2GDIKOFz0CTtfTY5kHnp4ytefYqESVTk8l++DOPrj9QwdFUz
XU01TA0envnXL2OovLTxe1t8Gzxvbcxq2Np8YP/UsnjjTCBR5IEw+Fdl6QzBqiLJ8Vud7N2S4z/E
uWLCGZ9Hy7I8CwbEgdUpJYQ4GQhENe2GGEbCQsCKT1WQJNdDN2QRqueyAnKsqiKnQC9Z9isXbLjf
HeQYWX/tQiL4CVUSH12EWlMXuchgJRjYlf7992TZX78n9mqOrruGo+maY6jzw/7bw6wDDp06ttTf
p6puNprZphuTNfSecG/yFPX52TEj9VvmpCSiWhES9w+ic+AmykI2FI75hAax9wAtO7rpUndcx0OJ
HWHVPGDSirXnlAT3XRMl+2sxmFMsMs+iErjetkqEQU+QtHBVf7XIXMyI7n3cY+n2mZmRZ7pi2Lef
Y+Woz4v+1pnx8nNlj896bwD2i8Qi8wKQl0ORjf7BhpGfX8uBgd0n39ZWtlpzl89+CAkG1xGuHPHZ
nERpZi17Q/f/y2yr6/N0+tfH2jVszRC6PQcZHMP66x2qVa1G9x0SfKeE5aZPVReXJXSSHBfiKeEY
9u9YyJ0ir+qOReMiZtDlzatd6+HBSLrsLhRRdqcluKQmvWvuZd310MGQ8YMC49a5n6xDBDglxtO1
W1lsRyu76wvdIdicNJtRfrjnFSS/87JbQ53xkAuBzh2bRtYshkpBv9qIOS1hHhBKduplbGvF0U0K
+EK/nTYIM++iybt4ag0rIMr4xvtE7JjDrOM0lPF26I3wnEeJvgZe299FzBwrDCvjR78jlEc0w3tW
ih4q3jApb0kQfFdUQPqK7hzR5Z4e4azdV6bW7CYAZISD2/iiExO+yDM4RT+4AAqWv6ryBjHIqEmf
TXcanOuAovRhsKbgZz/HNx30S49wZagwa+WzMN5k5WX8jfATBG4bMSpfLe2lKXr8kHUBPXo+i+0J
SXt5Wk+he62URQD55k3zp4jJkftLMO3xHDZN1m4TAPWWBz/emc6o7EkCxyh9K7Wx1JwAqwTEBo5Y
BXjHRGm6A3F5hAIoyXrLr9hr/HYK+HuNav1089knd1ncrmTZ0q3vkenXWy9v9qFaBE+B2hYrQY7i
mE+mc3LJoy+NOSnQprPxZiJeeRXnG7Ks5h7jcvLIXktet7LGK51BMhgGz8fK0IHyOhMexs4lHl0D
y5KNgJSjc1+hiyC8qViaVTouRjXCJmzubDQu6egsfLcNuzlObq+eQJX+PGQZRj3EBOwt+/lJX9Rd
qp4iDfgi8vYb2c/SPtSxCc52Ezu3Y4aF/eBZwbvbw46JR8G2rKvFxR7Qu3NzI3yvuhyCluck4IhM
5YF03MnsPO+J2FW3cKMbcmnjSfEq1V93eGyS/gVu55bF2VDgVyDdi8V4OpUHWZeBeUUTVCvORHSe
+gKNjYqdur9mK0wADAzsbkTM2V8XgsWtkoEfkePkEHnmBhGEo4S/5vNak4NwfsLDsk6ChC82AoO3
NicvWNlsK9Zao7PCQV3/BBskPwivss61rVvnMQJ1+PdvDrmc+Mu8ZFi24TrCclxNNx25TPztzSHK
CHdjxSq+KWaULW2iQtu8LPAWBcj01gkU7NC1e84dpz0QT0a/YK53IpQS1UJM52RSvIsvzB99YY34
1LJ/YTlR3wh9UF+isljI+sAzwh3R0GIji1qGRSgIjkeidsbRDIbqetlSK1iQN2p6mkSQbhJd6zFe
SMKN7vgOc0psv/TIG8UzKPZLfeovzaLN3/0xdtY9xkD7BN3Fl1DNrwDjCK3Saz1u5u1LQjxZAn2/
9M+ol4BhN1QidBwOYeXkD3NeclVkobmRRWVs8jOs1F1MvKtAeFmH4R10+T5q8+IBg2wyLE39MY6K
tv77u+X823ued4hNIkxwv4ROGuOvb5GqrA2HLGbwrQtanKC1/GWyau8uSkv71OdVv2hE278NbQB+
wHct2MqO9oRGzgZL7P5NdEOydVo93AozbdZ1ANLFAF9y0OaDQ2btIIvyTNYFQidXY9s3kR5nF97j
SLqoLLhKvJAviAViFzvw0PSlWhw9beyPBWYZT80ozkEVTWdEifInVxcf5DuaW1kK5iBlUwT1QRbT
NuyXlWv3+2oeWfps1fzJsLeyNQQ3vjbSqt74rp7eBDPkDAxke+xmPpE1a8e3y6bu6yOoPaCWska2
ffYqex0ZcYfdQlajNNVG/Q8mM2vO76W6RX6M2OY983Oxi6OaYEqiEsKIVboacTd3rRt/Z3uQM2t3
tG9tpNymhTBz+zavzFOVi3Ffzg2yVdZrjWX/lxsvb+zvj6lOjFJoqm2oJps17esCr0eKuutd33gf
db9a5VYBolYo/fUQ84NHjcR9zqvI2rCliG6t0rHu0gnhXRuBRVkiD56cRWcCB2ULPJtKdevcM8NF
VoOrGXukzOQBrajs5NjMaX5jKiyy8Bx3UJ0i1DKcOpZ6+7//UZtfF/m6MFR+zoYKE9YwDO3L0ig2
RekYWqS925r3UkNqvm2YZX47DD3qfPAdNRYok71IEZe+BTXSr8zMcy9lquebmO09RkpokIos925K
J7RuVCA0uy6ZpluvG6pNgTXzBfpZv+iNsTkUoUYs3izqHaBrUELJtHa81Nub4Pdu5FmhRt31LPt1
9p9aP+s++5FYi//LVP1vD78uXEt3NNMxhDtv3r9shliYTOzZx+o9StOPLDsTnvduhyiyTuGM5ZH4
HKGn8QrFI7H6rJNncevoRw2DreuAEo2ahTyNphlEbJTjRl5AdpYNKNnM0Q/vMJK0Hn9CvTsUBspg
DNBacfrbK/xbnqpDPUs1jcm6JwYK7gDCqA6gB26YXp9tqWMy19lhq91eu4D6uhaNuYuP5soCrdkR
Gdg6u1R1+qg7wryRZkM4EWcXXxXNTiCiCwGLojzIvnkaX/um4P2dhSiDducrw6aP9Bq6r9Nqi3Yo
b0HKO++BmmBP7wDGI0Jis4kVr2bju+9WbzdLmAuoi2i9c6kSxFj1uQGxIcLBeZCdQdb452LyEN2c
G7KRtUvjjZiBiyC/bQd1Dg/REE3Fiwkg8u8fE1s+B3+ZAyx2wy7AVtt2ACEaXyMDSFYmGlq279YA
crysQ4JfuAusI6W3n0vT61eirq1dMBeVHgy3ajTZrWzl1Y17L1HhsRDiMWPpJKtHC+wUL7fvqIHa
z60G/sPJTXUpG10dGxaPR4XD3Orkd0HfP+JOVJ5EKexb4Yf6skVZ+TswdxhVxvg61QWoP1xT9lno
F4+VUr3IDp2S1QurHZs75B7jQ+BPyTrxBuVbEy5kh1zP3FXhBuPBKzIXn3iPV/98afz0HlnfWo+s
YozdYCi4kUnipZNahP38nvuLzNFW1aL6bpwP0H9+1lWZWd3JA1Ipv9fJzp9jlairr/0+6/QIpSTW
FH+51tfrlzaoILZJOtnzB9tWTwGckLfEwF4oLodsn9eK/dpH6MbX9lvXwKFLOrVCrcmz3uwSO3Ao
iyxMO3AlGIwgckY99EqoCXVmXbpsQPM6gRrquuW+K0j8IRSS8JgYPnbR0P0j6HPViIVJm/fBs5s3
D44O9kXP62cXgsDtZDbOA3A2Y927iLuFuBE/jH7VYXOH71GEdMWShQsI86E9y77DhINXUikerFX6
+hrJsCqfkoVsvR7yZmm60XSXsCE6ikEztvovoRSpd/JF/uRTZAUj7WmLFfPls0oO+DL+S/HL5VoY
fatS6NZCjpUyK5/XS7Ecu1ELLI1yu1l3fW5cRKE1JDj4WGM+G+Y62aoWrn49+/t+OZrhG1clx+bN
GHdLwt3lqZ97T0ZrmdcGYtPa0ZUIednqzL3lWTH4gFPoF5MjmgxIEBNrMVDUanQnD7nXIGbghely
RtNc6xphTns7m+HCc792PqhNC78l1s+fQyO7VU761C77aNTXqBs9mY473tnqVC+1vqu3sigPQ6a1
i75z0n3XFNOdrNNS4MEKpCdZkvXF6O5zpxhvP6taEaGf30aXzBDNRWQfnkaquE5wNCLUOr5i6/VB
vtG/uIpm3g9acGpGe3gVpWWApkG9CYeU33v1MTMN1MrTmBbg8mEMLqPRSMtl4p88pM3uXVUZHmo/
YhdNynDrd9PwoJejcZz5h47bZSXxSTygwLmAFKRvlysOZBReTlr8oPOOQJd/vGMbWDyoQ9quLa3X
17I4unF4l43lUpauPcZSW5q+rmxhLBM689kjI+xlVxvDM41DqHes/vpsh02kvROm1dd72SAPSQ/s
c+MKY9ay6quF7C1bGlu9DZKivNdcxLPLRvS3se1oJ68FkASItPyeIECWIuv4kqdpts3QU9wJNS+e
sP66kx3eQ923bwK7VkLU6OB1uI15OzjOQExlHM5QYNMTZIDFtYfGSuagxObxs4fs5hcZLmpWAzLZ
VB0Wy5XD7jjAmnwQw/ydJdVB8xGRD1KKidV4+yzrjTVqDSXKmgQq7MFLvxsI6JSxNfzAqAhgMZaa
993kI4+TNtbOi9SRudexr10SnjnXsv+wSCpLdsUly9Jxz/s4RbHipYXphUnfgABgnf88uHPxs65I
TW7jTLTcgHBzFwG53Fes+pZSOSCtbHT3VICYUZnb50DltSwVA6YxubfTUj8WPd/yVPQoPqPa+D45
M2VJU4ZTqhKqMjET0U02qSC/l0Wjle/whkAfBW4Ol6Zt36DmWklWvk+A/LdePRVbWUz0m2LwgIcN
Y7mbRrPeyMFIQi5zeG4vvaIg7+TF41rWB3W4ayJNPBWT2t0kvSlW8jJaZZ/UhDCYl/VIB7ToTibC
MmELesObiY3xorSlQdE03mHk/i7rNR/sNvhuaWwwvMbDIZi7642i7lwM+9ayV6GKs1lbpHxBQN8a
VqGg2NkPb6NokAAoFzF+a8s+dsSTpbb2Ymjq6bXx6xi3p3D8JiIf3nql/zCibEeaxAeEqfyZw42M
CFScS3bswYI096bP0+oj9tM7ZeiMu8kPMxjTYrhkwOaXECa8TRzrs7av0nq7UW9y1npDUK+9KFlU
6CeeXaFk3sLQYAhWfKWbOPNRyY/e9EB12WGVlXLr9ZpyO9jogMV6eZBVn/XyTO29nj+KBeeXBjMw
lPXEh22rwcKha4rPThIi22Mq3tOYGQmIZle5uHnh37HDcRYGFA4ysdRZfp+dhB7ckaI8RqrRH4xB
M89q44szfiHxLMu2llXykAK0waZlaG9IRRKZbVkyuKoWPPUxgFugLzEokjZ8QqnDPsddyXxFo+XF
w4NvfORlGD4Vql6tnDHF88gdmtthPhR6hLxDVu1UL2tuVcfmMJ/JRtmtNI1iKSDxrWXdl35lMmB7
aT1C2tGOla5Oh95NSwx06uhxGkiD+4AvPkJ8MxrT++hEEC48pKfIt/rT2gcxdh0Ega/cRIm2EECl
D7aOcKwGI61DsNLodorZXK5FVOXN41ijDrOw1yZ8u6cmw8CgKnhMIpFWTyVEwTXGYMHW8a3yKTOQ
s2RWt3GLoaiXJkaiTo7o5VwMbdveBWhJL2XRabvyhgVmdC2iqOge4CWCP5o7p5Ol3uqF/yPRH714
Ur8BBf8jAqL5NtSlt/ArYT8mlV6vcscK7mD/5ZuoH9TbQSkHgtejepOM3KTEKpBYwc9naal6e4Fh
G+9U/ttb2ticIOWJlV+NGpvs7oemBf2fPBpKlSR/RqzsFjHWCM9lOAbrqgAi/KeT6ekqthKeADWy
3GNf6jtsFnkACtN6zsrMuCm8cbzMpbIp+Kb8IHsCBZwsFM2YEDFV0yfbN4FE+0p1I1tdLUNzEV17
IPG06t3Qo3LnThtZJGscbXsCeutpzNIn9KjMRdoq8dHN6+Cs69qfTIbdSxik+a6AZ7O2EKZ88XNX
I+xXqKiy0Op2wVEPmvy+yZhBhI+wzVxtl2Z1gM0sJ9TupUHvdl0MtbqVrfxYULlPqgR8Fpfs+1UF
TOnZREbvbPfmb58LKTBdyzFGO2x07BkttavvcRzLgSaXWHbFVnjykVpcOVVavyCX/gIzid9n1C/J
eLvfnckDqDUPEnBPtkMgsAqfBwUOSC0DW+OXKUiugyynXzpV4Xz3+xSBCjuq7/35k1I9+P2TAMHV
L1nlv1iKr3ykZffbJ8Hq3U2KtWAuFaBE52S8TNHLQ5U2m/+yyZtjHblM1l+z8qSHdFO1CJwBQPr3
OE+beUWgqPAp7CgwEP5s44NeZfpzqkdvkx/VZ4T/9OfAiEGw1tXjULL06UdvJTvBxcbWGKj1dUjQ
jDeRCapIFmfA5BYVOoMbxyWcQelXaJMYO3lFJCJBWRQxyae5dQyjc4wFzUVjV35D9Cc85bmX7YIE
nwVWawh/iCk8+m6SL4KILWUeDrBL0wFnrMR6lD384QXNt+5BtgfYjvDZzUmWQo1XUTqqyc3oBs9O
7VoIphjsxlVr61WGMgMJnSPcUuhBc7FWsmgXx1EE3oiim5QD8pquvZNFs7FghhaNfgic8YGJ+Fl3
rOzejrvsPmbLARKTCH1X8Cws/YiHN8zSg2wFMdLe/v0d1Ix/C2eR4XNdVRCrsWAJiS/hrMhmNilr
p2eHN4xbAoSTQVZyYmL0UsSxGsy0o9tWqObBqjJ+VPytEO08EqjWKC5e9l1Xnei+qPL4vsTEeu/E
oiE9FkEsd9ESVREm3tZqqKzHvOhe1Y4Xc5sazdmvHdRWimmfKHr3OnX9tJsEMM4AcbjX0kB5YyIE
drJMHHLAh1+HQw9p9k7No9PPVytaGLKuY5W3PfYkzyPwbDm8Lqb8piA7jAEX3coZTpGZaXVMQZ++
OD8/03Xr+OC4mbmUvXyBoJ/G7HiQ10ATiWTduFKcaFgORAIvOgpzlwLzBZ/p7fRZ5QowMcaAaJus
kwcPK56NibrudShyztrRLK0XFRPdo4+/4i43UvTe5rPPuv909vf97Mj9eT3319mXq8ShK7ZAp8kh
qnd1p3jbKAjDJRu0ad6lTXdaGiQb0Xb56rPO19pp1bWasZbDZENn6uXSTO1u+1lnCwfBtFEvN6Kf
foADRx6z1gRPnq/uhUEYaxI9StV16Nyj/54vrSxo3/ROPIIfCwDhKGsqIDCpTnkyyq5+//vf978l
sg2DPQKADAsWOmFb2f5bwiiz2OSEehO8IVQTxjeWvauN7BGCV/NhOe1WjLX2rvqOWAa6bZxLNPX3
VTBZW8j++TFH/X6RAxxcgLDiRz4fFGT9V1YMElQW9bo5/f0/2fiaNTFsV9gGwU3LcEzHFF8CZ5am
+mFAVup9GodV5E410AcOZlLg+WzbzY5tcrzoVe9nnTrYWHzjZ7fQU7N7s7P6ALUPuLkGxYo0AuSp
NO3ffPD6i1Sk6m2PZtiDMqZnK1X7t6LiBulYyuzSYAVtuvAz/XZsKkKbg4m/dp7wkrdcR8M2kRZ5
Jg+yIxn4Ht+qMP8vEATD+TIx8Yc7toWIsmWb4GlAqPw1eQSLHoRBNtsPWEyYIinzI/kZfzby5tSe
D6nu50evgHNOAHv/pV4WZY/PvrIuETlarYmJ1998kS/9PoufY3MX4g6spghNWLO/NxA3PwTCfYM4
QAykNkcMGmxfbByzpnXuAhN0OcCcv8gq0FrDnpl0QpuWRnmRXsXGqXZCc4cc3XCvFmWPmMZFRDmX
VDp+m37VotoyD5AXUbwyWAAL8A/yIjDMxlOMdZxsFHUbr72iN2Wi5JAQI2TJSXo+ng/yrKnNfIHM
crv+0pClaLUvZEeLR2WpawjJVm1hI6cXT8vACLtHO7HGE1/IfZt2qHvNh3J4gzEVP1zbLUKjLJLr
o2wDnKFnWXPMEzxvrLJBy9UPNDwbDPWYaOXPM1knD/Hc+qWzrJOtdWPae+GjTtNPfnFQ3Zbgw5jc
Ca0oiIv/6yAbJwfB+01ujsVBlj+b1QhJY5IGA0laF79dZVI2xvzm1eaDCi4j0tr05MzvYeAh8e3U
ZOf++hoGJL/BrLUl/z63zm4+SHBmZBJBC8iLdGWq3ol2I9tkrzCdqj2qqyMLlfld/p8+VevGfeiZ
Pz81Sgd16QwCKEI6TSjoYtCYILn3VoNkgZVWuGeIm85ZFnt9VN70nii+gQDDsRv07JxmzTf8hY0T
qvLmSZ5ZnskOEJcMqyxMtokT4BLZELHPx0aiLtey+HmQIyp0XT+rVJIPi1aLkUlpeuUWgAtibHrm
bALVUm5l3echsPxg6RdhckP0OD6g4YUD4HwmD7XijflCnpK1SjZoo56jNkiOkZ+hgOUU2drhNqyq
qKjWKTIbqEqgB02Qa4D41v7plzn6GX2XPdQNcet+1NX1tVi37Z2LbZBumF6+FFlF6KUsOvzo6By4
fXvKoulI8Ce59cnhIXsqnIXXmMbLMOjWuhX1tJXFHHPAhTmN8bkMav+5YsWiuYn5kkxjB2H5L6Os
7pJCkmG52UTEBfT6O0/zzQho7eX/c3ZmO25jWZd+lUbds5rzIYGu/4LUPMcc9g0RDkdwnmc+fX+k
MyvLzkJmowFDEEVJIUskzzl7r/Utz8yrbd6z/MnzoIBoGd4vT4D0Njoi8MzbENrd0ShyEMKDXXxD
DTq/gVVI1ipDEHQELKTe2lGfnGUHEqg7KiXNU+f5BXQZgLJxhno9tNTD8gSjhEktUXTpLPJUCzdO
Pb177G0WrR6MNlbO1WY24bwNK8CJiIdiDGxMmbWdF6r6s14jOZp3R1aMmttkvZL2lbm2AmM4zOJi
fF+g56RAOpYLcW6QV5kAnrUYM/wi3gd1keLLtZvjkPu/GTbUoftOP6G4IwNtvFRlSXsKCeaXWp/W
SthIV3gL4/1oU1cq0JDu4kwd7lUoi3etflr2LY9UiihQ3QSmu2xSu7jTdd08kKkY7OtQ0zaxrOSv
Y1Zvlu/CHNrODZqpvqRJSQtvNIwfXy8g5lWW5dkXReOkJpVH3g/BUD4YBD4tr8yUGARaYeBJqBHg
SLpvr+1hDL7i1fjxQ6gekL3egtGpkdVxlZMyc80KMILUgbzMdNimdYlPDnNraf+4My53SBL6ceff
u0b5/+c5f/4TvE9Wt9U8LfjjT0i+avzNsKz+eVQmmUqTEW/qQjPtX0dlw/AbOzXb4UnXJ+saJ+2V
+I7yi9KSj9nBaNkumxnYDrNSKZhVdAbdvqUEOfYrL/elLubrEYWbAcTDJChFSOJ/vyfpwmaWMUbb
5d6PvaX5N61JMCU/L1vnmRVtSVMQkIuESPt1zcPaoS4LNNSPetUD3oS6K1eashM6MM7l3h+P2f/l
seV5dn4lNdQZpZSuFMyYZB9SnD50U0nlMbG9Q6cW+zGbIm2rDJ7YjC0jz49t0mk28IxhogzJl65t
kpVWV+JQ2gBFjfohElLCrMzM9mEQplye2YzG7jvpi8oNK5OG6S/8vjyLCkC61iySzJbNynsUSFpe
CuSCm662KvOSDFkJay4sXtSW+UcdNOQ/zpthka98zase/XTS7zj/mPPNAp1RkLyU2yRuBqz0rNhL
tgEkp2tPl/ckvGGzbI1xa1+Xe1VryVDGyNOLBfhpZ3lQMtMvELS8/R9PXl5PlWojzy/98dzltUnL
aLw82A2kjoe+hktWU7ytH8olc5W+eKEELFACFMlh+Z9Etn1P51KneBt2T12TUeHlf2SSV+DiKR8g
bmXC+FKk4VsQTel7OEVf9CrXmfYPHgeohbKRcMjH+Qkh48RTaJRc6nobsfU8Xfpxd5lDqWPML6uM
be3qGh/ij4lVpbSF5/4xlYJQSuYC7rjt1Orpxgqncs983HqkTXynaaH2VhheDDHR1y6aFhQXv6wZ
hOYdbTBdCk6sJ1vO/L0Iq25T9lxw6uh92U/rOVhPCZH0eiPP2Qxev9aY/l+ShHlFr9jFm2pHL7i8
OrB+qnGgkSutlsf51t2IeODXmaW67VtRb0VhS68B8JrlCQn5UWu116oDfPXoMQsp0MxvKPt65Vrj
ZJ1xD2vXuuhoycw7Wo+GLyQr6U71au84pWm5MlPDvkU9Dhe4pM91ldfgywr/yWBtUPjK+NIJUZzG
SoefNGbjCzaPcNOEWoYin71hAVhVIvrpsuyt8DwJPXuBsjRcKmITWJLwrDicpu3oS8CQ2nB6aaI2
dmXib47Li4Ttr1vQbY9S3Us3kZEku/xhfC97YQfdankRoYvJqvEscw/SrD5XEWyWaZwQdtTzqimM
tKc/NsmJ+m2zLLzqSGnpPzeXvWFFyWF5bTOnK4WlT0k3pfdo6zT+jcA7hH5n/HaXoa+b86lL76Bg
45bWf9q3vELyjLUWmzKakH2ceZ7xWg51BbID4BwCTEr2MQ2aTjX3ST6j6bxCJldKRMdi9IyHeLLu
fzye2CZVNxSyVjN4d8ymP5bHa6YkbloDBMC0lNzSpmicYJaaSCNxLWlg6VdzKvsL+k/yICKwul2L
sAY471pkjTj8uEtejTgs2x7NmC2xmzByGGSB4ejnbARjWZdE9fx4rCzNcyhP0uE/xDXzY75yNyLV
9rhYMH1F5dZF4beq9+9F5IUfXV9uSSrOA6dIv6UEhEdO0V5ZGRuBk8cRRAt/+qhH72pWVv+N9J3v
U5UrX9RJH6CCAbgbKHs7UOLB7HpCgBRMWEFgYLMZh2QPnmZnUeSa7y5PWu7VWkNWlGWl7vKYVGGZ
caSA90iX96CDEG7hd34uu/94ndUTPRYEU77uvHRwbDDneE1jfy2ZpX5hjSvjZlWUfWZH7RndFpg4
I6gfpIC5sjVV3VdIcVfPR63oSCs/67of7qZwNjUtzqbFxeT7qXIMJpQ/s/+pGYmmMLU0d7pqEAjQ
uKHYh/2hILPO9iMmIphZVd7+BkGtO/hB/arM+WzLjT07iVs/PRMQLx2Xh5anmgFQSA/O6eqP54qA
5EHFCHZJVBkrVR39q5o2E+lV5kgyXaKfm0ju1qqdZ4/kYql4bzX/mzYggamZQztdXKxisD7v+RDP
BD5Ff7JD4IfLO1W+8ts75XNAq2ZK6taUKuNMaSs3wuBszRsJ09Bz2k8JYLe+DDe1kOZcBPaIRI/w
IZLP6aKEpGoSNTvupKdhvhcpZXryi6rZ5SQQ/rgX/PuxX/bmft2vZaz8qAPkg01tFFfJfDcwZfkg
Gdwsm8uNoVmZuf7xJMiGhkrQBk+1YlNxc6UIbx3ozcTSkhckP+rB0tt6pZpYneFlQAYLqA5gV0tv
VqKRwzrvgIdWrHq7tQ6lH9jPVdK6iakPZKQg/c/6btwsm+i+9iTJGY9k+0S0izGAJdC3W/Jc+aqZ
fedh7X0ltD1003wGlElatcmSMDuB5UXLDHZ3W05+d6fY0+gGAe51OaH5oM0VJn+uNTV9qO+trHr5
46HlnlX2+iqc0wxlAn+UOLVOJJJbLPrxzUGaM1x13lweW26mgpmLg+eQiEgLOB/EoLuKApir0A8D
pFuAUli2p3l7qH1UTMs2o/jv235avehyBvMrk19l9MNpJWefLBCBdmYG6yWEBkGsm/dohc1NYBXh
0RSpf26tueEkNdVTm2fQLyD7frTfkiTOPzMVDWlVqdaTxGUP4UDSnP2+Ug+5SONtUrblPatOEB9p
mXzrCNxcXqV0xdUfuVoh3PNcLq3bv678qcbPthu6hLotVJmysG0Ymszh9HPNixpl0Fly4b0b+Yw/
mDT/mFLrw9vxqdZ+/S2Np/Wr0YK5jghYd+PwPKpE4yk1tmLJUMJrqw57kpCI/Cs9jRlZfgmjqt63
9koTRbhNizy4D7L7JG6uuebrB1kytAPVAgJd8iJxw65FAaNjNmDVpK9yeYT6NSQylw7eDgctjM9N
+6Lokr5qRvht1O2aLbYKyslahVWkCYi1UA7mLL4RMq4ggNKvqgJcK9Neow+Us9ptyp8Io7NR+kAw
VulvkhxlZSdZ8ZRtWrVPkj0RVOTTwMRrb+zopqYuxkrpKKIHih5QvdW+vhojSVxeh80mhCJ9lGRB
yx1CqpOR07pJUaaueo98KitIXM9Q8g0WLnnTe4m2mYz3VlezfUepZS2oj7sGINMNFfDBFVXB3Nto
994UJju8uGhlJnRDsZE7IHoxdJKhJoV85DqnxxMbMJzT0hnkcHrogUZHEumNY8CYj70XpogaizU6
JmmN8K7YjJqlOnHQ07qPm3IlA2Qj+QGWjNSrb3EOsq8zs3Kd+V7mSFKZrlJfLe4j1IBICtQzEGv1
3OBxipWwJZEhcCHcDAcEx/aRBEPA5zUGKXqGwUOMadJNBpWSI7luiBDLag+HbwUPk2Z+1OwnOPbA
GgrHHKgYRFP7nsqldkI+880PtK0ImDOZZR5ljteN5YFquN/46SnV9OchMrWD38hiFRvge5m1+G6k
2A3ZkWZNj+WRVV16wsyfnkou0mMA9LXFkVFFXvEQ6MWjYTTpwQhpVXv6kfL1FSyW+cq1dx9YhLuT
O24F2TnXzOilkpKtIvqeUKuwdnPakXc6Yrqu0p0kEKgfioAAOBL0cMpGTtd1zbk1DxMyiPVM89wQ
6ntuE2s6BzkCFUnQFceadSo8UmZlHFkbMejGoSij5zz1+rM3UpSNYWZYSuXt2lG9s1iPOlySrT3Y
UqDQ6vCgRFV7WW5UATlxKDMi+IIK0VUpa0dtrJHKaeJU0I299ihRVqMZgO8XxNAitnV7b3Ia+eyX
lvGM/dCxguBYUsU+SKk07Ee7+5LiHz/r6oA2WuNn1BC4uqpGsDAresSN6CdXXQUgwZssdTswk12l
qnBDSXuX+3KthirDyzgMZzlLbw2ePNLp0ddikgePMWrNKs5agtDTYE3Bwt4mvshXQJRX5uC/marW
/c1lTfl5uc1VzVAMYWD3pGpABMyvSmBIZJmwKzv7juxIfclH9FRkx4hOwpDTCIlFF6ZlGFLrwouw
1ndG8UluhtgGjGjkpMTEp8fxIabL3obdiGuYc/tvrrw/N7L5iEKnGoBcWVHpRAj9F6eKIqtJlZZF
9DGQDAXSm8zBXs7vykTJyawd+50qSFEpqAO5BWvHTaLUjtajtFowwsUElSMagYpryUZTzHpDw4Vl
S9ikd7mc2Wt5CtTNNF9rs7gPXdtMtLWeGmQA5cFLM8p/943/XKVZvnGE14qB/B5TyJ/sm9Qy7TzG
2fY9BWh2gLloHlHsrMiRjwhlSuBhEdbiORl+V4dyrUfyeUKkuWrhPDQs96+/XFv5qdyyfBpy2UHk
2rZCs/lX7/6AyF/tuKB8t1mFwD1pKwK884/OCmbT0tisJt2OHTOC1GIN1qcmxe9t0wyntrenfa5b
21IWrFkoG+6YGw4HTwoQnDWh2ChBCVd+gibZdsErGjD5Uk/BJa6FgrijC89pqybbliQOY72UP4iq
fJHy0HPUInoM2/KBUcxe+0WfkmiWGNtK1l7ChKDHSIfappsx1Li5wRC1dsvXBYSoLU15rfjdPk1r
1Q0MuXNHX6nI6hLYiObNyjSTdd2Lo4/1i9yH1EkH0iABdX7aTRhsjbD5omYTaMUiv88t3T6ovnLo
Q+kBNlj0HHPWOoplf0tzYIHa2MpHdDn6LvMZQHIpibaGp1ZHzpRq1jW37acx6leuB7jgqmQ99vBj
Ky9uT6rcNGhqbUIb5OLYlG1zTlLimE0/b114xbETy1ZInUi5EZ4g0b8JSSqtx+nzr39/5U+zGo5E
WngGZ76uCmH9MqvJIaWK0vCz75mQh1tX2QXxWp7eu/R1HupAZVlUUFVX56OzKPPgzuBa8NefQf3T
MTj3ftGocCBqtFR/7QMrkqgH7KzTdyVP3kl1a06oNxLocqmPShVSzNKcVuPqjNBjywrM3wejMqwp
aSN/7nNrExrqN4IJ2vNAWC5omFE6JjAFojGTV33fqaepJxb0rz+28kupcrkwETOg25aq2HMv9Bd5
hhKznETXJL6HFQefHBtvdturK4IHgYR4frnPhIlEZmqejWBN8X4PPF37mlvDnqEbsyo5hExCiv4i
dYVD9dU+1GJMnMgim4AwA1fhN2MqbCmPYanI6zHId/Ch5FVT+0fFgj3hEWFo1umK/BRzP/hTvaJy
am17i1pf3yRwVlLyQglnmjHfyYsnDdlG9NCYA3rVxxL56Lr0PEgsftidhDnSz6GNjBWXSNI2j2qn
jMZvmU5vM8AR6cbS2K5HfxCb3LAC1qF5t6qjrsQNOdobv9U2QW5Ud1rfpHjnE7EeyO3aeLoeMSOx
ma0afk91b2rwu2nlqtL9xvUKJq529IYxMKjLb5KuG2eu7MZKkojvVSyCQ0ts6o6IwpFamPeIVc7e
93r42TLvw7W0zJ2HcQ+Ct9gVdYOamKrLlhmDcoChGwINfpc1Yn0BhGhVR65W3gR7c+616Sy3Sb8M
SZgM9H3d+8O6B2HGEGBkDzZU9p3dtR8GKMWUSY2q7BQMcbeiZqZ6RYDE+k5GN3vwxpOtFvEuKHvF
GTs9nKiWZK5RJu5I9PlNExKxsiUsy162g8yhcyHdhdlrpiNgIIlCSY/kbTI3zJSV338CG08f6lw3
d3pXT25DCVo2lBuA+znmCDdhPjX13wwDvxiCfhzKOtgHQfndBrv3iyGslT2b81J4380qDJhNdZkT
C8nexCiQNooctjSdu+5imkZ30X2FfM/IP+YJ1nYmD5tB7x66OXAQ5+Jjyo/y12fany8QzABsw0Zw
oJiq+BNgRlP7aYqHPv7ow/aKbFh5UGzk7hUKY9fjur0a2yq5NdDQ0El0rqKOONIUS3EbgymMpJHq
XddK/nWwWhS0sdAQQUbdg+gf7dz6Nvpj8ejT8/87sYj969jKXEVT6cRommXrnHk/rxhNJazTmsiC
D8kHfDOBVOxz8dQkEQMX+NKNOaiDE0hevsezQ3sIWewDtOGbSOxDppjGfllMdbJ2luoBvV62V3vS
svKW9Y5CPoXjo64UTV+fNaXYRxQOt4rlzyAOjDUQ0+xD1U+yo3n1lmig9xGl2BctthCuNNU5Sr1q
S204fky7irIZV5+mHV7++pf7RcG2HFeWzuLNkg0Vrav9i15mSluIAEMcfVipWq/t2PQZTzxs37V1
p4VFfDQHxVzjlfoYJYKi2uEgjbVxTIdqjXsJAHEfnLVBrk5GGhTwrZVXQXD9TbOkPYmFndToz5h9
SYPErLFCvRg6ZZ10LkUVmB6RX16mzPvayi0XNY9FFT7XJw9fz7FqYZH/9f+V4+dPvzf6H4ZQ1eIg
NRXzl5Oo6lOjtvws+0gMQ16hpO0vuIFtgrY7X+xDJj3XNIxX6GSysz35D3oTfHrlpLqxrBqbRLf9
83KT25R2IfcAMTBQVmK3ito2vuNS5e0Lq/5CBPNwkij3Wk26DqXqQqDyAICB8ijuxovOZ7vpAIdC
jq2drftk2ieSfhto913i7Eso9kRqJKRZkuMADyezNccoLOyusvZUmu3ao0evxbpyJJQcLX/TyZB2
SQlr0c1k2OMLwVhC3Wvn+VHgtoSGOLWfzc0PlljTvZFmzqibEqEmKQgQDDpXcAbZqZmpR35ql0TY
AwRHS8MHM1rpWRqTckWL4op+Mb+ow2PTTOGOJadPnd7E1J1mBSnDXeIiBFfdSXtigoLEs+4/WrM9
2mVFlg9Xa2DgDk3F+JowqXMmBK3riMQTJ505/KZREVVcZhdmkPbRMvPwSBMrd5pYN3ZK4A2H0Ro/
h7BV6TpkysGbE109NfsI2hKEA3VMh9CA4VSQ0uGV5FI2sP0GLoUbg2kKFjkKHjLQmrkUqhtzBa7r
hEP0zHHoKqBiUfJs6hWZlnMCr2pRc0MzhDdGOdbBWJ/17pMGfXNNmD044DH2sN76re5V8TNC/4NX
USPOx29WIvknFj3lZvCheldI65xohDpEbVw+GvMNDmmHhNbi5HvFN9g7HxU+8J2SGxfAzvq93rbD
TkBT7eHSXtUQSeVgpO9ZW511Eyp9Y/m3npytG7BUt1bSe5Ij8k/hMxaaF2r74iVTJtMZaT0cM1m9
DIaiPoxKsB2tIr71rHhgno3NjssS9e0+6IkQCnDSotfbmSGlf/CkDMZFaq8jhvIjivfx7LeUqibL
rm8++Wd/M78Uf5rjClMxNIP1o7AV9Ia/XIc7kik56vT2wyQ+xo2DkWlPii/LsluuoUwZrpZVckDW
G5Us98KJfEAepuKvAoIZt2Y4vadDaGyTGOB8ZAAe/0rVQzhgsux9HM0VKubxjH8nEiIxg4DC4xLn
n/FmOLGZ9aS/eKajatik/X60Voo/gu9P+/Ek11/jJNtpiD7vQQTkBAhm7Rl6lbGJcuVzocHgGtmS
XaLtjYEeEPiy+Etad8kK6xijSBuwMOdv9WlobPDEqFvMA3hD/TA/9kC14jnvM6ur9qGNVMWduseU
zhfctSFayxlooGDKPgYLpZE5dM3W92goxfMh7FXhpYu68Ryaxq2ZiurHqv5//0SNqxeK3HsOVgwx
WPPL5v885in//s/8mn8/5+dX/M85fKcjmX82f/ms7Ud+eUs/6l+f9NM789d/+3Srt+btp4111oTN
eNd+VOP9R90mze/0u/mZ/687/9fH8i6PY/Hxr3+8fU/DbBXWTRW+N//4bdesywdKoBv/MbDMf+G3
3fN/4V//ePwY3ur/8oqPt7r51z/gzP3TkC2L5QaQO42hlTeDEzjvQkP7T5M6DqOtotpEenGcZ3nV
BPxV85+gA1ipMD5xAiizqqImtZRdqvFPVBYGYlYZ549ly+Y/fv/f/8b++/Gz/XcWILESP4+CECVU
Q1ctauVIQ01NV+dZ0X+oeuVGkroyz+W9HlWc8nX3gHSYKCqfVkYuTESqGkt8r7hPfZJo6HKcMkrg
4cQcGQsnGM7ipHkTKjHb2hhWda8Z6VvF+OJQRt4VZGIFcvfIdCt2NLr3LE4f+gZbUm6sEAcbrgfP
xMkm/SmWTJYsslqfDK16y2QgfnrplCNB5CHBRiyRCH06EExWOqgFdpWVbERbv0wZdWMd0F9csOT1
SuMOwfvFqAYLV17v4VIH1yOV2g1caM2pNbHcijfGQJxw2/gQRya3kt6RQfjkG9P96CswE4HqMGVQ
UcaHTpLgXpqg/4QBKtdQIeQ6nrat0j6nMh1vBaCTZmcU7sNH3AyUkQVapTYKGND6xulxR2xln1IX
7lLLq7+WFsu8Sj+1QuQI/1jaCL4PV+uJilcqQlrEeAiTMj3mhByvetVn/O586tWspanaE4Y7b+lD
qZ6Xewr41X0iy2cL7e9lGvmeMxQk25woO/4Xen1iNTIca0kzV+MAFkQlOveaGbl/87QJGnYpbbO8
n07TqEXritnaygbkePMnEu+slPLostnmXnnDVhQDpN5o9FbWoRHqj6Kr50YPYQM0RYNzl3sv1Nul
K4yzYtOyTHWFZHnX5aaCgHUt1Pyh076l9oCFYxLMmazEnC4pdZRjlqrbAjyN6shVSWwwv3IEjEdH
cw3yDY5evtIMWi0bLo0zxk1gTuXwdhspxs+aCXGq5q65NBRHoxvEyYaLA4raK1Zh0gW3oRLhJezp
W49UsXG8tq1byerA5Tq72aaM+jIe24d6pK5Evnu9aoXRPGSVod8p8qWz94GuVE+ylHMjf/W1yXtY
NlSj2uh93t0E3XSlj8ynLiX+M5PCV6KUEwb4bnJjs45eJ5gCqxH/yDqqtdchr8dHT2ueOy8HN9vP
rY9J1+86k6VwXmYUTDwkqQPT4ePIMS1mj1JpShzAQ3HpSpAaXWLla1lG7mlnrfGI2uxiEyVzMeU+
XGUVphApH7/Dq9z7CGcRIaAiA7EVfMGm4zuJva1indmQNZj3QR9HX2kbSUhTclgBkUFUriyANPem
7VhZh9MjgodT8jvfTV7WodchjNma/H3Rxd63DrUzBYsrBsb+qRb5tAsohG2sGrBvTC8/8Uz1SnRN
68h9pW0HyfCg0/f+cxxb+qZIwf1Yg+0/YxWCwmb48mbZa/fqVmkhqhCdau3ioh1fRK28oOTNb7Wu
+SDr6pi1BblwIDC67+mbpBTefTzhXB6s8piknX2phzTE9GhSnx9C6xQodHP1rC4eAxPbQsSfTmpF
WpczYN7yqvpgdirwIv2sF4n/loLtcypaHVCX5PEcxAG67nTQHYuT7VgWmjgM6A64UNjDQy71w0Om
El1j2Gis66zDQsnjfdBN6yYclfXyDFFX9q7q6tLpgtTtRDrexZUY7gy96c9ZGBKn9ftD/JbxlgzE
Y2iaslMPWfEiF1rK9CuX1svmOLIuLQKouWnqH0kuSl5AYV89kjbujKmNn8YczXLcfwUGNJ37Msge
6yy5hFntX5etwe/9lYrPZBdzTgzjYD1yBQrdIB1pwIWx/JLKPrY83F4jDbJbZdjPTN9WgrLffa6o
yV2TIyPva93VcTKtUeynZ70akrMUd5i2W2DQvjqLjwYtPHrqo65q5FGFFpUpgdAGJyRZe4lXfgT2
ti0jCLB4oFemVNjulMTZOSvriqAIW3J8AgO2YsSQJtv5s69LCD8yKjItw+Uq9cJig2ov3BWmdvXl
LvxuWQruX1l6HzatgsxH+OMLGTjGobUT2V02V8S06vgWyzkMRxevCUdVAkvgRbcxmwp4DS7+XOuV
CnrtyhxeSHgKbS2o/b62a4b86lWeeo9AebJ4lKL57CTOJ9VUrpTCu2dT0qSNHCrpnmqWscEphUIB
1e5dplAXsGuN2XUjxMrqwBRXIxaTDnzwBbRODgcFpH3X0j4z9aB4Fjk/Siqa8DiE2cWDTnHtJ/jh
AWGTBz5y9ETmAer2ZHxVob1CA/XDB0zZ7Z3VpfR25eAB0QHXas8sdkaeA8qLmlM8k5/1uACDb0Xt
S2VImyjMs4O5WJdrAp91fDD7YrYrq1UZr0OZ/9GyF5WaoMp4ylKS93y59RxTVNPNMAmh96nK/3hs
3sy6KF8XqfzsFdQTrflmuddnfJ4eD/K6GeLuOAi1Oy734mTw4b1BqkxZ7K01n9EXioXE2FBjFQ5J
uwtVtVhFMd7pFH/zLVH6nYjrT0WWlS2VwMJNdPx3nZ8zDJrJIaTGu1GslK4fXwLHj7XTWN66HPia
Y5dfNEw+aEF8DFdyu0/zcDNKEQN7bzDLqYRHozNxlKyJLoAA4uqWSrSkJK6ykPlj2DfmhzIxIdIZ
FLYpRk4nVuvyiFwncc1Qfui9MHKVyCNQUptDdiwKcXlc7DWt/OLb6ZY+iLoeurjfGX31jYvwhPpY
slFJ6AB0INqVIo6IrB7e9NJ29bZoXQBmPSkgpnCL8SHskmqjdp7uaE3DnyVgjbJBc9DEuxgxfkfU
bUckjlKgOHU13CkgaLhTfnqh4rYtYS10YxqnbpSb1Hi5g6Tpu0ahNqmG2kmFgspQMkqWqhGZF5HQ
XUOvXydYSXLUogeXE3UjzAHAaVh4yLcimD7FO3ABGgNe9iw1uCA4a4BlUG3w0zVch2etVN+VVDpD
y7hIsje4rf7FKoJtr1h3bV5SWk/6D9GKwClL8rKA2Dz5bf0cC2Nbm565LdtY5r/+ERe1iZVJgvM8
vBgeKPDc7FxKNkemGkLrlZU8UoYfKpRCwZ0/5YDdccijsvI672tuS7WTfW8JjhExnlkCeeqt33qd
K1fKtlF1qPIAxY3EIIAo9N9pbFBJTrFO2JRQkndUIa8TdIcp6bDSYE3vwxQkXnIo+wJbv6G85I38
4In4Hry0vUkJZBPyZ286fT8+exB6CuIiC9/Yeap08Lvm6iHvq0ax4mhaU4VkFXgb0CRhix45WKX7
TpPe4r6+k/EF1nG7iiRzNwokFFyJHYt6jEXMgpvPOHJS0zLgGHXgmJObE/Qed8l9RiFVBQ0IDEsJ
VlpUEgdBKQbz57vZh8HGUjkl4SiWqkFnNsJ3OZuoTc0k3Eaj518+Ubsiq5axXjuERXktfR1JYFCT
utySAgfvIYAXMijDRc16ewU4uF5VWAg8Y1Y7eeWWEhTOmwI9BRh68tqPasm9edqNTnkOlEaY41H6
oX8P0OOYT9l7hlx3W0vjo8z5uCJ9I+Jr1HapOp36Aq8/EIj5zRWXhZhwM3u8ASWkmBrFmdtYMKUK
fp4qaB/GOD2mMkYUYNuVO5KUidNY2XCok2EOJmBFrPKznFN6k0XmDMhr1yVBmlM5h6on/L+pGbp2
iNfeVilY1d1znWpf6vl9FMX44uOF1xD2uqOF92EMPkqdc0STyveuCHsHdGrkmk8itb/Cg/kWWd8Z
AW6kIfBRi9Bw5pTh2vq00vGbbqontSH6jyZmhYYSMAH1RcZJkzCL8a3TrOdR0T9AmX6MYXnSi4+6
huCFTO0EhYHYZX5yIwneAyO8a2AHOLlRvCk5QYgiGBm+RqRqjEVdWHwFZknCLSVIyxiIpQ/OTJhf
QQi9+K1xX5vmBSz+XaKOMJO01BnT4Ytstee8rA96KR2ZGtEZqYLvASltywGY6mg/Ego0XRtVmI/N
axWbxxbxF1VwU5LXvkhgMtR4nmNOygoCWDIBltEI1ekl4lzIUIwK/ashhyBGO9eU0Jjlw0RKV92e
/FrflZ0WrGu8t3K0iqr01nVesW0n4U4++rQqTa++2XLJCjZVRetXahEiwgpZFdZXHRm6U07TR2v1
M7CfaqFJJGC0DiLPc5k0WM40mfFO63FJJWqzNZXuZo2tkyfVV6JX97kkoo3eKTCL6nqTDeG5Lbth
3TSKQvXJXyl6Ke/G0lgTuvJG9lu718WgOBkCsQvrffxXlGeqNleZLbE+JsBxXlcPwZncMmckZ+0m
cB+gV/2Mx1pz2g6DPmKI/0vYeS03rixZ9IsQUfDAKxyNvG/pBSG1JHiPgvv6WWTfuTrTcyfmRSHR
kwILWZl7r81gzvmd3OcPjtQfLLfOHotGfyFToqIp1hLUHc/HyRyIRFn04WC6HFK1S/Nww81mdOML
3CaCNXoNoW62FlExhyRqnWRyexec5NDl4l4pHzMd36pmtga599Bi5HTDzs8ImLkMFF/LGnRudjSA
5USACsGBTrm5UwjVZO22oMNnTWg69Y1drHk0uQhhRGxfkHkgLxTeKT6zw0p4SdiK8kZBqBV0JqR/
qIX7RIAoyt2coqWHByfGLXBY+n1dWd6s3iZYrLQORLDE4YakmFlS8ZrlDW4tMPFBPYhP4kuI+Sgx
fEHOrzjXGDkFMTJPFcn+UPXR2Dvhysb/ocDq4G2x9a7p+oktwdr3Ziqa4TspoUgjMyIWOyI+O50G
cZPZdylJGWxrHb/rnXur4iqIJM9Cgzs69CXRtUwvkhEzoVnfkctmnai/VwNZ8GGdY291lYuZ06tT
uSMjToMNersqT0MMZnlys6B3s19mWZZRb85Xcy2+0xVxtRyzet8WVRKqncHGOnGjQRrtsbem9pgj
XgcO9u+/zxfqrvVSaJsdni+facIfrWH937c7X52L7MhurNud74o6ljdKM+KvhzxfCV9JieAlXZ4f
8nzR3E3B0tnA4R1OtLGe1BeYM+m2Vg3L8rwbdPMw9801rW5vrOevFL6LhzbnFw2Pq+wwKIKYeWU8
NMN4Y4z9gRnN4JFL7tXS+kWA+UfRbl92vn51el/iMY2DwdUP+jx/bbjFPUyAj5zELqrU78hC90ek
pZ4JXQNYnQZ912dPSRZAq141a9b40ye5M3ZUlpwFJlO97ForMLK69hupE/08uqk/OETjVc04HovT
j2kt/vUbNG7HQz5v+5q05V7OIjhfef6RjnC1ttl86opFCScte8f+D310LPfTbHRsV22vXCTMA210
ietyZ08YiQjUuhqOJBtiMwdpOxzPf7fs8QEtENBW3jVoQHYDilkaVs3sxXSTwGWkx+IkAdBNqrNN
q15KY0ujzdbrI1QGxJppDuoqxfEBJPBCTLr654f2798s+n+UUglf4qWC14Ci8rCeFAda/oCcpfEG
/RpZ36dm0YMTD6OWEMOdXAwFwdGZeuWa/e90iJ+gOe1hBpnacl1ZwYw0EUNFqCn1EcDybso35ptz
Q6aWdglOLTRMwnpIDM6aaZctHfuZoEzZ9HBssElBXK9dxA0ZKUOrhZXBVt/O7mCUTlg/wxGe7ugq
b52acGaw6+tscT/b1TmgyvZOJYJpUs72cWC75Z0kRcWu++PY3ZFBfdXWHdmcSeQiUVKF8jaCyaT3
R4nfhSZxH51M39RNXOkdIYEDGm56dDHdlJ5hrCFuYfh1QXpPknu81+V87aKZhltGIVVG5HNekCRt
YagolPbSEPmOEWjlSWByq6PdQKW/KZKlw2glLa+vZ6ISCVUg+JO3aXME1x1sS6YZcOKPJrsoEAPr
ysjK0OIXVZl2sZKzv1iOrnZj2BjrRDmSFQt1FN0ngNe2vNXyA3ph1YME9V20q++WytFZneFCG+XR
tOgIgPHwpsVtrlsWfqLT6JA4zUEjFdcr26k9DGYVLk4bKqO87Kr4qWktEeASvsk7u/Gb9mY1gPr3
xusaxw9KmdaklafHJr+VJqqIcWhtJFuM6+hiHzc57qoaEXMx5Cc+2EssnXAhFMGHvEWHNc0eW2Mn
KxtlRscugIKDQx96Vts/bJT7HkZXDbUXKg8QAE+pyeJtTH0SKN1rStvB2cKYHZMHEPo3AObjaBRd
mGf57xwDAAgJKtYCU6Q2XxlF+bbAsT8SPmYFBPmGxtzuRytN/aoFE9DE6ee66vI6M6ge9dZbCk5j
peO+5EB+vFjKxzyb2MrIjR7R/Ksr0ZuM5ddsDS+qATOr2H6PLuMnfOhNZKLR8rV4PlTbQ6n1WoDO
QfENpI2mUJ4cu3ADI22O6cqYspfmKRqxLLP7yhY3ibJ4NVOOKWmVg0pCpTHslfFF2tkRS1s4y+4g
SuM+r9fGF2jwZpVQv7JDuetM5nevoDJQoTV0+U3T4Yuv4qsyJlF901edHso1Y/Wvbstek/xWV7sX
VG8tSUhVRTVp6dFssaIhHY4A9l66mKBfZdv8Vq3ioA8KIToSA82zwxdRn6hCHHB6DMXwOCwuRscy
stThoRvEi2HmF+ZSPyQQrwi54BxdXGzoaLBgPlR5fzDG5r3o1sITWax6jU7IG4C719Rw0127GR9x
Do7CRkrmV2bzmKbFQ7W13ykLhbZ13y0zPxGPd6VgzQFlthAVRAvzY8uWD2htb6pafcO2vxple1xt
+23N2zeJBJF1KhiMuvHb5oTqV5sqmomGs4ut8DCpaa+9seR7d9seB0d9gGxl4CHi2/XUiPmudJy3
Nsb2OGQTzFXJwNama+Ysy95dn4iEc6JkbY71qVQFWPuNz3oHNExFtqE/9ZwCZKLe4DhvPCGRfax1
1Gw4VjO2gvCWrzj1RXTb7koVD7j5W+MU1sbS5wh+1dVrSfVmrfV1s82HcUnu8mm7twyKso1OsaTt
gercmotboyE3I8uUmwXx92DieXGNq0wVhFbp9gMmJAz0K8wYAnTrGMP/rALod+9BnXskJ2mhTW0o
EgTtc6eRrVHydpty49M+jUc1okK8MrQSCp6tWe5OH7Gs2ke3xAdvsSIUVhqBgfmtsC9D+NZQ5vAW
0td8U+kpDzV2BnX1htx90hbs4hZ/MIMO+w2huVVtJnSR6tbJfpPeAGk0S10PoPmvMitf9cw5ba1c
2CnFM5qf0puf5rpRuVt2c/4ijSWHfvtN8fFUZXYT4rtDHiPYozm3nYUhfl5duu2I0XxbqOw/ehiI
YnmxLd6UFlOzKxubRUtymiy2K01lX2QBSrM1HgsAps4Rwxm98zWmXaimxUectoFapLfZrH6UtsMi
73a3iTryvcfgBO6Ib6XGB9jndLBP2+0Gl45oEvXSagUNQbIr+e8fprrOYNjRDlEWkZLeRtuo4A3C
y9mvnDt89Ip9EJtPZme9LWZHd0d9ilMaHNP8TY37LMsHE1tFlDGSjmerCTi2Si/W4VEwduK8khE0
K5c0oY5cESDAnGHT923OaGxBp0bFst4DFuBfKycZtRJxw6xpHxXIJ2+Yj/lqxlemlE9zidZhEEhx
Orfcj7gbvUFcaMDU4eSx0XZRZlaSsHFpUJcONJ+EA6FTZei2+XgjmigtNUaHNaHRmaa+bup7NefP
KyMYuC8xfYbTCtkNr9Aj3y3dKTwHhqNVTeolIkSJy6tC0tHz8pbGHFlHx2BBTsGprKbvrhk6uzNz
5fwDV9VWfcZekSXVDGkK/oqJvOOQBndCp81BhzymKrKa5NZWUivMSHih9Vo45EI70UxeIKjY9KmX
+sKK1UcE3b5sYt3p8/hbkvQGs2db+c4lNyi87gYsfsaoP4zd8tLq7vWUMMsoO+UXHVtT1NIDz1nv
K4UWJbY/zrOc0LJs/cjSdY+BucD/3X9vFiEy/cSelTkf7C8t81DtL97s5iH9dfcQZx+07e2TI4hm
+ujXuvY6nLopnDY+F+zhRmXzj0uLApiej7PHvvesYZyiVGuesa+FzcgLmFJhI4Gkq7y5MlSrJrlU
TCeQLoe42pymm1PSBV2l7zosAtGour8pb56SjV3usOGalPB0nRJ9TTr+rnoDg7FN7epmmherhNLE
cSRqncToUT5jZAYDM9wsBAQX8YWd0E9am/lGIbMskBOD4OFkquuLJyKWaUYFFEvSuLatbrmYhEaX
NmnUyxQJOEKOOH0WLfbVboYUwYStokH+bmxW5yeTPNrxdFUvRhYYQNUY4C2014aI5XkNzJl9OjOo
I0g5L1OWR1G0V3bCmuc2bNAQkWBdbt+RNO/UNDmM1UITa/pykJ4yV3kp1FzzZgJ3kT+tUdYJuvCw
i02rPdSF2MLmBCxuhq9a6cyI+J7IoM+vts/qyFzaymyaeVn20V4sA7ofZxI75aR+y6FCFZiUVudL
Dg79f+Z6Ne1qRTmtAESWanIOeWlVVBEph+OmIlWSJMqcUFOKcvfFWvjE+2R6r0lGBLASumqf+iOg
UZ+JfTgM9h0b2sc0nt814ocI1HZCvXbG3Sj0176yVygsxOYABnwbSvpbWJ3yAFtxEapy4OSk3pgM
Cs0YbmnqsPJhF7hSWnTsCyabimOyYJoSIscqfUp2QCk25gJwCpSgpbNvt+GEZ1mCalKGyLI+Z0Ow
g7GFp0p9CGLUoUFuqWqA1vezY2Tmz3V+wh+BTacT4Pe1wspOE5Bn1pgIBFDVsoCA6TczTjOPhN/M
E7GGLdTJfLXfnhNFAbslNeHPmIThnzlrIMXyW2IE9M1Ku3VkCmdhOSYnEwKNMS5d7glG2UIsE9JL
m4vJHfZtD2WWMCAU/WofrJWueK2moENttvt1cGNS7rckaLt6DAH9VcGciZOogGLSfIlt/c5Ay+XH
GV1CR3WI2ahfG2AxrnyWuayDFGY9sPdYvdD7nVqTFWlowKd6cBLkmU8sMMdqK69ZHiLSrSvrmow9
kpQZZpKTqZiekhgC7v6kR3LhJNNa/cr5R/3K2Pz5KRGVqJeivmlYsj1lrspDsZLcNA/zvipPbH3D
Oswup7i87g/U0neNZNiTo8tUdKYNWbkcssJlRleKQ1LiFt4cyhDLQOOqbf7iDvFOkQWBXmAF6oES
weiXyJmQkw/ZiDXDYkO+DcqvBspGBu04attg6JoLkbSLDxkW6ysK+NBYc+0I1Hr04LKyFjXuQL77
+qEhnrgqBX64pEEoXd1nybL5nWJfEfCF2RwNFkOjsGny4rKOs4dYIvrFc8ZUktT1DtCZx6h2n6VF
lDOd9MZe3rOPjaQQbqjmTGqn2i6PU93stuw4aDXIcgYLhENIT3HK+3lK3Jd4xCLiNa2pfNKdC7fR
2pUTfLCV04zhDjcxztsA7Fe24/ne06ll1URoNdoV43ijhV811R8iT0nCypNgS23WWEUfQ0LkOb/k
12atHTmF3re2dZhsYm3NUaacTZrGyy3qzdgyLJ970Wyzf6P/qfemrBAUE3sZqpyjrGbQwkaLGTrQ
8cH+7SW2+lGTrnAhW+WGiPmL1LafnFUwc4/L4kbJCeAoI3yn5p6I2vTAtuRCMUqD+QHtEKQRh6LT
EMobG+aa6naV26VuZyXA/8UT43Bb9QWjDh3pq2aDfZq6DE8ZpE5ZsGPq7S3civQBjzYpvEktd2XW
ijsnThglKvpT5zb3E4pKth0pW07QDlkMbhi2qmcwdDxMagvo2Z3DjZ5/JAZCcUmxvi2VaxzF9Y7j
7kovlGtEBSg/lh6k/URfgj0c4p2sO5qb8t6l+ZPzi4Y+OLbn2VgPesN2b05My9dcTj3iS5+nhaKg
fC6wapx6QUwc5Ltg82W1KISQN9xNU9N6bsF/ctMXKldyJAifVRgP6vPLhEo4XGo9WrcWVIq57fO1
RcMLGz1N3DooKpgzemM59JGc6xSWTTQIqj3cz1dVX9rXSoFLKTcRQekFrTX5mqEe2hFLsnCYxzQq
roSSvtIdZCcy9olvoSPWpOOxo6hJTktDJh+AxiZw/pJgOMfa21Wl+RXDZQW42DQEo0Ynm9PtxcSQ
zm+H6cNqDMUzja4O9OkXa3vLfFL9VAen83McGF6lCyesXHlV7Zx4CuY+3cenPI6loP4t5LSD4tpR
HYarzNhS0ZTv9FoLmFnWAXs613cLIw7VghUbJguFC41v03I5P8fxeq3Xpc05u7pYWnWKCtlBXOuq
vWEP34ma0+Yqvg3y9TCzU+NNlh5aXUYqvI0uAl9Lanys2XxigR81FbzranOrbHrCYfeQG7Qt05nI
tm1+Wnk32jS+rdn7SCgh/vF8DFOhBall14Rd1iURz4JDfZpP/6b8ftQra1eh/1FVeRu7blDzX2O7
Xz0UBrGRLZTg3dTYiT82xaeWMuURVvMYx8se2cSrZPyOb5WFyO2G9y1P91TSwt5sVJoT8+6m+WZQ
9bxNEUs5z0/XFq6BfLYJyh1WJ47IhcEzOpEqXTeVL7Py3Vp1jZVTu3A18RlbNRUttT/1rfM4Wbt0
0q2oyefbde2uXXdErJule4Q1KLtp4vpzow07pxg+C3Uu2HxSAZfC7u5kZ1xktumG1VhEna0QLIe0
dxz3E1MVBoWCpKc0fmEwhc8cuI3TAas2Gi0PiqHtYQisgUFHw8+W6s1yyMwg7eMa8e/Cuu8ec87j
vsQh11YTqewnLvvCfrK1MJo31fDFKK5h94HwKqkZItGnq1e3JFtWP1oLk+2ZYRcdTdLIJg44HpqV
IR+MXQ9QoKPTYbgQO0qylqfhE2kXm6gS7KFmreNu1fUBNQ8hLya5DDgMI6Gqz5tQPvtkMY5D2xx6
4Rb3zqXzqC5pfTEkjjefjJliSh4s/csq8+G2wdCXSDyNTRYA/Vmul83jK8KOayh69HZm4a0WzAbR
XcVbNV0149DvHL0lDNxJBAb1sfa7oXkxHSF+WYN53+vmR2MWvwCHxDsjX0XEqjbZ9yYN1p3uFvkF
0ii4RRsFZ1OP5pWFjRw6uOPTZuoDYU+NDxj3sLQvxbAthxgnxFGY3UczoBivWuIgY3k7tvrIwkCJ
2YDZ8dte6cMem3qSmLt0RCIJaT0Ju87waqW8jkkiOqg4DW5UO78sk7E/xlkPuHwTNzQO6GbnGyDi
IO9YjAXS+P1oqAP7klmEIx16fyiKyk9m8En8uGyyPP5MK0ZsS9eGwMt3igW0ChZHGwhNCWVHNjnN
kd1ixteKknDO0jkMnCm/XlfrQW1i/d4o8cfMvbFDbP+QMYvaL6CYKE3jY2NaBBdV9RFi13zEl3ml
2ES0iUV9UukQmsa0RUUsFLh0s3rEXfyet7QdgR2VRJeaDA8LtPLqxK5lhHhnSOzXVVv76LuKC1dk
z+o2pEHsjO/o/91dykpTW0oVrD0dsjiF8acvRKOUBpq1ooSlUbvDAR2IYCl5K5FU+GRyKxGz995v
M8ZA/LZyDhO3Q0e4FpkE/ibL98ns1BtVQkysPmJhFs9lXN5lpf5hllY4tpVCM/YkDo+JAnIjmc73
JYcCitqxJ5j6tPtVgti2PsceA20n3TCz6gj/QsXIVDN3Hedl0fafVlJRmLo2uKyxvZlHjTPldJzB
LuNOS3DpCnZTdfoy5wqrr460DysXFnZ2nJ9YTeprI8te24bzckW7OlPqGrRJcaw4qPfQcglJU5ip
kJfGCrPIoA9tnfJpTbY3nc3wYjN2JRs6FA1TjGz8hVE2wxE0vg5aH/sxLTyfCvlr7ttyV5Aj57sj
nBvSEzsup0CW81qEth1VCsfrNhMZaiIkKQVEroLIJz/JMojqdc4Ywr5oWWzsBjrj1AnAzs4c2GBR
RQK/qju1iY0Gmotsxscqc8doHCyiuGNTBxUgAUCyOE15ER9XLDFBPqRPtWZiZmgMtLN48P1+U+pI
pKx8aEm6MNHX936svsdiaRFK2YTACmNnuRumHuYOWNPb5yKjBJy3+lnOfG6GDsK5hAAyiY4er7Yt
mCbmRzFN274LKjVYS51LuhjWqc+I6pC6ycIbNdILt1oqvuVmdTz/Rj8Fseb/f5nG7r3wfm4Ic/Gf
D9NSCvlWl471BUmanX++4fk2bWchtDv/TR/fWf2fZwRPxlXnv0kr4KrzHf7x68/L/HONyWKjOYf/
81X8eZF/npHz3bCF/7wkgXgc2Pg48Fj0OsfH6V2fn/3PCzk/m5ZaTbX/eeJWKSghzjftCmvr/3x+
fx78fOnPo5x/E/bS833gID2401tiGST4VUNzIJBFO4zq0rDMZO3x/FuM9uHPbz+XORtsEnyr/32b
HJEVXbV/3/L8W3JaqX8uG2KMVXFu7M+X/3mE87V/7vzzXD/3++thTOUk61ET1Vct+ughyXgqdUNy
8/NCOk1hAnF+rH/8iveiF+HPo9V9nUTaYj4V1czWfCrEGjlS3PAtrI/nH/lKLFZ6+vHXZT9/nn+D
R3ZpF7Ub/XX5+f7ny84P8vPnRhXK3ocMtPO1P1f8PNnPZeeblDSy6MCfXtpfj3W+7K+HOf/pjl3n
qYOZwrhk9vLvt/Hn7Z7/Pj9ULdt8g9rxP971nxv9p4c936fY3KM7SNJ9Gms8DjCWA2A8E7sv/rTj
jDHa6cdff4pl1EvSpf/H1bOI8s2JcvfUcRH9v+50vuf5x1+XCZCvng4sxf95hr+e5ue+fz3Vf7qd
6sa8pp/HQl/YHfvjdr74fAcDnDXk8dM7+3mAf1z/15Oc//z7asWt2v2ay/A/fgQ/D/vzOv7jw5xv
+NdtzpelKMjC2da/ZCYNH50vMkKVEZpXzyOjD7XS+/E2AacV/VkuZv1ZMYcyhkejtU/n1aChhXdM
86Y5GHphp5zB6T5UoVYUCi1FtmyWTpqWS/OUL9z7iOtgx/S3v1iRIREyxG9063qDLbbVhpNamDve
87VW0DoTTvUo4p64pTTfFQvMbpnRclRoado1ZsplQP0nceS18XSDefnK3DhxxJKaeajW27WdPo04
DsCzEDiUj+w9mMPSAySjqlzXAGY/ijRNxLtKFZ9uuTyqrVtEMDmgpS8N4qLe9FY1zkKtokpKiquq
weffnyyR9damlxYqqKvkNIchJIspSHVdqWgBGGKbgWvVCAIohZmityGI4fiu7eRhESuuOCzHd+Cj
tP0288ostquL/UJpwtYGrzsSdgodzRmSKBtPlRgz8Kliq89nGjTsVdjp3RDOYPnMfJQwVkZmufRj
MLUg9N+edKPEQdxeodJt/WwwXrv5BEBay4gCKgtNzu1UKACOmEjlKW03duxNMNSHNZWXdCXYY+S0
ARXRDEGSqx4JtfQ8RiOL5o7PzhxxtQL9eSTsg8QvbYbZ7IBVYGM+OCuZS8v3YPPBOJP7ykyd8ejk
XiZrkftZyePUuTiCJFl2zM4utUmkiJ5y9i19+tJN33lMASkEFcGymc4O1JCttDglNcbfSo9f17D4
pA3a6e0wGyG18TO15BKBLmr8chw+7ey2ShjaowvkvmR3FTtdWdd7TUlQtcwKlXm5+XZcvA2TS7Y7
HYl9q9AgaIH6RM6m4igdy8hBoxFqBm88Qde4L5w7aNf93hl40cuG5jPBCnAUNf/oNtJTiHDMIAH6
JY5gbMB3adTY2afK9xhXWwAF8XQEabkFwyTdvhhhUyYPjAc6421U7Pi60eRvonUX6PWOfUoSnLxl
RSqXprCGDZEb7KfsS8YUpP3gDTGGYQlK5FsE3yq7rRDonceVoUjFbBHly0sM4TIA5OKhWZtQD6q8
YJ7LQkkW1OM2+XIBRdRLEx2dElUJWLpVJbOkcz7aEj5zIpL3dVKi0VEUf1apy1T9in5CepHWWLnc
9FM5KV+bJaWvvWy/3A6Es2XsVeXLdmvEJ5meHXRVQIrIxd0GsxRgeRnE6fS4qifwunspHarvRqHz
Wky910HNKTpVRltHYUzjsY0U5zk9VdAmPnxcUjBojKmmF6I0lxtfaX8eZ5riqnqTLHQnKqavUryb
HSFOBAdOoewfhqJ7QkxfkhDmhpbbvqrjdM0MrfIJ3Y7KcXoGn6n7xoBHu49FRZNmYr+hLgIULllS
48q4I7fTvWkogjpZvbdy41nJaYpiWytL9khD1YERz9uj7hB7I4ihUHUEl2W5viTu9A7iBMJb1nzm
269NK/Cjog4VpEIFg/bkdOnThPvgos5GNZovXDUS1uS+j4sEdpTQf0WMl2NfhEurfZMjG4zCes1n
8xpd5stUupeGxs0qdb7SBfq7cTMgEiFpGdvhMkYfQmtq3RVpankZxuz9+mFNuykuHwFovamyZi40
rrdGDmxX4hm06CRikmDtNhiEdVONSAqYCVqYIOGY8PtGoo7L3yc+JEjiCGGwWRzaBQsWNi0s6+wR
UwJNQehcpkNzobdRX5nxHWoU4gljNwc1Zj9ZSxXotWQhUOg4lOWvOYHmpbrlSRlPOwJo3ktrqrpv
jmtQAkMOkmLeAqsXNGQWJmKo7MNBwSqea3cg8GhOv0wWU98OU68Fg41h+2ejFLhPtd9Dp9Pl6FG5
C5OcV7vCMSMp1ypQxtnJ9+6UTLXSNfmlolJYKnSd80qWX95dd8Ccq3rFzE6jc6Bhpc28YDhY7oD1
DvJAHy6KRV9TtDfMrbyssYxAtxP2rQn0mhNApvLqwgJ61IEIMEfrRJk79EzV7cHGPFQ21xW28Uq3
D9Bk34esDZvFuE2dsgoMUe5T1e4gwY5jIMH+RcRrHUcm64lVG0HHWTeUeo6ufZ6KwFKY3SDuW9E3
1EsQ68pvh5SKlCTuHYRmJgMzGiXb2jH1fjTUDU4+OGVodGTizlcFUWj1IiJDLRGip8hD1q58zUwO
M6X55YomPxLSdTKoE66JBhh/dPm8bkBXjH54TPsNLKr1ojXoamgNV1YXWclytTmBXdBwVQekrIBW
r6CW+04zMEltGMpYxnAoYhQqmbWDHYW7BKXaK1P7NyDUjxaB84tlermYEbiW+8EoX4uFYyIfcaBL
agN9ukw3REQrPjfR09QqWu0W0EOg93w/C+S05Z5dN+pDIKiQOi0k9s3q8918W8flLRmYCdolklCn
oU2QMfGtit+znT3pBINM3faVM6SdEnCSU3aQRvXIfJWJnGjuW1ylMjvxbsDSeHweD8aGIKUhcyos
VF0GAE12gCreB2c4JBJbDt3NsHYqpB+j/TUYwwbDmcG5HE+kb4Pxk0BuoRiz19Wihu6LR2isQR4L
dkkII0JMUbvFcg+42vNTg8w5NAtjekxqia+sxKIQiBRhXb3oSsl+OUbQDi5uf9JRg36uvdYuLkbz
t6gwHon5l+RFHcQJoV50nljLZ7dXLlj5HrI+bj0pbT765FptKRNMbTfm835p4mjYk8kawTKCB0AH
xc+wXHnwubO3lCB7X9rtdeac1Asj0VnDagWLC42xeSiljppBqzGp8O2dnfirLJdjU8ymXy/9C6qQ
S80db6VT+rYEBDAmb9AxGIPAAfLzuXy1wW2jD2kmf9hoaukGveGNY6MwoDiwiL10vTpT0SyhQzwL
X8mdIdft4OJMbqprvAGobTAD4Znh6yJfLEIVvK10FoAczU2Z0yDB5cOnaaDn1KvksbHKr/ZkXCFq
Y0Z6LeGry3Lfp0xVEPTYuBbwGKA7r5MJGK0C4FkCUMHEy5KrRRaxj/YwXem9ezU2bRF0MVr6MsPz
xWhdJz+Eyf1LVaBOdRLQO/pm0uTX+ZBtPkbbxkFQobIKpGa73oCHnT4Lk1V4R1XfcswhZkJD7ZlD
n92PUzjG1vjICY5K8s79JL1XXhKg6A9jA3o0Hh8VY2U358o3NL/euoJJU2f51g/AqEgLmAa4z6qL
ZK6kSdMzFSmbpguQzfPloQjr0AR2CeMzZn0IUqtiX22Tc3C28sWmqG85g8upRQdObbzOfD3BXdV5
dmngx4JYc7O4OYdLl92rLD/BAPMaHUPBmLC7BL/wbQ8Z7XGVcXkBsGRwiNOrP9QFVcrWD5TemITi
zIkY917JpLuwKBYBw+ALTq4pQTxgzldaVjxTaz871imeExQzMt3lN10phi3OtFw7RAHE1hoUjnxP
WpIxbOtOIdqP/LcO6XbHt2Mm/YLerTlVTJussvAMhxrMKo0oT7LvKXKN8cJs1N5j7q546jI/mc0c
qppJIEJFWiHw8s235C02VIa9SnGr0xtn5vpBS6zeMWa76bqNKeaWTjt0ufrAfFt16icURB/slDvf
LMDaAXXmG8BBo3xrsfaeNcUhtpgOZul4QfQNyc2G76aIicuKQnQzEwR3heO7mHLyzbzqpftYKaC4
lCMIw8tsiUMk78GKU9rDahSSeXabT4aBiKR7Xfr8KOvtnqy84zi1b52hoFZ1EY2JJn1qDSSjSxs/
OTMC2k4k1J2Y8tHKYgB30HIIEAKIUxivbABfVy+rzfdcVgTEzyvBzpYWGfr6qAnMSznfwJRPuDAy
QHWm8mUiKAnAZnrsEVPVQgmyvG3LkbnPE/nWwoM82YWVyudkzMZ1slRXK1bm0yaJwGQgMENhvigw
BgxsZMhVp1/acKGokSUWxgCm8mA0RjQZbMdYpBqMgQ4+0PXZOXl35zhsi4KFTYFymg6vU6p/aJay
RrE2PYg1DtdRJRwwKQEJ91SE0LZyLF2rG1KYJHxDCgoqnZMFkr6m0L91xhXgZ+UXQ+3zuullJKX7
RPrcZajria6EMOsyu1dcjhIIo++m43xlzJewCjYHkF37adUIntDU+850kU6pLqJiHetc0ZinO5Ah
b44BAqw9oQ8MxrXVVxFF2urkUAfkra+6SHgQd/wCBP5f7J3XlqvAlmW/iDvw5rElIZ9Kb18YedLg
IYDAfn1NOHVvnnGqbnXXe79oICQhh4nYe625DnUgTwoCxQr+G7Yp8ZhkxVWk2seurjYT2JRNLz16
8JpOkD1BD72WbFZlM10oBbwI83NEkiTyKdnQsMIn1rS3TkGuYtN/xLkkfXlc27r2hr7T2ghgXOti
qlbBUGPrm0idbth5hHnfpc5tSzN0RaD2VYdjSaFHuSoT7zWx0J+gf3oI5F1rqjRCmbqvitrNaPUF
JC0XV5llnkEzceiG0renAaOG6lwLZh0dYIlNRFfAM/tHvVMe5xStbRiNdzjcwPwNzm1OVGlHEvKB
qdaL69251NoRmeTOqqCPvJYyYYDNANN28CUlOvzA3joiG1t1dbuTToR+CNdz9ljhAD2qCVioqiFz
JzL8IQGXityOp+px4Su6TeX52ISYLrUGn18YT74HFEYvHL+v1Bcly45u3eq7gEjKkrDlssswvVRO
i6RKfkRVsxkt4zBnnBQZAwxAORajSmZf/bWaHhhJWwdlVp50sJ21srN5Gwhgmafg+/BeispAg+cm
n6MTvUQy8scRQ7IC+3qdeDqiq/G5NOPMD/RdBoZkBVgqXzW4WuyE1p7ZvpD9TJWGbucmSPjXPLtG
C0NYl1trWDhJWlJ2ySy+stPHYeDqbZUIWkXPkKOz5dqDDL2iCVAgEvKOZvkpAgIQ00hcZBhtjRS8
rDcOJ5HqvwBB7IMoaZm0oUeu5Efcj48pKratUgKXrzjifU8h48PwOJT6vrkU49bLcKuOcYjWE8Z0
kIa0QssgXFeBb2ZQIBNMdhtyP9JNHH+WQXZWHTRNTMEspvWWgBXd7KOhlCuXcTa4IP2zNzB1ZI9k
rhQ7hG9vDmoWZxqon3j5ITXEZ0kPaOuU2WeSYfXtu35b6dFlChGqVtysSdcAkT1d15G3d24GrqYc
ihecyu+xHmx1q/sGyXKBD9itYs5RmkP2V+c8edpwGmsFJUfFLL40ajCnJroyun8O3avU03fKXAqP
xHjOLFX6MO6hyiNgtGk2r4TonzhGUYNoApFLb9p+HY47XrfKpzbcpEl00DL1EQ+qAtXe3D2ZOtqR
vgpuJbDa4Rlc+TP6mQcnJ+uthbpiobNYNwEIOEQdKJLQUjrMFhjwcmyi2S2rXVXbW+NVtXX8H8bT
kLcKP2h9V/LjURQ0bpUsHTfSNF46uB9a2MPPRqvFP+OFZywED+Fk77VZ90aWOVznZsUIwGbP4u/Q
0ZxVrZFTh8P12Ok3XhTeii9OvEGImK8yzkPU3WYmMzW71tHt9BUSAvUlqht9Nerlxcr6hwGdArnx
8U3ikGbmoSNz6cmatGE3TALPPTbvYTTutXek1O8OzuVGZcdMrScnsu91u9jgz7+KvGmXSiwo2Xhs
ao6WEOu0O+wbQ31ppfVLcZCE8L0OmKq2uHEpxiRc/50pNlaq3gF/vKSVfdVwAvBM8g5rqb0G8+TV
BT021Wg1tPKc6vZE4a75ENUwawWesrZCyxAh1+oB6qiqhVgkYG9hFNMWpbefVNxUFh3kMpAgRbtb
EbUTfACCluv2npiIEyKLZk2TgjEVUntI+xR7ErJyzDz5YgCg0ZTR5cpMyo8oj/aJlR5rvMVQVz8j
kpm39BjFxsy0cDvEO30Ul9ROh3VdZQfRDfhJVOFXpfWeas2x1unEelbsJyn+20Qav6KguK1jy+cj
nFqSpqEhNFN/LhToN0RGRGCwSZQy7gKp4M4IvqdCedBnzxqOnQclfevQOFiA/JRQFYy5dLSdudgY
UvtwWnnQvfgeIk54KIv0Uwbzjx1lb6PWPacFVpXCwGnclHznuL+MaX9VJvE9Fop3hhDv6ixzdspu
a4nxrRVhvwKSmayV3Ethd5XmetId5M3tUqkcCLGG8m+MlGbVWD+iWqeaEL2RghvPPdVznoXEv1l3
uduTjaMqBEH3Z7XyjpFXXOmcwoGi7GRZIjHodVQ10o/7+CXOanP9XVniwzKyX4EQMKn18haE2goJ
GycXG3dMgPnDrk5TAdwd26tNRS9LNXEysvweMeSqABOtF6hfxh4LU6QFz0mCKtZqIb9MAJnjyTRo
UyOmV8pwN0fDrtW1nIZk5Thxup1C55SVxbttVm9Ix6+Burl+zH7KEfKM28HxlXZDbu1V3LrhTq+T
tdO3oe8oJKwm00UJimORddOusgzfaiH9cMlTfCtbuzpHFyrKbm91KMxnPfXgYrGbv5QwvLvBoXgD
polZOSM69uLiysieIMhsoqy8qSP5EnVoX+ddcBorfQY148iw2VGo5V+w++2oiL8EjrxQub0mlkll
lqD3nJ0030rEKTPzexnpr/lgm0z0Ioa1vdi5HlnTpuTCWMT3qBe4DqsUZSgeiz2zsXs55i9CJh/M
fh96V8qDgx/EKKZgA0HgxRLnWgSvDA/aQxQxRAko1J8V1/RrdFSkXVopKCZ9XxOgB1xlNBgyVOE5
H5Uz8W/Khbnm85BT251ah8g+SGcoLXrm9AhxMNRQGTezdF/UV0Wp0CBgAzCslA/mvaux7R7MOHD3
w6RcBLPyQ5inFDHd8NjFPZNGpd4aY6MQf4ToXozWbmxy7ahkaJmrqQrpRDhM1NxI3UHw3Y2jVx0s
xUWOPweD4gDL7yCEoqmBzLFb7v5eF+T7hOOS9s3GyeIULbDQuVZJi2l8Xu6yyCW6Z3hxzfiKxk+7
tR08VZU3HkonJ6vKdd5s6sgaBuqVY7TKnu+znTQGqq0ZUOnT8jVTm6cpq5tdxwi97rmGdTUFyFje
i6F8byUIqNjm6jMp/cHUOm/nBN+OMwJ7yWgNkUOAzJVA+ATHJtLX7FVpR4mFiaG93WtfuIE5aBhh
50Hwy0hMsDk2JXSoSqaHRT5SkWARO3dh9EnM0zxkI+oxAmHkBM5H5OmYX0xIkJyEgzY4GCSqqyYV
K+npz156aZEi4BG+qua3i+cOjGFrFQLRt95zn1wTIoZb7E38N+tuTM6Tat/l4lokYBhQ1twXROjh
o0BxLkxKms41HsZV7bif9WA5XAwheVnZbTK3DjwFquc01CeCSnpcEAZHhFeM5H/JY9uhe6zCaliV
gOUZXPcc1sah6MwvT7WYvcFPQSdeEcKBgi5oV5ojGvYsw1npI8Y7EFLXddK9DHnDcGhIsDUa+Xcf
T82VTIEXUt5WLWbKRuhxgYUB7OGq8r1IfYlH58oLv1FBJSe1nr0ITDhF7BacHpP7vH8KDGwpncsc
LQqRx5ZYvwk0RiVM7IjrJcydHWR5MGR2Saxqz6nH2TqVQOpSSizQoEjxjk9mS/XF7swLc+wHW82f
m9zNfKXGYNBpIChCBVaYq+/iWQqXoMjkTwyZtKt7k8ohRSp0mpQ9Mf5OGb0SLM1CqY6TYgPZTNMd
yiBepZ8MemFb1bXfJwyJOZzvTdDRXOlCXtXMjDc5MIdTDAhLReauU9vWSKPoHrSsZKBqVDiLIf2s
DApWlvhMk+qG/Id+n42zuyjDM6KbB5kD0h7DmVY9UXxynPS9pcjH1aZUMJtSMcvK6BAm3TyA1l8t
G/8r1cpwx7PrGzVHs9TryNvm1lPwVlFhwbikMHaVZ4wDmAYxVIYZND0GI7cBmBcgcxQ7W1Xxdt2l
U2YETd4K3yusmjE/bQ+7691DW1Hxi6e2p1/GDuMZYQqDo94gngN+V6ftbZXTBGqshr+mL0/U5a9C
C65CS91myJAj95Q1GUuBS+6w0DCb2kWVCXagjdUrSdsdRyknMUd38NjEV4WpXnvCNHam2lbbjmwn
IiQxaKSFH+mw2aeQi0MYmg0Eb4p2LpaGJB2e7AIfqCof6Zrx/xfgUonio9rTJMespKzOvDXH+Erw
g9Ftoe7W674q4rN06J9WNUV7YQzKqWYvhgEGLFAi92QC8eJ5hV9Y8/izlNZp6g5Wypk0i8unwp6M
PZ4z4nDNcjyazdwTqlVl1Wo5vi0nrRnXZtYKJmTnmxG7hdKb+ol+Yy450Jhm2dZTTs4GLrEiWLvE
1ehQIqxe4JvlEG2EOx+S19nAW6Qjh7CR1daamFcDFV1FbGXyLG1+20CTNpQ9spA42MdNPjwRuUAi
hMVb6ikGsyG0Oa3RkrHd7tnyLA0peH52KUqewvJWpYTCHkWjm3/Fj1KCEAyQCH7Ae2ti3BoVp1Bt
HmU59Hp820UJnoTd3mTivlKVnCyf1ix2NIuNiKRsDxnmHJbTtNW7apvyDhSw3yXjMziGs+icDmpC
UqKnxFpRwNfnFC2vh3jiScq3mSv8Alb4Sxh2u3Hc9hjSQ6Vw6OleDcCCsrktPnV43mvcCTfd7NR1
A/cpIydqj0+p88NKQEVGg7rRq2rfgp0u2JOtOd+GAwkyi7gyR8npZij0g6Pj7GRYYbHPmUL7HELr
XdW/u2H6bIvq1hOJb1nVzdTY6rGJMZY3wTvaPV5tEq2lZg8BZKkNAQiNnzHisZW+u8xxNjb+qYQ4
5iZSXr3adJEq1Oqa8x2SAlNxfIISPojooqdD22uNMpaxxsRYZGTEyrx2p5ecK/NhTDdctg+JEYxH
GyvOKmbqY4INXjlhOWwVoeyISLuXSqZua/dGNxUGhur41A0AqhqVqvBQP8qOjojd47sLiwYMkAde
Z8gmPn14FTXyNbNpkRnfpIPcuMz2mQRzVey64dnUmQ60+NVWkacwZt/XpRVdhyWuhNKgbcBYpW/Q
85bdK/AINN3BVdqm3cpsP3uXgr5IKMETUvIgKQqUeuatQp2AuCExSGxmephkoLTRgrwrTN3ryBkh
hxGzlifJrWIKIDQWdBtnEuWq9Khfax1zPqhxFP9F8aUa/S/ZqYxY7H6vce4h+7mE9Zn9wlEe8FrM
JYrLzFh36ju+UcJeha+oFhb5rQYYz6napEqyz1XYQnVAhuwcblyiS14TkxDyI5OF4Z3Yj4q1VuG1
iWTfXwTWLLNGyDKAzora93Esr7nCJoyCiTYQZQwTtUAHQrJVUjZnnGVU/b1E3KiT+EwatCAySu51
1QvWUUXpNSLPjyUKJxjo2uvCXse58kGtvX9Twj3dV2TsinnpGtps01B8ENujXRyTqVHdXKrZmZNo
6rQLodpdx/MNod2XXPGc47IKn8pHZ1F5EKnNt23cB8AFwz5HIL5KkUBQIEq3ruJBFqy7cSPAX+OH
1h6SNk7YD9TnRsCS1nTdWYfG3iWJYGNO3nMYR0BlamraZZP3fh0wkSGJkLHQqh7K6kA+50PniGmn
Y0DyO2BKQ2qG9I7pzsECqXYcPLiIXSxK0sX7q9GJYwjHOdZGZc/MKy19o27aSycI7yz4QYsJv6rQ
6ov0pFilMUhKXo8AXpG0N6o+ua5JhHAnyow4Cn/1rQaT1KEtn7Tak2FXDuqON1EVwS4aMFiXoMtq
5zqnI7bBwo6cGOV8IJRtR4tVy5RmUwItSzBtBTaEZrU8pnU7EGJUAQ8LLkDJrkKbuQrTMnSwc+yY
klKP0dBDe4JYpHj44pQLjM1xbzSjvq1awvtiGxLHSP/T5LoUZpKZAN7MoLtJAlzjsWV0Gwnpfatk
4N8qzf12rA7voXwaJEozs2a44YwobJuR87MxfZqDu68N6KzJt2Ozg5Ki/FENkDRURzL2I0haFGN4
6g3xWKeIKSQ7l948DGlz8moUPvg0fXTmj1oK18DxzA+zq/HJG7DQG0831oHunPVQrDL6L6QF2AcP
yc9RJMOjNmHhCwlLsbKSH8AxP+EG7NqIgHmKr9shcJNNn2QPECLomzo4+ZGRo1kbrzuD7oFlBq/R
DQoUzirroJ/8VpcbpauvAI9lO2QZh7ELrkVDg9ihFpFqgOWp6SWc/sfnvLC+6mm4MsEbMErdREF0
wpBMvJxtKwiCmm1q4tNK59EZfZRrO4mwdKcNhs3O2FeWPGgQk9p8uFfGSbtq0QLpwuIyEO/hUlgM
3o0vPTXAGcOKUErCQ9sp5WLA76ZX67xC9FS70UnSS6Pm9q6bUp7Rf3K2d8etIqW3aeAoe2bE3hLf
ZiVcvpBzfVnvGlM72B2prSmAZD/TxFtmx1jrBuxKuvIVWu17aqa/JERl9n5911f8L2bcr/FBpVt7
asDVUoRMktwnT44OmoGfTy9Bgpi42Kgw0LG1+Jm7OS65++YMe0xk8sj/f+f8qvFLbkh94v1civ6N
p+I7ZFplhV9DM9w1uvMlMvnsjs09XQgopIlC8qoj6TvjLiM7kSmHNqt36KMqeK5tE7yRGnnuqs2n
iim/StfZCYyTqLRfWtCDWSrQic3drEKGCF8yF1hYIQ7dYJ+6+jga487hCCpQ7+WcuANbeTHa+LvW
cWLDsh52JaDmPsA9X38VTvPsiZBqdFFeV+aWlDwNgwckR+ntc5NsWIASeGd7mid+68ZI6lRTbEMG
qhW5Cb4121w4+Xw6+hcNTdePJu9qQJK2KTTzI8vDW8zC0RGG0HGwpsVQfiUAhDFwz882oMC0qAiT
Gi3VRzZnMbqA2FjYO60fwnMjRbUNm+oOH5ivWiWHf2oeayaloawUjPKgByDhS87wGMmSL6LsGkwL
8mAUCt8bnKJpU8VheMskzCYgd+yxQETeicrGemiK+ToYa/7gFA+RqG+MligDoA58jHjT46PduFTL
1zU1Pxtg7qqiXb6ORxh6jpGeE7u6DWHdwrAXdKwGmhhDnlCsynaVVACUiGs5qRrU5m6LawK8Wsqg
TDT7sgD10VITjgvIO3IofDearmL41esgqgpfFfIYuskhCFWE6iiONACMPvya55jJYkaUCGBchgAy
hAPHoB8AxGdIQ49wow4plBJvlFF/t2V1bapyn3vZ6EuN8W4mcYcwrlbWRVbC2u5vZGj8EuYpNDhr
DnHv0A779tA4lAQ+YN3xvpxRvlP8Miv3iQ7KbihCeiWkujIpjUKGEUOoXzvJcB31SKr7FrWHdhBh
lm81ygN2bt8MOmY4ylP1TlTqEa4MaLNaf24GeDcVBVMrB7Miu2TtFfalmIz7wEjuTM4pW9dpd2k9
7TxBdgVXctNN1m1Jg8wGmZQQyGpggUuwSOjVYGyQUc5BUyGDHYEupoFnrMr8EJegqjtt60jJqIRi
o1cMSACU7GwO9WeQdJ9pQ6+CsHqtuiOKteWgGbHClC/o7j/jwfpqu9IPIJ0baiZ2qjLQLxsBGVbM
2u3oFyVZGvYYyCieKddGOT1ElvOUOMNe1Y0Dpsxqo0j9HPfKjJdFo9NyQbQavLbnb7TUfqUKLhhN
ve48c2tVXGHV/heS9Zss/WUaM+AgPVDUvcUSpvP/lc8T+Zk16AOsTtqjV9aokbzXqEXaTqfzrIBJ
WCG0axHODkTMuPd4rShw5+6jWnfnNiivF5T//089+L+kHmgcBcsv9Tse4r+EHvyfOqZH+/5n7MHv
l/xn6oGmev+gtKphj3ZMdgWTaJ1/ph5o5j+IUrSZGWrEDqg2eYv/TD1w/kGmgWq7KhUsejge4Zf/
mXpgaP8wdFIUPAfpouVp7v8m9ECzDb6NKLMxLIs51MHC02UxGplDF5ggMen9KwourxxEq6ndn10j
a6lLywkzOzfDkE5HLdanIx6fcl2IkOmjojJcqxpuVO+fS/PdGOVJgZRu28sZKTnC+D4G3gi4bF5C
iZg3OZeG2ZSACKj4vbTc7ee7yzrKF/POPT9HqdJ25wHhU4ck2Ybl+AAIKZzWTGAK1L2UhF9UaKd6
JINt4kJ9+7mh84vMeLmfTx6LnZkzB4MF2M5+o3refORIWCt2qHALY6ZAuU3xyfRwviw3eiVx4lMK
5P7PIlOvD+S7jR82BeyY5WFcT/1/PjNBlTitszQZIZowt7T1BBfw8ou5pATtGbv7CYzAudDIr/j7
YZQcp6Y4ovLr0R8crTFA+TFjDX/uZgvgsFCihPju1cLkK6bUUtfLYtjPpctlcblR6KUf3aGCfhoU
sDEmiN7ML/jmPzd08vniIYpmWkTzz0//EUlbLpxNO9uEotnj43SJUH0Xrih2itDWiv2yennCz7Ng
aD5ZvaH4gITldqyqO8retFRmqt+ytPD8lqW4NZi8//WwiiBG8w0jybfKoD0EMwIwlYIfaXnicl/v
5h/yj4d+tv7HNgtj/mnH2SRDlQ4b2vw5ft6dQsg/N7qsXLbx+52WxZ9nLi/MxU6M7Gupks7sBrBu
y5JiSv1owGwy1svisnK5qabsjZwSfI7zK35u8n/dtSpl3BclIJF51c/6n+daDZaNUuwA55RHRif8
8k1Yc/t7eVn9c8McvkTsMD++rPxv7/+xqWUxZpJH+KCBJon3WF6yLP3ezt+b+ON9/8ti4n0aeV8e
/n6HP7aU2SMSiY5p7x+v/uPx/+HD//GCPxZ/PvQfL/1vH1+e+fdH+/uZsZ0gRSK52yFJnoh5Dv+f
3XtZ+rfrfh8Xfz+M8bXY/7VSmf1zy6EzOhk2tr/eQSwuNmWx3pn1YO90Tmk/r/l59l+bXR6wp9so
Fha6P3aFLNTL47KkYcL54+5f60q8iPif5pf8l8XlqctDy9Jys2x32eTPXUvpOAMu9/Nlc8si4CG2
/D+/+/LE5WZ5G8ukCd32GDvmz6PTve9elsWOup8KUnrSdmrv7IxMBeFqueJIsC7Y+qTNquOycrlx
M7TxRFbODy3PWtbKuIfD5UzMFED69htTAjKhq8umJhWR3P2yiAI9L6//2Ixu43mH45BuqGyUGeVi
XiAV6kzJqa6x4KcxiT20xq48pabgbQ+/UHm8BpOQq5xKVRHBqhjq9ldK8hoahGFAI/Q5u1RzKrp+
rpAuNoqCurgbn5CbU/Ib8PUAE2hzEPXhhzF11Na5BEEto3sX1JXDlOhfn/L31xhNqk9jDCyjnS9p
3XweRzbKtXS5yP67dc2/Hv39svkVy2v/7V1vsSr+ten/h80YroXk13T3y5aZrHDNWd7p9+KydtkM
eWJc95c3+LefhHwhzGxjufvz0zRDuRX6eCeWK9lvJ9y/7MSLu/Zn3d/P+Xn45zk/68TiHP65/9tf
O/uOf9bp3WxLXl79s4n/3dssm/3Z4s9mlnVeQl5a6hbH0WO8MMzXM32+ri5Ly7rlLlfwG1rj4/Zn
fRc1kOmWp/xeXB5Kluvq8pq/trjczZcr5PLw72cuL5rmt12Wfj/+c//3NiMM/KNiZZsJsTE1R+Vi
UQg6aeobkTf5KZryc0m6AKMLCEVD2w+7Ru0NKm8aCa0aFUI3VTdTYLRraE1inUQE/3UIydzRi9dc
n9EbRrgywB2Q0JPn58bzyn0nSbUQZGIDN34zwNhtRHxMmzdbcQ9aKvIDhXN9XQZ6hCrkbiwM7IUQ
Z1ZKU30QbGNuOkYYfmxcXDucbsIq2DVicKlOZlAb4+oB5RrTrrIBxEge1hxOOmqwCcrJuhC26q4T
8FAAsBqv8HaEN3i+xYTaSiMU7iWgEHV2NxS4ZykgNlX0kQZ4lsbe3hsNpTor6NFHpNtcDI3fDVm/
LRwTA091EyjxN4KJgDYhZZvEts9MEaJV0Hv0FtL0fcxcbH5uWqA4GcqNazvHTCeQxkiHSx6Lszo2
fsnYfTPazn0HBeRgEXQRESdQlRVsFI9USVMSfNH18Z1N+XFjh8iq3yFE5ZuoLSP+SUCRAAYS5rHT
S5nF746cDF/rX9Xmvg3FDdQpBJP7MldzXzjzec6KdlNNoU+MNFTTWKUL5CKobwMU5oj51s6taWP5
sOma6lBh14Ysi3Xrlm9lj+/AlaHCaTEwkO4bt7rxmXWecczxoyE7dlBroyTNpX0u4urVAtK9aV1g
x+NtmIfHRCdAXQzfItfmGUNN941CA/+FIPdXAkXO8DavggICoRx5NB1RfYzpkYyxfF3hntxi11vn
rUejPteBTFbeRwIScKXj9D+PRo5ZtAo3llfGh8jR0SXfEk6QU5eOWxT4M81HyJ0WqDsztBzfQJpO
2zCxCN5pY76WDbl06N3XAtrCNRkshKq/uPdUzrqdE489VgHlS4FCVBERmkXqU+lN5a4mWC6jeY2p
wrgxMGaWyGktsBODRwKQtOiYwN9adyJCeojlnUCHng60SYB1kTWHChz6KgbluKnc2tlECL2UOEZM
GIQEROfVHkXna5i23xS1hw2G3xYQ5XVHAQW1amNdW9oJHnWXesEF+Ip9csMANSbc30F8KnYYbHsv
22Y5vcGqVNu1bDV84+K7IK+HmAptK4gsQf5TIw41p1jsPJKVk64DyaVjhWxmw1VEkCUpZt4cUUS/
u+QSTYMFscisYnHDjoNn0u7EhMsSzTHbwV+O5vAVQdWtLe3ab+KJS6XeHpdXjCKKNhFhVEXZ3BBr
I15dLEaxNlFchrjB8QGzG5oorPmGlljLaJ8uRuae0MYBcHFzctza/MbTzWNVjtpJT5JgzfcJfcKi
PwZYYn6AYRwPwyhuhsI+jAPG0zrz6Hm4BGsNWXsrOKqgG+XgNWRJl1SL4YrF/BMmmn8y1tzHqe+4
htcqFI42kFvHCDX0XOaD3g4Vanx5DxXC3U8TPLw4oYFZg7HWSosJGUPoCq3tleoe8yiydoOR3Qw9
078uNUfgcNZjpCC5rqcR0DrydUCdK1Rd2lqGdeMLV26npHs36xKxR49Pp+HARz1fQ25L6KCjzLKU
YNda4bClyQ02tBWPSotCFz+xeQ4INcC2+WYwGLENisqmQ4aP4qKZAGSBu66rYdHQFG7MivSGE9Vj
RE815X7U36M1aywQYa2jNnsuVWxePSBgqpnYwczmquo9+ledRHQZqQTmFjh9VG14kbLL8az0e8Gf
u9K76Gvqgq+ihJcPZMROhvugqIiyFdbOlR4YtMrZCk2pNgzSFFBS8qHUFXaKoKxprKOol4Zx3xma
uZli74DKDYm0Mow3fUI/w4gVgkY56UZRlm5ljnFRlLNowxFbGejttszpDGbSr6rhEhj2C41IbW3O
zguiluDvT6+bsdDvkBI/cfSBsqpbAcQUxxh0LkrryMx7k/loGhfrkBwe9Go7ktrgu43oB4c8fIw5
THetQSCJNlBAgZWuVSQiUni6HwIvhf8SuetRRocuwaChKfY5DbUHraWHK72OUMM3LwuKndCjvSeR
X+UBgi6NKHYDkzP5DLMdrUirdaRmO9uT1n0GLrVz9VN7baOqPxFNvuJIg4BKUj34cWiyIy6zhtRp
fez0leW4rh/at900aADXOSb7oCEnqFL0w2BBmiSia0CmUTnse33a0hQjiC6Vz+gnqFlDxQ043UmZ
vjFBgNrUoT6WxP+UcA7hD+PFMlPKxqTSxz4jaYhW0Gn0sblJ3dgfEzPBc0fLtKCFgNsBfk8Z4Uug
49mGqJH6yiWWK06ujAmzn8Tx3aGBbB2TcnDwNNkww83Be8L+MSGHrlKgv6Qxj8F7DYS80+mLgu2n
vpXaX8DrlA3qOjBARVgQQoQRIhT6Pbkm2iqly+dnDr3sSF2ZFa4GNIUasSqk9CQauCDF1l8rt9VI
TQJxhAOPqDyhuuQRYUMZivKVilp+mDpGRK0dbxXLfhy6cYv05BFcvLkCfrdHLw2HgD4gYoHpDHhX
MltvHooWBnBrINP1jOiCWKf30XmjgtfigMCGgpiWPgR3SgP3Dgss9ipZbqnWS8ITna2TBv2WE4nc
yO69a2M/DMxhg+LvxpgVokzwkMOk6rFKZeHXFCf6NAbUi1CU4IX4KciT7DglygVB4S8TvXAEE/So
upj9Lfp3pq7W6EftS1kr2c6MyQmxx3Mw/9JC6y5l4TBZEpz50E4QCddjuazdleHGn0IjBgz7krVC
VIggVzXLTV2ilqCXjli5I8UmKR5cCkTw3cKjTe5H1GCqppMKd9fSW9/si0uLJAmOkcDho5b3DSMH
bLtohqS88YyqXoWdAYFAF9eWrT/ptXoqIUPZNAVtAx+BkwjSLfE3Vel9m2pnnsTfZtwOlpatpzw8
x3r3S/S8lZq4CJ7Sce1YzpH8uuqs6dGdOWQd+6jc9kn0Oeun+vQ46sN31iuINB0FDWGoHZqiH9aG
mcIINPN21mrX6+HbwOeATAUcnO6Yj64XEfGiRpegc5V15GKeqJwOXniRQNgnQnMdp0VwqBhCq3V5
FmIqfFuFlI8DExg34k8YVm0ENrpNzw7vCKALLXGsZc3GJL/lUDnDFtk1qH/LxcrlBVd2kdy5ZvcB
aJ8dAMF47PLDRVm8TVosu5bXnqrItqn42oQ77otsjA+eoW5CPMJWr52kNxWM5xGpITMkugvaVymM
HdMHuq1vqOkN8B/zqZMg7p09QMdtu49C7TmZEEFQpQEBU+4DKCTBtG6HamRHHjjMPy+/Gwhc2Cio
jEJDvdPp0NGWKe6ttv0Mmw7Vq1Cxz0YvWUJ0ljtE+pmEXB/heLuP8gFjB4CAMkoislgsMuaPxL3i
SDC1F4T3HvbvitzRVJy5DjLcsl1+btRi7Wx+iRkoCBIG0Y6B6KPnskYWIygg9OUmVN86Ob4pVrcN
jdnGb5R3uecSZCDzYFNY4b7NADAjdxac8yZnhQBk8tVOv4YVe5OFXIwjrPlt6iRXIukuVvxZu/ql
7nX72Sgc5HBHoTDeHlJq3VPyNWIEXEuyH1DSEgvoWhP7KDg1xcFs4WZzvB1Z9Xh3I1ztWkuqE+1G
GzsU6RqMTG41vUdjFugXRbCNUtZUugEmrRLFNrCvBjQLMyoNfYJNTk1PMYDkHaGFfh+OpGhH6hZ4
2TNmh3BX1AQGIMW96NQr4FKeTJ10Eg4vRgdaa22ynnLHQFBRk0bvAJrhlZVETgT9t07CseN12kEb
u287fKQcn277Zvzu88F4siIUTuSGzAPLwfB7DWwskp/2Clyy9h/sncdy7EiapV9lrNeDasChzWZm
EVowyKC8ebmB8QoCDq3V08/nYGbxZlZ3Vfe+F4RFIEBGEAHh/v/nnE/4B4KzzloDN76FGep3erj3
tEvmD9/8qSGfuRt2KD6skzEqB6KsiDcLjyFV4QM1+jcbquxqaGd71RMDGAX4631cgR7+yxSFnk7s
PgA7QiMcija+tMhzR3Setj9qPGu7ahzPHmYaWQmJUZ6bQun631WGXhEToIsj1HabPTIm7ph4MZog
vKdh+kJW7WEwvGeLHJMVkCjUqu70VAcV32r3bISY54wAu5SrJ0SoNTdcpeW6aind1fE2FcULmri3
qBhutMJdTTjUoKhghk3kjO0/BWPXGtGhF2QE1D5fmWbc122iXfXYDq4lwIlrFZwtpEvQIdWqYeyP
0EeTy8c6w0WKMhcDBM6//1ZIuu4mq8doV6p1ywv9bL61sztuqrbfmNH82FSPBAkO14EgltbF9bEo
+4cZodrgxDEfJHzWSmRqq4BRbFx17rbviYkd5dm2VAy5nd72xhjeE+MV3gM4va8xtuVZQUr6YF+X
BeVIMnmnmZFo4f6+Lnemaj93Eaf839d1M3hrYUmxrzxtVXh2cJepRcfBWLrVlZNCcMlvSe7LhLjO
akFptjx4KsNweUrmtnmNoSDfDTggllWf6xvH+oLB0zwtqzytEte0HGcEy02BPuiPP2niBz42Ibao
ZZNfXiBwBqPAxxsvq22BIkpOtOSWN17WBRFCC781ybfH/rOsWl6UiZ6fbWd6/PjNrJS3rksUSBjF
99QKC3hi19Yw5P1Qje8judNHlQGjT3F6M462dV0W6PK6NZlE9u5zXTr1+T5oUJwkuhaTp0jZ5cbU
ulNiJ/ZVqsWycScd2jlBsp0iRBA5Kje+1BQr2GyX3v7jeV3MFcnbKVL05fUI8Q8jo/GKNvxu9lUO
Ha5Jzp3Ouvo+VmtbnkP1xGR687FgavUVNvh8mqyUd0jDuUGSYXJz+Pt26Mr9QzrrCP/VOlcvnHOY
yWuGwPq2LCa06eqImktcidiHVn6aNXcFo697S/PCexEXj2UQkq2vNlsWTkUiaeDl5WF5umyL57vd
2BUxoMtvLevEJNKNViSXtBtHYmpC/5rmpn9FBTKfTLN7BYnhX5f1ws0QmA3EGsQequVls6CbjqUL
4GvZglngFeqtSdmG4w8OV3vQQt+5VmXhXssch78RefOGOZZ7XV4g+JowTjSWq+Xp8kKY6BZaxQpP
UNJqDPyjlpAb00RKNzFy6+2bz22jCqmeDzthn4oK4PCkorm1ILovc4wZo0UapekGhDm4LXp43Hrd
uqkqSYwuCwvO4pGaEomaI4E7/6MiyFvZTv9CRcD12Ke7/+//7//8JzKCuyTlqp79SUfw+y/9LiTw
rb9ZqAaxl1MbNU1c7p9CAt1ELuA4jDyFLgzL46VfhQSOa7gOAfxoCRza+38ICcy/OYZt2wSaoRTl
d/9bSgKBsOHPSgJWmC4Cct/gYxgmb8fr398eZB42//ffjP9d9xSrR8w5J00qx9sERmIqTxgwiLGA
ZjHU85rLKP6pZBSbTntMPOKECjpZmyghkydrhzOVaGedE9dOyBLcuapVTF3LOvqBRqyXRXfYsk55
HdYmcsdjNOTy3Jn7UvlLTHi/66Fuv41EI6CGR6SeyXkNw3FjTQZZdWTIWY7vnWYz808NlSbUhhzg
oqCOWuIhKG3sVBiuIYvpGu78ZmScrx59LjQLfp0cTxNwBuY+2mF5SYRGA8pEbcoo0T1BKmx2RB29
oMeCj0xu+scibEoBjSbINgmSDEWqpFOcZcTXzA0zu79vvLywLKTaZHm0/JXl0ZQz98YWueWiFnPf
fqfYP1OSyYjR1NPsvCwIvMrONWDHgx2LrTMJQZ1OE6ePR21Ba8uNaJjBJA9R7R4DOpPxPKdnyIz4
UXxf42IgYZIHNwBGFLbCYZyDPv38uYiNHvCEQ9jFlASxMon09obwNmRy9ABgtMubKmDY1oDGswfy
cUS8z1XdhHi+qxi878z8U9K75oF5TPpbivKWKIHy1SNDeUVU2H0wxGRFRw5zm9gj2hp+6KoOwYN7
2ldSyrA19umuJ6FsDY1rPhROdkPTSa6GunM31liJS9gK4zIOE9E0JP2x25AT7+I6PujRlBw1D5W0
aELmLp2BpGp6NylBXXo/TWCwZpehyQ/UEc51bHY3AQi+uBXfEFz05ITTrct1XVwqjadG3QYb0y7M
S1kTb6fh91mBjX2EiLQZE3+6IY3C39YUfIm/sKMLrSOOzhZ63gAk6jAwJ0OMn91akU8OcFb3e3MI
SbMyEqTpdj1Me9iy+5GkZ8zF+K5EhsHXDawbRKYr6ujN2UO4eqOnWBRAwLwsr/nlwN4DMJuRo8Ec
iQ2c2PGOotb2Bv/6ZfIm82KoT9020UuviWmnbMnLa7PawJHZHUEllJH1+dkJY0o03BxWU5LPN/XA
vzU4kv2BFcAX2nd3bkPlIzVOgzHHe3tiEN/VnPMNxbJTHJvurnGaP60b6q91lNzKlulOmkTZWRM+
uFh8liIP2xMuIsJIeXPi9tXDZeXnIo9wzpJ5hWWb+ANbqXcMi3eO2+m8PBMjAh5GU/CXZxc0nggJ
4sJ+UtX35LQ8Y5YJuULhJcIYNIZFfbJHTpbKdJiqGcw3uwmkc6rtkrC/NRN/PHUIZShd1RamGIns
hsgv4+iN1ySCtoNPQ2x7L3uFnZudBipnh8J31n4L54MvCWnHx8PStTa1kRQHPSiJPPyOpLc/Wd04
nCgGD6chfbNsvjnPN4msFJRwsoao0rpvmVul42FZ5ddEZKLm6re1adRbLgkECWhwtGXZR5vBMbC/
FJDFa0o66I2UQisRcX1Knfg7gZ39ljzQ6hSrxSS73x8t60avh+uXQhU3EDI2gQfM23AO9GDkoeyx
9lplU5H56r8RpETMXoiCdflI1EreDFkjsV32ZIdLu/BGDecKOza30o00x+Ew+W61EUodzG2sxiNH
GMzIgb2u0kis9bZIsUBCA3YXgQE58QT4KTVDq1fO0Ql2DPrnU6Pn+qmNzexgSniQTLtlXu1Tkql2
KKWnHWXSZ5OK1KnyPDWXyJ+cgJ0u+4oGPXpt5uYG6ZiTjoeygOXgtKYP2YZZoJhMH2sATu4wv2n6
KtrZEjCK2ftHaa+J5rMPGhE4S68a+O0fbevPXvbyiIqkqm9B0yigG5GbSoVjOQCWKOnlEZ75h1bv
yl2gFG1SSdgcW3K78gvy/YJO3bzSoNj4QayI80TuybgdTlqdDCcrt8BDp/VI6JI5nUQvvgvX1fGG
B9bOnJt7F+QOd6LGPHTYb5qvdvMTOx+Y1Syc0K1R3T9BbCO5/ZT7WNtHI8JT7jnv0ovr7bIliET0
0SUuvmVrcDt4OAJaCAGZt24WM5UahDzYpDXW07HKFYU0G1yoNKRqeMRZbbTZ+iJgzFTMP//yvy9P
e6kr9RkWkKmBQLbsBkLM1sS+zofl2bLQ1O6wR+cG4va3ITeIf4gd82T1Zr61SwF/Yfb1k4B/t4qr
aJ3qHB2JOkATu9jMEyWYWoD9CipaRpHW+6f5dnTN4uCQTdS0OQnZeX0z2EXCSJkGcYela9tR4N8E
9BMwRZOhTeXElS7niFGPJ13fEawoackzCtD76FFvuUB0GbnufjwAXR4h4+r0PoiWYoerBTpBLmBF
rhNbAIN8669hO5fHiNIe4U/FKUOSHCcyOKQO94KSuWApEOE5svx1saxr5u5eBcET9MnFblmYf3+0
PIUZU54yqSELDl2kygXpMhxmh+XsD3WDq8HycFl4vu3TLHBtvCTtTRzGtD50ejDOCD57WbRG1+xF
E3xcg0g3uThYryhJklcEBO5OK51521r66/K+y/X282N8Pp0BGexzB6CjUvAQymoErXf8iD7vq8mC
nZx+aWwCdXuMrKdlQZSktWky9kihh9aN4Vb4+Vr7PWP8tR0jLTrj09vMeTkeRP6kBQ54wFwdmRGt
uwIb3rxeTtMPwQglHsJFGchjs0bFMQQVCZnkGPaRsRND+JVq9TbmF6VXDbvGBfG3rszk3BVNsh+V
tEakCDGyWfnmloeWer688vmykR2arjOPn68tmy4bxIFVHt3+dRETuUNsHwiPXH+ojtRO+RQ0eerp
xwumgpAOXNorJ0QlqXRIxSJJWvZjqazL57gq9hY1dgIlZ5yv+Xiy4lS/iXt3vrE7/9iXmrcP3Wyi
tZL/pEdpnAzNJLGgVLx137+f8Ml9qMWWR7GSkeVSyQqXh8vKz23+o3VuMw60FMOEjHz+1uciy936
gIAe++Uf6//y+8sLixJseUQ3VFtrSmq1nHplmYHFWR6Sf5OTrjQKNWDPiCzlgt6h/6kCIjlHEwTY
5y308+nyqJ+tCJiVurkuz5fb7OfTDKMiZurphP0b1JyhjzRSuOVAfwIx3itq+PJ8UOeRbXmbPlPq
mshAGLMsyDkm1cFrO6yzFSEyJiGZy2J0XdKsuCOvsSiRxGxAB8QORrAWeCFq0gROQPUpguYg+ySg
9t3Q6DhYStfplIoFtjwcfaW1S5Ve868v/bIVOBcKGKMSES9b5dtOgQAo4VGLASECG1VJvZZHy6Jb
IAXLQ2yNc31eHjJrgTmwPJzViWIsTILl4WSOpEV9/hWhouhLd+xT3M8RCdiLZgp7Kdf1jz/+65rP
PxlIhkfLX1zWjYgtjuTpLqv/slW0oBmWVz4eLu/+8UGWTZfncmE7LM8/3vHzT+kKCCF8AuHO5Flw
gVA7Ynnvv3yKj4/9+fLnX/8vrCuyc+xW2C52TISOc6CUFOTYhtZaOJtq25TmfNCH6WnMrREs6CA2
o1Hd4kolcHRQLfc5f4kVZKNQtA2F3bAVgCNXKA4DJkej4BxMhd8Zor+RiFZtZyQlm2oG5VEINjcU
3iMTdraWED9Ghf7oFAQEjsfKirqJPCMAIY1ChaQLNIQWuakwIqVH6PjMHYU2fP9EVuWw6aCOOAo/
Qo0R8BkgL7gk5NjWq1iAKknUv2mRHEEWTrNLFdDEcXftQEmpYny6Htu45lwAfxIrEEqvkCglbJSA
RDdOX/JHIr3/KtpRbh3nN081tF2FVplgrFiwVqbReDU1uoE9LlISp0UFlGVWeBa3cxAGzcUBZ/1p
CaBOG+tcKKiLKeXXyCOBMop+DNO3FPZLrCAwvcLBhESRYnEmm96MjlbFhDQvwCKagIpgyRhl2PJV
YTFrwu4HhJ9Nqfv2XgRUJGJYNCH5TURWt180KDW2tqkdVcDIJu6t/CqttukhIUnOJHy7xh7XKOSN
BfsmgoGTwMIhHSR56bNvOsElHUOuuwlqToYOSq/qZGOSnFeponShEDs8qtepwu5gvizXofM6KyCP
pdA8hYL0AMEOsbED7mGWjYgAlE+mGhJYKNe1wvz48H50Bf4Z6/ClIeXzjLo8J0O1azeIVPjXIQZp
FuawEYbQWNNGkgorZCi+EEf6KeZOvbYsQtH1SOKVNp4DhSUqhXaZHQagGaPV3AZdNMIwGhTMKCrB
Gg3wjbyBqDMT4lGUVdaDtLxHr0xv8ckze1eJba0R3nVNvG8VOGmGoORTzsCxCFRJKrrSAGYphLeU
K/AS+Vw3/NDQUVCmRuGZIskFDvdns54VvEkytkKEtIkV1kmlc9lkhfoK+ERIYX3SYUDpCgblKyxU
RhZZCSdqbDheDSNAElA6+554T6NIkRgNdHe8bjZ3o3BbIm4HmPJYskKrOjVt+40UrPLkwVc5DuUX
zfK4rAKwoqNAfAdMK1vBrWBm2BdPAa+IvapWQkGwLAEOq+rdB5XkBCRLS8Fl5XCzKtP+Zjc29jdd
/w0J+JeSSxTCiERfYflH0zDO9V4gGrro+kWCrly7JE2uLFHUbIXIOTWJYqpHuusbi6jeNULhe6fo
muuUv+szmV1T45y5sgIRBArmPrk3lcKE1fDCiMG2KGBpP2ZIYtgS0Z6hGyl9bOOxhx6OAKg94WIE
iyoUWQ6TLFBwssDyH22FK6vOnYKXWQrhWIFsgSSGKI3eFO0MAofC3D4Ri5ExzPO2g1YiMuoDklMI
jhuC7ieD3HhljaAgAi5ORQZQjRSKj1yZDNZapqBrhR3fVsRxbJ0weS0AuawDf9w0UQqsTEHbXIVv
a6n7CAV0gyPxJQvQKdUYpTFTH7AoPpYLBA4aXOTa/raFD5fogOK00TIx+wOPI4Tpx9D6zT7gGrXW
J9rysmWOa43MotvmNodCh3TA2XUEYUOnGxSmjkTbdoOR6od0xNmeyDYRg3ybSaBGjY1HRYQRTE4j
2OXEd0CJejFJCiLADzje1LOjxUvfp++lbIikwzpP636V2xqHb/lGmYL/iUhqVG/JV598gdkpngyF
5Gtg83UK0lcoXF9sjS3B7iD8Mlh+Pkw/zwDul7o3DTl0+6ZIH/rJAFpoORad3DbdtqUsyH40N2WM
nhb1RrmV41sXDq8jPEEiip/bMD1Rv8Jp0qSPvuyfNYUgzESyHZvoPGnjXS6cb6T8twpZiCH85PdA
DCtohoU70FLQ34eo1KER9O8eVqEE8T5FOZfm8szhJxU2qynnW0PtIBpGyS4NSYYafeIHFVZRMwAs
dgq1WJpAF32FXxzhMJbD1kvBMsZoJhEWtYyECSAOmXp63KpwufvdJVVgR9MHE1xKC2471Mcpp8sZ
y98shYO0C8CQBYTIrgEVqcOMbBQ8Ukaoj5s+3IjXHsvlOigT90AdCob7unGgMoeN3Aa0sTk2Jo9c
nbXTEurvK2jlDL3Ssi8zLMtRQS0jhbe04FyCWgFrPHm7egAK7jjOrQETs1ZwzFBhMhN4mdSbweMQ
fcoUjVCpTmE1JXzNKjUO3IWrLRquXewSDy/i+QsiBrSWsYpTcwREXQaNq4EQpJWE4ulgRFg11NjN
iHxMBfqM+UYayJ+430fGjOKnKK6hTRmKaJ1BdX64FL6QOXdu3soofrbgibYKLDoqxKihYKNMV28n
hR+dw+jO7I2LFRn5nviqLDeu5D+3m9yPCRRCSzz7xEiFLfqWSQFOI0inXW8+twp92kXclykgPFhQ
UV2FR00koNRSIVPrPDYp82gPVmHMWwS45MOWOOLbDKVgQXDXiJxERL5OJBMiMJzzQgFaR0itEmLr
WOgUq/nKMliuk4K6BgrvargkquQAX4uitA8WDNiAfrBCwjLygxfius8laBuSya+urJpz0aNmyqGI
ljVGGIm8pp3EFpgV9HLgs04HhjYwANLKNvhuRONTN7MfiQxA7hLUxYr7GA55v0EmXDGC7cWDYZsn
G+btjIhBKAiuHoHDLRu6bwbZAlAyvqXFUOD+pfcdxf2K4m+/MuHqYk+WFFEZApowd/UJ+O4IBLE3
3X3sEcZjF+FP5hxU8a2w87/UWv6Akx9VvSUnlTdJe/GEN3w/KOCvWNC/OjFKiTB3ZTdApKUgGHHW
1SSsljhVKXuCEB6tUF8LA3WCTB8hayY3Axb5IUXZqOUjV3P/EqlpyJw92BhhNgmsYkNBiyezvDcI
Eztrbb8qc+3cxK2P4rDs1rorEqj0VXnv9zW1ZvjHBKWhRQphItfAkSmJR4qVnNcuM0XtN82lAtcw
9yKLGqlekXg7qk35NZS+ezfJHVlm/iuXo2plMphHomD4W5qyxm2PO73W9ZPvcweXCCu40+YEF6SS
DsywdVWUbyGmh9KaxqtrIljXNRjX1MBJxZclag8qkwcL8QL8nYMgpC1UcgR0Je+uTZAV6CV3o3f5
9yK2fpAHDnfe7bRdyNBqNaT6eId+fZsMTzlDQpKGSmfrpN2xHHT8ljkwaZNLAxdEX79H0nkTAR2+
mz376FjUdtPB3zJMIvqjB8DJHHad2c1tYkU1cy9k8UVPgdJ3yezRdNwHfSs3sbRqOv11vDfhTq9b
Eov26DOcFO94KyTYVDo33Du+dU5GnmPKVZmcEm9jN8FNjKidgVb0LptLnBu7jPsrw8jgYGflg+k8
ur6B97I2EBkMzc73XILo0PFX1demp3DeteKFCFvS7CF+ZxgfSgjgFPDuDY/I9AL04XZUmPBRAcN1
yOHIb5WyFTGurqjiEa4Hg4iDVVx2h5R2PDkuSAeVHnN86BSaXEORgvDy5CpouZWJa0ujc93q43db
gc17hThPO1ZpAZkpxOC9eOgr1zNE9EGh0S0FSYcD8topbDqxvO3GLXWGMPTFwMZn3Qg1beJuQ+Tc
04TWZe3K7AeSK2OTZS7RtAakJEMCkykqQdnup4iydlcpw0GbdCc5+YdCod5rl5JvovDvhgLBxy5I
+BQ2PLMc3GFdvKO3eEkd3jkt7HLtNyDmB/NOR2PCqCvZlkjXN4lK5Ixl99px7V8T10GQW+J8rdu4
44LngbSzUPnW3Zsztk9J599b5G2O1UyNwQB5H8zbuiHz2pzGtynP+O+E/6XPQBzrrr4iSRj6woyI
Mo4AbBjdsKWQdnY9M+JMJfyhoQCUef4xqTX1XwqsNfFdUO7dXt8PTdafAMNL+c2WrrPqawJLbPEy
xMN7PXNXskcbiEj/05rIR0rUF+iUaA5jpm0W0ZewftBxFQB0uH9Mmf8lwb5Xuv1PgmKeRUSKbGjt
Gda/Bfg6jkQdqoRF50FvyEPXxqeExCkn1doTmPp9XtjTJp93dgL/x/Y4IaGwkEZojpciHE5FEJDr
4b6JGbNJOYT+di5FuJLE8byEGfnG1MmMm04XJS3Kajy31i2toXDjzErYMGfPOpHM3Qzug6/MxM03
YQEEsZDZ2hlSRstV2Kdco7fdy0wwNmT6PSHO6NxR5azKKSABrbYIPG6/07d9RyOnXqLwGAoObcd6
5irxo6J5tiszc2/0YcWJgWC29blqB4gwuD+HN73WcxMNvU1MZ30VtrQWfLtHnF694EHsdxviY7wH
zp7BLhNmKQGoCI+GXip/6DMGEBJsvwJPaUiJQL/cuBtffnNrYhDJ0to2LiCQkXY1In0X8PlMWIhB
MbGpi/eIxKp1FE2HiFBrI2/FGp3/MQjUB9D7/GBEdbfCXJJU2m9dOKo4S/eWMcIXszUfa9FfzVy7
9wx5R4o0SXkxZKU4G76b5DdXLfcnJvJVZxIdJKPn0CWvqiz8HYmHHrRDBXXXImbIUYjrojD2ZCIz
7osUWyTtyEr2M4ISwZqhCnZ2k4HHiKAWMyVeyxCM3rsR+he7gpKe3hJVRvw5KVH0TVWErT4VHSpW
y7hJqDBIG/9/6g5vZtV89ci4y2ZnpEdGNnw6xC+T8RYJ42tIVNqqbexylU/cnVtrLXujuSXeGBAN
jZLRuQgyNM+l5K5sdQHSMzHT7j9TfQKcXAFXSRHB3vbpuLY6sCSTHVzq4ZR6DmUMIb4RBVKvQIx3
GHsp5SXckafSxaOkk4STJO9+TX9aIzQlcEFYNmYUbiOE2Wi9B2LgJ5IHs9agkji5m1Qril1nP4yF
9twN735E1dsxngcbuRcpp0hTn0GVcJczsVBYhXsIUmaL9IlIg+UK4Ia8f53GEq10foxK99Yuke+S
fmnc5FPPRoxUq9hi5AADZyywbhgNVxC9dYn/bK6RRlMQNjuXh5iYcFDMnf7NQAu1J7S/WpcGVz4+
c2R6xbaiZ24wHK19/aLmqAgDyeUPjIoTUoUp6uOXrgOc5GA5izUh1mCdGX47FXQA7ypbXW61AY2/
H5ZbY/afk6Z+b7PiXWlKbGhNuNaMFTOVgO+4qeRLRB7sRkhSQ0motWyCkJTUt2vs6eLK71aaXe1s
to/VDIUhY9yJxHFaiQrpXANuCGTfanQwA/SkHBsvGfTAkakAF+M53xht9F3rQ7mrksPI7H7dZuUT
N82LianLJdF8nW1N9T0ZSeyvh97kf0zZgX0F9m0OOVowuKDalWILdQM1qv9gDsbXIk79HWH0G9M5
lrETryPTfYwoQKNUviQ2EgNsHScZRlfqcfjFhuTq2rRPkVlUzfDkTPEThpiHcZT3oZyOsiVRvcl2
dX1rJ+Ir7op10KPxqr6XEZONQbs29szhpd2MksjlfHZ3amI6Y8nhxGVAGxp3ZhK+icB8non3AYED
3DCu3uPIBVbCLKHPWm9na0jVp0Np65eebHNsKkDxkAvKNVEar9bc3wu+LTOwtiPDwch6hAr7VFlj
fDC+0lQwUwaIzErXbtxnuxZj7wqSIpm05Ju1s7+Vev06uyrTuKKEYFx0I3vvGv/V7Lpvef5taAIC
72lwZHrwTBvpvgKynDn5u+DDpnP5HkbJY2oXT3lvzqR2o7A3cvebz/G8b5LuKyI+9J6SS1JcTSTA
tcVbGtfHunYfcxLjPSulUDAerQn7jigfbRvPd6N/cY3mkTTmXTTSKi684N4bZyrLff2eeMm9H74M
BKmJRruJ2vjY6en3UqerVLsa7qRuh2QEEwwBwbu6r7A2NX65EUb1RZNIduXXpG1+ZuEtaaFImcoS
JmDrXQpBwB6B7oGBYEEzL25vv9tG1qxDSxWrhHnb96JYJ6VDFYmRdgRLxpWnoP2CteoQhb/VY6gd
s3a61wKmgq6OAk0+zHL/P4K+/4qgz7Z95G//uZ5v/ZbK96LO5Z8UfR+/9UcyEPE/FFZR9PnkvNm2
RcbPH8lAArGfTjaP6zuGhcQGKd3vgj5L/E03PKWy02kVmUJHVviHoE/8zTbBlbukBnmm6/nGfyca
SPxFzqfzsQxhOJ7D5MikeqCCg36R82H8LfDTduMtfAl/axS0vtvRuun1ctyHZdQ/F9aYHztLgsuU
DGnINa5XkFzKvQw6KABF9pRxJpBbcNOPaDMCM7+VDs7UCJOsyO8y3ddOgTW9Ss0r91Gd9sfRtw6c
HM8Dwo27PJ7GO7/1nN0vX8T1I9rof0HruBYyb1Ee2qgh/5R4pPa37guXmE/d8oRj/Pkfs/KpTPyo
629DYWZ7grTWorW+z1ZtH6IW4UfhutHGyDrkarVG0DPcHPROTDnLyPrZRjNBXmN/VzjleBFGmh8I
XSdzTPTOpYbopCM/o8JAtidMnOSASq9f1aTsXQIv+IHTUB70MX8o3M54cjPquYZouM3EZX/GmAhG
V8/fMZEO51qhlSar3Wp5NRzDnjaM2Q1U9FsS4UYXce80JXRfRiM4m9GAe1wjnTigANONBAr6LsT1
aGsTR3ekIqU9OnNpHnKLVPeQ0Jh/sU8djtV/2KcOIlP0n8zcKIH+ZZ9KFwWJP4EKmKd213eRJMHY
6gimdcOnnjqDXdJiRRXCh5WaJB0vfiWf9Ydnhc1e+hUVqRYbdJDodz3EnENLX2ebO7gPq3hfE7j+
GHNLfSD5CUOoI559Hy98Hdi/Yc3sSehxsA2XfX4OR30bIlkEW4OuIpf68JQUzNgjJ34c0wgFYZqE
GHYiLrOuyIpbazQirLgBs3LB3UwrvPSut5nHdn1Ljw3DxGoSg/FkuuxLf74qEOPLhB+xd7Nh09pl
dEmM4m7qu5NbYruREBgPkbAfEunNhzhqsxeBP9LuqhvTTB8lQbunz0WvdCTTxIDsnx/jxj+evK5l
6shxXYdz2BTqHPjl5HUnjRt+mVLHtr/hJirOXlKb7LoYzWrEGBZXkDz3lu1cxt6CsEGOiBPkW/g6
5xZXD1o7+7ZD2XEj8QSakbb3W+pclf7yzz8n6uM/HTYIk13Dc02SUHW1UIfVLx/T1scQQVmY3+pC
a05xYl+QidhbOxqksj77/+LthJIg/xp2pt7P14XugnGm/uz95dQvOf7nqo6K202jGdGdZvys2oTB
tybsrVEb1u3UEpAuzdl/rDihVvjrNo7fFWdfb1dhZ+kP7gO2vfClpaB01AeTy5n7DbsLkX1Seyki
unQofMt9ESh1GSrWSzFn9a4U1AQbPXAu/2L/qQ/853+Ic03YTHwswvC5m/x5B7ouo1zqVvLWtsxX
l1bO2Y0WDggpv2UUVnQRE50QfKaVDVIQBLJBijAYICKhlg9SinAD6xkjGL9kTlwNm9K4LovE8n8y
NXSPpuQUnIw52Qw6/uVxZv7VAGUWHTbE3uC/c/N52A0dJRAYl6ju0NosQpNZCU10SdZoU7vpLTgx
yGRz7H7xScJh/nmC4h3dGnFHFCrRpiA6qdOq/GXqwc0uLJHRBmAKLswD1kbr67QvxXgCrUD8VtO9
tw1uSa2muEtsI3IQKSEUYhdlfp7Mh9BJm3MAnww7H63hf77f7X88kDxX3R5Nh2QAbiTq/PvlwNWd
zs4JpNBQ0a7bYBTYsu3hnkHsb4PSJkV9TL5PTZNCRNOPxPDinyahZDhShrcqcQ36mpZzF2kx7cpB
6/etcIOHmEbLSqptexLGTW360XXJLd7o4yic+DUuPPq93hTdUT2ZrlVKgbq2ac31uWO9WSgFVn75
QIAndjxk7Nupn5m9VtM1LtELz8ncbbBiaccwNx4HkVC9EJV1iGYPik1FnVuz9WqHRMFCTukQjgtY
YYQISY0nT29Du131Qf21R4twpzqfL5Z7X4tm/OI1dssoffvPd7Dw3X84tE3L5Irg0MIy8De6DHR+
3cVODdOijlrkySRFrCsjNc4+9uqz3ow4gkJpMN53vMPywrIYvSBAPqS2qTVtqnafv2ME2veSqtgv
q37ZxHbh9K2WP/751/oGmRGVEyTcy99dXg7SmLf4ZUukCYSsUnFgEgcPdfl1baizoyaIcP78xeWF
j7dcPmDE/AWCpfXysc5cPsHnm09+wpcRuJ1+bCJinf+j/+lz69//rvEjCz3MQGpPLb+xPPrlw6oX
Pj7T8srHm3Zldofg0aj7bm+3Hv5otdmyQUDIifax55dXlsW07P7locUpm1S3Efd4alzMqQOsmpoZ
nKXybgIBV07OXnk6e+XujJXPs+27bj0wjn3p7fl9Jql2N7XPkza89wVq6i4xb2JrftfH1tn0k3xq
MZSmylkaJeO3MtPtDc3AeD24nrK4njtfL5+Dzr2N6eqt0saB41HnX4RkuEq0yIUMRIRvRrjv8uzM
DR+nq/K8xrm2xb9n0rTCD1suztiKYUKCWVYo1+w03g/KRRsSOiBTCncDIIWBxJI10HRtRVo35Hbk
E0K1glCAPQ45l9FOeXWl59I0xL2rXLwIYs1tJhHtusgY8Pk2GH4d+YNUlFuYjPFFYgjma8Pnj0WY
sLy7LvSnbRIP5Ca3ecncFvEvjYd9tniMldtYYDuOlP84dPodp++rRfZgVhcbeyKYRfYoEhbvsnIx
x9iZ+8XXrBzOdIzXpfI8J8r8rFzQkF59YGnGbzPOHBwep8R0b8OQrq/WUnjFxYPt2O8OtQpeyWtx
Y0PBYXXyW0KhJFJe7P/P1ZktN6p03faJiKBvbq2+t+XeN4RdVZuepEkg4en/AbXP2RHfDSHJEpaQ
SDLXmnNMI1e/U6d6Nu2mWwvXvKdRcwlq6a/hsd2n2dFdYe2uUWLukL1pZfgSBgRxYYVdCczgJaZw
D3N4M7vEcSTTTZid45b9Bf9pFc6OcjlWWOJJXfVn47zmljs/co2T0BkZDSjz+NKbaq9hU29mvzpX
7FM2O9ixw+Nlx9TuzO72Hpv7lKpfSZ3fC6/ULqbPKClwXyBj28IA1Q/0mdq1pviBQSkYVqE8Fx0V
xbJ3DgoM8gOUuaSJ5N5IMeC0MewWZ9y5gCYOXZ2iQMhKvK5yolSJlQCQEJGWU5cyuwF+bGbeqzG7
/SciJID4ovCm66WZLZLqCbOvb+m0yHrzQNmAqv4MEJggCXgQBXL1ZjvpbxQeW6GafkNmyR3md3OG
7XoUM5RAIDrf1nAKUngFlhefcxy3Ky25S67zcyT2uYRw0KMvmYEHiU1hzhhwaNn5PtRw8ufOm0rj
+jZUWDpj8KVV2z829QxSYKU3QVaILRALnXCBLTTVVZvxC6S9kaw4Ixk82Az9DGkIoDX0UBss6A26
n0QAfub4ixntIGfIw6hKyN8E42E3yn9PNomp5gyFUHI1zZCIasZF1HAjugKemD3o54gwl2pGS+gw
JpwZNgEu98GY8RNBRjbXYIzbMvV+ei26MWAR8dlmb2OnZazsKoibpnUcwxG5eKYfiwV1MUMviBF4
sgX9Ha9LN3H4jY5KYuHJ+B0of8tqXR71sdoCCBuv/YuX5jdriDc6AyLKN2Jmpgk9DnTnYYNp5Nq1
Nu3oucybQuuoe9aDxmScNQ8dv/I4lRWO04n5JY5f8cpka5umweuAp2YLoPts6G1xkGb9yW+IPmfp
+3srK2B9FUjM6mEyuEA7n5rP8VN0DDcVIZ4zpiuks5XDKszOviuajZdDUKLY/GwyQ4WnVJb7XjcT
kglrjRaD/2doa3gATlsChfJOLId+QJmuxHykEwclt+1rb1oCc2B0o/ceggpLMbWimxasbERWMFbU
DFvpZ+zKCH+FviILpRnJ4sxwlpxV0TTjWnK4Lf0McGkhuaQQXQBRJHwBQF7cGfdSzeCXcEbATD1Y
ohkKQ+j6V9b3AxqnFV6zDP/2ewxFBtO8/9DMYJlmRswEsGZG51Es6JkZQpMuOJoZTBO7OIFNpCAz
skbCrmlmiA1SEmrdOcXdXCcLyegeEJJrp/42zACcolp5MxAngYwTMR6u4gZYjj1jc0z4OeUM0gln
pA7rIkrpQHYM56uDuWPO8B0SU18cUGFeyDc8wefxF1DPjOyBUfVszhAfJcH50OVQ29765gTrd3mX
vGYMnKtxhgARh7CLmVVPMx6oGgAFAX/YFTNHKAAhNM4woWbGCjUzXyjT77RSps+5rAmzFLkyXoWV
ZrkfDXQi0AUbgoJ33Ywt8uAX1TPIqJuRRskMNxpmzJEN70jN4KNwRiCJGYakQ0UaZjxSZ1nPxgxM
SmZ0EqI/iHBIRbsZq1RjiFiTm+htYfec5AxfojDxCL7gOYXKJKAz6VCaujL7g2kAWUWv9s40FSsD
ohOiHEjqM+QpsQd8FRWRU6nqLvWMgrJnKFSEAVE65bvb0HOY+JE/9LgoXEhSbezUaAoh/zVbBpik
suxfQxLsxzE0PkxIpJtAt4dTHwXatWwF+XrzM5bNcjcjnf6mu7E6hc4Eq2V+2fx6gwPzy4/43/00
aXepOoXDKfd2URZRWJf6P8s+2mG84ELp3uuaNAq70MHjQFe4jVperqZ5H6X/hCRP/qA+S0gbNOIr
moX2nHcWpsCg0T77otks+/ImEq28MvCfTE2JA0uxYtcB0T2lcUnrliAMD1LHb7MwTgjG5YdmGyQG
mJo4U3YZLpiJ1DrQu+ILFNt2eSqHPkeEGlEewVDC6m3IDvE0NU9IO+fcj3lv/SUd2xyPkDascl3X
b3rpw4jGDrMFJUfAexV8kJTd/Na77NKHUFXGTm83ioL1eeikc4kyLhmVDQaM0LDNYLj1b+Vh3Bq7
untmynNSrJo3Y4hZv+8N40nHiPSwPE23qUZX9g9Cjzm3qWxuY6SMo0OC8HbQm+TNM/235ZnOZF/T
Ijbfu8hXm8RT9glQanSNCdyx6cAEvfaFPAO1gdP89iPkyLprpc9Bg5vRHEdz70lXo1NuGg/LZ7Fj
Thm9bH+UAMHWTH586zwRYIBFe9LrjWQF778sB8jI60cuV/V77rTWhvNgONVZTRMFm8ZaAHP5FkTp
LU+tXFBZCB+de4W4d49Out+XXUKggCX5ZueDGDDb9WM//NYcUqJ9g9yhAB/HSdNyQgB84byFQfy8
PDXqovuQzmWDGgkbmUriVPC7uzYWIuICDdq3JO3p74H0NTrOU9nfjXBq9z5tpL0xSP0eCrovy94G
On5V59PyitiH05Kw1xljdaY1aV/lSGZkrBfi12C/a1NufvdhTLJO3+hnkQt5NakO/n0Ccp7GsucA
KNmtNa0JaVNr8XXkPa7C0Sp/BYL15WD8FC4NQNsexGW0B+vSCwPm2vwvipXq+cHpLkHmuS+nS+h6
7YXs1GJNcIX340O3Wt5K01FdlV5w8WVDuGXVkUyMaXDtAak4h/1+eRZTPvJk+F9XoTTrvDxBD1L/
e9Tuy/txQ+wX5ZjoV4C78hy0aN2HaWq/+5663/KGYky6QgA1HCsDXXDtBWvkuv6Xx5e1PIM6BLJ1
v6hvDJ7OKR7NdCOJevxqEVsv/8UJBvKhE8O45SynQR95FQiZngwefpXLPtomoq9qoS+LfKc4oSTo
0Qdp/ScyPZ7KgUHdEaAMDhG1RRZG9JwEm5l+8VmO3Xb5LyEG5tmRvk9SLWFtUE9kj5bBhh/T+JEq
qKTzfiQJNcCh3OzJGZv6GHHN3ZLbk34Q3XZY9gN8VT3EaaOeWlOLjiM8kK2TcnoxPTguz0AlTaec
U+IJsZZ9MAtdbVPhrjrTg0FjRCtHTeo78THvO/qYnGrCEu9Orf8ipEl9c/Lo1AOItvNjZvsI3TAL
zC/QzfxMXdJ5zU0r3OsuC5swNocvg5zB+YWmk6qNpK5x5Hqeb+BdtcTpla/LHyvhxxRQK/c6OL5E
W4mjYdlrmk33AQPOS9q0LlRT5H4CRtm3OzC5caNv5GPFttNjcQhyvUZqQij18m7QrK8oa1mXMgrV
zciJ2lt2SDDbl3S87LlrLeuYCD/dLI+XtGfzVg6f1YhiYSpTuR8UCpgJROvyFoU1RsikRuOcysR6
dCLs7ssr8cEnzPVy/ylJEQf3I2P13z+Q42HmXfzhK2nsSo2gE6Ldsw89sdfLLntFci4CFxbtekNG
+IigKXBZpGl+G8AHMeRD3dbGY9Um1nmSA/lQ82dXVXygzDO9idJhfWYob5uqYPqsiJIxCFR4pM3R
zZJsRLxVYx6TlLjeDuv833dl8kMLEzHc9MSxiSKmL7D8oY2naxZ55Ws/oe2RQcYaV3XZt9QRWPEF
dtPgbOo2cSAlCaBSZkiN2BT3v0en7YiBi6qWsTxEXBC38d+9Nkb3imYjfPaMIceGlQ9/v8BcO9HO
7r98oC9bC88GzRHhvvpNwvKUD6kZGq6v+SeGXDm8LT+70WdpaKY73Yx/qZ5Ld0Ty2TGwQVlaXNtl
6HsPooKDJru8OjSp+6UZ+AILy6mJVESAbGDo3bmoIy44n5yt740TI2HPVbW749cQh9TDez2QX42h
3NgNOnGZTQA1kJmff0vldB/xgF8E4FjdrwKQOB3kz+nHHcEnmYlN8NTgOtgPB3sdKCIUab98eT5y
QHRbBis7X7wKJFhJOiisObV1VD0hZCVrwMST3sWzWFVHdgcTIqHxNpn9MxquL8oY+zz1nbcOKdXK
NPt+37nSROHOOYp8RW3ivumOk8zqUwiO8u8mKnDJetST5i+tPCKbQ9m93FQOBi90q6dG1fHOn21Z
/z3+v89bnrxsrNmx/PduZ8e7qJxOy8uWHSyPT4sHbLn534MM48EKhJP90NnpLNmYqQBZH+UE/nmr
nlS99eS344V9iZVytXzTZyUkA5v6S8IKCBEhfEdfviXxB3o+0n88eBGNi0mv7ezqWM+brNOZ61Z0
28cSp7QRthjqZcLB1bW140MC8zlE29z99qQ+HpawDNFA75ps0Eo9+iMuAird+P3Nszv37xP6ERLJ
Eq5RCPnvreyEuSTZW8p8zvKBjn7c4lH/IzSNDwTEAuT/vCECGmoS1gq6MeY2GFDfd7MTs+4/kjaC
fZWwACCAq/VQ2dhOfSs86+wBbt0th4ezrN2YGWwhkQEwdjUWDGndvy4fjuooVt/iodArRo5BTEdp
/2SSvWqsVIBKJ69GT65H28oXHdLJqs1mjv3QcKwMfZZQQ2ZLDEEc2fzY8teyZYruWkh0O0IzCVBa
If0AL1x6ayYKUSWtvzSH2EqRQVSs4gS5X3jKEarxpe2Yjr2gspiTT7XHGFPG7MTF6ZZA/mNp6QWw
pGeEue/jQa9GPOki4sKLObpfhW4XHhEGIjy1WmTt8+/j794dqLrH5X6RGMEqVaQexTYRdGG6JzU7
20848zcRQxUtFh1sI13rtetQckiTXHtwJg8Yc5+2q142T2Ssdjs9ppGK5VZhbvbOrjYLrpPMAwLb
5DREqoAE7WZ4S+xk64na34sowJoCE1Di/Y51SAroehvcoYoiJMGgK8dXKErm3l5VCcbf1ByBOlnu
UVPhr6Ftf6deiLqkQ7Msa+uKFLzaNcK95eSGr001vC1e5cWbvDDxl1sNnTNK/NqA7yKG9UCo10R0
ufUGxta9hPnZ9TvvURN1fJpM7DdlWiFE56WXdoC5nLckTTW1xjo9dewNlgLSKI2k24W4ctvOHSLc
qC4ilmzcOUYfbKze6K4aEtVDNPVviDBhKKdWfipbu7pD9sjWyRi5F2zH1jbFpLcau9hB8R14Wwjn
1rHvDOsY4k4JRiSDJLuwNObSAD9Ys3aoCcqb32FrrCkQg2wXekXktz6+RAgbHzOBZJGcL7Fx9Hy6
I+QnXFxYOHA7arZZnCZHY6TDkTr1hHjPMPZVkZvHGI36KBHTLR7izIMu/dDVIt+1uLdTlsjHZQNq
8DFodSi8wjz78wC2QDr+22SaUa4GETR8HO1XlCWv5CZhDLTq8KiJ7s2NtQ02TJoNFEQ8vW6P8OTB
KPRf8NgN5K/mYzzTNLzWYQnup/vYYqEzs0TQbTo9qrg44wCZRrMbLHFGlmMe/9sINLUPE9GUD1oh
fsK4AFEpSEwFffP3/Q+zfxqnLerHGfBRJWl3XDaUnJAne29gIxQsOmAcUqa3pMydbW7CDvmPz7Hc
QheKDsNz3hasQ64UPIgF+ACdrD1Cv9A2uNw+ooyeONWaxwKVP2diVK1zgO6Ug/Fg4Yucf+ewShtG
Q1JP+6OjWeCmJ/0w+BnsFQLJslQED7oZMjmarc41Rp2/m+WujoblXxM0KFO+Z3JkhvmTLBt049jN
SiL7lBOH2HXZYHbIN0WJVcDQoVWUk7iKXn8JGkb5OOQtLBssev/eCv//LXZmgSqml5+lGBilawzH
5ZY9Uw7+u7vc0olAKlK32ke1K47LZgEsYIp+jWwz3f7n+i5qxrGQGdtfE/hfJ3iGOj2NMf5qM3Il
hE/EJBwxcoykHlWk+9pFLkj6WXnozy9dMAyxRdQlbHZFphAWwwkwhGdUFVmAfg44uIiKNV03SqM+
Y7uJrqxCjluZ22kQbzg1KdTY+lMoic4twkqcBgPwuBwZL6LZ7E+YJnKHZm6UcqyWjcts/UHoCRyq
+ZB0RQaRIQ+oUs5okOWTZLD9diHLdV3bl5bfbVWSfesdajgHy1Q9GsPfWI9l2EIATuGDmiGNkPCR
8hp4zIn48Cge1NGxbXT9IP7pBqA+XngdhG9Ghwz4PkskBu3C41QzSx1l3HI/6FI4pV1+MId0jgHG
QG+TuFTUAQE9TbnJrRAqzszckZ1pYYZEgrmNw+5liar5H6TA/zwWufwQA1nTceV30WEu2VSoDS7p
VIDfjNHXZyIrz/QK0QkakKe02IeurGMv8Qpd0t1lMWYK+yUDIrslnsy/Kdfcdixzv+nBFOuCPDkK
03Li2wiHw1BrYJxDIlJV0lECjnjcivauN2VnCxXPnKa2TVRcfwWFCd88bF4Kp1Env7cw3DzHTqDu
ZTsF1xKNgbC0/pji/QXJSW/JpiVOipnR7sYkGm8YaEdMaloJ1d41KRASX7BpzYE2DZZUarGmcwb3
tCsyN34sgF77zN4LuY6LiJJyOi9XgOWieBmeTCq8G8yB+rrPh+HJc+B3WYYe7mPwOia+88cCdfjo
utZjiNh/ZQa0boBHQTjRqg/y8QDt1PNonSqTYIw+OxvoxB6M0RJb18zhE1fRRHfGN6EpRMFL3qe/
G3hIl+UetXimgIJBBbxvRsqqY7/jnV+Nmmd8dbbmbizbQH0B9uVdgf1dHveqni6CGZMOa2XNW1M0
OyFS5x4M4rPBY7cOMouaUk3GuznOIu7JeYEb17zDzCPJEkwyOPGyfceSRhR5VNIUmv/qI7AmAZ7Q
+CooAS5G0EpyI9YOOiBOktzH5t1zwyPT+eCntg2+D2vawBPPdrouY0o5W8A46i6vmZu2t2VjtVWC
eEIFh7TG3Mw80fiWWoN4oHBeoi7sWBgw8WidfHzsaLez9nirpea/wRRN8AdlFxop3UbDT/AYzbfG
ZCo2caLEHiUtp44jM6Zz9viEYRaOtuOOkN5GsUb7JTnUuKpVno6443VkblBAj97ECJR3Y3PQY8fc
t2UOCr3ToU5X1Rv4CXobSUuxDbvg2kQivIE0iD8/G+WDzrXyp4+eg6zfR5Wlvyk/OZInGK9SN6pf
PFPlh1L1zQoFF/Vk/Uo8n8Ob8LiMGC5oTbudkP0peYnzXG3cLCe3I824FAayfWrqojspQ4R/rIyI
irZFSrQx2u4wNHX11tDg6DCm3aB+IfpS1tUNyjudKfMliS35Agk593B4JHgOgOB27a3kU7jeWOyl
JcvzcqYnrm+dknLrYekH80iWMARusvxIzM67i2U2l+We4SHa0/Sazo0H6t2K4pUVTvFtr6ncfvdU
vmsmUfxAMcaO2KfR7Ab4rFU1nmmLUvt2LO/g+Y755MybqQfOklJHL3Q7Y8WC6dys+ZEFhLk/on1a
dUgr8AA1wzoJ3fHJciYyf2O6bSHGrFAgFinx/pzMkLln2JfWh0mxEkMtwdaVEf/4LVMJ3CL0tbtP
dFc4nNrWIZExEi9BQNnCrf2vaC4lUKqszjSIiD8pAndbZQ6AlWYcf/lADHxMJp9B0KOIymMwA77V
rStdtFvNHuWzLJDqd/WU/FJRsvYrz/2DO1IRGN8P0Y7pmU+YndwwkMWfCCCjLd5u0DudHjx1Iyh/
R70bQWS91o6e0EDkQmDGuvnqhPW/d5e/0uGkSeowVRRtWD+7isFZjfYHeG7MJmGEZGW+Wzfqo2+w
3aXm8E/r6NO1B5QXwfIDYZcgf0uJ6bFsKsCOS+IJVcti5TYRvdJkpG5CeVd3fwUF7XskHvGLHdII
oEsy7iPd9+6Toc9tGFE/2NaE5W/nOJH9jy77H/J2SL7EO0F2jipuecQsKQmIxC2ahD7OmKU0G5ot
2sT01U7Up54Bm+P88L8x5z3Vvln/GVxBayYMyZEXe4o/ZB63kOKdymFYFjklUgevUgYe5jjC93wJ
Z9Z/yoxgp3mTCfxBgw2kekA5ufGZJ9F0wI0rL/bkga1Oq7eKkb1I7dfedYfngnO+tGx5A9hMRPTo
Gwd+RBCYHCwbjZ4V667tJExeF8NLL59Fnb8YNV7W1Jq+MPHHsI1N1jWtTO6t1hrrpus1fNNV/85r
PrLGVjhjOTEaWsWr2pvIj5HUt8agYolGHNj7JJT/QDZu1lruBwiOVVEeVK3jPajbHdE3+rbGSk3B
NN5blJL2lJmwFriDvS97wCZcX8VGk5mziU3qMlaYtze6wiwYe7LK7SyUG1Ga3nMzgp1uQUYe88yi
p+cA5sTLFx2oHk1wKpxLmunxZxyRSTPl2k9saPToUsXaNYJfNjIi/2rVb1sN9GDB+VwszSYloumN
a5t2b0ozwwdfFM457dqvpjGa5zyqKvKLqW+6fuN8+5/4Z6JdKx3jZTDM/BTIwriXXDzhkrb5UW9K
fBaT951WxlqLySR3Xdfc4GmMDobpkgCUpumunSjM+aKWh96xfNCZAasz6ec72iJcxPRoPCOVoa6Q
CA/vvy4udgdYwbG1S4pIe0O/uLpXjdVsfQlX799vUEI3tiLzxS1aBWkwa7/bJN2iRoZFMMT5wRfz
UdGt5zpLrIOe5dWpCunjGnjmrd5R93hS2tWQgCrne47bhzRYUyDs8BGEO2GrprkFIjWxfmeT+N04
hr0t+PbJTk1wI7Te94AkdnrImIqtPBDIVylpZABMe20VwgvDT+zPoH8tCX07u4M/IqhstYul28UJ
vM4sJcJ/VUz/b9OInadBlxCSVJcQYaFmMbUgJuukifGcx0b6mmAiRhY1xg8xiQq3EWfljbNyRPxt
QLZDs/VHObm+Iul+2tOmSp9zKOlN6x8b8rSOBIg9t1bEr7BtqZC6Jjz2MruUDkuxVoG6mYiK32YE
AGzNGCfasphui06ewtw8DEMbPOeGhgAmSR67AtmDAvd2ZYjyhH/NB5ZV1fwJ0T9plzpkglUPm3R4
LfQR6Fqf+tdWegXrit7B3B/vimCcHlRoVDiObfDhNWjypOS10qmDI7t7zfThHc9w92aqCFrIUOJt
r6vPufP4ncSAEex0cDdjOzJDK2gg8Gnyi10NPWDSJDhqwyix/WN/Nqm75on5NGSRv80oj62rNtV3
nQ/53AH+/iDdFsJj3b65OrV08slXxXya9G1JskVSq6dsdH70qnDnJfzwhMS+ONlM7clAN5J1JNod
GQfzJw9fI0uhLkLH+iucZ5Sa2ruYIUg1gzDiP1kWXOum7/sffw6GA/i4oV6UIw8ykkfgBfTvQ21N
MnCHLSzdFK1IuNSFVJRwuK0sxj9SsrL07LTWs+3RZXETbbqZGnCBARH2PgpA+eT0Pmjht9/FQBOo
a4p/qNHQVTO84jyQTXk03eRe+1WyJt5R7B2/H1alxYA9uU5+sgsxktQSeQdNz8W+hc3BsYciC0lx
mB4SE1qOHdvryhP5O6AmSizU60uJfYpibvCjc7EA8VoAMCHMxWvB//RucEtMS+KkjfvTKJLoVBiR
uzME/VSzo5fl9p+FqCOat0V+Up6xawPJNSyJPpzIgyvqhqi+tbUwqvaSpNYm13GcPNRWX8K5cYjx
0jP6TxjrKz42b8p6jeQk0TdET7CZcPAjwN1QwDLuRZ3qd07gRj1kks6obbPws5vzIhUvyrjZaEmb
4bLtDcaVONxBBel3XD+QRXVmc7Jq2WCk5CovAEdGCPB3zDjwBQZmvtFLAC+AG5tT46vmxFr5qrlo
skI54KfNL4RCWwfmJuW6tIkTm9LYOjHN4urWfsayTh8VhKWTnmkXSCvZ1YdiwxXOjvH/cVXOcj0+
ZzkRNYVsTwTnHAy90B7DCBip6jmVc6ph70CZ6rTs3mDZJnlSXKVv5VetnoyDdGJSBHioyAzktGTf
mVU+Xok9eYmAWb70ujSQl+LFThr3Kanfe7VTlE7uKXlFD5pbm7teCSK58IH7gjqJZ+xlLDhhqglb
c1PuIo2pTgF8inbFl+XS8U2F8+W4XX1PK0b7tijcH702gOBE0XM2enOaHjaaKPlKuz7Ar+6WexlJ
9S7RJaWlgu5Y2PlB0+z2OXP4wdL+2Ptwl9wH4USU/mDfoXYpnzkaFKUaGZ9QwjxE4w/wDpa71peK
IEekKiTTYgrUMUmy89gzzxGNj6MNZ8W3RFbc6xmclcwzT12sJowfHIl07NQ7xpMZbhmlNJg89c6c
BSFl2Nw78KJmFWVPrCHIXyqbYOMKt9k7FDDm2kF0WTaJstgvzKp1AKWrsaX3smwySrsj1sohKdT7
UCCGqqFX7hIrxtviBlhwNMy0hI5d2pDLsQ31HkGezPa5jPUjaUgmtv+2+qJS9Sit8AOm6561eM/U
iqEg7Vi++p2fX8svc2S4SzvgMjYY6m1LOwdBCsjPMu/zHRb3lG92zF5m56IRsBLoIYlxlTKuYYVV
1tVs1upJ8aIFmTjpVGtTeCWPkgVNkGnghbuWFAyYnycTThfudR0NOTjog0S0V0rDgI7KMlPkHsSV
VEt3iGwdfpOs29SQP3WuLS9pH5wjl/QOs4NLMBU0nDVELR5UxndZ1cVRp/AdtJxoWQ85NUuYXfv0
qChiBne/lYDHo6/W8oI3GEPkBjMdQSMqiM4CJLd9Y5Ff4m7JyxsCk03vmcM53hnQhW8RyVevTown
39CHS23O3cCiNW5NZHuH2i8/oBUYN3QsJwx39cHq3PLVK4HOqjqlIVND2xwVBDA/TX4U+MV0N/hm
+FIP4/BiEjdjNtlv+ljyojlR+8QKGJNtCGFChRrlhUIIzD5pffEGGq96O2Czd2A1YdTwVmXrJftM
jPjlQ5nvpQwaJhhsXPJpHqSlTjiDirOTgQJnDoQqWinKZ8KhPTzozkss5S0q7eIbJgvpmSaClCZ6
huOXr4BXiM+yimjgeM4fiza7WwbE1IFP2g5OsKtLPz0WjjAAE4X6paDVckGOJ49Do51lWW9KClSf
8MPGDRSr5CSi8F1SE97TwaPcx/KdmvMjHDNyMKziJZRm92Rp/oNTlHTpmYcWeqN/dxoRKLlGz7gz
dMRtdE0Pjg81iUql9ab7VrJNRo3yf+YQeuUiF1DETz8PhUGp3m9/J1P+6lXIdIgDm1i+ttWWpra9
pa7XGCa8LqP3nwuvukDm31C0co5KUCQbG3LBHEa6B4oezN70yNoCkLFuqtcj1gTtu9sK+7Y8FMet
D2qvB5pZCWqGXDXzhIB0LqvZSlYAP3pklmcYCb9sSlor0WnvRT0p6Mf18JjYkXo0nCqCcCV9Ojcd
IiK6yanjo/tXev7Giu+KValeN0mHzS7QvQeJ8HJP992i8hG559Ssbx4SCOmb0WXArnWX1DNwNGqv
Hmn1U+vYW6xp6dbSLA8weXJC4FzdXYeTqdTE2tRIOzWDnKbISHGypKi694042OFtNNdaLl7NKefk
m4rHGmfKxrYDxljfeHWTpN5HUcaEwRBoGcZqT1cMMSLp0RsRAj0G1vfvJgma4AhRvSgYp6rvAoL1
adlopMGsEnyBlFwCwkgkCEND1M+I/Y0nrxPZXk9gk1ZR7hYPDetQBBDwCCbl208jXnK3kU/pvKmx
7MP8O2le7a4lXdW1QcrnoGefBiTp1Tga/cYdJ4Ns4znnvrZSVJxaiuamix6sIi339KKNDeGzzqpR
lXlLGjJkcPvJfa9RNhwHbdi1o/Ig3McDBp7ShzMK1JlQvOfO9fwTJW3/FBBgs27Tqd5oLmk4U9aK
c6KV03ObvpAVmq8jI/F3fTE0L0hDWMi3YCk02f4uXGQm9hhP62pQeP9zxBqu3xZkPMXHoJpVMOV3
GxagpPs5m3Aau9uQcGKG+qvVd/ISZkivstrUDpoR3cdJg2UhOvdllJzvCUaxv+vqPh6nFR1patRo
4GTzFQCL/FQua1AntNLtcheByNkVExpxSgQPgL3io6kM+1ZZ5BTZxgSIw6k+rFZaj8Pwexggs01t
hJVBoAYCR+JcWEuSfOwJ7FRjzuo0qNc+6hKS0MN32G5AwgZdP5hJ98iJRiffhLoUduhF3Sb0IPfz
U43hf9HdmY5DX7ebsJ8b2Elon9SyUVeqPvVR0loVDzFynj162yPQL/1aDIlcN0P5VpgDSTKlb326
9bQvJst9ql2MA0KAz7Lc33YUoSvuUnUfvPrM7CDYD4mO3FZk6SvtwOCazHJy3wKa3zC39u3Avpdk
Ilawdai0xmCtaaYCdPEgmJ8xDEF0GRU9frP8ndQRS56kvebpMGOY4v5gUFA5eh00LIJU7uim05WR
xfZ+uYvYq197WHMfJ984q6pEs9aTapz5nCuWpl9QM4sNlVJ3Ba5Xvwi91y/5YDKipzOqx4raZ9V9
FpqZ3E2vbZ8FU2QtMj9LV9dfE5dDEWnlv7eWx7TeB9xQWDtPasgnMV09AyC5UEbpP6eREhdpxwib
jGZVqoZ05kgwZJC4ucWMOjOwovGLwuizNTTqGdbYQBk9wwDgIljuhqK5OS1YljSfrNXU9s6r7SPW
HIUrP/hINMaSVHx30n9tougp4VTfxc5EfVGXj92E/YQ2C8t2GbrTyomV/zO7ZM3UQ6EdR/kh19E8
6SXiHapx4Yvdop02Y/foxbm6WjpmszhpZ+eAyA+YbIll1o3wCJHPsodzmvflGpRx+C0dOItd5X70
qUMOiHR/Dx6VX6PLUb6YCLDqXNfulJCBJ05l9olw8T2iOXkqJ3YxsBo/uBJ5ggi06InxE7l9ho0v
R25EjZJWQQ4/7XnZaARjPURT4B0J+qvXkxdM66HykvOySToaHHVsfS8V3BidpaFF0brquj8mQyQ8
y0fJ6LXPNNXtU+qv9NN7KEoubWZL+z/2zmO5cmzbrr+iuH2UYDcAxbtqHBzvaJIus4OghfceX6+x
kVWVVSU9xVNfjUQckEnyGJi115pzTGVTMGlDXq3hgsTIiJpdy3YosapV5WcMdXsCziBBKCzw4H87
rd3u1Fih/2Qq1k4w+9pbtH29pGaMV4UuSyAmk3vnDQ+ae9fS4PKa1Ml2jAOaDZc0Am0sGsqEPVmy
PVyZg/7/I5Q+/yvEBQAEAovgf45cuKk/gyL/13/7+dsOH//+1+8/8idvQfxmCuGqBkwDSzfMvwQo
wVuwhGUJW9UEwBkLn/IfvAXxG/WRsIhc0nXbMoAq/MFbMLXf8Cbi/jQcYdqmIBDpj3yn258e3eYf
+3/FEmhQCP5h5sWjy1OwdEvVDcvBpvx3x2PSdHMydG5EjvUPR4oMchkgIFJi1JGh76c0oHrrnkKp
SgAN3EJMTh6dMfoIkFF6tMxy0hgRN/zaOIWMk4iN80gNuE6RQZDzxppTbmokEq3USsS2lE1YM9zx
UWoptJEVdNDpUOHZFDhkuBbG+rrFYwLVrzoITSs2bWiwQE2F2IlxdlZZEBLwkjCEK5ss2XdGf/LR
4cepwki4S9tta7hP1MaIhSyvIpDjVrjrOhiYcVWkjiVOdsBpcdVGxznrTXaxuqQ+AHF5AxlxLP1Z
OaETIQtbqmGqRRgzS/1arVT5T6J3J+VtQh+faGFRbiKuob9R7jDIEgBKuqUS0nHqkeL4SHIQEYjj
mDokaEu9zmLIN6WGZ5Bqntrvtrk20AGXG7cfjaORvg5ZUJ+YOKjrmpGOF/BqlPhoSZ2XITfARIuf
u8sjLc8fxgR7IxJtoMmBUPatPa76KghOydy0GMMmkFM0Sn4hxl0hxB6a16rF2TR7y4tT+WvETZYI
4pCybZh3PQxGfI5Jc6YVqndoWhyu/3ViHx30OITZUqEBGUR5Tp1BZoWm4PNSA1q+2SLf6FVMNxql
EvJTDbU4+SxRKw6B7zS7HCMPGosWSiOLKZ3IcLs+oVfQ13ZCoC9Gxa2eBfYOeYV2MNy/vvX/+CR+
fTpFlJgbpe6+DDPfqbDTKNZxC2nOWG5qmcGxbEiBqemLWJ+qXaBK6YbmGIi43nUI/o9CngzLo1+b
UQpw9JQ0X3OytgZ//rhslhf0j91IanOIw8IJoGsuSSAl9056tRUgcflwRr8zpBAOMa5+p4ovj2BQ
IenLR792Nfm12a5ZBRDatXzwUHp+/8yX3V8Hw/KIUqFaEx/br5YzcjkZ7TmHIRjKxJfli8vRQR7E
i5GBfF2A9stb92vz62tGaOMXj4+DTKQI5DlM3CxGJEOGUWhys3wnnQefeRwDwSggzCH5czNKGdFy
nmdLwAOL4Whl2WG00XvUk7URAwvTbCSVf9nHOCSm9s5smoFsF6kSDc1uBEKYvpJJ2B1bfLtrEC5I
WVE9HA1Hm48s0oiyl7vLRnfjZkUrjKmY9T0mJkODgw2tI2FkTAAm2VREjukOVpZRai0dUqOIkmHC
ucvH9lQP/rNTQPYsdHVtR51ydAzjgc5Sth1aGa60PClz00YRUxV5si1f0OSVcNksitVfu/RCNJSK
6k6z+RAm+QO63+g7EIoXbhDrlMXcYRFSigx4uaIqwUYx0FeGJhsVZ/nRrYZoO5vjS5SxeosUUAbm
/Mg7m2gIdxE8+QabPkT1NHHCI4G3wHy3wQkn24MTG9l2eYqLbhYnOJw+BBvrX4rZnoZl9WKrbnWY
hkpoV22IH6apnTmj1WadzHeNy7KOYPly0/Worefxra1JpzOUYVip/TkK0I/LOx06Yf8jcrX0gMyf
/iR6DyzL31JHjfZB0j2pZrV3ncGQqKzXrNRw8A3ZnbvtXJyUUaaehyxK0ezxPypyKyGJoNsYSKRu
pvRSOjZO3HH8Pg4zHanke8CA9WCMMWEDGZ2/kc5mqstDYRxvDMyxRCip332oD5tCo4E6dt0VgWCw
LWInATnSgd7uo2YX8OrAkZXmhtFLsM71HuRBfk5LdA6cRNHZzFlA2hxNQXbpCjSIejmfoP1hnjOj
w9TqF60avzmkhWM1l+u0DMvoEHfYLTrub6g195U1nOZ4QEfHsAtzYdic3GR6Gmtw+FOMd9gJ8w8k
I8ZqdLp3hQya41xq9saQtTrTdKzd/Z3vKOFGZ04VAVTclfF0o8ROewimoUfUk0OiSKfBA3d4Yxix
cUIdmB3yxGlXMfF/6QyUlJbuxvIJWrcgpce6yeh1QsFbwxIo8ookiLGpdk2HTsRoGG1adNHXwXBT
BCSVWWbVylRxj+ASn3CFGV6BFYGUBkiEdMbRuIZTkNamYaCt7wzPyZJPQB7qDov5QwfyMq3F8JCa
BmNHAx1wAeRmLFoDLty8mgQLT1fTYePGPl7Ckl+Kj+y2na18xQc/nvQ8Ua7jFPLDwUfIYvbqpKhN
K18u9vzscYQXtcHjrm21wvxRxDRzhlk55sZcrULBcm5irmiAHEBsGxD7UivXDloJqDqnwbbYk9uM
IfcbKYDN1jK7aR1ACbdBIVyc0irXmdYE3EXU6i0VzGhnjecVGR1+hXDQ0XEbzwPB3t2pABGwmnP9
UIT9WlWjjyQIgWiTJbEKbSZuve5pUzV5PffzfTtyAvV5+B0UarlW58FGDlxpB2gYE9dZFzm2UJix
Th+2iYih1zVlQ4oli6wPbAW3dubf5aV9SVLeU6EWPyDMfydTaOWP7gXNwdG0OW8xfSIbRCQCP8bZ
66kNhphTlV4baqwwZPbvd+cm06zH2faV7VQw6bWguYm8fEwmAHOWghBu1LbCVLp1SgdLxzi8Hui+
4O8Jnwrhvqc6gx7k3MxhVEu5zu2my4p4Z0+Cc1LLZo8OUApoZ/TIuetuXZnI0LuWoDIY3ul9wqlM
0VfPKVEm7SEU2vOAgmxdKiYtEW40oIcIinrE1D2vR8X8Smrbusvp3UzhuXSDcWMHbXKoE+wP1KX6
kU4gTzf29xhuIol1yTYlunxFH2/1xP3GE72NooAgWoIgLjGdfLTGB0xsn/FkvMxloHuiUrEW+c7G
VNETBajUgWxdwTnAmxK6i+e3U1Z1phIQ7g/Nykmjk2pUX5iKEFEDudkWKWnpscYA3oCFyQSn2tS1
/TYSHR0rbrVlSXeJ4NNsij4U3ohnvoV+JlVXHrbWO91O7ms1RZDWtw8mgfRNeAP1pz5BhJJuBAiu
VkFERNJrq0RrZg4V1rowYKw1l36EJQ4c36pEat6PzfMgeSzlTcQkyKPFHoL6IqVUNOnOAF1wcSzj
1bJ+GFPknwgPz1e01rgVcda3Ff6gLEluB5tSRjWZjGhU3lgdaU2nWxuk+5w327DLX8IgohKfweam
iGY1230OHXybXUSiFySudRkO3b5jkq6MCfBY07U3iVJ95IDdD7wR8APim9JCz10qNb0X9L9QGOzY
AnEceWIuuR3RelmRGTSuhoKVt5EG7rEfoxWNaoz93LFPSEU3XJ66K/dSNKzdbe0gNtL8CClZDlAg
p+k2CK3GxxAVeyZ1LHNUjHNkO/n4pY8hgGcWJ7I+WfaXR8QwVz93hyaGf6tQksnly7KhNiWt489d
bon5lijPp9EE6NtnebxhY61UKS79JREfZG30j92iG61DMBJwSL1ncDdZVzOdIKPG+xaXRL4OTXSy
OxDZSNlRhclSggz0lFUS05yG+MtdaAaPY54+GoU6bRW3oesPnxQ3NSyajjH3L/X1IsleNvGiy3Yo
g+C1+etFaWzDf1jrTQQYQgpfcymBXXSwGl7pXRRG59osqyNCpNckUCbgJtkhwgWwW75caxEAfL3f
Z6pYGUU1HQWctiNrDGZQqkX8tZHJw4tIK8fRPyYCaTcOzWGqwai0Dr167LSh/sumlVW5HmRE/xgu
QaEsf5bNElOXkQnuucK1VoGUUS8K6ta0JjnSYN9N/WmbZPbNknSWLYFmy8Ml4GwJQlt2NZmjSeSj
rOyHpI1g1cuHXLuI2kD0cuoGJgHFfJ0a9YSGSftmGcUTwP9+z10ENuyoBpegry6zmZkPZuB7seHc
orDn4C405Sa2o48uNJKdDO2F+94VW6ekye638Xh15MYP2885Fek2tWzgdUOmAgljfTSHnUv8RI+e
I/TVH+guwOiLd0S45QaRJZKmyLY8Sx4i6HKq3TRk4kbrp72fUy/koXjtCtM6V8Q0pmEUXBkgsTTN
DHAAuMqp26CwN7X+OrLksoemuAcfn5XfFOgNmVI/Ew8ePAgmqqu2jKw1q3FlZYKjesSQmbAERmhr
9l8T+ZGXVmv1VZOSepPI9aIKKE76ETilba2+CbugvsGqRv2pFuQyxBZW7hRwfMglU0RazllZzGId
CStYm0oI79Cd7sa0uZSiuPJBgEVPrfjW1D6Bl4Kqqg5xPhuYHUqxNvKYCS23+FU1E/2XNbacn070
3cpouonncNhqwvf6ROuAhIzjXdYZaA/H6tIPGet/DhjkJcCvy0qvvM4eN5iWspMSZPVhrB0cAmZ9
dSfayF0xNtsSFC4CSBgVjWD2AIXx05poGriBv7M9JGktMbcEcSEWvG0ipzjhQUSDqrCSyRqeuiVF
Yi6XYLDkR0F975UN6gyuCoemd9SHySZC0kp1/SCK5qNi8rONdVJclcFH8BhiSK0YhU5Rz1muTbcw
Al4Ys96GRBUcJsI4lMGy7uIxDLcOLsraDX4o+WTQuqz6a26WXm4DpLFUw9+5HXkDhAPvCvCVpPCo
DAAhw4CVHhlb+/OO8uHaaznGHKunnnO8nODUDdpAoIfGYEAh5krFoKz0OkPDUwYDzo5uCD88E8qL
zV5XGEUn094cs/fWMBABuQAmQieOr7oDdxqbBZqdKgAfwk16YMOqeTrbo84sWQ02PdhNb6417VCn
L5MTszwp+FxTSCgYx8yKxbuvr8MmbtYtrwjkDLDKmknWLgwdF2U4zyaigs+5zEiBm4GSgFHkVLt0
8Vmw6jQd9vB0ngvBQnZO2jMEISXx78irQHkzopuwoOtVQVdxl0fIpNQ2vPgExxCiKcygyY0eNUji
fP/s+ICnpsw82lpzB9l3ONe5PZyXRyxRdC+BwbYWAvkF+BKUOJSprHsCLx2A/rPquyg01eHD3/ex
zPHw1fjUu/SAlCLGI92b2rEg2gcYS3chFwVzqbAHxA8QPYeeGTuZA7pwj2ZWiW9J0oUQLMfVc5VY
ABWLd7J/1V0i1zhKEN8gSBvbQQWm1j+Go6/eq/l3+AvxLXCNbdVn6rUXhb/h6pogRHzT1LnxCLZs
SRtSSfPWs/kwNHiH9L6jJsMHctMQs3PjlGQsp83boAYyn82oD2ELlLOcgyNBa86hqvkVaVx8DNo5
7R3hkZgG7rtuSSwK6uKqmtYuJlKIeU7Vnoq2fbVTzTjj0iCutiMMOdYsPtXUh9NtNd3eKpSPrrSn
bYfLR04innCT9Ay44m+dnMFrIRbbziRxQl5jm7m5Dyz6GkpgDbAAM5b3E6Gbtj8f2xw/VpFNR1NN
ORA6RoCto92a0RBcOkvfGkWT4btSwWvW3xvGMcfcGe8kGPcSMaENW7/DMGWFK6vNBpz2dCFIJ1RW
UzqWW0CRj1xo0oM26QeWwO+lhcZoQgO2bgU8KD9t7d1hJqJ4Q86Dsy4G/ag7Ie5RpympVnAZowTT
OGJeEoCjlJgtUV06iofE1chQ7o01XWOUNhlZs4pAWeuG5DqXen0zzkN3L7up4z7tYvu9FcOubcSG
c4osSFGlVFORPIYL7LVvJvNATgf09UWoHUftjRJj2Cf5VJA0azHjCvPDLJxonXcNamhUcKMSjTui
lfduan/GlO2PJtV9J90GENwFod/HsMwqxMbTa2ynlvRecvL0EwJaUOrcVnT/MblkrnWII5ECKius
O8rrHqRhEm+iofU9BckBGGr3q5njYJWLFoGOQ8afLSybcZoPOKegwO60/KEyYKjOkxSbDwR0jbqz
bTPCqcYoarxGp4Cdped0CTWtBiwTQ61fl1IMLQcQV6sl+KlonlqI+uuwLrSjayEb5zpttp0MeOqw
LpXBsKo6fIXcys6w2oOzNYwnPOQ0YyjW25a+teU7Bdo0kpt0S6Ppo6wTrBO7oEvfx3py19nU39uE
naRCb5kdmSc3Rgsdpnq1yvBZ4V0rD44V+w+d2snUp1dzmMPTkBK5UTJF5zJGYno/l2uNtKeLC+xl
MnWHmjMkiV1LZoDmp1wt6gvxAmVf2BS+fr9FQTh9Cwx7lzTxsKcVZcKIsLHONmAPQ5T319Si9oaB
lGxdlq8VnrwaC4oHue+rVlE+ESY2vFp1eR8lZbaxqgQql8B754z+wzwlBm1NJV4lZhxeXNum4eCq
Z3Qf/gazY3jAR2aT1OCyatW/sZL66md1PNsovLn7xw0zYf3LxWeuMVM5DDO8oElBtplkJveMAu15
S6Ojw06FtC2CyEdIDj5gpAMaXAcSesYbSDg3ICrbOO6ezS7mzjanmBOc5h2NXgjKwm2vShvSiYKp
id102iKh6u+qmuQ3hQQYrjCmv0Oto6zNsqbJ2SCk5kYXVBnyiz58npiiH1EU47OElMHMuaiwVpDF
1psKkKR0lqz6hPvhiME0xD4PJitVzoGl9qvYbep9hvCl1OD55fKANWp9nZgj/GEQz6bbKLskL1/U
yqnPxRCDWOXZjwypvU5k0sFUYsyfYYghAH+cOBFB8HGRldYtpRp2c6kE32I/3w+NxTGWM//QYiJg
5sYpdhYYYyI5YQtm0AJSlrYbBH0AT7jRwCVjmt7jv1wlhArsBzfvTxCqMnmbV9Z+a+AYk38FcHxM
ci3jZLWgmHewFyaMqumuoz03CBBYi1EKzRjWsHyocIzG9wWypU3OH/WcvtEJAqFCTari6gTXMa2t
Uy0d522Vpoc2Se80haR1FwnTWvKyAGAQlQP9nxsAS2zPmZj2RrrpQVdILzQmdgOg0X1f6c2J/OJ2
azY4IftwjBkF2UgpRfFOCPxIr8Fpd75i+Th3aEmklRbsqYq2xhDwjswksEVAAWCC9eXBKhzWa0Vd
r+lBogcYFGMd5krOcJy3QAsTHGrahFYTozzKqxNDZlYvJ7vnTjTn0daMMXK3Ijv7iLnuoKt7Q1ly
uR0sWl0/FNOtYP4VD2oaz3srMJRjjOq3n/T2UmTD9z5FAjoLhID+ovzIulnfUivTIG2SF7Mamb4j
ozj7WYYGbMre2iyBUTS59t7t1ZR+ZM7kxMjPkaC48Gmvrs2xjk9YX7eaUjL1H5lYHhK7VA+WytCp
iG+4JwcnpwUdLjKTVJikuLZquzV4ZbtyxFNfWcG9T2/zkhOWEQ0vUR4NZwdq4kr4BuBWp0VfIu3Z
baHcW3Fsn5aNU/cxv66OPdUwsxsLnNzWHDIu5wElZJU59S4abPuiRyK/8LKdLlJuzFh8t6zOPfhy
r7Xj7yPHw4lFfU8Dn2vBYIjnzFbya0Xy8DU29HsyjOsTGCFQZ6xZN3Yybkp9Gu5zuRmhZ6Q5wI2e
lWo+xjWz8qfShtyIVaNas3jQ4eeREzFXhNwlaVydQKTEh8JNhnWeard6qIzfiMHhWJ9IVYrGGQWg
qZG/yQfnhU2JBLuLHS9SzW1pMbDEKhvtIofa1eXa5VU4mo9JNt8gftPgl41vZl9FmAPJ6MN97inZ
FF3coHM8EvA0fmv3DgrGvIs5DF1uyRDu8fSm6lUJCu3Kmvcww705V7DrcOVSnKcHs7CaG1dz0m1d
2uoqb7obGoTVaSCug/42miyRUzZaNG7Tye0uTr0m6oGbAUvTVQooL0+s+lBmXIQzcpEu7siKhY7T
rdNyEBkkoFFmnrHEooKkdRhZCFvT0ngYLP1U1pWzU+IgOgSOn630qmV4UrnJTTL1N7Md9MeUdmCT
uCD33CI6kOxKnwbv8WAiV45RnTYaXkcGmO5q4uJJnhcjnlYH5Ifw3NhAAei5fric1734iuL6U41F
tUP89RZO9nFo+uxatBALhxhefeXjU7TqGUMk5OeZZBsvpDm9KpkP76ZxbHdmyq0+Ztm0HTJDNtyq
chsp5c6pCOkK9aB7whd77hRhHAybefM82SUCXA3tZzqEJytt71WnK72+aHmuI2V66XQPpe86Zxq4
DwEySXL7wF5CiUZt3GHHk7GQVXkQMimONTcHR8fqbSJ8KrPo7WqQwrmvweJqK+eOxOJiP1jIRxX0
1CSa437IOzpKldZ8YvYvTnllbwLVKmA3gUxHxL9quuY5F8V3dSpgVE/Da9dR2UrAyPI6OhR1O2O2
nwccKWu6n+kevdhj6PTITwoPYXF7M/tPAhX5tkeDziVQ0CB2mdwSX0ZqYWs+lMlJM9XxxbS47wy1
mW0Vq/s541umfcvw79fc79fXMFg/4ALJt3RzafZmsqFUymlsh5Ok8xmNFkQYQJcNPYZPECMB4HAl
IJ508Whr0q6dSuP2z/0YNzdDK7IGZleFe4LV2xCtv9aGkPLdxAMet266gajRI18K7gJyfVZtiHF8
mdu3coxPDTXsEQ3D3o+QJqjZa7ZYz/Ggu/VNLC3pgUxdH6RNXZWGdT8oXXCRWPoDPYcuBv8HzzGe
9mUTpvHVl/Z3hVbNsZmwxJsjB3cmefh+Ag+fkuaOk6Ve9aJ6smYYLdiUJQJKGulj6QRh6J+tYUHQ
xhDSlD9Jd36YTIfUgAQBmxSgpg4PxJZ2flca+0m/gVARuI8aJqUVfsBm5UoQAEZvBu0SDsASxAe7
wCtZNq780VTiBH59DftSvE2m4vEfc2jfoEpKWI1Ykl6wvPLlUVHm4192l2/Y5RSva4NJEstDqmDp
/18eOX8+WnZD+YYVmGbnFpYz+mEvK8d0xYU93UwSvjDIjSuBDCk0hXWPqei4bCzuXodZApAl5GFe
qA5CPiwl72HZLLuzBEHEEglhwoboJSSikbiIVvBmyOdGnjlH33qRYSSLSCFZeBP1gp6QEIoYGgVJ
I+GuKdUXFMcKObYgKxSVTbL0S6lBmqML26KTkAucgzACJAJjeYShmEJeYjEa+BjLlxgkjofQfmrl
yykkUWPZtBKwMUjURi87wotSJhDOEV9PTvetdPH5VG+9Q9Msl9iOVKI8fm166B6dxHz0EvhhSPSH
WDrCDAe1jWvEyV7pBW1EOpnRaN6aEh+yqJ7++/v4P4LP4m/KoveinPCRhu1PodGfu//zgXCVIvsP
+TO/vvgff9u7RO910RRf7f/1f+0+i+tr9tn88z/97Tfz139/duvX9vVvO5tF2nXXfdbT/WeDzucP
RZT8n//Vb/4u6XqYys9//+v1I2OGiW2gjt7bv6q9WLBD6f/P9WFghPLP9zZ67/4PP/a7RszWfqM9
gAjM1g1h6I4GdP73TB7b+M3WaUSoBn07ZiUC5P8fGjEyeSxLg1WPHhU5mFSWNUXXhv/+l6n+5jou
S1e07LYGUPr/KZPHsWXozl/yHkwM7vi1Vd2UuUHq/yYRs/RJuKKI+n2dqnsaHITmBdXZjEBbk/vg
eqyVX1qFaZxx76h9LGmxLYRtrEBJLBqylwmqjIBteb2TP5do9dXWeXA4JY9BXvqnvvoau5RT1GxW
tiKuUQFXSI0QlTI1s7GawPzB4esGLru9DJYqTIS9ZHHmAr95Pj9Gkt7BkJk2j3IHSIk+qmG/4nh+
ZGJ4R+NIRYs0XOjZsaS9VRl+D0gSmN9qFeqoQONJ1hnC+YG8IO011kCgT2il1fHRd6iTwKvdudN9
n7oPNYM1Zc4f6jn8CmtxFVb81g3uDf3fywC2cmzzY6LW14RcY69sYfp2nVC9sq9f5rB8gPx+3/tE
nKak16kjs1JWYVDrnkwjvO3s5KuvefICNTcG5K9CZuiNBW+zLfQ7UbJAsrSznvM+JQHPObDrF4zJ
CFu3RqbvfB+P6pBf6XdtVM3cOZZ57d34Je197mGMp1GAqesg/zCqmCGkc4hU3ja/QYoAMnYT+1YJ
M98nPicjui9NNoaYLjoSV4YDfKpmsndMijMyZD214jmkfWms1Djdq8BSAx3qNOygTak6B3MUP3y7
ffcp+lFXzNzcYgiCQwb0ILMwTAIaYNLPkaI09IDmHxoD4tisEalT3K6wbB0E3g369OYdhFoS+gx9
L39xbNLjWT5tfKsfZvkcTLwPJSTUTTU6z4gtplUTI/lGsXbXBNXRqsbeA/yN4BrrSJlbB2tgaN2P
q8aERxw1w7XLEX4YtBi6qsZpjLafEXxA9J+Lmt/unLVb5F908YkAxpaAE/IaQRJZ8W9HN8FadTaK
j7awn+vW6U8Ym979FI1bW7sPsV1zVWEgZBQMRDD8h90ALgxoe5jF89Zswbxo9nSr9Nq7Xr9rSaTc
6w0FTAq+LegIN5dZLy4TC8tH7KMSpmxjMsIUNzhUEkbDcx0s+wBA9xD2ubecLL7rMl8PSfmsNIop
9au0e3XN7esOB3Dk1ar7UI3BM26caxLx+dJDIuHgDgch7kItwPTEwjWZsFKblBFxlfMyy20Qg3We
/HI86DSuet8ryxxWcq7fu7S5VsG9CraXpHObrPGMZT/9xC51P5GPhFF2X+ogNPJpR6/hS/jkYc66
PPGq5JCG+PMyy0LTkXyNqPgJnOZdqfXi2RqkD3/lmwlngvqsMcbjGGWcyjR9jf8TaSZnBrnkOA75
rIKcogBMwYtWwPVrC0FvrGpcr27qlyEWxCzJzIN81WNhYqHl24RY76qStbnB4RAZD7ZUCPYlAjHU
Q3PyxjQC63HmIZyAOcGzULXgyySxuBu2mEcecHpvtUQjnQk9umNz0tQ9tXmYEXVQZIfKHBV2/FNr
2AmYH74vnPjN0GwE+TIta6j8l7wmELXjI7RN+0GvDfqVBFjxnXxVAmJc4WRO1qngegqnknlqOEBo
xxjr2s2LnfB3hQ0Qg2vtLmymM94EXOI2SRXlbV5yBcpw16C/GuA1JdkbXgQTAl91yFDArXLgGx4L
o1SX/LCgYg7G3KRUQ7GtU+2+w4TqxUHV7bMmLvGdIu0basAAri7P2a6Eqx9haom5WNIgedUL9wvw
SkJKTrompWBc+8RXF0npM1NSTk6jjLs2MG6TcD7WcMs2CIojzw2fmobLUWIDCpgG4xxR9/N6imZd
NV0IkAU/WRzl3AySi8EbgSfNuQT+SY1oFbqR8U0hrWxskaE5SFhNLSnWapx8GUXm03fOi20fWtdB
4RPsTavxkMR2SG1yexVOziNwqX2Bu8rTrFV1UbN6oEcXF0i3oAK7dsHlLaNVYwdkioVqvhtQC6PR
6DdMwsAUJU7h0XS61QzI+MaNItkkip+f9dJ/T3Q60pqWrMMy/ujy9Bso/xKj8cvQMgKc7WTeFmUt
2zblW5kwAc4b66Hn5usJI+TUS8ndUXQW3CaHi7yWBI1+N9EJXwdue49Z/Ztadx9jNz7WgqgQp2Wp
bYjg1k5kIEsOyX1PigmL6hpvvaA3NuCQb6ZoVdrFTYRVz8kGLrfMMw+VwSJ7uWFRcwNCV3iihdIw
Jm3QgPgsJHDARW/gqm+Abr/aXf4VmtkunrvvRcVhoGnph6pwLmZYrj381bvMJNoq6s0DlGRIEq5i
rTBCn6rYrU5jQ1d1tHYVV/sJ7pAi+xK4oK/Ini7DoHp+rHIF9lFIVaG/6SJrQ3HEfWpWP1XRPjkz
/bAwne5mg173nFffow5ZXhlwM1LoJq6MESKSLTiXYYLW3JzwUjcuryunq2fH2as6JM91qR5l/BTl
8M5BN1Gq6iduqNhjdvejBYdB55qpJJhf1pG915d09r+HLYH0dW01K1+DCFiPrUo3nYuNm4iDC5HM
s9s232oN7rUsQrI9NJ6SBlykAg0pVMnHgkfloekZV9eOBCR0+l3fEcbejeN2lhdIMYqQRQB3YtWA
Kpn2p2r0V1VArhyo88gbMKZAe4N1M5k2UKgrsRv0aejQZTbLh+V2yMmDkI+KI5XVVxzBc1O0HRrz
3lMCheZ8+4LXLcFd2eEcq7nY0mFSFUiLcO62bsedMjQuVlvI+o2yQbGQAQCT8EL3YjQaWJgiVdch
8U1YNtGGA+qWpUtU6he7aRQi7rTrNKsvy5HjGgU9PhiH0H5ZDMHRskcFORC3uK2ZQypMZqTmtdIQ
juA/s5rfpzBJV8GV3PeEAwl7gTXa7XoM/Vt9HsJ1K/tUIfb9WAM1UmDNqaP80xk01jaWQDOo4iPq
LGvT9yHkUx8QLQHr9lNWUColCmWWSLaWi0mskKnQ0Di2rWbe85bne12I9tSybPu5qWihnOqhb1bW
BAKurjdi7N2jgTfIaenfUYF/Dyuw+HCt102TLcXxcKxrV9sMoBZSlYENlkp+270V2q+BbcXIPUo4
aX6N9zFo2PzcV5s5Xed9LEgmAfcQApiKY3NEVql++wUuXTimBa1VJ2Ai1mk9jTMWkhajoeOCZlx2
l80CafS3AHyw4Zlvg4bG2VZsnB1VW3hiGmaviwjeg8h2Y9KN2iaNaI+uUwO5BZLlKQbaVL12tsSK
CGfQ97MdbcYGs0QWajsVdcYqTPxwbZoVaRAxYJNdpucgZFvgeLlc2eZy+Ttm6aNVu+m2Wr4BTcH0
aCYqVN7Yk+dWC45TJ9m08vPEYeUm/nyIGhcvPNjSML+izSaCTQ8Q/k1acLZFey67sPPq1CeLMSP7
CbP1WUGmvTOkv8JJOwGX2diEwgTkgWsbYtc33/oE4uR/a2b8I43bvxdF3Z9Rtvfn+S4NxbWsjEXS
bh35K48i/AH4UBwNH68mLYlD2sbppqo5YJxGHZGf+xIRLR8mNl3mUKRfy15UpgkVP11FbY6/LczK
WNohlkcpGsvcDk62gJMcM7zfjrr9PVfQ5EGCpkPZCeTXotkWRMAdF3gncBNSN37tg1VB4pmHHwvH
U41GkGY/H5oJrDo7oXaEIiWtGzoeDB+RYBpC/EIztqbMoRE5OhCNM/1cFT3M/RiFW2Dl3rKnDxHL
KZd+vDc6CFF7lLWnZdPI//xzdyifDDQOW1G09oaFCoisrJVo+lbb6APoX9UWPXOw/8XeeS03rqRL
94kwUSgU3C1BK1KUKNeSbhBqI3jv8fRngb1ndu8eF/9/e85NR3tRJICqyi9zZc/Z0GYTkCzjAcvH
X2pIOMxTHZwh6JhH3XHNY5Xl1s+fUaJjr1Wr0Wa2/N71r3QkjsAQ3gCUUpvr7xjLP6Jihpu3Lkev
a8Stbpi3/hD3P0pebDmK+o0ZEnFCUwB09xGhe7frj0M1WLeTpp0wrXv2rIbHqG20c5sx+RvgvlXG
kB6rpR5Va3LQ6cBRd9dfmnN4NjJ6ju2BvVk5CPmURrF+auYxXKHYUFujZ3SIuk5A15AxvONw2ME0
TC6JSeS8Tsa3rLOzl7JzTUYPbBCS3GR7boFy63i3Q9t6+kVf+EOI+Uukawls/XZaV5bhQJbhYnFc
Q/410JW6moQsXXf7NmvynfQ3y1k1SiYHd5Tz1NXsagxaXpDdC4pZWL3+f76+wgMtLdinhvgtUOYy
fp7ctuz2jT0ST6jOtc1mksOeESXf2ezLpolXHQErX59/FkP/RYT69Xv/rSBxESqUZVu6JRXZe9f5
7Uuz+ddUNOfdPp04Jy4HxqZzn8YUH0mgaLZSYk9oLfjZe/qHuvTHW/6b2PXbL/9Xal8GkUEurn8v
fr38qLMi/4vw9ce/+VP5Uou2ZBkCuhgGCnKOfypfir0tTwul40M3LUSxvytfJm3U/LajUMYMXSJX
/V34kshlLoxaZZL2ESbt1n+X/v7yMf4paf56Nf3WE0upsKlT1cQLVIat8L399UZydCxNUeGY+wBr
O9RrLuDLrA/jilOR8TNg+2+vXGP5z/5y11o6AFFLuY7h0iIjlkv7l25Pv2NwDWLH30+1nmyl00m0
rhEDdWVEm4pYnvjeNIKqwk0lplsmXq+VNh5Syq4RWLL3zM4AlzO0ZM85rDljrJOR0giVME928ug5
wk1YsrPC9g15MsUTUMpqWHd1Q1QjcRheAWdil38qAgfPAB0hGs+HTY8H+5cr4I83+dc31f6ttFk5
fKOmJRzKsF2Kca951F++UZZKEqGJ44I7U/sRBWVlEMShSJVtNU13iZ4uMTf5DfvVZxpBRB3re4Fs
hDshLzdR2W4DP1taWj4zlZ3StB/WDr04nlWbmwTTNIRY+kNlAdmxaAa2CPoXLHAY/HZk79QBtsqh
t0AB0hEI46s1FgrkLQAaznpoFGRXbjQpiq1rxy+RpTrSbqEDURnXgldi+/KoTqGKRp9XkOV5pRwq
QYA4KeWQQsDgXSTLoH2dKrbeYVDtQ9AceTQRMMlDYOxuvI8dIiQkf03+SfSpx9TFlcN9b/EBhBDE
19S6TvOPioIgUCefIBQauBXRY0kWRQ6oWXxbznpSCYcv6De+23/0lbnULKbDf3mUL43v/3RR2sAP
8NIJkzv0t4uSFGhpZGCG9mEIDUYn2R8byTsmQo7QI7PlhJW4zunWDFTMjAYJATrTsAZKtm+wqnC+
aXeQoQl9GQ4TqFDsa5xAoJDkWkZg66nG3piV8zo2VupJJS1iZBPHmzjDHRbsasAOK5oSgq0zXfQv
WBrMtQyiTxP7jFdCa6GPhlBFTDfSquq1TT0M7mZW7tc0ZPZn1NUr5dsnqpOclRZhZXcoUgrN5JjJ
8qUbwN2R0gBATKnaRHpNT94bM7/3m4nkz03RD4cJhill62fqV+86iZPV9tIxuzEEYIy2h7/DXxjR
/6JPlQODxGd6EfogVoTN+PDj+M51qdFU6dPYJJ8MwG74oB4wuDX/5eHxr24px7YY6juMuyz527LX
KKPrJntw95FRDpQmEGR0AnPa6qpgeP7YquT1P9/E+r/8io4wTIUr3nSd3y4Ms9cbDEh8RWM0jqVl
EdSIMk8tNwPugi9llJ8NjbF15HSvycQVHBV8wmg8yabLnQPjpc/l6FgF+757+8+v7V9ds4wQHa4W
xSPm9+2P5PSdZ1rq7m1JLVMR7oiaZh4rWYPMiEMeRGgPyz37L5/Bv/iyClHdMG3HcHDN/PYZuDWy
ZTpozj4z08/RdJ4EkgKwzvizwfSxCcYEq53z9J+/V7hN/3yHmpLf5szAMvVPa1Qc6JS0cePuRYuO
GwHIGkZ2lQNVVkDwPMC8dJ30CRPzZ7+xn5KYsXs1SpqpbPGp6xwNemRCUjg8/cPs1ooLVBoeMj79
nhhy0lOquzsMRfgOYhLSvJDUK1NkZwBA96qhmpYe1C95rV1yZd3kPW/1ZONdTqxiU/F1NylDgVWq
rG1cMnOpxb1lFMPatvBnJLAuXaA60KcWhyKu1fdgkilldQHJw5AOQ0iuq6rgQGk59bdWPCclPhy/
G+5cH8eV6TMxniv7vUWaTExe2ZDYCTQq9pfAFOmPdBSTJc4avkyo5cATVGbjBvtft6KS1yISMy0P
nnScT4pzVYH/zxsnPraywjzrUBwIwcAz0unJ6IvnTl/+LksrVRMTlk3WnEqj3LSLXIIe3Hi+y5tr
VsYrYKNVUi2rw4R4N1RwL6W7FU6Y7GvCzkUH5hp/RQHSMPu5F/23+widne7vl4QjhM4aa0sbHhId
1r/tJOh2wbRcj4QKJAIBtRl5f0c307zTmPWAZbtQHTytQr28NQwOSBizb2cyksBRgsM0Knfdb7Bk
U1MsyGL4jtjrzkDXfBZ3W+LKj4B9iIgOA1oUZeCa6IITB9TnLmYMIjOcwOm244G+bjscHKHq6ZWo
CMlp5rfITitvwnM3NQRxTWcI1nQYilVhmxtfp6vYwGOTgBDahtn02ebWjS2R0ZTpfqV1tw6HB5fK
2W3U6+WqaNqdTFRN1b36nmgNfmJ/ehpLepJ5Zm0KLieYkFE5P+KKOaVm/uCAh1tZI0ow9AVzVery
FXvJsJXK3gI6Q03rKCxq42tpD2WrHVusAOR7O+vgkCl81ehc2oa99sVC/CCzO+2czHhu5uINQAah
u8b8Uk8N/ahp9BjHGqGTYIFOUIPq2ycnxQpqceas5u4wUi6+7lv7wtel6s1290FXH1qQP+Behkcj
LveyjzaOyKK1lQy39RR3a4aznp3yVqmXdkgpa6/6h7wyP6cqgq+PmpqXdbfSSzdeWzavm+TaJWRj
7dlmSwcsI//ERchPZ8m/DSdv9CWr0zyuea/WKfNOT2gm7140dxvfcBFm2XyVtKGi4Xgm/xaW0PTB
1gwfFKJE3E7psjvVt7TAryc/pk1EDx0izNUNFM3+rlmQ8/1MxWgS4zGLjeIw2sy1SBgz1yjxxKQ1
yPkhNtgCGhTdJEmMdyWRxzo3xWGJUC4YQ9IWYbtxVEkro569TrDCY7qjXqiFfIxBb0IrO8RWiFoM
rRq1M9xnXbVPKwNYEYA52yQOx8Uw5WotbGqVY5OJSpbuK4EZCG9253FcvaB6MEbS+segqVyv1Otn
wOH0gepg3dBsD32D56mR8wdmJSvhv2EpsXbA7F7Myjxboko2DcNnHkPGDsAq9LOx4imIbrWj98dz
zAnLePScJ+Mx1vuG2heBRpuWzyONrbRUpM3GHTmZZ52+szNZ71XCWkoCy/JcKJbbJYgJ9Z69/MQT
ZQpDr5/tuyIqj3NogErsNqWmfWTFeGHTumK1odbLQNioRyp9db9/62X+AHaObxJ39NFEk2rIP8ie
HarJbqUwy2ybd9qj4fNknnMesYosDk3dhLqjxX/I/eQMD40Gawq3dYglS57mmtJViy5Lr9XJUGJs
9yhQeTO4bSgIXujCkySEFN8mYKWxB++qimIEEhQrQoWIr9mEHc4vF46z8eG2Cz7zO5yV4QB+QVu5
I0kdbLppVT3mjnm4bAc3vC0nImuOlt+KkVbmuF1DqH1Jsv5HZZMi6Je+CL08N3jCreqtrbont5Hv
iYIxN99UYNkZHxfMmyYbhnCdx95sD5RwgjBpfTbd4Icpl5/hnPEm2FQr9wRfp8U0GGbPNRUCK5m6
H4lTgSEmJp66M9NL22Bok1koyj3xFR71uebIu7YmpTz1odwEic88AYeyJlWyReFb2yl+BzrJBy3z
hiVO2Dc46kuZvsU5706IK1UMGXTUCBaEVQqPre0XF47YiuRQcik1N9/bGAlXrl6RULK0bcHpIIlD
qgFacOr0AXBuxFE5WdDYLObvCu2S//PZGZqrN+yhCun1UtzMZUGOGXkWr0R+0dryLjEorsnBn0Eq
IOHsOJuqwXDdzPYzLjIspznOW7zASyF1QyolW1ACTndw2jAFSKrylRvGH370RFNg6w3UTIahcckD
ITh00Q5ItfpIiZsexk92xZM0rq0bmNxwGEq/3ZcFVfRtIjZtX9Euz1x003eGwVaSEOQwPJfuBHdd
0vnnzhgHdRKnBcvtpO2AH1Bt5k5fNdi05gikLqZM1XTdl65xL6POWk1f13NT1js16nz8QgSri6gx
EFpNtkuqCNJCSGdFWFY1lo1uK2BRCAZlHvvIlaY6BgGz8Vq66s0hL1FmHRs81s2o745gcG9KI/i2
IMCxAGSK4viMHiyaw/rntswir01LKNbmsIA/vgjN/eZn0d4qB44RvvZCzdZABU9B2tfrq00xEqIW
6rWvp6eMxwvxIYfw6EiHu53i7nbXycAxMklvOtf+jGMpVqYDw7zpiy+DazCEsZhB5OG5MMJXP3ht
5DHNQ6ozwNgSSXV3ejnirA3l/vpvB8pc1hHLW4PNgZZtE0cIW4NBNyc8s9ihE2TTYPgSWqDF6oUD
ChkW6cBWxOm7+VmDgEDyN9znbpquR/48J/RLQ++n2dOIgZkEk+WkfylmyukrYW4kvSUboRpceISU
ShrW+YCdI2C7TwKoIx7QglstSF/CEndBhd9iqoLnECTQaIDpi4e3VqN22bdfZaCbr1p9iSPxkA0z
MGj4eSupze4ym2XfirPnLSm0HfFv6Ifg7WEOjhvAp2B0Xf1HGOOE7KaPvLXuh0EDQIeKcNDK8ZXA
2qnFhdjn/ZZ2hRDKmvYMuVIdRtFupqHs8c9nyUZXs1qzDFDmYqv7BK5umx+uCWKNk2ujtr5lit21
u4sDYL2cAmvcsmTcVZH1BL/MC9tV5sGGMXr4FDOvmwF5r0ZwhkKCY+Hb7W7GIaQacvnZnz8Ei0CR
MXzBvdrjv1nya73DbDBPnd012nSNN1sV+++W+iooghBlKhA5cRbFQHjpOLz+b04r7R0JzB3u/r1y
3GPg0NSTpu05XCyjSZW/1E4WbfO6bW8i8JAHOUig9nZYrZJY33WkQkqTFGFuQJaSeNTBocRL5iXJ
nrnEWXYV1o42YLrZBexGTOLAlZYx6CX1hOF3WzV6sgq05EdXR/cDGMQVa84PU09v7fBCeJed/hTc
+/54yzYJ3KMd3g9F85w3ydIXcMy64kdN9opAyBp4+4fTWe9qqfx7TXrikGAofsg0uJdMbHWAfxx/
bEr9MHKzyyCmY7Gud8+40H6wh8KQtmxTVLiOxczShxjmQPOoJ4pitSnhYdryVeYowzbhZu+c+6Yb
E6DFzWBQCdjbDf+rpYMhNIGDtNi1Dr22+FPL3bgwlLrFdgwzzN9gRn+5JtjbheKV8EEnjXkMMm5R
LSqidTM5PhZifsiHVLuBtHpm3+1vrw1gM0F/lQ7m7mfYXiQEYzBoQyuri6c4ab81i7H6+ulef3a9
VqIZIls0+eyzjaALd/7CK7o20l1/hvcEf3Jl0ewT4nHGdWAxAlwTMvmKq0f3KHE6QAl+C2LUn6HP
X3zH3+WLoLF4LuLef+LAtFf48zxSVSfZBs+u0UU7/IM3MyWB+2hkdcPF3a70LiBzib4TtAMHV1i7
CwD/EGds4mCXt17F1s1TBjR1kZsbU87f1TQcrhpmG+MQ6un4Cxr8MgXjfiLp8Fy6V05tbI+EJjbW
fGv5BftBMF08NzfM6XXP5+1hiPfZKwQ509R+jH3MvHOZ6LeS0sYSGBtkXTY3bDFvKNghugnJZwR5
tqmsz2RZ1hfp73pI9EvAjhbscJW1e6dQMPeXI/fc83/rkTWtsr49MOt11uPy5SLfeCYrtHGdiOsD
Ce8qc2kZbiyRvlfzzL6WwD3Jgvhb4yefipA4UZSDtdgZ4vocCrqphoDCHilEuAF9+RBLusKwMqYH
GwhQ3wO0KlhdrZBewY7nIZb6lUbLlFeOwbylWMkDkg40yXIJZ8l7v2VIR64NBS0qP8j8PJp1vo8x
Fnhg+vZ22n1kFpmEqJcHeD32SUYUzBPVz3y5wsop4f3KYY/9zGo/aD2xV8sVM86htWaaupbWLDdZ
uO111IO6zcqNSZhc1RM2JuGYyAjI0Y7Ppx/nIj2MJvd4t8iKQxG6fFswlO36u0911woODli8BWfS
I1RQavXFd0qwMrzdpihe9G4JJVeMfOJkONZK+uuU8C3BURLyBpsmNPd8ndX2krzmRTEVvh/7Q9Es
IGu5uX48IU8aiBatZ/nxe8sHQXQnf5GCpSxGGRzM4i52sSYl4HnWmj88zGocMKUstvjEOGuGcxEm
wklENINopPOgRcTtRhdVYnHv2PHSGWdFmFWii+aj9V6vumQMN9C6qVga2Z0Mo/D41ec8s38IqVhf
hJCk5uKZjQAnDooj8weq1XznKY1xYMbLn3Fqq7igCIlCXeBLGeFypF6UGDszL3WtvqUl2pBLcggh
6UekCbL/j2GP7XMK3e31LY1iQuwkYBahcgq4R82clPHyvxXJB3vbgo1PH57sbNFxNTjpViOYPPft
ZmiTR0hb57hAne8LznJZpJxVJ1JiQTOFDkEGlRxTXY7YsDJZKPAlLosbdTAcSlHlcsQ4lO3h0MI/
EAkKj2aRCyqSTgIJztgvDPEGvOq0Ksh67vWWhoV0SpCNMvPQtQOhkSl+DxQqjK6deh1RgtakmzRT
D9Bvki3yPctxaB+rQQeEoRW1F/fO1qUQZ92ovN27/mMI7w6sxsxNiw+c4xcOtGxtQh7epgMnBXoI
Dno0HWrNfA0YPXAqKDdV7t+0QfJ1CJL+kMAOWKXO/JmJ53a5gM2l/x0E/3s0+HhUfI7HOV8kQTfT
a3EBM7vLDNQ5EkzkzcyIvt0OyYILD/3C9PIEPjyXSarFn8grfMyD8xSl8pzO5qXxuWzZQDVpRsSN
xm2p0X97vcZmlQ9rYGhbfbHfRX0tN6KrLk2jOAkUeBhnnrRdfWvwqMRkTZTUn3Abdbo8Sqm0NYK9
yKqdlJFLyyz4RtGgq2nlYaJRbyUAevCQab75vn+7qLh+cmqr6SHsgy8i46aGKaetU7f03L5ZdDR2
wUHvHCzfDNcT9zPfYfOjKpPamyICVDq0kpIZ3z5WCKQuUWSNZ4oXhiQAqS9mCx3gvqnd0t8M0UNi
AbGo+huW2LWvpgMH/hNVe/lKcKNgPGCXOHLMadTk72Sr3QXuPiNlVlT7WshqDd0nUcOOwCzNn4NL
UU17geG/L1CkdEmgHBEbyDzHjp1OB9CKxRmYMF53yAuD9VbrNDUH6fRszfZez+yP3tG+0RKMpRbs
pSfZwVVkunS2hVEcIUWZYNA435Qy/lKmREVpHni3oYuQEE4ONJSdkkznXEPVxMqlLJE8UHP2Xbk3
W/lUAfuknv0sqhQYVHTpqM7cpFl0ml08Qn5ak04SwRHi6FfoyK9twGExchYIEBFegMqEOpnx+2Lu
WYvMVx3++3ZoqrPmqmqHZBtjsaBOWSOvrFoQ2NeuCDgs/Y3VXiKFnrmiOnKaKY4mZP3Dn2XleMKv
5g06c0gjHFTC6w+BqDrsTP/4de0ia1bFcKM1hXOsK1IphhY81LyCGz1LJ89WPEP6USOOQzU2z5Jq
TcsjgugsBPEvY8qIxtbi5vpr2lzucFcWq6RbjLhLltVnIDsPTs6szsbm7gzgbmSwyQexswYscLQw
QZVPEoMrYvlpaQYgRJafXX9IoN2wFpcUb/4jREPtZ8gZFxtguwRo/vyDGcQRmv+4CWJ0wrpwtnFg
PAadEZ3KdVANYNXo0MC5Sh6t2+fAKCIkU47GzQHzimMehcsXKli1V34eUw/yjx9MF+eMoTr604sq
P2qqvrmOBv7PlPBfAjmSoQWD/H9vSiCCBN7o46/M5p//6A9XgiP/RmQXGJFaMjSSx88/XAmu+JsS
jk75p8sM21S/5nGcv+FZ4jxmuQa2LFPnVfzdlqD/DXODwKZ6zfAsAZv/B1sC27G/KvyMqPWrJ8FS
jmDmYyzGhV9G6NWIyFOljU7puv4IY6K49eeekaVhbovB/TrCjL0RXREiM2GeK2Q039XVFB7dWT9f
f9XpBeGy1L1MSLCXLMxeq2IejtdfmWOKVV4Ps61eBt9UJn7ksrkU5E9PIT3g3qyXCJuY0UHmWJtu
CjOKtRHEm4qmQg2e0moyM31vVHn1MI79G444C8tb/9DUTXAnlwI6P8YAq40ClK7tjAdyIXe81/dN
q40PuW1FW8oX2IPQdh6u6m5x0Mfj3gxlc6dka519gdUQSr1udjQgTjm132bTriDQhh9WW+2zsR+2
RkjoYRr1nONhvEgsNHohEKkDJ3ofEpVBsoTIp2f71n3vS+0xi80Pw2zEZSRmuHA9edHVN6sIhkc7
Y9mY47Rbx+yEikpO74hZrHFERll1zZ4jgFVvlRxxeiICpylclSkW/SN0hn1QOe7J6fCLsQggy/fa
vF8YByswSPbZAeqPZ4/5hdLj8OSo/q5kX1xT/HHQW60/w4PblmixQJc6+wSi2H10ZsvrpCx2fY/O
2ySxuKMwzSKKi8Ug6pNkE0RNf7Ja69ES9GFJRQKmtPT8Li9SL7Ezi5zStC9AUkESGG/yEDNCZ7Ip
Kvjr5xj8pBbU95H8zGcgDJ4bKwbvmtF4fHcHgTPy3pr5WEIzuDh0etxmdv8wU3/9YA4thz3ZQuWC
xqjBCF5fGVRuigEZDsBt2GrvKdH5TdviBfcnmF9p9RJkbXHU+xlApCgfhsodPBN7LhnwBE2IhnVP
jrY8IG00e0fqGyfGW8ehSr8npMM+n6q6nZ0DJaYVptPL4eez9N8P1fAa/eqDkA6DVQVXxhaONCGO
/HbDOU03pDh26+Ng2RArfQYmmd+fjHYsOMhGt43owoNpRI9tGOiHPGreFA0UDL/iYaUHmb/55YH1
Lzw0EuvFP70ips06AD4m8Jb7Ty4a2uOMUutANdBkMRxSyBtb0ywhsJbDQwdp4CB69PeGRc1bpBBO
FdrFXwJkcCIr16i/FHFFiytwyDbNnPsKIRv1wA/eBwoZLGwdmGuGNxwunAIMyG/ut9JlhqGoXj/2
Hf4MeLbXuIW1y2PH38RLEIoqnOWEuWpgR91aKcdAtNwtZmwoqhadMoHrkhSSzXAwSrNbKXuJSdHI
eGdPMSJMti+nyT7ghXXWeXmnMzU+hj32J8Ge34vrYDwr8rvMLL9qPYXJwtfsHZzb25ouXkqM29Ok
s823OV0R7eFskiS6ccB0dZvQwXJr6SIhxsLYtivD9pYy6Uc5ae+DG0wPpKkgBYiXRMbqxCEGfUZT
93NNl5xPPMSMBw4MLlpdXMon4bGRzj00AnHQA6gS7PCIRS6RrRiHkQo5K2h2tu+Hz8w32l0Vd896
bXFzR3rjVYbWrxs3PE9IpCDmBJVSQXyy4piu2Owty1o6qgYkD5W67Zr6zg/XQbIv8tnCwdR9sRlh
spVO0EpIspXAEA4a+hF5tDbwwjZcaxkYUHZuR9XkyCOg1vd1YvSX3O42jcwPvKRij8wN+TyZNnGM
XGVWw3gaZ1DFvo2GXnakfmJbX0m9/26zwyZlX0AkCNkn64HayMyeGBbap5AT0rGv072D8f8YJs6a
ZpHkoJtcIF1bv9mY9HbU6XH0DWD2q7CrgCLNmmdqHPPKjv80Xu6Rmi60WaA0Nf70hcphaLgTtvwr
SKedXDwJygVV3UiKXRnuc75wN7CraMYNlTrKmQF9WwCY8B+V1bsbmqz720a3OCtVzjrtRv2cKs7D
HaYw8rxi34Zt5MUu00e41NFOly99NcG/4e7wxOTbW7sWGMpaRp6F2x5DWFgFGsLJ9O1LaMXJNh6w
izsp+NVqgT0EZoQu5GoMS57RgdUhddFNHMP/MIEFQj4OvLrUGXkMkbVK/Eet03wvxR9N9yVe2MxN
HjBhgycu1rlbuDt3xH6dG7XOqM3pafRjIFA2T02rjw8Ox1GO4Ny8jTaBDos3uRrzg6YINnHmeCT+
ou7mbluC5jk0hvymVbL0xoVDkkT+E57Ll8IEhKcZ+Q56N+ZC/FMniqhLffT0phrvUwUKeUrycxnD
3kHsdTd+Hr1IWMNeb5XcDjQdruN4grcbogU0U89MnQF00UK5CBvGIlof5Tsl2Qs4UCZbx0+2WU4/
d8MqVY3Ucgc1R5hKQ78jqMmepNnkulBrl5qezTSN7sZpiuegn76qsmMYagT3tNCKVVsJiBnEvkew
M7tKpe+uhmnj+uSp5vo9FDQK96GGu8CsX/rcfW7gFjMUh7g15iA0GBBEuwLUEH0rmNML9C4G4jvT
f7K719rtY8/U71umM2yBRuC6XdCuRnDRa9eijtiS+24QmCRDE0tgSlnLUKpvZZSqs/Etm2XBnoHp
W0U+0NQ/hyjjWiRHZTbh96iJrA1V2EgLvn9PUdZez2OOAD0IkI4p6/UZV3I+XdXUea4a26Byum+P
Uxvt07HSEIbM6kYN9XsxDPGeuaFVIifUon0v6eFc1w5mr5kiOEaWWB2nWPMYlBkHCAjUsavpBq/a
DFiRYy61rBgeHuiXsqnvaigRHen3G3J7e70jFxJKOIXF2bbrm7JhQ1U3sBH7ujsXc1Fe+trH7zfX
p3Iq8SsAk9ywcFhMadofmXSac9Z1W93utL0vy7Nf6869KwL33kHu9SCmYfOkoWzVG91pIvnAa0NG
ywyCKdY75DTADvSNP1hwNFU5Ncc0YAtbROGhdUtOjxnqLLYb8NmW++SnhoV7Mtsa6WwTaVjT6sGI
iCKxdR7k8tafYrVq5lADU62RdXHiA/xFccyTwdxCZf8cBu6/sE3mtXIicaTU/IfF03ifjA4oI31U
nuUG2EMAJ5PDHaC5+mZORQlKh9EF3xM3yS+MH5B+C4grvopvaqO7FHZC/yAPk3OdQsUhn4b9pWz1
E6cHlFT4vi12Qb1pgWEFbbnVBote33MiovjQEAU0svSmSXHuDwoue0sCbWvRBUJQZNpi/Yd1Odsk
/QL3dooEG7LUak7464cpWbVLV1oegkUOG4lNVFTcJp0yURDzGfI7nl4aWc+DCKvbxU3oNQGEmFbJ
ddVyE/ZtC+Idr/wRZtHJ4pm2dfoBBinvmIc3c9gChG/WeCNYIBRabWVAtNE0bkalVebBhlQLwLki
XYqiedLi4aIVkb2+/mrApuOpBSTFUpOvUdzVYyrDvYn2va+gVuxyqMt9FhDxrSnQFT3PctCVB2Ld
/iVo0HoJ+TiO/yUrO8Oj5CDbtqO4E0IMqzmWeD9N5yO1l9aSichmPXEs6RtG+Xmgnqf6HTAPRd3L
AzZaHrVdEJfMCUzhudxKB72b6MOYw5N0AOQpiguGRkrW9KVbtupY4rH8IE09tK3zg2LX4phITSfN
pzODZdeUsqVl31J/p0kVErytn0tDf+LlxPs8iX6MAVVavWUejIShWTdaMACDimm0bu1QonpPjX67
G6qGYtblY48GGZGJHF9o5ynXPIpENGyQPF0KCLUD7NM7ZRC6EwZt5ViRBNeqAupyGcMQN0HCYjDr
3wIrPZq4FXYGNgSNm4ybEG0cRP60vLlMQ7cpDNgHli5CYPo5x6AneOzuaXNH+xs1Uo5hah9MN3vD
vEUVTWRdZhA+D2WdsAKOHQo7fhv2nQhGCxMtErLZ6DEPCwM/FWxhCl2coN5KN8ArZcuNi0EYC0Z7
n43URfRWHG2vEsj1hy4X34s45q9rIQewOpiOYQv2r8+OMQkaVn80fDn36L6M6H/24YV8J/uxIlLa
NjnGXMssTj8PkHVkzw85k+nIRPlf3N8l6EXQwCSuyDpyheV+QyTJUBs/zMZ9OPt4JhyJK9Vv6SkI
8y2mxXZtlwndd+WIyXqyWupO0x++b7keI5eBvwr50ApCdYjsltGQhHMcdeXb9arMgmC67wc6gIV5
55ZVeR9WaPrNaJZbaY5fQ05IJLLrYlsgUeJvYeddqqnclnb1RXK684YIgCi7a+jiAKTpC4BpyCvj
5bVYDgP29GsCjaRxocZ5JF3CLRG3G3t59OOtzzfBEtTOZQLDbLA4hpbrcBx81i2jOILUmtd2XoLD
C4vlSp/3rpZ99YVLuwfXKB6Cc+0cJpFUGwPHDFBi68HQonjjaOkxwMIwdlLcqDr6oaLiK0dcRby3
Qh2VnBt6jCNxCU0a5Bxd18lgbV3I1+/DlTxmOiSFhc0ix63M71u7usV6YfkddFMDja6C+7YJ5MHo
e/3Ud/KrPrHLQeb3jElK0rQMzKKcrGoeuQZsKr9aQ0TG6S3YW5lQQemEt8hz95Q8V6Fz8RVjKDW4
2a5pev9kvjs82c5Drj/g577RdJiIoLqCrSicQ2oWxQt+rdHzc5wJc23TNjq+yzbdGBdq6Zz9BItv
V4zyTLKVSihtjwRM8aueYU+kX8BjrTBuvtn6KM5pDwsR0p+1ziHdGbIj4CjYXONwf1u4d4/J4tF2
pl3XVemJGg/7ZPBmbTjgY5OPA8biMaqiHTBnb5T65FOJbpDQ9XWGuWMd1AfFVGhbdDnshKahkzXM
LkwjXnxM157sW9OLreUucCkdUjoPADervvpJY5zMjrbaRtlHPYmnM9Waee5QYkgvPBMMYy+I5Z7A
Vd0WnZ8ceWEf/jhjWvSJeHdLJ2BGq9itYM+9heJIh7OiZRh0G1V/Ib5+bm+DYdALu9zHdFr1tgSi
nbdn9gAJVYAD2ndzN+kGdk8zme4FQo5uVylJVmQm6GS6x7XJ+T+9NbE3HgfTxbjnjkezUuatjj/u
524ul6AcKLagS9sWW5OJ5VarEQ/a/6HszHrbVtJo+4sIFFkcX0WJmm15yOQXIomT4jzPv/4u6gD3
djuNE1w0YDjp7liWyOI37L02tfuOPOmYRWHrXYjo9kfySc73L0u8a0wzfSQNXuyaxFh2PbZY1ynF
wS5Se58Y43tqcCeNAwWjQW01WZH2PLIXOo9NO+zbdewWV+vgC/UetQLDG68hb5GC56iBZz43pen6
oZuyzMfUfY6nJCbzgO9qPd+GA7lBntnZ26okogimaU0qLReW1IH5xiJ5Zj5ZPFp9TofGQeCrpATz
xd+hgOm/yzBJb9wr6W0ScF5lT/NYGWngKKN6rNMxvIRGB5ZwILI5AKKenSn10zMqOqRkoLF9OM7h
qUHc7Y9G17qU6MnPBZ9ltdGK/JkBqI5ehwBW1igKcAtrTbD7ZhF+w9KRo4pZ76yCMDUT2uGpt2gj
BtyeZMMZ2uuYFl+odPs9pkNERHl9LLkk/cyDI33nsANxb3YqgzUwLHV+XpULSk7ps1aW8PIk7FhC
AUBdefrZjYz8Ee+596JN8mGY4Hz0ILCg5qn4VU2FdUK3gzYyFhFYumq5zKV6v4ywiV5E7TgvUY2/
XdML+xjNVoNgqTP2PMaTp3JmIWMQGCcgvJlGw9kIuYyxbv1WLphKYstCLm4P5V5jSXbr3fBloGMP
pIWFJ4t6cmmmUjumKbSb9ZfGGBOUEIr8uTGu0m306/1a6XT9SDf8BJy8ulVVtqApZwhZGXZ6Xhhl
bM3QYMcNsYs6GVFqCCcx3M2iGG90X4gR0hYNB5L+eHRn6mUHCZmpKIOxvkb1p8VplkvDNODaaPZz
6FCl1eQum6UmAr32zEt97bpfcO+JvR05lhxTdAz3Vvhckyf7htJra8Wxcy6tkJWcR8oLGcEDvCSm
hOnFMZLJT7FX+YAm2HggE6KC51fSY9RjXskn1brta0FBcSA/tzu00BZtKL5+lIXjNV/60DeNOgbA
wIY+K+R4lWhQt6J1oW0S+gQXKsaKNYTPec8wMjXN5pBxoPO0FSBNFv0XtMfq3I6oyqJ4FaMO5B+E
PSqjxMvP2dSR1WDMWHEBZwNF5otZGt1+GccXazCc8zCisx3yiUChtQBxtea0qCbftu2kY+RfmfKs
GkuSbvwWFcK2hnO1p0qReaJvl2X8VXnF8+SAzyyQX3CifleyLakeSDcweEIFXufiZFCHlqEHTgvp
HjWL2Y9IJoerewABK636ECYPPZvPz15Wf2oqce3xznwq8qths+a3dFJ58kLXr5YWBwLI74FHBsLZ
mRO0xjVyW7osod51n/o1ptRzlvTiLRDG3Vie4Wg8NtDNz1PdfpXkqDeAmUnHQHgQTso8WuZygm76
GubsstdGEn45fWOff+1cBjptS3NLPsXBNTvyBVN+/XaNdyvt8nvcLr/KyG0Cr/1CZgEQOts5kqRz
JY+wDmaXcifHPOEnib3sl1Kz/RnrwWGBYKdab8eHrPkSoUUFMe9CFvFTV0Tx1VKExMTaSOXpfbfW
Fg99ebaW0lMxIOOPczYKAKrsEKtHtZyKc2uNzBSALyVmbTBvCrloc2WDymGc3bOqWXFFLTh5g9vL
JPHMjC3cRpZRA76sDZALGR0gecw9lfKnBDIIhAOEy6UUr4q4701bIcNvqlKg8uENoHSbt+GqILRB
TGlDR+CYsdAKZcAidLuhbpaf55wibM4BlQOduXiOS3evkERnrBfmOTZ3VdbK61y4gd6P5h7FrklT
wSCzSUH+t3pbXTRT+CnPysdo3o2pkW54H+WRSnC6tcA5CcCp9kiWui0ynN+4fOpry8nU9i74Xiad
+0FpahuJ0SLrrEA2kCcHZknkIYwchA2GVUoCpBhN0WzvROvGHUgrDhlUVuCObCiZ/lQ5AI7JkvNV
7xBJ7BrEPkV72gTI5g0YUgvx/iGeeXHYxXvhDaeWLWagK6aYVDrxacf2Vh1BRX910cY8NKb9XIAh
Zp6nPlsRSgYE0f1Gakz3urJDXdiG72kybOmHeWbB3DlMcR36HqQulqSMuTYM2zU8Aw7PXZvxkstk
+LdT6PUFlor2gtAR+MDs/TNM6cP6K2uP52ql8ixDRtrMAtI1h2U120Vyyj/bEdNw6D3jRjaUVqZd
vssmJvHMGIIercy20DTnZNXIpvWoOniLoBtwClgeKkwosfTbjBxwa+cu5X9skv7SLqhrGdvYJvMd
5u/9Lq+jdttXY7HT7DeEufLUrvr+0XCKpwHHiqqsE5WXGZBuRUADeeNo1xgFJbpZAHuKw035PeqG
EWul9VpyciAVEU9JeJXzUDxBI9uuNKaNxFREm6lX31xjNBllFuMOKjFWkkFRTBmvXaV7R2V28XkC
y8+gZ7FPXKdfJ8ZZMVPQ++Recl07Zl0/yC5+bm0abY8w+bKjzfVKI4L+Hnqf0Vk9NOlC7xBWHKDN
qJ3BypCatLamPQYVpixUW26CatnIxuYwsv9S6ksSt/bBAQq3cc2JiTd5TQgzvPgwmBKe50Dhx/HF
jMuOXgqlI0ME1E8bg97Aln30AjAVptJIKAfakOrsrF+s2LlmQq3KlBWNYpC2ULbw3jNYGgaXTqe7
yBzcsMsDpbcJr9utz0kV79aZAPI8z06PgCp2mmfkF2/9UtjaZ7tEYdw1kfJ1yMoPZU3+YMRR3XX6
U0oO+LaVv12tk4fCGd6kalymGSbdE+nLiJ7gzGWtcs6MSW/haBanKa3qS2vgYJ0rdVoS+01oqt6X
JaJvG4bPUzvGyECWH2XdeS+osBG7keS8NakoD+mCIZmpTfZqL0CguwQZYVKs4yPP2FfsTTeV5IU2
ziC/REv3M21pvqmKyBNIyPEwm3zaT2k/4iEpNrnbu0BB9JbnOEpOBHf1Nplgdy4iP9UGmbedFhN1
OPXsf0NWrGlVEgeO6AldTbUjvyncLZkIr0lPZiNCoBP/svR7z11eW5eiP0Ggn3jOAJnYcW9dkr81
1YjMSiBbMd9bV9hbRznitiQ18hySHGsjzoO0lKVvjkzB5NJ9sq0iJD+VrMZBH+VZN8pPwuVy9iQs
p7ZHyqem5SshB+1OElNapjaP1LFiXYvqFg++QStOgeINwKZYBpIRU/mwDwNJXCdoEtaRbGkRy5g3
ZfNWZ6B4vkBVQ6+00A4ydbu4wxQIjtKvRWU8q4TZDbx9YgVHHix8RNgJqri9DSZqnti6cHfo1yQm
+S4MidfFDl4fF9ytmMaMNbvEfZ6Uh1dnECpYUnh5CaJR8LPRV62bIYIQyAnVDzpa1UJ5HzKHFPf1
lPQ6Kky7iN1gCuvqW4W88uyFSAzv/y3PTPaigmxIs7jYGkjKkuWjXy10ESZxgq6cH/ucJi0hr722
5lvYR8NRaZFxHTJknWB+btyH8Z5bHa28i3vdtfpPYfS91ubON/QQRJfL0ISeqNmywqqupjUzp/ao
5fsigpcVtskXq3yfI4VwXisZgocmHO24js4IiGue/fl0nkY6Rg1gNe0bQ1hWgEsD1sfOF/NKSgca
ujCZN30C+GlFPmynJr8gpE9Z2cwcXEtCQQJ88ZFoFHkR+m/Dy/5Za6cJFb6X9sS2xM2LO34R6Fbt
HldYyzFC8pH7c8g6pt8xiuaokd3LZNfemWHOTZuX97EvumclSYtwvS3JleOmW5AdDnryG42OvW1q
+b0wxKutbAR7wksDtLpIyWZPw6ioZuV3k3zE5hp0WST2caIeE6t/IRrgmNB8YExZgTlc5ratvYeq
NbcRCDJWwrQStUVPrrXXjt6W97INdO0ghO2cJvLYCFLWz/Q3KIE1jUIEW5Bb5O3eGQ8oBZ+cNCHZ
pEh4JUP+rgtdsXvw11WKrS9EWJE4s9Vz8dYRUOSzfIffkMzc9PHA+kDLcmbifbWhIYmz6g0FsMEt
Q+lCamdSEZtjj/VF5Gl4jSLbA3vHd0ppl7QdPfDIUw9JLpPDAX3H11G5n0bFlMAi3sC360ix2ufL
/bv7F21pxWkwtEMxwfZRRR5BdYjeaylJ1WyzOnqowvEIQWhGoLL+HQnI0QOo9m7fmTwn2LYmUClW
u0rpVGIjqcAe7l8ILFewsQUPifXvUGfqQdOxIXHMKXkQyk0eKP2Xo1L5LZ2K5OH//f39Ox1PMTUB
mm/XCUQMI4pntEt6tl1eMDzToZX1Lx7kHLE1eQ3UkKROagV+zWESAf8+BL+hzw6SgTABo3JgxpKK
E+nsb1gGuXugzflCZIdBI6DGdItya4BvxwJF8SviedlpiNN3wgjHl5TR5GWISWkR3rNtL8qfTWIH
DU6EsGPexyz+lvPO+mR+UjhnD3HBhEyG9ttI54VHK/5Uiup3McafAQke6PxPzJM7lhIzzXPNKKeb
5b6RMeP3xjzrE6sVcHz4k8B+lfAyuvG9KL7Z9vAdiBgejEY/jMg8dcSwmfMl0y3WalELwtq+eCQn
IL+VVG2kCYK+UM8te9TUcnoMVDWWOSZnG50uzvHIyLHRaWjeAFkBh0wqvhekLGyit17/4bAvopMy
T+U4ObuiBm6oDyrfeUn6IA3y+szBhiLRZ/h1EitHZ2Lom2k4mGY5PQLaFAylvy16dpodsmgWPUdS
4TpPhOOx4q2aBzTJAW1rDzysEczWzDBnHe1px3CVSvfrJDqy+qeQkbiPvH2gK+0ftMOEJ/2LtCoH
3Qr1AWrJg9aZzPEAiTnEn6wahm8F9m8xFy3Hbg2jDtc73gnoX/ybApeIV7SHVEOxXpQ/ssEilJ4c
wC2S8Q5xuO0nmNagHqJsTKcNgNfJ+5FOmGZJU1oLafyonm6TE4zhuDICtlbUwwD8tkbf0vquv0Uj
30nU/kSdt5CtZb14lbONl/gdhwIoAO6LRkQ+btd4Y1bOzyWuTeykabaP3PEZufUD/Msndse1b3R4
w0Q61YHdhGdDOtwFiubMdGcf+c28q2vr1WVN5DkdI55IH8HUWr+89D3tHbamLQSZuJXE7/ZVjInV
PuRKkroZFnu7KjqgnbD7BZFF/K9fxqEGedjXZyOZiWsu2oa+C7G5QYakjmZ8V2ET5hltMk5rvhgl
yQQWqm+eHb8sRxwo2wMjRVmOqvzICc8wPgoMIPCQXfQCBlj9bDRWHeSLFbghiySpOU+eM7JRUA7A
MgxualDVjj7zXZ/krW+YPprgwCTet52wOoRX8S8Hq4bbxv2WZaUbOATI9V6rsAsLAhOcZm9YxWPL
gEfak82WPncD7IhvLCW/8b7G1aOcNC5wm4uqhPi7Ex0L+l7DNrc+Y0rGKBVpSpkaqeo1Pp8QSQRO
DJCcRtoeo6490HMWbNksljAVQ/t0MNCGo0PWyizAoXZr12jhNrUwbtSet2WCxgPHKEcIdW3zYhuU
ze0QFAnk0yEu2Rua7bYgSnK75AiTMh6Ho2pY0NtYPkl+2CqnvqgmBh1EnGCKsxyTiU843Jpx0e5i
5E27xK18XUufSjcx/dACubxo3s6JWevMPepmNSDvJ70H16UuH1iHEjVKVsVmtNGxjp740QG+i+9U
zLTJWAiLwteq9zkhCzqvGNov4Ev8PPxUInDOcmYpjd6A+xvIZyOmZtME8Bl/5qRRIDn+jrLpe8qJ
tnEsjLYRgpqsbexgJPeynhn5MMHAYC2BuOCxcF4xTXfE7QShQca249zDc0IIMgziTNx0Ba5KrFhM
ikaLGE57IC6BIl64Y7ofqrcGyYs/dhE216V9mceYFKkCJWWZq5MV86Hawg7MNj3S2H1JkvSHHo34
ITiMiwY7TzxGe+F6r/N0Jgrim8FJtO1YRwXuZD4LxvWRy3DZdOl84/RrudTRTlXGz6pUn3vuusQz
LGwrE4V6ubzlXv7LGdpqTxREiG5eVc233O7VdpEDq4blUjaS0WmEx9htoEPmnRUM2nDT2xy3mhbG
V8FnkYfYokEtIxpJSAYo7HfUAW9qRdrYnUvUFlxmiwdunWnB2LjiLyiUVen6QS4HNIv/6J7jefIP
OkxdYhNJsio89SkIhtn9gk2q89GMZn40Krk3ZFQwljBMzv5wl2YYaVLtmtLo46BkMm+mwJOgMkZ7
RXX079q5j+gaA0KOY4EHAw+jGw6ImP8Wz5rhgmuRXcIpaUFBNev4y/biLnCI02REzzw/86531xoT
rcwf3MgJFti2NotZTacuG5eQFiVfg5pRohrz819e4Ad+x/0FEgUAvQaloSE+YseGqLTxKyuA37R5
alPiot4VUZAusbaveeHEDGGMmEI2jqTQoG+yfQk67OHfX8YfGmPeJkcI8gUQG7ue+YHwo2N21hTS
wxNqGpYUS+qXsb0tc+uttCk6s/XDrPB3hmWW/UXe+AGlwxsAHMzlk3HBwiGW/qC2rJXnVKiDwW+u
K2mi/njOxe7OGiGqLOtvrOxxRCFTun/hXRnrZ/8fELb1JwPEMHSuXGGb1kd+oA6upyyy3GIFFdeP
yL5OHZlnXtiS/qniNVKXY6udXovF/V06S7N1zdt8r/ZyOPGhFv/OIWBvZ29g/lZMwPuX/pwlzXC1
rBIzHUU8Woe/yVPlh3yG9WUDjBMu+REml8xHeeqcM/LxqIxPsm+Yr2jLaVzHNOWaiJpKc7hJ3WdT
0BwQ6JkLVv6QJNkLAtwGBegAJ6qldzbKi0rZuWsEHzZ9Ox9So3mquorIY1Ht+gb9niO1PXtjROTL
ez66/Z4gbBYOrCY22Db7SwVPNgJVBJqkTVBPJMae1fSVwlv/C/joz6vTtTBNo9VzHIMl4wfaUlmY
teCdtk89c+NNyw28EYSP1UP/tZVUgnHDAFh3ki+NnYrg3++MP083frajWx49iWUgCf7vAyQLjRH1
e2ufdGHvioUYYESa8DeccOusY9N//2kfSFvrZ2s5kL0sa2X5WB9JWzZ5ezVqSfsUG9qvsaw+ofEm
JpnpPjSU3/Bufv37zzPMP+8BCz6ukMRDuFgWPry1aZ3XTD5K65SGobOLNbIKwmav45TDoLYOO9YV
QVwy9lfac1XhGA0NydO2dBkCruvRGirAUSqCIVfpWQ6Pxi8kXRWxulppmUHKgbV0ynoEtXKihvb+
cnwYfx6grm1xfPGGmZLvPnxARTwQe5XZJsZmzfGZWRT7pG1ueu+q0+R404Hs6q+SRZjt8XIRVPUb
L5+Ysa1yxNFFIVIBMiZyDmoGebxLaV9drfpsxJV6XYpPoVX/jVv6Py7nFVWmE0RC0Mof544HeVcs
lWWcGDUw4LfYdpDRWBxQAB71sNQhQ2N0YBSucnH+989b/x9nHlfymiLDWWvaH5+HDsNbfnZunCAa
5X5d4IHUXZQ7BL2ddck2nxCP+aqTAYErGu9gumpqm0kQpOhgHPvLq/nAM1svd5BfHMOmsMAofaS3
DZAeJWFj+imza86rVT20rJqfG9dftF+qT3Tl3HDUh5qjlX+5s50/b20Pl46FoM5hYfPnscKuyxVF
JE6VWE3uHR5PDGlfLRerZva8xKygpZUzAg3XFc49BZWwYw3l7psTG4c19+NHozuHpS+tx0GemNwT
g9pU22ZBzaDsZAhiFpePk6nfyHMnUTE0T8rr9XM64Gu0LOJijEHsOwvcThexcqvQ1D4QLLuTzFk2
GEasIK+JKWix1O8IyvG2iZk/D7I79LVXnFlKrEeDNYNgCDnBDmaFalafVeSDSEL61VKme43Os0wv
3hKhng2yLoPEY1E46uGBWFyXC2UbO2q6qMQgOGCqgTJV2kWXw/w2jfKgJaiSQDc8NxqFG0XtpR3G
hb2Yx7KzpaNKerEA4RrcS+FkLzhkb30b6XRnRLb+++XyPx7YnsB5bng89mgg7ofZfzihipjucdZC
66RG0z0vJFyjNPiRRK37NHTi7CpkGOmMZiABGUZ8XgfGrnjtp9A6iqVhucwIdk2+6Iw+23s6GQmQ
hWKWJVVz7GsLfHEBFoDYzb+8cOvPOx5GIacs5THEV+CN//0QUdmAbIUa8HSXiVpoTBZt/o3V1PqR
582bCyw/yyzScZclxPqUsZMu+lvnmQkfBo9TJDQ59RdnViwuYYalHsgu6kGyW1l2ymMKlh+j/GfF
tmo3sOXbmyH8nK5i19Cy1tK9rzIZyanVtdwklp5Nvo1M/aRP1e1eWXX0/Zf8hliBg9GbjF1mAPsL
2S2fzVw+TRq7kKz52YSInrdTFrMp5Mg81EzwGlLMA+3NlRWmlDwmknrdli1U95J3+DEPp3zT4AY7
lB06L8sYv/37VaH/adfxAAjgjuNA5Sb+yMMUdYv32uURlrmkUU/RQ+t0pEI76J8ib01J6PKZQRwr
wZRQgFNG2iNENEQRqUeoT5Pu//J6/nik2ivi2NSxEHG2mR9fTx0Tia4183Li4x2PToukwnF2Uyma
h5g8Yxy3aVeUvlOhe5xEFUQLSvXCYfEWR2VLarIe/aXS/fPU5yXhapLCtj2elh8LKELo0WQzPDwZ
USyRmcJoZF4BjAFVa6QznjGQ1zk2qGHm/fPRxnMP0904k14j/4Ys/KPeX18LWmNdyLV4tdYn1H/c
xDnunApHOxAVhR+aGqE4tl0NfXL0NmPPhxYaBtJX9p7bztb0rdPz2rSxelRpVsAFym/s9UP+P725
rel2aSbxNy/T8vaXz1H/4+lkU1CsTQnmJhqEj61ZJiOIkJWDubmBmYV3UhApJC6oYz36tBQWksS7
UqD5fwxD76B5+7rk1vbiPLpo8bOEGQP01/oUqaY5NgM42gasziWbx2sUTAh9n6t6wufsGYR4ddUL
J0R+ZmOJ4WisdkbPMVymbbXSf5vdUnrfwqL7JRbkn+Usw0ATq189qyDYR2RJbKzEZLi4CqujOswD
8gNRFtrtXqLUN1uHLKzVn9/MubPrjJocLcxCZwvyi4EyLTB7FyZQS7gMBI/iwLBAIg+yvWApCxI0
k2V+5J4GJL+MJ2ajIfJGzfVL0yrOk2QtfP9SdXMXQJI29/cGpGShh/pVdpcFtyTukMJ+JFS1ADkJ
Jt/4pM+U80mqPoHo/Za1tLgqznZE/OhHHJy/G4EeZJCL6zN7uarIAtfR997j/RBNGBqehTu8zHX/
TZQL3ghtN6K0Au2rPbcGmZxqQkvhmARyVV9Y+Cd4DjzvZDfz4d5JE3/weypQsCfQCzhamQsVi9If
9CzmGZeHh9a0pr/UHH9e/JZOp4/f2LOk+KPZjcmxq1Bztac4BR0GF+FeQ1fjjphAGWg1C4Rx/v+/
+y2d2950TJYUjvxY43dKGN0wRc3JTdMu0ErzmvWDd0408oMTgF3bxQXS1sVMaVBl5Zh5/tErWL3t
Xv79pjI+NDjwiim1DJ6EmMEs8cc9BfxD6nVjmaymtdfacYsLNxGPYIuBLbLfPfYN82hH4RX+2rxd
/RqLw5VolY73OUm1IIJ61hTueI3j4geFCINjg6QGhI6TllM7eazyl+gJlHG9LVFm+0vZBFbaglib
jL+d9DA3/7t9MvldbGnbkt/FgHNurc+m/zjMzIxNpYlo+xRNdbx1tUg/LbklToRoMde+/xnLIrEv
65e0yPy2muPjuJK7kg4n9Ob+rRsieQInkmfBLLXP08rtun+JqeKRuE+Y4Bpre/8rSysZHjK6IE8N
spcxpSwUuu4gEcKxBAGEmaYYKEDAHpt6YZmS2PIEDlsD/VpN//dbgTJFUwyecY7LUxK5886y29+5
N2unuCQ2w2ohQ5K4Elp+vibaynBAtpTJ/GBa6YHcWfbaiRmeMuTa4Hn4tSeAq9367YxZiIXEqVi/
3L/z2piGUhSCr7iTKValeCqsDrNMk7x0oYlbOgQPTS+aHSbb3BuuQGYzRS81oC2DUwzFXP2adzlC
Y5jrrKwWSM+folxZe6fGzsYuAb24Zscbo4le787Mf+xX6AWx3KmeXCH8QP3MWgYUUX3T4u9610C1
yAFAmhEFeBNPgcSmtRFtqQ5gDjP4JunRYLnxDMVTfy2iftuiZdlNYcqqIGPBSn51c/bwBEHZ4I9z
7rorNmfL7DkMKlMP7uUZ8LibmYCFqFTqBsAZo0OHUez+KtmBXwt278c+bgDiOIX10qVGTDQOVwPt
C5t5JEJbm3DuiybL/pIgfqK5qJDcGxD0m45ZU1cMwNJq8Zoo4e0V2uHGhHOD599Pa+4hodWS51Jb
aduI2G3UfuZVFSp7rBMEs2WKAssebft4t+vw2NI2ikAacmUIFc46sO3zjF0et9aBaxDsShEhXpVa
sY+mhn6hpZ32LFUGbfsT7+yhk6P+Oq4IOEL1gMx0jOTn0sovqFxWtZN1sVKUZwofxb5D5LrHuaVv
4o7+yathZaWh/YpgzNglqGvIr8EPmQLl7NxYY/+jPjMjesRqxRhKNw8AY/WjkZsHRbOPRh3iUxc2
pzkefVYfaVHrX0mh/GwW+Ve3hVUd9RG+UlzxR6NvAm1wrAMEU6x8qjzaQNdgf+LqawbjC8JZauci
M3egpeJDG+1GfmjSN9ONl7npbOzx/0woRYrs0G2eyxqVOkay57sxdV5luVPtvRrou1jCMMu0KP0u
xdQ/lvrS+4VGjLc7Iq8asvgLSth6P7hcRnd3cYjC9mYObJi02CZoN/ou1GLvvVbP9qR5r26vzPCL
JCqxtdKu4zLgel2MpwVlzOuIRnyTxlmEOIk/ZnV/xcijc9oKG90I0wWnHxG1RHK6xWQgY01M2gCo
THJoa3HxLK04kCBUsC/GvDhh+NuZ2kxudhjKZ/QC/PileYHf7WyFJXaJlmL2solOSHjygjVk5Vke
zdmuXiAzKJ+o+J7liZn5cmHDWmSr/gjr7bbjzhdYThEQZAcg2WC8R2IxWnNWiG0FEsgmujAsiY5m
winUCm6IQvZaALOs3XbAELYDC6yrDeZ4JJXx7I0uD3yHDbVXShR6OAvO435Of1UpUlG0fdVFxPGq
TMFwkiGsvMBBpVPpLox6sx0DSM+vYSsFMN4IANBKdXSHlirTVvUrda1fuoX5RMWEZcVrr0XX6w8Q
OInSrp8x7kBKbnrOmHZN+Bo6j4EK5LAzv390Ij7Tj4U73RKrmG8oqCKugGUzjE4dkEbn3jTV6o/Q
2zY17ayvEGOeYnzw6wB3PA01eUYAs0M4+hz0X0sikRT6gdfU8EKelPO87Sr1iIDYfUnTnzwY2LC2
0j11EAZPdJK1MrBtIuY19x0miyEcEELdvElvXxnL64GoZ+mnJFifpkyd8+kE4dfBWtJ9z+ai2ce5
VL6qoE82yJLOxCw8t2Ii1cn7HvXqCNHVheuKCG5G/B7ErLU3NvHmG6sZ8k95+qlvJUFThjrHqMkP
w0AU1cBno1k84hrPIr+xqNA1OiZlZcWR8qylKqi0OybVeyw74QRTI5p9mCZPZsGor6u48UklN+Ea
4UnrUZgf47wQRzXnn3jkc1ChUeXdFgz6vLbHkIS+zacm9rAgTcM2Yxm8V729mRSQ+nWbmlSoiEy3
JVqqplsm5UyrK+5mYT14ifxNDO92lhH7WIMtTUiu4S5GNVUo9t0IZ8vznFMu1yFBqeYbQC5jAw3B
CDrXom7O0kdU93wMCUGvLaQHNsAjzi9trzKMArjFFmjhLYM2sXhbHTdxEGFb3uGKyffhUuOV8PT0
3Iir0Qv5QNuCVg0+zePYQFkLkbWiTSJ41WVmv5+6Zls6hntBQNfvSquMAqRbYs/7ehi6bA5KsKtH
S9Z4ztd/mqVw7OsrrQXpjsvNMb2MnEI7hyPU5Qx6qQ2V+EAkJ8QTN9OS1kvNUZk7bXFb5pKszKEb
/aUh/LgZUiw+Ye/6dSj0He9ksgOfjZdyblfLSHzpSBpg+zol34X32U4fzLh3vtnwNlqrzvBrlSbM
73F4QaXm37W/ZRqzZoms77ljoypMsujoad2uDjXzmhfmvGuG5kZL+W7E9cEdvOWow5GnlKIxmt6R
c+A+zNsnxwHWJ0odZmXvPGSpIry27x+Ndv42mxUUQZVdjFZ4B6PJgRdLpLYKeyJIsFHfU6Lt+nix
Dy3mCbBhImYWR9cRmSQ4z4wZupZQt1zYR6D4+raszZf7WqbvZHq0tcbmdRdvUqDg6Ab70hX12VzF
1pOSwGzSS5mYzdFIe9bJocJoPXQmwrxxOkh+CqFjI0lo5T5WkX6xBhuIavZed4n3ECILkgx49t3S
3OoJEmOmwtkvQ3DJMaj2aDkXs1c9oC9DUmxW2pHNM5AX0Xg7qHoiBtLAKAiCwJw8l54bXS3sE9B7
3Uvd2Ft3kda2Ccfvd2d5BzHNrfOIkLH2UruduyFa8SEhE9i/L0O6ChZxP6Tbutb17YS0dTfFzIhK
BtE79vloWsV4BPwebd1cf6qYjiT9T2EFNWIEswk98M5DDfGwShHoYbg3C6z3doX1fVwtjDhE8Qk3
kkVd9ANp8XQg2hYGb1ls56SpEAH04YkmD5081mhfr93mEmLP3MeG9R0kp7xaS7salZKjIbKv4TSa
AftQfRMBb/YdvD6xKLpz49gvXgai3ky0U5jXBOCWdKBpNb4UshXn3lRblqiz381mwbC4PejYfg1K
82dme6/5bIhztqBXGUMij8lfYr09DLvZkdEDcpJgXLA3AyhxLnrfYTwZh/jE/FHfYcoA8YzCjYbZ
utla/JljvDmNDI8eFx7GEnnrUboRB0iXPvSL5T0yOrFjBJQxG0EElqz96nZ4Y/pXPdlPd8CJSp3p
dq9DEU2TXSejC/W+5BhH0q3VHQxl7vyt1izwKME+sw/k4gRybMKKOyLyaLdKusOT5o1HMSlx7XoN
fr0ihaiy7HRfRM5jIsxmr+UZppkF4R3MAoQqbfzDGdLlOBEdgfIhf270lAdarr0IZVb7RBL86JgJ
4hNrxAweh0dvqqvnYgGUoGtw78xJHcJqZeUP6ZdBti91Pn229fH/sHceS5IbWRb9lTbuQYMWC24i
AqFVisqqyg2sJLR0AA7H189BFjkscqa7rfdttM5OGaoQ7s/fu/fc6JFuEXqoJjdvIyZr2kMAZlQm
EPMR4bwXOacWvE1Y88b5lAp9vpkD4IGulNqrsoobTqTB1bzvEdy/Dm3VJ87D2qYj9CclIitrwbw3
fW4curyivrG5NsiFqjG1HESD6Qh0nzxb+EP3but/hg5g4hw7tT1TsjlS5TGvW7iOTgCW0YDu9EME
LIATIB5lnIq5aOW2Sh7h+LxrHTNMgqZ6QI1dH9LEXzjdw4NvgRyUvMGCGVvQUIjqGCOOfGzIRO5Y
TQ5p7GM/noYMg3q07BkctaYyOWb2B7fVqAcrgSS5EY2x6ZGsHUXTpgeCNu5xO9db256jD26C2mZy
IbBm4z0ebd5zmbCu3syu3CH9htkINtayb4Ez4QGRMAwVXuogLYJn38LjiLzvMrT2qZGqe3BEIx7G
EUXk2Mz2ejk/vF23Ek34WnYwXASU2t3gWdPjJDvjmg1W8MLuE4SOQg+P0WerGoAEI/rYTecN3SaQ
6jBrnPM4Yb/YgbRPWqljsNSJHuVf5v1EdAQzOlZbUoTXTYA6FP53/LAgZQiT4pyYTzaAJmt6Kok5
38l83LsFxm7ahv5T4X+MZgcAihE8SfArP7givK074Pcp2/oyLhhMbE9cbZgX64gxYgW4RdhNmFV5
t6Jxhuaqmg6lTjy139kgasYRqjc6sZroxRO5FAAuinzeBQVhVQao5DNbjYIPYSJAaqrvtDKCkKmK
CX+5HNaaOamDTpITbi6HLBdEehertraIefJTybDp0Hv92ZxI3ZgYsvhOd+fmEP9mCglznje7PkCq
AbFc23VK9bs60p8qZgAnRUP6rb01i+RLNTLDDXC+rkoic89YrFmaTfeZEfyzrNS103B12VRwqhIZ
jkeQoZpIun3d4fUk2KDQxbpfWEYic17SFA9OK8i0iBZXE1Z9cWvaUeyqOMBnZfgnFpJxh7/a35o0
vzbpID6Z/WCBJBtnpgkod1ZjvKxhldLewTo1YoeTgav0TeGbV4Zl00eywLxMbcuicCltp9CNyI6G
W1lx3qrEVfZ9fjT66Fj2RX2CA/s57lttV8QTjg6bKVhtMQ97QyT16GdDZFvJqic0KKUFdYWJs60c
0T1YGYVklHWfQeUqSm10WX46rkRU4v00mbu46UQmNAOG0xj31rFMHRpmtTMcKYfTs1OeGtCbFwJL
5BYTQECcWaohAQdz4jJkdRJewwoV1Zq+BXazSR4Gr3P3aTRdYwSX+8k0v3udci6l7p8hgVNp2nhS
WpXJfYIscwPU8tVGcRy6nCg4NI3EB/D67b3uRfosDabFtj5I+fgGgqI20nnjBysDMtsbZgKpuXGN
yAUf26S7aM7w3KJaXIu+K8PGdwl7btMhHGPwyLSQI1lPZ+lMR58zxLEBAUbSchWi+M2harndycvM
myF98cj5nMtzMciW6XX0y6OfB/YNX+6phjOP6NaO7/TvNwC429BbEKu9h6xSaUl77tpmWBddezMI
vXs/bNGUrxo97m4CIbqNa80bZ3H1BljpY8K/PHiIbeTUr7LjF9+sh46cq800VDdy5cXGiFFftrgq
Vrnfv7SD9TxClMdmpICd2Gsvi8CEwSBas/J/Lok/R31mthfJfR4C6bxodfBKrbJqbb/YYaulzKWp
sSu6CgNNkV1aUa7eTpldpX40SovGtQ6VZ2yFweh1dti79KVrGYzFtTUTCt6heIqsbwYwLuzhraKs
cvZ6W5vv/egTFMXP8YRnxvZkFCYmiYiFwbF/Mi0/xGZpbCJBKB7Otn2MOyafLRHaI+yYhHwUnINf
7YFCzqMxQDhL66yiHkcQgmncauZzbtESM4zB/Tqv3epVm634UicVpx3feA4KYl5i96M1OuPNTItD
R+DXKWvLx7jj4EViJ9yXaHqQygZj62nkJeWuvxZp4x/S3jyJIVahkJbzaQQ7G2rKObh5Zd04i565
5GtXTAT7gIbWUjzGbxVczepqpEwvUlTHPKUAQRsQRm+s0JT08W7Wve/AuTWU9gzs0BYjM1G8VwWK
1cTj/FpLlp1AWB8E1/oqiVV/sOYR0nilVWGgq5BlIt2mhBSbihHoaLTXHyDIRUAG/Gkin0m3MDjQ
lZjIR9t4Dp33SHFtjgM646rGzgIbVi+zp8Bd7JUC4SBq353fAkxG/9asLS0iWyONyICJsguuMbmK
o7kCvYNFaJ6nb54LnG/Ws4CO4JQsXsFlQRdfmyzt9rBEsJ6P82dtB5cHx09wleYgj4RtyPVkJePm
Dd8FVQB20oRsPzb75ihNmrVvokkGxfnRpXm5ygkYL5x42tleRxeWY51fNWJnQ9CegoLjFFuQO6Ln
rTCWr/oxD824ro5jn38aeje9UMqTqu0SHeNTNx2Sun+QfWAdLOGxpSj9rWlKJ2/5nt6ps1Ea8cZy
CMiI5fiR4PF+C46exKfcpffpeR24e8lBb1osKj0pYkEi9P3bjj/0kCTqetx2nLZaC18Y1yQ2VKB2
U1HKD64wDymZ1qMHr9zfAldvDtXEyIzMIA3oCllY/XRH4ukRBs2kVO/CaTCtQ8QiO/iuOMETfpj9
3LjKDkDI0Gk4tqXkvcNB1F8OO0Uffe4k1AS/G7iaWyAbviPqlR7I7GiD/lrPvrsrlmGijjePY5RE
Tl+3O+Yn1qHBHrSaIWbsSVMgVSJqX/kZ5hdzCPs0Nc5CtldTTu5BUxjA6aXfg2N9W0NscekWNXSn
cLUcslwHQ26AkTdd8dQUpngsusw+lHZPK1Er793VlY794OTxufPrL7pf+GEz2u3OR5xAo8IftnR8
jeeWrepQMfWou/pekDENbA43X8SGgMH8gKRZPaYFeAuSoBf9RnrJHosWRrE7FMaG5ePuuQpcgCS1
zMxYoudEuWcq0VHd6CFvrA6GRwbt9AHNKkO6loQDx5WCd2OubhYuN4zDTbHCB2k9aD6LrW0Kfx8B
mVk3A45GzsoOo4jlym2hwmD1HXbATwF0OVXMIFzYBKwIGA3khYTlZHrb3BjY1zSSovQgdT9K9dVP
cGdpTcQR05yKq96Vn6Kgeh0cmiaqeCZWznxnjjNuU/SPYD3IYnHGr5z5kw2mqZKZxZzc2K02tmtW
ZwGoZGvh2l7R1oapENuPneOEMwvnU81ipBL/6FA0bZPJ/ty0Kn1Bb/DBN5rQ8ILum0O/M87f+ZVv
nYn0Sy42C7KBpuxsDowPSLCB5V3N3yR5FlgbyJtBxW2/RNFHTkTPJR2jx5pk1E2a5Ld+KHQmGana
zsDPQ8rLfE9Bf5YV7XQti9RT1+i8fXrl4PFuh1UUSWfdzvSkEjcWJKSYLyYl0MVqzpqZ6jujAox7
VEk+MA1qX3JnEJs279qP/mJFiGQz3Qjj0h+kUX3AT9fcVS2+VwM0MlNmxS6Xmvd+XuKyWJe0a63w
fuRytrcmR6+9GALw6JYmrvF0H6Ag1TuviDaWlyEKpsW2hkDCWuUuoAKnb/Nzh3r6GKUzDUBlHue3
YPoZmewBJSeNrqAg1MCsnmQ2vY9qjbgzELrnyJAna2mNuGocqbY5zJV1p67o6NTVZCnbaNNEV3dQ
73JCZe6j4oZXNg+tbSXVbkFU4zS041OCZXPvjuRPvX2pSDB80oOD7Rb6rSAhtPZq412cyNAz9fJj
x3RlV4Cp2Ha10b/z2vJA4b8ZXdzuqzDCq8z1CKEGVKT2yWjURwn/4yUJsIGT+xCO5AYUfX4uZ2Rk
AREFXg99ilO87/anOiGSg+Ry/MhVvlpG0hl+B/B1gxvuHvnv27f7uALHvs75j/06RGu5gxdycq7m
ndSH9+5XusFmsyLaWFoY/CG5MDba9FQQ6SZd21h0woBVGDqA2oM37s7Sv6XyCR17A6u426Ca3dmb
MLyG149XnGWrTyT7rolgC6fQ3DrH9pDe0/v44n+wvoO9oeptXMCCtHPWeET5Mnts+3BwGH2Eebn1
P0+Mq/b6oTipu7ybz+Jjh2gdnwmeKA/205rGdSQ2OMG0fjuA34/2uFdRguAg0a+JKtXaaZLnZGi2
AiAabikGlUPjN3tAiOMuygYbK35HWo+ltIMvqyu2u/rqD8lHWZcTb1Q3ZG5tfc4pBFaUsxpo0Nzb
x1V9LvJRfqobYADDpNUXheTuPkid7MBqK+RYvOeTDGVSHVNjpsV7Oslrp0OCkDtJi7fctt9bo0vH
LKPczKqTheGj4kE8ve9Cd4XHRm3vRG3jyDzec8BV0dPde8BN2TbS3ThCtce3D63dtMcW3OePL70k
o4/Y4PrJzKw7elDbjlEruuPbl2+f5YJLYyjLs8E47cjk66wl55LO7bY1p/oYNG7NvJzP/vZlx3Rk
PztEt/lWdaxLD5JHErd8NJiXbafCf3z7yUwk1Tp1OjrESwJQlFlnjwHh9u2HUT1Wx3aJJFoegZSm
9tP3m4pERRsPTiWNklwiPsRZVPLm5sOf33v7DKzNsuyzZxe4lo3lPkXFfh3NBAms3x66kzacK5np
rmOjwYYzNMdIxPVO9UUnTnpjDrsavNvsOL/fOkEd1Y/7+dv3shaAk9EV3Zo56bu5apNt55kYmQSp
Lhs2NIhQS/ISJ5/qKLB1FlVGJGqZmyw9ZoJDiEG1Weg/f3j7Xux1BS29+qQtr/rbB+ax9E7TIOfj
5E7gbjQkEgSNuqvRSaFsEQtxzJc7koz3f2gH/0v2/zdkfx/s/U/aks2n/tM/vlU0mNX1U/ntt182
34pP8lOH3v3Hdw9ff/vlx9/8zvX3nF91O7AsA2GxbuHwQJshv4n+t180fuQhwnQwtKA8dk0cFlXd
9clvv1jBr77FN7zAsrEgYob5X6y/5f9q2wZCD24PrwpBAf8J1t/2/i4dIWPdNaCAMKgJSBJw/668
z8YkM+ag3Y85gHGfedhsjO3WZ4wmHXLoCBwTYWxzVrfY5dLmqI1uKFN04sYop03ZetgfBTE0jlHG
62w5TWeQP2tC7Tcqh2HkZEOx2uoeXki4rjG40wQXXD2uGiyIG4le5CTKbl3kyXkQtbbV4lefVvum
d3p3LVx3gAoaxxx2en1jtIyfkXLvhOdepaPKQ4qXMcVVc8oh3SVYPJ3ZB2Wt6m85CSs7W3A28XmK
6xzy5FiJD4BQr3XD00L11w3Fq70wYiJ72E1T26N352AZJN6L4mAW5nDpfavTQtamPOxM3QtBVzR0
V3VKSWfHVMt5qrPiRJtgOSWiDBsjJh0u8IVqtneNl7aXznBga/nByi+ng49KGVJJ3y7evjt5Aq9u
VBhPZMSTNsKYDIbMscRyvtbV81BH00rzQCr0SdeuLJ/90M48xust87s51j/OOqlPFcPq2XSeWDIb
UqXy/CmKvY8phURxsTq3OcgeyUBnG9/IFpXrzGuQlpkGoF6ydhQFmlmS59SJ9HWowzTWkDvkHZ2q
EjKzSvs+dGVYogvclmWpr+AqcA19z2Vdr+GpI+TL+qcmRjXqGvzbb9F4vZCTUGywqKAzmONT4oL/
8eOv+EnIt4tolhiJ+YCwgdPFINbBIpWSECSIDapX21uSm7BUMNfqMalQdsZ49DiPuhWvjLq8DCQW
lbb7HEUVHkzhEhDaqROclXlLU/urUTvOymmVt8ldt4GgXt4T7si1gMamXn/payCxg2k+VBrZjoSL
ReNwMSjmaUBXT2OKZiCNdAbBTJKmRfVV5NW4UrE45H78YKKarFV5dvTPXVPemzY/TizuHLqjHGAe
/yhkA70GbnRQjXtdjt41cxfLeshV/ooiEoR2XT8Byg/p9hUv+QjhbDWXPeppK0k2Ua4jIPK0/aAr
Ir1Y25voFg/tbbIi4EDZAvHmmY8DcyAHJpoYSBQvDWNbjmTVaO1MoJKOwkgBD4i1ZjnN0Fuql/w1
Ur9L3uOrZpz2kJwh+8LLHOjNkPMrp8MIlTQu62RtTPC5rYregtd2S0iSOoCfeHYNxgHw1hiJEUOV
+Y9Bn4BHg1ZcB8YtsrVjH0dM3BhYXZT/NHRC3lxoG4whd97cPLlwPx61qNgGTNUqo0teLHC5k0y/
GyRBlWV1IFJwH/ngNHwq9xvWKhLhnpSixVRMRo83038ekouHCCQsMALWEwJXok0lZ7SmXosSlH2U
e2G8oB4YMFc8/hYPLZZokbPU5MheD83nrnCiuwMjNumPiCWuJIQmyKNY27R0XkKBqWkj471iYLCN
9fGxTD0NvzbtGw8qxqDIre2PgqOlwYBrE7l1QzaBFMT8tQ+tKiYgMxPKL1S0YKlVHCZW1YWEdtm7
siZKzeDsCi2KTPDA3pepTu6YEtsop2/jDf2MDV6/YeIjHQ0JcjvQq0mTpzoh/qhIqifRQ/DN+vJ7
kUUGY1aqSZUYX7z0qJWzcZRPQFMQs1jo22wE9kATjLvXGgXVs7yO6sG0slOPoR0/R+KumzLa+JH+
JUvHdANR82XmJJTG2I+Qc3lrZ4jck2tX3okkWcIlXBXSTo1hSk3UVVM9nBpzLreSB4Cul+SSwexO
nOFozWnz1zGfNknECUNNLxmZDawNGbHWOFqsGI2gIo3Om8SE96EeGZr47Bv0n4kCc+JDg+/YK19w
/g0n05iGk447IKyLiow3XYeDW6eQ1gpiISP6Wm/nPIdWpRGr5FD49PehbO8GX04sOqyjKkhh1zE2
XVcRwfQMSb+bHp1TGuTaiVpZO6WFcHbxaN61ynFOFbgM8vrIMEgKKJGwGzhXZtyd5nogleV87TOj
2sP6vFgEMp58oySlhCw5GZO1ktCmPXuV9T4Y5mxnYfg5AYxu9ij1L3UGfjurVBYmiPc2aU822tuj
gCynLQ177dTO3xMv845vX5Q9U3cutB+Pskry6ZQPFOhwmcq5MY+japH5/PgUQPKBJrMTEJAVu9Yz
HDC6nVDxlOGa2842HyaLirsg4iDJgZ57wMLePqtMwzqiqKItlzn6pp7H7yXu9y2k5xY8xoex4LuR
W+xQbiHyM0F16gq8UWXnoQrmy1tqVWxV1cEoYnIDvGkntfnSTvQ238qq/xag/6YAhWxASfbPk6U2
KVOR9Ev/j/r7P4gtGMrP6aefi9Eff/9HMer+yjkf8wX5LQBkjKXk/KMY9X5FlY1YAT/Ej3r0z2rU
/xVTI5YhzII4JjwX39DvIVNUo9imLXTk+DkwxfKj/yBkarn7n63QdqDrqLGRMZtod1xreeY/65ix
h+VGoiYdE4O5ggJRxt+d+YQSYavznjVK1nsqAoJYWaa/OWSIivGJHthKn7+a6HGFHhG3FJPRmO2l
vMtmr6coEz4YTET79P7Ty3z/YdD+RzUAoUurXvz2i+n/f48W1TWSeF4eE7vsXx8tPQC38f2YRzvp
RyPxCZinpaV7ACEj+wNqF/T7pCJh7XS8PSPjR4/gIeRVyh/3rdZ/NkuxGm0T+IQeYq0KkXFfUuLe
pOUelG3DWiuXVFr6LckquHnWt+VYB7QBYcptUWmxJGKXBQTW3JebU24JOZrv8Rt5J7d2W39Zfoc4
o1UPEG65u9oJ9jKI1jrb3XJXfUwNYYElG96+tfzKcpNtY+yWR+CDWFtuSkICJ2w91JsvNrf+x4Nq
7WqzPKblAb49YDIoanK2XY9EKB54ys3FBEJGNCYiZqSU96soYGCdUr3wecvngnyDiH4smda0YnLA
IPpt+Z2kdMPO2bXkui4/Rje7GALZV/lV9G9RBmuxrTZ+f7ORkJkDLtKR/3VDuPy1nQZ7vYxeXdEu
IG6WW7Q5bcI5n8Kv5W+hOa9itWP2vZFlcFluzsxOwyj2Nsil5TfyVD60/HbdA+1d7lb2+nfTB4+b
D2vUCI6A+roV/EVecQPcx9vj4s5bw9v+8VSX+xMaOB7m1SSkthV9TJ65bSVv/z/tKSYRH61NhKlv
T4DbscnWxNa/W16e5bkvd748B1vLoMghtF/ui5cwWj7nZ6JmElijOXnWeWjKql5sjLII0MH6FPaS
aE52GQU0eiGCkCaYhzFBxvfMfI6QGDNAWuvkawfRUlaCkALuxS8IY1rVtNIVKHJ9IaMXJacP6JVL
ys5QnZbvRzNI3zHaZPNryn0styty3Ka4BHNubrkJk8+D3oO5QZuQRwUHYf3Hn/omgcvIUXIGRSme
tIjPl5+RqbIaw8Zeijcg3zZqr9Ton/Ri3Jb8+fIIlj+TxdYNPhqWFuZutCdLZzuCO11lI9ADdNyY
45ACeyBnAi7/M2ettQ65/NOI16kb8sdJi56DWEP1ZjWvuShR4aIWVtY9KosX2bjZJnVIlPApDoTH
Juxd2g6iAQV2nzEHgnY3MBjaVD4tONXuGP0XK9P3n/PqgymWmHfg8JQOvuI5yS84GjclImCg/Yvu
wkjQe1ihGGOusyG0ZP9AE2jdQB4c6plX0LqxiMU/TG//3UP/zR5q4O9jz/rnm+ieHk6a/rxt/v4n
v++bhmOzzy3kBQvj75+bpuHqv5o2TBcMMD8aNf+7aZrmrya+RJMIRs9msONjxv190zTYT/UAwz0G
JM/gJ8Z/smka1l+dnkDjFmoC0ZCmq7M9g2746z6ku0ExZwSOPulNpu0LcMh7rcB8gc3hgmRVQ9LP
0A5Q7MnArfiOLJpkZQadQvjVBLvRmF+EwOFIEIFEA6TDWJvt6djrJcJ2CmQdbw6XLZmqY4BdZOoN
RBp9f5CDVa6q1okfJf5lTH7imYn8Fg3S3rN7Dd027SM9KpZoZWMN3LJh1BHRxQfju49GnbYSgzxl
TO6rHyQI8A16G6RsTSvfx/Gd9jru6Up6e6uKmKmPYr7PSK1WOqjNTZ3gOMr94aGNiU+a9d6kzY/A
pheZjzIwDmfhvmurZGMG6PXqaW+7BKXOWo98I3cY2sb7ObOInog9JFYeyCp6rQaa3i3XUrdmFYzp
9Xj5JkJju0psad8wnH8Ry2BMcaDrMgaJyGHBkWju595R79Hjd1cZew+mDRx77Dt/VRB8I9u8fFBQ
3g4+5kdmFAHMtD51HmkvbGy6Z+/Bm35He0KeRx6U28lyNaqcglTXASZoaTABywUg8UGFuiGqPbig
bTbK4epgKSynCCqk14L5xNZd19P3GmLXTQ7aBzzad1Gb82PpTLAgcxE/VWm37YlyWycMBy5jFxO2
hgvpQBT6d8lzPKUJJ8I+cK8dbadNNGEJiXVObISXPLeTh4GiTyowUV57L+M8/bE8/dPEQ3fx3P5J
wnm7kF3X93hz4LXwDX9hbPxkYwPcidI1Eu5TBe8v13F2OxYzH8bgCpn7GB0coyFgL10nZZG96sjZ
nUXf7xdEIBEPJm5jwJFcqw2MSkwH0dkZD141ORsxj9a9XfS/8bNRN4RPKbAcXjM+pLk+7uYkUzQa
hi1pY8jzsFIURt4cGkSTCLzL46TwOMjW2/ndTPZi66UbS4N2PQaSmXQV6poQsO/ELlEayqCCvc7t
iy9ek39aREPvl7lKMHsvYzE4j0ljkPIuX82yijcj2pUwAP6KLYGsd0M9Ctvv19ZQK3C20nzuipqW
iaXT8+nL4OmnRe7/K2H1xfH/l1fc1r1lEfJ9kE/2/6GWoLXy40hvqievxVGREJZ97Bcu+JhYFytm
646c91WcxLfiDGt4PGVKu0/N+NrrmrbJ02ba4NZApTp0X5xhyQsBMUCaRNmdFS0BsG+X1EgzJjmM
0xHRLW7BGIV/DKZSNNI4IrAndjRCcThk1t3I6sOA0OWYTp+XI+axaMb3Itd88tLSe5vQ3NFTD2el
T4OAqStn7vSd2dTGiVepYgRt7fwh9o4F7kwrbqe740cvsY3jsmur9IhZTQIEk+PaS2fkNV7zUeri
jJQG9TRxWTvbP4tmpgtMlz5sAxSao998THVg+K60jzSeYezP1tfKHc7MX9G7sbjRpEp3JQIfMCZZ
/aJiebYjC1Y83eLe1pDFI74c/AmHfdZ4ayvDb7M4jJBCUkkRZMoovrZWRZnYzOKMA/vQtdARHxvK
QQDRO7vElAdaUWtjrN1t1wCeFFnwwXOGL0joz3liRefGfleKOn1ybEK4e6GvC0H1QDtsl9TJY+9j
ZqGtb641SWaHPnBmKYNhB+AXBXfVnSsdZmJWaNcxIZgxz2bn1LjGO7eab4MNSlwXdHTU1Jrwp1O5
DRIfoUAK7JtWecnVrE6ALaigU4BUTdNi287t69LI6ZQ8aYnPTjIuCM+xUac2BbfamPURddLGl/Fw
sDVaXUh20BDq07b1NP9YWXm6YjiHjsmxnSffH/bNiAdTKYIiRqfc8Ub/2rs5IgpzpPNoBgsmIv+C
g1Hsy6IzjymqzR7nFtfV2nfyjWkiC2gdgMOZ3lDoRwezmasLcjz6aDRR8X3GW3Kw8tukHqyktLGn
0YKtImc3pQ4wPeU0O1zFzeXtA3YYJARDe1Q8s1Vc5c0ee1+F/7C/cI5TqOn9V8tMObkOXb41GnfP
myDfD1VJQ84ROy2iVq2kOe0zxkbrkcido0UgrzRh1dkzcEVF4nsQo8BJJLuj6Tf33hVfhi6R+3+9
DJBd/pdlABCDj0NnISEYFod5oEB/XXjNeIyiePS0xwyD74qunrsyK+rmwMuCzejMB5jW3UPe+kc1
YR9EFc3MYWAA6aUH3izQSXMiWqcFVjoDdvbKanyJO+jYGDhoL8fTV8YVzlPKxBZR5TBMZ4F7pXDa
o19p7o7IAScsm6Y/arB+ysTqr63fAJBHgY1BZzhIhytZi9WCTFTmOYiLlEPmLrnpPUwLM2Z8xNvx
XKcDChEh+pBzghbaVvXNjazhlMRIERPT6Fd1E42nmT4GvSxkk3F1brFMb+sO6ZGdkA0jJ4KmHN0k
PG4dmNHnibPQvtTt8tQBWsYDS3M98I964ZmXdmTtl6ROrjEiKczGzJydngEKEzDqoYacm15fwr0G
jga1W2B4I6F1M0ww47HjZBAfNYxrSn8Zy+QVdehnV4uDncmhgEEd3jeDWHdEsOgelHMSDG+S3p23
VdD6ISG95D2llTx2APKzJmsIoyu0Ew4XMrVGzrBphBKFc5NNJozVrHxFl+HNV61QdZ3SeDkWTZnc
uFORsQDkhAvxL2qmci+CJr/0k2vizUBWRxg1AP04/1p7pMa1CLq0IEEl6qCORI3zaGb6cAaa/mwh
nrRr5AOVv8N6UJ6HmcTAtw/7aRy+/+urdhmc/rR3LRetRfHs6b7LpNQBXvLXi1a2BrBA0nIfRQQv
M0C6fYrcJjjNvSn2um2+NF2517R5ehydL9kcKDDjW0MzGVylc/tJj6wdEo481PSCKticUIQTfrVl
ADWdS5n3K21+pDOaHScAILu88x80p1Af/YqkGSapxD+UXrVOA8JBEZavUgS5IQRIAnycZbDidyNq
0HK6tPjGVhaZORAdJ6xdMRLs0iUOjYfx2U2lcYLWPYcLM6cX1mWcHqrI889TBLXCrQjUgBOsE5yJ
yGAxcvZup78ESbQBJwpOGa79mkrQPWMM63nn3EGjlzTVC2/nEVaFjlrb/usX3v5b32t54e3lbEPv
GOe3+XfawKLi7Iwk9h4Ld+7BVxrTtW1YPT/YwxzdITHPO91O4k3tOwgzSaYjBZPYb1B9UClAUGvZ
Y1lfq8TRwnYxAaqU4e2QNy96pDsnoPXaurPH4Kr1dJtnZJY1EIcrKYH0rAiVMqgMDlEdF7DJIXya
tfD2tVlwJnDG5lQoK382CL4rcv9jVyU100OguYCPgNnTCfPZzsFDLeIgvYi3VMmk2Iro34V3B0ur
8s/K6u3qhHThGYZpesHSzvzb1Vl2aTfjv3+kRmTHzPAIpcaDmPXh2OFFZjKN88Wkk+CO03DUh3ni
uIJgsR0NdJgjS50WOPhLxNAvFk+5JtWKstYG6d94Dd7lPMBSkxknCEozAFZyzMioprdWETvlN+l4
zPv04rXZ+3rQMXmKc1KOZ91r6FktjlVpwknwMdz1bhlg5/YwG5TOnlVxfkbEveomKzg0lo7FT6Tn
EYEZclG8S3o2bxsqRuZiJTx4nwi3wmaRy9NRP2mpgAejOOEENWyNvsKWoNcpzgU5HFQFp9DPr1mc
ElBgOM6+St+PGvTIdLAJRs0Z8NFC2gwqsZ91QyFwzmf3VAqGyxQSLCSgjND2ZAgHb6NJAGIySrkz
J7LGgCi3wsBf2+BN7lvngyt5W0rOOuFErPWq8xN6iLWI97JEyZ5VrnGqD6ZBSDQMK22vUTTdDRAa
5HUw2tP6orzIThE9T6SfqN0z/oHhMZ1xqvWAWNu+da9zjXE8IwMMm3r6YbAEywbWUmIjPmMN6T/5
uGnSHntU60T+nlDujaQUv0ej9XUk6ngq4VSg5Cd0gV6kMXQ2UdXsQHZS3X0WqHOtoxlvtFshDf/W
tVq39ZOiDklNnatCXG2oTq2uuUdmsOtFTEhCLFpW5IJm5mlH8AEHveriFysvnZWrUvVAfMKRRPBs
lSr9fdn7xjs5BYcczdOmmjTFqVOjOYclIRxRSmx7za9Ome/d+wYyTpkh3eSUY/bAscncXFeClScu
8TSO1kngcioBYZ4IQQP2UMhvnjHgWavdeNuknb5S9HefrfRIBlOCZRNIQyMKZKTLl35MBkGZfbHq
skbiThXHW4pjL1760Wdq7UPT1OzCPFMtIX2S/ZNlYXFOFPAor4cUrhY7IC+u/2Pm9E8PpCxmf38X
I8DhOLqQMN8aNn87kfqVURKhNbaPjss/zf+wd15Lbitdln6i7IBP4JbeF1lOKt0gZOG9S+Dp5wOl
/ktH3aMTcz+hCATJIimQBBKZe6/1LTXnHBEiL2kCT/mFi9Lj5DD023VuPchEPBmhby+MikCTFIQd
FnTY+jpE7DWcdtr4dn00Y6tbR/5VZPnNMsDC2RE10Xa6aUYc7iITgHlohcaL56JMjuji4HvW8m1h
lM9tTC1Sa7hu38dZs26pxKfk2tNq5ZcIuuGB0LRvvds/aqnpPQd0iAt+5ktPq3RhEI+68SmgLLlm
wrUlAXBp9K7aMsPFBuMJ8rMLPUWhSCSPFFRUfZ3UbRVi5/Fmo0E6yE0tRvcoJte9+BVwEjTBdFKd
Kuc/DubcQPMoxoi8Pc+bSO8NujdZToRBJxMSgqpfp4EWritl2Mu8vPV5i+pZFOGLOVXVLon4f1Oh
4ufMf3K8+dk0Kc7Kd9O9ZzUpYBJ6QpXP6KbJ4NaTRHH2PW1aZZp5in3sJYNbU/mwzQ+No8N8Jj3q
5FTM8wnozFbBqMVrr5Nf5078Y9BpaIvCKDjKOfWzLHa5Zw6QJ5nOBDEWzXT05Aq1RLUgS108tvq0
bKkhbBsPRR8pfWId5d3eTFjQKR0vr4hEtUnTfpsz2cOPnvkXoyo8ckGRH+Kfb7duWGeLlqSHS6MS
6hqDeEXw0q9zv9S29YgaSTodywwmHQXJcMfceNbwZRztosdL49N99YvYXuNWWEUmSoApA5/Wd16w
ISbdheDj1Bw6MHhw3nfJLvUQHBCf8oGMSsJn6ccSSY/R9R5/BMGRNWzjk9/sjDe+B2SjydfBRolE
sEKytQszOETEkz04KeH1BZH0KPSzr7r1wBUXq1DREFXWckYG+pDuYbMSAur5R9/KYNW70YE+ZfpC
vMMXCjb6uZrvtSSkeMH0WFWpeUgpZj6neUt3TJ9zpqPXrBHGQ6M1lN9DUy4J+k03bkMsta9lLj+h
lzy6hlSw81h+W8kPvx6+4Hp1bvGrYYrgAJ562qhdG5vFLRLfIsjqyxbOGR18m64HPXlk/7a7Ip7D
fbGmNNtSRazWIk4LZOesu7gMvIoG+ELYcq1MApMeU04mScj1VzXZCL49i54RkpfLVuXxPrDzl3LO
m+zgCYHufO5N0PJFYUZvbp/tqvqMRKM4TYFNl61ov+lm7AJmMOqNhE6GtyciNyqMLhi9o9sQtHsb
Yd0msETO8FqOr4nPYcfkKAzb6WOlRg6epM9Xma3PaY8Owtw0T3ZW/laqTM6NDrkjzuLUW2VxlaqY
sKuo9Fpa9VPXugF+60ps6P6l56mrkK/7lCf7SDEnE82Ipzf+kGNOX8MvRDzrkleb5Qib86An8M/Q
w4+ZTlDbMPQSakhJzaH+Rp3CuIRB6a1UBIMhT0I0WCh0tlZPrlQb6ZsoaN1nfI+2+chsZS/yST+5
VvgS+61Yl8EuJYN4hwE5pgyGZ9EpR6aBrJ8WnbD8XSZghILrJ2gU7NGjjgBNswl9QM22Son0Iwaw
9q/KpnBq9SDEsqBvV90c+GUlGUIqOwoWEjsKDmSiaCpIDqu2Gp4CrFNnwx3V1iQcJiO4AHkd02bI
QgiKiLVN/Sfc0xiJRi/e5mI0LlG0Sr1xi5/kaxrTddJSVzsZADwn0bsr0FlkMhTNMnBG/ySGaroM
PdAPgpfJMLMsJrNoL3eTbr7JnJTipnmT+mTQnhzVHpQGncYWRDeQk+Gix9WniWLxWjPR2vXu8EgP
weNL866cLGi1tW64pKVqqDWZP9IqmNaJ0scP1pg/BDXpjWi+GdMA9T0mRBd43ismzfwj5JgJ+7Wt
LVTYNSjhA/nzSvn/O0v/0lkyYTL+VR/84TPDJ8leRf57d+nXy/67u6Qjy8DEg6IXiQXIFVayv1QZ
umH9l0QJ8Uur8UsebHn/BWDUcqnbGg7rsJnP/au3ZNn/RUFsLuPMOQNzY+r/qbf0R33Yhdbr6nd1
MlxxA5boP1cxE8kRUBY6EA6aHa3yOhkhXgZ7vGgD2Y0Z6SimvYRAGixaDuUtVfdjrmkEi88S/aZ0
q41Xo+VDRXUWafIvFQDjnxUAGl1IWTwdyYrmWQ5ilnn29lu/ILCVlaIrtm6OXtA1nomCZGgB6BL2
HonYrbD8R1sn9yYv4o6qLskKEjH0riM0iyKVG62TABbL3MYOXTs+ASvx0DdJMHMzM7bzI0SvEMgn
p2da73/5+zramL+89yXir903cZC67ozCnluUv+9+HbTJgNvHuk2eKt9oLcSQd2KaxrKkFQyrcsUV
wruGpFeZw9tIJ+ba6sYxc2R4MgG+UEpIWWThHJdEkrqzL9Zt9RePUSwqhMvCAvN0ZFT1vu8p00ij
Ofq0fAo/w/hZgv3IRHr7l8/0zwnz/JmkAd+R7BGXFA79z89kmFGQe3Fq3jjQ820NKGvZ15Iq6BDs
O2jCCxnq9gnXDEy6xJ2depU42Ih+Tsryh23kVi+uGqujzMxZ0atfLPcZBjACiTixHp20Lii2ktfk
Be3677t+h9r/8+dg1zl3rLmyoct7kfS3oykvc7/jcmbcWOguNYcqxahvB8DX1OYRRUiuhcecJBWW
T8mZiC71CTtl6w4bpoP9Lo5IFqVvEG1VMEHw6xBlDAkI4iFkUc9HOIrYOIue9scomYgZ1CYeXGGu
4S9qx9DCHihlM7K6TbyDX0hCeeqiWzhWOCH9NkwOyUat28wAUkZ2HWa3MNxUmDm3QGmLnTQfIN9R
97eYl08YDm/4FckPo4TSCQgk1YjbcQ5eu2+SeCV7J9vaTghdMdHO1PajvR1hltLR7Fg+QvoBft8n
bw7acod5nV5055hV2Jo2udqitGJlEuvEu2lt/3C/RbvtSoRcwsWLaTRl5uKiVf6+AArkVgYUDSas
g5OQNknsVa0SHeAL/DKIOdVeNWifhzm7x2FJmkXNRyMHATMp17qFermzs6b+l6r3Hxjvn4eqQzef
uaZN7dv6Q2zmEmTYKXQcN2F0p15SIk7dGrBXg520oyvqSuMymJa7xwH9EiIGwXnGar4ICjy6hq+f
w6Lcdp5Y6gkZOWmn34jtCJJaLUzy0VZTTaKLnXsf/n6YGv8sLP3abY+hj5QE9tz7Y9RwhCZjZdf6
DYM/khonfAwS58GUSYaZl9ioKjfIAfRZFrvIzLGHQnkVyVPj4ZzQjCNswR93KsPgWua+gSEscJCu
TRj8sK2gw/99d/9gPt93F9XgDBtnGQ0g+48xuvfgewD50m+Z71ZXDcSKixoe9NYp7IoORklOUGju
0giwTvqUJyc9iF8ikAn7v+/InyqJeWQySViR5LywN/8j08IfZculiV+py/unKtGtU/0hDWNKO6xe
Qk10r1n/lmANfYqm5BwYiur9YBgP969ybNpNRL4D/KrWWk1jtwzgv8TGvqxoBNWNbq+iWBDbBi0g
xJ2NyEjujah/7AldveTVeBh83dsEPqkntYRsKEQ+Hlh9fIyTUCz//lH/t0ME7aTFlEKXtvk/RjKD
hppXUUy9NSr6anUD6EHEKAtKqXKVxvbj2CQ/nIJ6tgCKVvoq/QSd9ayPOHuMyKS+F7e4pN2p3ofS
OBotEG7mumo7eSRqAD4NFn/f4T9K+feDRDK54JrBP4n6859XQrBVJCWaODXqhmQkg0jJLYM09Obu
a0lP+gH9i4kCjZiKTqLe6GbmSzYb1ht0zl1iX/VwAltVqK/2nACgh0RA2W7xCddT/xPhYLpmsg+N
+GGYYIMBSjL3rvXBaQN3p4VmDSsJp2rO/7CjE38gDMJaZWWDm08zq0WvS5oZZL+ekKSYAF2P0lCP
iQbYjkWZt3Zjgg2FkuguSUib3J72VT8v6NyHWNFP1nLjmjeB/UOg9MMPoN8ENSSs88GhiPUnfQ6J
z5SoFyTSWoeZBmDOjQPfIbU1C0Fezh/KqGnq/P17t+ax4o9LHu5iydfAIgwW8h9DYAyjrXNHT795
HinBSzn1j2RbFscJf8POEQ70Q68foNMUMJeALi3CASz7nIPdCzK06Yv5m66xDpOrw0gTl66DLGJb
ioRWLUCYUoWrwC3GYxm8IK1c+mQ+beialiviT8ioa5kb5qP1FOQAvvs4fkB470C3hHOVG8fJ7Iyz
W5SoJkc85kZibaYh2ZVukT711WSiK7Q2WdjlG8V1cDHEEs+LzULTKOruX45Q/Z89j59HqIm2ygIW
TW9N++ObEgAWese39Jsq8w8U4WFVdOHHJOVAbCrdWrl4XNC51nB7IqLkbZb4YYdeObFUeaTKS4xG
OZ5zU47/gtV2/pxFOprNmMbCQcMU6Op/7lnWBjTgMJLchhlNFyMWuhLpQyc6efEr4Z5qKU4EJ+QQ
DKJ6pTtpvsUIS6qkg0PpfviWZtLv7JHOb2sI81yTcL+Iul47jb53ngzydILZAmAZpdhYLYWLhDb5
qu0QiuTm7s4DG8wPgCUYE4dZWFE61i6R7WfaawNRMgvwokgkaPeuCyuHd5KW27Ga5nIV6AYLtYLd
zAc/GUpLrS/J7iOylKixDtE2nUZdQqGh5kMhLfDKDStjtaLMt7o78pPkc5yMHS2EdZkyNDP3oL9X
GK/J7Izqce8t+rLMNl4w1OQwWMGyCagr24U1rc2oQKKQwwX7+2kFXwtx3z9OLJrpdO2lyaiGXYb8
hX8OaBBAPAlXIbgJnHKXTJAZaokUXw2UumUhTrZdfQO3RADcNLr7No7wI+XhczuJmmY3yOdQfnFV
nVzssUMHa8hpQhZM6Zep9x7CiRvOnfB2YwfUWmLnC7HgrG1iQrRHbyBXnPDgrk2Sq6a/tW2lPya+
egFqgBwC3a+XPGi9oI+Utto2jOuvKM222UIhz6UOHj4OveFAKhOHBNIm3QSDKqW1VpSLiF5n/mvS
6D7nIx+pt3TmqihNqENqQHk1JNRxHMBSeZRRigkwZJbU4+ZCZrSEo4mrHOnIwnHHfKvBllhlykIK
ji/xZDoJqoD7LaO7KUBP0lfmOoh8/6TTkiBMFHJphRexSDBDipr+ZpqvyqCrYHlo+bp0lb4LEuPR
I8L0Ni5NRDo5bVaqPvEHfZAE3yM6UTUp71PiW4t6gjObpRRvydVepIi6HoIQm2YVl/1Wxo3c8rbE
djQxXtQ51IwDvcKjT3Knhj1mAcdbv1Tpx7HW9T2Rz81yavCMOgprDkHXJ69EJ4k0ovGYD4CuVDfw
yOS+x12MAwBWgfI9Z22q7OvUJeMur0M+p21dlNWdhM3ekJZJYu6DGRF4rSUNWTYm8AUlSRoD9Fas
FcTazO6/x8aAA3WATY5+Zuu4vlrVWNudSXQ3dIsW5zJnL83qbzrqum2NSO08AZWxfa2/xL1nXvs2
/tSY0+fcJfIvJirrRq9uwTVD3/euc4WI+bGOw+kaFbgKiixa1fRgScPFrFs2xa5KnHRjF803ejTG
XgHuA23ias/40fcF1MMjPxvtTLc4MDHWd6YNwTdtqBQLNa1h3WYkxaZz59a5lpwqO1V67blcsf7x
t15Of6jovrs6bgWvbuJzqo8Axhyzge6K7A6KWHNJaw+UVFfvERVmR4OoeMoZ1TKF4wDKG3zE1AzZ
GYYjBlKJiMxyFaBDp1uVUPv7nI/l4Ph+cAFwkWQfwg2OQpondgG9YqCpOowAUXsixxbBtJeanlyG
9AfJt8lVpdLb6XTqPPbZZ8pVwLY9k4tBH9OebV4GNZ1FxQycARmnsTCdY+v0yEZrMOE8VD+EYDgf
rHSiKGwafK2hlh7hZgbwcom7CbGJKVdTrxavOgkNb2M5CfcD/M4QzM6ubHAbJpOlXWe503WcxuEa
7+0cvH3U8iU1cUmgQmaCKQfvCFg5Ci5IyA4tmRmnLHQ+d34SQcadENwq50FP+2qbFg2Fd1tQFXen
ckn0LzkgtfeVxuwy7c1PNGXEFlC3P6wUDJmF5MhfqzkuwJwCxtqw/S7bWF28eSNLqviVS1GItZ08
+qFPAKpKvxEgGFyndmj3wvCvhesvsbBaz0XenOvaD86RY+qgj+t+p4f1a1YlxpMTGMeQiPULqBlJ
7WHRm5D+BIftF+B/30ZfyG0xZXAnWq8H160vmIzRgdNrdSztl7BkLZRMYbLMCOO1UGRe73OZII4e
GiUI+5b1JQj9cBdgj9wCLM0XlDKY3/UVYbRN7KzDpi8OAzrlyvHlFTnQp8ppD+kcEWAlFo16BPxE
hXy0w5HA4ErCvOsqREy9LJ6REJfASRi+dEJkgD900FobPI/URBp/I5N+ZTpEqbSOw8t6Ve/CXnwP
W93cd1S6zWIGj3sIuNEcvIhworXt+rARIWqkZGsXM2z+PzdZvXN/q1CZHljNVgdyX6oDy6Ly512j
UcV9nYsEi2wwRmX8p7O9387Rh6/pE5aHn/dnvgTJg9jiZxJF9R/+R6jEGSslOGzB19ohrfttU3sH
LSrtvcwtjg/FKIvn2fjma159sEzmRY7021Viy5FQCDYymMaDjzCX7DXMUXqEQQd8STj0/dYwMoLv
xbjOxv7zz4fD6BQ6RrItW3BD9bzJTJ8w6CgzqJjYmMarrDlk1hyOyEwW0jeh2aPomsN9E+pmcxAa
mzYNvzrZUG9odKV4k5pxbRTauBny9CWwgpeaLPKtC4B+4eUZAeAugBME9lyAwhBxJry5o8w5Waa6
17B2jXSAGajplpOIPhzyTtn7vgHLEdnJr80fd6chhoIn4OUhuojXg4X8vW/yV0MMOZMDH5nkvJkk
YIb3u/UorF1PhL0Xg+AU84ZrcXm4373fCgZs3IBe+UuMm7nGnL80Zf5QK/1pxiDuBV0haGYgrFBA
jisjRNtBwu+qc8CEkszwrFvUQfsAQECfjFctguIjXKDEkBrXUv+ulQ7iyRgRG4AJ1rQ9jlzXGRBf
zJgC6C8rZTnampYLQsxhWJIvUFwgtra4GTcBiJi1MEBreM12Gsi/ZawkMK1HCAQlaiMd7ORh6S+7
0B4XDUk+BOQSDEMTki+KesVhqLUfwhOfPQP9rJCcniEr3ASZfR0P67oNdqpJrFXQw1diinMiczwn
viXcuxXXfliV1S7KP+ci2gxu3q3aCX9hY2PuEUUP2DS9r9WxFafiybHBfkNzopwZlPaKTliPyao5
Uhra5TNuBXAcdMZonDjV5g2Xr70X1BCe53vxzH+5P+9+6/7Y+3N/vvb/+uf3d7BDioNtDyXzz/8z
axhSF+//TVkhffFIhv7tvZP7c4yqByWZYzAeR17y/ublPCvyw+o7mk1jAp/BfhcMT9MyoanmDxNr
vfs73P/y/rr7rtzvJkFpMOcPwF6OYmXXMTbxXEF75wxBB2Zy9rFAcmmExrG/FQoQI/O0CXuGb4LW
9qPucN+gzYSAiyQWeEPLgD/qGwNeG3HabrVUhPHNYl6Wl1BTjhp6rlXi9aw4LKjXy9L4CuQIJrEW
2oe8r+wDXvA4h9Thzbqd8GlwXc7k+5/vm4510AE/QoL9rrQg0Zqw/+5/4Spok1kTg3OD13N/3v2h
++Z+F7GvtRM23oL5Te6P26n761aZItjvAS+u3l/ATJ7gMFbLpJOO7s72yWhwRQunnfwcu+bi6Qut
MUA8i6VL1vwu/kia+5Od2e6a8lNx8AO7nZb3m3kmUH02pRsxrM1/u28GRyvJwAiY5hYlk7CuMj2M
sjNqad54M2Hp/W44A5SIpeTQfX8QO/vvz3l/3f3Z73fvt1TQpGuvcRljBixDq+5OPjLmUyKxwJXM
c/bnoB2ijUEPgAkQysTD+yavHOf3B0cb3NL7n/+4e/9DO3OY3p+C59+Fffqft/3fXsJ0oKcPnFSr
sKPW8fPZWVZ4v25OJuk6i/dXNlHSbm0uObaFoi400MG40X/v/PvT3v9TfH6/7/b9D388794Ne3/s
tw9+/8sfLxlo1a8nkzjw8lpTPm0Bds8fUXUUOMvl/X0gBDTtkzZ/Y36WZBlBPnwzEHXybAe7FCOy
tHf33+z9F73f9VqDBVhWpGx/3r4//P7U+637zxsVfTBRZJlf0Pe6GJe5BKljxtGu1wzm/cPkldC0
i1UFGq+bhznk/kjl70eAmoy4+ajmkcS7Dx3IVoO1Xg0sfJoGdVCe7ZOGyVNuqF+bunGNdPF+37dR
ggJ8thel7mAem2xWGBxc9zcN5ysq0oSAuoR/hFkZLWwkcgSbDMv7t3r/XWomvhuUOM8IpPu9P89g
jPkHntqXNKLN/p9D7v3XuT/2209U3g/Tn9/6+00/KTlsoq77hOPkq0T/c7DtiOgNQqsWUwf43Ktk
fiP086h8MYB8tRV44gRhQMmKS3M3riC1NMISsnWQ9yzV3MO08HqR/dKFawx2zbb3QO0VTCVhtk31
mRYETGej+mBf0WeZJze/+TrIDLT3+0ALiDQqAly+of5lIjn5Amjx2YbpvzfaSwdb5uhl1o0oAmNH
oeULcNrGHi+WTNK1xRDMNY8uUQM3vTAq5xx14fNUE28iU+s5Hqp4i9rmS8FgBQU+hqYz9OEaagqD
cuR9AhYDUL4bUEMhwNhrozimM7W6cbRPmEWcTW/E0w7F4Rva82k9osroDCJsi6AtH5Kp2tRdPix9
zVcQ3ljQC2v8HE3qUy4A2t8TnTWNxRMdJoO5gYcLpklY4SfSWODbm2UU6us0A+WHjPhDP2iCK/bC
UK4aTHm3OBhfbaeQKFDlNwhEI36WzoOOSqC71LzHiuSUR9lM1bbs45ceCOqa5nC6QoIKZ3Ys3HWc
DfZno6dgZupTAIIj2g+cDA9BQbUKTTKO8ag4e7H2wR4tm0usD9KbdOcVX/uFsL1uGdX5V5Fr+bkv
5xi1PN5RB70yIJG/MTmgS6L0EsdOv0+d5IYkMXvuemJoSA3+ogwcAnW600ybeHUh5cYTWrFyjXHb
OQhQEKbFeyAqRPYlXArjyjs0KMSW/B5fJ2leeq+0jxH8zZwspw3doR8ALekya5mz1JpcXwL8SBeH
jD7QiUT5/BUV4VKYz6qp3c9pEIGSMTpjp6O43iICKltUQ/CXwfTrTXU1mhHXQ6Nv00b3TlWBwroV
hPYIf1pXRf/Qj121k7rCNgB13O4I0cS5dDNatHXKHOlRZm5yDFpA2JLQ+teMC51w5WWy/GCfxzQx
YzRr0Fi2XXtruzhZdT0+rbQvX3Gs6MSIRHtUfummG6khajZM29rHdO72eCYUQQvdDjPSDVmpd0rD
rFtoWdiTGfBFCDEsRU87YWxIOrGm1iO4o7L3GEC33rX3FpPhCoaL8uJRxF77hdt8y7wgImhEf6V/
wwx2ThbX9WHN2V1cFA50bRyypZnVWG1r+RSWpnHKPk+0nF9b74tRjo9jlPs3PbI+mZWlroEiRbgY
xzMtvOxiy5hBzNP6PTRQbQkb9bVWtf1kVMmZpKr4RNDR17ymRhWAej2PIhtWHZz8g0esOPye7tkV
6XrQYrW+hwbkTfE6mG65Z326RxShbSNToRCDUiujfl/SN5kDRY44gL21MefLjXzBixqgEy7i6SUu
0/o5AZvuG+qamJtgZr66WbSsC+cgIjulVExXVE8lUyRCwAjnVNs6srQtTRuFkj0l2EEE2skNnWJb
pPQPqnwMjmB1l7lNCKjBdbVOWntlIj05tpP3QfVGerKaCZ680U0YkakRjhoZVqZvmUcmXuiOMyPe
6ZW5HBBf+noOHTqLP44kjc2rfYKT6/ajKAawBz08DSHz72ObfwxLueEp+cY04FuQ1FQeK9V1j0gP
ngzIbhzZqlv5U2nSbcG0J+UXXNX6JS/dSxcmzX6U4k1jVXxpS0IWxtAA2uVE8Ban7ETb9auhFc+e
ap7bYHTBJGFJsKdznJUfCwFM2a7VVvPptXrqTSPSY0Vw67iOvdpfze1H3fyuxftB9+rP+kecCtNZ
hGJNXGspO/05Gj9F0jT3RW99AtHt7AAbP7Z2/INkrnqnUvomdkE1NwtXPWvZZ1CWBKnJsd5n46Mb
Vdq6V0DYLOx8T0NPhdHM+QFMMllnb3PqxOJFN7SdlCcjBQoRkqqmaAec7Mro8GJ7MBTEzEtDiXwc
A21fhPWmt8cPk1U16Pia9mL3ebwuCjI0PPmkQeQ+BXlLoT9UKxX3LmY3VoCjkME2ph61cGC05NGA
6ygVZ7tbWW1XPhmNS0nLLB/CbsjgyuodNNsvxZzp4VKu64zhiakc7EG6Byodxo9mk5yJazs1Zhw+
4aENt3oYgzzFo42lewhfBGGRN6lRCJs85D+T09368WuEP/uLAB23Kitcli1J3YxdSc4yejAWUmKW
rvtgoAaUlLex5ZrmpjjZurnRxwlBFsd0AyDdHe6P+GaAqFvl35PYI4fFwr42Fs5WUzmqPVvspoY5
lDFF4YoIy/RcFvE2Kvl/QGmU5yDGczzYA+dFl5HiGCfxy9g6izqAxTa6SO5bv6s5rHFaDF7NRuUP
KrPTQx2l9ZpjYtk4xrFruDDgpmxWBN9+c+z2Mha6Dt4k+gzlVe6DfB62M2rRY05SSM2kkqlX7W1g
mVO6HxE9dIC1Zu63dNrtwdQKe69cIddaX7X0Ty3xBMB3AXvgRz52w2tpx4dEQ3JtEQL+SM50sWii
YKsV8XRFqfvZDMfi3PS5tmjoUx/am5A0AZ3K2sQM9FvaLizlLbmtRhjcysq4hlEVNZw9BtfhhdIK
h68g8KS2zSVSZAuKsTPPlYbPFOe1LQA00DTV4J2t2EM8RFC6pxJ1qYdbUL7xX077gW8BW+f0MXTq
GSoCtDERPZ6f0RwxqVEy9flmlnBlX9oiwcgmcIaiJ5Uga5MPAZB2OnoGyd2D0WxqUNArU6O3W/oh
/IGGcAVmqh8tK33p8QXnBiVWz5/xkdHgMB9Qz4mdG4jLrGQzDMEDgXHFJnbYiVggbo7cdDeYo7ul
LExxBeSt5nymeadfNNmRrbU1s2x4M/NGXzt28D2o6cwV9JluSgmmlW14kt5VBTCCjTx9KgIO5T5y
+xUGmHTNFIajYpwe9MmMDx5r5aGVzcOkg/F0AvUasWqmgjxFwF+6cxAQUVTZ47QFjL10fWtnxt63
qFLpVus5XVsEROtYNhcMMvVKjeY6biz5QbN+MKtLd54xyFVu5xwuXfmdZs6j3RnaN1NEFJI9h2Qc
u1wn4Bh1C11VmcqXcMqmz2FAxAdZzhCbzIo5Y5+4pJCRqlAapKV4Ug9J4h28fYOuGwvSq1blX2RZ
ktzYDDB/9Qna0ASX2/A7BNahdyqd7EF3JPN61CPrCAM+4UusNGrm0ieW4p2XyJto5pmXn+46v0u2
ie7eJuj7u3Yul+C3psumY45K06rcANBfhYHVURYm9CHMBgQQccJCOYmdN9ynn9wwg+qUOtVp0Hty
plRw1NoxXCTJoO2gZnjLITCvbp65Vzsftr6kgpEO0ZGW4I5SNnUVa3qrvIy4JgaDhnbMSu8owxWm
TmEkIEGm6szHGM3MEq08AAZBeGDhJOmeZhWvVjTsUib7YWqqpebNltiCerGlwB++lBJvfKu16Zpw
HIRInnstFanriaG9qSwtV6nOBUXSVM1Vf2Kq0LIHpbkrpfpG/BcG6A0oacZqSM7HKvGuqEAfDJ1i
i17l+2SSybKd83MyW17JrHkr9QQAYEmOhG40uCalv4jpvm2bgd1hWhWjiWj7fahnj/AD+r3ndgmp
bO4PJjw4RurGX9SeRUCXPuwdrm0PhuPt62pgVtG7OSVc9dlpaMBYootebC0hN6shmNhn2gThfRPV
VbJOYAy5hWlz0lvtsk0d/IXgSdzkE2J6+T1v/M9W8Ub+h3p0YgDsnfmGbwqqlld+yL1EP7SGla2N
EmNDnOMrqmL8aULvjvAEy3UYIfULMQOdnYoVMBcW5JZ9dkGLdQjn98wAfCyNJcne+nOfAvwTfkan
bXLBKdi0vjQXQTYwy5H4mLRo62U8op1DXJhttbI3trqlXLLVpx/Uxh/DMOfLKsAHkEtH7Jwz7ggE
fysG/8z0qDm4pgN/JJguGqb3iBjYHuhgkL1V1qBfDVK8FnpVlStyLqYHxS+xKM3aX7tzlJnZQeZt
TZJuUby3brdPbP9QWE9OlVpnvW3tpQr04myE/S2dgaMF8RwkOY2EKRC3keqkZXp6CJbdDbd3eWYQ
pQaRrGG6YXxdUi9paHLYpGIowpqKsC9X9TwZT4S6fOlN+jddTICF5DKahQWJGJq8DGPzVXcJVKRB
fULzvtPcZtp3DoRZvoWRFvAE5hqTyv0YRya7SoIMrG00/ECGuA31itcmhBz3NGsWZBf1QOCYU2rW
serS71XQTitkOCS00jom/ZR8Gj/TH8NF8Bq64kSXpiBR4JMoEWqSPRRdEUTHq6Dien/fJIhdz1U2
fhgS2e2Y+RGLh1Myc9H308+fsVgokVKwHaE14jiW9nPjEhOcfGxqC6mkR/ooxmSftLOKRdrAGuTe
diqM/hAPvnmO/er1V2lgjrsPEnEseFDhXyroso/ITSe79E456xHM5EZGMnHV7hLP/UbHf8dg0B2r
JrlVSaIfg9ixNn48HsHb8oNrtjgTWYZ7qDKcla7EozWM31lfNztycjAq5umKBPZwN4QkzrAmOqa2
/ZEGn7t3k9BDkKt9K6ZyQBuUi41mQT3rurClW1FCZCgSOmJiDlDq/BXoX1S62NvMnGSyhhidnVUT
/QxAIlmkXlbtKQEbe7yT4OFLZaEjGLWDkF7E1S0p1k1eYO6k8QH+gGtBxsm1pGyTHvMC79aYTVcn
zcRqFtp0Nb0bcoqBsXgKMRJ8fCXXTd/taESYH+ziG77htRyL4dSyGvs/7J3XcuNalm2/CBXAhn8l
CVpR3mW+IKQ0wIb3G8DX3wHk6VLVierb0e9dEcVDJyUlkcAyc455og5/4z3TXlrzsWOq8ZCm2IvB
/XOY1PN9H5PPOglAyx1oVN6msCcii/gTX7swX9i0VlKAujT3RZSbR0fHTkdLGO/nyqdECGHPCSav
Z5FoPQyLlnoeWdc+KvJu11ryDXp8esUjGG5t8KfLgEtCdHV9cDF6ukWHqQ6aS50JVye78M0mC0eJ
O9XT0Wkd1G4NIdXaMiDJOrJ75BBexyoCHj3cxTL0XwEyIVEudOPCebfbJBUgQkm3CPlFnAvLoCTN
rPzoIxQMTDdDJ0cWK1vf+jYHm3LoUjPZwjTKA81Mxh3cKEfrxKM1Jb9KxY41aovxQJJhf+PnqX8E
tppti874rbW6eQWlGsw9oVlKqXbnSHmeeZduxwZgRwEfl800y+0YxvWtlh/TtoxvKlZeCCHJpWc/
NJ5L11f3ZB0AJT2Rw6XuFOCmqtKujkmAEgZrTD2+fkLcMV27BZ7UkaJ+daPsTqsbncxTGpKotpPb
fO7f5j4m8CwVPzEqbfIcwyBkb/GiOCT6JA09D03H4ndwb+tW1N/9fNg3VvZDCD+iHxdPNe7ZYxqi
ogCRITe52ecPPd5/vxuw2ZEAA+94xrrrVT7DiuIe+SXRPw2fhqyKA4qxdpN0uD1dZg9b1DrJDi3l
0jIoUtVZebZQ/5U7XMVYI4oqReCG+CybKrSYZbE4V00x847EF7QWJYlhJOeFuLtnfcmmvcItFSO+
nKHXBJWpnqFO8BOy5mdhEAqc+HgxCKALx7jdE8a9s0QfHpLewKRWY2FoO0uyv9M/fCoou274HafV
+5Cm2pl84OQRFKyHhs6zMD6vlgTglvMWFpXD5zUqdkMUfVp2OrBmfIw4XNzGWvE7nwT4C1pyL4U3
3cZ+HkwDKtgW0snWmzMS/Wj1tuxRtD3x4uQ2kNrmFiq58aY7orwL+sYJ9GBszAevfSGKnEBYEtZP
rODNhTHrbrpQdGdysA3G2paLr32iTEt7Eo1LabBwsvZ8oolrAyZpNezyQu1OFCOrq8YKIixTFx3f
vx2jbsruo26MT2sKKWliFumBcUXWQ/2UZiAXBlIOWeEf0XlDVCys/Z/5mt4+Jj4VdVP509000y40
Wpbs5yJ8m6qmCiLhRRsrq9o7U91zNpI3Wuu+ryOYzFXWFjSVcUy/mWVmsMNFEFRuOz5uQNZYIg6E
qEKUhIHySzY2mYlSWffFMPy0c+fiZ6EK2kRHqQ8he+uO9pPdwiauSxvZBHl8nEn8h8E3plNaNfSs
5kgGd1r95sd+MGv5AmNK7IDl+1vMx3SSFYj6bmCKohYJRxzq3zsjSXbQPXRkt12+y82R905cOESV
6mc5WftxhrVNcEy9c+Zi3mtxWB+FWzL+c6msTUjej8LIXrxBPvpjZJ3w6I+BNVCAODoReTokAGzI
9u3YulCjWSLot1YZTme7Mn/1SCyI87J3o5F0O99HPSH1hreb70Cqz+FmRlDSUaZ4/W6W2D/r3iCX
3lsKjAGNY1vZ1zgd8kuShneq0PeeW9ofqrqKOfZuzJw5Up7gPrGT+WeqNRHByPA0umausRPLkJq7
/LWK4cPR+yygL75tmFUlmxhw1EHnhySJasYFq6adLV7scVS/Z7MEPGpTTZvWcByMTwouedfNgrlf
M4Lc98r7gSjcm6zMSM4skaemfJq3TJu3ueqba6m8GzsyikfmtoIQOsfdUU29dEktD6ybUQ8saY4I
jr5ZVdVc6giPRO9aMmiykPCWNuuCqW5RPODdtkRDUFHogNTEecuG/QIeXmez7bPb96P4eWIlgVQX
fQiBciTKOjY0Z7M/trpxM2eVdQ2RRUN0VRa49SyuTnbcRHvGSlC5ltFjQkwr/JF7kY5M6bUp3Vtd
8l7TDN8kjvY6hOxfPDSfQPWqu1Yu4kUSbIXJ9pQwluis/McKovVlvcg0i/dcmz9mbmjepqn1K6ZH
RTiMem6jtOJjSm6pkssbEkHHNwyR6E7joDBi7A0YSJ8ry3/K+CBcImLPndZfPtVALjZjxogrjbs7
lHDtnai8gx/qRB4iGvQYu2qYbFw/+137gx5gSOdE1lZXsAj6hSVLd5pm4g7AZHVnG82/kWo3q2FZ
jkn60HyKtj4UskxfODsbN8UUy01THyzywZ4wYyZBbkysbAxruvpGs9VgoxzGNsNc2zbzYZ0tGM0j
LYp21FUlD7NEYRiz/9C9Rh71n2MMHKUmxvuQmtpT0XFL9PZu6gz/OuXpSSuli+S+qc8Y4L7LuvcC
6Gp8ojwiN5RHNKwcxUZR1LpWMR7xODDDioW5TUW9ZWAjj1OSlxyCDBCpeIM3UMeYLeWetx2cotjR
jDg7LayfsF7D7jbiPW5Y97Fwp4PZodUDvXKbF+n3bl4UNEPVYuWF5qpIEkzo1S5VaXvwAxkUGrLs
LrUWH8pR6HdxUb7yKyB/eKYEn0zj3oz58Qs2lFvE7fm+9jC99oVr7Uwq4gMa3ebsMWGJxxLJniNu
pkz71NTgHAqvmvcuma+QJF67KB+PcaimTVc4A4NVeQWDS4JfNnQ3mRdVm3DscxIkPoG+76Qn8o+E
o+nGRL6C4ye6VmmnggIY/t42Eo5Gjix39oiJQ1OG+W6TycCo4y0ts/CctdqzWXXVbQuzdetaRngA
AbuLAdw8NONQ3Ifj74KlfDDEdBeMfKZ7Jw6TuxG0k+4W741etecSyxjSPPL2BjkPaGSL7toXFfnC
Nv2DIAZLDfYV05ENWCz9kUd1diq9Sbtj2U/6N6sPxnXN7Qg6RQ9J/WiaJ845MC/qHCqtCMI2zgh/
6LXj4D8y906fNO13NnXlgZ3hsLWWVkdV6c3IZOSa6RlKnEjybktkDA/HvEussrzzDTe/zdqXPzcE
PvMMSfZWkwj21hQAzUSwqhXKCqRF3C2nnfJZCsWbxIiGGyB1HSyCqdqoZnaPOB7VRigqKNHSUbIq
Kg+ejrwxcUhzH1hZiUgrb9SUvPWKSZ5u6PclC6s2JpAsG5cI9MpomESBxl46RX4EVL+gTd224++b
cLz37A6BLQgwIeGQufpEYqlkeDcm470d0XFG4UMTG+Mdr4AK3Zv2mRJZkIblGKD5PZT8sbbUNMYO
dah7deBBzTl047FHwlFHhrO3mvRbtBxPXDcs4D9rD1ELaVQfpvGIjlEjvBDLPRD+gKb6IStMdWVv
oB1qRQ5Avawdq5bTvvLR7FkVlMilYgUWfEQSQ1pzz8mBYZe30fBfkK2RUpa25QWeC8MnzsPArdBk
uUWQhO2ltnsfXiKyuYGA8C0/E5pEsoy9noFcNBqvxNSxHFE/GGCmx8maYjJzc29rVI0LChs5vyk6
86YCNVXpc3JHn1zRCkh768U2u4iiKjGLRgxcl0xHBvrQlzNmrEfbVdOzlVjJQ8QhK5omRC3u9AQv
gWfo0kNXZmyHainPpBGEs7hhuIDRKIFCM5UTmPamR5eDhWYi9OXZhacMoPWaWwJ7jcmYV3nVL8dM
rZNGXXxbKLJ1pLVLNel8N/EourBK3d7sODD13sVYDp65q/dHGLW1VhNvAjKA4s8gqHuJNBWly/wu
JxidHiV1YzivGIM2KKh9ECHiXEZ1cj8wz9g6I6Petku6c4Xcgp0meS1eJ3dQY21yA8Vb6HwfI6cj
vgI3mvIU+4pGbcCRoi5wRvpOPbb2sSVeBrP8tEStbkPvIHK/pX+mAargGSJpzx/nGEPy2BwKu6++
CVcLVC6fcqGKQOud7n4u85MFGbG042y7bubSjI96RZrxsTMm/nogBDnhCONWWMnFnZ57CwH6BMGD
A2Q23cHBRaDlqG+2Bygg8cOdKM2jRqd0k1mfGnLcA5miO5YSNadNkDxsMCMiYpz40pXQjzQjDV9z
spm8GPdIYXSsietZBbKBtORFKJizGXR1O5nVocgZwXbq0k+Dun+OECtdbCsmlviV0qneIWYmBSpt
9KB35qMXmqxKNMc8iSJ/QSo9XnxiZC8Tm6Kxtc1zr9L62iBYOfje/OmaUXHRhZlDZOFaSVThRaXG
a1Q31T40l1wLi4v12jibOEO1iVlS1l5djcG2g9G2s3GqNEYItUkgG/NkhHK6Lx8V9iE2yfyZiwFs
2pj4+qZ0YXvo6Ww8TxAmtrWLjb2JSJYei3i8NqzvV3tZwXr1aU5+IMS6q63Q+dbSr8S+AXTD7R/N
TFYXl+jSTaegQTqaezHTxVQgGQa25XwVQ6cezOQ7skT7qbPSg0X6JAIzMkXyS1m1/c4oxcJ/+F3K
/D2m8j+wfmCqi3qdk/JMGOmQn1mZUX/l8iyj8d3Scw5zsTfuwELTRObJx6qPGKOJ8TS5XFegYxG4
ZjjvvioYZHpeBXxmeI79RBDox5GSMdRHzwtJ0OptUFP8Njob0I3Nx7jRnUWvQq64Zb2SAPWIPM/f
RUn5I5FzfjBCbTcJ2zjbs321Qq/ctR3uXd/qAWFNNIbecGlYF138ML8hySXdqQobr1VSdZtdj13D
L8/sjF8ifO9nyiRnB23llekpZ4fOJeJ+UfUMDcyNajL35FXX50Lz4ITKrNsSftFuK3x0Afpub9/m
TE+kMrXtRP6AcKvnPiOSKPI4ShR6iPGc7dSWxJVum/Y5aPqRgXlD5gxbnS7Elp4mQZv38E7S0n6Q
0snQp9qn5IoGMnwx25plPEf7re+gSJFuxmy0mD6QhtdH3T5HmuZcGWVR9gtoQK0uXrzM/ZXX6KI4
bx5yNi+wo2pU72RkZgkz3dleA2DKI8IqdVRIEIqYwXM9HE2lkyKRf2J0KQ9DKe9iBrIbnCXtsW2d
oHXUIe0T9wdsxrIJ1Kz6x1I0d16sml1jaxkBWsw/AUs4G5kO5i4GDkelLYy7euiuiYVtOS/fc0Zq
hACQCFAZVbURlUtkZ0iX5yKamPyiDo5+1uF7cdxxP0b+iKIvz65j0f8YE4O5ZJiezMl9qQ1WJDW8
q81oJbjFu1wFXWUzUGVdSSUtdg7M8ysNykMTGs0ZHuK3yNRvIfXl950t9qZU0bX1jPupj2cGtaS4
ciCcznGEoX7B6egYVnT6v0XzqG41y9VPzdw+rn6CzjKeEXiWp66jLoIY/ZQ05XCcC+e1s9yM1tqd
cKloP23FmSKPUyg/k+9jt1HY9Ng6bR3Q+zfEWX1ETd1d5DAtAlL7j/H5/4go/wMRBXSC+P8SUS4f
RfvR/isN5a8v+YuG4lv/AIPiupgZbYu1oIG37r9oKLr4h25bQsdQ5xmwGgCC/BcSRQeJwv9ch9Gc
zyO8hr+QKCZ0FR9n5MLbh2bi/C+RKLr+77x9m7wbzJauR6SjDXnB+XtkIlAFL0ui0bkYYXgyk0y/
UVav37idGnHCzttIl3QtU3Uw0D6hNVqOYtbqt1j9F73rxUYwS+bKjsxOX56M9drq01gdG+vNkrkC
LHn7uN4qwu8ytNh9LLLKNVN0vWYuqsgG8+1pqI9fd389tt6XzYvo++thjrw4KMz00qy63ZiN+l5a
UWATmZJr8hvrEgNu1GbARrocu3J2/ilscqdhsLdKOvs1FlXQ2GyTMg5mh6irxteZ+eX6cxGN49Eg
q14tLW4mmAo5jvN76Poa8w5Qtpsmb49e3+Cnz239vF60IZ6bycvewLuxt1+1uTq/7xNKvPX3SDGO
lJvZlYEW509yKv9edf7bzbEyvyO90IN2Hu/cjPBkO+6IGJj7a7aITg2In5VjtEsAzHheLzIbjyxx
3d7GsmglQ2D9LhgGNhLJXyG52mwA8l1v2wiIjqQ4B2UetbuQyNnN18tYX8vqoFmvrRe8jm7f6urh
by6aevHTrPeRTbgbVdYdi6QOjzXyhzWmNsEA4ZRZffK2jp3F7NpMNicek1Xm9G57Xi90U1FKJMNx
7GDZdDnmsbnLtD3o06fRl0zZR5vRvL6XWKHOjnRrePmbCTTJOWSDCLKwMnb9bBLKN0tkHfaQHjy/
vdET1ROVae6Va5bH8S7SBv/sA6mBRpKwdelNzutlWO70Fgp2qs9nGJNbA1g5ohVfP1sVyHdkQQWY
O2mdlWH3zMUNenPvZvXSrKm/64Xoc53N3wDmDpm6LLH74bC+JqtSeQ37/Ur8Xa+Vkz2QOvYYztab
O2E6YIQcSOZ+ZNUYjoeM75T5PczMUB4RwFRHP+kDPyyZ0ZMHvluNQIp6hCWnZe5WN1CMkT/ohP/b
r3Nzm0g8tYwQjXP159lVHjEEWZ9ptb/G9hv5nJz4zeOQWCG/XeyWfYgg0HX1ANj6D601J96i6HZI
JOg3SdKpc+0YioTjeYKTTjZTzoJrl4e0FvFiLXImyJ8I55CErL8GOwV7plcVUEJE5mva8XqN2RoJ
yKEbI9BoNLzvBtTTVYC9XKzX1s+mvTpT1qvY+TZ6XxDkjpzLHAgiB5PXDAQWawjY2jnciM5DttAS
OlTHvr9rEYFswgln7Uwm+jYj6HAbowfaOJhydmFfPTtjQnL84DpntxleMs2Z9mmPYTsu6kOayiMq
xv0owvzYdkrHNRfOZ87rrV479AQFQbOLqclBgon6OCpxdkwtnZmNklCNLPEhg5S8gLAJwh4roEzi
BiOdrY4uySSNoXCSWdg32XyxFFpuVvlosCeMPvJFUo5ZpzuLxs/22hh9RhNv0HLwyVJkEXREL3NM
B+nsWhtbEcogmzjJ8WA0Wn02lwtpir+urfd5yhiIGUp+rJ9+D43Zua4p6zdIrgHgO6x442ogMsPW
KcGQPm1q02gC3bCGwGsY1f15STR3Ryqy3XoMWu8iAbjbwF1tdkP2YfSjOgOlUefUywD4Qg9IUHsU
i8nWrW3iVJEqbNZ3wJ+rFuqZkiXFcQ3UNtLyu19IODWLGQ7dxjRFAurSjKp+9Kl+Onum7Ev98ZxE
w23MGmQv9J5RdmQAlfTufYO51PqrtJD8T5a4KDkj/LOjF0c8zDl1bpkyecvxvulZAxPxn4desncv
GL6SP8dlL9a6Lem4WEMbSU67gTgkjdSDJhk1x3hwGG0TdQYMpZI9hphQkjvvuki6mzJF9SmjXTOS
amLj3NIE1e/qDULM9pdLCCIgAzmtO+Y9qz2r5M8B+qU5Q9rkXbHcDEX/s9bLPohjYFro4RYkIUYV
mxi1KTWNgI4ru6hYTy/VvsQ9ecb8VZ/HJKPwXq+uF+5y559rAnte6HDYRJ1HK+B08AsmuQAMUINE
cJdO5tK+QpXOL5PR55deYVootRK7dgec20ERuSkwjp3HukewndOgRcsBpQvj5MyGYDZzXJM6R9iI
d9EeiuFjQYtYd2YZ0MU9FKo5NnMmDnnZddBD2vLkunj8xHIuWO+bnArO0uI9QgY6nluPKS4obFyY
LFptBA3E8PCJP4R+dYccyT3R81wHfP9HFEzzudeGDUM5nEshzskEERmCETsKvNQ4eQJ7QWhFByaN
xIBUYrhgrAYsGqS+QFeAvMGJSo2F7GLlyhsw1+u19SKmEDqY7ni26Ku7WSGg7x9HQifRKtx2coAk
W2PqY/1uZrhFcG/yEVgvmP0me7MqXnsUAqyjKHuypdhZL1b3mVfli9252Lihjsn6zwO+w2EBkVL2
qxnVXe5W6kbQW21jRKmpECyOGuMxKZFeje7wIWJkyP3Cgc2GNxmVH1NL8WaqhuW81hOoOumH0TIC
b3KfSEwyDgasYUYi7lmSKRSO6jVjvo7Go1+wXG9TmrUBAao3jVaRcg2/xfOXjzQAHSM2tWNj12/5
4DzDZGDvgJGL9nz6tEn8YcQHMyyiHZnktUMvehBILXrPEocMeMfWlj5Nubzp1Iw2wDT3NMm/W+Hc
ltNsn/plBTzQk3eGnF8bVGSbyBr25pyEHKDrV2dg4CezV7cbc1b/oPsmjbEWoUl2Epskibq3barf
6Ph+QHfG3+G+1ozy/MCkfiLkI/U3EntRAiVm54z40KkYj1lt5vvM7aCvj9mubMvlPPBRQdreahVi
+q4UqMXqwDiOaSfuia5jJzlhD2BLAcY7lAovULecfRA2buYBVl+I9h3ipbOnXO0DbNGQ0ZSKaTZz
Zs5+uqvkwnqdmXsCK0bor/92rBxKcab96HQTs0lW75oG+VI4O1j/SfXdjM5PY+C/0u+eDQP/boe9
4sBunTXCAA8cYAca0tkJ8lmykO4IhG350BnRZaxOYQK6N4vgLkg9/z625vs0KeNhiNmkVNBKR3Qk
jsiiy4QdHI/pRdjNyUcLyjENlo/tuoyhzeKE8oZfrx9+eKV9Zo9GgrVLLi5ABfTt907eJ4/pEpko
zKza9wCkTG9iIWzrEGhZSkKPJKYquY4O3v6QwmGP/ZCIrC56EXVNtuM0M3YqGFt0XnLirLovLDaM
ZeGY+2y0dvHsor2Ni28DKetSJpzyEtZrbmOgk7SzXQ54AI3dgKMJsI4f668s82Y+o4+KmKWjVXrf
0gnxEp5BxHW+uWmvmLX7rUWURQByVl17poBFP+zcipYaChc0udn/lnnqCsu+2gzPffSQOpJI8K5E
VgzYuIkbsTGn+MXyzC0bdJ0+no2elOV9Z7LqLfE2bSzF08cxsXa2bL+7/F8lgP+nJrBZF/EWdV+c
Oax2eB5vOjujJIVwv6u0ZGsSj0A2wPAwRTHj5Ak/fyPszWj7P1t4qYfQUsnWKl3IlUOoHzQd3Wep
jkQv3A1J6fMp7hX0P8tjKYSkEqQLFNix3aAnxXpgHwj4Inw0BOoTR+F9pMpNwvBN5cMTG++fmlYd
KoMfXMfpZWZJEPnlWzQWn1Hc87IVtqB61vxNzx+G+VX8WboIJt2h/2Yguvg0OudjgIOtaJf3ntG/
M7uih3JtaMxFsp8iG12tn8VId07MEdEkLS7Bf7GrDWMCn4/TBi2WDQ5wvz7h6+LL87be98fz9p8c
if/tl6wP/O3b/O2+XDZXot/kOMXbzqQ6imQFCGQ54xojIKLtenu9kMsjXzeVmf7Xww414174LpPZ
AlbXTLG3XuscvVqsb7hInKuW0zOsd68X+fKsr6d+3bdec5yW6u2/ffjr2yQlYIP15vSUDpTdX98I
0Xh0mmIdxwyv6uuJ680//8B6db0Awr6Ui5aT0h3/8wcoqZwPYdadZkAswVzVb8lyjoMmXpz7sJW7
tLGwaKzd9nrnevH1nK/7cBEtlu7lC//Tc9yBjIZC675h94Du9M+n/e256dow/O37x8tL+rqv6Fdj
+PrM//jKesRTwAAWCc7Xt4OZ3O3RZD9UVmPOAQade8OL1L4wKLSHdiFU/PPCWaqu9WY9YX5UIQpO
udZauOfAVnw9/uf2f37M+ud3WZ+fNkg1O1gIip1zSE3Oq3MwMg46yoi1FcaVl6q79epsuTQVyypy
XOzV9sJgWK99XcjFZ/11U68HsNRQhr7uWq8VWkTGR0uAR/rvX7B+/X+6j08Mtu6vb//1HN33H6qK
fFBdM40zeR5cNMUvzcmnAP21938jzF+cPbrpfxphgoiEsvbfx4WeMmATpfz3IeafL/priOm5/6BC
MU0CtXVHAJP7a4LpG/+gdreZfxNbtHKVvyaYYnmI+y2cCnwzy/23CabjIqpmGUNcqO6Y/xuos+0Z
zEn/BU9mMzwVrulDsfOtBRDp80/9K3lYOpKkS6ONz1b/0pbYgaaQlnVq4cq+T1ZD7gYrWuScLCBr
FxUda6E28Gpcy1Yqfzpj9XtmI35ELFQjHZVNgJ5zqyQdZ8vCCr+Uj6MISYDmnwnLzG880apNLtkF
UyVVRmK/6tvRM35EpnKfxtq+gS6JahQK0aNqZ4+SCLEfqLPw3oZk5Y8iPuR11u2dGuBIg8v8CC6J
0rbNjE32rsqqPqlx2qCkvxmzVA+KBs6FSt78ieYk9aJpl2UVsRa2xX5Izz60hpYY+n500CrbvmmT
7NWbovmim/RKhWD5cVSdSIICeem7wuzYU1VNRdHcw9PBgc+q1XXnU75EbLkqi7eJadKYU+WrrBc3
qD3Me8JvwtuKwnoOBwQ401AcIgkQ0E+aN4yEZOSM9MeFGesHsyJyordNeQIzG8xuEnhtWN+uF50j
YJbUU4CVmNfAbyMTirQco0SmSJ8zaIkZ5ImpHbyiMbZMdR7Jik0WSx6JXtV8sA11qRpyU+GXBrUx
h4HvwNF3Me7BQEL4gg1y2eYn/IAESqXW9KuB8sgUHF9rq+1dj4gEpxzvrLGbthmmKDzj432TIbFN
FAfIoSR8Z9BwHSXWAXUkGvzE9M8zjjcZBQ18vKCq2uccS2aqjcWFioS5WUPUauwU/sZUJcMz/84z
mNYU5suMORu5BwlvFlLMpMyHDcNQj7+gtsntJH+TxFF6WTzsyqi6jJr7rofGJVWt9aApNIEx+6jN
UIZU1CIcyHb1vod2zImGRaHo4YxJ35VYkwHs5zLpYZKpces4VbYTk9ZeU4QunUn2GcPNXTdK5FR9
l98Uo5P9ueBHs6cYBKXMblKchlnbYL6MqrtIFN9CcqXKMcy3tliEc94EOyyssPx48oioFQF2jMwc
uVR5Xw4dE+ZW95AWohOXNCkpG/FINx5dp9mKeO6IVWFgT4rgNcV+20aMLUSPb7bT1HPtQnTGP3LS
0tQmw7r0PtOi2zlFcpNXTgvjtaIq9fMoQECGuJnVgJH8crz4WoTGpxWXdhCGKFE01FF3yJrutdrw
N2UxEl2o90jhdUTOvYNIUh9vI+X45yKXD0ZLKzhS52+Gzvjh5VG+QwcOns4Or0s2noZWifSYftqZ
vsy3s4U/60JcQWlxklVhNiDrTcqtpJtkQt2T0E0qTTohuvAMbEh5FnvY0UCFRQsDMd8qfziDMAjm
WfyAkfJckg+x93W813PDmGOqvDf8pbRqZYguFFazB6duY9XzGwp8xkwF8RFTVd7raM7BuzBhL8kn
wvGHRJ/UpWhy3QPGgPNIQsTEDF3m+3AkvdUCJMWCkz3sjKtyUi9DWWhQniq4TkxIOTQ2W08QnifM
auca6lOY5avIII7lODPs2mB0ytabEf3obEkYbG8jbMBm/jDWGZ42nfe2VWxVCjCpLs2cVvqzib+5
QJD2v5wcTYASPwsNkllC+3PfdcVdNmLCSNv6HS5vEmTIbSHFpCUbGwNNFDKQDdgoJCk9YUNFPN/r
BYrHSD3VzqZOkXGwmF4Y+fgaw5HpZj9e0rpJTr0Zf9IcLt6V9LNhzUBPPDAKVr/hk0skEuUPYjE6
AllC6lyGSj1HTSJNF/habaXIdYpD7+MIQ4lwH5VMxJPYsDZR+JRH2e9hgPPTWBN0ZAMj3Vw298U8
QyxHEuc/xx4Tsdie33wGoAxfwt0EnKLm/Ta1/a1TtS8yq78Xo7xvs5CEI9IRj47GBLSaAaiHXv89
h/53rhJgprZgeDgA2BmQ2QeeCIHWRls5FmSjLOq8YjgjYdwir8M8Uv0sfsUqus/ibDxDV7h1OpsP
8mhektwDajae4lyQ0jqZhyS2xY5hLBaPSo8Ork6573jmmwiz71lGJpQbTXgy9FOlpm9TZbIYH8x3
1LACEpZ8G3VU8nEPEuK90mF71M2ix0aghUgERVwtXX1jIzuWZXIJ+1BhG2S5UusViYHt/DQXw++e
WXII6ssMwwc45tZGY+gdi9/ljIGqU753rLoECV8buUQPz2eSC4DMee+CSv+mdBeTYGn7+3EJmfXx
V+j+rdd1bJOEHBDgF8FQNT9nz8JZnyzrD/4tpiOBJGBty5ic3HR5pe9JNkY44pGtnBcce09CcWYN
k+6XZTcXr0m0W9PV9mD57yL7HNaAHauCI3ci7RBk33xURJHthPDCfYaLfNZIzUIbvanSnMDaiRcp
f8Mj+bB6byQUzHqpRYcwpmyJrBwEmPKh2frviW49TlFtXfvYpbqY4B5pZN6GV6/lu2PpRm/CeYNJ
/qXw55fJZangj1PQTs6dr7wPWxteHR2Ug2n98jgD7QXxj8qOtlYO5FhM32rUJLsqnUCdkcRLvGGG
Q9X4ThlBMHHy5sqEv1nDWa1A/rCbXPEtDwf0oflAk29OO5/1NFUGdjxMgSdpLAaj5Riu+unF4oOx
A7uJgvUnH9X5hNmFc7HV7x3+xCQDUcoQMe03iozvtmTdqV1sP8HDOBS/lEkKVg1po5dLHJSjv2Mn
f9SJwmbNYf2ogYvWJBbNDtC3PrdhflJFRa0dX3oXd9DsuMhxGOUTbW7EeBhoKsnwIILV5NCVGL/6
nFMpC1EmGyBO4qCS8OAsVkVxnX8KP7vrYM/oTfEpOvt71L6OQ3gR0jgUrghsa2FNec9hesTs+DLA
8Qx6P0Fa6x4QNqJ3ovGj/pjT/Oo2dJKq+ZgxrrBguvcz69GoIwJ5yp9gZ04tpHTRGWdvSra9Xb0Z
k2digm4uOkjVDSJq3o17NIzxYdBNgrup0y+yQLvf/+7itj+ULcNdht/5JsrKH2NICP0Ps58Pccpc
1Ijc97YIryiIfjquEDCG3V9wVyo1aKQ1DRHp7GjhM9v/xnIy3Jk6vzFokeht7aOyNXRzXnE/IZHZ
aqH7XRbVBYpCv6NAuEKGEwzKfZIjmqJEfC/uYhNEF6Ufb1iS1j5nNlGzMz+4DduooXsBu3D2lrpS
r81z8dMyo8VPRLpYizg6lnejxyAvbhtgeZxIE2FtyTs9lRzBS83GqRfv0YxpVXo/o2jPizAgJrsc
Jjy6LFtJcR7VfLH/H1fnuZy6lq7rK1KVcvirSDRgwEzzR+U0lVCO6Or3I68+Z+3dVavdticGaWiE
L7yhfZyNVAOuGIlX8IS0HHK2lon2PLT/dW3qa1LyibT4NueIZhOchitzgr1oGPJqimUkt3VNwsbQ
CiQL50cZTJkDJZinSiaAcRoGdbMpOlKx6PfE0u3RLAI8g+TVlvo1ZUPQqfLdygAhRcKnEZsIbswY
mku6A0KVVsqsuQ9FXQ/QpOy2xCYpO8uZMNqKrl2kpqicEWJIOLR72i8SPToe/6A3mEoV6yZjo1OT
4unjgmejFlot7VT4MiLGgmlLq4LUxAZvzUNc+kKAEVGUrMdFLXP5VjN7y1UhRNvp8s9mJND6+f2X
35+TGvVyE5zuP7/79x9kxl50fn/+98vvn/z7oyEDwZWeyeq/fv+/Pv73xb8X9l+vybJ0q8g93p/w
IjD/Xa6VExY1gN9v2fdxqPj3o2Bsr0xljAnWw41W9mfKmXiNL7f0++Xfxti/v9OXFtm/P0KnjJcO
lBaGT0zyzI/89zN+X/XbTfv3pf/8Tt2IxKmkybRi2qUz89ueQYEXbm0Sxi7SwvRifn/5+5rfLwiz
UDBZ0COtfilRvXX+6+///XHI6O/1kLOc+kEc8U9X5/eDcPPJgpoRQuIaJbAFlRLX9FEkTPBoP/A7
Y5jo28DWhCWfhH77bE/TbyUREndJ0WQCL//7bS9EuGpBeeqDeox3wh7NLE4rkI3kE2l6RfYJWy6U
IjxOalRSnekdNOe5tIdD6dS4lW+JXIAVXnM8FJ3qNt+ISBe8wxdlZg+dcyLpTXKR6P6q+dnEHCJI
aZWTBTlUuH/Sg/UCkXS+9dA5jdPjYh6Vaba/YGPKCHY+gVLbuYMKFUZg1LZHv/9h/ZKr9JmNh3F+
bzoHbUUdPaVV8jGy8eQeRDGEAcAUlsgcBd1XoTn0a3NcZVS3HNDthaBiYyDYu8pnuw9Lp3XaQLmx
lUDp8B+93TqTHb5Vl2wLZ0KKXZRYKMfLD1c4I0LWc6TtH8FS17+o6iaWgkmaXNXTcTzII+f4OJjH
md0CKEjQ9b4o4YxOMhsf8k35GnV+CUHBbh47vmo7rHnteY7XsvwHIYhJRFH/aU/Cnq8SXH7Bbn8G
k5MLCAdvM0xr8h59g4588EBXRFhZDj2RJzQxGLVNtmEf7UwSzBVdWFLrDfQ1O+NUd9RLCA3iMr2m
4lX4OLalj7jHvNLQQ90+zvmdDfpxTGxpVTqPc3GuT7GDiJAfPqDouNEKHSGCXBs66Yfl/zGsw9OB
feuEdLAEKCJ+3ruWvulEh5aZnWEfTQiKlKSRuFXuph94vK8a7/kH7V/vi8Q02ln7bnSffwp6Cncq
0LtItrXTbXLkA0W/XdfY0wYOJrmL4pIeIljhHOvRblame8wcvO4UmufL1zJ18X85ht/YI9ooqKzU
9/BirpETDvRjstfX+jcqb3syjOSnuQGG+UyuUh2E3wKevzc1dZmq9Cy82Z5twi8GQFlZLfMqduRw
I+W27v6Ix+KWO/qRU7FEs3cteJNdkoy6yT18/7Ku5tE8ioOnoajsTeo6jBCZdDPZlrUjRSR0IAw/
Rm7CDtBSNLBh9Mpr/QOZSHB8MXMV916+HKLXP3RkJLd5OFtDsqWDUdrwkl0NmoWDd3AZAoK3TZrM
zuRQQQ+kV3iPyTXcaS8/yusrSlaC84NMSfNZwcQt3fSAiy+fLjn99ZIiw+1K25k+LIx8JzlNcfB4
bxSX9jtHGdWcljadlw0kR8JPdCoOT6/bVYeS1ucqu6IQB4CPHSeYtwk9G+4eJi4+x/66vNLWjO4S
Ahv/+S0FDT+Cl+cNuBoVr33JCvBreAzwse1og4R/feV9MdINaoDCNnPZ6VY0ZQt0tJ3qrd2RocjW
mxpQZ6HW48xfTLavfbqbfPAhPp2r5KXfN4fu3EGuSRAs308qc/wtWU3r2on9H3XdrKAVPSw3QcPK
+2em/GROYDkPclSbTlVz+8qCZiU45oWaD+c35Ls25VJA9aFgA/tiL7yENALtyWby5Mty5mEyy3Cw
cqLNMpjtzxoPLnu8IryBqlVxqIo9cm0GNY5NlG/FjfYlYCjgZOv5RE87XPU6K3k11evkJT4ieI2m
VLmH3XmnSJI68y3xIhsJiTuObJua6tCGPKc8ETAxcmVQQafLT/5Y28YnwrI4TO3ndRxv/RIlQNnN
X+5ldZRP/V/EwBiVRvB7Z67xOXR0JPhpW7+UllN/tC/JK5iGntWLuPxd/s5GW5TeiHQpZdFow0qL
nNqVKqSMZb/Sg2ne4YhsqR+wcfFI7vZ156sg7+37Ik3mmH8T8ZAq9idaS7oDpUV40Wof2w13utU9
mHV+s/hngvw2bCpRWIIgtG2DPwfz9VMGjeAQWymf4w8COrPs9cCoTTvxEhsU/+yWAaPiRRu4Vc9r
/Kc/jcFgHBideYu4HwoydvNpuoDmyY1kWHUmek4UEpaZjp2aOryXe4lHhD/EH6TFCy2ACUPNa8Mq
jJxyAgy5Y40knli8Kqs26K+AgIoN2nqd7AmvKfUaCfdRG8NbXp8HM44DPPrxJ3UJr5YT46x8clhy
BCICuX24EZsDLm/lvWEf1viRMaiD6JRw0PvT55NIVXSnyqX8wwbtLM+eUk35kW9mG6SorSEc5JIs
zfo+9oeVusw9ZFcWY6ZgAFieeQkhXiq/Urh8XO70ycuP6PQ406I+vHKJ4k9z5oaXm96z9UzhGjcf
1ts6Ne1w3fpj5M4v3Wqw//lfNK7nz8iGuur57XUSXUCLWGB52YsLijw8FcfyWl4hy8TqKhxtRgKQ
CbRH6J6o7zy+xB5xtJ9ZPWgEu0HqcwUoZ6MsRQDe0t5G2dweMhSfAkRxxmv+w8nANnKDTCDBiRq5
Hqc6MM853pD7sUVP9KIV0yr9Nv/qra/hdtxwRvlMoZa1UgccUD4nKTc42flJ+iz8VmVUoCD/oOTL
dv6wvozcgYYfUp97jHZ67ix/1g7JZo0NROH7IO00JPBRe9TrwM0Ri3DCGWECPNm9jjZqeJrXyY/W
607agl0yXioARoP4Fl+sjs0ymF+yC4n3Z3cTryzUn9hFFy7aKNv6jueYw+bJnlHbiONpn8Z2nG3I
LH607T/0TbVmGfyJPsK7sFXWkJF8waUAAA3V54jdlO2xhnhOqHeUP6Itbs7YqOEYZHi/G5PL5uRO
GFDHzuPtiCUdgDq7lqFzDC88nPaKARFD6Dy95SFCjOF+U/eyTNM6GKga2dXWVMAQeuyOrT9hdfNc
Pz5QXJrZ68Bl+W1g4u0tOWglbQX2QpIGAfjzQDg0l/eCGA6hL3id+eqZH9XhsYW46goZXueujpEy
0ieKL+Uroz8bZlCN55jSL4qXtog8BY9WB6SkbtPEx4vFMZyfwNQdYbV1xUCziT3PEBSeDTx5D1iZ
5M88cvQWG7u/4w/hp9axWhlegEmAQ+/SB4PpMMtfFTdp7NIbT9MhHA9R/YnDTP5VC5cGK/jpWyGb
lBVrL2wrOBVxAZ8TKE10lHqwlzV6H2/pXL4AlfrirswPlBmgUk+BsOqMD+RslnivAky0GGRe1Arn
vzWATI4rylSTcabEqYW7QrNVLxMCofiSL+hGoF6XkybWi5QOvORwH66s4a66VBLgh4BDJs4AmHJA
GgOtsU/2Ns4TAmkIqIDJ0M8ia7DT/FSYPFufcKW+Zhy/CBZEawJVFt6BnScGRbjpf2qnvgKTlpyq
YuNwCUEJqKuBzeO1BfLwWus76vEFSt4Ydwze17wdoNCGCNnZmI2D38CTKqOULF8VljbHlaezxtyu
OMn4BDnNeUbkxld/1B+hWrWO/jMGikkY8V4dWOfGDcPNtdjawJBR/zCRBQDPYVNdsfNXCV/3EbyZ
R5G46TaUSrKGCrQ9UYKOXP3JXuGUrZ+wi7HiR1tw9HPfL/GOPG4B48hUgkovLdbygo6dNpN6oKQy
I7mZ+MJrmKJY5NCsuBt/QlgtaDoiQUsJ+Bv9gH/Gg70PZaY+81SuOeBMqMo1ow0JlcRj26br6kzo
QvlRHNe1atP+q9BvWp4l9D1yjLdsA3qE9QxCkcYTZ+9FHVdatAOFhNDV/rlBVhLTpXlXZsdpCx0c
ZKTld/UGXGUsIjG0SxMvL9x7IjqC5ImERbCVA/jzmEVzPv9Jc6d/aY7Pazl6o+yL5etQe3UWIA5G
UUW8tgk8RtBV9hOv9hE8915pz0/hLZzezQTp4GVzeYCsvXeiTUR46xapNjuLbbyY5VekrxLb8g1U
DmuPAOMJD/JAgDpv86BkzmsHCo0GLMT1DB0wSF1Y8vU+XEaPqQSM7SxkF5o6GwAI5rjWPkG0xePx
4T9L+gfMH1vuXRIzaTVAeshPeryZ0P0KLyiDFOwGpVO4E003u1TYzfCVgVnZlp8NuCn8XQyyLeXY
SwfCGc7Hrtqw2Y0/5s84oVnsDY0LtNpCIVEFUk1JqrzEi5+74FfI9YWOCK+eoTksFrFDgL4C6CnA
R0rjF9kGTQAjRzfCxeZ16v+SJyAwaZ6phaio7hW2jAQvdqKaM2oUv90CP6MqeGR+aHlPYVe0RPJe
i6xfFByW6beyDgXdMNSKchATrvZVxa/penGy9nVpU6UYw9lLEMY5ghi+Uz5PUe0/4h3l6MIib91l
oBnCFhTL8zXPsMUhIRFqB3EQhxiR/9LHqaOZeeUBzJ9EgwkmIJsMTWAmwzHPgmfvPmJ6ybRLtjH7
oPphGsdG9OuFuYZlnlOpn+Ndpbb1WQkO4Ujyw6kka84P4u1gZ5/whY+ap9P82qkRZzlB7FRtqHw/
f9hsxB7ysD9Cx25hMHgiRmeIJhAvC1fN73I/tlY61oC3BhJ6/B0KNrG7k08wXtbJdOGi2XPQe1CQ
RqMWwlFEwMReNz9OE+qOF44Hzie7O7BuzI1CC9s/oG9I/FpTD/eJO7ozCHl29NquX6KP7KPb3at1
ad+rb2U13b5mMrF3WN/dNxYF8KolktLkI2Fjeu55CDeDmIYp+kZZoLWbI7nsKtnnpxRFA2rsVGZJ
7z4ElDzc6awzSB+KOxwm3Uu/CLsMBx8119hdKr8S3EfGhmqum8/hxl5auPUJvDYtdiqGTdAOpEZ0
k+giE6XytTjk+2zDDdndWVstxYOgwR+K7Zuq+ydyP2w3ZHrZpjgU1Wp8nb57mLYNhfbBjhAp0W2N
YgSzuvby9g7yTQBMW/qWTN3DhIhCewFeyTKgVCX4abQ7dZ2Yu4x+7jF263G/HCTTmbXFJ5G5B/WV
baw8oaEJyp3rqyNsR1aUGs4sXlbkw6dXTr2APX1iD7JlwqdxFUMjt6e1tIvTZZY9fxKv+oYvCprf
QKHJzTcIlpHIOvVf8Qrss1rxKTlJwxFpquw7K+38JznlJ2NbBoZHeKfvf68Hfa70CyudneVz7JV7
gvwK0tAh7A9F+j4bm1aGpk/ujUVFjuJt+lJSQiAsXhqm/VUhoLJu6R9ycsOXBltbyT8UmITPzAvz
L6NyEdH2iHTYIAvfZM+krDphhMlUI1OVboSXutO9g1RWKRf4B3HNEzeC5kCtJLNNKk+JD+VTJKJl
cBIaUo70ReEoaVti0YU2ASITljzhJ6lFCRwKsNQdCjTYVBp87H+Cne0JmjTr8mMMfuTJ1wkjrQkB
NQ/tDfO9DCTXDAxg6hIdYk/JDo1+SPK/km3d+PBu9C1mNMcxTl3RNkWOfwBH6YkXwcfJmBB+1nbd
MTLs/hXX+9iX0dqKbaJZVTmW4Up816l96EfI+e0PE2gdBtwDGlSJw5aFY/S8Htzso9kBMa0uWhwI
XyEKrPCzAS4MXuQj8k0TR3VCKi+1G+30wr/VX1ow7sZLvA1vzXXkwCTpHG1wxpFpxycn6pxzY9xK
Eb6V8wGRAuk1Tp3cd8unOxBCuIXzyIDt+XVjZx/hX6Cg1g6JeqkC2mpnyXnM7FoHQG2X+iWxXKOj
ar+rhj/jB+cZH3NH7IlYqHu/VX/zjuYH9SZyNlX4W7U0VZ3s/jhf8DiMdu2JaKS/I+3cl3Detx2F
1xxdsRWIC8qMHXEs1YH2B6A92EvTHjV3hqf2o2wD65XYfJt7ZJj0Rd2eGqb8Lr+nqKdRmXmJXp4j
xBH/KW8X/e95B1QEuS0CsiwozsQC+R31+YtBN4yZWjtUQChgUOlhn7YTqs/+Uuz4SZvg4T/cdv/M
An4rylsIyMm0FmhotHtxptbsoWqeAQFf5cYVfbVRRWzURqwPML4BGsaeiEPNdpu/mR0yuq889b1I
A7jfwoyn7mA1RAKPT0RyGDHRSSN4+Lza2InPPwu6Xd+Ixg7KoDZ/8h8VGQsIzvJ/L0q4xbveHqur
ZZwQ4tKXOFRPjkjFrPDTvkDfNuPvR+4OwpbPgLLfB+Hf4sCs/6I2YqnBtGqHtWl4aHizoe3I8Zf6
iA0bJ/QTnY01dHmj9hURVVPjeUGmsMN36nSE8AU1DyJesiUKltVGCJ01Aw1Dsb7ii6WFTnfrbvzf
UnFbabfFo+C1pOKMWq/+jtYLidcL874jWAlwXiJ7uw1sPzNivTGrC4mPxDeLD3EcbI4qExeJHlPG
PTsqH0P5mqyNxRyzqxP+Jj7eiD5EtETDpfuNN/skuQS2D4Snx+Pgt6CL1kPq5GSb9nQTXjiG4P6z
w4A4ofFDEIVDHNK2VG0CGWc/BDkQU1ktA3LnitqRjZRGGOItSxbNiQg6LKGGYXq/O2C+Z7s9k6tX
55ysRk9fpk9Ga7gRa7Gtxct2FS+zj02PuDR876/xF6kLcTG1XDbIxGdbMlZyuiWx2P6gcRu+J+qZ
EDOl6EdPqKX/+MnuNv3JpWDgNXpPHWWk6bSvniTKFDVYWi9E7Q9kh/dPAJXjSuKUvkHtmj4lmtgO
oin0kyQ/C9ak9vaUgBUJRNUdbuLISjsBqcDwLb2ItCkxB8BUzvSEFwY5wbCIWiE+LvRw9uNV9Z7Q
x2ziap9Fpnx2Z7BkOwoeNdUaAlDznej+QV1Ycqj+kwoRUkjUrIgRdJ7BG5QsSHqcA8BYlJWUHnpQ
UzYGVn/xrSKiynSHkjt8y9HTMFgICEtARqSDPVBV+hm1W0EOhQjDJl3/Ec7URNkygizGtcfmsnhA
ajCMPxHlnL8qh2L9DOhIlLNDWDWmASMKMCUjRco2JEnh+3PcK7fikHmcbe8Mm5jeQuIs8m+TCg3e
WRX0yk/k996Texat2Rq4mvw6ffJObCvaIgFgc8KP/QEKyXRB/BNp2NI3y52CtspWZoO74970kkzL
DMzewpQkwQv3aXYwAOEXYLDO7FoyI0NucYaQec7f6CRrzx3y12+oQ915fRXtKib1ZxY51nnaspAp
VoMEezH3lDipNJkcPmVFRdFjQNi7ckKszCNRX9IRsBujZ5l2atFSCsTsTWtu+TOg1UYzlPw1u/Ba
CjtII6iZJ2s+z52nMWg0l7yJkhBpdQ0W6xgT8dUefzcimuFOK0TmyCRGhqkJeCurWEcUR7Ub3Rlz
XVjvpfC3Ax2DRiIVpmRDrX3S74UF3WpVqfBrVq2yzbWbwNbPNQuhWzQBKtOPJpjE5zJ5kiXzYMsm
tQb8AkSCWVnQ+/V4DqojdgfMabmiWHAFTgKmypnABKNchWIF5p7jcq28M98oEvOZejpPt6ZAWi9j
w/12ypUPZCdjPCq2lOnCv+aN02ouKuhUE/melKu8ipODeEOKyiHSeTTWS5Z3/F1N3wxqP77z53zO
kq4gbmJ3pOeFrWwZVu6I+4KbiAP2M3MFZcUlwedBr2gpx83Aa5Z+jjEcOQsZccYLCwvGKBVd+PiE
QZXNxRhQu3uKPeTFFU+REuWd2cl76tOJcy8UVqX4h7t+UGysszfK/vzA5VNZ75ZwROOf4NPs2Sk5
+UipJUSW6WYi19ZT1WSW8My4V7LBEE24RYlxOecZVUzqBAoaElJEPuPHu3ADPPVugECETRYoSQfp
Hq6ea+QRsSswlUKNHQ7Z8vPDpUWJXKnDHX3FPviEoVyJwl+Vsv3ejFYSNbTBp05CqRKBuGXSmp4u
/WGu8CMlV1lb3vufT+YT8KfjElTSapBuEOfoj2OXjkw0SkMeezUXyr0ifUIiy7tCgWL4+XgO/uL8
nDcMK39PZ3x5oJHDH3HvaeLyGLkdJr3icVUsIv6Fl/A4xmCKaQ0vt83dypPDpT1a2LfLEHCNOABy
/3Pl8nbcOX/E9TIJlodUAdt0C5Bt9vIAyUFtIV7aN+Kz3YUbko3owdlDlEShxUEo8rkf73zwcKZL
sGiY+Xwut8N/c3vmDXXKPNoLj4e6MO7MFPbOhnZgVWjqmiWfK9sOMh1dAU20VZrAIrYK9E1d3mxZ
GInDQoWM29c06y7GViX/gd6T+CwQPoMX8ti5Q25TxQrbRcGuPkXySmBvmL05P9XAJJf+ATBQol93
WJayI1mrHPGr0J/o6lqudNEfW4onAoY93Zk5z4eHoJ4FoJze0zimqOGIbmkcuR/8EsltlJUx73gM
vNaalwJKCDCF8rO8TKkF+krFnXCHuQqs8zr+aE0AbpRR5ioWQffBkUxsKu2ZkoIBIWwfg5hUrvxB
jL6FtaNfx/zgUU5Q9POglgI+iZ47ulVtskkFljpNQGs7LqvPIO3jqrjseUdjg2WRVU7Xb5lk3bF/
pUGK6NKyFqEyXWA6U/WoOi+uCVtA6QS02EyK2Sgou0r8IRYBV8c61mKPyBE5XJi4ouVUuYSQ7Pp1
ttBiW1n9aejeU2BiUO7KxzpX90DaRNk3dbuV9x1vP/vYTpfimta4pXggxjLJizRf1G48Yy5zCC+s
PaM98yO3uyC4oA6jCEzoJq2MwW4EVxqYt7S5loFdnGxs9geSJxCOc7X+HX47R8kaY3Q47Y5ZX9Vp
/c8Is5dCWAZTyfhkhUsunDUOOmDmG3K/zAR0nwWPR8JaZHy0NmDBFUvXyWmO6hs1PEajhTiTrSTZ
ZRaCKTBkF+0hBqxoV3Hu8+gYKLrWSuyB1XkA+GRg2YH4udG8JZHCJpvrhvPGUiw2jKmEo6+8TA4W
ZGujCuRTk/vm/niuTMuQvp261CexmLY+61PIPZE4MRkTTDmACy+XxP0vgCADcJET6x6C8q0dlUtu
Cj4S2Ycmv87zlo9fJsFAKdMZeJ4TnDoQJwGOxwVZmU3nQi68yQrg0AwVXqBPe5FmC9g9HdiNuQwW
6DXR/7AYrW38BUo1f13mK+70JKnmGiW4tLiTPTDJSHDJgVWytnK8ZEiQTztxCr1auIlgPH+Xnan6
+rCMtMIIYE/JAXnizCS0wNqTvaRijhXrRAvQ/0R/cBlwHAjoSFmO9haTO7CXA++iwwh6yn2yKJ7b
QTkB6a8v1NlAclgo1gkF0CgqRCfjEQYsg2X9qE6ND7TsVsDvjjDay37HL3jUdY06M0mFa9E4B8Py
Er4xoqK8B9mFCTlPmxVQsofgd9KudA3+w6oxP5d5rZx4lhRa4Y03tD3rBLY7lUJCtofPyupbH8Al
lVx2oIIyKXCu3FrG7fk0kbmkEGWx+5Pi1y8G+H5I5Hhh0SMfVpoaoGKeRShnuKW6YRpyF1BnSaAF
AnUWaOMhO63fSXfrdG3FL10EANxHlTupvC4NoFKw0kBkwkktxw/hC8QK25j6g2+ttZrM1xzld8aU
8Mb6Yyyqieh949LoxP0aZLlC/5QgBQohghTbZt4qOMaEKH5vhxgtOVcb/gzdZel6UUqIEYEkRnAe
aEGw/ig5dcu8Zi1CulM/KCNYtGmCql4xMXkUTFkQ/5SkiiR4IlDuaNT6CLIMNBacIrpyGOFLwGyn
iTeaW/6JrX2JOeJ1exI++dmM17wVQrsoLGvVmqfGSY60nGBuhOwVDnr+XO6CV5bVQknPdbfq2V2D
It7GgK0NhBlWSyTNukdnvHmnIsLHG2jKQF9OgORSGOwfHKdOKTMbafo/lw1kObMfVNLW7CQAlOfE
LQqfadNrJ5Yl4PSwfcOEhOdeDRt5YUJ7XeK13RcTnh5IqJxYuugd8kFMqDh9nbghwA6sCgGXHLSe
xUDqsEQC3gcnmy1i7reKtkK3THj6IqXzCILtiaczLpYzeNitKOQw3AKehERcbCy/mxGLtTo+3pkz
LCmujJ1oHpaHzYuYzGxG7Bw8okgMxMeah8bOkwNawZmOhcxNJm77ASCEDYrzTtDWvLwPRvJm4mXU
WcCs5U4pHdjG+gQ7MnDGxOZuJDqEDXwYn8rZR7GMHxlDgjNWiziRox7p4GgWZfulycBj5a/yCGIO
mHGUfDnsoOSkE7qP6psAlkz7XOI93ooQJENaFaAAVieL8kKaUR0emP3R6Ij9mjVDPe2hfLyCCaAl
QyTG3RtfbPJHaqMk6+Sry/EN8oTyJ8iih6MtMIOuBfW3BmlBMZnDuaHCFBKRN04nSGjhTBZKIK2K
RpElsnloFl7dUY2fpVJ3E4O5/Cw0Bd2iQdNT3p4Ntq7ndoM6P0KZUUqEpI8vM9JVMIU6Y6OpFJuU
dHBztFqo5yJBXOnqKakmZYMutoLOjwSMDEqkU6j5GsLaPe2gUeTdU0bMgDkl1tlaHGMa3QKklkRv
ELVsMhx6RGPYRH0YoWYgy6wk5BKcQWQTnywKZ80igfNsskOV6AIMcZ5IO6rXUR8fyLa2BsSKiZ2r
UxVviC+1apJILdRJ8x83bO27QeJlXIR8KiwCVjgKBb3hpcQ1UWTiTwNo2h47C7VXQzpPplL6sMP/
8+ehjkhNmJmH3181GeIFliKef986z7PnaqJyUyy0oF8b0rzVu81YJwxZP+ySRQkq+/9f5GgGiPn7
cxejqNSjPO1INQu3UfEuj7L4/31R2kDTSo6SEVd4URNf/31BiqaM+dQX0wwUcX6/NAPKnva/P/9+
N7RMvxzP1F+n38RAL/Qf59+HWPKtUFZpUBTzVlikaYSseWK/PSH4bhiskQS8P7L46n+uFidAKM2/
8jW/3/7ewj9/uPw1yM6FGr3c5+8vqyxcDw05WIcOodMYICF/L+L3y6/bcPZ7Ob/f/v5Sg8dsiXQS
JwW2UpSLNXklJ121DOzvFyziMFD7v7/7/Yff38l9vFJSPQkUY9zlWFb4xRDVQF3qyhtTErk4EtgB
6rdGlBERqTH67OhvyFE7uqgKaI6sgzK3dn1q6h6CAGXQCtV1pDIzAxbTzKW8nVIZKKa/7UNsyPzC
z0hDMEEf6k0ZWp031hqNkRlMW0oJLTUGAARDER0KAaCMos6kfguRLm6peVYm7iRGC7Np0S6rEVXN
nj3Cvs/xWHUcyIOoIXT9qMA0P0mJHi/NtLAJTTVz28GcVxba83l7bjQKglojFReRVkhCui4m+ehH
Jt6rmlzRCKFIojb66SlLx1p8loGiAnytR4QJJsKTJ5jDQGv0EiGLHrb8Up8rn74SIzyQqBxp5dC/
tuAqK6pWZoY3YpX3azS0xERSaMI1tYt0Nl1Dk1zL0oZV+xipQ1WqZ0Hu8/KJkY6efotwotv0KCc3
xg6tkoaMvP6eeoEDGpElR6faFlU001Mho1vPIQT30HDoKsSulJIVCnRlkJ5vUQDPGVTUoMeB+qgl
ImcygghBdXRw8jJ5K0Vs1E0n0UcatCn5c2kYyVqawSCVVJkRmKWQmIW0ifr7UDJoTT2qVF7fFIvc
oZiINkVLJ5KacP6B0YbFz4j+mIXQcDUqdqzEf1CGxXOwj1HL70s1eJQp0mQVyuCZtpqwoHOqxb8m
LmjA4DyKtg39qJnajpjMI5i2xcoIgf99jneIvGRdUCHWJiVEoF4waA2QR9YB5SVWzSAYgRiP72XP
FQtCBihQMHd9N2kvImcXlr+bYopmAnvAnlWcvRsd0aiofVqppe2ingMOOSX0RpLoJulkhuCY+7Ug
I4IbD5Nbi0WxtZQBooTYAGfDD/IhLeG9VIZeNBaPPXSwsRyHXdsMyh7HutM89iCkaPRCQZm3kqH9
qWUFKMEgoHGRlCwg063N4CFH0WksDq2iWzdk7oZZ86xRMbf5VKxTNN/XfaXZ2eL2qwnN3jAQ6Mrq
7q5HmoT5XQ1WhcXr1IJx6qWEcw+yvvtApHWZROQ5iTFQzcGXF18YNDHgtqWq+l0LhHMRwnOdTjwi
DEXhLC7cnpq3BdYN4jY2JG09gqTFdDQHqTRC3kv79ywR6ALNXeYjbostgvptRAZaqw3EPmgfLwrm
MBsFr/WofBD9P8MPTdGhc2QjfoVRFDwv2EH5g4qVbVPVO/g03RbeCm7G0l/l2UKgqSicsTXSawCQ
1GlbDRn5QEgHmeXqdblUb8T5tdMhz7Ztg/8O4AhofmtzMECxyU+SpCp9OM1DbzcwpHpHDLVvMS9z
VJ30IJQenARNe8UJ5j7qDyhtvRSgy/eyzHSYupboIfcq74z4+WlmVeLKSYx0M5S3EYoKouHBRPyt
WisEAlZjUkFp1qHaFDi+uM08JtuUcwQ7G5SuQ8jeI1nxAloEBmLUMGBrzVgLPfGWJpeiL0fGJsdP
EJZP+HSzHol2SMNrSRQwWFSK50mN41VaaVumSP6JO8XeLACvd+V0lXLyuB6amz7SWRtbyoZx844I
5krFHng7J8A0hIUgWU1z5CsYvzzFx7RWRGVX82goOYL+xtnPefbKjzaS38C4QorFIiqScBuf6O+O
UUoilGjzQVOVG+IoLZWPOVk3iUJMiLuO1Tw7csJFnafKwJs1w7QuJR3cIOYgmeBDhFXcErtIB3mR
8xP+6+YZqWOAqRIWCUjULQp1SNaVuz6plFNfp5dQsmqfzThby+kVwSvxpQsrzPdmZSvTz9KzRL50
z4GmDlCsthGk7Wjcp6f1PT3xJMzH5O8TnSsg6vG1dCMop+vSvGOjPaBmX+7D+vkIUkjHsAfEj8cC
kRBD+llm1ezEqkp2mRS/YXtAnkcn4/mQ9pIws22aw+gL6J17Ul69MUvRWBSqvZ53pOfDSNxsaQ8k
igW6gJF2VoVmMSxepParn3QKd2krK8Bp84czV4Sd5Zigf7kof2e0XWqVNhAKYPq2D4dLl8rtOoKh
Q+NhKZHAHY6QXt8nWY1XU/63NST4AdJXCEkdEug4rlslyTxNl29dHo1erGq4TAyV7ufGsMZGhaNW
lXVfG0mPDHwtcvHxJg0KGI32ecIwlqaYMswehjyuVZZoTslWt5MnhdiWraVH4MgfRbnfyVV+HMf5
fSq7A7qi1AiySVnN4rBTkyoK0H4bqEGPZ5Wq4SE1UECXykCQcY3Pu8hwDV0rKHU+gbgICsxoOVzL
0/AgtRCaTadBSEKrlcO2kx8X6D+H8TntEC58EVLdwpgef1aVgL6u6poTFey89D/snVlz3Eyanf+K
Y66NL7BkJgCHxxe1r1xFitINQqJI7DuQWH69H5S6W9PtiLF9PzcIFrWwWFUAMs97znMSFBR61X4V
SbnNErll/S5+BCbZZz7sT7RyIZW73jFmhX7IQ2wdKuovcIqfLGLIYdH4jEy8AgP3xihbysJ1++Ir
i0u7gapoKTZbc+i9xzOrzdLrscoANUwbOzwqE0kzLVzQWwP1STuKW9DUNFaTDl7XquzQ5ryac8a0
+r2gl5Vsmb6SehzT4pPgPl0zSv6o5re60R5wnqU3XPP7KxIv8+zH1ym692SOt6H/NokRMyv8QMM+
T3Ny7upmhHo2mviGf4VSsTAPm+41MiBI4UdPfXDY1Df8olYoePaZLJllDD8K8AVFpPo9bN1gbxwd
WR0gsiqCgCMywFwe65wlfWrl56ihwl6m9AXSftDYLDdqDxG88ea3OMCIQVstVR3gxcLvbttuRTh3
W2lpxs1WwC1oTu+s8TrRB3DpIUQZXuLsBouq9sFlk8M2vCslG940ctZjSQWvFbnfmtg/Urr8jRvO
k/JscF0LUaLaD5ynW6BK8lL52Xm0ZjCOxaIxmeWCXC2PCT64KRv5JW0CvhKBHm4x48HWIf+s6m1T
X2Rsz/du3NdXwATI+hMLFhQCaO3tFqTevQMC6gJf7yxHgjhpBCxsSOaAa1P60yuD5NLQPbdSCfgq
JZFcRwnhYTAhkLubyN6wR5JnazTanTtZXx2V3s8wCa9W1rwSW+c+6eHeTAik20sj3Tgh7k2F/5Aq
3kpAEbiabBoOabzZBeZAnZP1iGLWZUDY467OwQQU10K0CQp4h1anKrnNwvaUaF2/ttgWdxXzdegO
T0o1yBei4i3LWNBpkyl9bRVIw40oCO+Vz13Ssx2WBO5IdB3j3raPwvcfWqpZD33SLutEGm5Gt9Vf
2JpW+5YYNnZgHuYefUhZKr9PPna3SDTngZAxoqX1vRH1fV46C19r7tbLyaPo3GbzyIsrlVg8uSxJ
jXxXqBFieEfLbh2zjDC4MmV9sxmoPWVxKb6XrH23Tm5+0OvOzN4cciwhTXSOKbb3OUkrO+Qy5vAB
DxjXZkNvHQNN/YZT5uTduEwWA0kLxyMrG7RfwJ1711qj7JY2KPh4iSFg+CwsaYHep9TT1NaB5gB5
YD/tDPOyKsC6nobmbhQzdkYMYWyoT1bapI997Cf7qGe4TjV2cyhLSGJA75yLGaR7C8ogqlkcrH05
HtVA/Mhz+4zClSGBoKgj7lcpmhTcKGHNDsuTvedkE9HvKXz1JG0nc0pNSlJab+EbnU3dOmFRv1Hu
nF5aHzmlHgruebYZ3E1uuuQFGJ9ALXwxaWxfKWFZD5VHGFawtFmJMJ+3Y+uRlKfpmJM+3GEDTPZV
MBeHqKMIV1of9eTGJ38uY5ST9nuvquNsFC2SQzbs5tI6BQ3ObaB60K6R0YqQX9b0wntQcQzyZ67P
5szGUFI/M4CbwqSFN8NITLkri/bNMOKJW6/2WbMkzbGZsKOzi0ByinH9d3N3msm/0GZu2Dq8emZy
b4vB+MJ21+He+T43bb0WLeUiMYqNx6yxN57Kwj0GYLXYPzDVNANu31nHFL1w79gMbYrUeR/SiCLV
NKaZV+QFY4cZ/1b3poPxFdmBwtrU4yon2wMssJoAhV9d4N0ODCSyY8rm/uRWDdeWOjq1TPqNhsrT
tE41mUjeTiLNe2POi1U3yGUXaurT1DoYJ0Nmhj1L5yLDGWo5pE+sIT+6eec8iEEfNfKIDoP4Gk0G
1na/ru/4fHI5TRzKUqXJtdPrWG4r45dNsuDsWfHbGHNbNSPORj4tnNAsYYkPjQUlMOWuxfbaWlxG
J0XtRhUKj7/QfCsh8G27qfluDrJhqBhzisJjldH8ZsXmS5QwKpw1Y3nPHwLs/4z6g2maGVDX36O4
trbOGDKkxGveUrmxi2qmH1Gk2XbRdzbGzjPFmXpv0uHD3GNeeT+HEPv1BPN1G4PFYvHQZNsmeoR9
/jrPExEyHwG4L/O7om1f5qg4GNQoP2fya6s1LQfgoAHymKsKmQPaYAwuF+3Wbs1TO+akQ3CQWOWI
X8E7aS+9Rs2FwubvzQySIXf8swttYOVL5eG91U8tBZOPqTl8OAMxEk+SCtGxL1etm6bPMs7eFFXq
ZSl/zeK5iNPHfKRLoy9mxkDJuAydmQS1PnJrKq4jN6QtatSnpsbs0PnM8uDWaO70s7+HoASv18LR
CL/lhzEzWbDUsNUT2TMDD9/WSr9ywdK7PglwShZc3ysdv8dl9qtywxpVt36gOKWnYZbgCHdVd/Z+
+a1pbdWCBom7+fVH71njndkbWz/nRYJbUe5rB065TS9dbD9YjT64KfjBYuh2BVfwdW+NF61D+l9C
hwV/dJ3zUqMluIwuqvkwQtdYjxOFGkkPOCJWx9xeNJclmDg0iBhTVyGI9/UmGmYWU3Z1T8aX0UXN
uRvV4q3w/Q8nNyhW79ufheIdt8Gx7qeZtrjMQpFO3F279Hm67O0qjyiNMEgD9kVNRB/D+Cgggfjk
tnjXOX1EtGlHF69HCuJ31BFYSk7PlZFOwZ32q18xY8quyz9lMIQ45MmgNhiYudIEvvnDyLETWeE8
baeMOXLMMM4QiilN87OwSEEF3m5q6/LYCPqMSc6jf+voa9+2b6Oe5/tMPtCt2q1SILR7mB8F3kWg
SobBirlFS/f5P4ysfexg2O2ioe1XN3rZf3VV/F9Bb74H+uw/Ab0xkfqnpgpx+wd/b6ow/7KAt1rC
E477Hxhv6i/FnsVStmv5rq2k+sN4cxbGm+W5wvF8xb+jWqKFWRT9+78J8y+UBh/xUXmeYI2t/n8Y
b5br/58tFQ77XgBEwjdt13EWBtz7j6e4CNt//zfrv0951+nCjb1T7aRfR2ZGXUMh1tIe2tc0kFJi
/OrZU3zxjPbSxnOLt15y5k/2D6Y+JGiXvSiqzjVM2J1W3vdo2a06YKHT+IUuoFVfZZ/Tsqudlu2t
+51eZc46tr3UQ1HVtuyEAWgwgfEcWseaCz0r5l0/vASNmR6pFGyw/GRfbNN0Hie3ojJ1hBU3QK+k
nm6tCmqgVRH4p3TwnkWFlNV0LvFAfKph411Cis2CZT8vl5290xsV0yLREZlytkbJOLCy0AqpKgQm
namvdB+Z96VNZiyj46BautOlC/ZX4T4MKuE81oX6cBViXxvpj5gyd/hS8gIteDwKxAl4NuHOzTjx
nCCPCC06xlmI6dAP3bchdvBDsl7UA8wgOTDnLazxJcX7WDniaos+/+n4agEWHMJynh7HoDCPVt8d
WWzVazdP8baDb6WT3TuxrzF3oUaBQQ6G+4YmkxmQl6zqfmB0C7ZvXftjvNEeruxJxuemctmeM2ZZ
ldU0n5loHER2hAm8GW9qkDz4izrElmfrL3qRh3CkFgVpWrQkd1GVuIXfiUVnAnFGc3PxXSBATXa8
lESLfZtFS++T/FUvalW76FawhzMAVYuWtaha06JvEQLqFr2rX5Qva37qFyWsJcG0yE+W9JJ9Frtn
JnLUs5tAebDbuB0OrkqIT8cpzk4wdOfCaC7JaPiXYPB26jXtyKBQRHzNoLyhGUc/xQBls7Epllh0
PMSMOyFLFvAyHg9x+WHw9NZ9aKbsenNjb7JFLRZlMF40Qo1YaBWBBDiAKoNgemxdnEOJ0xRrmBDd
ZpZk7mL81lojR5asp1yBimGGwS8LVfvgpC3uo0W5TBcNE8o2+jCyplz0Tb0onXLRPD2lvxdmNB4y
0V3TcKaTNWAfVA7dkbvVUbqhf55ttSU245Vl8LWc7lHVwkeVHKhl2FhRU55SPmBYbBZsr/cmDWc+
T42HExlZAh/EY7NouHpRcxPrUyytsxEF7Av3i7ZlgzqOlmqJymUzxKitOHPGjRsky3MuKiJ9fsPo
t4u/sryGcZUqsY7cXF3M8t0YWzyIOv8WTh1gQ48wtN2ABmE+D3wXpdq+Qc2TTRjXgMQgXjn0peyz
zhrWhjTuh0XzzhG/PYZTSWQec8/c9JrVTSZQyS1CFR5VbTjz1E5VAtv3hM2YlSb6esguJU37dTe1
8iC7eje6Gbd1jSrfk2aMhyzc+0n61mViFSDhhyNa/vQ9zmKsfAX0btgyzcCFy5omTCu1SbdmDABn
CewEfGrwhlizjA8DzT2rKMfcYFMIaZbtI0jDTxHgFETnDWMNu2j0sEKbH55CTgG2Aw+hYsww1Ycx
yd953nAhUvdYlewnCiZm0BrYJ7tlCTuEVB/aEMnWlm6O+NtIvj4NWoOiMQYdesaNZ0YvORftlZo6
DAdZiarZweRp4PWtn5oSO9kcYEOSakReegqJnIOkjI92ld2LdmANJ9W7jqJ5nTFOoZGgxt2+SPAT
jdhHYLVMTjPGsSoBwaBYcGUpYbEBj1AHnTuX3npQi59E3CsfK0OCpLjWJQNzGuHZQYAVot8F/3n+
Vs1NuuNGRY9ZQkmGyWoTsN6ltcEVZOXMIn36JUMG8WMakAkMw10uJorEVPNdjXx+xMhvWXduxaDb
/Zp/MAjJ9mnRzMcG6kpqVky/y+nix2x2+rh4L0dcZhRY3rEMmnCadQb6YhCtArAj0Q1uBFtbNKV/
LHIbv78tSaIYH7OPfhiPEdrWaDa0yX6w4kM4Hn1GZrETvnLP3aGpPsyND9Cuo2ojmaZLkkRck4r8
J3ucF8MMztbQ4j0jkkR3nmborr/WY781MJo1FgT9rLGWQJt9jrI2fGZl/1TrQu7mEQOMQys6Ycja
gbKmYZeQjp0YFWFgZsXptqZ9j9tRv06OF5z6pEMZtt1xM0zkytoKJTBoRX5n0t1LlxwqimixjIQu
SbxSzA9B2nQEJeqLFeAnhwaPQpW40wN6WMmHHWklJqDRscpYBaHrnzxBaAttoFuNFQtq4F3N2q0x
GLDLs/eRTQCBWCvC29GYwDeatC9u6hYDQxHhSfNbOjE1kq/Scr5zVFVjYMwxK5X9OQ4G7gneiOXZ
oPCbmqa1oWt2+xM5n7CNtq5GD2ynUW96E5lS2ciU3czr1swWLQO6zKj+nrj4BhTPqeYa99UlV6E4
O03TrEO7pYiG00SOZXIPwWevQudurvzhZLOTbaM4PRcxQEub/paAYLoywCONPsgz7ux0d+D9EBVD
b1YtBsB0oBrJoLgjL+pPGT3GposeLgrqRXFauV1+8NF7sPGDTPQaF8JVDwEiM3CzFSAM66TqqMPm
BhwT8kO+5YPgEQiKbO/aV8I+NM9GXBHFoAJ9NcXhF+p48JkgGtFWUun1QJPxoYGG70XUUkhlXWRQ
k3ZLEqoTK01SsNrVlTFemOuhGmk8pylQTjU0enmW+X0bswzwISkYUBTCzHj2IJ8eodzgWjIUQZN+
zi49ZvSpDsONzCYT1WQphEGHOUVLYZCXZUn/TCUUlMLKPoSza81rnVEEH4Y4FoNK4TOKaJq6+RH6
xvtldxQpAdy7mRf+uBREO9UQBpam3bEANKWfx6XNh/5ZuAQM3/iUkdmsbEXwH5VynfMxOyk6uBJY
euTbNB5EzD0NF7GD2ZkHafbT6XaYs97CeOv/ABXe4sbU78a8UOFZG5QnM1/e7Qw0ECJ+ecrl3B/o
McLSiPNaRNQzubEPm6ZPC1x9iLJd64EQYGThMIR3uQ+kEk4mhc5rMzSmrdV1PzvW4KTXSjbsy5Mc
weNzOqpuXS4NVWMvI4i2qQl84KXJ1S4I2fvD7nwJ0mWouFS5edKjb4x2rKScaD9fHoWVd7FnbZAv
5IM4oeiebl/ZS5XQ7as/hxx3oFPF/qFfOotuh/YfX022YxwXai649jMtn+Wp9J8c5gbnOgjSI7Bf
uLSetZZFiq8mUQQWpInMwfp1Z4nq4fZ0KevyIN5hyV98LzfvzO3gDF0CYGHx0twOKoxcyM3q67gA
3sUC89JVmBWHYDntx7jB8cpehntro4/J4gBpF2680A3fu33ZCl7elMkdww4+b6b11dIWVWU4VU5a
W8a0vn1JmTTa3IzL8fa2pkvVlSd7Ql6/j7dvWKJ8mJWZIcSP327OJj6f9AEsHqc/B7Cy1alZStNo
QgW/OpdApAawOUuXlKNFdZLL4fawmdIPs2rr7Z9vpRVd78IH/Aaxrvr9Msjby3J7rVpbXiQyws7+
UjTdfIpkI04UjKkV0FU8u7EdnW+Hdvmq9T7rHodeNJD9S01gO2nIHqUsakyuZAHheavDzQz15+Av
BikTS8ouhVCZG5VxqqLIOGXD8pmLOT9rA4+B0ben24G5MTVSqv3IzHmgI2iogRm27uHmzAkWI8/t
cPPx/P6qEEi85myL7Wh0327OpNvBtRaanEf+mIUj1z66SbmqLwUf4JVPKu7vgqYJKbqZmSkEbfPk
U/68u/2hXk52px6ZH9YjwYGb8anPSCWZ4Jk3t+uEWi4RzeKDun0FuJFqpNtj3YWvsTeEu9ubcnsv
bm+UXtxXqnCfW4dZCdEw/FK1IrIPK/a34+tfPr/tQFtH1cIr/PMHLj7wpc3M7utiRk/igzxy1aCV
aapxx7Ig8G4vCPfxv71Ut1fJHytNaVLSR0e2E79fgttveft9BXOZ05/fnMs2CdsmOuZIupVumDOY
zi+K6fQqGgtxcDvr0WJH7AqmlNJuFmOaT9ByFt/aRfiztdp2HTCFqXwxih7vuMc0w55n0the94HM
5nmEbsdsmN4aFHnovqGPTAcDKoUXsGGMnV7/HEYfzrdrxeeWakBf4BhQM1DchkiISwzTjuWTjrwI
G+2Vkuw7m2aSRrF3MyJu9KI/hYlFxN5WR9GKp7Irn4EMcMdkFi9wFrtUj+E0S3ezX1xHfU2K4t1y
rVczJIOcGWCZhyH+mpuvSQRaLvOqt1AXb7YbwIxxOAUgxd41UZEdSjE+mnQWlTXp+jG/xKiMq9zE
Y6K0g/bFzpOeAy7tbbvrXShz5izTXZj1hyGYWPq4+gs1U9WZCeK1cwbvEGYR1bOTu1kWqqZg4AD/
1MWOwP01xCvUe26xtxx7DecSPc37kjCzIdsQn72fBjoB1XDAW3pveJI9pqPJ0yf8lNeseR9t7NNP
FdT/XRAZYHry9BLJ8ScbEvBXhnFnUGVMWhwIbijYrXtejRIBwUsFjDHCxuAda0jYS1q1HiYv/QWW
mBTrhFANieVH27NYMSa8pWafXjy5oO5xvcikevIoClq2ejaJUMuDPiLL7iF1EfSj0YGORE0TnMxr
X9bEFZnTmuNr4BI+6kIIHCwyOnqO0DpgO7TNJmLNTPdORREx9zqHsQ4QSDjVaXycuzKHMUYH9Q+6
27+0yvuueRHmiLxfP+Dn9ZV8brL05OXmE6T9GnXB2VbN/J7a7Kl1ArokGdpHQSA8UTjImeTZMFbj
1350NqO2X6YgKFehT84ylx9N4zSb3kHNtiNM5m3/gI9kG5W7WYznjpEVJ/xnuwTT/M6nqgfygj3K
S51k21YSCusjaKfAkbGWw7eqzPYpr3CcTgQ8mTzQ8fBzttOnxF8k5FRdswm+nJcWFzcYDxhTTl0+
nVPIuqkmu6HF+F70cJjz5mVu3OfU8r/5qg/WNufRXNKcZTrMjjH2PGQVLEczuxtSvNCsSfeN6t/K
Mn/iWa4s7U+r0Eo8zNtsvEQG1copGArA0UUpwblWsnN343lj8DaEw8NIKRzPb2sS0ILo44Cm3sVE
Th2hp7UUEvhC7j/EY/tGM+vJlTSXB0jCTRgFBM5TUiEKHp9HTdDc4BTvxlSf7ZgOIkYE37D6+pvA
KrkVAPEePtyydXeBR9ojqvUPLBFc/Ix+K20fC8XM5UD1kHzcjPxN63lriryjFBJqRGnbzsjisyqs
L61XEMyoh2wTJcAL7YYZZgNdjFetZp0MbDjXwxnZetqA7j5MDGxXrejGdTOY9d7D29wnxWdWy3it
VfVGb1m1rui1KS3ro5sodotKvHcssRjbBUC8Mj9b9xUsuFDXGxR4qDgQ2tIIU1uuQebpvZOOaET0
DR7MVNHx5hr40mrjYtrhJTIJBoeMVh+qPp3WfuPsW+k++REkwVLb1FA55AAzxkbJpD5ZWYRbp9dQ
qrIH1w4t7hN4ZeJH9sXzxRLxpfQBAxiq/3R6cic+mBX+yx+jbMw9sPlvuIJLOPQCorJtkeeFj+dF
hBWcXyJr3O2czCM2/QEQUUUYAfKL413pzYJDBhpFzIroWFKvsPPhojKBydNk+8Lk8aEtUGPzFJqx
2QnIx3b2yl2DjqkAIXAqLm04sFXDCEsG/QkG709lOsXVhny6nl1D3XWgbEx/CS4b2ErjnFKtTh90
qsNjHiELdERVgsD7TJJs3LINkWumIsT1XMaYOeyySFZvNAWKC5e1TTzybsqw+UT2mHbNYp8XaXUw
g+C55hp0Kvz6M8oGmpzgY+Z58xGhouBB/fSSqdwYxcUzmceHInvEcAMGQSsoUblJUg5YTc24SSAg
cCHb5SzvVdy99dr74JYOemgpiPKlgDwJqSL5lUo10XTeDxc1cG9MWJP1wmEU57WoV7ukxc2ccUvj
RKIh3SDWXrkkzdOSAlxfG+EpJ7Di+Q+W7uONNLjKsKqFqm4ONpdBTJpUb/10+0aC9/ccgjMAI5r4
qUllfqcKTL8qV8G67weQW9wQM/chY2MNRgHMgSEGICrUovRXiPdkqMT3ZnQL1pn9sKf5C4rbB54U
sBCWv/PLHJyx1UkibASbO3JNNvr5mjHOqS6jb6VZQwPoNn4t15HGaenMWJ8CibMnzON5mYACEYlJ
xAnnHqsm0fPa5Re2YXKaVrbTtnpqk8pl5J0mh1oeHKceLoYiGOTLq8EubKNETkZBfClSJmmUHAGM
Lbmghb1+CLSzBoiPVzDAupeD3g+1uDp8qrG47udkgCToDPCmJ7vfkRDPs2YzthneB9z6hiJuRZve
Mo8Nv1JdknetOCN448LpaRG2nkI++ti3ccPtpDu8p85S4XBtC0+uNJOETdbj8dO9zZ7J79eMWFHg
4IYVXocLz4gfJr3HWmOekMngqpo+ll4pgVtig46ZOkb5AgcSX1P07RUGzvJ0O7ia6EVaBAerqL4I
LmzDZnAnoNadjeKFOFRRPwYlW8YEjoPtFKfc/MPPfAyqczAIc+8GMGpaOFhcDKEYONmV29w6jXr/
jgEueZixeE70z7g7B3Yttx1LopVbAWcIHOelwQBAAx7RRjf94VP+As82bg5Tpr/NFqH3iJx4mH03
U1wKaeY9Bkm5cTTrliZ+dDKeT+sOv8YI63mIySz3xDZ38VME4oeUU3XqikqxUT7OJturuMs+euE+
lXUB17AFHeEkPytb/JxRPMhU4kwYBVvNJU3necYV5n+y7coAYmNPnJz3hMtwWuQIBKzejV7xdkZU
DAB9GCZKhZFMn5yarqwGXpzMmeVb/jFQ5cCsPqmhfCxS0pC/NpZdbnu3rRAznaNy8gWj3lOIiI0r
UuLetRbKj5cYVPv4mFLisrrvYE6ZCxie3QA0NQ1rY2zS+hIpn7xWDsLBjSCkyR80lBQb03yvK8i9
Pu9jXkX2rle04VWm/2Ooim2CFbtesnJiXnOK44xYBPPemi5ufTfMiBZ+U37JsRiyv5r6dWTRw9pN
GWb9KqQn+PbYrEMag5et12u2BD+am45wK4m5Pf5ziKuIy4XkSm8U7mmcrGofUQrK+N2MfndF31qi
49uezePzFsXJ70LiYiwemYmMOxY8/ITlZ/85aByMIA9xnJRLUiKhIKg9aEFUwkyuyZx/85AytnjS
+5PnMo/GVKpPRVfgpym8WdJYTU7BLdMQRSAMh1PP1OE0LAeewGW2QpK0y/dN9Q2e/HSMc/W3vmFA
9OjOk6ShICybE4UlPQM3JiO3hy5lt2ujrNQilv2tGzky6xw6HsuZkHzMkXEXlNtiHqg/QBCRy+HW
DvznkHUmtmN7tgA9sacXy05+DJwn0ias1OLsixzsZifHYDjdDrdW9nlBaJITOgTLxvlWoR0RQ/r9
1Z/vlebwwAyfsZlrIcovO/AwmPQJz6RPydLy+M83iybalDKzAFUM/YkmqW2TqupgSDZH81hF3N0p
dto0Ejhb2dC1my1KUV149iqggAqpLQH23zPdwv5ZAT6ghr1aola3r8Q/WtmXv1HbXndwfCrn2k5Q
zR49eI6bwHTtF7gBAZWTadNzmahGrFmw2adc2fapWr7SSQ1Sl8mnbj2sT+kgyIcMPo1MZKdu30tC
rpy3r6wRRrLZk8dsi/7DInazLWihOXlGZJ0EPP5jWv+8Pbh9W3RFd0x5xzoTMuTt0Pzjq395yIK3
xY8Nv+b2/IySfBiJTqvlFzaXnNjtcPv21HXBcQTA1c7QKNgmpPsqS+4sEfEwW57s7RmnLBLWLsD+
dbU8RzHN1kkth9vD20HVHUDR5imtuBPnWOpOZGtuP/8/PInlRVLeEpuZludx+5OJD0JMNQysvhQf
r/dF1M29r6dq3UdVyJ6LOnoTuhmbldmF9w+iU5HzWwq6XMWMA0uLFwLSq8TdnPsWa3okbUOjZrdB
d7FsIDijl/xIx+wnayByftOwmmxMm1YJOFUWL2XHpySdcCqXFmCk1KQEaOpNXKW8XGNBSiKYliQh
w0Mdt/nWQqjYOZM4d+xouhFML2QjtWlgHHzicWS/uad3Ga5VExJAXTV8B4e79VJa+sNYyqoV/Ufk
VcG+UGYEQB01ttHuKewU1DJtPhsGLU+1ApT0X6aR/5d2QNsSlv2fmUaucVF8tGX3T86Rv/2rv9cD
+n9RaItpBGXbsZQwsYj8vSHQ/cvGHIILhHW8xIiKb6PgKrNYRPy/HKwm0hXSdnxbupQU/t094tA3
6DvSx3bvSX+xo/yv//k+/o/wgyKxbArxN/7L4/9W9PlDGRcdbhB+DOaQ33/v+IvHpm+5Hq4RLKk8
P65A5j+bR5wo9fNOFOa5MI0yqvt15erGOZdCk8qcWq8LzqrqnI9gjGawudyNPOT9gF6eL3Vi5+Gn
a7Fq/GVGzE9fBENK73XAxth+hpPIyh+z62jjl068gOnATOZwZtELjhBXGkIxuqm1TPNc1G5uOsB9
MENM9saUbfsa24VOt+CJox6eeIchMAoXA6JPSVPwLmnWJX2r7NA+V5HO7lPDo6ErGIyIWE9pYIEV
Zj/i//b9Gs9pEcfWysQUAemzrwNnrzJP2nu71wF1M4kdMjHss+K7yeLJoAA4TDk1GeaQClfSX4ye
oYjNfcYk6sOexpQ+hdYAnDJGIUvuqB47xBO0ATyMcd+qy5T1qY7uST7Zo7EdusxvW35aMpntMQol
9uI8yWRs/XCjBlQS2jcER5OQIvPOgWKQ4xDRbrMPIvEkBjbE2DVh8mL7tbq1M9mVsWtoQvtJ3WLv
ELChHfjahTpfMI6saZuDKURG1GiORiYyUvnBtyJv23jHdnxeGDlO7kC8wNKPuRDzoPbzBYKi3Ml/
6OfIHV4Q4moHioqDJU5FY/QSMtV9N+dxbmGJ1SzpkZwqsDnoG/xX0iEJFqWYExwMnne53y2kusD5
gt05WseWLIgu0Cgek5A0S2/NjyVcLGzxWCiurSvLZNuJwFXiE2jrwH3pWWbT5aerbnz0ezuz1pGR
cE+2qfGyTk3DrxquegcnAXcoWzD6njtVPcxjKwGrY0bhNlK3ldpMDpIxOjdDnCUByJ5rFZMze/Cz
2vA+WRg75Lv9eSDdPXYp8leOPjCuWMm7LK80LiXjnIeK0qfcViYVUlU1e9UGx4LbrXu/HYBS2CjC
+8QbarlCXDS4H5ltHt6xOZrsQ8LV394pNB7zrqq09ZyIChcQt62hvmYdGsDVGMPRfS3YvdqHqfY9
7xRwRQFY0YcM/+ChmxXvCkC7tB1IiPXj1p7qBEe2jmk+Do23SuTTs8Yc9mQ1bbg1AqAQbSqGB5P2
wAtnAOJhJ+W9VZnYmkbqdX5lwk6/0PA17IeC2k1pD/HPWisGA4Ytz7npseBvBdlXLy/2djV2W9fg
ZZ4RLytknaLZ4qVxzqKx6mscUiozF4Vzb6SzsfFjY/ySNcreD7FXQumr3csYmeneR+PchJaraA4j
at7IcHhWdRjAWpB0tiVWcgh7wvFmEMpXc6oxBUQEv+7a2fmgumv60bdZcycMLR7LfggeBz1DYbCs
4rHCm8Pr0UaMY3X76JVh/1NnVnXsTczDUWq2aOy9G129bOQvZrUCXzVYb3mBW8upk/TIWh1Ufh+l
xDdiMLVekgMj8dhctnGYHgxCZtuGceyF8rvYYxpqJU8ZV8j7hokR5XUC5Hjvh5CpoD70TRJsXel2
u5i+mu08jc0B11R7EH1VPPoOV5fY7Zqrw0dxr4123ok5lQ9aBMYPO55G/quyetVx1T14fdLvmgIa
Q+Ym+n5OwuyoEui1QcQwU8pYPJiywwgiI8wFqWcUiHqJ+ZmbSfHc9Hl7Z6Ff+StlcXda9WZO5KKd
AaRQrnftNGY3doCTYowRpdVDxA7+0ddBzhADfrXt5O4mZMixpfnM3yYl+y5WSQ5GM1MDHU84zXur
G59mVdNvFrDUU6j6lI5N1XQIQttb29ng79Ocei+vlcTJ8tqh1aN33fUg5+K9t3Cd567J5ZY2ymdd
NorctGzvyjqiwI3352DHlTwGeTrijaEVUqQgZ+lbdU51bI2HNANd5OX2eDUSO+NuBfsH0bLn3/rA
jQPpvjeDwGo91/HFdMAt501lbF37f1N3HktuY122fpV+AVQceCDiRg/oyUwyjaRUpiaIlIP3Hk/f
34aqf1VVdNzbPejBHRSKZDqKcGfvvda3TLw9XunszJhOnec6zc1rOsw0cxV9Ctpsvka9NyNjU8mh
Xqbp2CVasqfJYxIoldNeyDnHHIscuIxT6Ugn271m+ey9eG0PDcVLbDidU33t0kEdjWWcnoJcNTc+
A5dLMhF8R5hU5dFXFEtJpTuncQZN5AeecZyb2sd+tMDQQpGzKxorOmihDsvNYACpO0F3c2caL0gB
+kuU5sIIscdDx3VzP8lkUpVYSxai7q+9HoJSM12Gecx9jxNnNMi3JTjWVQXR2FLpFdW+8T0Lx+Zm
J+hRKoy99GUwqnoqirdVSqSQli9Q87wRomcaw/FZelLbEghVptuzx+d5OEd4rk8oB4sDClX9XlMu
qrA+8T8DJnA+pY1nPJClBpwywskw+oTColtl5kqqKWghk4toNwf7rONuUdnRfKgt0/sZWSq8wz+Q
QtvSmmcPgMJG2QgJGFFYmN10PKf5glp0EebH7MCkx0F2wQeE9oce3YOnZdVeo8l807lysMBOgBe6
9PuWSdg2FiLRIqahl6ulP9haRHehNEVjGEKXQWGbUHVV7RXnV7zLdbPfRXEMtMoPELCXWJj9fmDO
vGREsIWlk8kNV+1r3AG73BnKva07C3mCxP85dIS2WL2RCZELvJ90zozcKpi75k0LP9znGI6b5tAl
QJJoSxJGl6j+GI253EDG8m7mfodsCcTAVIFcGXM4CBlV9TZNMOttRrvDUA17Y1s1KruP575/1rSE
4JEc281Cmta5m+PuoKG5ITUC4VfYcJlpTR8Jr9/ae9sPpn1cOD3Jvs7gM1ZN2/eyQR+QKLR5BdUg
xMBJ2qRaXUVPNHyrc+Z5jDACr20+Vz1x5biYqpuVJSMRL5ZluLskHCG+A35tg+sUW52+UzGTv0Ok
U8+dCJUaFwJhiV/cQgJxuo8MpavowPqy6XZWU41XbuoZVkq6SuWdY80ZIVe10ceHxPJ1YiEKGBp2
UG2aECmZuu9dz/oaLoNlLMXuf6UKOv4ob+/5j/b/iCb/G1JcQiKj7t///pQl+p+S/d179/63J/u1
MnnqfzTz84+2z/jRX6t7+c7/7hf/7b+Vfm7o9v+rvmmpOpr4r8L4P3/od3nDxIFscRG/G39Rxtt/
uCQf+o4ncvn/rGrUHw6ebUfKDdNQpk7B82dVYzp/KGUZyuUblGf6nvU/qWoMrsH/LGtcZjMWLWKP
LotpS8r7XzXxje4kdV+HEdbSfutZ4VOFKOKYrooY6fHMaWYf7TQ4rh2fdeNEOvHnKjmpOa3Og/7d
FinSuvFKEtO360PVeLSmO/JR4nwXkDgLdTMjvdorv3QqYLCBpfeeZuouMvMfDkagMC6aqyBx4sEn
zjv3GaJhS+HHk/uAO2w4GQjvCAgIcmBekxPW9zLuKhqM0oWPYm3Wme96/fJhmHXaLADWevT0WBwd
GrSawsvo5QieS7R9SCNb5j67xscyhnYmfSD0whndS934y2c1XQqk/axZM6Ic+OEi+MoC2UHKFtwv
PkEkMbfwNmWpsOD6LOOUKYwHesvTAUuZPaHnhh0QG4foDckJd/Eu9M1TBDNGZ45ZA9Shi34wtJis
bwUnjkbKIUOMvhnC6agbwcMURu96zAiW5RFa7Er9MI2PfqtzFZwBiFJQpdhgomaDQYgQZg/SPTLZ
EF91flqq4ZMsXrddYCPENeZDX95VZgWjKUx+Oon7nNa4STuCB+IBMGtnMsiJwkevms+dnkw75SDf
SmtcinV7p1P4Hb1l3zK8eWC6DR8bTQXhBvNaK+KBnYk0GQPmshG6in1Su4+u5upkO1FZ+mlL9hSC
2FivQMmnvGN34fNIg/TjUtBMjPVxwN+QXPLyOdH75R2e5FSPKGNjhN0Bpn4doPI4NzCzM4Wdtsw+
0PGjvmYdTYlv7eoOkIkfEkKc+uW0XzBlbkjfDbhrotaKNW7FkZbRxXwiqpQEkCrDVeRaH/28Qf7S
aWdr8K6y0GGt6N65rFbvQtv8MSzMqPqA6/Cos3s1W3tkUIDgjgztGWOA4l/X4Bg9uU3rHPzeBXid
DskpsJBUhsznt0tYzGd0UAR4NfrTguhzWyZG9NHTUM3OBYkcNSigOhNXZtdpD8rgw0wpcW01vKG6
m3cmLRHYV9DsdafYjzM2MFB49EOKTagRQT+gP7oUbYET62mOMp93oOaHZbTo9Wk2Ad0+796waZWP
4B9MFYJj7yCkQNYyzebZCSG/R8Zqq2v4zEY+ceYpzxWr5d6zvkP4IPquPbe1fddb0JNnD0vXkN5j
dkQV430Ml+INi52+C+LYguMYgK0i1bCa40NptSffLNSmJvn8bMBUNUxYthHQETtKzSOLZd8b2XuR
xjBeDdHOj4i1Y6Z20KP+bohpNsRZdSsRmHR1g8ltbiHOYRdsjqT2PpqTczBsNPOM/7b5YPENBenl
tRGpY5dDB3Dho9VSyFaK9FcHU+/YhIcqy5mtMRGhm3QGHpNeDT1+MKaq3EOZQ3Z9y+dPXastR7tq
8i0SayPXwg/QKfxrQhyBUt6bC1mRZkIttuj7MreIAuRAZjk13FWG/VXB5YsXHNkOloPtfQwtBGAP
IhCPHtM5xCnEmJP6FN9amLdPAUY2xu2AuiJowuJxU+J2y8T3xkqeY8Nm5IcjbkAHQXba50S8cq24
5pbVP4eRruR3VDZJKgnDKuWQEYflDhbXvA9ZplCzq/dQHzdEjARkbJN5gl+vxbgXMTDp6VrQnA1u
hnj7RnH52eL3Y3rrbPHPRDtDARoKZti4tczxYIkO4hi0xDvYiYsww07YYSu0xV/IbPNuEcOhOA9L
8SCmmBEtcSWW2BPj2nqFGtKcDXEuxmJhBD6wjSaM5ZGhqqMpTkcLy2Mh3scZE2SU4IacsUXO4o90
MUoG4piEEDPsVRxdTcyUo7gqB+yViLhhY4rjEu/CxcCC2YoXE4B1Qx87EY9m1WG2b+cQaEk43wgf
xMvpiqmTRBZ0Z/g8R/yeJb7PVgygEU7QWiyhCd7QGo8o+BSSyQfgu6VWDIdo/ux2UNubWYIfvIkH
HWFb9vLexA3nS+OhDNUd/1hpathUBlxDRF4QgdT4cxYLq46XdRRTa4y7NUuwuQ5ieC3E+sqt5UlZ
CA2wxLrjCz7rV0ao6YdRTLO+zV0THwPdPTX+6MRaW+CxDcRs64nttsB/2y4YcS0cuXFzzzgc8Vpw
Ufh1J3y7jRh4+0C/6Dh6uwoeVxaE5C/QUYXJw6fU4QAGpB3mGIIVzuCybbmq5LdZLMPql3lYvZjt
Uy+mYnJu8w1D64rSCsux/xXc0kYXI3LoYUmeaS8gjkxvhtiVY9qUnRiYwaPgi8DSHIu5OSzrL5rY
nU0xPvtigVZihs6C0txHzvTJwScdi2HawTmti4Wa4+NLCZdhDx3rrcNKuF3EcN3pWK8pI/BglwdX
TNmV2LMJWwYtLJbtWczbPi5uar7kzsbXbXsYvFOxejdi+rbE/m2LETwWS/go5vARl7iNW5y6lsQN
HQN5WLBbXYCCfYF2fE5ccAAgn520HQAKUvm4A2kmaWU7x5zFRiZGdRTUwZF77QNyoQsoGzI1xNau
8LdrKJeYcWB5r8T8HuOCr5sQEkufOQe3VC+9GiByK24hMHWViVB+Ejt9ia8+QozpNPZNaytrA5jj
WFR6BvmN63mFK9/FnU8u7eO42vXbO7Xa98XIT46WaWHs93H4U8+F16XtbqrbZYIA8AUGEAkWoIUP
kFacvJYgA8IwmTcVFAHuOvahELDA5HEzcwU20Ah2oIM/0JuACLhshg8lbIKWWjwQWIEm2AIFv6AQ
kIESpAH6qHMD4yAQ2EEj2IMG/kEsHAQBIiSCRsAqRnwow13aSYpgVwAKtqAUaoEquIJX0AW0oEFc
mAS9sAiEwRUcAxnyAD8F0eAKrIHOCHRLAThEr5puvvIu523rA4CKdS18aW16WK5/tOgRHHt0sU4D
aadyVbRPczu5cHoxKJOpul0uZ5WRdmxzt961ec4VzDPvrTwgvTeNuQtWIf7SGGh4NRrpU1kZAOsF
WYmuN831Q84QmnWo42BHYoKq26d2MPUTJckt8WPjDkpvthtt63vj+eXJQdCw2KxYevsjx6exL1F7
EQcGUsOCraEJZCMfwW1w8+bIgMBRC4rDEyhHUp/MQUVA0VDm5n3NAkYzfoQpPapcd75YnYXEfa2x
UwLQwgnozgANZbTmQ5XCM7DQT0xaaO9NGn5UwMt+hjjZh3LpzFx/o6n2waysL5PgRmKsdosASHJI
JIWHBAogILQkwZQYAixZn2IY0kX2wnRewCY2hJOkZ3E6wzzpBH5CSw8UMjwUJWCUHCnh/SiwlFaw
KZUFQIV2FK1mmCo1bJVOICup4FZgmkAawTpkC4qF5UgCB664JoJpse2o3c71rq6fsKvDKyxcEPLp
QhoiZUrr1AnaP/dRp8ZAFdgA0GWX5wlXbqLiAw7C8mWoc+e6BPGDmS+fK81quQlrFo6pXWjsaq8t
TzhQifgQCI0LjaYVLI0vgBpkml8nQdZkAq9xBGODcPTOErANC5EHf0XdCPTGgX5jQsHxUBhcHQHj
tPV9OAHKSSHmWNhvNg4MHWqO9vMiWB2kSHezgHYaiDu0IYK9HpkoYzE8dvQ17scUQV6bNkCO+OUA
EgzPeJ6M/q2F6IMs9W0WxI9Kgf30pY12A/5PMnIZnSAChT5ooAFG0CKwIJqIjcCDFBShzEO7ZYeI
BtBs75fwSyTAIXHSCYCIwuG1ESRRK3AioxuOXBq/xYItyuAXNQIyYr10NgVt1AjkyLKrU3iJBH0U
hcM3hn7elVlyvw3gIyUCSgIu9505EY5IgSjF2vOwQpVs8Epx9L0V3FJfN9P9AtYhg8RkzBdktmRw
92++DaiJUkYJuMmF4FQKyom1K1OQZvC29fI6sNfeZ7hPtQCgSF9CZcw+nwloAxCFF/ChEmRUH3mE
mwtGKhOgFBwa0mo5lOyzK8CprAE91cCgqgRGxQ6nIRd63wwBVY2CrAocroxQbz6FqP1ONkYpnZM0
EtCVIcSrxX92IWAVgsJKBIpVQ8cqBZOF//pZE3CWLwitHJZWiRAzFriWAWXLGcBt0Y8CvAWBi53D
mUwNDPQQQAiUrjCMH+jfZh87AXj1gvKqBOplCt5LDLWZAL+aQrFW5nPB65m5oI2QCi6CCEvdrS3I
sAp2WC8QMcr98Aij5z4QwFgrqLEZ5hgdqzezyh8nlLf3gwWWLDY61rNYhrOykIVVCwcc85nNPXkf
KvDkETI/Q1BnKI5fcoGfORT3CDlgeAsYrXCH8zSASosFmtYLPs1xjM9EP6f7KACtho17JFLmW+t5
Gedp/jOBwhYJjk2Hy2ZQbLPKBNXWC7RtgN7mC8YNVdOC9pd7/GTSxGddAPYDSFyW1/AGzYClZRle
KwB8laM5+5IMSxCqH3DJYVwwNdh8nq529PGLnV9U9bVOcEyNzQtzsRgypDEeJsshC1UN+tVrEKMq
4L9CHOhAD0yZC0/UIgWqjT83IkpYNCvhYmp8iESw0KJcmEXCsKBlAKDGEsvFDxPy3thtw48W5UMr
EgjSxE0UEUqkEV1FCUN4Lp6kaJeJeqLye/vYI6iwEFagdKoPo2gt6EFgBVz1F6LEUEgyXNFmKFFp
xKLXAPfBnQ8JBzy4TwaSjkW0HbmoPHqReyD7YOX7bogOpEMQEo4c2zRBa4JhUYvQm7RuJBDqoiNx
RFFSsHirXXR1StQmhehOKgQoRNcPokcJRJliI1HRvI+xKFYS0a7Mev9YiA6oFokL1ykkLuvzRXQu
66N1g7o46AvEYNgmN7P2VDeEPfoi+Vk3tahrStmsT7l4Y5kw0G0WeYbGSDZoeVEVQYa4OY6THI1f
Sh3/0QmA/q5/rZW3sG4qs24vA0b8f70JJZnBdmYQGSkOodVAsz76r562SMVK+LlnV96gYrB8ad33
UhU6gQw8WV+ejGkijL35oQDh7liCUHqLMmh9x+sjc4gfMpb5h54uN54b+SoAxS2HfXhm8G9cchEa
rZ+PmUAY1UVfZYnSyllFV4gnGAVEj4wZ6M90xHbPmupOPbStlZddipJrfeTTn/v1iHZytX5HxwKA
wIcmiMm9QnLFara70DPpLmYb9ihUy3Gn9UOIsUC0Zab83AQ9rO3YTRaomFMzhL8cYgsTycu6mZgv
Z3w2iNTW5wN3FI4S6NvUuo+/kdrro9VA9vu1gtX6qQAL4YhurhO09rrJtKE5pF78cWIsxIgQKa4Y
6Vbn3BCNBAr1QECNqUGm96+NnilMdLKpfQRwngpJri4doLs+yvVOQwm+ehtx5GMHZY3OAU0egtXg
cixyGK0svOD5yVMtVfrOF1WhJR3CRJSGqWgOdfLLVg2iqBFrZImT6BMH2ayve6t8MRUlYymaxnKV
NwIaQcwnmsda1I++6CBTBJF6cl1R0qDvkEquBGlN9JOjKClbUVf+3mSiuExFe1kiwlxf5+8nF7IO
klWoGYoodHXdVaLjpFtHLoRoO8PSvZii9kxE95mLNvT3ZqWF44LAcrq++GiKglQXLSlgZQ4geRf9
KjVdnzeiPy1EiRogSS1tjjumFoTagPUIXS6TLmJiU1EmFQWTWS+cykPUvfhjxXIdR9Iu0q0vGK3J
Z05H+iKL882o6c66iXkeU+0aDO0ZOzN81QB37gJEY2Mzficftm4JRwrePLd8CsmwGdRgQ4TSP9Sm
/3nOi5HR6EGLk+iIZesxnnEwWnrdXaPOUgQXON8T7YPlG/V+wo+xdWzvZSYO2Eys7NCzWofAMPqH
fP6exxMMUM7jfKBLx/D1lmmWfWCGpsDz4wooKBoAEATGzvEuMDiTfWlmL6FHXC5CYD/N8kPX+z31
RQhyoMk+lJVnMtHrfrKk6889oSH8i17iFFaCk3C9VMchw89s2RyCjrTLmQwgSQ8GVEFu/5CU/FpP
I8phCcurORHKkaOmIdSqQMqNwFCRWj0hecdmhn7Zp55wMNQlhvZmKUyX5ey4nFW48wPi5iB9AJ72
nXcNowbK7J3dOESJZRRcWJA3vQNZthzdc+sn9sVLyFJK0Txc3aJBcTm8+MVwHZqSALiS8sziX0Z6
Wd0/tn2EMcP8VOfztgQ2vclH7XNpFh81JmhMrqXKLIajrgETsUglX+xiX74h0Ok2puseskteNEjw
s/5C757ehmYQu6m/9WAfNy6oIiI5J3zd4wvq2eYjnayNY4xHTKgQsTMGiXVAYG1ouwhIE7T63N9q
H4G1q/evg+2x3KtpQHXOOwOb7KszCFmFyFbdjb52ixtvqkUjwXxkZ2hhT+bVWHzlA/+MSnzvIf73
O6PauGZ5DAfj+5APH2JYDhrS+BB34hK44Op7+p4+mdwdEQ8ZbYnN5EzxsSHpIs2hyVmMN1jJlP6e
9vtDMWKsnRziPwJ1NEsXDYmFObQJm+iIkuMHSgqYKyzImS1Id214WsB/nnSDrLa6p7JTGCb0Mruf
MeXszNb/RIVA0vREidmxRojbLxb/jRNT7lBmoyMdRkYh3EqAVjzOjOvocrTqZOIdMeboE4B8A7Bb
Q6OK/uq2Jd8j1x+b58XgH556I2mX/ttiet0BJQKyUrgAwuNwppLwPBNDo20MSK6vnFocXbZ1S+a8
34S2/WYhaToV/XOZOyjkzOlF6bmFNaj7Emh9RiaGyqjtOczaRPJPEhY+WLqiqHjD70+mAzIIcmWt
Q9Ip2jZUjC1JLE2BV6iYGbDqtQyh8uDjgnxsE9jk7ukuojP0WVdOro2MMjK37wACztl2yN2zaWbV
ASgCbjIm+c/WY5Uz/DbRxklri6xGA01wTZ68V6r7oBwKynP7oTIqsNJJQNwXrb7Z0cK7OvkyW54G
T8jGN0qKdBijCYsy3LSBegVr+oXGdgHVooR4WZ0raId3XFv3RdkBS+If23Q4fyZKu8ipdGIGpw1G
h/Bod+T5zUbzMWKwQmnyXdP4fxChJxsmzd5w99q1ynQOXqZ9sy3sWehkfzakBeEU0F/KeFwOcIZJ
yrPyj844AlNJ4XVOQdqDBIJdkweT2s7konBfBM3Y0UsmVxQaYpRXD5MG/32+VJHzaUw741GdcKC3
JUdeUNX2uSzhM6ea81605adiynapC1A/rfFCg/rHv2MV2yK1h108FydEXv7GyMIEILS3N0Nup/HI
FRzm+8Hr5nvDtG9csIxNElPcGHCwMNXtHYrLW5S9wD5AitLUL8YCwEQj6K72w47+bLy8wNwviYQw
6KxhgGwM51bOJi1aYv3MZj5lenxvxf4LyCgCSDDyHfUIoAhI9uM8x1dslTpFF2JKdBTCIg/RKh2T
gDyCbHA+svD8rCJTo401HVE9jJcyagAwdTiI8/Aax027V/7nPsAkA2uLPOCJlMagopvsXhRw011W
+frRnd0Po6Ujk1JHy5gJKWAeQ8Fn47YIy3cI7p9rJgcbHQPw6A7vcTka1LX6czsRtdsZGqKAoCFL
IBzvB9U/tHn2A9ObhTsoEqP4YNEXY25JcCbarXMir61fWDfQSYtLLlAEpFUv9DWTAyzi8bJuarzz
LIAucKkj2mJzQSa3Y91GonYxmj/nOfq50MY1M16yoemPTsmaYd0ECjvH+mgOukDhRAE30AY6AOa9
h74nrgxGK7023M2BBV6CwYRHDmkfqxCEN51mrKbBjvEn4kVGfqFVLhfXAqyeBekVpbx79v3qIZq4
jfuJDioCwMV0qTILmKgiyNOKCU31sWLTL0KjVLJ+5SZJTMzMItbBqGwkbXleX6+XzDgiN6Wo955q
2vf7pWc8iVtqDDrnoHCvXkgFYGE9bEHhx5fK6OkU5gtVKaMsvAsshJy2JnGxg0xcaKWEz6tqD+s9
vzOJorlb9D6/s8KRjgjlVTjHQANG3Cak6ZRkQjjMZlDvJZCc8Z04slkfrZsxEfn7+rDAz3UpDwNi
QkHEwGNOyarMEv1H1UODmD3O7QwjI5UVWDO6Zd9DRbxJpzn1xS7XzBOeUuqBiiekrZkhSqz7yA3i
P/eWO+CHs5Lmvp7ceucBPMEWm6Q7z3VnGvYxyZ0Uf1tAB+3Wmgp65yGRs3wcaF2eVB5rxHU4+SkJ
cMnNLAt/b8yCpWKLJ1BCX3i4fmWG0xAY1AtpGsG97kJsIEV8K6LqDc9YccFNDiUljZurVozu4S+v
dU57HfQl4USl8nOWLjxMxsBAlaNblx9dHzGPxjFfvIyJY164cpqXHB4s4KANUJs/zTmrQ0eX6gDb
K8FCEdHEvpnTmxH+hi8mnvXRurGTCdDbWFa7dmzjO4MYCdABZAcnjUSlAVQgOqUI2vAS+w29PJPs
eQPPNd1mWdZbXRBuDLfhGJOl/rqBjO1LCMFt9cR0sfejnOmScls/u4zme8hkxEFQhMQcO6tjyg3J
s/DURNtANB0M7OJsMwHFuvQVykLdQShmCPjj98bHjHLSYUJPRUTsDp9rjtuSbE3BiGjCpFg3/r8e
mbVPmrPLMWpDVIdc2t9SM/jTJOT0NTRqTEG7OVpcBWtLGacOxNogNWIu1aJvo4acQ/q4644gdwYc
CwZwmh+NC/yb8TWdj25kiM+SvCoJzvSawr6rTf2uYwREgzKftONi2zkoBzJcOd9PkdsxeQurcjj2
s3Xq25hrVxU8B75fHNa/M65UDCjBXPKQXVmHwByfOm9hnOMiHM4DAvtsq+PNDtbJA/UzShlTaba7
H9LytRVzpSmHhopt1q0+OXGJcFzkBn+p5avrUwtuytH0u/NqNBv4jl1gAtQdF4sLpSm1oB/V6NGt
ngqkRXEInATT+UBT2Oy/Osb8nCxJi72QKnS1kmUpgRDcBHk+IWU/xk3MZzHAo3KzOj6LA22V4EwF
FL9fD0s5PpvWbE5MD4hA4M1F9evsZM15facltBV8gkZ3dVt2ISxBuDirKa1GxbfUJE/yR0o1E4vg
nNbfDuiSQ2l9uG5AT/z624yq6su6MdqJN/r7+YAeluis5Unr0y9RiLdgjLxju6Y7GXJ0cYTAe4kW
zG2TXFzktcZyJHDeQv4g/2LLJTmIIRNuukSDE2Dp3i5BkKzki9E91GDz4ma9c+layTqE/vjrZJQd
NcxAIxwwKDu0IKwtc+9rAIFk9WG1NegiR1op0iwBV/F9mPKBJAOAQQHjQ0JvgnarC1Rnfavr+bI+
XTfkYlSXsY96HAL03Nd3Ps0aRibTuEc2eMMBjrqEvZus0VBA5MG0YPKjCBywsw95nl4ck1M+B4dC
B/2VO5i2SZw8O1Zp80RqYVZXH8zeM09+2t/0Qqd8CINNQU2zm+i1bDq/uQ6xemQFQTOSK5eRdRnO
J2Kz4zoE9O3Qvq51iIijdjFKPlWjGr5V9DUJGsyfvcp4TTrnDb/Hra50H4t4ah39qsC7a9v3WbIs
xyrBIadUd7EJt2nd6s1GhL6rbfWMVRARuIsqBzq+2rT5l9A3lm0/GPk+q/BYI3+kU6I2g+mlxzq2
PvXznVkH1zKjnDRskJRGf0MP+aVsM5yQ1rUfYX64afmNdnz7PNCrHLKJmXU0P2eBOgGbvPfCGhbz
XJyhuQGY8BT6+My50qZ/9JKAAM0nHf7FvrLgskxO/DBlrIyRihMxOlt706AwZpHKQqUbz1VTfuOM
XDaBxqIM4hEAP9VO1BAGwJAW+QPTguJurm0H2Hxxnou6/1qqR9sNrG9R0MyMJmTEU7JGHVCgeqN6
CS3twadxsU/0FN382P3Ufdb1dTQ84Sc1t22pgWqUk5Gmc38S18ZUAFcYHQmV5CriN+A9tutDsA/G
uZ7PyBC4rs2d/qBni3bwo8KH24CG+H9FxXmNvzVlW/7s/q7bXLWYv0Wd/19pPV3P/7962cqiey/+
4WRbf+ZPqaeurD9g9jiupXSdkYIFT/lPJxuazj+UreuuMlHdGrriL/2n5tNH2KnQsBvoeW0LmcK/
NJ+W9YfpWLbvogW1bYeUgP+R5tPUeQN/s7LZDsRlznbTtD3Ds9CQ/k3zWS1lagSUiw/OLAIkViMq
5bAtEO9vck2dl6KEEJKZd3lPkFs2xF88/G3MhxwdnQFE3xrmF60XkgpD+OHFT08qYmwzb1h7n60K
AI87kKU4D7akduNs7XzOitplrl4+5aPNkNMIAVNcPPUxnbuvy5JBN0qWvR5HM4Qn8y1KIdQYxRFO
Q/eQpbN6itBVoffbpFpKEnJAnJzt0L7IrIkyyjIph3XWQY/1srxodv7ZnLX4WP5kHc06D2qNJxbT
nhkyLrLlWKPPJlkxO4b8GNUSrRGa5a/o+XrCRufvk8WokU9v6zVWeFoGb6Mskg1nf76Ew/u0qPQp
77D3+w0jFha9967h3qHOYp2xBCCV+zncocODCu/H3+veuyuGDEOerfBJ7XTg+UfllUfwniSt+Cy/
rTaFQlhO2IeCDeh656KiLj5G5FIRLQD0lgsQrYS+v09oLJEjc4BYHJMql2PpH8nVtpnNJ8b8GGWH
IpvsB9DEO6OClNhZIYFxpg+ZEWIp1JbHbighHGmkKBPrUm6c6gO1VrPXdECfhpW94ovCVWNk73qP
eIxhL7EUPk6HqEKmBhHlYCbtG7YEJkKLCTOiVxfDL8f7qo4OOmiGRGcSBRSjPMQOdV7IJwDTitko
RGw9G56dxbIORgKIqrC4K7HOYV64LNG29OaHeoyau9jLGNxp4GRAPezokEedb51mbAr7JW1eXFLC
uNXkPnmnxjtVEYQjG6FtEpFSkkaAEbIyOGU2QTwohm6aWQ/bBBv+RCAO9YSIVSZPP8YuWkRHXfMF
pRLIfebS7pdiATla4jvcDHOHcOUW1QTfjmb1jvmT6ABuHcgcklutN6LzWRyAR/cm4YpaWFHjNQmB
sazBSJD+6auoOkd5/6piOqEkHIL6tc39VGJUMRuDubwT3nXOqS2/pbgwL0lBlI4TlSA7TXu+V8qV
1o/x5Jck2kbNUDxH0UsQEa2DLhcJZ8w9U+vI7ElyfYNwBC3phG87JrgWdkuEycr6ZteQmbp+p5oH
lwbkIdQrD2XUFhp/wgRkx2xdYoSGbdRY6XmmPUk1E20qG3FMbAfbxi9S2C7ue94E3xlbErO1EPna
INOU4gywKbSy2f7hFtPVVAW/Oxnp09Z9Dxdh5FAfEF4OLYHPMog46DYpgH4FWKAudzNLwxAqc6NT
bunJa4147uxW5vKIopvmc0Go4oCm2coR18WMEoOobPYLzpldn53Ya2TgTC6T5xq8nOehcEMLUErg
pGceuAKDjbC/84kX1NrwrdOR+RbSCN1j33boJjQIv3NhnSeO2SY8mYFQVlRp3KXxSNKYcSjbfjrZ
fZyQH9PmW8zJ6LHjXMC15XhGyvtaEe6MRxPOmEjFBgaL5GxXiuSrntxAQFh+aUXbjOH8jHvxoIhD
OlYEOYOmHiHGguMts9cQf5wEb5rHug8eakXscbLvm3Y+T/rGzCzmdTjIDoalvXtm/pxm0btdxA9F
btoPGuCDzRggCmKB95T0WLEgKO2zTMf9lNC2nRji0+E61mNbHpQTe0cjgns/98GpsebtWE0M55gf
ZM1DlBgpPX2quKIfACYyR0P4lC1jc4mZyVwysj0vVFvZ0Q/V3e+X1u9oyb6F8/nrZ359TX7wL89R
/TW7eaEjmXjagBmTxtH6iJnS46I5301MBklk6sd1mb8W2f9gZqSNA3IltH52dB7AQrrtdJxbn6hj
oCVdWrLsnGzOBciKD7AYzo6B1m4IoNvUkXWPnbrZOREGL89wtVtE904tCvMSlQE6QPicHuMK0J7y
cN20oDG3Cx/Ddi0t100hKFn8wSThSbm5brD16bsiQqqgTQtrTm6jI3U3YymuhMnSPJuER1Y5w5fQ
WD6WHpiLtPRuoLFPURtnJ1htD4p4wsu6qezQoKcTnfs2RxTW6OkFATbHVQp803l0wvBzF+RPzPw7
JCPUCGgTvM7zzya6EwCTVZifmtSASyN7ztbrQ9OFHyYHEgsJ37yGnpu9SUeHtMhPObOBi4d1IW3n
E3Slk2MUtEcm772juuuwrt1hG/xZzrO91zwG4onbPthSFK1NhNUootwbHYTlbJlaUZ7Wwsg1vvmD
E5xgDB1ChxTPuouAzOogJ9eNL5zOnp5gtlkf6h2XxyYsu31tzgDckJPWnUMG4+RzA0/BkFVWyRU3
1NhDay3fSTMSV3N6sZ5ceyLGLh9wEcDWwTUYOxHyaV3dI3xBrOkOX5SuykPeOed4rPODAnWSF4OB
Vq7Vd7kVkhEdpKh/1yPAxA8PEQuQ69odWv/S780/XjNCgg7a0UACPna52q9tllyQnEuFmXj9lJoY
HXQe1z9+N1nWR2vR+I/XuDM2BzSUzyvlZt0siN+RQtPbTJYSxBGtTkadzDcqa3Sm6pj742aQlk4s
nZN1Y+JrZlJlvBZwOdbDYdE4fUPLrMhjM34aM0TvmURqVQTH0Zvj6GuUReDuI2/e1nJ4T3J4e0h6
L7+f5ulQ5Kf1K5M7Nct+/VJeO0zUlkEYuO6cln9+x/q1RrMOFknNybalCfP7Nw3FIKxaDBD/wd55
LDmubFn2X2oOK2gx6Am1CobKkBNYpILWGl9fy50vL+NF5zPrmveEBoAgqCAc5+y9ttyaIY45OXXZ
zOUtxCeQU5/eRs53WfeEh5z99J9V5JTczOXjXN/quo5cVlBuNCfFDbZZTBDlPxv48oIvs3K9L8su
H/XydvL5ywL5m336Gp8m5VrIWWZGIGMyntJaKS4/53XTn1b/6zf5+/N/XfVvH9rJwDJShkaoz8C8
MprwiCE7PBaTNqKtVbWtX8/1Tj7h0+lH9S/WyQLhRirEpJy3sicOEg750Hp0mrTaBDNSApd8PC7q
f51sSoZ4aHiFDR2LDhCiYWWMQiPgiE6AoqcUB+VL5bx80MK839V0Akat1yi6p267KpsRkFp1zOms
bkxckIuy0dWVymV0bfY9sozUBqIryj2TrH+ZXIgQdZW3TlZdIOASB+6KXU4ymkcw6BjH/pmXCxWx
58sp+XB9SQGGfde3DIvEDbp8QMBSXKZ0YqpWZsw4ADICclyxkQJMwrSUk7D7IVrKbWVyqZz8tBTp
8GtuMSCxBTt4gm+ydovqzdZmTsYhNZ4uVtJ925dUBWLXI0480Z+iPvwIdJv7IHHcyodWTMUMhsmA
8eK1PhEcQUY9Ek7OffMICbSkN+t1u1CcMTQIE20Pk8stW4CUkDzFb2G0P2m4Z3u5QW5Ms8umfWCD
pPXs7Wj4OQ/eXZVRKZHfw0/sR1+oCHJ5QpDL5M/AuZdMuGZ1/Xy6uGL2yLgW11+RsHDG5xJ8TQ8J
FrsFMk2qcxgpvfaaCn11RuZyWUXiz2sjfS1HzVqrdYrvcBLnQFUZq+3kOvvJNx7GGoO5pY2rFs8d
HJFxN4qiP5wL0MiRFiDTxB65kp/SS9pzbSTU5EQRV34u345GmKO3s5G3jN6M+8uK//y1cjbvuh+x
MUULzBwUZoqYQqp8l05coXrxfkoT8tXkfCLr2lq2K4tkSo1FM6hk1KKkmKw2H2461TF3UkwkKeqD
gIuxL/wuw4y8FvGvyn+ikZv+Z1Y+EbnGr7SfGI979QqTFc7kyjEQ8hQUgd3ex2DDtbTkJ5P/jNyt
AxXYocXthV+Yl11WPicf0GCz84rhjnyQ3/WyQ4tlf5uV68lV5LPX137ZVAv9nrHHjTzk5L4mP4yc
zWR56zovpy4LiUie0NA66eX/CmDzgZW0aA1wlMm35V6TI1lOjvJQu0zK41t+GkZ+fw7ARL7R9SMH
ZQ6EmHGi4nXfJPk9FsdGqPjKvJaHCWUTokTA9bwXdU4SGzhPHDEhPna5+mUSHEl2iJa+ZLlLtrvc
U+XU9eG6bJqRLkyavi61iLbmn3OS/E7yoe0FNF5OIhlh9CMnL5++nMdbK74h4RfoJdNNMc0be/Qy
BscpPUvb/H7ByZu08lxd3csf2xMnLjl1/e2vy5yi4848sJTFdWX5ltfZ62vl1PVvvD5x3d6X10b5
U5cgeZS/hTxxwhqp852cl0cev3jSHuX85cPPwG6EkVMF1/Hnn77uW978ESgK9Vj5w+OcnjiU+A/C
DijFUu6If5+Um7icqkZsyzvo7KSw0yOLxYM8l8hZOSWXXWflMolc/1+tJ1ce/B+DVud7+f7y81G0
Z7e9HjO+CHaHHC0e5VJPz7sZHc6f405OXdaSk1/nP23101pf3+DrqxQN8XFrf4MuGguoaEYL5c8J
R772b8uuq8hndTkKlJPXB/l/XGfllHzdf9xqKUMWri+RK355q78t+7LVL+8UiBP+qK5r0aaRx2xL
JcHoCRCQx/r1YQaRhT5QXE+uC+XUddl8aR+KdarW4A7isqY83cqNX1f99IycRMbQExeuc0oWe7Q9
54jrrgfKp/nLpDyuPi2V83J9eZz965VQo0fEHF0ya5T0GBxXP7Cy2bpq3qWgKrh5ajdWXnpbPDAE
jg1PyZiD+W069YnTCcDzsXTuqQtDhZ276qlMmr1ZYQWcaRK/5Wa+sytDedI137vr9aJa6X7/mMSQ
rYp69HBJJOEeIPao2tZDPsa0vg1s/nRzytM8RTn87zbeZ2Z2QoNFuZE6CZoTlD9un1XbAZy21mPq
VeQ57usXvpxO5nxadOKmSlga8PLzo8nLq7ywXh+869X20yVXTv5t9S/L5KVbLru8w99ed3mHIfFI
58H5ANVYHJrywZXH7nUeHzs3MZTOhXxRHL9ifhAH12XhX5//8nLbaify2J1yobTipCZfnsH2j2/l
mj2UsY0+VvfyiUkegn+fBCkC4jYtfmjwgpeYauhvATpIhxabcGQKu0/4w8lPpAfyRxdoIUzIyPkr
ziJzEzX1joKdcxiwHRIOYxH42prPTRmRdWqf3NE7GzmaIzcu313FWOtNZtEgtB7Qhv0odVjAEafn
dcTQfzdoaE8JwSI5MMqHxZzPcMNpTa4UdFMAGsDDVVaGjI9M8UVFnXHbKt2RGK0gtBBAMDKESdby
FndBqmIaGHBuplNRYyVCOzaEIFYi5M8ent6lZiVHjevsjkv8a0JAyioqHDKEFP/Z7rq3IByVZZCS
6GTRyxyps1Hlg+uSUwhfVK6owPtE9niOzYExjgaVguncA+fZKbaRUDLMio2fBMvSp2gxEb64pCmK
CGeYt0HTECXc+LBzzOKnonm3pghBnXuCnErld6aM0zpT9Ghdhnzy1HpOIbcQmsEteFk4d30Yf+Dp
DHYwE5aUCdDM+S+dXd27+OrcOKrA+vGr9ikszO+Gl7fnbmrJRq3UjRVbQFF9e51m+U+CR/aW0peL
IhzHDTfJ3XpK8ruqUL1b7vt+OB5xK2rhuDsS25azaItqA/Io8rDLpYMEpMkJZsKi0sx2vCGYAZq1
mzZUblKyiBwq500I5iu3d2ltIg7p0QOOar0ZCjCuYMTJ9EDArJWEQQ3OIu9dBcAIZQvNJJwM499C
yY1HxNju0Zoqc0W426qumidvBh7kEA6I0NJ7jMcWGL4Knj62uteQqLIE0ce3An8uAAztG1IqD6sn
BEJOUPGx0/ybfK7zDWA4Ctp4ikRf+pjXFqGRPcj3bjC3rld9TJlVrMo5IdBrNF2slFlzcjTEaraS
v3XuGZ8tWTrQ5xCXKxTKNecpm7QP7j65qxQk77zpd6Nf+3xdiNh+TpmpU+DXa/13e0gB+JkID1LF
PlXGsDEczMzi7A/1hLMe9SY6vsuUnGLQy/mp7oJtaGrdvh3acmHs6S4qa6WM3pCRAkimwFp19S67
NdsAXbZNr8LTakS0zc8MN/g61exvJk62GSaEU2rh98lQv8flCN6sT+JDTpTGyi60Fbucdm4nauX0
W3AnDEdvjtzHIdVOzsCdim+WCLaDE9GXzW4glWEs6LB1ehFsp+5X4ET5XTIkP11t2EWNW67juqA5
19rnqQ7xGw+PeqfC2871G84UCRUEhMpcht4S8MyIDjj911X1CjPYXCN9gpNUk9/ZxHtrYmdLuvBj
btGdeUZ68Ark0rVvvhYbvUBHltjNuz3QSoin12BwpsXc6uDw9XfF7UhVUNB8gmAjHWMqf+SVFd7H
alYvyjIfN0FTU2wKlWVv1PXJAWGG+ml40x2bnYQa8RRFAbu080PzQ3vTK1lya1u4fG3i7JxCK6Fo
O9+mwMwERrFYg7nHLTfp5MNxxtBV9tlYxcwqeomEZoCXKr2fhLvAUB+IdJ/mUxrm906VHCnHoiJ3
9gmesERLXzyiZSlUu3nN7qfUpJoRQkeldEc8K4eLZW1NI7nXXcwldXTm8mdbCVr1ytkH/I/rqXos
1Fr/gbiu7IuXAaUF1vVQ3QypL9JJuWpo6XGIMS/UvN0qmJ51q3/xhkzZpNO0HiH/IAHr7jIrOw44
b9aGQoaUWWbhzjXxAWgVR21nGgYf2nrurUI9VP4LQBOwz84a9duzIKYtyMMkOnbWj26Nt9qM/Xvd
j9ZF7ccbt2ubFcSrY52KIrmq8CMU2o1LVC7+sPFsjoq/isyGK8TEdSkLEPLRAJhOjGewSNa/zcK0
d1UP5QPQ2uyX7rY3RBCNZlKnnfN9W9cR19cO8JvJHaGtm+QUahzlQaF5ixQ/JaIqezNVw3Djl2S5
uDSZNxBcab+W9S6Cf7qI8ROKMz9HYDfQz6awCzqUgIrZIZ+sGs0WqsJb2dIz1WtaQYEa/FaC9gcU
LcLZjPt+MFCCF33GAQXExkwQxiO7y60wuDFm/clSywqBeZIcO8U4GNMH0E3lTNQmu0uY3gyKglGI
kPQ9TblFYSHJRWq/hb25pVCAEibrfXJYswhvWnN0AwfVNvX+FxGeantZsAxUdtR8IsPb4GSla0q5
Npzkgcr8qs2KaEukCxmTBlEzRhK+x1pxhsWEFaMZEjZJbAG1/Btd6e/mNj4SM05cjW9/545521QU
a73ohqY4aXaxjWg84Wqk+MGNbhNo0lXu2VdJCTRqEh66XqNbZY/3VmSF0K6h0aDI3Rl57h0PWkkv
eORwPKrKE3Gd1SIQRnXPRxBoRC9qQwpu+uH7dPWVGe/ziNIY5WK3i6bnHjDRssfTlyYRgCX7fpzI
N8kIIQiMDcUjA5094ZkDh3jleutmEt2bsXunu80B6rOhAg7JzoeQamXaUzKF7X3gE/2nF/rWDYd9
l/ILQSXa1N4YHwGt4mn313V5GsbGewiIa9rX5qKIoA7odk6+wdgvBiJuVr437GJ1Igtig+UW7XkA
tMWOek7jRrLiCoWQ1muXQ8p4vCcYM9ejAk9lNq79SOPUN0ePHZzSxZTZjKYr8pam3AP1qkAo1RUC
bJqqevK1O0IPzskAUMZ5N7w5WU5GT2kL/5ER4uxW7VEUfiyLXlRM+nM0id1WEU3L7mj1OsTC5Ggq
r6QTO9vAGDjqU6UWzO23eYDUUxvzNyRrd1GDRz7PCWNgJ4G5lSrbXEfZPrjWG/4IzE7lcVBS1MQj
RlRjzNJd1A/QHMOd5uTVvo1r8sicZOYit/eRZtHZD7u9Z08rywsYMEehoHLfhR2SdMZNpResDK2c
HzCYUxlOQ8VczIF6dhR/PPtDtfESmk96zHC/nj6otPmL3gp/lvmMU87x1/Rr+SUibRPuCwdPShHh
8M7UVWk8opJwiTwlIHFsuaCmNmz+BMRBVc4Hrkp0gruKQzCaFn7WvPaoL/C2lG+u1e9BOmkLlWBb
zwt/Z1PyhtIEXyx1iVOdtw+I771NaPWw+QJyRbLkm5X5Ce73GKSng6mlSfGzB5r1GJL0yv2PSDEo
kKcRVaGVERGXN47y7gRhtY067h0m5agM83BCtf+uTooNSYlxS9AyFONsCuw3fIj65ugUMyAPP6Br
jws5mjgpVzoSzYlI0RTj1lLrMFdld7phQEYeumcySX/Xla0ty8w2ll5fcYWabnpkAEldhUsbz8S2
tmDBCol60pX7SLkjPrZaog2lbKhD6nE6uM1AeBawB/Z641knbi64Z8h6qssHcsDVXeoW5kZ5zQed
gXrhFUc9opmeuYhFLfMx4uzguHvO6E/Z7K6AvU1Htb5LRtXbpNnwY+7M3zDWgMIgAUIdHQN8vGnh
I6xgmeGY6L1NRSKILZwNheVB1fL9s9r0xG1VeGcZdkf0O+eoG7Z5XNUrNSQZK4jUaJ0Z4gzEyc9o
hrtuHA8e4yBGVel2biYUg37Afu8NDMITdauMXb8wyOIc48y8B42D6IVGaLjDK/wG3wQiaVCf2xxz
/hjWCkJRbQOwYGOHZUnm0LjQXDUHdzduzFbcmgzVMp7c9yzTaRAaJG6Wtlux97tPIT4n0PR70lUe
YmfaFpqJ1hWxZmeQL4TONF6l9nBKQWwEtCVJZdefka7/dOYghfQUc7Pg+OmmtIxsmWaE9trma1Vg
wOrQHKRkI+LaBj/pDlw+tbnaeQRVjh1KAs9B1D2Bp5u7J6S3ziGP7zrVECN0O1y6efaRZ87JiSgA
Ab5BwD+hsug0qz+iH7YXBCilHXvhoMP1A533OHbuD8u1hldyhV6qOq0xhKU/o1ixV35HwC3D3d1o
sH+l5pkcIf2ZXKiXBmUPDVJtTWQbYLZcX4W5kS+VtoEEM6JL8quAnJr4uWzN7LFB4b2CnLMcZ8RO
caQ85TGAsQbSjF8QYq66VNFzbX4Bh1et1THdhC7/pW3F7DlFswpqaEL+2IUbm/FAPSHHdxGmLUkm
m7Rw1SvGeTDINqvwcG3Lqe8XOfxRjHgY3FJtGzjeRGpojEUKM2Ztg/GITAY6uLKHZQBPceXUsbLu
g3ud680Goz59mJRLLrYLbjMWKuVNxCoamZx6sCksH1t9ACAK/acLB4i8dwjxyZpQkUPK1f9QD9Nu
SMqWQx/gwtRSfE7dU6KSKxZ1rfWScbsUwxxaFqjSllZNspePhG3u8ay5apvtjMhSFzVtsbHGNWvH
EONwd5i48etbEiTsMRUZjSoZN80Bhry1CbMUnGw2oZ2dh3Qxh7O9sOGCrkhR2GYRZ80sm3ZTE99n
tlOsQ2/cc1CTY++j8yW6+Tb3M3/jjoaytG3SBcu6v48znG0+4q3QMemc1KjTwGPGgNFaDjj2wA2u
Eyh2uaUdsPeFG39Kn9UY7ITORWsIbWXrOSHdEaiph7p4GIfm2Y0eQrPFrAmJh/DBYpmgUyfwdc+/
UQeNTVzmUvEC/jyT/OYE6W6L94AD2sFtUZCvAdv5OSwJZabvfa/pgb1FUZZvHTyzloZvpYMezOGi
oazVM+R0PoMZrdZByAbAa8LfKb+lyMoB5RUlv6LB/k7/fis+4j62u3eLKhdQj/SpHgeqYVO7s1oC
2rOY6B0/r1dD96r7YI4c70RAO4zBDo9bax1/V5WSHHwfZhWXiAedW5CFEcQl9OGM0VFAkPrMX1pa
/Yb7CuyhTXjuCkIArbEX2bczGry64zLQPc1695ppgX4u+PVuSTk+q2MkOgIFTg+L9Gyk+PmGDLdH
cgbowdpOsNJaUYOYbruqqDcN6K9VVI1kYxlasHa6OD26Wrv4/9ri/6ecDEM1oLz+92dS7b8ItAKF
+3/+6/yr//j579Liy0v+SIs1pMUG0mIQ5I5pqx7K3T/SYh2y6x8tsY6W2MVnZpqWi07Q1f7REhsW
TwGA43lT111Ls/83WmLNEmLmf9MS25rjYJYmFMPw8ExbxHZ85sfihB/7vC6NG1A9i7ivUZ3UAD4D
KraLIOxSwkIHCE4ZO3D40XUAttoktE7YAJ3FrBMiTU4XwzmqG4BxQGDp9Rr6SakgH4XawI1VjTCo
0CnFKdr4oeHyBPTSrDsEj8sBxPqs0ufqMTKTmp2DMXDIqPantRdjJPS0/M5vCmuruQeyIzCBCbNT
gaN7rstpmc9RzHlxPjRG6O7quMVdMVan2jK/uUagCTleu9FqkgzUoSd4U++JGldU7mEsHMHd2Dy3
Qf2N4/i5Bt/2QpzDxsjHs+f6DaNHRAdGPxBwqsTonM3qFuUZFgj0c0jYqLlxqlr7jHpwIDgaoWnm
IVXJJ1FcCB5aOKw8Hdkwxb6MyNL0XjG5SUuyGuO2+tLhbo+1+ehZZMr6QfmGg/YuUqebmeDk1dBX
ROnmw8ENddBKnBrXozrfJ8ObhXWPU53drKsZb+4waw9e0JO5Jl5BdwCBqu3BxnTziMwqEqFRUZGD
1mC9b0c7XdZx3y/95M6ao5JhHhAwoDZDtNXgpnDbYvJjl7+7jtCJQgVB2jYlo7B8Q/fc33jmT5tC
1rJxBfnKsI9Uz/0zt0E2vMipsW4HLl7rPCETkXIElwh0FN7w22mGt9HKqh03m+sgjsCG5lhFuhFi
dhyF1FxSLox52uyJBILhpXIuzwnpcsTth1VQrxt0eENm5y3BAzo4k6nXoZduibrtO4ZOEWhHMejj
fD9zRu4V7a6sh+TGmGp8+rV3Y5Miv1CcxFinATa3vj/4d2QLRTcpUJaV+G3AmyvfyGErU82AsQB2
joE4x4E7oX5m5F6uHD1N74DcHH0qcCfnETZfsAuaAlFp99uqoc+DNvmeRyagMKGr514HDAO3pBjB
1ZfAbEC7uoPJz+MfZ9UrsHjRpVECc9FjqTobOJ2GLKiP5ByuinkwXpLS3URUqKOa2veooYlxPOMY
A25b5j55vZpJK8WMgifP5p7BA0R79lqVVJhMBc84Ntuwwbfja6Qd1/yLyBC8bRhhhOmJlVzRByK0
3iBdYeDCRDC2e8en3rm2zjE/pNaamjW25yR/wYLYnFw8McvG+GakYfdGPPhjGuRPqqr0q6JPrZ1H
3OsKTcrYD8Gxpmyxn8LaAU/ku5hThxnqZYShLaiVD8WIbrShGRjjeg0dc84hrt/vNEXZJ6ahnmtx
C+DPirNxo+xFd7LiJtO568IEKEx9gABSPO9nN3NPoalnO3G6AmWaUTgJAhJkkQXetKrb/apoM50c
FdqzW/SbhACaRUhZ8Nio/AaTHhYrVWmLm0hhqIl24k23Sv8YVNG4plRAA6ChVOu7LdyCyTZXszKm
tz4s5J3tgDWOSjO9oS46MFxnDBfUDNGsVunXVtMwFsbHt67sUF/5de6slZ4igwoNcFv3nr+KswGC
oe8/t8jRv3UZycCVS6COHpnLJAMeUqjKtgmamXwKKrwGv4Q+gdLtKTMVcXYKSeq5PKRxfJNb/r5x
RGYPf7liaw121bbFsjT+ovNrPSZBZIoWDEaDqT92+QirqwWFo9rvk1JSPw8AuJVGsQRdUi/pbyiE
yGfNQT4YYqoLhcTzOi+ncsNGWYwO7s/zE5IVfi8BiREvus5e1pQLnZpYHeAzrPlpUj41Wva0aUbt
Tm5CriKXf9kiGTgYNhFMuR+6S9JepwnP7iylVcK5e5lUCiZDMS+n5Ery4fqaxGGPQLnEOm4jTJDX
p66vuS6Tr5ZP0EuB+watZTlhUZwJEPznbeU7fvoEivxccoXL28mtfJq8rCvf5TJJZe/I4Z5urx/+
8sR1Xm7j6zt9mv/yPeW7j7VPZLNT15gS/+1HkW/d1P0jzBsGldffUb7s8gWvX/3Lpr+uLp/+9O3k
Nv76yS6v/LR5+TmQW9P5un5C4oPo5zUpkFviK/Ehiv9aPuAmbdS13P6nDyGfkgvlVOmZ+zK1iJXS
xreA2tnlBZe1Rlp4CdUKELAokqEJzbyJb93ERa4tiyAwudMAEM8o+j5TtOLgTKil41Io1MZc2K/l
0utTba2nW9tXDl+Wy1lLvFhu4frsZSsNjlys3Nct+iEw4xIj/Vgl1RFdWSwc/VGPsGUhJ5UKUeFl
foqopYQk7qw+Lcz9pN8nxctlFfmEfJ0fTtpmVIdbP4k8zgOCERBkHoJLUBmc+kNSa13vWCU4cCfE
oAc5VZtYdInNxfwPhnelZwfkU4TF+oj2xVEsD9FSngpK/ay3cMo6rTgC4OdylfCfMQbO927jLZum
/+U0vziTQ5bLp/dUKWlSaQ4yvVk8TELQJB9sQT342+x1Pfky/g0YNHC28cB34MjK49g0zt4sCalW
x+956NWbuoaOsfBmaJimMbz5mf1YwKdYAfOmo0Q9hLRmRKZSqCRniTZbmvTkdnQbDIY4yGGxIcMD
t+F0xc2SIkTHnStpo/KBOCvGaJLtlUEa2Jmiuyac/hLqpYopOVu2s7aFTbJXRjs8ygcaqwA5J67m
xNdQ4OUKnB9p9RQ0kfhLpfpEPtA4XuiD7+ykoEFKG+RDh52/1CBQlEWJCJOUlmhrj/YdxJfoONGt
WE7IKAkeoFqX+souHZHVEUK0N6XNPVcs2oE2gvx+ZujYGnENZxYfj+M0BlYopaYZE6PXQuJyiGud
GFokTwu7r95QFN/UjEi4nPFXxeMDXWAMXnRA9LWRgHC3q9anHGn7ewSflmDZSVSfZh4dc8DyjDJo
ddHTSK2W0OgNNkkOhlFc1KygHcJFitwf7Dv7lGTfVQLZJ6c8EcHJPQElUKMHhcZ/wJ5dtcRpAXtk
AIBmTNAXHPEwtK62r9IH0OgIS4XDm8IQ2Ac/NXaQ8AYSFf5IxRLp6paSn4skbM4ZGjDM64RUUxeU
Cavy3WxHYw/paWRA3BbqKqliuj4EkxDgGxngFCXX8AGYVL2lFtWaXJh+KhDVXQxsTCoIrzugnPqy
bELdtApHKuKuOBt6TgFWMtg0jALhaghrvS6+0qd52wmjNfdngJBgCsChEN/78nXEF72q47ySDhlU
E5DPUk8rvp7c4TIpb5VySfmM6yMRx5x8VWJdRV3XZW2i6Guhff4ibLqIga6qSMAbGHraplrJo07u
QnLq+nBVVnI1Ybgam1CFudgTVUaqhQD+yYfrLBi6NxjqICAnvJERUVtLKb29TBrm6C161zJpDyPF
1QXIL5Z7tXj4MksK3CYzAgAOwmHTCa/N9WES/gs5S9ZXtWW3OLiDAQ0lGfRfrTrRuxPMDPkQhg0Q
dZ//i8aPvzPNHClJ95uyk7mW0l/50/1HOXCb5tBTam3vYzTedrhF6dexG83oW6bBqY92h9dtLONy
FQ90D4Bqac124ponv5DJIW0VGh1btW8WecNN4IKiUrrSaXdzZAHP0bF1xKg3elW/dX3HXOm9Yx+i
Cf4j0CwKW6EKccaIT0EUfxuGFqtqU6ZrrTapEIsDoktc+C1CdUyGMDJeIYi6HAWKusIcQtURBvkK
j0dw7DD01AFQR7l3tEaWbOBafJNiUfnHy6nrzuCQm3YwH/MR9l1NhX81insjM/0YNVihXg05xBEP
CjeDStUmS8m7keQbohujQ0qeTOB5IIkqdxepIRCd7rkriRkO6jRYValBX60PawALmnWKKAxviRyM
j6SDdlsCv++rhLaaOcMIZnCoLLB743bEE0lwG2VIHEy4jZwCOc+sk9UJ91orm70RYyHqcoQIklzT
mpzYTLqq6N3F0aX5BSC1hEutZ3c+0c0410BfVAAmGTarYtg8yrExnZ816RHPhshD0/tzmpn92mk8
iAh4Bd26/jbYW4Pb3uVl62bB4jTx3ZV8n2EujGWlnrIcEq4g0GdjuNRa/A62XayyBrxpLa7zsEvB
bWhw1aJWO5WaqkKXFMvks3McojZo2m9hx7lmnoMn3099gGsB2Aii2E1lOuhNoB2J96DbAMeEduMh
qvonS2lo62S5T8G9Jegzmalaih+A1IVm2yX6ifbSbU1dYK3ODqPw39giimNY9a9aE0xrd2jXPgza
TU9HYzFiB8H6IfgKPOSKEiBmUn+ZDceiW+Pra9RH16+iXX2IBfdJQp7klIQ/+Z4GAcrsqDH3t447
EhwWgrvMOZdQcyVI5rICRy9ijg/yYLsNBli6ioAoeug8O0JEub6I7xaWcGLVcXAXlS1OuuKhz+Du
9BRZVmnHaWaaX4qpfg6UduZmGzLt7JBT7NjJM9oFpGUJLGbDiSYg5rm7MkoaPJABL7tHNglcjhnB
3p2VwsPXhtaQm83/W5UoF0rVodJMR+z+IUArVtaF9vwqPJRTcjX7qmiU83IDSZTTWdP4A8VrP60n
J4EcJGtIBr8vr5XLsnjYRzlpR7n1gyz7bl2kQOeGog1weJvKqrHixzxL5htv1pIH0gTmXTw8xDUm
F0Onp147ooRGuCM8ZvDH6ghjzPseDNnzXE50/9IBK/zY23AXAaXOc4V+wi5fgi7fZq6GrTDF5hsS
lFTngU63p6fVW4/HAaf6D38kancovfdCmlkmakp+XzlLs+mGBYVU5KpqMh4I0VQeZj38oYnYQsN8
bwyXbm8w+LcOkbs3vqYAF0ui6cOpCZenY/akU/vaUWLC+9xb/XuiHOXzg5GCrkZkd+hRjj1WWvdk
j/P4YYbkcoIedM4wUptz3kC/FyWXj1AvHnLdx9CYFgGOpwg+/jxYa/lkA3Vy7JKPBlDoppvJUYgD
J3+qw/kst8qvxq4eWeYNcPjh1qIuDHiet2td5S2MabINZU0sgUkDOxNxiWrHuL5QYaWM3vxWacR0
5LnV4d/zZlKLw738ElM70NpvIuNUNpV2x90PBwTj9TvXRlTRTCgkQLv592TZakcUNhPVNb7KTE1h
9uzkNVPqeeuMrbbVSBN9xalEd4pP1U3hiDDa1o+Dk7r3Fszey8fFFNuSIhYZd30waafcgLIgNzlh
mulHiyYpDK9dMRVEK9A3fMtC6GVik2EByKJtDOPQWE7y2PXju1yuphFQ/8Afb/UpM25mux1AlfEC
LSzObqpWT1QGi30z1ugXiTT9sGCTiz/YrNidgPbZ+35Qu29RMj/IDQ6lBTXdctszAcoQBFE+XP5A
y4WerYYNt4VJum66LjloAMIuf6DaHCFiDO8z7fhNokPK1lXHop2TnuRWyRkmxkLsYkhy/Fu528kv
blYoa61CfzDVKTqGbuKt5MfPNYaXOjkFUYHMN1NHpE+luQ+dwruPAwqs3mTkP/LOPOD9019Gd8Yl
rCsB+Kx6vA9GQpnkGl2Q70lGiV8RB8cbk7jNQ8kJ6b5R8FkHKF9/RKO59ZGavHZR7q1Do5pxzVEd
JW+AACh2NLmdbOpQRKXhG6MtfR0HhnvQ0ObeTfiWL9uxIjqKg9K/pShV14qDFm008vCuroMIaRPv
FGTFCr+S/9Z4DqlCZTYcwWZrt5SJ8biL70N6CEidqX0PJp2/2yed13Gz6pa4ufqyDZu2WdZa7vtM
9ORqLLX4lBfUodNw7i9rdHRkiVtqPtyG/KE4NdsT6g31bAklsXyXkXOAF7sfaeGOq5x4txNJbOXZ
aWhzyw/q9cR0GOlJrqCWXbNy2jq6aVvHg3PbAfUTX4euZRlPzve+sxFX2U5zk7jtzC6oxZTwm/RH
+q8PVNClHs3BuDFIubhJea9VUg/ad+qal89Tqe6yU5TwTFaFf4KC0K0qAyRtphzlO2lzaYBXLtpz
2ddEP/rIrH1Ahh+9+SJXQF49LWu1Ms+tNpUnE9/5qg1a9VxAMabETJlaKeuftHQoRQ6t+oBspeTa
RiYBmZn9w+wSIdBrdvWTWA5ENp35AbxTWaYkGoGSsopjzmdc9zTvn5U2eLhszQsfS7ewnn0lVdZ0
s5KjoynmmZ0JHW/o+h8uf5ZcNTGI8ACLVT1YxK3visTHtUEk0gMgbnhe4rMBnF/mFGc/6M2Tvp5U
9VnXzOGYWA1C9L6EvplWd3JVjp5vnVq3z5RWkk3LIXGoZje8HQrPZOSTN98N4C+m2KrBTe3Cbm3l
XpvIp2bwBGXONuJHwP71An1p/RMfJ63tXnmPFaIMSBpFs3UOyZM6tuCb11HG4WXO5ln+PLbuomKr
o2ezaQmvCEbtoJN6eDs2irokmluMjF7kmjNMS6Gk0+5Hn6ydYUKW2fb1ceyq7hGzBCFc4veeAsA5
pje9K3GJvxKBwA3xKOFp7FCadb4Tvs5dciO/i1d6r2rfGU9OqPSbOQfoA/5SvdUAgyC7ZIfT+hv5
A1XcyWHinev7Hm3gPgr7aUtaoPUY9TA/5Cq+HWxc2lXvvsq5GvTjcOPoSnHyTS1fW9H/sHcey41k
2Zb9lWc1bs92LQbVA1fQAEECJMGJGxkkXWvtX98LzKruzHx62tZmaUxGBAXgcNx7zzl7r912r1Iu
7X6+lE7dexyRBNflMJWRreQQmye8aYVlnvUlnwHLKOqvPm882WqEW0qqgDt2ZbtHHBCRtJvGLofI
7iM3z3Ofa78mgVSLwTKEk4K8dlvVZP5CyOpfkE4cfn5W1InfQhImF+YLqBenfgLLw9ZthH3J3sbP
GGILJ2ggvVraMniLHk27ZCnCU96WuFLuj+fnw88f+9ASjqbIzSTdl6afb7t//89XKOH2/8/G/4uz
cYvZ8n80Gx//Zf2eo8+Im68/Ba0q4v07/zEiN36yU01JV8U/5qwa8m/AQnTF0mSd+bl0x2v9c1qu
/abAwyJbyFAkJubK/52Wq/Jv5OAA91IUQ4KVJSr/nWm5RmzrH2fl5DExZVN0iFuM301R/0vWqoqS
M6xZ1dZ3FWQa6wdYO56J+vta77M1WNtF9mtjC4IYd1V/6d7VX+GlewYjhSMC2Ukw+9OCNumlq3Z9
sJKQZhcr0gY0xM/i2iJrCRU+RrJr2jHS2QC7JGfZlf3inYk8ZSHVRB640VX6rHfEvG1A/CW/Szt+
T9Z9KLOZgeW/FMyhy7jo2r//TfpLnuzvzxG1mKVpisH/5D/rAZpAxsyamwvOXOO5l6THqAe3ZSoP
ycibvOm/BeGeN5PGNy2WHv9wQ/wbv1y17lfw9we1+fz737Sf367yStEXEw0Rv86ffzvH96nmdLGs
zas17sTv8rE5QeAR3zqfuENgiZSV38aT+liikd/RRkufBN88WE8mIR6nuvLUs9QcpD2tnff8uGzS
cwp0/8hiP577yiH16ji/m6qNHwjuQbJaEheAw6/yOdorD+KqMr9gc0Hg5picfqUc8R/UG32UEls4
7C1bO3Q5cnKbNpzdv9XX/Dog1VM22p1nRd6YqxCYVzm0SpfaQePZ7vM9mrjPCWrimum1WbuU5bQE
TLd5qo+g16VduzK3ipu/lVd01NGv5MLT8aeX4ntZcVCJ/fhA7gqiUNke4I+vxz30f0RzfvI1r3O3
d0mJRFCbVva3vCMOoSOrJRE2lPntB5LQ3rAFN/9oEewSbr5p3gbTzQlTvCJTYJYly56MSvVy7yET
Bb/KkvP8sBD4dwh1pzEv5Tn9YkqNDF44lBdttTwCvyle8vFCRhzJLFyOcD+/Fu+6T5A3kWnad1I7
xkHnXC1t09ArEpIx14Ppj6jtoCOScWPYqcpc9XUAnsqRXYJRxCBCPKuij7vEODdv407/KB+CU1ce
5ScSKwgUGEqSypEkONZjvBKOWPCO4XZY1uGDvkPqN9PmZkTtVO/ZtjaR5NnRuXSV78QjJrL3sZBA
bhs/SA5PEaAQhABn3wleiXmpyof40kUHcweglKisQnc4enrFblmpfuRBwYO/AHlNu0mfwQHqArFh
r4AcLDc/oYR4iw4yCZZc2rZySWFAKJhruCjsZGXsJ1J0gRbvzBcysgpSWUo3+2rOKE2nowx46yTe
wBhrj+HGIAYR1VgMSdMZJce6DFwJNMIdQoh93dlEo7/3G8DfJ/kRbqh5DT/0Y9/uOsGOX4KreV5i
m1sbeX3noopWNvoxP43IXVDQ7o1zq3pYvap18TH6BZkf63qdvVou6wnbYO8kB+vBemZsU9L/Iq/J
65ycd4edfQ1HLFX9Tk4upFXVJ3b9U0s86V0WaeNkMNLt+Erbyzir2P+gbsKycjOve9fXsZvhCPWs
yCF7mDLTt87aNuzt6NCS/QhgfNzA+6Aw/MVA/v4Edb/wjM2A9GjhQjLIXiWHeR1Ua9WwG6c55rnT
b6JDmjBXYg1UOncmhWnw0An1ujugLqGK/syukcfh8obBJlvJ9ryeHujW6StordomuXZvs7ue19GV
/A8BkRyui5MBhqmztUvw3n4LtHjxExyGYTO/0NXyVMu2zj1yTwIgVnOzEXE/rKbQocllnpT+ap2H
Q3eLtoluE7/2KL6Ibu5GqJIepVMz/ieLM1qzP6+OpiSzRloQYSW2ub9qteRsQaqry/W6BR1VWMsK
f9GLGbe/B8D/u3vAv1qE779Gs2TDEtnsZP2+Rfx6f4yL8L5h/A8OySRIBVK91qTxcv8V1jxt5nD6
WtqY2M2ciNulZov/P2eBf2Ppl0l//dfPTpVFWvG6Sni9JbKN//HXEgWg6pPVtshB7vjHOPC0qSAJ
eAo5quuK8CZprZ1ZmR9Uz0loqa5kvpfKCI0ZvfRgCDrjv/lSBghKFlPmrZZhIu01PAqxIu7TfiKV
m75ubTatLykzXiUxVj1zkk1KZ4msSYhmdlq3x25iycgWMBWlukMmk5yKRan36jjTtUsMAnf8oG7b
Z7nqCSMwSGYAxW9hAixpdZnLY5ejp+UuN4RwXssKOVZmee00o38KtVY+WFlBTkSFrDc1BBs+ZbWx
unY/GUW8mkM2skCsbtZQbkINiXpOEIr2qw9HUnHx0zS6AOces2+Zo9jqtmKeSitFXDZQlRGKYue2
4VWjBQnAXTPzp+sdEx1EyqhUDA9xwVPgZe9YDky7sOhmINhBc4LdDXXti1w1AlmWS+WCEvjumy49
yiPSvbgUn1I9UA/xUNPxX6DjlzLZGqUmbFNzXmt1c9YzgPHinIMPR+tMcI3CgzS/5QvCG9bUgjqD
Wy6ww6wrXRR0DDaFBdl8nUMcFwtfkKHdKIloHLrWOCS4wlx4aGx8hnqaG8KndUH9GK2JNDKSOzL5
HhRmZOthkAVcHVq7SVvJm8bkQSkJRJV5ZIW2XDQAkzxegpfyz6ZUg7VWkWU9LfIpGboDKdu505U6
luRYf+5jvKUq1uTxnqeW6RwSBmTJDD2QKer6k7aQols1TpJKRxFbgTBrD9L0WU/a41IJJDqG8wst
y+dqyt6jUy9GuddO7eMUFU9JEF7kuP1MTHLV8L89L2rP3KJ9uX+ujh4qPPPOaCenJicXaLp780Si
4oKUxhhbQgFkVKNypciUXZRPIEeTREHQR61aaVdY9AdBQLOnWrzSprwlT1BYCZkqrBuYi8mA81JJ
RViN/fhcVIxzTaK4pyo0fWH6whOEHCq7TJX8SW4NNP0CEaeVolxMV0Laz2gLca1Gvf6AVjW0Z3aG
7ggY2p7BXWdcnWw50HhwqyrEiflErCcBdvfUlNStGGGqc7QqxN69v2ZiIPhT9mVloW9gLFMizR1R
STXEtnRmvVYfdEb4uUbXAhp7UeLCTIkmyHtHk9CVTwbYtE0P5iIfYbRIb9pAPGdDdDwHr0L7SnCe
Tk/LoEGmGq5mO+7RpoOPE30V6eJdUtguM2kh7JNTrO/ImNF3CoKPVZznpznSElyBAaGspnHfNJpe
2RNIYxJaYxwXmkklyD2tUwOC+4Cwz4VUk4xezOsk79dtiukWcebU0yxpHoWSMSKKgNCd0qRxSo2A
OFRd0rZi5bMrxWxdc5BDoKjDVuqR96cEMWGlgmwtiTESiNg3WmbePx/0mTl4Fjec2WSri1Z1Zz4E
HeoH5vitm0joGYjWrrzxHhZBqyndGvp7kt5JED9/FZsv4NqKLc43jKT3L9IiK/39s0H+xTsi2S1a
oTlGKJGLVTNwCkEz2VGXsXxOVhZAY5G/6pCMOlkeYu8BQCoon9Py2I5MORyOANXadNtDCWHJjleM
SjgyBjf5uqzlW1J5rdscssN0kN4zWP07aLm65VpgI23W7vQ2P/Her/dMqqbvZiV5AyeEPTq/m12e
I9i9N/qZ6il6b/eqP8FYsoNj+UHexgMYfiy+8iuvkf5q7tqnaK1iREUryDp/MirGeUh28XLDCORC
OWQiE1rftI5xFB+YvUDuDFO3QeVBAyy076AlYyOdUdUQ7aXazU2CgmzsyePk24h0MhxiDrUP88H8
NDf1VzzcIqwKiauiHOn5xuG7RvTwPO5JG0ChKVh0mzn1OClZzEdrZTyXFw7y4YNpT8/GyliJp3hF
bJrBJkak8Fn5zt6IuSD082N5SwjxWdWtV8qctAmi4tjsSjT2dt0a+QUC0bupZ1uGxLGwgFoO8fYG
BjVthSIXpHAo+/O4nsD9croaPaXdSeqGDKyZd1u3swJHPAAkZC3VRJsxblvbVe3Bk7g7y1Rb8Eb9
QZMw7bjpuWZt2uXe6MWmHwmw/FkQ2E8cdLoTuUNcw8oLX7JuVbkah9MjseF3z8YGqnTzKpMJj8me
oNbZgX6UaY4A1ewkwybc8OHAaIgUYkJVNdM3ST9zR3KS0Pa4M10rnDDKWuZ66LTEfHl0ElgdgzeT
Tc0kwYvPJVeL0+UXkjyl2TUfoJF5eYh+x06Z2riCs5Olb1OmiOFaLx5J/p6sm3BkCbOOmrbVb7hs
hzW3RS5suMR38nH4ZBzVzwG6aOpRkqGXbO7GZcZ5nBnNC6xMhiPJ0Yx3+idMzfPyHJyon9obA+W6
eOwuuDj53cToOstrsa82wyc1WYGM6kvx46N+yN/70hEVu3sZr/HkQDazjrxtaBDeU4cdWGLltfKb
p4hSi5S3G+8A5SOnWEvcQcKsy4tGuenU1ztc19WO6VXjqLq4QHL1xLMqDyfQy2Ag5V1XPP4tj1fs
D2jJeU9yhAI6R8i3aF+w18JeMOpVfZUiew43PE1+9DA8lNIrIAlwwKa5DzWXdNYkdbiIBoXkMW0c
bS/VnrELtiYVqEldwyvl8zPq1OUFAuAcPPfpc7isct3R01XW74QPtfDix1Cik4c1bVVzEDtap7v/
i47+dJg2wz4Fpxv63LloLAUbhdGuRymwpc95SEKXk032ORNs+Cpa+2wfACQ3bD0AQm2LwJg+GHUH
VHM2gbZM2IxX7qsZwV6MRdRpEFuvcdV89B8E76yBFrf7aF1MgBTd9DVbdbrDYYACDMj1M46p9EQc
F5jfEb+1TRCpABVBtgXTYfzL4D3UvXFfU5AXLuNO7hpKVPoCXvbWCBQuzqQ50ZmKvNim6YWEa7L0
Lqbl9C8lJ5xpZTrKhiSKV8mXV/o1W9HMueGvWNg+Ntkh9pVrQV/BM/Y7FHrL05h700ON7eohO1PP
3Do/uXN61EPKMha6lYuq3fhE8xOu8yOw4dfhFWXvG8/hTKVrFutoO6yGhSgVnnWWu4tnEdnlTici
PefGEZkNghY+Bo/Y6junp6qrnNGlLO8e25Nwq3faEzTh7tWEZG2/RZt2B5bA45hwJprBQvPAqj08
JbNvrhYW/Y3lWx+ylz+zhXYPBRasPfGUx/DY/ELMNhtUV2nsWCcBWR7HrWv10bvagRVWvSjH+Jru
UNLJ21DZqrMXzLY8E2CzztJ91W0q8UE/qwfjqXwmqo0DJlSiInQD7jptzXwD6yANlWYjvZL+tJwo
6Y7sMLRCqBHjD8DInWzj2gAAQKaO0WMrcPLcrYIt1z13sWCStAST1WteJcVTFG4D86h1ToOOS1gN
wToS1pPk8zoFEaYIUPpncdqXqG4ShyIVT2LQ+8WBtspYcljYU1VKn239wanCQtff7dVzdBFsxbQl
3zzLK+uJyRDqHYyZoKyBhxP8GwO3spsN6nFMndM+Bt7jmdaxPhIlKKpHhuIS78pvnAvKhtsufFl+
5cefZU71wm3+RncFZZf0lodrjkWWNz/kq3KbnsN4q0gfOOsT8xyOh/gNU+ZIWBWJUZATup3J1Jjk
DRb/HkR+ugvGS88MMhS+7aEmsouE6gfWHwstemZd0i2qYY85+otguVQE4yG70YFQXqUTDZBBsaVT
tln8+sxEOeE8dw7f2JdYDBTl3Rr8/jCcyse4tbVfnR+2Tv4CmNxkesyEjguAb52tjPURFyn7sI5R
/TpV19DkFO6k2oo4QaUEg+NLrHa35K0znPREHsF8nl4DwsXvOYZOt1G4YxNExHAQSPmyg7eQyAJ4
P5JXfdTX8q0M9upzFT8mD2aFFWetrZPb/eCJIuZ9gp+ByCd2GwAL2wSA5Hpho3iR1tj6VsQZE2hE
Q2QtrroN5Wl/iAkxbVa17PdfJtB+rJGaizFFxHd6M5/E5Rg8FWvDC279Fz72ilPAhajIu46vQbdj
h0fRy68AVIOH8qw64WO1hwGYvkOdqr8Vv3+r6G98z9v8XVbOOS4cijoUD4dhN2L75hD+xJ4Xn4Gg
PAziSos3JLV685vKJPHKqo7NmNjgkN7YEXLHE9KVu7FybT7jE8ekaJ1oKL0rvvjFH8irHEOczdiY
mUWvAiLbCYCSnOAC7qzYaY94W7XIj7Jz/qUsnGK9/EsDc5KeF2uXSj6zwMJXjCMqh+Fh0DcB2+Is
vjHDolT4GBaR4kQEr/S6MDdFbGR3qle2fslbL6awHVVWulF2UvgVRNbYNWl9segZ0PnbJKCtJsm2
emAcnb0iDwsOjfLdNr8anEQPPCcYDDBBgk34xRmmICWdiwJAPgidjFPC1ui8pvFI46xuSc8Z11a/
EMcjZ9NSyg8bTzUc5NiOLsN++DR+jW+EvsODWj7qL6pGq3VLIm6/W0ID2Giwh5sYw2ztJZwIrWMX
cgj42y6H2c33+SrndOmOZM0cyQW6NQiO1BVqK2lwK+CIdn2MvUW0EWarn+KGI2K8auAN7NQDiYmd
zfJSe+ExuxWbZIUWq/3o77GEPLR6V5L8Bj3oEJ/MVX00zZ24mr6GL/PIXSmETn5ZDtGh+GVdwlN3
QKClflib+LnZMwemf14/T7M/F9/S8jBrdpE5lF5zsilANDb+9MswVxVjCqLAEAhg4MnBeU1xrjiD
GcpoK2Zxt8gq13mqtXDLdNKJNEPcjWEm7WBv8Q+S2B2GvBNWIgQPDy1ja/f3f/358PN1P5/9fJsx
hizkadqyKPfSzppivE4//4xBtiLF6SELu/WYJ9G5FaV7bqni3jU7ccQ609Wt6ppiI3uGzPWqlHBa
5ZWO3R7BoB2ZDpGvJ+hgvLFznL85hE4X9cg5tqKdrpk8NgvxkqDmoo/OVFuTbmbZQQHBqgPWbssD
OJBeQ5qEUtqP5YQTlWB0WJ1FrwU/BIBBpBllaTzlIAq9LuluUqpHXt2345NEDEOcF5lfy3TYRYsD
d8dgy60DCMOZ3Dy1zLHdMsDLEhE3HAkVYB9wWVkTomvKZBccT+ONWUPTXCbFWImn6DmOfa0GAyAk
hoQ/rMPPpQSNX2tofeuCrbCEIvBYczoylQjwRWLazYT+IpvAksFm2ak9+3qVLjRSzHEX3Y2JAaye
QYS2FbXKTVdJT1tYH5IeGmAx08lUheSxgvVvVgayS9bRqN4NuIylJes4P3JCHsvgnMXBG5SjdtsR
bzqUyGL1hPWvXTQ/S33c8QBMjXKThjvq64euIuFVZqzuznKeenMMisKaOVQQ0kGgr3WNcsIzEkwY
0WCSqR7ug2p61dNCRq4jMCfr9Icgec/6BtuRJX2pVUZZNjCvH+YkWYlkmd8bIEmvZjfVpFjBGGE5
i1kBLlg61GDB9LiEZ/K9tVcCPlqBqfEkdjfM2LSX8ScmwaXWvvGyNVi5s+chythX63Sip2Z914Wx
k5AU2RDo6JwUPAaIYh6EIW+UTYHSd3kRMCiuu0mJ7VqMvhcSjqWGasiE/xCNQ7QO6OXV/XKtMbuv
gUKDyxOI8gh18j71cHyZ779MlqlOEbTLFmFgE+FXcAEsT486X8WqRQ4hmdBtJK/FivY0GTGrJVWx
1ZMYgqFl1y8vYy28DEV01NlDiTWj2whgqoNT/Pv35on2LZqbVKpYrJHftfTTYgNMwpSZp0zHi9nM
4qUT1ddiStfkAOpkIaOSEMEwcbi2SHIhSbY3Qx7BHbvVvpQaSsmcgrgqOKIqZXctajDlhQoo3hit
j2ZyCQf9UHWOxvHQg0PhwFwRC4yJDfnGzcqkV8hFLSUoAywk3A6B4HvEAX5YUTLIESOUpI6BEGbZ
SmrycPMYaQyViDe4E1VqSBwxxQyCOrk2ztZsPAsJepLBIJ7VEG9pNX4kEzuNCTV/tugH5d1Gi7tt
IyPUs5KBIOrkisgcw43CkpKJVMsRLiQXPafX5crs1bPcrc241m2riPXtILEBGOGlJ3FoZSirgbo0
6QaghYII36j32xZwkBBfAliAGuoKuk/gIsyu28iZksI1qdgXZXKElIG+hRCSTNbWdPRiJogskZ4y
QzFqAiJgFOZtYV+dTKs4x2Nzler53iabgY61EvbG7tEaW4iH4njNVaS3saxTyRh3y3TL2CLogEOW
jJNFI1xXoHxCXfAh854VLi13p1yQKMKRVmvUFj5U/0JQGeeRjFkMa3i+t+pnkt9wGBbJzehIH4YQ
Nh9VWIJJaF6GMdkveuvig059E+tECcrHnoZI9jRBmN0kneVTxRxQEDFk6laMPxa4NWHdoa2mEzwD
bOJSZr3XGZVrGeXXCa1HTECorVhKQ4w19jA1rY8VbYauC74ifJkKohFwoj/ZBImt44j0kJIyS1en
bTvg7ZPfoomDbNXdRH1Hds6Ruca6MgiKNrv2y5oY3OetK7Y1B/ziQFzwXbocHpzH0tQ2eV0/iZZ5
nCpiHUedSVsnjpu8aT4ruHaz+B6GOdtpAVgHZwfWjBakImqZG2npbcr0tyFvOiuh3DBL4MBDiTPf
3nUyqAjg4mDfRrWDUJ7TmSDvu56uSCPca1VzfIxNMkDTJD6LZGpqmQYVpGbsO5W9s5TWU9gkuU9G
FRtrWq3bdtl0OrbmpBF3ZQO6MBGzx2nobmDma7vOiTMJyRwl8lm1Cc04l4LwPg0wJCPlFA4Fsi3c
25NFhrPVtzbS79jGSWoKxuRnbaQ7Ku4CW4eCsw5SPDFYqRmc4UpHrWq4JA9ey2nkryraas047LIo
vIrG5La4t9MW42s9Zhmj1ZHu7yCvWlYzWzfTux5KOUoLTBls/Su80729ZFtNK5b3RYt3EobeDUS+
c25yBs266jpOGUW03j1N0KacYDTOPfepM6ss8LJFGG1Ldm2fUTcxaw3VO+/G0FZtUAFeVNwgrtaK
IqziikafklmSE0vFBmjMbjDjJ4Hn/xzTPE/L9BXnScRODKCpYSOTCmyChTWKG3UQd9jB4McpOS3k
BB1z2qixH1UU9ugHKTADROsx+fabBEtVv4CNEnG9+0ExDKcUy9mQYH/SR1gLoUz+1TJKMAegLNw5
Pai/KQ11xKmpRaIQXC6nrNLNIpJ1UpobNel6zxQkwUYFjQy7hAi8TO6IYgNgKmzNRUY+KfL668Hi
KxF1GUAj3QkS4WFWu3yjVSRgNSasSnzHfk3U0gr7yPdYD7RxMyzol0EQNc/UyYyYE0qHtj+0coR8
a4i8BX7wbHZPbW7S1+yaDQlu68yI6UE02nnM2XKrpd8gOD6mXCInDox9hSnSrUI2G4ZWWRY/1XPL
O6bVXuSp0hwxzW9pIF7HJppXmq4xqLNeDBFsnzxMvqaMsBWslgCDUH9VsXA5bSK4mqSkDGkKsu5V
zNF9NvqlJL/iI0ETrdMTMO89a03OHhdB2EXV8kTQFxFXTKRUwF28jXN1vJhFidjTlD5JImkOKs4E
+vhQstSq9oegewzbTZkZH7ociy55vLgl5++EzHnf1MmSC7hCpap6/UR/TRI4scVqJDtw/p164l1t
1L+MumZn07klojbI3W5qdTf1pTytHXnAZlrI0jUQ+3APxIDCH3VEGfQDUVPxU5pDsGNAg8jXRBVU
M8pOSZ2170RcJNYTE415pK8RdsYBqTEKDKk6GOIEW9kC/9yWTjcT9RkXw2lQfMHE1C9HvbJamkLd
tvmobn8++8sfp6zExkecdVinHzGTIU9Sam07mtEfP/z8ndnMlkd491t4h1//fKgH3gEsWJKXV5za
Akm+iT1mnVYvfsGbbEHAWZDoRAECW00gtBYNdPgirLYhhAASpQjVnQYBFJxOTzOjcgurbjuEYblR
6TppdyNmWmf/+NDP1VnI8cYTJ6Fv22RuSOHWSmMr312bPx8K4E3b7mYhfd8CHvnHhxh5AXzJepO0
RJZk9w+5TO6JVvfdT2ZPPpp0xRSteBCDUYYvpKX7rCZG9Wfa/T//NGJv/xyi+Zc//q9LmfPffxi7
+f9eOKciSf+pSHD71bRf858Vgj/f9k+FoPKbhQHFgI5DAKalGMgk/gHRMTRUgvy9yRgUHyn/8E+N
oPSbcifdmPJd12AoKuCdtuy76O9/U8zf4OEZUHUsWVQl8b9J1JGNe/rmHzVslqgh7jcly4StiYXr
L/IJuW6Iduu1Zt1OeKiiWTgsXcv7ymK8lTSEXbdQGeyiUcjKymkINnrgCgwgeW8i3kmD+hJa3WMf
1qKbdEm6L1qYqzFcBzYbThjT3VGdZGXit+jfbbPX39R8CnbQvI5NOWk+qGxlG2j6RhLbdFNbOgOY
VyK4m52FuN4uc2ioJWpsyFFD7kNWyV1Fvg9EYmV+qt8DKflozDJBNCSz0tLwLzCK7nGZPQONh6om
WESKtdhvONpWrFiC4EejQFcsqx7MouuO5pBdzIo+iDa0K+rPdhMSNimI4jPqTsEj2YSA5Gn+RjmN
boeBRs/+jcwDlbq67VQmUZB72lU45Sd0usGlL9Rfwpi81YpF5qZoDg81tK+qJg2wy1iOBfBp2L22
RsryL8px4hwa+GWlrCSHpBFitxVBRprtHZE6oZuYyxAlnFpckkUy/FpNCaXjiBmoNYF/YZKvmnC8
zn2Tr4txZQYgxuSRn1zpdF1IWEPKeY+UK8HoDkL4GlZ0vdn7Lw1uZVRcl7JOULuPICJZ+rdMWIQi
wp1dNXClVcY28NOdqlw6xvLBRZOYUAojysWi15yEaFFbaNBn4NhHI80sp+Aius1AaxjqysCeLL9B
XMdYB3Gvn5N1N6p8UnPeb7uud8B6O2UygrCcct+o+OFZkO4yRb91Fk4qRSG9qCsfSyiGtpAPRBg3
Qwf9jj0oFxn0379j1A0BOhwMRjNBbGYl/F0+geJDZfHQdfNalLkcDYJ0h4jr2BlUwlKbZ1GYeFHY
nIiHcXFzm+5kqeulX56LCIKBBnnUTGjrLrPRPHVaDJUmOEiLAXk+7fbjKJUYVOTRnTVUBYpEwZ7i
u5NTSLJoY1bzwOUd8qtsTI9W0+gQpCsmAOl2Nq27HVrqPKBIXFpuulhS9rhrYw8nTrrUGMu0bRkt
z/LErdao2Yp7eCKQXQ6cAPHIYm67H0rKUm+UiCHjZJnknuaLTxHGmJ/Tu0HvSC6hiRp94+ijIpzm
OH0tllOJpnVHYijYui47KtoyIeugWTBxZk6tOqGZGXPPD+OHrr9WiTQ89cKLJiE85UVdtmoPRqcG
lwc109xT5GReukSvPUedrTIukCnmEGETtZ+Xy+UqSuTyuTZSH16GviKis1hPQLMdvS60TSk1T7jg
u72JgohRt+lL1ARQnJnpN9Kw0vPuXDa9vApIfkAPCtveyLGsZBmJvJEuuii/KuLDGFcpkyPFaboq
g1JZWUwdxoqbJ/cI6JocQZaWdZNXeyFAtjjQaMuUidZz3mA+R4tXldZaQVOCtuxN6rRzo7CQxE32
xLEl3PNQDCd8oLHYO5VZtE+wuoidayxHMobMC3oSB01eUsqy/ksvOfEkJuXrqPFlnTxqfiroSKkZ
Ui3Udll450dNGFuCLEKrCZkPzQ2zGWlAWq1W58lAvTvdbblDnn3E4L2dfE4+yxAhoRrWlxS6vx1o
9LIgkcGnbEY60kvWu0ab0m/BH8RJFAuY1K/V79BElxGMvM6mtaxn7B+LwYQAx0u2JyEU/akRUf4a
wxMJnnTlCSHxhkZVXKxEz4KOtRXSPSivwhtH4SsV02u4oMiShGGj5Eycoxa0SQHcty6/TBKdqwCb
syzSUo/iD2EiTx2z6ZrupLzRW0J15DL9aFrBi8fQH4dYcUX4BtzQBMJqFW+gRk5PZUccgBoFvE8n
vC5abxJaP+0Aeeaefv8i+Ld0l4piHS45x+c6s1apJhF/euf9EiDhJeu7jfxNVqgvQMIp9jRTWyBN
u5h30dmozMhsuBWK0hM2RUC/g3h4Oo9G3R9SyQLXRG0/jgEyibIK/L4wYhi/Y+JkZYu4Og6/EqFa
9/19UY0/w2g40JEYHARNgwt/xWvNGUGukFPm3P1CLY61boCrn4a4QVUBBFtRhsdURAOkQ1snO878
jg2Kar2Uh9VS6Le2EsH3g30HV8sYdFIC8YhMjZIRBlqTkwIBLVfaBzERd70yZH4ud/WDPDNoKTJh
HTbVGRladTIGId4XGYTxNlfoMeFwtwgMxa0zbEb+8R5ov82JFj5D3UKrxK4ilEKNMkwIzkM3Hy0l
YZ5qxGSsxeYn3rNtKMjBYe6iCVyd/L3IibYPcp5EIdPSlOO6PdQtHcYlZWnqeHsWskp5A3/Cq81+
15bTTQyt2U8X7X4brHO8M3DHA1QSBUEF932rZx5jJe1RpYdC55Ovm2uIUByJBZQFUakfI73HXzAh
pgmiD3b7e9wyXzblw9PUvGN4IvU6pVFjDhNjarFO/R4EiGOU8aO1dHeBy4HA7GbF0YwnHEfXtm4i
/3+zd2bJjSPplt5KbwDX4BgcwKs4j5ooKRQvsBgxz3A4gNX3B2ZVdVrU7Vu9gH6hhRSRSooE4e7/
Oec7RY9tKzJJJ90/jDOm7KGmL6HVISXK2AFdP9rUmTPvnQE8SUo0Qo7iE257sJN5cPVChIqgfbc6
w1vpAPfaFBWrpauGM7VpcBUvYs14VaVJj7gMf/gO2hEORwaP2icroDvULPpPAl5PDBOpuWfG9tIb
MFFs9eqN3s6RubXqdYJ7J3C/zZYP6wCBpuxt5pvQd9cK5vDGd3AK9NkwwPs0OBZDSd74nfjNwuwI
MV1TNRkYM9W1SAWcVYxTSY/SLIr207Z7LgzutllYnzuRTVvnHlufxHdo0x9Ev6wzJTv3pcyOy544
GUbjmg2SqxtvPbKae2KZnpjWDpZWeBQxaRLd4xeaAqw2CWJl+tklZoPTHm26V/EtcLor9tl4q4OJ
X4wXd3W3gs0Vc7i8dj5qg2OQNuARJL7r0p/82DIUv1TC3U6xdTTjeNVxk2NvwqiDGwPIWEtt8vog
rLV0cIjGiECshckqlYyVarBSZ2OSvKFq4SVCl9tgYtYHFkVc2FVC3L8DnZjPU/DCCOGHPzuvsg6H
JwK027ZL/ZeifK16TD2ctzs0xESfCCk/BMo9V6zNBWvjCxZcZN+sD9C1c3tHFRKQ4wATupc81U6j
EK1n7qjUETltvbYkAnbr28GZ0c/PNCzn16w6TyO4ADUe0y4abvcHXadvhCfTq/a64eaMuP9ZcId9
GDX5RprWTC9mSC6kxf6eENx0JT+pBzP0bBgs9BVuTNyjgntgwgvRlPDS694lLWKyaLvhjSWxujph
aG6jIW6ooRu9mxlZdEc4HkDblA4EGsupHSDreumb+VOObrAR5WQQMdbiZWkBDIrCvZnuhJ0hy7Zm
KTpMdsu3AmKOpTbL08Towo1755ZFfDi6piJjSWJvDcHa2k2MXzd2rpCm4358EwYfX5FT6uBSX8M+
nJLxCSoFnEX6XMkT1M2Prg7ctTVa5aU06bOPaplgULKOrfuQ4svEqHNMZvIecsTJoU3IuxFu6qFZ
ynRwW1YztK3Zfzg3fuy/CDHrB0cOb3mOiFLZ7bSya3BUlvM8edmjpxjzGLNxrDXc8JKKr33nymk1
6/5GGgy2IU5rOSYe5RdL5nDYaBUGbPhBvYdl8p5HU4thBOG2MJp4zxKXbPE7CzzL4kObSLyxbnYI
bsymVYWGRJmPYS8Ts8Ha99aunYkGRC2t1gr1IDiV1LqMrFoHEZRv+sEYdxnjxaiO966SWBh4hQTb
hX2JZHDlwPFcMq8qhMeiFwwmbqgCF03OCBphPK2Vt40T34G1wiCxH7xbMSIJ6oTOlLmvmp1bRFu6
0acjQdXvOTcKfIo9ERK7o9lSOifF5wZYBAPccq63MLYd+mgaONhMeNIviUIgbytFvIhOjE2UmMbD
KBFtR9VDhpmyB3McfqZfO2Kaz+xF8KhwMVOdcXbtm3QDcPRIpOt+2aEMRn1uLe9WFkHz2MzljiKC
72zO8VrPgclbrY5ZoL93WW0/c7s5tSAOV5ml7RWZd7yLImrPnKZGIU32PZa9HwyLGAlWvsDLfhcx
DmTwV0hITfZqptbOcqeDz97kwQ+Y1xEo/+VKPhsmp8miG6111+AoNdALCv1MwSudxBYfXbSpJLZB
X36JoCHYUdLthoVr0ne4fqJpBoFtdmu3TF8x3H4Bm0QcI8vkZqCIxfYXY9kQUSsEkjEc8ldSp2ci
1199yWEFiuXrUIYgQaf+Z8S6O2vPX/UgPggX4DBtOKBmNeOpeazxEMdxRmuC93Wq8eIMJAaWRsR5
4zokkmj5WkNX1/A9Mom/j1OEmfvm2WIjwW8XIdJYqTon87COtOEdOn+bR5H9AjNiWQYxrmmfvWyU
/K6jamt187BrkrB+aBCi6vin52l31+c49KjrHfepJFMNoqLDHcrSHWaxRtYisLsaIavDxOZ4W3ne
Rt9z9ip8y5aQwZC1h3HGuJFkOji1Y7oKFLQFi0XiNsz+LiT4sF6iKPuQ8hDYGnhkovosRdGTtHY+
fQs4ZhJbVwelZ59V0SPdP6Sguv7CXBMDr5y8tePQLtIHHlmkWT5ilE+4UKpvbA9+ZB6GJ4JycSD3
3ki/CHr/yfS6W7TUQbCFA7h994xkqofTTgsM0Jl3t3SNnebDhf2A20Vixaz4BYkUpyWTkDYCo6Lg
JtkhoBsRNuMS5tJOZBjmpYiRqjyGprNlXTrKSM9u+116qj85sbrYjX9MUpI+pSXja2kpLLNO0RyC
hPuDImB+UFqNa0ZLGn4nW2q/MSj4YZeX9cSumwvtVDQTRGTxklhcQsNDzBfyQI8VSQuhSYEYGGwj
FbwJB8wrG6xfZVp/n40xA5jKdWLxiYUeyi4M3pK1UimMzSIwb27zw29hKoezKveIUkz9yRsaNU/O
LMtd1Un0Kch0koOMMyPXRTO5slIExzHAl+pq29pmMUt5pNg1OqFjn0qH3jVLiRXI/0/aFepJViuQ
zdVWRmvLf5lUJ/eOCS0+b7FW1/H4EJuYCVVFScsA2AnTDvvsOWqP47AhwY1JrztBRA1X7MKEeZvq
KKZlZ50MuscgxgEv75CnA2wSZVqi13biwjxXPF+XajgOru+sXL+HiV+BSfFzY8sFeagemNPSzhIp
RlSaOdWIm7GrKFXuNQ2Ihum8FgCiAMazJZ/NWKys8SOPTXOn+nEnBBO0Fpxfa86/HAubcCKTryEb
8NIogx3bkW8DMfWVa7OwP6dVSJqA4K1fYoKycw4Tbudz15idH/AkKG5W7caWdbcy4+8O6XigoaOx
ptKiW/n4HTZ2l2znnq0hR79NVUTFdlCPS+iHbp6TzMd0T10f6rXTEcoT7hMl23za0blXcZO+Jx1n
GcXWAIRUhiExQxWovK9YUtrP7LF0TMyFFS4n4Az9djZ+xD1jqS76Kmx+QMA+Hxt0tRYan1hgz08e
YNr1gPuALAR3aEtyOIjSGYM1wknKOGuzzPDL0XVov+A3EDObJhtChh4NYxPl6XeIWMHKMhnF0Ih8
KmUPk0ghNjBfY4xWh7fJnReoWvFxP8WlDT5gqhhCFrPdHE14OrG8O7zO96OE34X8VHaMcfPWt+BM
INoHlCaMx3h+1nSSgFJVBm1XiNm0HhQdimmUNhi/vardLSVW9bLvpzabq6gJTxzPXLpm+Pg27AqX
GZo5t/ZDwaim8Mp6T10AfliW/k3XaBAQhRwOXe98T42B4702j07MGbm0Ktj+xcHLXw3hfmknPH1Q
AjHtN8QbpLWOllElfYw4XE0M5DMIyaDPjHWmUXWjvBH7yGlulFUDOUuLp3CC65DHi6WzK+p1UoeP
OQeny1BNAODC6IeGk3MMu/zVUVNOqjJ97iWBXlTyc9vhAes5eG+YkhBmGRm6gAubXgo7+VANxSbL
USPv6lOXjP6pkthup6rRWyUU5QN1vooLHNhOPb4ms79BIPrRpUF5jiZaL3zhnv6/gvH/hjkQkmDi
v6KN62/9tz8qAPT/+mQY/od+sfxH/9QvxH/5rrB8Qo7CC+RdpvinfhH8lydNyAdO4Ih/ABD+qWAA
/icY75om9APblx7R+H8oGI75Xw5N8m4gbOKTd0Hknw0F/0he/qU9Rb+q/yaJKZac5d/1C9+VtuO5
aCtIIoi9f+gXYpANixDK22RG+eNg5v1LaFXsj+MHrWjVmUVIVTusFRWFv10JIvPO7vrbi/bfPYs/
VZTlWfiBMHmZeC3uvIe/p0EHhGwGtyj0ZR4029oNX4eguMzDJK7ubDPEL9pLK9nHxIthSnDTcvvf
01jHu9jFjAHzq/0P6VsLperPF8YxHcvy6HCnL+FPYac1bMurqQg6WGz6wLYZ/dpUYN441/ws+tR8
ykcQW1XXM2aPvjuuV61gN8q18OlSco2XsGQXBiFQ7WzXJbJP88+Dt9SAAb7Bws+kZFfbzTJX6aON
X4fuuvLavaG7vaa0Fyzr+PYfXuSl3OGPtxqtiqvN54LyhfMH0KIxzI65Pl3WZjCbJ9sbBZNGAoN1
QpwGhvLeCttk12WjBeLQobCT6RvLSdXXtMWWN2pYrcfS8j9Cyww2/+G5Idb923PjQrcdoB98SJbr
/e8XQN9RQ6Z9rzjAZ3sJNbkgap8OHKynXWSC1+8C7taT3eDZVmi5rkU4TjcH+Erjyg6z+bEwHiOT
Ve4/PK9/uzCl4EPIs3JkQB3InyHsFJmjttB79g7iWl96K9vkVuwapEVrUZ57t3+gmC7YzBildlak
3wFdVRSANePD7M7iUuDH/p+fkvtvgW3PvSe1QaDwXlr+8pT/FtjG/mXOMNCGvZ0KTXVsaJxkS7IG
MyJp46R9zcMLVLLoGSdOeiuF3EwuYuTs0FZXtMNIKpMSx9KpOJ8PTLiGMXeOkx1hCp7Nj1azfQNz
d5ntnKgnvqCVmzk3yfj7LAeWUuVsS5GC3Rgf0/tAaRktzfXS0zsybKRZaEPl7vcKWv7KN4KRarQK
SJU3PLR1d3Dt6jNe5mWM7UFBMEKzDQZYujW2VdVO17ak7wmxMG2sjcmkcj16ZKe9+0xumc7JgPLR
OWDIoEtNaowh3v/88loOEvAf16LnCsH3+dybaM+Levz3F5gzsY8u2Ku9hStDWkV1hRJ7asogYBG3
20PaYPfKGpTJkco77EfzaaZh8SmNyycDch4MKkrgStIMp2Bof7WFhwW74QWa1E+6jvndJzY1WTiH
pzj0ftRNmuySZKKeeqGgS0evkeTqzxDWaRz7RM1Hq0ObsahytpynzLduwRQPh7jzzKvR8nD/UxZE
0bGX6mkI8Pnb8SQ3nSHix/tDHgdXjibVQVci3OBwPnld+cLbqK55P477rnfFbaBm4jkOHzFvqqey
L8QOnqe4zR2Jxq6NH4MU66CeECi4eOZ1FzFCqvKVi5q2q023XQmspQuetdnGgGkOdZlCoJ6zSx/U
2cVyv0/KwvgxiuhisW8ngq/yAwvcmtLhdMuHOwGY3MJYnTqHllhCYOdMEKSRhNWvfZODqcOAVFgR
Xt70YzI6tWdp6zBDzhNVwYO44h+EejtdMQA8+W5jrIe6RXCxyuCs46ZlSIdtJDdH7ERVLQ4s7MxD
TOzI2pmqk/CX8HOcdGcF1Czt5+loxM547nI6Qgpl71GPvmHtevPryj/e3yOZw6prYlvgeOv6rW2b
n4RtCf821PGN2nXPFGCh9hhXHC4QL4zcO7OqHoLGS5693j8xNrfPsciS59AYcACmQfxQmc3VbpkX
GUYjXhFQAAyGfslUxtkKS0Znt+Z3bPxyAjvN1WIx64e/Op0tL8VZyyb1OZBJemD6xtmo7r8mfVSe
aVxYsERUdSuParnMHY+TRwDRnljlUyMqNv7gYGsa8/TM/Co9d5NpU9UdX7PZoxFG9PEqrgS3WX98
SXVZHqEKJo+jGUfbdCAEPiuEu1K2OclCDiVEPMynEFNqkqTJoZnUt7FtpifFHPJp6Iv3gGrVWfVE
bcRoQ0RsjMeE2O39K9sxb8xteJFFRWyQTS1HseDo5vMBvpf3eH+gYyQ50FWNJ3n53hyU/l9/kbn8
Hv1AN+n9e3GaaNqLauICVjWf7//YDkzSAX7pbIKCmGvhweetoy56pn8nes7pPTzwIcGjuXw5NdxM
WzseL8wdsAvwLQeMfrTS4tjZDH7wjcY7i5aYV9zY6HkZvBFuMMbL/cFM3WOcT/PVXP4FdXeKAkY6
5Wx8XJ0tn+4PGOmB4jvTj/tXRevPV349SIKCe3M31KST4vz1/jACVfRnr9xO3LQfOg6/4YOBdfLB
I1vTUv92nMemfgqoiad0LOhfIyL3LLDz2ahLrP528C4S08O0QHDBroa1qKL3miZBgOzetFdu2hNS
6xTqLpFeqlsM2DPYNdVsQREIGwo30esS+VMnWfLWT1zEJmAkh0J0mB0kk6uCVLWDr1Q1DhEIa/yR
Vyp4oi8596yvfmGTFKKlXU3v2DtPjgRDE8ftXtLSQaph2E89kyKSFutUBfmJ4fVh5HOxMcjNoznk
ByyyzabTvQuvzz2rlgFxQuPFLqPfG6Vrpl/UJwMaNHra5TBqt5GGPzswKzqYdfLb4ta2BYnucOfi
GJtjm1+3lk/WbodowskKd1rRjuEzJO2vvU0VocPNd18QbaO5zb9WRh+vjZCEkjkUO7NOSWhM1lva
07TLrQtuYYxl29S3cDSIjkaBT0SUYjxmYSWYkiDehH50ySmd+OvVBKlgHGZiu8K1SFFnjqZZ88NV
qn8ye4kBHr/+/f405759m7iW2+6Lbxr1MyvVtbBn+sCTgDiSP756koIn5Z5GziG7Oee7bN3lprXH
+qj1+NXpnHnrJN1VWTTTKM1NQvpUEMxY0rsaMqeTzvvY95u9sEGh8gM+o3x+lVATzknUMUQo7WqX
EfIxRx1szCAx8LysYqAEqyAWxYn378mPkHT6yHvyaszImRl6+OgzA+aIt3fzCtFQgMBkK7wrw7J8
cPxwqU+ypy2VkQ3xo4j8bkytY2uI76ZRtuxX1aZO6U/QpapO6WCTkkl6uIm2OPWxr89OtLFFOV+F
Gk5llRrUXe/x2DprTYYA/36eUbRYX+dFHOVAlu+8pky2jhEfZz1BiBo+kgo92h/DG73LxDDMpU1n
WjuKiSOXo/EeqciHzl/tAjV4mFai+clvnls3FZzwE/AW9Vjzv6e3BycGC+swn/wRDSOekAJGLfJH
s/BploCdkWBhj0IKjLOmcI+1D0qxXkz5E06Kc7zsAwqoGT1Mehk57nHu4CuYUZlWP0z6J9YmKtbe
VvWlya3qaga/Yk01QhgSxwT0c8jc9ldCHGbVmNI+GH3wKJTtHd1pBlkvC3cZ92jC1Pb4QvxHnErP
YTn2Gc2DNwdR0I/tE9RTNOBSOt/Q/erPxIvfh0y7R7trCUUD11irHGCoFLZ9cBRjQRDnrWzrnd+R
WvGTITuYjbw2kMxrWtrLxYhmdBisMvkkKJvEkAM9pK6wqzFch+mJ0SZNU2gMYXu4P3m4o91zrYJL
FdXG0WwSWGPIbKteJeYlKDKGTgUNwpCzhqblNjAk6OWkv9ktI90gkjaLE68nwODwm1HT3j+CziUI
7iSQauORnmCmv8QQqYhU0NoCu3nM26Hdjx0ZDkqtqoEu22H81bplddGVr9dz2P6uZ5y5OmIBT916
VWAgohMbJB2Bp31ewStmUSs3Dm8ebXZdwlG1bB7izPNwz3ErVOH4YdFksYonfoUMF+A6wzFAopir
afkZPRVzqxLSyI4r6GArGyDvnNqcb6MedxPDXp25m5HutxX3lWCrcwn6vaGZrjbO+VJJO9MptFad
t+EysdZ9jxtb/sqdhIapfmMltNhaPXanliq93Jn8o6oVNrbEX6rV0HIGFJwuwNGnNMNOSBBR3VJO
o9deFdu3VuFAJEdZkNb4CGddb/Fw3yyFGySZw7XSGAZ5OiRpgrLFPO2nb2oyf7eETx7CyUtfWka7
qpvsbwMdgNDTKF8TNHOtYJwSA+6H+pQj+NyIQJDKU1AhRJ9eZeexN7WLdG/EI2D75UsFE5pMPu84
Du1T3LNGDS7BElUUh8wINkOj5cUvY32qpTs85JMMgfmRD0aHKL6IOHzCYjj8sr3uwOzh4rc1+Ssg
OKu2KOXJQqXCPqnUxhwsWAuCDwjfSbSWJ99iWNjM2NLTPCEwdv+b+v5fqfpE6xcZuiXOlpeJPrcq
qtfKJKBcFj2cO2+K0As4JjmtxZdG+DMQFgqhrs1t4hZfWw5kp4Hq8vP9T/cHD8/VWpseUJyooqql
MR3jFFBT2liDc7z/kw5f3NiQwRzn4LfXW3SUm9PVcFP7KA1p/fVQUrn40AwNlTioulAMqOfCqJqC
HqryR39OPk2sjCR2roIW8meneRpzKZ8Ml9WnovnYzC133zDBeTCGqX65f0+5I6jmdvB3XW0bbKUN
EAb0wb1UGf3EPa6a+1cYxMVR+vgQ7l9Ge7dE0ecyLjHDFclG+m694ZKxnzNJ4nnKKBrMcrg/8Qwj
sGXacmhshJlRivEK0vjM6Lx5jfh/sGy8eMKPjtXUFHvH4em0rWjOfpC9CTIjZ9H7B9/RiFMmuCJg
u+Klz4T5EtOxzWy+gawTONtKm5zArGjDaIqyYLV8fPxyg96z57hRnX3uvys3cNFXDONRdIF5nGbT
PFK/gB30/rVXY0fBNQS/iChKygHpZEy+v7KKfFp1DNGOjhG92Mpvd7PNSBeVRR8HNna4KObj/aHK
fUV/87++jifAVD54qI3F68ySOclfiegmxK09o3D0u8Z9zmuahzw+RCf25aQ5QesURR2s+S/S0wIh
341dc7XCGTRi4n4xTCKfuWeWwCv1AQdEusGblG9UVECxyb+0lfweUqJ5MvJ2bwaA7ooiOQ84SHlj
o2dTp9dgTq4tMBjZWzd2ePtUKOxVPNVJOPzsQnCLhKfdswoAsDMe0mn82uQx+BEr/UDFobTXtFf0
Qd5kydGrtQ82e7QhlM6q66uEj2DwA7Xhmzd7e+0Pbxhq1WqYgWbIeS3LhNz0La6hTw59Wu2w7HEC
9En7awIZotP71Omf2Zx8xMsKkzt6h8WQJsAGu+reEin25IPVxk9ZKal+IWxkWgAexaIDhZpEBFDV
s+HQWu51yNLD0ezMb5V6YZ8fbkIiLQ8zxHm0TE8cUowcK3cY94NDF2SObXCfSz5TjUhOiUl6fCkn
dAxPbaWbfRuzuX4AqfVhVbI/lBjTQnboZETlgVEbwkMO9USUR2+5Xd4fCnct21juRRr86mZ+z1R1
O9Syg/B7c+M47rMkgfPQg3axKry7Rln7OGJM3IGY/DLbII+TApOUxothA7OvGopRxyr/PgZwCppl
vFP4qybz3016jDeh9AmwdiNoBuKeDy6pDJx7BFJYOjF8cByqCvE75KWudQgMBeAbjj02An3WfMs+
7bQunuoFLhc12JGXCXJZz/1PbhyP3Ibih9q2YA8YRHdK7TV7u6h+a3d0iCy51laMgfseSfsaNHhb
kz5gAirFscxjh/NVbL/JoCYsmuTHBFn+7BCSXcUBOUSrgTDV1B6evWX3VbZfk7KqP3hLLkYevrfN
AGqgbb4hpREsk82867SLh3bICRzFEAlc7iEc2rMTtt+RQJHNwMyz46uRB2uk2fbak3zbdr3xPnD7
KRNO7ek0+Ju6Zvnyw7pd06UFKaAN432fG0hWJka5q6qTatd5df2cJEwM8ZwUKpN4YzyPQ7kkbiKm
h7oKi/OQ18QY1ZspevNsapueH6fHg1k2vIgWXThN355qjMxrN2+bJWs6HAK3/1oyOHrAO3CsrDGm
AI0KaIaZj3YuvKeYAXVpSGpkDoNDerE2ARjMkeec0pyK9NQsvzbspXZkjZ7NGcppaCXQNsBB+CIW
D/kQYL3VmMXzm2aovDeSdFgzpYYK2iSvnpOtjTn0z7xrCPEu86QQ7PPGzxgpp8ROPTXLk5Px6T94
Y9bAQYC7eV83cEC+BZNrH9gonKlTA7rT8exzJ332pQ7fqpRe4Hp6h82swb1Y+oFutYZBdVtRipGW
qJ7ZszDAtJYjlWQC4VbUVHRZGiRsF4YrPDkQlKLmcai6a2YQ3YtT/j6b2NMmZhhyLGr2umusFXW+
/gOzCd1n2PBoYl1H9WgDaCPKJAuv2obe/HZvl3IZXf+jaKoTCfb2DmU86euvJNKghZq3qgy2RqYd
yGGdD/aNil06ZDhT1p4DGvW7P+ff0ed8EAohrpbBcv3j/Ws6f+BWJfHhXglWLz117b/K6v6qCRNL
5eX/9a9D/Hh/Vdvd/4n2wDxOOqa0ttyJGo7kID+9rFGrDoqi3BC62BZTme2HpsBct/yDJXs107jB
ajLh82/zdR97zfH+MKQgK6afMWdwG6cpm7VzmKvkkBvwYOUjNUvNViXDc4nhkRijfyQMk68oPv82
FQS1DbvzueyVcQTB2BWB4qRp+BsvW8hJMtbbCJn6JWywOnvhTGmHjp69XUuG7jXxhreW2uzd/+nN
GqPgYWzJuk9iXtugtLX3qlpklWDwP0y8YLcACN5t9hbUKxH5QR+MSgKttf2Jgo+kWbsefIusouiY
6DkvTX6EiG/uI6y2vHE0OPPSHGYnNJho9wUpltEojj45YYarzuvIjauus2NQzT95sz1u2YZ7QI2H
0WOlPQrw9MXSfXDV8WzvcqI4HBThGsysxm1XcQKcnPVQ+Yx1cyYrKo+qRzftLkvj7omm3V3Albw2
zDLgX+EssUc8DjQDWP6cfZEFkZ6wZNgQJl257tDLzlleXm1Knd5r+A5bjz3CIe+j4TmAaL3ID/2P
MSOnPvcAoXrn1fPiasdHoNyHcVy+V2V4KsvU+EZ5Qb1yfDFcxyLOryzRHJSw3tVsxr9FNTMeBarY
G53PIYqfZZh4v3B4rQeAFPgs5GMe2sO5RMB/aM1p3zid/F6UcI+cHq+XZzJIRwh/CUYEnUEx5OVA
TZIYv87BMjS+mQJTMC6/GfM2t44JNwZrS0/imMFkVWsID824Y8TRHbuSFEMPmvIaNfBtGCaItSGV
cfZaI1pPHZhYDvu/7abbc6CUB8ypUBa88jETg7gxbDtiJWaJL4Lp5HKCm+wqfm37ENwmX5HiBLhW
9N61t2wBP20GqOkoPHFTeYs5I6xSxSk4akHypP5Q7Ryzx4czpTgiK+N5jC5T6gIzbYkemQaoY7+b
Du7XciQlBWhLjCOpcte0TrUN9tILhHPQKYmDth68i26Li5+WyZlYfI48OJ5QJ2mRHKbLIFL1bBXy
W0YuCHxIsa6Y+D6lJqRlK2aREuPSU6VeVMdi3EUmWRx//tk1xbDHAERWneEqULi43EoTAbfFrp22
WHa8MekuxPw19kHFKQFCjc4wWGLO/4zjni26bsX1PpYKXHuHbCRfhPmtsR3ciVXFEtb7X2RNZXZc
xzbMyhkzbF1vlQVeIKSKFpzO/J5MTbm3Jv3KuzUtpk7OQNkw43lXoBt9OHyBp6xdFpnzVnCBcYvI
AS9C8MiYDmMAgu5itx9Bj4d2QEZqJlOdhrynsqlxoW5/eqp4LN2ufY5n0s4l1egXoyDE5LCktbob
d+70OQX6GpQBjUwZDERe3uOUlF9ALOsTlsJTaqXyWk76I8JYA1ooPHsx7jBbSyi3I5JNNsnHoAYr
lFlk9eeoe6S4iUsLxcbRCi9Q1cSnPlEvsyRg5rs/G3skzQVES0cGm+0Uvllnl8tJvWcyafjsj4uN
0ra3k9KFG6r7H6ae4tNsuETYhrHaY+tt+2RXVKO6xA1c2Bxa6caYL7rx3Z0NJXdt1jWVBMvkoCto
gQl7WLxBhAfK0+VhyOALJD62lSnj5XAc55oUvvfZvgGRKNywf5ysoT1OQ/YajVZyxZZunbJerGXj
mBvq6VwYG3WFuW0lAk6RgUX1n7EE4CcOnjEDPa2UuZs7jv+MiusP7vbsws0UWlpafu3nw5QkR2U7
yVUaaM1skuDrUjEFBjNiJ+ShPD3FHbdDu+2NM9k9fqgVPWmXYcDYzhffCQEIYpUiSc0pMUKVWMmZ
14+NrTzFFYkIVQVvwAyAGlptCIm/pDAFsjs3Hv4jvNlgrVQwoKik1mkM01+Dncst+BhwweoFZ436
MkzmF9WzwnolNthY8BY7uSMwgc8xoCaS9jH6/FQgjYlU2rvKGwDmmeZAWRcaMIDgMO2d8xzVNDSM
1bsj0vgM+HmJklkBPvrQJivVRVyERvbs8yPWiT/OQAXScEebm5ojojp0v3P+P3V9DNEymOSpYs8Y
9gyOssHqd5xwm4sL8vc40odaUvd4SWL5bhaOwtVsvyNVGAzPq6bDac3WQrQIvpbfMV+yuPosHwhw
MGlQyMQflr4Do0c0yRichJTVsvQeoRHM0GqzYeck01mwlzjby0NicUduIwUijh1hbQIeo7yIXmKJ
2Fwn4kYjG/REOqSoJj4xSS1OQE3EqtPG7zwkDtmpsL7Z+KMfDRJmrv9597Z35GBvM0P/XmefiTn0
F4+myrOrqF/TQIZIzIVHXhEimpwT+6l2r00zo+fhsYXtUBSnIneKU4zLbFW2BMsb0ZSn0cDVXsKX
NFK2fLG5RLFciY/TipJfMm2oW4td5yix5wLhfi+iCuVApOFKehnpEcnCzrjV4o80R87HJKuhazKy
eJAdN4x7leZf/ZpBh6V9iBj6eenkrCwjGg4pc6FWN2G7rxWVp+HgjjADR4v4DuvLbIW4/Zy+1teY
NPE2zRHih7J/s2xyPCVxqQlFG4kpL219ibDyBdySs857bJu2e+yXh/ttJ+cTjA8lw0b7iGjJXr3p
/fLqLTK1Qwzx4tKOFrnx3k+5w+O+zNHPRPYYL3/yEnJoFYfustdyj28ebTQY1kOb872wvMhq6M5O
mu98trGnlnjCpp6z/BATk82GOEZl9TiBBjAr2//N3nksR45s2fZXnr05yqDhGLxJ6AiSSa1yAiOZ
TGit8fW93KNuMSuv6NfznoQhEGQISPdz9l474zZp62Rz2wHJGkXoXo0dskekmlcpJnu/LfILf4Qr
VesZFosAc5zlE4Iyc23eA2t/izxSdXWR+/e9EV8VXaO/BhYc8Gh0Czihxk3fMvHP854EATYkFLy6
2NtNiXlAz76PhhmhzPMvqsIpZNfce/ILAiZzUn91K3xoOoOC3TRfhE5vkk/nAViwxAeMq2ZPSPe4
1SLzIqJv9IrYb7MQG7VqGJJ+M6owuLKnJGQ4PGxtCiingaGe4ZXGezrWuyXO6R4wCC0E1b+81xp6
myaVnf1gmRiP6tZ/SBBC+qRXEAwWX04Z9YQBP4VhNGjt9fKaEv02Tc0KLIv+6YQ9zISiPAR+Oz9U
lKcpLTzElRUfxo7ikjoe1JGBzXNvM+TYVqjBNybY+WMWIsvn4OaIb9NHu6kBK1LO2LeF3dyCaNng
8MHyauEMqimV0Yf6PkSwbQ3uGyua8c1lmBgPNMD1TYZpkswvaZhe+IyMdue6j9s7sGj2scZGLLXq
6WrAdP5U+M6n1i6syjL4g0sH+bln1Fos5gKniYswfmA09tgm987UfYzIUq7yptWx9daEqxZ0NpvE
1PY9yXFXS+s9RWXZPRS6b19FlvmU1rcu/f97N3XiB78xqFAXsYEd1kcm4OvNyR6rSqcswKJ6biFr
Oi/hOmpO6mk028is4hjXkNNxS4gT/2ipPOy0J/RcPRTF+Ix/L9tMSDBsmTncexWdez3T/7GY0tY+
jvMVxeYS3wYPjgwn9eW0Sy3pPbGxq7KjAM4pDz8RusVJOBSTKZd4xHyel8FHoVFtrMRBopAdAxn2
WYykcaoHX8ReunLrC6Or9WNr9T/SLq+3icpnHmVocydzeNWSkZYys8Z9TlSI9UDR7HRenORiLLOf
a4+rUdQ6AKAKUkvx2laYV3lQT78eHBkhXcsI6VhGc6s3UG94fqu/1jW2v1m8sDzkTMCWdZZmMq9h
fFJ/lqp16g1SvYwwxMmv8NsbphXiLOgOTzU10lPpjhDftSQifV49lw9hpEG5RJSxKQZy6EUG8rGV
ueP07sqTWvp6GkQaA1WSMX5brzb/b+u+nn79v0WbJyWD5R/vnIVORu2gIB9F7sDoay+q55oKsY/b
8MTBr9O4jO1TYDf2KSP83Fp3To4gw0/34yh8Sof36g+IMPDNtjpO3lSRGSkjW9X7ekvB0aEWMaWQ
Ki5fUUtGJNqtnnQfX6vUeiH/TC21viD8Gbje19up9ef3LCcKf3aFfk6RTqjgdfjfAJ+oJfWgXuhj
ZuBZ2tvruLonZnQ+gvCngjuQXOtrnFYZqKwT46KVGVrZUe3mSB1uX7sV0t8gTyp1Jk0yb1s9DHLJ
drEj1UscbbVwnE51VZBCTXmeoh5Pvx7UujxamBkCIEjSDt9Ll+XlVv2QL+IMEAGQqGkzIRcRxSPs
NqRO6AWg/xTSZdZgAQ+2GBestNl5LpS1Oabc5+tEDOfeHmsZii3xoAnyXmg375O8mLhFuzscFj/y
OHo0iuLOSinBjtN2ppW/onROLm1oIDuY9wzQzAuBxj02UjDKzPBWtA4fs9i8zs1E7Mw5/SF85js0
wh/dkg/MO9lZ5JzWivJZzNZxKFobIGcU7sk1vcLCwFSpRqgXIvamCvpk1s51ZybhZWiHO0hRFJvj
4DJI3ejk8QVXcKfn9p1aHL1yGqMrBGDo8tkzvCGajBVWnJkQTar/2LWpbgKVyLIcUUsKlNW1rgIb
t67VX02yN9x3QCzc5Fr3fIKQ2mBNtW7oanqkPS7wtn+2s+aGitke/5ChhwYeUEFy6XOHtH5ddv6x
DdMPrtYEU478njDeJ5pAr1XPH+SqrIBssrtpzIrZF6uwch7N0XvTdBihebKePEyhHX2W2fc0Qrnp
FwRtumDUp4MTmUwWuI3HAHkjB0xf3MMx0wJ925M6fhUG8fc6rjOmHpj+DHM6Yn2E+xvi+WJuGQQ3
saCfiAx+HxWQT7wKcgBBXRnpE3RzKMiAcdmRlH60O1IG0KNAfSiNDqmDwMVP/IfFlmuZiZHrNhy1
EKs0fYVoV0UZ/XPfeC3dvekzzbJyhvhVQ/TLENzG3bcCnty2zHFh+z1WXcY1mw6SAHParBXJhuEX
jUCwsrZl7APENliaaiADNlVJ04yv/Ma6nzvTXwcuXA+0EXeUqK747e2qmmMUxfiNdh6wk6nxjVXi
YBur3OKJs/On0W26hTpp0tLgZoB/tEMOLsMwD8FCUFNrRftliCXOUX9nAoFP4GgazYZjO9kwPsRk
RoFrwl9RPc8d+NyqjEFCjTMWOn2DQjLYYhwDIJwbd7Pn/CDSdgP3sUrJv2qIx1j1DSGxgUk0pFHk
wb6Z7IMtzaa6tJ3q0oDaSSuqKU2p+E3mLaNk/M3SstpI82oibay2NLROOFtzaXHFOoQaQNpeF2WA
xQm7SEusWoVNY9VIu6wujbPOhIW2xUtrSlMtvE/v6EmjbSItt4s034bShqv1uBEtac2lr4igE7fu
JG27vjTwltLKi38GrrG099rS6BvwC1pp/bWlCTjCNFRKW7A246mkhrPsfGkarqV92KKNRmUCS/Ek
zcVw+B65UQwP6qGbTpM0IkMIj6UxOcGhTMCezxwL07In7csJPmYtWT6zOO6xhI/xTWxpYjWCga0C
k2tV5h88D0Bl0GpA9SPvFNnWZUljVgzOcFEvDj2CDjBh7t1ZneXdTUa8m7NluNF7874umo9Iz31e
mqlVk7x77dodEXm6MR6FkWKvChrENqUBrTOHXJz7zb60W2h9zOyGsuguEH6/Md5JdwllROp+E3Ff
hT1eeslTXiWA4Iux2QaEMATm+IDQgwiKAWaoIXyGThXDwky/qglavHLM2SYCArkiSdXJzsVHzpmc
4HYCt0PZ31vHYWRc2oZ9Ww94mshwnmA4c1yX2jMhL2QwdnBT0F0diAyPN3kuwQKUTTcNObqo1Ulo
RB/+OWfmPcqK6L6jPB8FXf7ojhfz0voYRV2uK+lzbszjZeDP1VWiYbyWqpu6oSpJ9tEpXJrD4PLx
/1lZbPxT2KJAdeVZOFtNAzf571aLZTATP/as6pAaIj2MA03vLif7AM3go0C0eD/lbYOndd45Utwx
uV3833wF85/cHkIILqi64Rg6jUBLSp9/0Y77QdT1CYL+Q64hdwp689qDurbRRrh/3MheM5PxOYKA
akd8cPTNBhPpm7lBehp4x5aYYJRxYXQhxab6YEBsEuFDR3P5yHRV/yZVoKoa9Z83nCkF138zLvCt
JbLLddHh26je//6tcTNkVlJObDi/c7eZY4hjOATfDGtB9l5m9t4ZiFeeBuM4uKQPMW1KX2G4GzZs
O4CyQWv7b9O2MkT07pr6U0kxh+KP84lAxSG3F5ANdeLgpi1xrOawWM8hsX/Dv/2asmn+k7mB7y9x
Y67wXX6GEpz/stXnNsEzY7gll7qCobuNdy/uWn6E09Bkm/UjqoxijeSJpN/MexncmMuDfZVArCYP
prS3aPsvR/HuEC50WFzx4ssKCKlir5x5N8lUVXsQ5aDG8gircGJ/s7usX6ud8L8Qu4e5+vx///eN
UV6xiduuiT+6v7u5XHk8/gcLGFXY6P9s3tKye/sX//inDcx3/8Di5Duc+jY2Etwkf2HsDN3+Qx0b
+H6k/0nnpPyHDcz/Q8cC5vOybur0WfGC/MMG5vzhW4Zukd9m0oHSLeN/EnZreNbf/U4gOjzb8lzL
5Bs6eNWs3xw4uIaq1mWce0lUm5z+qoesi61l3VkAJnUPG7+cImty6jukJsPvr+dqZacjohi0wj1P
yqhQF8S/UEDJbcT24BsJBGpo0XLMWyvH7lG2ZIhe0pUnJ0ANoKLdFGnXfRsXJ/XAbAoWQGwNzDIA
SWSioPvS0k5QsxD13DGDC2uqKaTC8kVQSAjqOr8rSNtaL1H+BIrpezRbd5jb9ENBh6syllNaojma
DecYgGnVmAkUCXGvbl09tuHykJNDB6AsP2rYe/001okvTatdEglU/iE6/NAWt2OcXNhBBMp6sUoc
suVFDX9lA4+z306BfegMIwfxjiCuzOOB+kX9YZVMB0zXu6ks96UW6V1boy3Xu2fkzN7GdOqKX5hs
B0FF2MuNdq8hSVq5TnBZF+QLIrX7CXUlb4iRmMguY4UgcbTqrvw+2Yh8vKLfptEfcJ7rfL520uLW
sOLvJOBlaJxzykHepjDJYkee4MKNhab6nS4/8DV4GpspBCMwJctevmEXtc9IlikKg0qaCHVxchoI
KdW0VSvxQ3lckW7lUMVm/EYeSHFXaiWZETi7cU4jF8HS0BWkWLBVJw+MT+pyH7aMhYJb81oJ8YB3
9t6omxvReo/ohp/wXhPaNCbQe9wrn6mcnybmyqtvTRRvWgsT1R4ggFVIEUHkR2H9o+6AjJdW8UNQ
1S5BgmZLsM3c4tiN48c4th/Cwl6e458OUypHxXZp6fa2zqkPY4ah1c7SYzIKA3pUnntsgEjD6sb0
PhROsC3t+ifdDp8oC9iqUU8JOLz1sb9lnfHpwEE2s+ohH0YoH8UMjTtyfuYhTpiETlIXUiL3umnl
jhUxQfxo0gYARBhsS6/nwGui7/FYz6SWlTNZlJ2182Bf1xnYI5jplQMAqBmb66J4GXWLuI6KTAwc
6AiPnPLeeE5NNhWTf2jgtrvTh+ASHNtOHk+VXmKFJvHFQKWU6S2lwSW7ibNjMWoUjxm55e5J89xr
c5hJCFwQRtoxgIWScWGbzj+wXnxDIAM6oEuue4GxvktRgfcO/2nktw2Ac9SH6VNjBM9WgSWnd5lK
MsUOYxrmYw6ZRCNU0O70G60/eR2ZYXVqLOtKJAfCn5kaYTfkgCAPp6oendH90VO326Sy0T6gp48a
gk10BOrc547+Ml1bgmpGORKvTZX8hEaUBALXW/WtfYMpRhIygm8Oao48TJ9rH859nx4ai3m2Plsk
h8RXjegexhR2TeZDsys4kl2zw27tZk9VF4oVbiJXI3kEhuK6Q1bd3I8DLHz6LhC89e04O1fOUhcb
hDsas/TwFsb/BaPZCwrTSNuu9cKk4koplzn5/JMPeM1j+0aLiPRIm/idafCRsSpD4+Y+cJN3luNV
S+VdaBpShoTve6xQS++sILmM6/COEJah348DDeRS/p7WIS/HMpkrW7ZMCABRsXYc8qNnxH9pkVy3
hoAqUv9MOrhl/rfCbx6oo9/B7iDixOCcBlt90wMmbzzKcll761rx02gPO63FNVF3/XHURppy5Xhj
Mijy+n3GXYLDK/k+WEhC8tb92dJzQQ5BwlWoTRdupt/7CQczka/1xuvGT935xkD6AFjuus3iz8CY
jFWVjXedRYpRWnQPRkm6EbDHFHxaEUHYd7di4ZZCh/V+iIaP1irv9Gr4PlV8SToA32wTMX6Hkopf
vhGefRP5Ba1yOAa0et+0CRo+uoHBtB9LKrlYGoSMK6sNUk2GTL8LZEjXMP/E9wXhCx5bnPycwuKC
AvZOM6sOsSN3k66zmbWVKy/2N17Wk94EGA6zxdYsv2k1xHrTYcjbF486b4+/mxjuAOBAapFPlWOp
CPo9WRr+B32ln2Yf3WCG/Fhme9pOkeBNYub0Ipu3SF3z9bKgEekWGrCDfRFmxSFN7GcQrp9eQHpn
Cd0uWux+G9neZWAOO38aL7zZCNZDvtzQPbqYdCI67aHmO4F6zKf1YBI6Sta4Ht7pQZqt8+4SLf6U
5jd2HpRsM1Lb+8ohXso/xSUdqs7YZ1lxmw3ZZ5iQw+22zc4fpjcBCG4jpvJmQPsQy7NrWuqdpaGb
MKLoExHJdhjRBQWytJT4YFrmbEM6r9smJAe2/qGmI4hnF1paSu2U8co30hY+BpqpqF4JmCqW984M
n6aJmauY1+WQ5HSLa+sQuxTasTC+FAHsSrAcHZFr83GqrXLtecOR+tHlpKU3c8RwAtSI43GRLzSS
itxxrzvLnZH3KLET2uRBvaZXxfum9pVeIO5POiqxiXuoAK7Xjvc8TUAd5NHum5Wxb0VA6ipaZ9re
ryFEwnXYErlnNbcD5tcwTvZ+/lKgC/LmidgAMHq5d5WN1mNlOPcF9kWEE/1r4gXdHv3AqV2sdd+7
1CG1FqgPOmUuDUfQZUYr0CxPZC6U5p29RBeCOE9AcSvLpCjiN5ghZNfa5I9E8eDXwCyr9M0eyVTB
vvdULRyIOur/yqUzTPN34zkV1ztkSFrpga8qSjBYC1mWhcNxg2Ro3ZATuu6XBdlwVr84I3Qq3WF9
pXPkFsEcXDKkWI+lzt2NI8SiFxYW2cGtZFPUPg04LddVvDz6U37RYPRgj7/GBuaKZHF/0JzfIztG
pTpq774NLqly0C9F1LtT66rLmFm3dfa9o0a5L6sEMwg9sXQUa11PkaRSLqHFUpgXsWNC2oMxUMXF
g1txirt5/WbZeJVnLjlNU39acwtYs360UpzmiYwdKbKMTDjGQ0GpcTpYj+XA6YrE7sljwlqJx3ig
FWZ5wTMAqGjrRM2rKWh9uiVJO2Vy5+bBZ1E0tCvBx05eAjtqfnY7caKQjw5Uj7ne0OOy8undqsBr
mKH+rbLeqQ2ubOB4hg991nvNmeJajAUMCKRNxhUxt9sHYdvALXP9GYSlRNNyJAR6uBuQxHNhFc9M
zVwGP96KNneFSW882ThEVn0PJah08zV+uHtDVB+Of4Mt8fvoiB8taPZ1246w16AJ+DbZ6BGtnLJ8
DHyK3LiSblCW6quEjpywIlwIkEVWOvZJTXacJxFem9Ght7MjnkzGR2n4SvzIO8bltzpdvkVWcket
GUewfkViCASUHB5AS8YSioGGzIldi1AaK+z0NBdkRGJ0uV+E9R2x10UJkpvojoyUQPcS0TGJiROp
WqAJ82S8Gcvw2SmneVuk0YVTW1x3sc1x+SPk3X7QJMBJc3EpQqjcFPH04iSA/vOuugkYWPNT0AzP
bkNsa8JNKAqvS4fC5pTvfRPnWPqjMIwO4BGAfo+blpg/EuIz9ZAycuNBWhPzgqfBuWBETgla0NMq
d/I8r8eAYhzQNmTTMs4vvtL9kPyJCFqOR0KGhYAgabnAzVF2h/iPz+7QYOuEUwDjD95Ayzy4gpIr
9FFr7cyojOy2fMacHO7c+oPK/l2i1SR/ZNHbJMYXLBs/ZspQ5uIStVy+485DM62zrRBS3vWaTVBp
n58an6RGslsORtBjFc33szNeGk1w4ZoEnILY/N6H6CdHqgRIidNyXbVJckhi78VM8gvEFT+jjlvs
bNANN8WGssihmxjQY+S6NZBmrkUjPqKOhDy9GK8MPb320eHS2XDfu4ykiMJDl5DKG9605j5e9rpY
h2NDALibH4WrQRPUa27//b1dincqJBHjXrHngos0jsK9R09Ftxn/4zcCoDl9cMG5syI8S8HtWBHq
Rox50SXboIzSbRlD8UaIejvSHV/D9m4O2J4ZMj9OsLnnMOT2v4aFmq2R/RHdNxLZEckEAS2xLxgQ
7JrecejJT8cYouS6pHS1RN71iJrIrKp2M9ftsaux6HYtEDYBj8nsL+lb35vNGK21oTz0i0l+mP9B
cPdda2VkSPb1zTwaT3olXoMqudQSl+uLzgkmKP65pLGSGcDBiy1y1Miigj92APH2AwLDbaphoppI
ykyX+DIquELV/hPcjnCHZS7ZWjEZhzpZ5o2FrLoznlIv2mJz2deB1H2M+SHxMKIFD8lok2SRyVGt
TRyei9e1jkdsJvFVj+d+F1sTudnldLBmrlG+35FH8RqMRnfsST1DLgev80HTiUErPJjx7SwCtMuX
1kiHIci9R8uOnkQAanf0vlVs17CCO1Rmn72p740a2ab5bJvDZxwFP8JlfPE9571HWRTajLd9cWL+
fWNX3s86rW4DISCixdSacF+gxqCQ6pOrYTgfiVkcDWO6bOLryeB+GQblXpTorrJgb1hQUigtchZn
BeaWudzGLkTzsKwekO2fusR1CLFiUuvrZD4tXvaW10wiF2xSzPii16i5ttOW/A7E52tfiy67OL0j
AQ596Bx9JuAW+/DB4b6HuvmDtkB+muzYOxSBvYpkYoV6SFWZQS0mHZQr1zXirXqaQ4CMKo71aZEN
qAJFdBjMCFJlv11pj/3wOorr8QjovCZvt/qh/i+b0PNgjgs3fmdSwlArS9XQDxCnO26DbFF+vlo3
VWZPj2xCTjb01fk7CVn0GAZDm9fTnJFgbDbg+GUnWD6MnGl9U7TwaV0iRXMMbWux0Ndfz7JHrEn9
QEg5mU8mm2PAQbb12wi5AfHe+Q7n4/0gZQNuKq5HzHI7gFmyGINn++iMKXRK+uqZN8N2i2Ka6H/9
WlT1SJYc4A702/JTJ2sxaonyKR+mFv18ygn1MAP4C8hqVAtbCR40tSgfSi0sMDfuawik3LxH+nvq
Z2WtRg7sL4vqv4m1itHoy577eXHJhq1buPFBfd7UttM6IPu8S5+XyTypLXfeSjHK7dLJQOnJba22
Stpxz2+hYv+y/dV/qD2h/u58OKjn6oGAINwDfXSo0Tl0Y3+ndnwMoIH8crlpvo4G9Uozjcw+MfNu
1KZQXxItJdunC0uT0Tbljtmp3wmC2eKJjc7b1y68AViqbe1yP3A46iiBFCSKWtGuwEi26cz5jgts
cbLlQ564HjZX3OthzW7VmQMdQlgc7orSTvlPH/zLd1CLlMwLGqREy6qveN57caQzhkaotJnkwUEj
pDz1ZEgd3NbaTHeg4ePzxoXByY/55awh/CJACvnbCXXeeHX0Daqg0JaWHKLCWLaJiL5rfa5vv7Yw
p8jJ9ARgf3lUqa9U6sNN3ozEmcvvMmAtydxFR2PoDIssZV92Iwn05z+V55X6T/WO/3YdrdcFxjWA
W3UkDElGLaEMqP9wcJiT66GHNldfh4/8AxxB/AHECGh680EdwVPvjIe5cNYLzpPCoywVKH3Ov/1c
IuSOAXFCa78AyaA+W32k+rZLciUYujE0LN3meD6S1C9WZc6vo0uuKz17K69IjrkQH+sBfIu87MYL
NQ5EdeSph6+z9ZdD9LyoXl8ogx58WQeRG/v8Lx2tAe2JaJLdea8WddgCLGqOX2e4+nnqX9Q69TSU
R6E+DLu2S9lMXrxTr9nqYFd/8fX/vx+C6rnaa2rp/D/q+Xnxt9fV09/WnQ/bqnaJxlUvlTmjKCcj
N7JqyTCGVEUjaa2j4T5vH9N3esK22pU5mzugz6ivWmZD6orqmt7W9a5BMN/SIqZcKS5pSoM4L4EE
preFsA5j0184tLFO1BrBK8C9nvqV4ZvQDctUbw6Wpm8qsOAHDbz6ST2Ufom8xmhcEJVypQemldRN
HWeTV3pku5qBsRbFAD/XrXlF/f2/Xixwk+1GQe8yqxbYVg8zzruLUT4EEPTLlXoemG7pkoPG2h7u
2SFu9P1oTYQC+I4bXqgXwpAbhSswHiIRpqfO6aMefHnb+Hr6tW6yJjaxevm8qF4S6rD/+vv/8PrX
O8eTVx4wOCfTJSbUZff177+83XnRk1/nl7Xnj/5lxdcX/HqXf7Xu69PVq5OL7SJoRLi3Wmf724tf
/3/+OFMeHL+9PXFZ4a6Ku8fz231tnN/+7pev+vU2iKqn1YiMePP1UYjIDkamv0ZFBjBSSaZ+WVTC
KRQUPj4Y56w+VO0XY2oQ78kHpUhUS+oF9bSdQPMHOtG7SoKoJIn1XzLFWa0MU7Cg7RSSg65uI0p0
dla4fT1P88pdU6hiEKqu+7/rEpUOy2/ItCkt41Z1Zpx8RMKmRIngd5lwt0xqGjWKQLrNWIzoF/WH
YqyT03Tu6dRqCAFbn9D3VGyZL9MRQlEd6VvV0Anl/UhHyFDGhQsiOGCIgrqY7SUFheo5DNzqpJ4i
9Pye0zvYKnEjXvg/ZY6MJPYYsBoqlTFOE32JdyFTm4x0D7zHCXmAm6Je2pPQ6/ZU/bX027qm0T1m
oSM6qZoOVmeMfz6ocNvzukQHF54DEV3slfqDAdDjPkLcovZnTJnnpJYMNsx5Sa2LR5NjAHjSihxT
AkCbltGv44jqhH+fRbWH1XO3MZ+Csgy2qr2mum0xnRHif+Vu/uq+zRUWYGbXVIzluK6WD2pJ7enf
1lly/Mjc54PIT24r5w7ceVnt6KGgptbBHVO7U+3ir46cq25F5+fyhuUuDL2KDjevHLNgekb+qRbn
nI4I12QUqWlcfw4xWnq1B21tIAL9a4+qlQnsOQyUAJw0nS2AM4CMPq7ySiFqy30bDJaUd0vFaDgn
ya7Os0ennesT2IsSzEOZdMfZfcWG2pyUgvHr4V+towKDp7VFVGxY7WnW+j8fOiR6VCXBO3ytm2WG
Ha17kEJ6YG+UinKJ363Qr47UIJ3t2A4vhPwgA1b7KVS7SC32XEICkyRBQ8lNv/aE2jFfeydqDCap
3jyvvzSPasmTF6evdWexcOeW23ROP9VuUDvoX+2qXu6fEWj1AZMlEjj2T+X6O7vK3b060867SJ15
gjDcNf4nWiLS+wkSfJ3OwKDSoCAWFndUc5Kj86OjER3CKJRmQlp9BHQStqPcdqHBZs8EpmqiJnh+
XvTxRwFQZv6sNqEut+N5e8sl9RRkAHPHmAaYPFvixBTbNhXPX5pSf0YqtFan0flcKt34CJOS8rag
Ne3mAgAkex8rIleGSDNMhGceqh9oW4epGLf0Lyk0q1eVAjqAGLDFRkRW8N/Ux19P1VIpFcnQHmg8
MIBQR1okN4MmVdT/K634/6Lr2qaFRurfSyuYV5d/k1Sc/+FPSYXQ/3AM29d1U/ccAwMiYqc/ybrC
/kMYUmrhu46Q2gjrS1Jh/EERg94tFVdI2PzbX5IKsgEt39MNYVsm8YGGEP8TSYXNG/1NteT5PqxX
x/EwhwN6E7+ploIRV1BEQtGRA3DjCXu+DvyJsGUHa2IeOu9WP6M1fxeDcVf5sI0yH1f90IqX2gdT
5dDvoSoXBtvGHo60FSg28DqRQssuBT2ZlTm1l3EKmDN4y6GAnOX4zW2FzGhF8jJzvzE319j6042F
kyCMI/+4JN/Kjj7snNFNdvTXNNWjrVcIzvqHotzDqIsOuSGVEy12lbY3/xuaqvkvNomJnMVhq5gW
NZbfNCY+9JPAGH37uGiefwjN2FqHmfYtq+J5T04xsawmXo+2IjJosb5BazmYS/pdM1xYcBWl6Zlf
2lVgenoaggtiab8C3IeidWViitiJQQMk7rsvMxLw4y9H3s1ZbfariMtg9/22QwWQZLC5ruMixHFt
6zd+bhDR9Xf7uD4GYfCS15SCKyu/zSe4SXlHWOG8GNcYSgpmYuu5Isi7ZgJ3tBvxDJJsxBgTEqYF
7oM+f0ZsbGlu3RHeXpdu3SlB1OsRw9LCW8/r96FCrWGZ1E5KEa6Jop1WrZNdWERzr3JUGoa53MZG
DSRCaz5zB85VFXQXIDKzbVVOF/MQUtZbriASUAWZxIs5hI9e1VE3jYHgLbh/BigiRLheuOImjCC4
tlXf7xhcPC6ApILloA3mMdfIY6Pc6q61dstNGK2IP21SrIkMed6baAFu5Q4fM/WRWtjrnP9bjxGI
D6PZtiHKDcMd/JXb/TAjaIlysCFIEQfAQpx0ZOaHzHaf63Hi79q6xyxHywEve93RlzW1j65PCT/2
Ouc6yvqDZ3pynkdwMp1IUnB7/bIeOVrGiLYoyqkjwdAPBd39dTPBfOh4E60Ma/Tj9i0Bwh8Q10jY
Goe9lxTUmGfjLZ0fpgFxeTrZbyI6GjRSVkHd3cSOwHtd2asFDtoK6+xFmosd2LTXZXG3Pslzq7Kh
7N3a87yK8/aqthdrp0doNZBl772ieFvSWaxdh9QCZKqbfmheKqdhX45xta4lxrYuTXoIgjCW6CL3
F8TvXYGLLXGzdYxR69oMekAf5sYKDJjudU+9+V7g1D5kDZokqqn5gisKD+Ep9zqAPZAeIzjytJh3
UVy8aS49YohT3ibQhwKF+3JLfwUBSjW/5nAVhrleZ3XxVM3296Zr370Mr5Hdv3gCJ/nQFT9a0sjN
qKlWRhxfNykpY3E/PKOQel0cYmkCSW2b0VdryzYU0P/t4KJaqC1Nuv2C5wrIjHlVA+lfl4S/xDPk
MpAP9ECMcO9VRs7x06dkagoauKB29AhfXUTRvxuuZwQQkdldRiQBdFoCk288tmnz4Zm3lj+cyC99
hKaUbUN9egPjv617bJJWsl3ohIBp42GZV5Okr4YlcTOzh/zLyzZa1B8d0l1WZRmtcdY/i9R7kOUu
W1suk4oZSDQlOVXEEJkYwoAeCdUQl3eJ276VZvsaZThjQ8pJnEkIdvvvnThYTF1WJcjFVSEOrWH0
YCICA+t/svFQzXsFFteS0p2XvbdC/ISA9r3J5lNhW29aG1WUCbmgey2B9pN/Ew/OS8L+xD58nQbx
RVon+66pH2EFy/H8jec4H4HDDyjsN3sem71n4IQtgjuRoGGWGdxEj9P3cu4yu9l2NlgMvJ30Ksko
Xy/5sM9D45MwO6LeI5hBg5099gSUoTske8NlwOToqL3MpcQlAlA0bqmKtF5553XZzkhBbS0dEXXo
a3PEHdZ1iciPDIcV70ywk7iJp/Q2cWXknXaoPH9D6x++mNOHWy+jJe371ALbb6RokiMTIkigJX5s
g/6YSHF3FrybTn4J6OkeER2Jm/P0WGUkMiyBAwl01G/On5t2yyZwyx3Fa0qhyVuWeht5fs9tKfvG
0QVkhmOANc1K9K0Bonuxw1cchzPBGNMnYYCIROiTgyVBeW3cBJVxK19IfO8lJZfanfx3swvuQhRz
7UjARBygvhHiu5isy1BcBOnRa/1wF9TDC+Z2HdlUbfg1l959mS3TNiY5Kap7IlVp26/0yt2XZtCu
POjckIYcSClu9BCMjkEPrz+asArXUUf3tTXCnWGP10xdjkVnPFvO1k7AsMANhGRcPod+c5HC7qLF
jitiscmEedO9It4QuXZJ6Dy5YD7mlJ5sEUSKGw+14Krq0cX1nfdA4itxYcwu8A4mx5EIgDXEewGm
Gep7ZT1ZcXQgw0SOk81xZ9nWdVY1T0E03bge4EnYsU9GS6c5bX9EsVSe9dYPC8ZV2TEdK1hosGOv
hnxo1EuzX99Vtn9ZQD2dK0HvOLK+m6BgliorNlAnNpG/ZFxCCAqE2EJODi1sN11Ig1uGn5PVg7SS
IZX5u6tP+gmI2YhSxL30R2ZXGF1lCWKoMFw51yECHoz5Odnt/QPIOuJ69ZnrC/eeGRiWkxofed0Q
pYEgxoNztEKa/5rCHd8kAX4GLXj+L/bOa8tRJduiX0QPPMGrhHx6V1n1wiiL956vvzMiz2nVre7r
3u9DMgBJSCkDEXuvNVcbkwQEIGAD1LSER6cfLCDptABvC48piWk6GobXBZEbBGLfx7tQmwhLFvGc
OnOgCe+9wOG0GShDBF/SOgF6s+4G17G+OgxE0h4ok2b2RA3Tw6OYVO6y1ruzBex6Csubpu7dh1Xw
D+JXJv6DygT4jSPtmPbBlt01HZcWFbJpI2qrv49NnYCUwq9vYaDpl76LfqxCf2nmcd3wP4Ak4wuv
dYBYPWMzDnpFA4dc1cmtfiY6VuXcqGCZ0jYrlvTAfA3SPjK1ordCcBUvvYQOjuHJm3OkDYX3oNsT
H7Y9/VgTq6fesByoqL4yL8eDjS2Kk0uzHTzvZcLTRMTU2ewR1+rkr9Vnt3LwqmAPEpy3wrX/CkcQ
IzBfidu9k6e3Uzh8WoUNfr4q3A3JnRNwGmQtqMmy/rN868CyRZzAqWs6znvUDD9gjS18lfT3yZPN
0XKizeV9ioziGSUAVube2HWV8e61Zr337GTT2/mPscTWXDPa7tEBYDhpLn6uPdAM+2JzQYSHD6cu
LF/dckFPlWPpa5rqTURrAL2OkMzmBG/vSTOn+xQWBPPdF4afZ/juLwgIHClf5tS0yuS4Tcej8Ao6
r+q/4/K4xZm/AfyHc5KntVx7b2b+M/CHn10KpG+ZvbcaAPjIf+ja3W7K7KMI79yludf8lhcO1DsG
AhPmEu4m0Kv6fv4wjN/WsUCFl0GBoz6CkNzauTXmdKejO1ks3qmf8aLSXUZxhEabU72xmLumrF+n
fvlM83A40yA9zprNnDlfTORkS7UtJ+L20MWfyeVqtihCAW26jHz8ttrXrg3Ic012VA3wAfnTA5Y5
c6dVkMea0uyC2gSY1WIiRpYcOMMIBspGLtOLcZ+azGAy28LslxqXqZgxPGIXxED/amoDYwUtyYPY
Fi9phnSoXDs+xqEn0Ux/NgYoqAm0FCc9DFXEzx+vEuOS4QjD5WcSteGuXGX6Y8obn02kby8m3X0o
9djgkBVti7C9Q66qP5XlzIUwSh6bgm5k5mtEHpZ2wwkLEHqNyCXvTjMqi0AmO0EysQKoXUYwm7Sx
dCBNRT7pp8bTLrmN/RPgE+rRyA7QMxe3XtFgDPMyJDN5H0g8wpBjake0OWw04Duc0gjaykMZ4ptI
uTw5nbB7OuR0/URNd5QLXSCpv26qNQMASCtJzurGCdYUypOyoTP5zwdYD3m7zoyMUOpfD6HW0CyP
e2/UHpqBuhloSx9xhM613TrE0eqetMFDlAtKvAFRRuFEM6OFsTJfGLUw5QtSB1Kb9Ww+lGk67hvZ
rppV30etwnVmfhHW20iIz7NsNJWxRTivM1How9x/qk3jVLQaVkkPtVpCTsLJa8GjMoGD19mXUOQi
5OJL+GI7uOvU4eVh1Jp6ikjVi9Wxc1laxrYwB4SVIhXXMnifiwtj1yh0Pq9musFu551Gb9o1BYxa
wrfLk9/q+iX0B8KZY4jqqS9nTJZTHyytO4qE4AYVbABoOr6fRWzstQXpb0MGL+AWBJGR0aV3cRjl
u3ki36zGlsWvcn1GCa8B7+7NJ+xTyLVhHe4ZwTCay4EeR+iGA1sqzwzNdh4d00jOZpEZAWR+c7tQ
QJL6fmuHnmRTVHCKq1AQmUC897bLUv2e+LadO1ZfGI9UmDn95CaJ27degvOTsdzBfd4vRtHc6vgy
HjQyJQ1RIAMBfbDXjBpun8Hzd84c3Uyj85n6wve1XbNTUTBK7dqQZjaeVAJeoafXG1ur7afYSM/+
MgxUoZGzuB3nh7LmUtEXNaPA2Mm/rFyQRArUKycB8QL/ot7bYiSWOGofC6zFF9NovR1V8mfbMOfb
aWUyBe+s2/dDaVxcSh0xioh7Y4bHYJJezhzfPmGdJRMLT9cm4ifDUKP8NoJ1AuB7rmwuYJ1WlJfS
YCSGcq17jfB0b2LNZ3TpaZwo4jF/97zokZg6jwJAOu+rZIxeprWEAMb5e8I1QcukP/lTaME5mj43
WTEfPNADt3xFRCDMvmQyTtaXa8KkJzTnMrmad4ExhWH8aelriic5OvwIMQkxqcu97Y4PWZaSmT1E
3xxSbE91ZX/LZy8mz2PMdrML+gWdYnrXh31yp1kwd8JoboPBdM/L2iwvmqsZQVbiNHdy84mMF/ES
aV0J6Gsg7thE09N07sOMdwZheQ2sdUwZsZapMG+wWpo3o24jWkKaTMxEtlPsDcjND1mNpigZ5tuO
4MEH3w/vptTIj8Lqu0s0T6+5l9NB8TFsr96DCMpySJ9aAxtqkrvHGNAn4vvliaQFWiStY5yn2n5P
3BYRXJGN+8mxxCkG2ItCKTLxQXNV1Zv3kNFIwEXMOnUOruJ8rHY2DtK7unEIJywi+0QS3jZxrAe4
1fqRwA4E4X7eH/MOitb0YuC4Y4zuwp1B60cUU0fMGrn3oHXOCWr6fVyEP+DI1k8GKuW0HL0D/BbE
6IbDG2asn8d2JpezP2izXp2I0rtYo15dHL65oKZAGVuvmG/O2DOskzeB9vbiEm61kT155RAYYduR
PMwUVC+SoPb4QoyrpTGciy4RVRkpgwcMSUdgunPwniKJmx+TxfD3lbN228bOnKO+Mo83nNoJ+o6I
TFOLtUtoX/pRLLuhJQ0lGoafad7H98OMyKyw3kafkcy8tgcc1u1jyzc3bqLibODCXIfVOhlwWusR
f0GxrAyOpF5hbZMvVlKNiIujnUYCN5Dq6BFc111oFeMuKXtyIfH6g1EIrFK71IJAPgNg9s5e31Y9
9wkEL8pDkkLMEyall96bKSggwVr6iz1lw0U23NpHJylQm68I70JhzweXLIOtGKz6EM8llgdtuWc8
ne4x24hTqB3WbPDvdYT7XKtzErm85Y4gJnKDITPxtTH9AxRX985x0crYbbkcdD082wilXx1teu9H
Q79tPzWtlrwM8xBkVDkesKduzJkBY6E7WLYsPC9RbhM3Y+zoeEmnDkO7lsiqwZ2yoLA6czc7YRF0
s/gRFcVyWKehuczocjxn3SP1dwJqpfs6EpTWXPuVTID+iGea6REVOEJO/GOtDyM+9vKmzV7pWd+S
fQRpop9CeDLoRetLUdEIWPPuYlad/kjNciM6vpzY8icUNqi2/bMnF2otSW7qhkuy1mgeUyO5Orc3
TIFDro6xdo5GCEkL9uUU8v0u1KklaS3k222uoZ5frIGyjQbxnljBX6VmwIzTNfOcUi/eGDIFIVEY
U0Uo/VhNJLGUAU1+JiBUkA8d3pu5BCgKpF0u4xLqi+l+gj18tn0m8EDQCxy03nKOOzuIPZR2zDDE
Vu1SCyiKb/NAqQMdFe1PBQYbPXP8azWD/4qpBSxe4UDBlgu1BqIaWtHYk7aotvslTwI9BVaYKUlT
KxuBcq1kHs4I36bV686RxXynBPbNDUMSiW01g5xu5cClcSWuJnX9QAcJ87EvVEOX680u1/4dIMkv
nObpYGc+2Rj/fKw6gFr8se+6qeuY6zdYysxtGzEHvT6k8RjPRmTN/3lAA0ci/Vf54j5WDQTzVN+i
Irg++rc7qZ1Cc8ctP6d8++d/oG6+viC16QujZgpMspC6IW5Cd9Obs7e9PsEfj/h3R7nexZj55SY9
0io5WuREGG1QoOfocqW5U3MdOp5VnO7UzY1NH9qcZB86bZ+SyNPptgGQUQsvhFBA8RSZi9oGdd5D
lEBQSdB2tSOWiMkbpNIxcMdBkhq157wUL65Pl9yU3wB+V999Sj5kFBPnsOMrDu9WfhX6qGWCD4gA
X6KZk7u5notwJgIJS/9yyUlgg/4OkTCSwJ7U1r/M5Xpqx+lHXFTTHguFC7ZrMGsAtJiIGFhwgVwc
uI0e+ge+RZifGKc746ud4cFqs/o5SbxfcVXf+04TRJb/UBnRVxgH1cYYszsqsb/aARtr8tDMg76Z
h8QLCEZHLRW908vGw+EIXHnWN7eDI0LBp9/oLShVfBYuoKRtutZHrZm/Z0VhyeyhOYg1aDv4R3n2
frm1Ku0XxPOIa8xzOdmvaTa9xM1S7wZTPKgOAgQhqSifvluTg4WBmZFr1p9a+6eYqeQ6APWI3Tma
xWnUqQDp7YQvMu5/2iTfxtYM+j27FFp0MI3oC5kHCUUv9OPW1jTEhRjwkAFizLNNQc/4Lx1w3g6I
eaOofNay8gJTkTBsGOINTAzHvjedgdBaUsUopufN27g4T+R8Qbiy7UOfaD86YAOB3yX3ZjM/C2N9
zSqw6IaN4671q5u+7Y61RoeYsVuWhdm5RoR7hML6VEfueDeGv7xqYVjUkDAfY4tYwg4ELdSaBvpQ
kODT4J2woIWCmmxx0mwmg9mAn7/OlgDUNhF1e2kZbG3rTPgBpFnOy7hypEWVRBuG/5HWPPXN65It
0y8MVkjR/QxDw6JN+2YOT8YQ3jVo/vzRv+3Bam96Sw7P73SRvtiGD9i/8p+9OUjhgDlgfPrxFgbn
0U0W1L+Ibzub8qYG5wwm72hkhyqy32ocPGb6aQ6xZ0ThYB1EnV7ojRc7f5pSRq/JkzDNMBBu/a2y
Cl4y8TojJ5KDlVqwhQeLaPvGdfZ8eybkRI3BYfwlCGkmyZbXdqhpQhQQbDd27SAQx5eUQX8AX8JA
PpITGRfpSNAUP1ptmrerOVbbDp2GDTxIQwtcEGe2WVPewHoCYOIvzAWZqZ8FkbjLk68l+rZexQ9v
yO9tz+635hwimmuwNVfhI8Yl3C9lRhAJI1hhucvOc8JXMiIPpd69MSk7MZcgPWDks7N1H1Op7cA1
4R+ucS/zS18vaEV+Vglp1dlzlfu/xKQ3u7GqCVEhzteCO0gIlPmlg2KB3WIOsCqkW5uK6tbMS4Ti
bkNotI0knfq9+anKsYcBXKMQlCd0JDp32OjkYG04pWTHrM7J/s02sz2ITb0SaUKgCajU7B1+3GmY
sUg5VE1X3oK61JxgLr/kXOT2pvyt1W7BpOVcO8ad/APVmGxzhq4UOK1d1nN91Zz2hS88ZxoX7anf
9gSGEi3VVpTsyL2mOL1ycSQRjYEQZE78SwD1U1BKMZL8AppfMtUD3RsXDosZ3RW0CriakR+KkQgt
P54Yvwz0RSNuOuLKnUN3LfvPHeWeS0fUxn4lPYn/tp2DCk8e7dtp14rsvaU8srOK1oGw2jyHuQex
x87vs26l3KS9F7NHg2ridyXVWqH7xaz8kNfLG0n8DP0voGbMVuhq4dO0ly+d439vqYfwaRhfxCFq
Z7g/RYgLaf7Z04dss+wp8asd8FkBxyh6lQ1pul1AQCEAHYSbH0D/4IAu8Bh7GR5PSLYIu0OG9Ea2
EjvogIdaCKWyBDwSkt5tjDjy3++9JBBYppuWRJzZ9w55EzJjtpkPzuD6PeYn287RH3pNm3Yjlhyz
ibtDai7RTuL0aKRBuOQraNr0/Oxfo2A23DgoPbX7WRbs8Yyn23IgfbaKAnNIXEnqwt6gfTdjQgjz
6jvBXzZUG0KKakqFl1sBGcUZ/ZBQAy05eO4Rn2B9Cs3le8MvqKXsrBnG25hQuumX5HM4/5q1pcbo
YAVd1d5NELAtjdI3HjJwi+Od7v7KKBns65rWARWZbY9LlGzb8sjMqd0WTGZQfIlqkVSDbG9Tg0Ws
5+DOo2ucZt+t3Mx3Tr5SEUzB6PjR9Lji/sk4h9aa8+plxgUXV41rx7zXinHeDYb9te/AUvP7brd9
x2vKK950DcNKWLr3MJQImS87fyPmPuDXzrvvEunNCCJt1Edhv9BYw7PjtwUnqoUvRKi3SNu1JyHd
9EUNaLLHKAdn3D/Mlp8FmJRz7WeLApK6AZ2dwQGyZBQEShRz85bl93nlk5K5TibBe1vLqs3bYWiA
BdXeLhvudJ2oo3rAXAbHDLQbJ76UQVKzMjgw8+ioGv7/Dzz5n4AnDhk76q36ANz8S+b1A0bJbsnH
r2Xyn4EnHw/8O/fa/ofrM6fyJUtEBlUjf/lbnSOFO76BbPpDgPO7Osf8B5ocF7aAaRk+egs0GH8B
TyzSskGNk4ctqEu4Uk/zf8m9RiT0p5zDs23L8gzdJNjDAD/F7b9ReXKmj2tRQ6yf8/oZqSe2lCJ9
pqlfcXFmrIRWLtJQdOQw3FC10IYx7W5fCH3blbjHiPDMn2oTi7x0OPaTffDXvt25CWF0hUs9y5vJ
w3Tp0d9UXvc4QYLcFVpfB3NMPUgQaxLfFKMraKAx0CoG/izm9xHBbPPEMNg3PpVhlEI7ZmIC8F0e
i1O9sLQ7M4/7s33X5E74UH1L2zE5tQy4UKlx0p78+JjEkbuzCUfmhGOnQYd9K7C5IgGOtGWRMfrk
kxKyyTWHjgBwVsDFbnoZuv41jZ+StK0PC97EuEcICkHtMxDt9mD0HVOY6NfUuSD/JG1RigiW2r+x
K65wmTlrGy3Pz/mKyYmmOORyzPjMWSwi1WbmSHoZUrhNSkDmDODpWRlLsMaZu9W1mc6q2X6jPv4r
phYaVJb2Svux2a2pPm6GhaIhgL4TYco2o0Hzls4I/YmUcJPE7m5xH09z78EIIcM4HpMtcIqJC9A6
BwM2ZWzxzA88f2hOq6lzZYTpcrfEdG9Tpu2VO94mkd1fDPcbAL3sxhrtW/zv3i3UqWI7pwRhtqQ+
HLjyMelFwh+MsweygdqD7TLN8JZGyn1yBnD9mEL8sxnwEADOMC5BhINbNp7h71ZR2mySOu4CIqMm
hi/dCyLEy9hO69GvxTFmyCAcXA5a/z00qq/tDIxqXsnY8L3inkRTisbu4gX4wNGFdf3tmufaievV
vVNV3tFLICf6lKDmyv6MaLS/D6P6Zq79+gJ8OPB9zzhSD6MfuIoDk4/lJRxgSHRAKJh6+MDRcL1O
WQtSWHjMUsPX2Ue36SIu2yHtLnZLbm32VJowZGYxGVm0a2F9NcRpuPZ4LIQ5H4e8qraCi/GhiX+0
jGraRA4Si248GF6xd0rtZ5PZ3TabsdKiot1w5reeMP/Hk+ZhMR8DCjDDTdkhUginud7rbm7c8BB8
f/gut2HOG0fldwiYONEOY3AzzeZwWilJB+nofenjODvqM5cqhFoRVEBy8tZef5/BFiEpMsXWnimb
e82PCXdAkM7ds+8SYhR14ZdCm24KvXxeY4xjQ5nc2iLC2oqNssRRjjlP1wNjtN7JR3nuVr2DKb6s
AR7NUxvC82rzujtUi3tbfU1WgkDHmZiXxXxeEgBGUTmRySH2utEcB9c0g24pokOehC/RpP0U2IMR
IdHVsJzlZCCY8ZrseXEBFha9LrtU5a+CCgic5J4aX2jxfQn1je7thRHBTBc9zmlqudsSCzPU+e7C
iyVKbV6/Jel0ZtRpbAlFGHa56X1rvOpQFX5zb/n+C66Vm66Fku4yIwyYpfeXPnv1s/YGW+3Brldv
07tr8SjrK+OPbILpus4DbTBXbONEB4lS9ySxVoBf0iGlBbqu6XvYGMwjmR0T61euhEGUAscrGOrC
tS+hoJhd9BBC5ozYiaWxv1luvp6NBg/cPDaHSYoOwhDRiWP6LyWo9o3hJc6+zAxvr9sJOoVqM2SA
5ZPG0ANqRsMWs+BerxyKqdF4V89xcaQYRcCM7R2mNTl20Dqj5TBDqypfc7PzTxUOq9q/ZAPWT3KZ
NJ3zg+Mf6Mybx1YGmYcUycgifXfgoAdTbknYQked2GKaUWOTx1uxH8YlPk5MU1BXOKCI54zh3hgG
U5eEGxyuDES7E9EX3pY4yO6NMvdWn/qX3nGRfU4iOhorp4u1iC+gN0DQWwV5DPajN8InraYFcmtN
hzxdUMIwBJburqf3NacDk4XDuiOgeBnhshSew3SCxtPM1Hmx9AwA+NlKcx0FBj1qi9TXLL1bF/KG
B1JKbjM3cYlH+E45VZOCjcAnihKLoPdd852jKQGeGkYUZA9APTuJ92wk6NOdzhrcz9VzfthwQHUJ
BB2g/u9aj7wITACQoJJvq8SHDkn5qd9JVIOWesxaJGbUgjfaEy92Au8/6N90iSPt4ZJqElBa18Yx
qhhe++iBtJgpPlQAzjB9YEE3bdzyLZO406UFfGoRCrgSCknLC6XV4Ohkv/n5bQgv1awWvgoKodpa
zxb0H1RpBT3nBreWBK4iID6MOnKFBBYrpZCUgjuoRVSFC1zDqgHOUMNvrSTINe3veriuDXxXW4Je
LYl8lYIeCLCNRMHOEgobxZRPNTixvQ4wNjYNokUwomHdfdYlVLaQeFlHgmZBVp5WiZ61JISWgIlh
y8yf9W0iMbWRWx2ajIGHG0aPrbGeSjOGPV8/Uso+VaTCbWAOkEwM/XbEBncbafouHdAuJhKRC4qf
iuSMKNK37gpsosDg161lANZdJWIX0/i0oejwXYxNum3FwUxhGiyQtySe14LTGzkAe3XIvRkEX6zt
EezaKOHjQbUK5beH9jv5HpHYhbttnE/JIr47cWEEQ/vWCQhSWf+AgOlTNOIGSZvuXktvOCkQyAFf
GE7zfcgL7Ika2trDrSZBxJqq7YAmTiSk2IO5W3Iu2A7Muri2SZAxcxVGGwfyM07JeEI96VPEmWhC
QkHGoC+RyJqEI5stKWR1w3AEbvIgAcpIWu6rcXzLFlrwZHzcRj1fLio69FmprqQ0orfkgZyiqvrU
DthcW85uyHG9A+GKr77EOFvwnM25EYDCrPsa0vMqkc9Qj4ytjwxgmsFBRz0dDfjQQoKim7rmcwen
QMhEAEH+qYQpXcKW1mBMZxI27UOdjnw0I7l4sSWOmt/cIQSeRQwWnoqYb58NuzqZEUmGu9oCaV1I
uPUgMdchvGsd7nUk9IlM9qiOfrPWEoRNaqSEZmeKnz1B0h7CBkdqBGu7lejt60Ltc0ke/NjHF4Ah
pztCPpJQ/PyfCyHtSK3OT1aL9ot08aTSnJUoBrja5seZo8mAmNmACg8lNHyV+PBBgsRDiRRP6+ci
o+g5Sth4SV/n3EkeuVpkEkqu1tQNTg2yXP0jmnLTh9L2oqzhyke79NikbJB4ar9yc6o1tVD36PAz
OSlD7OsutaaO8XHM6+GMOuQqWUP1O6XNtzV1rXM1PkeJ7p9cAmIPtZbdxVFJUaGQnHd1B29dyAgV
KKSuTnehOO4fTyFN7+GQkunNNWtLcRGgobRhoaVCAqpW1c7r4o99ynn8x74w6YKis9rjH/uvmyKk
fULaScd5ixM5PaZ1U0vrSisXUYbIo1asfbVte84bpDIfxxKf6PVjTaW/LlfmLfUx54ror2535+mt
kLj/Uu3TPUIA4KkStvX3d0Kt/XHAVkYKuDJcwJK2nOtCVyEEcqH2JTKiADbZslEvQR0qU98xdcCP
VSSsn6S+n0wiHE3KQK3WMpWOkMugBGLafyifs5/HRrBOE79Wt0QxruzG0p4tpRzOxktpB3x8bB+2
+o919d6nLmfzyunDAIYUNjZUptVZJfKpNdJw6FjJxdTfZjUFTnO1qVFSdqNholajBhFNLsj6aTS6
DV7/Sf2M1MLzUhIPavmLKmUehUiY1Bg1rb9VxlhYJT+iRYZXqE21pstNe0xJ9VDbPhH2zET7HeQW
94jp6TOIjoGoIISDM3sWxCwP7N4SYN2+0MQvIfXtzJ7KXRMesmWdnwziXZY2exKJc3Da8L0N25z0
WEKB0OGbtPyadl97YbpL+vNU2jW2EAtBiQAfadHNdqIyPcTVwuVysDJ5vmQyRxV8V61y5GFi57Th
F27igQFaI/L02K3udxDv6XEc3MDKMtJyV886O6l+14BwD/zEElu6O+nJmBlFRJl2ElSltp3bZZdp
QEVijGFxZ5oVV0j0VEHvMbWGoJmdQ49GuhPV9zpiTNchV22Yx8+jKZPdawRZRLd0hDSbVoB7Jju7
U/mLX/iLzYX+1PrMyzQN7eug6/meiMIFSKZ0MnYPfadzAnPd6LRoSD59EcJd8dtNHI3JnWkxIjTa
luDN2K2KY2bK5HQqoIwo0Ecpwy+iRWgFSimlVq87/7iPulW5k6/3qzr3c9uKetta/q26LVfud7W6
jli6KxRZoZRrrVKpZciF2vxYSDGXn2dc52UjNGU6Q1zH2rinGK1hPWcMEgb/o1Wpjf7DLMVi6kAo
nrG9y6O1sk2YSXmZOz9cbwulBG2UYjS1r1ECNZRq6oGDfPT1ENfNUsrdTCl865QGLpNyuAUDiOr5
UpanGaxWr4tcpN1hcicilSgU2w4101n+FPiy8xvJiVRnCormS+673nDddFt/knbfqD4MpfdxF3Ur
2L+vZoc2/HrfuqvtrcE4D0nA301nCqgEGiDjqJUb2nbtm1wzxF651dXnQCGUcYP6XKOi8petWlUO
cN1yPhmWRSFfdu7VYpGBosoCM7YYK0ffIytd1sAJRjfPE92Lo2DgpNJkGJf/S8LMdZ9N925rTia6
3soOA1S87bmUl19/Uv9yhjQLjQTIpfWxgmR90mjB1AmDSBJslAVS+aTV2ij1Erk2HSPpvLTdejk4
o3lk4hrtWn4amw8DuXpVqzohEjP7VwROO9kmdV09xkrNs8/u4uyr2rqzWozOaa51JzF+WdJpOE/D
cqCmbR5USInpJi26MfF4zV1p0yzqL2p7zlGgIsIEn5POEbTKrYPc1YvWBSJKO59ERpsBGaBaAMe2
i6PyuOqFhpIH0FeFJjY/q5ActYBZQevF4+02pMBAPU7dMDipZBGr68dHxs6QtRiZyaTd/HYvebm5
PuOHn/a/3ScUged6BLWmHnfdd928Hvr68q770oYfK04zuidw9sPrkdWdPeW//3jt18fEuYiPOIN2
110fd9FMj6qJAyFqqK3xTKz6eEZvThZemyEY4fdeLV6yG7j0MsXnp/xhOHf8GJSDhD6rndU6oyRG
1m4TrnlcJzjF0qNfRTQO7NbC+vLvQATq6zt74g6ngLlv1xRU0fSYWphpBcoYjMVc/qcVjt9aFtJU
UGEy7uV1uE49LiaKeqBehN6Oz5PplnuBvCpKrOKIWq87exJtLARNeVEgteRfANndn7E9JqfYblNv
q5GvdlLBN+i3Hsg18BPYuNK1n6FkkMfgKr6iBFmd/tAa+bnO4xH5UvEL9nez+f/Gwv/G7ot3wgRt
/l/bfV/7r/Hvdt+/HvBXQwF90z90RxdCQDPDPmpfGwqGAUEdp5JPqgENB92m1P83Qd38h26Yritc
3XdpOtiYhP9uKHgSrq5bukOPzMOi6/xfGgqmI/5wt+rCpmOhWza6e9v03T/DFSpKIIyNxHLrGqie
8yyC+ePJedRvq6438BVXGUkfq3/ewc4JD6Ipt5+YxKMI9dYHvEM4dMHMHCD2QSye/Lexcqb9UNnS
HJgcyEF5iD1jgmgnblq6/WdiX+FrGOuvudKSh3LBiWcsS3IAGSIFfBrmSCmjQIDl0RvG3JF6tJ1X
ecKO089MIt6RBHsYs6bkWNucK7NpPpjF0OwLz7e3vpyLMS5BgzeQoN4lk7OituBfFdQfqnu1irZH
rM9q1S6o0V3EWpEaHBJtHnN6+esBiZxyfrwVvx1GPeq3d0ndS+1kAH1IutU4DGk86h9ICSNDAPWu
zkXhMOV0R+MXmtZ/IUPUfsWbUPAQtfnHPnvqmWWrnR/AEbVq/0GquLJHrse4Pg11HI6htv9l9b9/
9uuLUWtInByiU7ng/ab3l8Mr5RdQ+643KAPAdVOtRY7MsFOr14dcTQJXzwBgBKy8CV2af3dnw3Ex
pv55xI+96mgOkCHmP3LImHibcW3iD9/AH6/p+nzqWH88ldokoqWjkGaPwfWx9SxnV2qbnpCJIH1k
kLYszKZLtUwU38KWV3K1mstrvFtQxYhacq7lrR93LOUN17t8HEPd++NO8ubr5m83Z+qiO0h92seq
utcfh1Ob//XN6ilAOP39KiOJH4yJXKMkJ4eygEPLM3Ozv15ho/gq/qQRaSMRdh/byhKh7qTurjZX
LU7P05Paq3Zcj0SaJVoXta18E2rt+shSjR2ujxEaULmBILNNS/qCVTOGg93e8mW+rg5h2Z5hAzRn
dftcUmyoHZRRUA6YFxIjBLncs4NJ00BB24+FA/iAPCgqQ3LUXibdjYd7Zu/12nJckxlpkczAExIA
9bFqyJKPw7tJD0wWUz5W1V4EyxebONOD2lIL9UB1v+vmb4dUO9XN6o7Xx6l9QBEgYqZlvG+iFZ/q
WFTfsETH+E3byypH63qZo4pxPMyAef/lOou3upmTeqVO7aAnmH6hd6f00vaUNufpPPnJfLa90D3i
T5Ka5jvsmi8KUPjBB1TINNe5aYtuIVZV4q/k/63Wrgu1r3QtbDEmFgBVnvgAOBZNyom9tT7ZVBq5
Thio99vGOkQxtT5V3Mtdo9knq/GSFDP6XRF1OvCc8AVUxiOtCZyIcnDUJ7gqiCFA+C43C9zpds9/
YY4DEhwpF07NCf8hGRPVNhupa6nShyqHeBRjZS1z30sspjG8Odb41RKDsSfnuLkk5VBf/A4iEbhS
rhC6Fe5nY0V/hCe+HvQjSb7MWHTwS44ceqm1TrQ2Hn9Yp7JeJJIWpJR096iKUC7LU11NtPtGrV53
JqN+b0F7+mAIqqqQghqqtesCD6extwr7TtWI1CLDyohX3zj5VJ8KOAa6Ti4h+aw9GIrWrQOtnvgJ
EN1soC3tuq2mg+JshwcCc6mKyw/Nkovr1++6DwkV8Q5YrIPc0y8a7L+DkL+CGvvl2VGz0+u2WmvM
YebJ/HbBsoFb3cMJnoHD5xO2ak54JfLcRG3HgpvmBuRyNplI722vt3c4qZtg0cEVD2LSDIlnmM8f
q6CZ/KEzT+AB9uFEYCXGF9rwFKIw3fADjEufPBRDfCya4WRPOM4phYkzqk1x7iyCIxJRkrBITwBb
PeTVwIuANQXxvGOeW89I7BjRHI3lsSOf9RkMgBWfuuf5i4gJENwI4D7o9d7yo/arig8R9RgAAJB2
h232I0E5gKvpUEfv+F/qOWj14zK8775b9V1DPkV3JOYXSsk4m9udNyY7SrxORJsTwqvYJutdpD8g
k2/sH0P4lUY3h05b2jVbAwvXHPRvUxy02k6PvxbWDWqnMj+L+TKIY07KIoZkP3Cr93g5FetPfI2p
M23q+JxMJHCRJYUygUoubfHtiIsAla5rH23nZFkX+BreTxgjC55PrO1IBIxjm95W7ltsHZr8JiSW
HWnIcrGzmzK+bfVTrR9FC5Z0V41bm0Q+uqV0Umvr0PF2mtqm44Rj87KSWwNjrX/SBAkdW+3XXOMg
hwg/De/I+3AlcsSwvo+Ri+CPgTk43CziqcwP0/Cp0PBQRg91/8MdD8yuLngT6aOI8eAk5xRVBkk3
+SnWnK0QR3s49yBk8cLkG4r0oX4XjWcXi1iB/eNofZ2wVgKFIXO8zk5mdlN0xFRtK/0uxrEOVYT3
13pJrDemTcUDvmvspJ1/kCzFX2a+1d/bN6GdZ/1o/UJ9bTBeuzduiw6f5TF0aHrs6JJW/iHHifiW
XmZK0vdREhiv/X+wd17LjaPZln6VeQF0wJtbAPReouwNQspUwnuPp58P0HSrpk73xDn3E1XBoE+K
BH6z91rfOoWuYuLAcGIPrzdMCLBeu0HZFMEOpoFWfTUGHd8DvUyS46UQ+v9an46m/BlNrCP3QDvs
ejqK1i0XXMIazWoTTPvKuGJziULIVpwXqCSwQkTxn9x/Rj/icxwdwGXzfdPEFmkR8bfhvfkDtRt1
HWOYwGE6BPvZz4PAjh+w26Dd0P5wzqra72ACHuEiDDGbvfQnr24ZsR404OZcL3rgKwFBsdfsOTpl
g7yEHW3TNHWU0tGxiCLmeM+BTuKTwr+WrZGKQH3RYLJHp7DFauX0yMbNg9hsMT+Kx+KBkB9JvVvJ
fhLJy3TrHZ4W1AyzvSk/JGgiyJBrjkY/2TWWReJCa5t8+ni0V8P7gIPbBjhOML12a+RdH+Bw745a
sx6j9YBFiFakD18T18iunw6g7KWv6J2YF71D5V5vZNHt5Yc+PRpEz9xlwVWFNzE7hcYlfNUGRLsb
vdtLOitwJ32zlH3NqeBvUulaVGjUw4eJLuWkosQUr1W0E5Fl+IErqWsglRTrMYv0/UH2CVK2ae9W
IGN9V6KIPwcsUJg5RtVnQxI5woxIurfmpZm9l1vUudPo6L8pAFhPZuNoK+WMKZxeIv3V3EJrvA9o
qanr/o3ipW5sohGFx7pIN2yL8lfasxYDZ2Er0Npx74H8EzZRQBXV5TtHbOUYJ+usHNJNts0hLzdr
an9ma8P6tWu+MGK18U8jUxcgvK46NFQGjDS7OLSvmvJK99lIVthwHuTfHnLhastHM2jSYClMqIkU
Gz6TV2/M9Ih6R1dsy/GfiheA12q4UaxDchBbZMDrXCZT2AHEYjEUS/2x64+6uA4+2/A8WeQp7ARs
9hmRLpj88SCH5w4DNxFKkRM+ZS/pCbPvRb0Lq2Yi7XCNskMu3xXlQuJMm7foFVjDETzsIsFQkhMs
b0E9QaL3S3ScT2NOvtAKE7SV3LoA6YaT3oA+SCqSIhtIzIjB+Wq9IGOzfuXPBl7p7bCF8v+I/L8A
1XrDZ4syTVoNLxa5zvRNM7ePSbpCvgBDxo1eRQWSIE422e6sbZ0w1zkeuHMS3ieygeySs+9YCHcN
FMN0Vyc6JbeeTWn9YYmYC5gYQF8gn+FHBvWOfmDtV8442Wr+eG+D+zgBGdXspkF0vW+TlaFvsvbR
j/7041uH+Jj9pB0GLymmg645yf6lC4gv5Ya4VgDYJZvEfMAJRNJQ7B31YdsxsoT7QnTD8qMvjpJw
qOMN3xBuwcrEPkzXGSQMnmPgkXTfqZdDX7C73+YHn/ISvIbqgXePD2xoAsVWUH5Be7jTWt/0D3kN
WsGdaIjjTW8hbGww9ZUrVLDNp4QgBMUK5lP3Lpa27uh72RFsgmFpobj0P53ipRhd3KCraqfeFFJT
15GbHcarXq2Ud2/bRA6ydWPFkYaitnfE34Ahomf/HiHsfTTwjK745BLWAjt4GXCLemCEbf9JvZq/
wQie/NNX9QL1RTtH5OX4SBfRGzkCRyw3yB5z4BA91C6a7i2hN3ZoBw7pWGvt4Zf9hdnkV73WXRoR
tnxVztlWvo4MCiwAnlSySMDqvEQvooKh265etIfOI86DgA13KFbeXS9QARNpfOKpfU7o7k5v3Bgl
m+tdPWPVyYQxr81og0iR7AQa4sjZ/MEJkLZg3nCbbu33q13CERdsA9R47/WmuMApwiQgbvz6ge0S
Llv4VX61HldggdzOofQoayjm1112nvZ4MlA8fFp26UzbSMaos5Zedmrr9u8eYuUjFcktQV71Wfgl
PkskEcFd/QB0usLRftO26U188vfxyYqYEtBCOR5JsY2dP+WbGee0CW/mG5puHpNe0hhAlDN9Gnxq
mvo2AtMg3xFrDOHFZNnmcF9oR254w4KjNTaUYe1F5AyjTMTu6Um6IyDvHuXn+py52bq7ascB4tc1
PugO+vPJXrck7vKlOdpROdbn7lrtvM27kNvTcTqWZ4XsFcffQvc5WsHqxOlN3gOMsek4AAe5oyVC
1r2GTY4s5ZFnQNSx2ekctXXw1uywV9Yf5G7vvf17/TEc0zMZrbltblh9HOV9dgywtK6RUzkwS1eJ
a9nIF+zoRBCIzVPc/JSsrbXsRNdmh9CsuMfn4i68hg/IOT+iu2VHd7JU/pTP/arYaXbhAi5u3vwX
HRuea91JLiJNYdazcfQ0duVKa2aNF0YyDh2+YZXzCq2mwxGLEY4xvL9OD9VxTr7ZxWdhC4bkqN0L
F3aWk22sKxHUa+ONtByBluJJJ6LgjSxpB9mYwwgl0hO19TdB2SJ9ZHJ5I+zO2fgbFiW75MDh8Bzd
m2P/Jz4TnHEsP9Ct0uMwXsU/r+k5fMAD+id4y36nW5FvgjEGU8IBcTvRB9hHH7PHlrhcZ92+i0/h
DZgEnhcOK06q0L6LX5nLE8XBGZ8klJz23fqESyXzy8aH8pZuzQ/1qXobzwyEDJDqR/UW/VKd/hz5
7vAYH+KD/ARp7Vre1Kd4JTp8qRuktTaeEFfgH/gkQ4zRZ107GTpdWzsaWxwr++B1Pui2wgsCR4a3
Fmo0fJh3mBrtCSExd6L9v0nb7MKUuC+/OFbzJ6IfdtMhWtdP08FnjGleciJBTsxO8ddy3Dcv0QXd
CP8PnEXucEj5vSKXhkWj78FKhKSfoBnOSAexwy84UM0Lj3Ey4fXRpYPJHoWvBj8UExZfE4pp5ozP
6TN6FDwUro5HHHG3lvCu0OYSbUxJ4pPwKZ4YlzGOroed4HHqZld972+H3cAPMp6H39VbyQ7UVtYc
72SJsST/5es2KVbPwmVaS2t/O4epR9KWhELxuVde442483fhbiC9wO6gmq2UvXBSTg2Jk8ZD+jWy
tKtBIP2OR6fE9gAKyBqu8YuJWctaB7fxQdwYl+nYjrf4VB1YUmhAnjHbv+UO7rCtd/0Kbz1fNT5h
TDOwalgq76NLeJtehmUAXEYJj9UtExHQgqf8C/gFg4pok+zBC2lw4ZNi/GAa/OxP4KfU52aXucNO
Yqv20VzKvfWZJitBcPoHSIvmB9eqt+BVO3YX/El86unowyx76BqnrZyZpfJovIhP1SXG3zJt0tu8
PniXPst3PmJUuKHmwv8dj9MLEyIMG35GVHPZPBgzsLFE6E84C91xRRh8ZY/7cfXZbVnhsdd8UM6o
c20sfk7g0Ja8MJYyTb5P6akfN/VTcmHISy79ie8V5a9TroQDbj/pIu9xWdksgRzpXdwlhHserZW5
48RXC+4sVqWbbZHlufoGD/tGPOfbpnG1u/+C/sGF0cbUxTD27G8/A7dYaRtcW952uOlH/CxMeNGF
zz2UK0TVnC/Dmt3YS8mM82n8nt6a3tF+S2/axWTujtbE8r0UB33XHILasR7kaNUbqzZaMaXJV5aD
1GE4aJ9w8DE8V7veqVzhID2am3LDCpV33lwJ93lgTdF/Qe8q3/19d8g3RJR8dYwT23QLjMABKraO
HsNbfNMO2bp/IFnSkV5kDgFcb4IrP3WcmTfOWe+Z2iI/oPqlYPcJV+Lz+DF+FNfqHj+k5+aYMQoa
v6xLcDcepUsF5G9HpMwmPZs3RIdu9PYZucLDcOg4nZXt/J8+2AEKVbhtz/JHchU0IrsQQW6BrTSd
I7yKyRbVTcwSyqGt/GoGJ2Ya8bn2jmazZl281/fxKtzMZqod+4Ub6s4zy0yOWvkJzWcCmcvO+91w
9/fqDoNQFq3BBE/Gl4gRz/RvsT7yK06Na9ybOw5Tf69zHFWcsfmD9cKH+PQ3LPBniM0iHoo7FlaE
AeArRCf+nRKyZDYscQ3LxVKKIyPRVkxZp1ZA/clccOTzNWkuUS33fVejTAlRRh/d2IVQxl3CO5aL
pRL1c3O55s+MZRnPnbNUoZbPY9K0bgNQGr0hPQKiG3aB30Oq64udQhwNxgtjJ/WsBbvwUAvvgDkR
dcxR0d2q7ORwO4q5vzc5q3sw/yEdfcmI860ogtSgJo9xgcSs5YKtiy4K+m7RKVVzN3+5Vs8Ks0np
XXnu/NbfTde5J0wBCBs42HrkII0YMgv0DJdYH7FZkI8YmlQwTUSJVbqafIUKSUYS7DTDPzKFDe80
CwBGpbxWKrXBUKfiIM13DTA7gXJItduM8afU6FRfZBBzASvqgsAwFC60vkMKEUOcnMZCZxk0K6uo
as16q0g0MEeinmq8IiS2J0eUozDglsKFQu228quEgZPPhEIRLXH+MnSGQdTmmCLyplfRGHN7ZLna
DjoljZDgjnQp6S6F3qWuu1wzlmZdX5aH1PPTTTQLJZaLMWxLlKez2OFf9xVCG26rwF/72QgGu12I
8aVG+vF8sdxcLsSCwlVHv5uNAnXQ5aIQiA9bLVd1z7s1bQq0Yq7LftdqYVtBsC5DLlEdCduwSAr0
/0gMh7lSPv7rGrzF/Pu+5YG/3Vyet7wsFgraKMSgv0tmTqG7/orF+kscTIfeKgNA3HKqiswzjZQf
pEaW91Z1TpqCv2uRzmCarfalpAybKJ+wq+76FqeS3CozFoWq+EISGGo6e8s1TNmHKcMZi07qmot6
Jq28kiojQU9Gd5CU9tKWlbTuBB3ShoxusaSqntim/mzIZrv7vrU8YIkmyEefmv1f7lxe9317uYq7
0cqM4qBM1Fw1Bnx5QQ8shIFa0wJ6Y8v15e7lYuEQoPGBqT8/dbn582hZe1Rcu2Tzt/u/30Vpq2py
fh5CZ3YzCQBe56UBjE3EfdGNonYK0auQmlaPMVWGzvYGFaqDxDm46LYEtQPsKg1veaJVyMzV3c9j
yzV/Tt02pxkyv7xA0ctahGLJGywXJUw1zO51ktt50cnYxHn+8iKq11BxF53Y8syBtNOJLKn5rX7u
/b69vGB56fLUyJjDBparP+/3/czlzp+X/7zm++3//nSEetm6Qr/xt5cs/2BvVJXTV9S0f97m53l/
/2R/uf1vP9nPP11qcbKRrYjO87/+2L98+r/8dd9Xl1dCSPrnd/yXf+n76vKE7z/QatlnEmEK32n+
ppdP8h+/k+WPMerwn2/8l3/55+/82x+zvO1/+QQ//8T0PjXqE226t3pWHi7JANOsPFwu/nbf327+
u6fQA6Cu9be3kRYV48/Tl2s/z1neNl/0iT/P+Xn43933939meYu/ve33cwxlemjot62XmINvadUi
8irr6FuWtUipfkIQfm5+q6MYn/+Pfsv8Tq2Yp+fvq4s+KqfWJJtau/l3b/GjoPp5m+W+v3ya//i6
n0/y/36b5Xk/T1ne7+e+Ye6C/X/t0X9Le6TLIrj2/6w9evmqm//1HFb4T/9vV7Py/cp/upqNfxgE
W0smE42OmkhE0PRPV7P8D8iu0EAIedFlnsBD/xQhif/QFVESDdNAFmTiIfirCEmCuSuKhm6Js2rI
+p+JkKT/4mpWZoe0qhl4mtEjSXyKv7qa/ZG42oxeOcHelEEJHvtKuxJkRh9e8A9Wh15REuCGsGAh
Z380rZkicz7GvdSeu/UYqDpzeQdR2N+E7QQUIYs98N4pDSoCpgrd+AgjD5iZmK1ybCR27fsW4dsg
kJMoQMYHhSfUsVag1B7FvawA0ap8qhStXMUrr59e+g8d3OMKAK7htnAo2oKcLL/Y9iLlqCqPS1yf
7HQbEFZluauIpt4BO0jdbhRgg2X9h+EH6VE1+zUCf9+RPHYifjIde9TjkxGz+g/KS9rhmQbN7CSS
aQcxW8wEGKUV1MEm8zK2H1LpqlGnryT5sQ2gvylxi4dQ7U6JCFNx0HNaNCNBtWWNX7FuIkruY8y+
EXblCpRBRbU8SDEMUmXIZzNWEsao0mXKKq1GmHXoVh0VtzEr0Rm2H9U4N/fCZrxEFstofJgY0CIE
tkO/0sfiVPXUIY3QEFy9BDsnCTBL/aSBS1SyUigxG/ZhG62DoGCRVdC4nMbhrnTmQ2oCLc2TfDdo
Dd0lrT6hHLClbVrI96KhRSAGwl2SpdXY1M8YjW6aWrH21NelzkKeJnVWYbYOXyY5tEOLNqooQMSz
Lno+nbrWehKN4kPNKPcVI3BzpVo38cjutDF386NK4mfER7Ltzer3PrLyOUMKckVK8qcoqWc0BoQS
6w1AuyQ/KMNAwrgEulcIpG1MWaf3G3reyFF9BBIHU+xOcie+hnCFjtNIoK08SPk6YJeWlbjAQ5ns
7yQvqPrEqrSJuqlwFUZv15P0ZhNhzc+7gEVtLXcrXJr0IbW0dsTSoKAWkoYNDwjM26ExjIoDDtxe
aYo0YKWpd0oZod0o4zZLfXaUw68m9e+inBZguaFA9X58kitK956oPBSSfIw97SYn1gX0iu+U/Ttg
eIMOcPRaFqSVVlQZ8Lv3W0HxcGu2FCNxoa3aFDuCUFvrsJJ0tuRxcKwplaZJGLBxkjaxKE98k+TZ
d4QYqr21UUZcCeUcZ+0r5Ee0ZIFgVHiB75buiFiNVm1QuYwEnGZk54poKcgI8Y5eJdw6GaqVUVaX
QOlPXo17v+56NOPgU3KMYklqmCspDB7jWsVcMlmzpVzCxWacIceXJyPs1l3T9E/BHeP5Q1g9mClk
2xxfO1zz6XfUpFRucvm3ZpZnzxvXVgaNV1LrdANNhIZZB84G0WG/ys0meO21q5foDYyUUHC7qVbw
9xk43h1Om9coemDHGBINC0vSkHEMSdrZqCJELPT5q/Elk4avUeiMTdBp51Ifdq1UyWuDNnmumeN6
IoYZKUJ3HUdyVoBYZXTroW5XLY2lviV1zSo3i68S4TIBTre6u3hyPcEBCHiH5GxkucYAoMPGKmT0
5qpROt2Ep8QHy4TfDz44ZuetSLMJl7wjUdMe2tSFou6OvvghTvMP5E+0OmR1bXjtxugChrKopoJO
7h8F4uoXcbuJC89G3YDt3ZWyJR+TvoPZo3gPQ2l5T0Ga7MvkMQ3KHO9s9jG2oA5yJfD3dabzx+TB
FzL6lWT1yiXsyTVMFOOi+F63H4L+2bAUgm7VZ08HMqDTle56cxfGgXnrFLCJRcdWukNNaloA2C2i
d1cJUMwV9u1jampfevQnFPTnZJrdfKNFISyWv3oQzX1Kuvyok3MhaOLdwMqPc+wXyuv+rGg5XtlE
FGf11HoO1HEt49PEaA650qTvojBgNYqjRMgezIKRqcynDdtSuDWJ6t90mABtdUIOhuwDaQt9rTDd
eBrtK8oOdidYgq2W4jE2iFeIlcNQtNoB3ZxTBeoT2I7ZM1mUbh3txikJ9x4VOzNP5JUCYoM4KsFO
Q4n+KEBVUTHaE0zgp1Lc1mZ56dHvDEVhOkKEEbhjlvQqT76l1PJjtaCFWqT9vtbQsREvgYzNrQWL
vqQ8APYlF1qLaUQBkhVtXdJdkw5IhdyH9B4/AolpveuWAQ/hD5jTV8KJY8dIyls9FtRXt8NEEIYZ
j5dEPEPn0OeCSwuArQWDjUG+ahTTDUVUR6JfbRS9QImB79gNE/9Qap54TVoLiYrCsRM+MxeUMys7
3hiCP9fLlF1XMa31aXlV4tq85hI9eCGbQenZ6yCrwUEPUBZMRrhrm6xwE3a6x1AvTvU2U3ThotIK
iQK9OxuzSTfvREJQrMewFmZzpBBfhVbkIulTQtkQnRX1Vosg/jbt42SUT5gi77HHgeLHL4TXmzY5
6C8WENK9NJRr6FbjLjdKyse6QhKFMEPWrV0ZFtMWlzzjarkehXofTuWFDI/uFpuHYi63l0Z1tnqk
JflkImQxeF41Weuxs26gWsebR+Fgr47T73b0yCQbsOxyqr0XVf/QNqOwq8GpwILrnLTgwGTNQZqA
JzfONCr4tW0ZrN6K4/eiwdjLcygpbUbTOe8L3LjFVw7kfV0O+VcJCp7ey2i6En3vqgOKHmq9RNUP
gVQ8zkHRwVs6KHcE2PG6U9WHmSYZJhEoCQtsZ+CNmO1zyivYBr2xgbowK0CYjrDGjm6HeY5JoQM+
+hpS0POmwXRTIEt66m+1IU0vYmWuglD230vDqNehJFDt7rCk51Pw1OUeKLJUfsceDvDAYoKPkN7V
w4sO53All+ldio0XDcYfb0zPGCS4h31QClZlk8lb3Wpamnn8oLlEj2QISS+Y+tdK9H/lgZRtIIlt
FJnidNnXnEB8Y6KgYMWXLWrKrWuEpn4EBCSvgU4BAzAQU/ia/JxCq7F1PfmIGuCIuDRto8S6p5VU
8AWhe0jH5jlpuwnnfeC7OXYPYyp3o281R3+gQEdY21Np0RbGXZc6dS/EpzyapfHGVJzyQUXqBJGn
+BS9EuNRRqfEoCU8hEOEvaXZYRAnIanQDnGhfRRdWK2kiswkocAz7zv65L+CrmFELN/1SrjHUaO6
SuB5tkqFl+IMfPDRCE61StszSKZbgtPeLpVIIwZd+pOmAY1E5DssH8xdxfLJqXoj2hV1sMK9BobN
e8FAZ1GEpznP77xjtZIcTWlgicRYF/YepKy69FdNDS7d9LXcCeNuXJcjApmqOvk45hFpfEZwne2h
T4oNjrYklj8FAa96J1MWFmTxs/bld1XO9V0thJeEWfQgpfj106nAI3fJRIborJ+KlTBmD15ZXiSj
zm0N9HM0ncs8uEFeS1eNHrKkTKiTkdAQOtJUEfGSp3ejp+xek66SVbIr0uqBIq+sq1p8yAc64g1r
HyNgiW6R4iP2REpp8jy4R2q5meZdQ/ugib3kDAiiSN44mmlzgg+s2oDyWjhgNMh6D2WUSmYFs+yE
yW/oqG3qBTb6eqreUrV8YcnL2q7u0IV2ORiTor622ZjCfxRoXOXBrlCV8h439PMyRKonKaFTVyuC
ydnN920YCFB4jW8Nw0bt2qfBkKBLZnQpQ3Pw1hOpCYdOiLAvKUjNBsXfNdPQu14kt/tE+MMYQx+5
bNN3rdsZkN08pX2uxHoN2oJFqiqfO99UQEzSBeunXMbQW8HlUDoXSN1AZBe+QpNx1ZCQURTCZK7r
EfVZIxjxJfJo97JOKt9LiIhUzIt2O3kT85rgBzMjjxaB1z+TZb+ZjOw0GrDn8ibtX70i+tWZrEaj
eLjUQfdF2VVxIlX3UT9qV5HNxlEjXqkKI3dIfQgPni7t/Pkhjr/cU+ud3oeftdIdRJNjNOYEIG5C
/gySowBz4DQKUBmDvnwZtfFLLuMHLJPIL+CC0neUj/VJFbRNVmanTKKZnteAhLUIQE0tkLEiBp8+
5WOblch7WldAswFsTai9wn3dFh/som56Nz73QrUWoVC6snxIk/K9Efpm42cSTdzJekg7PNSeihwC
4LsYqS4Y6M6ZHvTCeoBr/2FCqBjIvKmAyCUypPjK//CEdmdVkqOp9GXZ3hhqf5LjBJ2p1LpWh00t
MYnRNcDe402XO32joZ7Ta32re8GnJT0NE1gVdm/dULwVpDJJuvWkGkAd65U1WHdvtH6x+nwzOsYQ
1UN5WbzJ0mkO7at0YLlMLTRy2BtkVygkz9j+r5MvH7KgeA6FblWgIJjM+qpafmc3ifEA5MRNgone
roTUJ4hiGtbEXTXsNxFizm8VJemtUEmWgE8gpfHoph79YlkYLpqOHKqvrtEkv2ZVvo16Wo5ds888
RmjBQ9yXH8TMP+dz+LU0yCWiGosuHcoNUy/pp8m3XJSeQX+QwQay1o+1z7ijZpyfJsEUaUjGd0tV
TlFRXUZDuMoEbuFLbot8JcQ5WUieY9QC0nF1NRVFeHytSCFaw4G7B5m4bSNGZWnn5bLO4K1ehkp9
L/PiLtbyidDhcxuvZEFgUWis/CF+1yxo8jRJPsnRObL+lZ2YyDrUZe2vodTXI0scTMNgkEhEgnLi
wOmExG6XLO30KDsjGl+ldfDL0oZb4sET9CK2fbJx1Uwc50V3D0PZKVOKBvNPQ6oIXaB0nVZbC2df
nrIdlcvHKPdjV0JSZgwGrE8TkqyQ0kmR942lbAOlcExNfjGntncixvaeGWn+zoXevFc55DefYKfi
1PXFhwElIpNH2+sgweSa4RLLcG3l/tkn9qGoOwLk6I6imqIM8sSy4pnqRcIyit0z7JtrPDe7ojCz
Cb3VHh8KPagO9Bba1dCAimzT+BqTm7JTetZTVFxOQiyKx1CrEd5O9a7pGDSKYG4vsY/KU7Lu+ZkS
kZYfQXyRXhdslAVwNkiCmfvbva+gt/XFy9BSAWDiiuy6SE96LzyGubwWgrDaCp56xRZfuewAiU9L
mmEFhPyQ+WRPxQbjrpWuqrz8ynU+gDd2DmTk9USR/FKXxouVdt02ZxcR6AhSh7ZGDRdZhK4L0zmJ
iNcTvK3cFmxfkWhXLOvCDjkk4ZYrUTKPChZuKlcs43zlrAVRuzbOunnC8DCvVWU288GJtSNCKeVT
ICeuYhkX9cwWeoM0hKPnPMJUnzFqdOuTcDsV+WcRdpDkVLD1FPjorqb9OrDqa+GXgdMI+YsOCW8w
ChNRpviJl268i+GlNHHtWF5Gh6LR7qpvnpj6rp0SkVslGhtjFO46MNFW6Z/lmhJMXlOtEgsCOUIZ
N1zCvJhP7/jUSlsBorxuzBnk2245LtdyJZZOkVookbL4FOKAPIe+RJ6EDO2vCFbVFAZ7IU7WnYfC
Ii97yk0cdxoBnZugkN+VPGcRXfxSu8Zz4KC7ZDkjUheNVUT+qgPS+iP3aKf1hNhPxjG25JxozbC5
Z2G8m83WQVA1h4SKp6uJwd6fNmKPzCzsEFQZtQLQOvbdRClI4phBnj6pPuSF/U4j4jUSQ8A7MVVb
3BkiKm/LXKVxD7K2Q+wJJEfW2HLkwyNePZflFhKvrKHniNWoYWHTJ5Xbq8K40ySoFb7WHMaAAlvT
eq8+3bE5G8ABf7rOLETy+F+krVT1ZyIsoVlrFCfDKSdPUf+TdpygrYH2v9C6V72J2S/0j/DxUuR8
VWuHc1xRbbEr6RNDOVjVpK/lQri1iZwh75Zj0ijZ+KWaAae0ibdgmdndTdqWORUTpAkAqutqdgks
zqyIybYnFW8Xa9p2HPR9BQ+KdqSxUlUPBSTd9FUqjd3D0P7OlX4ACJbP5omeapVyIpPH3Em+2LsW
wU+kQLIuSIdjU1CoBCGHArO6GkO+kSjF2v1AK7MUCHQBbkPqHGdw9HsadAOEnoxk35R+GZ72lRoS
io/EI7rCNKJDV4iPlVVvRaGoXRU/QCP6NyUUzsDXOKrBCRJPRWoduxzWgkSTQavXyfCKrkWi/gpr
K3KJgz6GuX+aJG8dg3rmFAWRVRngo/ICydOM6cjkuzdlq6kzeGO8+sOYnBOR8mUWNbckV+6tkFMc
GIX3TIDBkRrivungDFslWEpfFE4e0ldPKNahSBNeD1m3iTBFtLRDirapvOY5r33qsZAsC/Ir8D2g
YZPpMGcpldEMckJLlEVfWb/htz2BqWOrG/lIj7SOAHiWmB4xC57BvoOcKew41UCQdhPiNEHpCSGx
XGUGi9+hhWUH8XqSd6V3nINxSV38VQnqzDaO+3nLdLPIytpjE5L3fl0gLYoSba1L9VUZGmkbRpIj
xNhlxBz7QR/gmVmuoUNAi9/jIbA8QQCyQg09ZK/jAuzT98tFGiT6flSJhpHHkgNwubOxwtGRFU71
mjFz3/phu1YoWO0WqYHfSmcKMuAWZvBCMSMYKM3I9uLOUmc6DRDRucM9w2vGBdtATjliUbNis4FS
TR3J2qWcTGt+6rb9DIH4pvN04C+Wa+BtLNUcd7M2JochumvzWyqVUCXI4Tx4C2li+deDGT9RwKHQ
sxyxPDV5E+Av/+7yYZZrf8PnLPexCnWHGXpRz/iLbgZhABcDnDfDMWSgy4D2QGdkOrKD5QKM4ODQ
WXlZDFfD3OOE+g91Y7lqLCyOJS9q8fqFDfNPJmvHcqF31Kp26PIw2nDmof34Tr1CeC0RHIlJiC9x
uSC5DCqBLH783IUDHLhGVmy+zVk/Dyw2rp+b0YgueGwY2n8e6DFLIdtmMZcXDG+QaDZsJTGx/evC
glaIvXW+HYbNqqzk3IkszgKzRk+Zyq2wMVphDwyzgb9GirNJ2pgxx44Bl3enOYhs6Clgl6l3SI1M
3JnE3sEsn1ZSK0mu2KUKNpDKSdrUdIN4NzNa2zn0LJ/jzwgMJQhtjkRjJrjBJ4vsfo5LS8hNC+cA
tYi51B4QnjCfEq9mzEFr6Ry5pssxrLVO/5pkodnCRtuxJ9AQLIabqjHTVUFVShgeZR8qasrqliok
TjNS3vo57k2ag9+AwTyNUd1vyDFFu0w4XERKXIj9l1+UCkQ8RnciXoujQP5SIRnBijF6P/rDPAn4
IfvMXl7lXntVEwvY5RSspHxEt0dg0GSWCGwHJdo2lIacwvD3EzBhh2EOQXXXypRhEMymMSmv4tju
c697K4X0SRzAuZIPPLfy2x4JoyEpTqAVxi4BSqj3lQFXkbi9st4IEfF7AlA+W/Y/2fsm10KQwrU+
h/X5idPO4X1VVvwu5fxSY6pS5W2psFVRoK0QVqWn2nMszYD4SvlKBf2xYlOdlMUhmeMCFXIDuyVA
kJxERZGf4tIabU2z09jcIaCCnDeHD/rdcK9JI4ziO7wj6i1Kf/Fa9cGqil1vRWeRYIKCNEOK8ez3
l4BDkg5HEg+VOfqQbI73ILWu8z9bYPC0m3SOKUV+FYTR7ywP7Y4KPo24EZqnuEo9MEyCmD5qZC6q
c/hiR1E2CcTXrGVkzafqd18prw1/oRZRGGlaou7aOTR3pIaNcQU7Ug5UHfU1DgZ1rF9U/jpHnQMh
Y51oSMDJHwZZkRakSW0Oj6S0u4czz9eEWNlk54awV9TuBWlz+cTpkRAmuvnf7J1Xb+NYmob/SmPu
WWAOwM4Aqyxnu5zKN4Rsq5jEnPnr9zlUuWy5q3tm275oLLbQTZCUTDEcnnO+9LxuJt/kVbds1AEr
Maify7ZieoWdiwecsVKl5k6nNKO6VsPOnRsy2eDYgGsSqZaBCsLRJ1Bjkjc0aYN4G+mUa1p5k86S
fhIGaTGFH8VoaSBbiFjBRFP660x1nkzPGI7LDB+UUiPYFlGLei71pgAs5sz7KspMJL/A47A0atz0
tgSgU0OEaJX7gXmR4MVEPQp9JGIZuzRJ5nFRIXY4cAkJkT1x6wgUaRtokPNGkx7O4hQrFTloByaE
cS+Z7cyrTAQSwyVRSp1ilWQSNpU0dVV83q6Cw9fNTwuThEvxPAqEnRaFXwC7SstTpbfvAHtuyBfR
ZpC9vjUp9So6+qhJXjTISQN/LPoMjPPcUwtvWbW7lo+La1OPcCD0JhMb7dxLsmzRtpDC8NeQpxca
JzC9mhVStfLRrgofexLcFLW8DMzyuyWkXQcgqX0MoNpD+WkaCAHYiECELCRhNZI7EQ58GDKbx4Nq
bK47JwMqsi5Cs62QlS2FwGyK0mwmJGd1VsRHyLeQ84sqrVrKCD/rt2bAS+oGDa9jeltYyrnTN9Rx
Rg3EZ11aolqCkUWRH7F7ROehseotJWgOtRtlhEkZx8Y1EXWdRorz12ktLDdNwtuYoyYMRigoG6bO
AaK73+QaUW8DNCDthEdiF8eGld7JknGmB6gG4UYI/eGubPK1iqpvhbpvIGR+NSH4G6H8K7WGsmpM
/zr0EQW2hTywVxC8syV96XnUxFQSqbNBKObuWFuOuuxLkfivimJauOPNveRryBBTw9kfR5YC8sN8
yIV+JagsxlJ0oTP7KnfMRxtEmkSzAZi/VREBz/ILS03nvY4bsHNpi+IDiH8EgnP3XjR4RN3ndeDM
JVjamk4Bp5BW9mv9MkJrWerDTdl4K6DJC04N/LGQg3bQZ+6FUDOTBXVmoN2MrE5B0r10BTjwJGse
JQ+oq91U68GQQeKG+hQtQG2iKwQPDXuulYBbyVWcq0I0OhcqdahIk9V7hp/q0kTdTttVlwl1R4lQ
nUZ9evzdXghSy0Ka2gQXXKBV7ZeUnyJTQmI8U25dCFoHe2lrMicJXS9qVK8tv6PiRAhhq0m/lZxq
mdrwfzt8KuDkcLIZKmLo9VVp8S41skVdR5GcOihtmyhua0J6O9Y3jpDiNg3jCYrShaiYLov8JkSz
u0SGGtL1mRArD3x6RbS9bbxJWoWjyKuQ/SYKuynRAUdr8qFCF9zePcpCJpzYGcBjZ16GIQRCS5lE
EG0n1EPTubY4hfGwUk47tMUDblyMRTvEjIQJQ0crJfkm9OIrkinOQdtNd5k+rADY7mZNbA1z5iAn
vuwdyY5+bcj6XYYGuinE0JlbrgMhj+5wLr1HNkOP5z0jlSIjDDORcJ8yJ58TfQX/ac4JB27kGpdx
vctuQurQmwAUcPUke8xx1AhWCPUivCcMtMtd1ZzLDAYK2u6F3q8zIfauDPgl7UyJpzlK8LuCchz0
P3mzgV4XMtWYfaqeQkac97J+nw+yiF65x6lbzRKyE2oLyXnPIJYiU8SWZ9/CurkryUyeqqjUaz6V
iBW69S369bYQso/0+t5G2b5E4T5H6T5G8T7ZMS2og5vcbL7pFrUpTdJdMtdIFtiPFgMAaApA7xu/
0hYO0QnEmwk0JMWjwfN07U7lZbAmXQr3dadEK7unjFCqLsOUytxupsp5Dgu+0853rrKbMtIkM+y2
YWrwKqXaLLB4ohmSKHNEd2kJYG2JU2b3OPRnJCbJBLwq4pJKtKlyMgJcBgrCYtrCrPJTOSZerHNj
SCcIKaRoid+q3rdSohK3z4+TipmPbjNSkkJyjOf1wpDgGFr+Ouz0TdtEVFT013avbHCa7aZK2ywl
h5wGLU6exPvtpl4+LSvqC7qYdGiVlFEyVK912Vo3fkPvYxKFa7X+xAC+D2/cjEUKfU9XWq88qzLO
yzrCAFWlJ0jKlNRItwm9plzmpNrHzFuMQr8jNWClJ9QiQniCfoHLeJzuW9WzauKfqjwJEXFJEUPz
edJQjNfkdJkk7YHpeiJDFhSapDyWaIMMUjsbnJjmk8xNEnlQFzMc0jqUdcTfrSSSk4ObSE3qhZdG
iDXbF3IUBsc1kRIExZiyDERkkKGPU8AYgXkvC+q753anfeTeVnJzbJZ2NEeK8xhMfsmvZJTugABX
1eEyCYelFUSUCcfRcYo5hFeBUEgFVsHSQrKarI1WBhTMUTtudaGCI4lij6hbJbEy14nwTxUkjac+
bpAJ0YN2mUrGXT4E7TovKWUOFeKTVnCXqwNp0Wq6BH5DvZoaXTIFIkeht+5JvFkVQvWE6VZB5T5K
KCmSKEQp54rQSNnVZz3O1WbUTpHNhw53xXxI6Vd4uPoikfyrPPeoXnFTd9KGCxMVgdQv79UhVOZt
p1H/RWJS6SBoaVveUoHqzd2vjxyPlHSiN1OLiCvBoOOsxKpA0PhMcRtrqdndDU2Bwov8QjXadk3a
z6VkhTetLGo5JIbaIGEgy90KwF+bzkgPQ8u+21FwmnDldFHrhNwht8fvU5YUaWS8KxC8IyZ5FlA4
ZJDqRRsm+Srz1sPQBhMPAoeca4TnUaBhvqi3+AnMCwcK1yI1glNUw7DfSM5bIst1ZWTaY+ZF4Yls
rJ3orMDIvqyV4bjzPW1NyKyS4Yx7VczMhgErDsEiG549rCHhw4WQ0SrNQnKl8OZldcw80qf62elu
KtxCrZpcVWl7kjeqOSWGf1uVaTzTjHsnezIrC+6BwMLLanAVB8NVouGmK4hZgrhur9zo0k694wGf
iAV1hAliemzWu3axG6TvKEcRUgogX2cDomypCgzbqL+rTmzOdm6/1EP5RpcedpG5lfVh2iZqcqwl
ZM5oTXAyKGgkOJ5qMH1H0KxNztRhd6sbNOvEyYhgkE8wgBi2d8lCMn1zUWfeCvLuWSMEV/WeWiW/
qhaurwRz/NFUrkQ54AqN6uW6T2a+xhjCU2NuE65LNH5xioLm2LnTAbSD2cGzSBNraXe3uGfwEULa
W9hV85iohGXizEVH2bpX1O4Wd8RNDfOckiqnWEqxedYhUDsp+2elwCO7q5nSIDKOfWUG0xi4Nd0E
sg9yvYzsmsq+1jNQiWQgQcX7IjR1CglRKZ1ZSNdWiA3nwM+nnh1uBuom1Dq+h9BO468fSt9B06Ig
Lp+hJ+XaLepv6mnfETmQc8+8FFLWWrI1k8YGR0HUo667EEaBOvcGyq4G69wO4BXFQ6NQCI3Ehjmo
54anM9HC1WloC78Mlk2roiHWKY9tn0C1AHobe+GKsc9bpspNTVkAol9M9qIdRA8Ncpy9iy9Cg1LI
RGsunUT92ljPZShEPChSZbb+mFX1vYmEXFbEpztDZOjz/0DK0gSYzW7pusOJJosSQZWK9kTVqa33
VlFgzitnwJdeyiusPgm/37zFECu6OSTbmyCoJ36sCXx0gSyADNK2ouitTr7nSZTOndpTgBabj3rf
ZZMoDs15EyhXvi5X664FZFX25n39aKeqv4pyokm4GGvEdyZGv8PdU2FyJdnCdzFpo/bGNvJTHxoo
XByqIIYE+ml+E7hlvnTi4asJSPgo4P1lwrcL55Wa6bO6Qxi32NWwLTUI9lVFZC1ZKRrFdsS3vg4e
QrmGd24UeNYVN9iYthqsG7U5LyWD6HxXN7Ndh7yYH3TIzujG0kFO+EoC/2+a8kmIeODcx71COmUy
rdOiBsehk664WxHMcedp3zYrQ1qpWVNfRh5npoYNGXoNMVwvm2ty9zxmH/+/+tS/UZ/SEI0ipflP
ErV7wLWJd8CJ3P/NT04kMEiDFG3dkDmWpb3lRCp8ZDm2piFLpVnGa4a2ASZS05GeckxZ1x31NUNb
l7+Ad6alyrZGmjbiU/+bDG2SzrN0x9Q5WT//8x+GbIOwVHQNUqWq8zsap/A2PVsZVJyoTk7+XH4P
h8ASWSUS0icTQ7+Q4z1pdK/LdbE/7G9JHV9gxVflP/8xEif/7NfeJYOjnikjHsmvuaf9d2r3zduU
3BQqiC4NystxOFOGfeydasv0OiCofZ/Ngy2J32t9EWN5YPmgUdXeKieILK5Jak2nGAUDDJF0nh6/
eYi/OFUFHuf7W6MA4dAUivXQP+DhyYe3pldKhRQWXTm1SpkRVhTHJSMprNXIaNQlUGGN51skYavk
NCTXVkmlpBSPxXaixK4SFXe1WAtJIoL+UCBwrBrKLNdxkal1QMG7WDTKQMofErK43DuYX4DTNJEF
HIcEocZ9KH6DLCIze5aHQrE0KNHEIxUb92KMjfFaVjLyARN0XOa6QraCNoIGR4x+INQSxu1GgPLH
zUxucADl7WLEQZpGMExT1IOnGhUmR68LavgKavpCc+FR2xgJPua4iAtXWWYGPfnPXYVCKSCZUkrE
1Bxeh9JRwCmLes16LHKs6ywixGF5k4C0piPDatVVkmd7bO8eb2mOkMsRPDnyLQcdAS1/B3WntQuX
Hq5ZpEJKgHg0VOAQPYFxzRFr42ZZnKSVoq6NUlT0aX6JV9u3MIjFIhcLpaPiuJUpYHaESoQrEzaw
Eh1X1+t2ii8XYJd7l0NZqXKA0UzYBJeOGSdeg1M5qNzFuKsaJESBbBXdR9cOvtkyHDmvir7bgPLn
ptgad42L100lD++NlmFSEk758XJHVGdYeWjEvpI9CZOcWGUckC3E9Y5XOa65jSacT2KnbEfZIh7C
r69XqEZS/uOyLYCWJHCiR5D5EnIUeQmIqxOVk68XO64p+o66aFjNPaKwR8zPyqNxLcjTZtnow9ru
cm/hWMbt+BlqUd66zLRJo6LyZkqlNO1EFMdPkFPEPKi8hV2nt/tNIo2UhS5V0RIMgSkc18bWoRIt
WrWocI37x108cQI3Dm3ec0S9Xy4qg3NXVAkqfiURkWgQMfIki2SI3IB4JYhYfo5XDr1ymIetxSpV
r/k8GAh3dYKBGChFd9TqRCrTZFiN5Nax2Y5M1/3aUEOJdKvFm/b6BvhcpinZUm5xOp7NK3p83DRE
oMsRFZHjpiui1EFKwLbpaTSuTVcRp8JWEZvjovu59quvkPyGRkfZw7NKeV6j8IIXR5QnGElhLU2H
gKxD0x0/HcTau83ExTom55JEsrAhY3iHyaQRtcPgEwc0cZDOs119/3r4ca3CE4tsWrP/FrrYvHVd
D7tfFNG2on62F4txbdyHb4HuOykCPImNT8qw+OKgwDwwcmc333/85puVvJUaKQY59kIZHdc6ncye
+3G1J+kKh6X4fFzktrEh96udl2PN3OsHI2h0jyMdd47brx9LsLcp2bfD2Xjno5+339RbMowk9ar2
c0xcxtkDqCyBWGfVkhbYjpeGusOP6x0vWtWaiOwamaoUceE6knmoS/Si19t/7kMCCAp0ufpOeAK0
E6RzAQRykP13x2+N26mAl75ujmvjvv3h3vxNItXxsm93x9QZYNXK0qJDiYC2IA777jCv+9RWswf8
ENUzSZaUpjiItYlmardGO1d21mbcCsUuWbRXcr9M4i1stqKId1x7XbzfFwtFEurPgqXE3YglieDh
+J1k8L/34uJ/+bfjn71+ko5/97o9rr3/qcNT8mrdlx1uQw9tspDV7ym92Xysadd8ZW51GVzHRL7X
3QDugxj1xsUo35JjNls7Se0ygjRYArlXTaIhlRCxDYg3yFWPuhoVNnQULGxDvtJCjO99PPqnbswo
GfNuXxLk2zLIsvmIApUzdJuTMuymo4pM0lYxpdGtWkOVqovZCFkYF6oYoF833+wTo15Behn9lSDQ
hpaLOj11PRTEluhc9bmKdx3uE0GehUp1tr2r00VUwO6zu2YtKZgQpr9b4m4GoMVIi7eOPr35qp/r
URTtf3MkPljja5XraTTrIlTJ7A7F5MDg9hRUyPVGDthSBITRFfEmo6pSE5ck/46rY8R9XMClN8ip
8oaZDZ2ta3t3lTVP410yNClJMbwzbD31bI+oEHMQUwAsIqukCG0IYV6Vxjxuje91qOWiQmqC2bvJ
SwAGrYWLPyr7FaLTNb6qI9278UNe3lLMsDoxPXGsOpZJNXOvghTMzbhPNAdN1Xerogs54VIanHWr
nrQKQwipYGBvcHTAaL+tmOv2vYeJ1x6nhRKRPR+TjUnNYi4yAhSyy/eLQa/PHcOMVk3Vr4iU22cZ
mAtfHa6JeqPi3scwsSlPUpjgpAp1XYSXYJIl1mWog+VV0RmcIZcWH40L0dkejfzd130EShsM7ySC
HweLd1zsW8C4GpgRk+CobaYBmahYG9KZ5VvqVCY/eUYhCjqJrTO11IiUTrLfGrv1zqvOQDKbtCXC
58xbzdo6N4ddt8R/hCNYiZXvZSfHc0o/GJbFYuRrjDiKcROjX1kOUM6TVH/GbXCR7CiRi2x88ONa
HsYdXnVKv3z8x0cxV4CCCmGBozfbjkxnB1lN7I6oe9x/ZtN1NEaxW77uGr+xP0ZcN0zJSlLnyEAF
E1eKsWXEOYC9ho05rtZ6WKPu1QBb0QXJXm4dECHjV0fUw/ild/iH1w/G7+3/ZOiC550Q7Br3WXnu
gOrUF2ZGVqItFvKQ6Nw+sUpjV4gdJPGMORuCDWKfhY4coYripOkVYz3uGj8EnVIfjWuphDp9k3N6
u7ogB9uW50XrIr9UGxeda+oLWgpDuuqvd4XbIjjjRfJ0v68qtp7tFQSkmJmPu4xYkWay5hCcE3/1
+sHrZnsOCtfR4aVAq8UhObelGQ1AIfdoqdjN2W4J2qTSjoFvEvRq75ItxZqnJJuDT1OX5cy83p1h
dlxJc2Tv/Qmhmyuia363rMI5K6p7nJtHwHj74qpsT4qAJD4CJ7PQQ2votlY3DaWqfgSrcB6pcz+6
1cNzJVxSAxlLx2l4bgHHU3lnlha4rAbcOmy/5CQJz/LupCaXk4Ryhwzj4woFJmcKLNoD7k05bbCO
4rXQJiyoH+G6FiYIN5RUB0bsafU0kHU+j7/j9yuqZY3OrvQgcg64/q+VtSaehrziOTCeOLqD7gSc
zZv5NzBG80fi1Tp6uSqExrkfEw2ckqlJQEIlDXMB003Xlpa8MON1nSH2gTbVJNfP7XgS3hThBbmZ
u1N5kU1OjKNsA0nqDOE8XlGYbKD6joxp+NCflLPwe78g2kZSxTydSYREJoSPuwfSGKckAjwrl8m8
XUf3cGdu85k961YUr/jn2qpZEY+fBBfWHJSYeYHRCeBrTVHOqbLKHgMMy+oMgFyVzYmrQB50KTWC
/oZ48CyrFwoz7GqWEo+fPUIPO0/WxmJA7leQ2S6lM2/bP/u32ff0JD/psPynxTy+p7LSxMy+qZKZ
caZel/f6bFuthuN1/eACPZoEy2FJccYl75xxlF4caXDSlijd9vpcRg0QvTMC1sZEWyYxKJz7KlwF
/lVLTDWfFcXCzFcuitLkGMbLuCPKYk3NrwM5WxUMSD299HHbfvNSVObnJpXXPYUD4EOnbb0iPK+R
SmtNQpwD3ZEoEiunoDwzhQTX4qE4PrEuHS4rWZvT5KvZHdmkOM8DgEUzyb3ThlUKfKmf00NSIWnd
UGnknvgr51KdJafeonuooAk/qxDFqNydRc4KCDCBtP7rLppBRKu6VQUa2F2H5SQ1ryDHJhsyUVHk
/kbBc6iC2l1l6Vm7kJ8yaZ4NczI5ZUYIUtjJM4LGZRHDbQm0ESenNuHYZSrcTrVzxZlEt3k/PTau
G2SrjxWoX+kdKF/GQYK1ZCk7J+6VJ8+sb00y7d3p7oGySEkTH+rHur5qHvprJztR9RVKq3P/cveg
bGXw6XDlHp1kujtqNjKtMj8Bn87sZ5mQyTR1vPWOOQqxH5h9ZNhC7fMn6l2yrJoZcsjWrfnYXMYX
9n2+7k4pMCQWkCUnvP5Ss7ZJkPvamJMYIddnb1psRX2kMk8ASYLLUxa7dEF1KWfI4XctRv9UOdWO
tMuENDlyCOIVKpPBVj5tN9LT7kKfp1OMtGv13nuOrvMA+Vb0Yaf4YqfuWXSX31E/cAlsicKgOXBi
Qt0Q0ijSHe53a/3str8yvkor7SLc4vi1oF+CtZvJ34l2mkdQjOd5RbBxWdxUy+ZSXUE7XUegAW9B
eTcbrONoDSN0os9Bg6VTa+HOkCWa1dcBmd/pRJkSgobQ2+xmuSJc0GQ+0eipaX6I10WBii+XSDX9
RD4hLXnp3enKEapmX1N3xqWn81jAKUkXWyIhO1EX9iq5dL4hcXuLm3s2rKKHeGnMJYRX7XON4guK
O6Z0mkDDknLazkzSaifpCa9buMBJt/IIAd3RDk8ojVVAnOKSIN7g4f5dDmdAgu1uARzu8sldeSdY
nqtkNfCi7ohyX1QreY0OYYPiFYBiekBtKlNbMMu/ck+hwVGYG83I+kPks/dW5Cp4uKjlWchrfeHc
C9G/DrjANNcWrglZGEc+kE0LevaUEiKkMMkUWoIHhRobfmtP0+IG2wuJVY8jOgtEyJA4oO1RZngC
Q2+dn7iL+Mi81TnnJXCEFZS+c1KBreM8W2QrjTFlSq2JNfVwRxLoCOfb/jw6cTb6RXQD+XXpPwKG
Nc46IcL9OvzZSY7DZxwiNboNJN+rFc6jI1m3AG9r7tkr32YE2pB5QpFl2wK9K816Hqg2kQwUAEWu
datONCJ+M01QrIhA4UATa54wSMa11qCUbrVfBaQAjg5VmUgvw2UgvrMbrZs//muN4NU0L1WRdAgf
NK3NaVSl5bFtfadk1RJwLacWJLYfi7CQ6yNJQ6JqXBs/KMsMTir50lJOvNdpC4D6kPX9KFLXJZ4r
uwW/Pwzg9/ergDLgcBtUKlumXkLq95lwtgLf79kkUPiZYPzHAu9vCtA/0nNsuwL/b6ED0EdRvzIL
oe0mi1TVUQFvXKt8YRS8blMgjvXhy8emkB3IqEieqEKeQBaLUbhuXHvdpzhNu4yL+sKVmxlYhnJq
9jxgzBMs3TxRoCCGirR0vXPPlGWh1MUcBHLXmpBzuSfm7PE3EUX5Ql7hVXZtXPOEKfi6TxUiDQj2
nI++z07YI+NaMao6vO7UTUQfLAG+UYUBaKIIQVhTX43u4FGua1wjklgeBZEqr2Jw9IqpfAXc4S5s
ITiRdU1EEgbDhFtn+XEhK8pCR6FCrm+7vG/XLXh/yeic5asDCW3detpHAFaTJKghjObVcBQPeGK0
qqBXd3LMdZWZZ90Es86otf2m3AbN1Gaq5KCvYRFXIy9ZaG74g3KdIbOwIAaAHIhYgPbSllpgr7xB
POFCN+7iPrPnzah5Fwp/nR5BgrbIyprZgurmiCf3unjd1zRyv1bdk5GztAc06XXaz3qURuSyPLOw
ejQhQdIIR9zoohOcGgrEqEAahZR0qEq8tKPz+NWZrKrNgyEkT2QJJpxEFi36OdUxtq9Pz5o/9lXk
8I7UYBTSUrtrSlvBcmMhw+VPZNSPy8JU5qNbdXzA4+J1k9I2uMqiTFBmTj4+XoU0U5EHhUalkpO3
lAk6Yt/buHdy4XTeL4QP2cgEEc4jBhk7ZBWRJ+NOJZTAMYyFhzVUUZPbb9tyF/8foyb9iCrONtVm
PtKQLutt0V9ty3pXlf/6r328SHw6Boqu07/2pT8/0G/b8Zf34b2ntCZszhl4QZq8DdXR4N/EhX6e
0ni+f3aE3aYKqvp5S4zL+WLImmHJBsEsMmQpVBr3Sw7ycIoNgEk2iNeJkN3biOvPn/rF1f/5he1v
459/5+DUN88EKGdBWRXBU/X24hWifv/Z1b87xJur17/YhPllGCj7iyS+eHAT1C8EFxWoFLY8/iO+
SCz1TQP5oybw5xf4iTcBxb2P3gT1i2UCFCCEuL9IDvj2JtjmF1uXyY6X1f1NItL4N7sJiqwRYT6I
co8P5vcvwh82BdX+QmUscWSNyzu4fNoAJAxdFfFq8W9/v/9ObUCV5f+wH/jDy9fArem2atvWj4fM
635wF7QvDKyapRNy/5veBc6fGPeHGoFmfTEAFau6+a4jsI0v5OZZ5DKY+3dgf7//To3AoYF+9PLJ
zbBFZobxrgtwFPpJEihVW/6bXr6qEGj96OXTEcI1tOwfg4HzvidwQBLCL9RVXjjxjyHz79URopeK
7OoH3wGD7p5OgMLo/VVyWw96AvOLpmuqAa7o5+d/r7tAroLy4ZmB8cXQHHKatB8t/l1/aDlfFBv2
hUU17/hv3/j+Rh2Chjjvh/tD7YuDF15XFXoF8e9dv2DL9AsMCQql6OO/v98bYWjmh8dGRgVF5YXg
Un91Fyz7CxQyy9b1H/3C/2KW+B80mJ8mBwHu3fNobATb8lc2yR994WUy+vvPf8y0RTKdsCUOvihs
j/1vv9oi/zqYQIwT4TcfvkyMx9/58ec/LvD3P33wWy9X9bJzFWyLTfHk9+MH/Y/TPNvEmCz/vds8
buLNgSkwtszXM/nnPw7O802P+G8OXEbvjqvzCn34uAXkhOTwwI5OI/n4gaNNUm7KlyOJx7i3ij56
5OlmFyCt9w7eazAwvvzWLxNPf06+/uw2gzFMi81z+nIkcdbWKO/94bOmwnP7VAVP9YGhaJGi+vJj
f/20Z9vdpt0U25cjidO2bY2B5qOn/WLc/pZ+/42bU8ePh8xkuH6f0AoJWRTB82Er3NtNHz3/5Tal
TvzwyHuT5KNHXnHHg+DlDo/NW2MK9rLjrz/M9fPGP2iAik4J+iccd7cLKOg+fCOxSz6h/a2T52Dz
rhfRbZt5x0fv8jptDx+e7thMdz562OPf900mcORPODBnVj9F/cuRxnaxt/4+es6icL783W3em1Yf
PfbpJkgOeg/wPZ8xvJxuAF5vkue3twMj5TMe4emmLDfUK5bbqjpo06ps6J/wupwGT37gbQ59mswl
P+ENPw0YC8q0OmjZKnPiT3hhToOyFP/BYju46Xsb9MPthEOndfH+0J9y4mlSvetDVMWynZer+Osd
6tn2sdi8mz3hLoC//+F+5GzbbA7HLThbotLjozf6bNv+ttrEUESDw2Gd4wt392cc/2hblNv+5Vii
p1I1RagMfMbBT7dd8HQwjHFw4Qn9jIN/S4vo5Ug/ztv8hM77jNiY/9t0U6SMlIcv595s//C5jz8w
25AS/f7wKpbgRw9/7geHdxxI1ifMzs6jHTOSQ6tGxQ3zCZ3sOdl178NGxmc8yottkpT9rtm8MxNU
nGSfcN5Xfvq8/W1d/m5sE9GKjz/Ir8Cof90Qf3hOPtpS9j/w+4YoDv8J88Fr7v62LLcHU4ofDsCP
nvr1tju0KjVO+hN63Jtq4788OdGnUCKofsJYf7stYka2gyPjDv6EjvD2VxI2e5fSR+/x3YZxJ/Gq
w1cTmqf+Cb3sv9XfeRNd/iuukrugfEoTMrwP7rlp2p/wYt79cUnqn571rzxNP2O1v/c/vcRgf/Vn
h8418Y2n3XZT/Ot/AAAA//8=</cx:binary>
              </cx:geoCache>
            </cx:geography>
          </cx:layoutPr>
          <cx:valueColors>
            <cx:minColor>
              <a:schemeClr val="accent6">
                <a:lumMod val="20000"/>
                <a:lumOff val="8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microsoft.com/office/2014/relationships/chartEx" Target="../charts/chartEx3.xml"/><Relationship Id="rId13" Type="http://schemas.openxmlformats.org/officeDocument/2006/relationships/image" Target="../media/image3.emf"/><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2.emf"/><Relationship Id="rId2" Type="http://schemas.openxmlformats.org/officeDocument/2006/relationships/chart" Target="../charts/chart9.xml"/><Relationship Id="rId16" Type="http://schemas.openxmlformats.org/officeDocument/2006/relationships/image" Target="../media/image6.emf"/><Relationship Id="rId1" Type="http://schemas.openxmlformats.org/officeDocument/2006/relationships/image" Target="../media/image1.jpg"/><Relationship Id="rId6" Type="http://schemas.openxmlformats.org/officeDocument/2006/relationships/chart" Target="../charts/chart13.xml"/><Relationship Id="rId11" Type="http://schemas.openxmlformats.org/officeDocument/2006/relationships/chart" Target="../charts/chart16.xml"/><Relationship Id="rId5" Type="http://schemas.openxmlformats.org/officeDocument/2006/relationships/chart" Target="../charts/chart12.xml"/><Relationship Id="rId15" Type="http://schemas.openxmlformats.org/officeDocument/2006/relationships/image" Target="../media/image5.emf"/><Relationship Id="rId10" Type="http://schemas.microsoft.com/office/2014/relationships/chartEx" Target="../charts/chartEx4.xml"/><Relationship Id="rId4" Type="http://schemas.openxmlformats.org/officeDocument/2006/relationships/chart" Target="../charts/chart11.xml"/><Relationship Id="rId9" Type="http://schemas.openxmlformats.org/officeDocument/2006/relationships/chart" Target="../charts/chart15.xml"/><Relationship Id="rId14" Type="http://schemas.openxmlformats.org/officeDocument/2006/relationships/image" Target="../media/image4.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586740</xdr:colOff>
      <xdr:row>1</xdr:row>
      <xdr:rowOff>114300</xdr:rowOff>
    </xdr:from>
    <xdr:to>
      <xdr:col>11</xdr:col>
      <xdr:colOff>281940</xdr:colOff>
      <xdr:row>16</xdr:row>
      <xdr:rowOff>114300</xdr:rowOff>
    </xdr:to>
    <xdr:graphicFrame macro="">
      <xdr:nvGraphicFramePr>
        <xdr:cNvPr id="2" name="Chart 1">
          <a:extLst>
            <a:ext uri="{FF2B5EF4-FFF2-40B4-BE49-F238E27FC236}">
              <a16:creationId xmlns:a16="http://schemas.microsoft.com/office/drawing/2014/main" id="{D3E2D322-7DB1-4BDE-AAA6-E86F8735D7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7620</xdr:colOff>
      <xdr:row>0</xdr:row>
      <xdr:rowOff>167640</xdr:rowOff>
    </xdr:from>
    <xdr:to>
      <xdr:col>13</xdr:col>
      <xdr:colOff>0</xdr:colOff>
      <xdr:row>15</xdr:row>
      <xdr:rowOff>167640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BE94392-531D-4676-B4DD-647114EA4F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25340" y="167640"/>
              <a:ext cx="425958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411480</xdr:colOff>
      <xdr:row>1</xdr:row>
      <xdr:rowOff>53340</xdr:rowOff>
    </xdr:from>
    <xdr:to>
      <xdr:col>11</xdr:col>
      <xdr:colOff>106680</xdr:colOff>
      <xdr:row>16</xdr:row>
      <xdr:rowOff>53340</xdr:rowOff>
    </xdr:to>
    <xdr:graphicFrame macro="">
      <xdr:nvGraphicFramePr>
        <xdr:cNvPr id="2" name="Chart 1">
          <a:extLst>
            <a:ext uri="{FF2B5EF4-FFF2-40B4-BE49-F238E27FC236}">
              <a16:creationId xmlns:a16="http://schemas.microsoft.com/office/drawing/2014/main" id="{A208BECF-BBBC-4830-B77C-1989CC2668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533400</xdr:colOff>
      <xdr:row>29</xdr:row>
      <xdr:rowOff>7620</xdr:rowOff>
    </xdr:from>
    <xdr:to>
      <xdr:col>13</xdr:col>
      <xdr:colOff>228600</xdr:colOff>
      <xdr:row>44</xdr:row>
      <xdr:rowOff>7620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D623DC3-39FA-4A1A-B4A8-268BBAE988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10100" y="531114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601980</xdr:colOff>
      <xdr:row>29</xdr:row>
      <xdr:rowOff>175261</xdr:rowOff>
    </xdr:from>
    <xdr:to>
      <xdr:col>16</xdr:col>
      <xdr:colOff>601980</xdr:colOff>
      <xdr:row>38</xdr:row>
      <xdr:rowOff>60961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FDBB9118-1443-4375-A4B7-E983EA48CBC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555480" y="5478781"/>
              <a:ext cx="1828800" cy="1531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22860</xdr:colOff>
      <xdr:row>38</xdr:row>
      <xdr:rowOff>121921</xdr:rowOff>
    </xdr:from>
    <xdr:to>
      <xdr:col>17</xdr:col>
      <xdr:colOff>22860</xdr:colOff>
      <xdr:row>45</xdr:row>
      <xdr:rowOff>106681</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8351CDCD-716A-4D84-8DC0-B1FBB4BBDFE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585960" y="7071361"/>
              <a:ext cx="1828800" cy="1264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129540</xdr:colOff>
      <xdr:row>30</xdr:row>
      <xdr:rowOff>15241</xdr:rowOff>
    </xdr:from>
    <xdr:to>
      <xdr:col>20</xdr:col>
      <xdr:colOff>129540</xdr:colOff>
      <xdr:row>38</xdr:row>
      <xdr:rowOff>22861</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A850A973-E9A6-42F9-BE57-8F3B2D8CED2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521440" y="5501641"/>
              <a:ext cx="1828800" cy="1470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160020</xdr:rowOff>
    </xdr:from>
    <xdr:to>
      <xdr:col>11</xdr:col>
      <xdr:colOff>304800</xdr:colOff>
      <xdr:row>15</xdr:row>
      <xdr:rowOff>160020</xdr:rowOff>
    </xdr:to>
    <xdr:graphicFrame macro="">
      <xdr:nvGraphicFramePr>
        <xdr:cNvPr id="2" name="Chart 1">
          <a:extLst>
            <a:ext uri="{FF2B5EF4-FFF2-40B4-BE49-F238E27FC236}">
              <a16:creationId xmlns:a16="http://schemas.microsoft.com/office/drawing/2014/main" id="{B0AD05E0-5650-4F10-975A-885FF2F732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1417</xdr:colOff>
      <xdr:row>18</xdr:row>
      <xdr:rowOff>61315</xdr:rowOff>
    </xdr:from>
    <xdr:to>
      <xdr:col>1</xdr:col>
      <xdr:colOff>744279</xdr:colOff>
      <xdr:row>23</xdr:row>
      <xdr:rowOff>132908</xdr:rowOff>
    </xdr:to>
    <xdr:graphicFrame macro="">
      <xdr:nvGraphicFramePr>
        <xdr:cNvPr id="2" name="Chart 1">
          <a:extLst>
            <a:ext uri="{FF2B5EF4-FFF2-40B4-BE49-F238E27FC236}">
              <a16:creationId xmlns:a16="http://schemas.microsoft.com/office/drawing/2014/main" id="{77DDDA04-6146-4032-82A1-3E8360F8A4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3012</xdr:colOff>
      <xdr:row>18</xdr:row>
      <xdr:rowOff>85237</xdr:rowOff>
    </xdr:from>
    <xdr:to>
      <xdr:col>6</xdr:col>
      <xdr:colOff>210524</xdr:colOff>
      <xdr:row>23</xdr:row>
      <xdr:rowOff>92857</xdr:rowOff>
    </xdr:to>
    <xdr:graphicFrame macro="">
      <xdr:nvGraphicFramePr>
        <xdr:cNvPr id="3" name="Chart 2">
          <a:extLst>
            <a:ext uri="{FF2B5EF4-FFF2-40B4-BE49-F238E27FC236}">
              <a16:creationId xmlns:a16="http://schemas.microsoft.com/office/drawing/2014/main" id="{2B80F377-9EB6-4D85-BEBE-8A267224C4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8860</xdr:colOff>
      <xdr:row>18</xdr:row>
      <xdr:rowOff>9215</xdr:rowOff>
    </xdr:from>
    <xdr:to>
      <xdr:col>10</xdr:col>
      <xdr:colOff>176500</xdr:colOff>
      <xdr:row>23</xdr:row>
      <xdr:rowOff>24455</xdr:rowOff>
    </xdr:to>
    <xdr:graphicFrame macro="">
      <xdr:nvGraphicFramePr>
        <xdr:cNvPr id="4" name="Chart 3">
          <a:extLst>
            <a:ext uri="{FF2B5EF4-FFF2-40B4-BE49-F238E27FC236}">
              <a16:creationId xmlns:a16="http://schemas.microsoft.com/office/drawing/2014/main" id="{D35BB658-822E-460D-AD84-2BA274F478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589221</xdr:colOff>
      <xdr:row>17</xdr:row>
      <xdr:rowOff>152045</xdr:rowOff>
    </xdr:from>
    <xdr:to>
      <xdr:col>13</xdr:col>
      <xdr:colOff>25341</xdr:colOff>
      <xdr:row>24</xdr:row>
      <xdr:rowOff>19316</xdr:rowOff>
    </xdr:to>
    <xdr:graphicFrame macro="">
      <xdr:nvGraphicFramePr>
        <xdr:cNvPr id="5" name="Chart 4">
          <a:extLst>
            <a:ext uri="{FF2B5EF4-FFF2-40B4-BE49-F238E27FC236}">
              <a16:creationId xmlns:a16="http://schemas.microsoft.com/office/drawing/2014/main" id="{314214F0-A188-4887-882E-5314D3E4A6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553779</xdr:colOff>
      <xdr:row>17</xdr:row>
      <xdr:rowOff>183412</xdr:rowOff>
    </xdr:from>
    <xdr:to>
      <xdr:col>17</xdr:col>
      <xdr:colOff>70883</xdr:colOff>
      <xdr:row>22</xdr:row>
      <xdr:rowOff>132907</xdr:rowOff>
    </xdr:to>
    <xdr:graphicFrame macro="">
      <xdr:nvGraphicFramePr>
        <xdr:cNvPr id="6" name="Chart 5">
          <a:extLst>
            <a:ext uri="{FF2B5EF4-FFF2-40B4-BE49-F238E27FC236}">
              <a16:creationId xmlns:a16="http://schemas.microsoft.com/office/drawing/2014/main" id="{69A8FE28-12D2-409C-AD6C-34E301216F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20</xdr:col>
      <xdr:colOff>129540</xdr:colOff>
      <xdr:row>35</xdr:row>
      <xdr:rowOff>30480</xdr:rowOff>
    </xdr:to>
    <xdr:pic>
      <xdr:nvPicPr>
        <xdr:cNvPr id="54" name="Picture 53">
          <a:extLst>
            <a:ext uri="{FF2B5EF4-FFF2-40B4-BE49-F238E27FC236}">
              <a16:creationId xmlns:a16="http://schemas.microsoft.com/office/drawing/2014/main" id="{AD7FB0B9-F3DB-4C3F-A230-F081E3B629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2016740" cy="6164580"/>
        </a:xfrm>
        <a:prstGeom prst="rect">
          <a:avLst/>
        </a:prstGeom>
      </xdr:spPr>
    </xdr:pic>
    <xdr:clientData/>
  </xdr:twoCellAnchor>
  <xdr:twoCellAnchor>
    <xdr:from>
      <xdr:col>16</xdr:col>
      <xdr:colOff>198120</xdr:colOff>
      <xdr:row>8</xdr:row>
      <xdr:rowOff>83820</xdr:rowOff>
    </xdr:from>
    <xdr:to>
      <xdr:col>20</xdr:col>
      <xdr:colOff>15240</xdr:colOff>
      <xdr:row>10</xdr:row>
      <xdr:rowOff>68580</xdr:rowOff>
    </xdr:to>
    <xdr:sp macro="" textlink="">
      <xdr:nvSpPr>
        <xdr:cNvPr id="75" name="Rectangle: Rounded Corners 74">
          <a:extLst>
            <a:ext uri="{FF2B5EF4-FFF2-40B4-BE49-F238E27FC236}">
              <a16:creationId xmlns:a16="http://schemas.microsoft.com/office/drawing/2014/main" id="{E763E78F-D553-4D05-B3A4-DFF035973989}"/>
            </a:ext>
          </a:extLst>
        </xdr:cNvPr>
        <xdr:cNvSpPr/>
      </xdr:nvSpPr>
      <xdr:spPr>
        <a:xfrm>
          <a:off x="9707880" y="1485900"/>
          <a:ext cx="2194560" cy="33528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320040</xdr:colOff>
      <xdr:row>8</xdr:row>
      <xdr:rowOff>83820</xdr:rowOff>
    </xdr:from>
    <xdr:to>
      <xdr:col>16</xdr:col>
      <xdr:colOff>99060</xdr:colOff>
      <xdr:row>10</xdr:row>
      <xdr:rowOff>45720</xdr:rowOff>
    </xdr:to>
    <xdr:sp macro="" textlink="">
      <xdr:nvSpPr>
        <xdr:cNvPr id="74" name="Rectangle: Rounded Corners 73">
          <a:extLst>
            <a:ext uri="{FF2B5EF4-FFF2-40B4-BE49-F238E27FC236}">
              <a16:creationId xmlns:a16="http://schemas.microsoft.com/office/drawing/2014/main" id="{B6828DEC-48C4-42C4-8288-5064D196A7D4}"/>
            </a:ext>
          </a:extLst>
        </xdr:cNvPr>
        <xdr:cNvSpPr/>
      </xdr:nvSpPr>
      <xdr:spPr>
        <a:xfrm>
          <a:off x="7452360" y="1485900"/>
          <a:ext cx="2156460" cy="31242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281940</xdr:colOff>
      <xdr:row>8</xdr:row>
      <xdr:rowOff>99060</xdr:rowOff>
    </xdr:from>
    <xdr:to>
      <xdr:col>12</xdr:col>
      <xdr:colOff>137160</xdr:colOff>
      <xdr:row>10</xdr:row>
      <xdr:rowOff>15240</xdr:rowOff>
    </xdr:to>
    <xdr:sp macro="" textlink="">
      <xdr:nvSpPr>
        <xdr:cNvPr id="73" name="Rectangle: Rounded Corners 72">
          <a:extLst>
            <a:ext uri="{FF2B5EF4-FFF2-40B4-BE49-F238E27FC236}">
              <a16:creationId xmlns:a16="http://schemas.microsoft.com/office/drawing/2014/main" id="{2E975634-F487-4F10-9C31-5B3AE29071C2}"/>
            </a:ext>
          </a:extLst>
        </xdr:cNvPr>
        <xdr:cNvSpPr/>
      </xdr:nvSpPr>
      <xdr:spPr>
        <a:xfrm>
          <a:off x="5036820" y="1501140"/>
          <a:ext cx="2232660" cy="26670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243840</xdr:colOff>
      <xdr:row>8</xdr:row>
      <xdr:rowOff>53340</xdr:rowOff>
    </xdr:from>
    <xdr:to>
      <xdr:col>8</xdr:col>
      <xdr:colOff>106680</xdr:colOff>
      <xdr:row>10</xdr:row>
      <xdr:rowOff>60960</xdr:rowOff>
    </xdr:to>
    <xdr:sp macro="" textlink="">
      <xdr:nvSpPr>
        <xdr:cNvPr id="72" name="Rectangle: Rounded Corners 71">
          <a:extLst>
            <a:ext uri="{FF2B5EF4-FFF2-40B4-BE49-F238E27FC236}">
              <a16:creationId xmlns:a16="http://schemas.microsoft.com/office/drawing/2014/main" id="{F708251D-8C26-4577-87FE-F0F602B7EB52}"/>
            </a:ext>
          </a:extLst>
        </xdr:cNvPr>
        <xdr:cNvSpPr/>
      </xdr:nvSpPr>
      <xdr:spPr>
        <a:xfrm>
          <a:off x="2621280" y="1455420"/>
          <a:ext cx="2240280" cy="35814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243840</xdr:colOff>
      <xdr:row>8</xdr:row>
      <xdr:rowOff>99060</xdr:rowOff>
    </xdr:from>
    <xdr:to>
      <xdr:col>4</xdr:col>
      <xdr:colOff>106680</xdr:colOff>
      <xdr:row>10</xdr:row>
      <xdr:rowOff>68580</xdr:rowOff>
    </xdr:to>
    <xdr:sp macro="" textlink="">
      <xdr:nvSpPr>
        <xdr:cNvPr id="71" name="Rectangle: Rounded Corners 70">
          <a:extLst>
            <a:ext uri="{FF2B5EF4-FFF2-40B4-BE49-F238E27FC236}">
              <a16:creationId xmlns:a16="http://schemas.microsoft.com/office/drawing/2014/main" id="{55BC0802-B0BE-4824-878D-A1661DEDBA40}"/>
            </a:ext>
          </a:extLst>
        </xdr:cNvPr>
        <xdr:cNvSpPr/>
      </xdr:nvSpPr>
      <xdr:spPr>
        <a:xfrm>
          <a:off x="243840" y="1501140"/>
          <a:ext cx="2240280" cy="32004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388620</xdr:colOff>
      <xdr:row>8</xdr:row>
      <xdr:rowOff>129540</xdr:rowOff>
    </xdr:from>
    <xdr:to>
      <xdr:col>19</xdr:col>
      <xdr:colOff>548640</xdr:colOff>
      <xdr:row>10</xdr:row>
      <xdr:rowOff>22860</xdr:rowOff>
    </xdr:to>
    <xdr:sp macro="" textlink="">
      <xdr:nvSpPr>
        <xdr:cNvPr id="70" name="Rectangle 69">
          <a:extLst>
            <a:ext uri="{FF2B5EF4-FFF2-40B4-BE49-F238E27FC236}">
              <a16:creationId xmlns:a16="http://schemas.microsoft.com/office/drawing/2014/main" id="{65C86630-949C-420E-9909-B538FF8F2DD9}"/>
            </a:ext>
          </a:extLst>
        </xdr:cNvPr>
        <xdr:cNvSpPr/>
      </xdr:nvSpPr>
      <xdr:spPr>
        <a:xfrm>
          <a:off x="11087100" y="1531620"/>
          <a:ext cx="754380" cy="2438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434340</xdr:colOff>
      <xdr:row>8</xdr:row>
      <xdr:rowOff>129540</xdr:rowOff>
    </xdr:from>
    <xdr:to>
      <xdr:col>16</xdr:col>
      <xdr:colOff>30480</xdr:colOff>
      <xdr:row>10</xdr:row>
      <xdr:rowOff>0</xdr:rowOff>
    </xdr:to>
    <xdr:sp macro="" textlink="">
      <xdr:nvSpPr>
        <xdr:cNvPr id="43" name="Rectangle 42">
          <a:extLst>
            <a:ext uri="{FF2B5EF4-FFF2-40B4-BE49-F238E27FC236}">
              <a16:creationId xmlns:a16="http://schemas.microsoft.com/office/drawing/2014/main" id="{2F8605F1-0BBE-4581-A07F-6780C6A36B43}"/>
            </a:ext>
          </a:extLst>
        </xdr:cNvPr>
        <xdr:cNvSpPr/>
      </xdr:nvSpPr>
      <xdr:spPr>
        <a:xfrm>
          <a:off x="8755380" y="1531620"/>
          <a:ext cx="784860" cy="2209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419100</xdr:colOff>
      <xdr:row>8</xdr:row>
      <xdr:rowOff>129540</xdr:rowOff>
    </xdr:from>
    <xdr:to>
      <xdr:col>12</xdr:col>
      <xdr:colOff>53340</xdr:colOff>
      <xdr:row>9</xdr:row>
      <xdr:rowOff>167640</xdr:rowOff>
    </xdr:to>
    <xdr:sp macro="" textlink="">
      <xdr:nvSpPr>
        <xdr:cNvPr id="42" name="Rectangle 41">
          <a:extLst>
            <a:ext uri="{FF2B5EF4-FFF2-40B4-BE49-F238E27FC236}">
              <a16:creationId xmlns:a16="http://schemas.microsoft.com/office/drawing/2014/main" id="{9C496939-AD39-4802-AE4B-45C408801069}"/>
            </a:ext>
          </a:extLst>
        </xdr:cNvPr>
        <xdr:cNvSpPr/>
      </xdr:nvSpPr>
      <xdr:spPr>
        <a:xfrm>
          <a:off x="6362700" y="1531620"/>
          <a:ext cx="822960" cy="213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396240</xdr:colOff>
      <xdr:row>8</xdr:row>
      <xdr:rowOff>106680</xdr:rowOff>
    </xdr:from>
    <xdr:to>
      <xdr:col>8</xdr:col>
      <xdr:colOff>38100</xdr:colOff>
      <xdr:row>9</xdr:row>
      <xdr:rowOff>167640</xdr:rowOff>
    </xdr:to>
    <xdr:sp macro="" textlink="">
      <xdr:nvSpPr>
        <xdr:cNvPr id="41" name="Rectangle 40">
          <a:extLst>
            <a:ext uri="{FF2B5EF4-FFF2-40B4-BE49-F238E27FC236}">
              <a16:creationId xmlns:a16="http://schemas.microsoft.com/office/drawing/2014/main" id="{7BF7F469-C595-4E32-9900-68B16B766479}"/>
            </a:ext>
          </a:extLst>
        </xdr:cNvPr>
        <xdr:cNvSpPr/>
      </xdr:nvSpPr>
      <xdr:spPr>
        <a:xfrm>
          <a:off x="3962400" y="1508760"/>
          <a:ext cx="830580" cy="2362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365760</xdr:colOff>
      <xdr:row>8</xdr:row>
      <xdr:rowOff>129540</xdr:rowOff>
    </xdr:from>
    <xdr:to>
      <xdr:col>4</xdr:col>
      <xdr:colOff>45720</xdr:colOff>
      <xdr:row>10</xdr:row>
      <xdr:rowOff>15240</xdr:rowOff>
    </xdr:to>
    <xdr:sp macro="" textlink="">
      <xdr:nvSpPr>
        <xdr:cNvPr id="40" name="Rectangle 39">
          <a:extLst>
            <a:ext uri="{FF2B5EF4-FFF2-40B4-BE49-F238E27FC236}">
              <a16:creationId xmlns:a16="http://schemas.microsoft.com/office/drawing/2014/main" id="{DF82C5B3-063A-497D-9B65-BDD12D46AA0B}"/>
            </a:ext>
          </a:extLst>
        </xdr:cNvPr>
        <xdr:cNvSpPr/>
      </xdr:nvSpPr>
      <xdr:spPr>
        <a:xfrm>
          <a:off x="1554480" y="1531620"/>
          <a:ext cx="868680" cy="2362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121920</xdr:colOff>
      <xdr:row>11</xdr:row>
      <xdr:rowOff>9525</xdr:rowOff>
    </xdr:from>
    <xdr:ext cx="11811001"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21920" y="1937385"/>
          <a:ext cx="11811001" cy="2057400"/>
          <a:chOff x="0" y="2751300"/>
          <a:chExt cx="10692001"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1" cy="2057400"/>
            <a:chOff x="152400" y="1971675"/>
            <a:chExt cx="12515851"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AND PROFIT ANALYSIS</a:t>
                </a:r>
                <a:endParaRPr sz="1400" b="1"/>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34651" y="203327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CATEGORY WISE PROFIT  </a:t>
                </a:r>
                <a:endParaRPr sz="1050" b="1">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01718" y="1971675"/>
              <a:ext cx="2866533" cy="2228850"/>
              <a:chOff x="9801718" y="1866900"/>
              <a:chExt cx="2866533"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01718" y="1866900"/>
                <a:ext cx="2866533"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873454" y="1928354"/>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CATEGORY WISE SALES SHARE %</a:t>
                </a:r>
                <a:endParaRPr sz="1400" b="1"/>
              </a:p>
            </xdr:txBody>
          </xdr:sp>
        </xdr:grpSp>
      </xdr:grpSp>
    </xdr:grpSp>
    <xdr:clientData fLocksWithSheet="0"/>
  </xdr:oneCellAnchor>
  <xdr:oneCellAnchor>
    <xdr:from>
      <xdr:col>0</xdr:col>
      <xdr:colOff>112395</xdr:colOff>
      <xdr:row>23</xdr:row>
      <xdr:rowOff>32385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12395" y="406336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167640</xdr:colOff>
      <xdr:row>23</xdr:row>
      <xdr:rowOff>81915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167640" y="411289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BY STATE</a:t>
          </a:r>
          <a:endParaRPr sz="1050" b="1">
            <a:latin typeface="Lato"/>
            <a:ea typeface="Lato"/>
            <a:cs typeface="Lato"/>
            <a:sym typeface="Lato"/>
          </a:endParaRPr>
        </a:p>
      </xdr:txBody>
    </xdr:sp>
    <xdr:clientData fLocksWithSheet="0"/>
  </xdr:oneCellAnchor>
  <xdr:oneCellAnchor>
    <xdr:from>
      <xdr:col>8</xdr:col>
      <xdr:colOff>403860</xdr:colOff>
      <xdr:row>23</xdr:row>
      <xdr:rowOff>11430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158740" y="404241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451485</xdr:colOff>
      <xdr:row>23</xdr:row>
      <xdr:rowOff>72390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206365" y="410337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TOP 5 SUBCATEGORIES BY SALES</a:t>
          </a:r>
          <a:endParaRPr sz="1400" b="1"/>
        </a:p>
      </xdr:txBody>
    </xdr:sp>
    <xdr:clientData fLocksWithSheet="0"/>
  </xdr:oneCellAnchor>
  <xdr:oneCellAnchor>
    <xdr:from>
      <xdr:col>14</xdr:col>
      <xdr:colOff>230505</xdr:colOff>
      <xdr:row>23</xdr:row>
      <xdr:rowOff>3810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551545" y="403479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363855</xdr:colOff>
      <xdr:row>23</xdr:row>
      <xdr:rowOff>80010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684895" y="411099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lt1"/>
              </a:solidFill>
              <a:latin typeface="Lato"/>
              <a:ea typeface="Lato"/>
              <a:cs typeface="Lato"/>
              <a:sym typeface="Lato"/>
            </a:rPr>
            <a:t>FILTERS</a:t>
          </a:r>
          <a:endParaRPr sz="1400" b="1"/>
        </a:p>
      </xdr:txBody>
    </xdr:sp>
    <xdr:clientData fLocksWithSheet="0"/>
  </xdr:oneCellAnchor>
  <xdr:oneCellAnchor>
    <xdr:from>
      <xdr:col>0</xdr:col>
      <xdr:colOff>142875</xdr:colOff>
      <xdr:row>2</xdr:row>
      <xdr:rowOff>91440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4196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30" cy="1383566"/>
              <a:chOff x="152398" y="459938"/>
              <a:chExt cx="2667002" cy="1359336"/>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8" y="714374"/>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399" y="459938"/>
                <a:ext cx="2667001"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3" y="453254"/>
              <a:ext cx="2498504" cy="1383567"/>
              <a:chOff x="152400" y="459938"/>
              <a:chExt cx="267589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83501" y="714375"/>
                <a:ext cx="2644790"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6999"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9" y="453254"/>
              <a:ext cx="2405039" cy="1376237"/>
              <a:chOff x="152400" y="459938"/>
              <a:chExt cx="2678232" cy="1352135"/>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97333" y="707173"/>
                <a:ext cx="2633299"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0"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381000</xdr:colOff>
      <xdr:row>4</xdr:row>
      <xdr:rowOff>38100</xdr:rowOff>
    </xdr:from>
    <xdr:to>
      <xdr:col>4</xdr:col>
      <xdr:colOff>38100</xdr:colOff>
      <xdr:row>6</xdr:row>
      <xdr:rowOff>60960</xdr:rowOff>
    </xdr:to>
    <xdr:sp macro="" textlink="KPI!B17">
      <xdr:nvSpPr>
        <xdr:cNvPr id="44" name="TextBox 43">
          <a:extLst>
            <a:ext uri="{FF2B5EF4-FFF2-40B4-BE49-F238E27FC236}">
              <a16:creationId xmlns:a16="http://schemas.microsoft.com/office/drawing/2014/main" id="{A94313D5-7FE7-45C1-930E-5E825ADED648}"/>
            </a:ext>
          </a:extLst>
        </xdr:cNvPr>
        <xdr:cNvSpPr txBox="1"/>
      </xdr:nvSpPr>
      <xdr:spPr>
        <a:xfrm>
          <a:off x="381000" y="739140"/>
          <a:ext cx="203454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71E57C-0351-437E-99D5-7CA41913B58D}" type="TxLink">
            <a:rPr lang="en-US" sz="1800" b="1" i="0" u="none" strike="noStrike">
              <a:solidFill>
                <a:schemeClr val="bg2"/>
              </a:solidFill>
              <a:latin typeface="Lato black"/>
              <a:cs typeface="Calibri"/>
            </a:rPr>
            <a:pPr algn="ctr"/>
            <a:t> $32,310.81 </a:t>
          </a:fld>
          <a:endParaRPr lang="en-IN" sz="1800" b="1">
            <a:solidFill>
              <a:schemeClr val="bg2"/>
            </a:solidFill>
            <a:latin typeface="Lato black"/>
          </a:endParaRPr>
        </a:p>
      </xdr:txBody>
    </xdr:sp>
    <xdr:clientData/>
  </xdr:twoCellAnchor>
  <xdr:twoCellAnchor>
    <xdr:from>
      <xdr:col>4</xdr:col>
      <xdr:colOff>320040</xdr:colOff>
      <xdr:row>4</xdr:row>
      <xdr:rowOff>15240</xdr:rowOff>
    </xdr:from>
    <xdr:to>
      <xdr:col>7</xdr:col>
      <xdr:colOff>571500</xdr:colOff>
      <xdr:row>6</xdr:row>
      <xdr:rowOff>38100</xdr:rowOff>
    </xdr:to>
    <xdr:sp macro="" textlink="KPI!$F$17">
      <xdr:nvSpPr>
        <xdr:cNvPr id="45" name="TextBox 44">
          <a:extLst>
            <a:ext uri="{FF2B5EF4-FFF2-40B4-BE49-F238E27FC236}">
              <a16:creationId xmlns:a16="http://schemas.microsoft.com/office/drawing/2014/main" id="{B487BAA7-A7A7-4DE0-99E0-F8C4CF64B383}"/>
            </a:ext>
          </a:extLst>
        </xdr:cNvPr>
        <xdr:cNvSpPr txBox="1"/>
      </xdr:nvSpPr>
      <xdr:spPr>
        <a:xfrm>
          <a:off x="2697480" y="716280"/>
          <a:ext cx="203454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D472161-609A-451B-8391-545ABE337124}" type="TxLink">
            <a:rPr lang="en-US" sz="1800" b="1" i="0" u="none" strike="noStrike">
              <a:solidFill>
                <a:schemeClr val="bg1"/>
              </a:solidFill>
              <a:latin typeface="Lato Black"/>
              <a:cs typeface="Calibri"/>
            </a:rPr>
            <a:pPr algn="ctr"/>
            <a:t> $3,199.67 </a:t>
          </a:fld>
          <a:endParaRPr lang="en-IN" sz="1800" b="1">
            <a:solidFill>
              <a:schemeClr val="bg1"/>
            </a:solidFill>
            <a:latin typeface="Lato Black"/>
          </a:endParaRPr>
        </a:p>
      </xdr:txBody>
    </xdr:sp>
    <xdr:clientData/>
  </xdr:twoCellAnchor>
  <xdr:twoCellAnchor>
    <xdr:from>
      <xdr:col>8</xdr:col>
      <xdr:colOff>403860</xdr:colOff>
      <xdr:row>4</xdr:row>
      <xdr:rowOff>15240</xdr:rowOff>
    </xdr:from>
    <xdr:to>
      <xdr:col>12</xdr:col>
      <xdr:colOff>60960</xdr:colOff>
      <xdr:row>6</xdr:row>
      <xdr:rowOff>38100</xdr:rowOff>
    </xdr:to>
    <xdr:sp macro="" textlink="KPI!$J$17">
      <xdr:nvSpPr>
        <xdr:cNvPr id="46" name="TextBox 45">
          <a:extLst>
            <a:ext uri="{FF2B5EF4-FFF2-40B4-BE49-F238E27FC236}">
              <a16:creationId xmlns:a16="http://schemas.microsoft.com/office/drawing/2014/main" id="{EEFA661C-880B-4C64-9C1E-168B9C867FFA}"/>
            </a:ext>
          </a:extLst>
        </xdr:cNvPr>
        <xdr:cNvSpPr txBox="1"/>
      </xdr:nvSpPr>
      <xdr:spPr>
        <a:xfrm>
          <a:off x="5158740" y="716280"/>
          <a:ext cx="203454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4F6228-749F-460E-9A81-3067A3AD9CFA}" type="TxLink">
            <a:rPr lang="en-US" sz="1800" b="1" i="0" u="none" strike="noStrike">
              <a:solidFill>
                <a:schemeClr val="bg1"/>
              </a:solidFill>
              <a:latin typeface="Lato Black"/>
              <a:cs typeface="Calibri"/>
            </a:rPr>
            <a:pPr algn="ctr"/>
            <a:t># 594</a:t>
          </a:fld>
          <a:endParaRPr lang="en-IN" sz="1800" b="1">
            <a:solidFill>
              <a:schemeClr val="bg1"/>
            </a:solidFill>
            <a:latin typeface="Lato Black"/>
          </a:endParaRPr>
        </a:p>
      </xdr:txBody>
    </xdr:sp>
    <xdr:clientData/>
  </xdr:twoCellAnchor>
  <xdr:twoCellAnchor>
    <xdr:from>
      <xdr:col>12</xdr:col>
      <xdr:colOff>365760</xdr:colOff>
      <xdr:row>4</xdr:row>
      <xdr:rowOff>15240</xdr:rowOff>
    </xdr:from>
    <xdr:to>
      <xdr:col>16</xdr:col>
      <xdr:colOff>22860</xdr:colOff>
      <xdr:row>6</xdr:row>
      <xdr:rowOff>38100</xdr:rowOff>
    </xdr:to>
    <xdr:sp macro="" textlink="KPI!$M$17">
      <xdr:nvSpPr>
        <xdr:cNvPr id="47" name="TextBox 46">
          <a:extLst>
            <a:ext uri="{FF2B5EF4-FFF2-40B4-BE49-F238E27FC236}">
              <a16:creationId xmlns:a16="http://schemas.microsoft.com/office/drawing/2014/main" id="{B145988D-26AD-4E1F-9AF4-0FD1CC76BEC3}"/>
            </a:ext>
          </a:extLst>
        </xdr:cNvPr>
        <xdr:cNvSpPr txBox="1"/>
      </xdr:nvSpPr>
      <xdr:spPr>
        <a:xfrm>
          <a:off x="7498080" y="716280"/>
          <a:ext cx="203454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C1FB7E7-729A-49B2-B257-92A5F57E02E7}" type="TxLink">
            <a:rPr lang="en-US" sz="1800" b="1" i="0" u="none" strike="noStrike">
              <a:solidFill>
                <a:schemeClr val="bg1"/>
              </a:solidFill>
              <a:latin typeface="Lato Black"/>
              <a:cs typeface="Calibri"/>
            </a:rPr>
            <a:pPr algn="ctr"/>
            <a:t># 153</a:t>
          </a:fld>
          <a:endParaRPr lang="en-IN" sz="1800" b="1">
            <a:solidFill>
              <a:schemeClr val="bg1"/>
            </a:solidFill>
            <a:latin typeface="Lato Black"/>
          </a:endParaRPr>
        </a:p>
      </xdr:txBody>
    </xdr:sp>
    <xdr:clientData/>
  </xdr:twoCellAnchor>
  <xdr:twoCellAnchor>
    <xdr:from>
      <xdr:col>16</xdr:col>
      <xdr:colOff>236220</xdr:colOff>
      <xdr:row>4</xdr:row>
      <xdr:rowOff>7620</xdr:rowOff>
    </xdr:from>
    <xdr:to>
      <xdr:col>19</xdr:col>
      <xdr:colOff>487680</xdr:colOff>
      <xdr:row>6</xdr:row>
      <xdr:rowOff>30480</xdr:rowOff>
    </xdr:to>
    <xdr:sp macro="" textlink="KPI!$Q$17">
      <xdr:nvSpPr>
        <xdr:cNvPr id="48" name="TextBox 47">
          <a:extLst>
            <a:ext uri="{FF2B5EF4-FFF2-40B4-BE49-F238E27FC236}">
              <a16:creationId xmlns:a16="http://schemas.microsoft.com/office/drawing/2014/main" id="{6B8EBE5A-2AA1-43FC-80FB-69A6A470F0D6}"/>
            </a:ext>
          </a:extLst>
        </xdr:cNvPr>
        <xdr:cNvSpPr txBox="1"/>
      </xdr:nvSpPr>
      <xdr:spPr>
        <a:xfrm>
          <a:off x="9745980" y="708660"/>
          <a:ext cx="203454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61B4E82-BF51-45C7-970C-108BC07A7350}" type="TxLink">
            <a:rPr lang="en-US" sz="1800" b="1" i="0" u="none" strike="noStrike">
              <a:solidFill>
                <a:schemeClr val="bg1"/>
              </a:solidFill>
              <a:latin typeface="Lato Black"/>
              <a:cs typeface="Calibri"/>
            </a:rPr>
            <a:pPr algn="ctr"/>
            <a:t>9.90%</a:t>
          </a:fld>
          <a:endParaRPr lang="en-IN" sz="1800" b="1">
            <a:solidFill>
              <a:schemeClr val="bg1"/>
            </a:solidFill>
            <a:latin typeface="Lato Black"/>
          </a:endParaRPr>
        </a:p>
      </xdr:txBody>
    </xdr:sp>
    <xdr:clientData/>
  </xdr:twoCellAnchor>
  <xdr:twoCellAnchor>
    <xdr:from>
      <xdr:col>0</xdr:col>
      <xdr:colOff>556261</xdr:colOff>
      <xdr:row>6</xdr:row>
      <xdr:rowOff>0</xdr:rowOff>
    </xdr:from>
    <xdr:to>
      <xdr:col>3</xdr:col>
      <xdr:colOff>190500</xdr:colOff>
      <xdr:row>8</xdr:row>
      <xdr:rowOff>144780</xdr:rowOff>
    </xdr:to>
    <xdr:graphicFrame macro="">
      <xdr:nvGraphicFramePr>
        <xdr:cNvPr id="49" name="Chart 48">
          <a:extLst>
            <a:ext uri="{FF2B5EF4-FFF2-40B4-BE49-F238E27FC236}">
              <a16:creationId xmlns:a16="http://schemas.microsoft.com/office/drawing/2014/main" id="{6146F189-B4EF-4B37-99F0-DC281F56E0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508635</xdr:colOff>
      <xdr:row>6</xdr:row>
      <xdr:rowOff>38101</xdr:rowOff>
    </xdr:from>
    <xdr:to>
      <xdr:col>7</xdr:col>
      <xdr:colOff>175260</xdr:colOff>
      <xdr:row>8</xdr:row>
      <xdr:rowOff>129540</xdr:rowOff>
    </xdr:to>
    <xdr:graphicFrame macro="">
      <xdr:nvGraphicFramePr>
        <xdr:cNvPr id="51" name="Chart 50">
          <a:extLst>
            <a:ext uri="{FF2B5EF4-FFF2-40B4-BE49-F238E27FC236}">
              <a16:creationId xmlns:a16="http://schemas.microsoft.com/office/drawing/2014/main" id="{CE92DE58-26AE-4303-82DE-F5F0DC851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167640</xdr:colOff>
      <xdr:row>6</xdr:row>
      <xdr:rowOff>30479</xdr:rowOff>
    </xdr:from>
    <xdr:to>
      <xdr:col>11</xdr:col>
      <xdr:colOff>297180</xdr:colOff>
      <xdr:row>8</xdr:row>
      <xdr:rowOff>60960</xdr:rowOff>
    </xdr:to>
    <xdr:graphicFrame macro="">
      <xdr:nvGraphicFramePr>
        <xdr:cNvPr id="53" name="Chart 52">
          <a:extLst>
            <a:ext uri="{FF2B5EF4-FFF2-40B4-BE49-F238E27FC236}">
              <a16:creationId xmlns:a16="http://schemas.microsoft.com/office/drawing/2014/main" id="{7E7BDA82-51F1-4A7E-A496-60CF24B17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91440</xdr:colOff>
      <xdr:row>6</xdr:row>
      <xdr:rowOff>1</xdr:rowOff>
    </xdr:from>
    <xdr:to>
      <xdr:col>15</xdr:col>
      <xdr:colOff>312420</xdr:colOff>
      <xdr:row>8</xdr:row>
      <xdr:rowOff>45720</xdr:rowOff>
    </xdr:to>
    <xdr:graphicFrame macro="">
      <xdr:nvGraphicFramePr>
        <xdr:cNvPr id="56" name="Chart 55">
          <a:extLst>
            <a:ext uri="{FF2B5EF4-FFF2-40B4-BE49-F238E27FC236}">
              <a16:creationId xmlns:a16="http://schemas.microsoft.com/office/drawing/2014/main" id="{7938C6AF-8E94-4986-AC8B-6BABC9F778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556260</xdr:colOff>
      <xdr:row>6</xdr:row>
      <xdr:rowOff>30480</xdr:rowOff>
    </xdr:from>
    <xdr:to>
      <xdr:col>19</xdr:col>
      <xdr:colOff>213360</xdr:colOff>
      <xdr:row>8</xdr:row>
      <xdr:rowOff>30480</xdr:rowOff>
    </xdr:to>
    <xdr:graphicFrame macro="">
      <xdr:nvGraphicFramePr>
        <xdr:cNvPr id="58" name="Chart 57">
          <a:extLst>
            <a:ext uri="{FF2B5EF4-FFF2-40B4-BE49-F238E27FC236}">
              <a16:creationId xmlns:a16="http://schemas.microsoft.com/office/drawing/2014/main" id="{319B8F5A-E0E3-4139-B2F5-F2A15C1E92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167640</xdr:colOff>
      <xdr:row>8</xdr:row>
      <xdr:rowOff>76200</xdr:rowOff>
    </xdr:from>
    <xdr:to>
      <xdr:col>2</xdr:col>
      <xdr:colOff>365760</xdr:colOff>
      <xdr:row>10</xdr:row>
      <xdr:rowOff>30480</xdr:rowOff>
    </xdr:to>
    <xdr:sp macro="" textlink="'KPI YOY'!H8">
      <xdr:nvSpPr>
        <xdr:cNvPr id="61" name="TextBox 60">
          <a:extLst>
            <a:ext uri="{FF2B5EF4-FFF2-40B4-BE49-F238E27FC236}">
              <a16:creationId xmlns:a16="http://schemas.microsoft.com/office/drawing/2014/main" id="{AA98D577-AB17-4B63-B3FD-5A172633BEAA}"/>
            </a:ext>
          </a:extLst>
        </xdr:cNvPr>
        <xdr:cNvSpPr txBox="1"/>
      </xdr:nvSpPr>
      <xdr:spPr>
        <a:xfrm>
          <a:off x="167640" y="1478280"/>
          <a:ext cx="13868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1">
                  <a:lumMod val="60000"/>
                  <a:lumOff val="40000"/>
                </a:schemeClr>
              </a:solidFill>
              <a:latin typeface="Lato Black"/>
            </a:rPr>
            <a:t>YOY</a:t>
          </a:r>
          <a:r>
            <a:rPr lang="en-IN" sz="1400" b="1" baseline="0">
              <a:solidFill>
                <a:schemeClr val="accent1">
                  <a:lumMod val="60000"/>
                  <a:lumOff val="40000"/>
                </a:schemeClr>
              </a:solidFill>
              <a:latin typeface="Lato Black"/>
            </a:rPr>
            <a:t> GROWTH</a:t>
          </a:r>
          <a:endParaRPr lang="en-IN" sz="1400" b="1">
            <a:solidFill>
              <a:schemeClr val="accent1">
                <a:lumMod val="60000"/>
                <a:lumOff val="40000"/>
              </a:schemeClr>
            </a:solidFill>
            <a:latin typeface="Lato Black"/>
          </a:endParaRPr>
        </a:p>
      </xdr:txBody>
    </xdr:sp>
    <xdr:clientData fLocksWithSheet="0"/>
  </xdr:twoCellAnchor>
  <xdr:twoCellAnchor>
    <xdr:from>
      <xdr:col>6</xdr:col>
      <xdr:colOff>403860</xdr:colOff>
      <xdr:row>8</xdr:row>
      <xdr:rowOff>45720</xdr:rowOff>
    </xdr:from>
    <xdr:to>
      <xdr:col>8</xdr:col>
      <xdr:colOff>205740</xdr:colOff>
      <xdr:row>11</xdr:row>
      <xdr:rowOff>137160</xdr:rowOff>
    </xdr:to>
    <xdr:sp macro="" textlink="'KPI YOY'!I8">
      <xdr:nvSpPr>
        <xdr:cNvPr id="62" name="TextBox 61">
          <a:extLst>
            <a:ext uri="{FF2B5EF4-FFF2-40B4-BE49-F238E27FC236}">
              <a16:creationId xmlns:a16="http://schemas.microsoft.com/office/drawing/2014/main" id="{845BE615-7A14-47A1-9287-1DDE933FF9C0}"/>
            </a:ext>
          </a:extLst>
        </xdr:cNvPr>
        <xdr:cNvSpPr txBox="1"/>
      </xdr:nvSpPr>
      <xdr:spPr>
        <a:xfrm>
          <a:off x="3970020" y="1447800"/>
          <a:ext cx="990600"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400" b="1">
            <a:solidFill>
              <a:srgbClr val="92D050"/>
            </a:solidFill>
            <a:latin typeface="Lato Black"/>
          </a:endParaRPr>
        </a:p>
      </xdr:txBody>
    </xdr:sp>
    <xdr:clientData/>
  </xdr:twoCellAnchor>
  <xdr:twoCellAnchor>
    <xdr:from>
      <xdr:col>4</xdr:col>
      <xdr:colOff>236220</xdr:colOff>
      <xdr:row>8</xdr:row>
      <xdr:rowOff>60960</xdr:rowOff>
    </xdr:from>
    <xdr:to>
      <xdr:col>6</xdr:col>
      <xdr:colOff>434340</xdr:colOff>
      <xdr:row>10</xdr:row>
      <xdr:rowOff>15240</xdr:rowOff>
    </xdr:to>
    <xdr:sp macro="" textlink="'KPI YOY'!H8">
      <xdr:nvSpPr>
        <xdr:cNvPr id="63" name="TextBox 62">
          <a:extLst>
            <a:ext uri="{FF2B5EF4-FFF2-40B4-BE49-F238E27FC236}">
              <a16:creationId xmlns:a16="http://schemas.microsoft.com/office/drawing/2014/main" id="{97211175-F163-455D-A394-8A6D41A18D83}"/>
            </a:ext>
          </a:extLst>
        </xdr:cNvPr>
        <xdr:cNvSpPr txBox="1"/>
      </xdr:nvSpPr>
      <xdr:spPr>
        <a:xfrm>
          <a:off x="2613660" y="1463040"/>
          <a:ext cx="13868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1">
                  <a:lumMod val="60000"/>
                  <a:lumOff val="40000"/>
                </a:schemeClr>
              </a:solidFill>
              <a:latin typeface="Lato Black"/>
            </a:rPr>
            <a:t>YOY</a:t>
          </a:r>
          <a:r>
            <a:rPr lang="en-IN" sz="1400" b="1" baseline="0">
              <a:solidFill>
                <a:schemeClr val="accent1">
                  <a:lumMod val="60000"/>
                  <a:lumOff val="40000"/>
                </a:schemeClr>
              </a:solidFill>
              <a:latin typeface="Lato Black"/>
            </a:rPr>
            <a:t> GROWTH</a:t>
          </a:r>
          <a:endParaRPr lang="en-IN" sz="1400" b="1">
            <a:solidFill>
              <a:schemeClr val="accent1">
                <a:lumMod val="60000"/>
                <a:lumOff val="40000"/>
              </a:schemeClr>
            </a:solidFill>
            <a:latin typeface="Lato Black"/>
          </a:endParaRPr>
        </a:p>
      </xdr:txBody>
    </xdr:sp>
    <xdr:clientData/>
  </xdr:twoCellAnchor>
  <xdr:twoCellAnchor>
    <xdr:from>
      <xdr:col>8</xdr:col>
      <xdr:colOff>205740</xdr:colOff>
      <xdr:row>8</xdr:row>
      <xdr:rowOff>53340</xdr:rowOff>
    </xdr:from>
    <xdr:to>
      <xdr:col>10</xdr:col>
      <xdr:colOff>403860</xdr:colOff>
      <xdr:row>10</xdr:row>
      <xdr:rowOff>7620</xdr:rowOff>
    </xdr:to>
    <xdr:sp macro="" textlink="'KPI YOY'!H8">
      <xdr:nvSpPr>
        <xdr:cNvPr id="64" name="TextBox 63">
          <a:extLst>
            <a:ext uri="{FF2B5EF4-FFF2-40B4-BE49-F238E27FC236}">
              <a16:creationId xmlns:a16="http://schemas.microsoft.com/office/drawing/2014/main" id="{7D4F7B1A-FFBF-4EB4-87F7-4A5BE44A3387}"/>
            </a:ext>
          </a:extLst>
        </xdr:cNvPr>
        <xdr:cNvSpPr txBox="1"/>
      </xdr:nvSpPr>
      <xdr:spPr>
        <a:xfrm>
          <a:off x="4960620" y="1455420"/>
          <a:ext cx="13868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1">
                  <a:lumMod val="60000"/>
                  <a:lumOff val="40000"/>
                </a:schemeClr>
              </a:solidFill>
              <a:latin typeface="Lato Black"/>
            </a:rPr>
            <a:t>YOY</a:t>
          </a:r>
          <a:r>
            <a:rPr lang="en-IN" sz="1400" b="1" baseline="0">
              <a:solidFill>
                <a:schemeClr val="accent1">
                  <a:lumMod val="60000"/>
                  <a:lumOff val="40000"/>
                </a:schemeClr>
              </a:solidFill>
              <a:latin typeface="Lato Black"/>
            </a:rPr>
            <a:t> GROWTH</a:t>
          </a:r>
          <a:endParaRPr lang="en-IN" sz="1400" b="1">
            <a:solidFill>
              <a:schemeClr val="accent1">
                <a:lumMod val="60000"/>
                <a:lumOff val="40000"/>
              </a:schemeClr>
            </a:solidFill>
            <a:latin typeface="Lato Black"/>
          </a:endParaRPr>
        </a:p>
      </xdr:txBody>
    </xdr:sp>
    <xdr:clientData/>
  </xdr:twoCellAnchor>
  <xdr:twoCellAnchor>
    <xdr:from>
      <xdr:col>12</xdr:col>
      <xdr:colOff>281940</xdr:colOff>
      <xdr:row>8</xdr:row>
      <xdr:rowOff>53340</xdr:rowOff>
    </xdr:from>
    <xdr:to>
      <xdr:col>14</xdr:col>
      <xdr:colOff>480060</xdr:colOff>
      <xdr:row>10</xdr:row>
      <xdr:rowOff>7620</xdr:rowOff>
    </xdr:to>
    <xdr:sp macro="" textlink="'KPI YOY'!H8">
      <xdr:nvSpPr>
        <xdr:cNvPr id="65" name="TextBox 64">
          <a:extLst>
            <a:ext uri="{FF2B5EF4-FFF2-40B4-BE49-F238E27FC236}">
              <a16:creationId xmlns:a16="http://schemas.microsoft.com/office/drawing/2014/main" id="{C3FDC020-271F-4D9F-B11E-BBB969CB8580}"/>
            </a:ext>
          </a:extLst>
        </xdr:cNvPr>
        <xdr:cNvSpPr txBox="1"/>
      </xdr:nvSpPr>
      <xdr:spPr>
        <a:xfrm>
          <a:off x="7414260" y="1455420"/>
          <a:ext cx="13868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1">
                  <a:lumMod val="60000"/>
                  <a:lumOff val="40000"/>
                </a:schemeClr>
              </a:solidFill>
              <a:latin typeface="Lato Black"/>
            </a:rPr>
            <a:t>YOY</a:t>
          </a:r>
          <a:r>
            <a:rPr lang="en-IN" sz="1400" b="1" baseline="0">
              <a:solidFill>
                <a:schemeClr val="accent1">
                  <a:lumMod val="60000"/>
                  <a:lumOff val="40000"/>
                </a:schemeClr>
              </a:solidFill>
              <a:latin typeface="Lato Black"/>
            </a:rPr>
            <a:t> GROWTH</a:t>
          </a:r>
          <a:endParaRPr lang="en-IN" sz="1400" b="1">
            <a:solidFill>
              <a:schemeClr val="accent1">
                <a:lumMod val="60000"/>
                <a:lumOff val="40000"/>
              </a:schemeClr>
            </a:solidFill>
            <a:latin typeface="Lato Black"/>
          </a:endParaRPr>
        </a:p>
      </xdr:txBody>
    </xdr:sp>
    <xdr:clientData/>
  </xdr:twoCellAnchor>
  <xdr:twoCellAnchor>
    <xdr:from>
      <xdr:col>16</xdr:col>
      <xdr:colOff>167640</xdr:colOff>
      <xdr:row>8</xdr:row>
      <xdr:rowOff>60960</xdr:rowOff>
    </xdr:from>
    <xdr:to>
      <xdr:col>18</xdr:col>
      <xdr:colOff>365760</xdr:colOff>
      <xdr:row>10</xdr:row>
      <xdr:rowOff>15240</xdr:rowOff>
    </xdr:to>
    <xdr:sp macro="" textlink="'KPI YOY'!H8">
      <xdr:nvSpPr>
        <xdr:cNvPr id="66" name="TextBox 65">
          <a:extLst>
            <a:ext uri="{FF2B5EF4-FFF2-40B4-BE49-F238E27FC236}">
              <a16:creationId xmlns:a16="http://schemas.microsoft.com/office/drawing/2014/main" id="{071B2F08-D157-480B-A599-D9BFA23E743E}"/>
            </a:ext>
          </a:extLst>
        </xdr:cNvPr>
        <xdr:cNvSpPr txBox="1"/>
      </xdr:nvSpPr>
      <xdr:spPr>
        <a:xfrm>
          <a:off x="9677400" y="1463040"/>
          <a:ext cx="13868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1">
                  <a:lumMod val="60000"/>
                  <a:lumOff val="40000"/>
                </a:schemeClr>
              </a:solidFill>
              <a:latin typeface="Lato Black"/>
            </a:rPr>
            <a:t>YOY</a:t>
          </a:r>
          <a:r>
            <a:rPr lang="en-IN" sz="1400" b="1" baseline="0">
              <a:solidFill>
                <a:schemeClr val="accent1">
                  <a:lumMod val="60000"/>
                  <a:lumOff val="40000"/>
                </a:schemeClr>
              </a:solidFill>
              <a:latin typeface="Lato Black"/>
            </a:rPr>
            <a:t> GROWTH</a:t>
          </a:r>
          <a:endParaRPr lang="en-IN" sz="1400" b="1">
            <a:solidFill>
              <a:schemeClr val="accent1">
                <a:lumMod val="60000"/>
                <a:lumOff val="40000"/>
              </a:schemeClr>
            </a:solidFill>
            <a:latin typeface="Lato Black"/>
          </a:endParaRPr>
        </a:p>
      </xdr:txBody>
    </xdr:sp>
    <xdr:clientData/>
  </xdr:twoCellAnchor>
  <xdr:twoCellAnchor>
    <xdr:from>
      <xdr:col>0</xdr:col>
      <xdr:colOff>281940</xdr:colOff>
      <xdr:row>12</xdr:row>
      <xdr:rowOff>161925</xdr:rowOff>
    </xdr:from>
    <xdr:to>
      <xdr:col>8</xdr:col>
      <xdr:colOff>175260</xdr:colOff>
      <xdr:row>22</xdr:row>
      <xdr:rowOff>121920</xdr:rowOff>
    </xdr:to>
    <xdr:graphicFrame macro="">
      <xdr:nvGraphicFramePr>
        <xdr:cNvPr id="76" name="Chart 75">
          <a:extLst>
            <a:ext uri="{FF2B5EF4-FFF2-40B4-BE49-F238E27FC236}">
              <a16:creationId xmlns:a16="http://schemas.microsoft.com/office/drawing/2014/main" id="{4ECA390E-8758-4A9B-90B9-5946F973EF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419100</xdr:colOff>
      <xdr:row>12</xdr:row>
      <xdr:rowOff>154305</xdr:rowOff>
    </xdr:from>
    <xdr:to>
      <xdr:col>15</xdr:col>
      <xdr:colOff>251460</xdr:colOff>
      <xdr:row>22</xdr:row>
      <xdr:rowOff>99060</xdr:rowOff>
    </xdr:to>
    <mc:AlternateContent xmlns:mc="http://schemas.openxmlformats.org/markup-compatibility/2006">
      <mc:Choice xmlns:cx1="http://schemas.microsoft.com/office/drawing/2015/9/8/chartex" Requires="cx1">
        <xdr:graphicFrame macro="">
          <xdr:nvGraphicFramePr>
            <xdr:cNvPr id="77" name="Chart 76">
              <a:extLst>
                <a:ext uri="{FF2B5EF4-FFF2-40B4-BE49-F238E27FC236}">
                  <a16:creationId xmlns:a16="http://schemas.microsoft.com/office/drawing/2014/main" id="{68652DF3-DC4D-4A6C-9013-43D9C87C23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173980" y="2257425"/>
              <a:ext cx="3992880" cy="169735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403860</xdr:colOff>
      <xdr:row>12</xdr:row>
      <xdr:rowOff>114300</xdr:rowOff>
    </xdr:from>
    <xdr:to>
      <xdr:col>19</xdr:col>
      <xdr:colOff>541020</xdr:colOff>
      <xdr:row>22</xdr:row>
      <xdr:rowOff>76200</xdr:rowOff>
    </xdr:to>
    <xdr:graphicFrame macro="">
      <xdr:nvGraphicFramePr>
        <xdr:cNvPr id="78" name="Chart 77">
          <a:extLst>
            <a:ext uri="{FF2B5EF4-FFF2-40B4-BE49-F238E27FC236}">
              <a16:creationId xmlns:a16="http://schemas.microsoft.com/office/drawing/2014/main" id="{F9B75C20-FAA5-4D9B-8A25-6AFB40C468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198120</xdr:colOff>
      <xdr:row>25</xdr:row>
      <xdr:rowOff>15240</xdr:rowOff>
    </xdr:from>
    <xdr:to>
      <xdr:col>8</xdr:col>
      <xdr:colOff>266700</xdr:colOff>
      <xdr:row>34</xdr:row>
      <xdr:rowOff>121920</xdr:rowOff>
    </xdr:to>
    <mc:AlternateContent xmlns:mc="http://schemas.openxmlformats.org/markup-compatibility/2006">
      <mc:Choice xmlns:cx4="http://schemas.microsoft.com/office/drawing/2016/5/10/chartex" Requires="cx4">
        <xdr:graphicFrame macro="">
          <xdr:nvGraphicFramePr>
            <xdr:cNvPr id="79" name="Chart 78">
              <a:extLst>
                <a:ext uri="{FF2B5EF4-FFF2-40B4-BE49-F238E27FC236}">
                  <a16:creationId xmlns:a16="http://schemas.microsoft.com/office/drawing/2014/main" id="{15F6211B-0094-4C16-BAB2-F219647C4C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98120" y="4396740"/>
              <a:ext cx="4823460" cy="1684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472440</xdr:colOff>
      <xdr:row>25</xdr:row>
      <xdr:rowOff>3810</xdr:rowOff>
    </xdr:from>
    <xdr:to>
      <xdr:col>14</xdr:col>
      <xdr:colOff>91440</xdr:colOff>
      <xdr:row>34</xdr:row>
      <xdr:rowOff>7620</xdr:rowOff>
    </xdr:to>
    <xdr:graphicFrame macro="">
      <xdr:nvGraphicFramePr>
        <xdr:cNvPr id="80" name="Chart 79">
          <a:extLst>
            <a:ext uri="{FF2B5EF4-FFF2-40B4-BE49-F238E27FC236}">
              <a16:creationId xmlns:a16="http://schemas.microsoft.com/office/drawing/2014/main" id="{FF1B6DDD-5086-4462-AE5C-BF6653EABE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14</xdr:col>
      <xdr:colOff>314325</xdr:colOff>
      <xdr:row>24</xdr:row>
      <xdr:rowOff>156211</xdr:rowOff>
    </xdr:from>
    <xdr:to>
      <xdr:col>15</xdr:col>
      <xdr:colOff>563880</xdr:colOff>
      <xdr:row>33</xdr:row>
      <xdr:rowOff>106680</xdr:rowOff>
    </xdr:to>
    <mc:AlternateContent xmlns:mc="http://schemas.openxmlformats.org/markup-compatibility/2006" xmlns:a14="http://schemas.microsoft.com/office/drawing/2010/main">
      <mc:Choice Requires="a14">
        <xdr:graphicFrame macro="">
          <xdr:nvGraphicFramePr>
            <xdr:cNvPr id="81" name="Year 1">
              <a:extLst>
                <a:ext uri="{FF2B5EF4-FFF2-40B4-BE49-F238E27FC236}">
                  <a16:creationId xmlns:a16="http://schemas.microsoft.com/office/drawing/2014/main" id="{26B0F693-550E-4383-817D-9DE566D5A27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635365" y="4362451"/>
              <a:ext cx="1118235" cy="15278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45721</xdr:colOff>
      <xdr:row>24</xdr:row>
      <xdr:rowOff>148590</xdr:rowOff>
    </xdr:from>
    <xdr:to>
      <xdr:col>18</xdr:col>
      <xdr:colOff>60961</xdr:colOff>
      <xdr:row>33</xdr:row>
      <xdr:rowOff>114300</xdr:rowOff>
    </xdr:to>
    <mc:AlternateContent xmlns:mc="http://schemas.openxmlformats.org/markup-compatibility/2006" xmlns:a14="http://schemas.microsoft.com/office/drawing/2010/main">
      <mc:Choice Requires="a14">
        <xdr:graphicFrame macro="">
          <xdr:nvGraphicFramePr>
            <xdr:cNvPr id="82" name="Segment 1">
              <a:extLst>
                <a:ext uri="{FF2B5EF4-FFF2-40B4-BE49-F238E27FC236}">
                  <a16:creationId xmlns:a16="http://schemas.microsoft.com/office/drawing/2014/main" id="{3E0B4BC7-EC2E-4BA4-A8B0-891FFAE5E25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555481" y="4354830"/>
              <a:ext cx="1203960" cy="1543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100965</xdr:colOff>
      <xdr:row>24</xdr:row>
      <xdr:rowOff>171450</xdr:rowOff>
    </xdr:from>
    <xdr:to>
      <xdr:col>19</xdr:col>
      <xdr:colOff>563880</xdr:colOff>
      <xdr:row>33</xdr:row>
      <xdr:rowOff>106680</xdr:rowOff>
    </xdr:to>
    <mc:AlternateContent xmlns:mc="http://schemas.openxmlformats.org/markup-compatibility/2006" xmlns:a14="http://schemas.microsoft.com/office/drawing/2010/main">
      <mc:Choice Requires="a14">
        <xdr:graphicFrame macro="">
          <xdr:nvGraphicFramePr>
            <xdr:cNvPr id="83" name="Region 1">
              <a:extLst>
                <a:ext uri="{FF2B5EF4-FFF2-40B4-BE49-F238E27FC236}">
                  <a16:creationId xmlns:a16="http://schemas.microsoft.com/office/drawing/2014/main" id="{FE374817-24A9-4173-8274-D9D6DFF174B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799445" y="4377690"/>
              <a:ext cx="1057275" cy="15125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xdr:col>
          <xdr:colOff>373380</xdr:colOff>
          <xdr:row>8</xdr:row>
          <xdr:rowOff>152400</xdr:rowOff>
        </xdr:from>
        <xdr:to>
          <xdr:col>4</xdr:col>
          <xdr:colOff>30480</xdr:colOff>
          <xdr:row>10</xdr:row>
          <xdr:rowOff>62936</xdr:rowOff>
        </xdr:to>
        <xdr:pic>
          <xdr:nvPicPr>
            <xdr:cNvPr id="88" name="Picture 87">
              <a:extLst>
                <a:ext uri="{FF2B5EF4-FFF2-40B4-BE49-F238E27FC236}">
                  <a16:creationId xmlns:a16="http://schemas.microsoft.com/office/drawing/2014/main" id="{581C5EE3-CE8C-4124-AB29-D94C2AE2EF6E}"/>
                </a:ext>
              </a:extLst>
            </xdr:cNvPr>
            <xdr:cNvPicPr>
              <a:picLocks noChangeAspect="1" noChangeArrowheads="1"/>
              <a:extLst>
                <a:ext uri="{84589F7E-364E-4C9E-8A38-B11213B215E9}">
                  <a14:cameraTool cellRange="'KPI YOY'!$H$8" spid="_x0000_s7198"/>
                </a:ext>
              </a:extLst>
            </xdr:cNvPicPr>
          </xdr:nvPicPr>
          <xdr:blipFill>
            <a:blip xmlns:r="http://schemas.openxmlformats.org/officeDocument/2006/relationships" r:embed="rId12"/>
            <a:srcRect/>
            <a:stretch>
              <a:fillRect/>
            </a:stretch>
          </xdr:blipFill>
          <xdr:spPr bwMode="auto">
            <a:xfrm>
              <a:off x="1562100" y="1554480"/>
              <a:ext cx="845820" cy="26105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419100</xdr:colOff>
          <xdr:row>8</xdr:row>
          <xdr:rowOff>121919</xdr:rowOff>
        </xdr:from>
        <xdr:to>
          <xdr:col>8</xdr:col>
          <xdr:colOff>30480</xdr:colOff>
          <xdr:row>10</xdr:row>
          <xdr:rowOff>3986</xdr:rowOff>
        </xdr:to>
        <xdr:pic>
          <xdr:nvPicPr>
            <xdr:cNvPr id="89" name="Picture 88">
              <a:extLst>
                <a:ext uri="{FF2B5EF4-FFF2-40B4-BE49-F238E27FC236}">
                  <a16:creationId xmlns:a16="http://schemas.microsoft.com/office/drawing/2014/main" id="{79444275-00E1-4AE3-A170-4E9BFCFAA13C}"/>
                </a:ext>
              </a:extLst>
            </xdr:cNvPr>
            <xdr:cNvPicPr>
              <a:picLocks noChangeAspect="1" noChangeArrowheads="1"/>
              <a:extLst>
                <a:ext uri="{84589F7E-364E-4C9E-8A38-B11213B215E9}">
                  <a14:cameraTool cellRange="'KPI YOY'!$I$8" spid="_x0000_s7199"/>
                </a:ext>
              </a:extLst>
            </xdr:cNvPicPr>
          </xdr:nvPicPr>
          <xdr:blipFill>
            <a:blip xmlns:r="http://schemas.openxmlformats.org/officeDocument/2006/relationships" r:embed="rId13"/>
            <a:srcRect/>
            <a:stretch>
              <a:fillRect/>
            </a:stretch>
          </xdr:blipFill>
          <xdr:spPr bwMode="auto">
            <a:xfrm>
              <a:off x="3985260" y="1523999"/>
              <a:ext cx="800100" cy="23258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441960</xdr:colOff>
          <xdr:row>8</xdr:row>
          <xdr:rowOff>137159</xdr:rowOff>
        </xdr:from>
        <xdr:to>
          <xdr:col>12</xdr:col>
          <xdr:colOff>15240</xdr:colOff>
          <xdr:row>10</xdr:row>
          <xdr:rowOff>21824</xdr:rowOff>
        </xdr:to>
        <xdr:pic>
          <xdr:nvPicPr>
            <xdr:cNvPr id="90" name="Picture 89">
              <a:extLst>
                <a:ext uri="{FF2B5EF4-FFF2-40B4-BE49-F238E27FC236}">
                  <a16:creationId xmlns:a16="http://schemas.microsoft.com/office/drawing/2014/main" id="{2753FE83-C7EA-4B3A-9830-88500D9578E5}"/>
                </a:ext>
              </a:extLst>
            </xdr:cNvPr>
            <xdr:cNvPicPr>
              <a:picLocks noChangeAspect="1" noChangeArrowheads="1"/>
              <a:extLst>
                <a:ext uri="{84589F7E-364E-4C9E-8A38-B11213B215E9}">
                  <a14:cameraTool cellRange="'KPI YOY'!$J$8" spid="_x0000_s7200"/>
                </a:ext>
              </a:extLst>
            </xdr:cNvPicPr>
          </xdr:nvPicPr>
          <xdr:blipFill>
            <a:blip xmlns:r="http://schemas.openxmlformats.org/officeDocument/2006/relationships" r:embed="rId14"/>
            <a:srcRect/>
            <a:stretch>
              <a:fillRect/>
            </a:stretch>
          </xdr:blipFill>
          <xdr:spPr bwMode="auto">
            <a:xfrm>
              <a:off x="6385560" y="1539239"/>
              <a:ext cx="762000" cy="23518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449580</xdr:colOff>
          <xdr:row>8</xdr:row>
          <xdr:rowOff>137159</xdr:rowOff>
        </xdr:from>
        <xdr:to>
          <xdr:col>16</xdr:col>
          <xdr:colOff>15240</xdr:colOff>
          <xdr:row>10</xdr:row>
          <xdr:rowOff>19472</xdr:rowOff>
        </xdr:to>
        <xdr:pic>
          <xdr:nvPicPr>
            <xdr:cNvPr id="91" name="Picture 90">
              <a:extLst>
                <a:ext uri="{FF2B5EF4-FFF2-40B4-BE49-F238E27FC236}">
                  <a16:creationId xmlns:a16="http://schemas.microsoft.com/office/drawing/2014/main" id="{22B94793-0BA2-46FE-9133-FCB36B2ADAB0}"/>
                </a:ext>
              </a:extLst>
            </xdr:cNvPr>
            <xdr:cNvPicPr>
              <a:picLocks noChangeAspect="1" noChangeArrowheads="1"/>
              <a:extLst>
                <a:ext uri="{84589F7E-364E-4C9E-8A38-B11213B215E9}">
                  <a14:cameraTool cellRange="'KPI YOY'!$K$8" spid="_x0000_s7201"/>
                </a:ext>
              </a:extLst>
            </xdr:cNvPicPr>
          </xdr:nvPicPr>
          <xdr:blipFill>
            <a:blip xmlns:r="http://schemas.openxmlformats.org/officeDocument/2006/relationships" r:embed="rId15"/>
            <a:srcRect/>
            <a:stretch>
              <a:fillRect/>
            </a:stretch>
          </xdr:blipFill>
          <xdr:spPr bwMode="auto">
            <a:xfrm>
              <a:off x="8770620" y="1539239"/>
              <a:ext cx="754380" cy="23283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412394</xdr:colOff>
          <xdr:row>8</xdr:row>
          <xdr:rowOff>137160</xdr:rowOff>
        </xdr:from>
        <xdr:to>
          <xdr:col>19</xdr:col>
          <xdr:colOff>525780</xdr:colOff>
          <xdr:row>9</xdr:row>
          <xdr:rowOff>167640</xdr:rowOff>
        </xdr:to>
        <xdr:pic>
          <xdr:nvPicPr>
            <xdr:cNvPr id="92" name="Picture 91">
              <a:extLst>
                <a:ext uri="{FF2B5EF4-FFF2-40B4-BE49-F238E27FC236}">
                  <a16:creationId xmlns:a16="http://schemas.microsoft.com/office/drawing/2014/main" id="{9F2CE2EC-190E-4B94-8087-ED72B5EA1782}"/>
                </a:ext>
              </a:extLst>
            </xdr:cNvPr>
            <xdr:cNvPicPr>
              <a:picLocks noChangeAspect="1" noChangeArrowheads="1"/>
              <a:extLst>
                <a:ext uri="{84589F7E-364E-4C9E-8A38-B11213B215E9}">
                  <a14:cameraTool cellRange="'KPI YOY'!$L$8" spid="_x0000_s7202"/>
                </a:ext>
              </a:extLst>
            </xdr:cNvPicPr>
          </xdr:nvPicPr>
          <xdr:blipFill>
            <a:blip xmlns:r="http://schemas.openxmlformats.org/officeDocument/2006/relationships" r:embed="rId16"/>
            <a:srcRect/>
            <a:stretch>
              <a:fillRect/>
            </a:stretch>
          </xdr:blipFill>
          <xdr:spPr bwMode="auto">
            <a:xfrm>
              <a:off x="11110874" y="1539240"/>
              <a:ext cx="707746" cy="20574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chin basantia" refreshedDate="45290.379864930554" createdVersion="6" refreshedVersion="6" minRefreshableVersion="3" recordCount="9994" xr:uid="{B90B63B7-1B78-4C9A-A7EE-73D2D4704E6B}">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4028343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x v="0"/>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x v="1"/>
    <n v="0"/>
    <n v="219.58199999999997"/>
  </r>
  <r>
    <n v="3"/>
    <s v="CA-2013-138688"/>
    <x v="0"/>
    <x v="1"/>
    <d v="2013-06-17T00:00:00"/>
    <s v="Second Class"/>
    <s v="DV-13045"/>
    <s v="Darrin Van Huff"/>
    <x v="1"/>
    <s v="United States"/>
    <s v="Los Angeles"/>
    <x v="1"/>
    <n v="90036"/>
    <x v="1"/>
    <s v="OFF-LA-10000240"/>
    <x v="1"/>
    <x v="2"/>
    <s v="Self-Adhesive Address Labels for Typewriters by Universal"/>
    <n v="14.62"/>
    <x v="0"/>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x v="2"/>
    <n v="0.45"/>
    <n v="-383.03100000000006"/>
  </r>
  <r>
    <n v="5"/>
    <s v="US-2012-108966"/>
    <x v="1"/>
    <x v="2"/>
    <d v="2012-10-18T00:00:00"/>
    <s v="Standard Class"/>
    <s v="SO-20335"/>
    <s v="Sean O'Donnell"/>
    <x v="0"/>
    <s v="United States"/>
    <s v="Fort Lauderdale"/>
    <x v="2"/>
    <n v="33311"/>
    <x v="0"/>
    <s v="OFF-ST-10000760"/>
    <x v="1"/>
    <x v="4"/>
    <s v="Eldon Fold 'N Roll Cart System"/>
    <n v="22.368000000000002"/>
    <x v="0"/>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x v="3"/>
    <n v="0"/>
    <n v="14.169399999999996"/>
  </r>
  <r>
    <n v="7"/>
    <s v="CA-2011-115812"/>
    <x v="2"/>
    <x v="3"/>
    <d v="2011-06-14T00:00:00"/>
    <s v="Standard Class"/>
    <s v="BH-11710"/>
    <s v="Brosina Hoffman"/>
    <x v="0"/>
    <s v="United States"/>
    <s v="Los Angeles"/>
    <x v="1"/>
    <n v="90032"/>
    <x v="1"/>
    <s v="OFF-AR-10002833"/>
    <x v="1"/>
    <x v="6"/>
    <s v="Newell 322"/>
    <n v="7.28"/>
    <x v="4"/>
    <n v="0"/>
    <n v="1.9656000000000002"/>
  </r>
  <r>
    <n v="8"/>
    <s v="CA-2011-115812"/>
    <x v="2"/>
    <x v="3"/>
    <d v="2011-06-14T00:00:00"/>
    <s v="Standard Class"/>
    <s v="BH-11710"/>
    <s v="Brosina Hoffman"/>
    <x v="0"/>
    <s v="United States"/>
    <s v="Los Angeles"/>
    <x v="1"/>
    <n v="90032"/>
    <x v="1"/>
    <s v="TEC-PH-10002275"/>
    <x v="2"/>
    <x v="7"/>
    <s v="Mitel 5320 IP Phone VoIP phone"/>
    <n v="907.15200000000004"/>
    <x v="5"/>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x v="1"/>
    <n v="0.2"/>
    <n v="5.7824999999999998"/>
  </r>
  <r>
    <n v="10"/>
    <s v="CA-2011-115812"/>
    <x v="2"/>
    <x v="3"/>
    <d v="2011-06-14T00:00:00"/>
    <s v="Standard Class"/>
    <s v="BH-11710"/>
    <s v="Brosina Hoffman"/>
    <x v="0"/>
    <s v="United States"/>
    <s v="Los Angeles"/>
    <x v="1"/>
    <n v="90032"/>
    <x v="1"/>
    <s v="OFF-AP-10002892"/>
    <x v="1"/>
    <x v="9"/>
    <s v="Belkin F5C206VTEL 6 Outlet Surge"/>
    <n v="114.9"/>
    <x v="2"/>
    <n v="0"/>
    <n v="34.469999999999992"/>
  </r>
  <r>
    <n v="11"/>
    <s v="CA-2011-115812"/>
    <x v="2"/>
    <x v="3"/>
    <d v="2011-06-14T00:00:00"/>
    <s v="Standard Class"/>
    <s v="BH-11710"/>
    <s v="Brosina Hoffman"/>
    <x v="0"/>
    <s v="United States"/>
    <s v="Los Angeles"/>
    <x v="1"/>
    <n v="90032"/>
    <x v="1"/>
    <s v="FUR-TA-10001539"/>
    <x v="0"/>
    <x v="3"/>
    <s v="Chromcraft Rectangular Conference Tables"/>
    <n v="1706.1840000000002"/>
    <x v="6"/>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x v="4"/>
    <n v="0.2"/>
    <n v="68.356800000000021"/>
  </r>
  <r>
    <n v="13"/>
    <s v="CA-2014-114412"/>
    <x v="3"/>
    <x v="4"/>
    <d v="2014-04-21T00:00:00"/>
    <s v="Standard Class"/>
    <s v="AA-10480"/>
    <s v="Andrew Allen"/>
    <x v="0"/>
    <s v="United States"/>
    <s v="Concord"/>
    <x v="3"/>
    <n v="28027"/>
    <x v="0"/>
    <s v="OFF-PA-10002365"/>
    <x v="1"/>
    <x v="10"/>
    <s v="Xerox 1967"/>
    <n v="15.552000000000003"/>
    <x v="1"/>
    <n v="0.2"/>
    <n v="5.4432"/>
  </r>
  <r>
    <n v="14"/>
    <s v="CA-2013-161389"/>
    <x v="0"/>
    <x v="5"/>
    <d v="2013-12-11T00:00:00"/>
    <s v="Standard Class"/>
    <s v="IM-15070"/>
    <s v="Irene Maddox"/>
    <x v="0"/>
    <s v="United States"/>
    <s v="Seattle"/>
    <x v="4"/>
    <n v="98103"/>
    <x v="1"/>
    <s v="OFF-BI-10003656"/>
    <x v="1"/>
    <x v="8"/>
    <s v="Fellowes PB200 Plastic Comb Binding Machine"/>
    <n v="407.97600000000006"/>
    <x v="1"/>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x v="2"/>
    <n v="0.8"/>
    <n v="-123.858"/>
  </r>
  <r>
    <n v="16"/>
    <s v="US-2012-118983"/>
    <x v="1"/>
    <x v="6"/>
    <d v="2012-11-26T00:00:00"/>
    <s v="Standard Class"/>
    <s v="HP-14815"/>
    <s v="Harold Pawlan"/>
    <x v="2"/>
    <s v="United States"/>
    <s v="Fort Worth"/>
    <x v="5"/>
    <n v="76106"/>
    <x v="2"/>
    <s v="OFF-BI-10000756"/>
    <x v="1"/>
    <x v="8"/>
    <s v="Storex DuraTech Recycled Plastic Frosted Binders"/>
    <n v="2.5439999999999996"/>
    <x v="1"/>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x v="5"/>
    <n v="0"/>
    <n v="13.317599999999999"/>
  </r>
  <r>
    <n v="18"/>
    <s v="CA-2011-167164"/>
    <x v="2"/>
    <x v="8"/>
    <d v="2011-05-15T00:00:00"/>
    <s v="Second Class"/>
    <s v="AG-10270"/>
    <s v="Alejandro Grove"/>
    <x v="0"/>
    <s v="United States"/>
    <s v="West Jordan"/>
    <x v="7"/>
    <n v="84084"/>
    <x v="1"/>
    <s v="OFF-ST-10000107"/>
    <x v="1"/>
    <x v="4"/>
    <s v="Fellowes Super Stor/Drawer"/>
    <n v="55.5"/>
    <x v="0"/>
    <n v="0"/>
    <n v="9.9899999999999949"/>
  </r>
  <r>
    <n v="19"/>
    <s v="CA-2011-143336"/>
    <x v="2"/>
    <x v="9"/>
    <d v="2011-09-01T00:00:00"/>
    <s v="Second Class"/>
    <s v="ZD-21925"/>
    <s v="Zuschuss Donatelli"/>
    <x v="0"/>
    <s v="United States"/>
    <s v="San Francisco"/>
    <x v="1"/>
    <n v="94109"/>
    <x v="1"/>
    <s v="OFF-AR-10003056"/>
    <x v="1"/>
    <x v="6"/>
    <s v="Newell 341"/>
    <n v="8.56"/>
    <x v="0"/>
    <n v="0"/>
    <n v="2.4823999999999993"/>
  </r>
  <r>
    <n v="20"/>
    <s v="CA-2011-143336"/>
    <x v="2"/>
    <x v="9"/>
    <d v="2011-09-01T00:00:00"/>
    <s v="Second Class"/>
    <s v="ZD-21925"/>
    <s v="Zuschuss Donatelli"/>
    <x v="0"/>
    <s v="United States"/>
    <s v="San Francisco"/>
    <x v="1"/>
    <n v="94109"/>
    <x v="1"/>
    <s v="TEC-PH-10001949"/>
    <x v="2"/>
    <x v="7"/>
    <s v="Cisco SPA 501G IP Phone"/>
    <n v="213.48000000000002"/>
    <x v="1"/>
    <n v="0.2"/>
    <n v="16.010999999999981"/>
  </r>
  <r>
    <n v="21"/>
    <s v="CA-2011-143336"/>
    <x v="2"/>
    <x v="9"/>
    <d v="2011-09-01T00:00:00"/>
    <s v="Second Class"/>
    <s v="ZD-21925"/>
    <s v="Zuschuss Donatelli"/>
    <x v="0"/>
    <s v="United States"/>
    <s v="San Francisco"/>
    <x v="1"/>
    <n v="94109"/>
    <x v="1"/>
    <s v="OFF-BI-10002215"/>
    <x v="1"/>
    <x v="8"/>
    <s v="Wilson Jones Hanging View Binder, White, 1&quot;"/>
    <n v="22.72"/>
    <x v="4"/>
    <n v="0.2"/>
    <n v="7.3839999999999986"/>
  </r>
  <r>
    <n v="22"/>
    <s v="CA-2013-137330"/>
    <x v="0"/>
    <x v="10"/>
    <d v="2013-12-14T00:00:00"/>
    <s v="Standard Class"/>
    <s v="KB-16585"/>
    <s v="Ken Black"/>
    <x v="1"/>
    <s v="United States"/>
    <s v="Fremont"/>
    <x v="8"/>
    <n v="68025"/>
    <x v="2"/>
    <s v="OFF-AR-10000246"/>
    <x v="1"/>
    <x v="6"/>
    <s v="Newell 318"/>
    <n v="19.459999999999997"/>
    <x v="3"/>
    <n v="0"/>
    <n v="5.0595999999999997"/>
  </r>
  <r>
    <n v="23"/>
    <s v="CA-2013-137330"/>
    <x v="0"/>
    <x v="10"/>
    <d v="2013-12-14T00:00:00"/>
    <s v="Standard Class"/>
    <s v="KB-16585"/>
    <s v="Ken Black"/>
    <x v="1"/>
    <s v="United States"/>
    <s v="Fremont"/>
    <x v="8"/>
    <n v="68025"/>
    <x v="2"/>
    <s v="OFF-AP-10001492"/>
    <x v="1"/>
    <x v="9"/>
    <s v="Acco Six-Outlet Power Strip, 4' Cord Length"/>
    <n v="60.339999999999996"/>
    <x v="3"/>
    <n v="0"/>
    <n v="15.688400000000001"/>
  </r>
  <r>
    <n v="24"/>
    <s v="US-2014-156909"/>
    <x v="3"/>
    <x v="11"/>
    <d v="2014-07-19T00:00:00"/>
    <s v="Second Class"/>
    <s v="SF-20065"/>
    <s v="Sandra Flanagan"/>
    <x v="0"/>
    <s v="United States"/>
    <s v="Philadelphia"/>
    <x v="9"/>
    <n v="19140"/>
    <x v="3"/>
    <s v="FUR-CH-10002774"/>
    <x v="0"/>
    <x v="1"/>
    <s v="Global Deluxe Stacking Chair, Gray"/>
    <n v="71.371999999999986"/>
    <x v="0"/>
    <n v="0.3"/>
    <n v="-1.0196000000000005"/>
  </r>
  <r>
    <n v="25"/>
    <s v="CA-2012-106320"/>
    <x v="1"/>
    <x v="12"/>
    <d v="2012-09-30T00:00:00"/>
    <s v="Standard Class"/>
    <s v="EB-13870"/>
    <s v="Emily Burns"/>
    <x v="0"/>
    <s v="United States"/>
    <s v="Orem"/>
    <x v="7"/>
    <n v="84057"/>
    <x v="1"/>
    <s v="FUR-TA-10000577"/>
    <x v="0"/>
    <x v="3"/>
    <s v="Bretford CR4500 Series Slim Rectangular Table"/>
    <n v="1044.6299999999999"/>
    <x v="1"/>
    <n v="0"/>
    <n v="240.26490000000001"/>
  </r>
  <r>
    <n v="26"/>
    <s v="CA-2013-121755"/>
    <x v="0"/>
    <x v="13"/>
    <d v="2013-01-20T00:00:00"/>
    <s v="Second Class"/>
    <s v="EH-13945"/>
    <s v="Eric Hoffmann"/>
    <x v="0"/>
    <s v="United States"/>
    <s v="Los Angeles"/>
    <x v="1"/>
    <n v="90049"/>
    <x v="1"/>
    <s v="OFF-BI-10001634"/>
    <x v="1"/>
    <x v="8"/>
    <s v="Wilson Jones Active Use Binders"/>
    <n v="11.648000000000001"/>
    <x v="0"/>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x v="1"/>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x v="3"/>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x v="0"/>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x v="1"/>
    <n v="0.2"/>
    <n v="15.524999999999991"/>
  </r>
  <r>
    <n v="31"/>
    <s v="US-2012-150630"/>
    <x v="1"/>
    <x v="14"/>
    <d v="2012-09-21T00:00:00"/>
    <s v="Standard Class"/>
    <s v="TB-21520"/>
    <s v="Tracy Blumstein"/>
    <x v="0"/>
    <s v="United States"/>
    <s v="Philadelphia"/>
    <x v="9"/>
    <n v="19140"/>
    <x v="3"/>
    <s v="OFF-EN-10001509"/>
    <x v="1"/>
    <x v="12"/>
    <s v="Poly String Tie Envelopes"/>
    <n v="3.2640000000000002"/>
    <x v="0"/>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x v="5"/>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x v="5"/>
    <n v="0.7"/>
    <n v="-5.7149999999999999"/>
  </r>
  <r>
    <n v="34"/>
    <s v="US-2012-150630"/>
    <x v="1"/>
    <x v="14"/>
    <d v="2012-09-21T00:00:00"/>
    <s v="Standard Class"/>
    <s v="TB-21520"/>
    <s v="Tracy Blumstein"/>
    <x v="0"/>
    <s v="United States"/>
    <s v="Philadelphia"/>
    <x v="9"/>
    <n v="19140"/>
    <x v="3"/>
    <s v="OFF-AR-10001683"/>
    <x v="1"/>
    <x v="6"/>
    <s v="Lumber Crayons"/>
    <n v="15.76"/>
    <x v="0"/>
    <n v="0.2"/>
    <n v="3.5460000000000007"/>
  </r>
  <r>
    <n v="35"/>
    <s v="CA-2014-107727"/>
    <x v="3"/>
    <x v="15"/>
    <d v="2014-10-24T00:00:00"/>
    <s v="Second Class"/>
    <s v="MA-17560"/>
    <s v="Matt Abelman"/>
    <x v="2"/>
    <s v="United States"/>
    <s v="Houston"/>
    <x v="5"/>
    <n v="77095"/>
    <x v="2"/>
    <s v="OFF-PA-10000249"/>
    <x v="1"/>
    <x v="10"/>
    <s v="Staples"/>
    <n v="29.472000000000001"/>
    <x v="1"/>
    <n v="0.2"/>
    <n v="9.9467999999999979"/>
  </r>
  <r>
    <n v="36"/>
    <s v="CA-2013-117590"/>
    <x v="0"/>
    <x v="16"/>
    <d v="2013-12-11T00:00:00"/>
    <s v="First Class"/>
    <s v="GH-14485"/>
    <s v="Gene Hale"/>
    <x v="1"/>
    <s v="United States"/>
    <s v="Richardson"/>
    <x v="5"/>
    <n v="75080"/>
    <x v="2"/>
    <s v="TEC-PH-10004977"/>
    <x v="2"/>
    <x v="7"/>
    <s v="GE 30524EE4"/>
    <n v="1097.5440000000003"/>
    <x v="3"/>
    <n v="0.2"/>
    <n v="123.47369999999989"/>
  </r>
  <r>
    <n v="37"/>
    <s v="CA-2013-117590"/>
    <x v="0"/>
    <x v="16"/>
    <d v="2013-12-11T00:00:00"/>
    <s v="First Class"/>
    <s v="GH-14485"/>
    <s v="Gene Hale"/>
    <x v="1"/>
    <s v="United States"/>
    <s v="Richardson"/>
    <x v="5"/>
    <n v="75080"/>
    <x v="2"/>
    <s v="FUR-FU-10003664"/>
    <x v="0"/>
    <x v="5"/>
    <s v="Electrix Architect's Clamp-On Swing Arm Lamp, Black"/>
    <n v="190.92"/>
    <x v="2"/>
    <n v="0.6"/>
    <n v="-147.96300000000002"/>
  </r>
  <r>
    <n v="38"/>
    <s v="CA-2012-117415"/>
    <x v="1"/>
    <x v="17"/>
    <d v="2012-12-31T00:00:00"/>
    <s v="Standard Class"/>
    <s v="SN-20710"/>
    <s v="Steve Nguyen"/>
    <x v="2"/>
    <s v="United States"/>
    <s v="Houston"/>
    <x v="5"/>
    <n v="77041"/>
    <x v="2"/>
    <s v="OFF-EN-10002986"/>
    <x v="1"/>
    <x v="12"/>
    <s v="#10-4 1/8&quot; x 9 1/2&quot; Premium Diagonal Seam Envelopes"/>
    <n v="113.328"/>
    <x v="6"/>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x v="1"/>
    <n v="0.32"/>
    <n v="-46.976400000000012"/>
  </r>
  <r>
    <n v="40"/>
    <s v="CA-2012-117415"/>
    <x v="1"/>
    <x v="17"/>
    <d v="2012-12-31T00:00:00"/>
    <s v="Standard Class"/>
    <s v="SN-20710"/>
    <s v="Steve Nguyen"/>
    <x v="2"/>
    <s v="United States"/>
    <s v="Houston"/>
    <x v="5"/>
    <n v="77041"/>
    <x v="2"/>
    <s v="FUR-CH-10004218"/>
    <x v="0"/>
    <x v="1"/>
    <s v="Global Fabric Manager's Chair, Dark Gray"/>
    <n v="212.05799999999999"/>
    <x v="1"/>
    <n v="0.3"/>
    <n v="-15.146999999999991"/>
  </r>
  <r>
    <n v="41"/>
    <s v="CA-2012-117415"/>
    <x v="1"/>
    <x v="17"/>
    <d v="2012-12-31T00:00:00"/>
    <s v="Standard Class"/>
    <s v="SN-20710"/>
    <s v="Steve Nguyen"/>
    <x v="2"/>
    <s v="United States"/>
    <s v="Houston"/>
    <x v="5"/>
    <n v="77041"/>
    <x v="2"/>
    <s v="TEC-PH-10000486"/>
    <x v="2"/>
    <x v="7"/>
    <s v="Plantronics HL10 Handset Lifter"/>
    <n v="371.16800000000001"/>
    <x v="4"/>
    <n v="0.2"/>
    <n v="41.756399999999957"/>
  </r>
  <r>
    <n v="42"/>
    <s v="CA-2014-120999"/>
    <x v="3"/>
    <x v="18"/>
    <d v="2014-09-16T00:00:00"/>
    <s v="Standard Class"/>
    <s v="LC-16930"/>
    <s v="Linda Cazamias"/>
    <x v="1"/>
    <s v="United States"/>
    <s v="Naperville"/>
    <x v="10"/>
    <n v="60540"/>
    <x v="2"/>
    <s v="TEC-PH-10004093"/>
    <x v="2"/>
    <x v="7"/>
    <s v="Panasonic Kx-TS550"/>
    <n v="147.16800000000001"/>
    <x v="4"/>
    <n v="0.2"/>
    <n v="16.556399999999996"/>
  </r>
  <r>
    <n v="43"/>
    <s v="CA-2013-101343"/>
    <x v="0"/>
    <x v="19"/>
    <d v="2013-07-23T00:00:00"/>
    <s v="Standard Class"/>
    <s v="RA-19885"/>
    <s v="Ruben Ausman"/>
    <x v="1"/>
    <s v="United States"/>
    <s v="Los Angeles"/>
    <x v="1"/>
    <n v="90049"/>
    <x v="1"/>
    <s v="OFF-ST-10003479"/>
    <x v="1"/>
    <x v="4"/>
    <s v="Eldon Base for stackable storage shelf, platinum"/>
    <n v="77.88"/>
    <x v="0"/>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x v="0"/>
    <n v="0.2"/>
    <n v="9.5616000000000092"/>
  </r>
  <r>
    <n v="45"/>
    <s v="CA-2013-118255"/>
    <x v="0"/>
    <x v="21"/>
    <d v="2013-03-14T00:00:00"/>
    <s v="First Class"/>
    <s v="ON-18715"/>
    <s v="Odella Nelson"/>
    <x v="1"/>
    <s v="United States"/>
    <s v="Eagan"/>
    <x v="11"/>
    <n v="55122"/>
    <x v="2"/>
    <s v="TEC-AC-10000171"/>
    <x v="2"/>
    <x v="11"/>
    <s v="Verbatim 25 GB 6x Blu-ray Single Layer Recordable Disc, 25/Pack"/>
    <n v="45.98"/>
    <x v="0"/>
    <n v="0"/>
    <n v="19.7714"/>
  </r>
  <r>
    <n v="46"/>
    <s v="CA-2013-118255"/>
    <x v="0"/>
    <x v="21"/>
    <d v="2013-03-14T00:00:00"/>
    <s v="First Class"/>
    <s v="ON-18715"/>
    <s v="Odella Nelson"/>
    <x v="1"/>
    <s v="United States"/>
    <s v="Eagan"/>
    <x v="11"/>
    <n v="55122"/>
    <x v="2"/>
    <s v="OFF-BI-10003291"/>
    <x v="1"/>
    <x v="8"/>
    <s v="Wilson Jones Leather-Like Binders with DublLock Round Rings"/>
    <n v="17.46"/>
    <x v="0"/>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x v="4"/>
    <n v="0"/>
    <n v="8.4783999999999935"/>
  </r>
  <r>
    <n v="48"/>
    <s v="CA-2013-169194"/>
    <x v="0"/>
    <x v="23"/>
    <d v="2013-06-26T00:00:00"/>
    <s v="Standard Class"/>
    <s v="LH-16900"/>
    <s v="Lena Hernandez"/>
    <x v="0"/>
    <s v="United States"/>
    <s v="Dover"/>
    <x v="13"/>
    <n v="19901"/>
    <x v="3"/>
    <s v="TEC-AC-10002167"/>
    <x v="2"/>
    <x v="11"/>
    <s v="Imation 8gb Micro Traveldrive Usb 2.0 Flash Drive"/>
    <n v="45"/>
    <x v="1"/>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x v="0"/>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x v="5"/>
    <n v="0"/>
    <n v="17.9634"/>
  </r>
  <r>
    <n v="51"/>
    <s v="CA-2012-115742"/>
    <x v="1"/>
    <x v="24"/>
    <d v="2012-04-22T00:00:00"/>
    <s v="Standard Class"/>
    <s v="DP-13000"/>
    <s v="Darren Powers"/>
    <x v="0"/>
    <s v="United States"/>
    <s v="New Albany"/>
    <x v="14"/>
    <n v="47150"/>
    <x v="2"/>
    <s v="OFF-LA-10002762"/>
    <x v="1"/>
    <x v="2"/>
    <s v="Avery 485"/>
    <n v="75.179999999999993"/>
    <x v="5"/>
    <n v="0"/>
    <n v="35.334599999999995"/>
  </r>
  <r>
    <n v="52"/>
    <s v="CA-2012-115742"/>
    <x v="1"/>
    <x v="24"/>
    <d v="2012-04-22T00:00:00"/>
    <s v="Standard Class"/>
    <s v="DP-13000"/>
    <s v="Darren Powers"/>
    <x v="0"/>
    <s v="United States"/>
    <s v="New Albany"/>
    <x v="14"/>
    <n v="47150"/>
    <x v="2"/>
    <s v="FUR-FU-10001706"/>
    <x v="0"/>
    <x v="5"/>
    <s v="Longer-Life Soft White Bulbs"/>
    <n v="6.16"/>
    <x v="0"/>
    <n v="0"/>
    <n v="2.9567999999999999"/>
  </r>
  <r>
    <n v="53"/>
    <s v="CA-2012-115742"/>
    <x v="1"/>
    <x v="24"/>
    <d v="2012-04-22T00:00:00"/>
    <s v="Standard Class"/>
    <s v="DP-13000"/>
    <s v="Darren Powers"/>
    <x v="0"/>
    <s v="United States"/>
    <s v="New Albany"/>
    <x v="14"/>
    <n v="47150"/>
    <x v="2"/>
    <s v="FUR-CH-10003061"/>
    <x v="0"/>
    <x v="1"/>
    <s v="Global Leather Task Chair, Black"/>
    <n v="89.99"/>
    <x v="7"/>
    <n v="0"/>
    <n v="17.098099999999988"/>
  </r>
  <r>
    <n v="54"/>
    <s v="CA-2013-105816"/>
    <x v="0"/>
    <x v="25"/>
    <d v="2013-12-18T00:00:00"/>
    <s v="Standard Class"/>
    <s v="JM-15265"/>
    <s v="Janet Molinari"/>
    <x v="1"/>
    <s v="United States"/>
    <s v="New York City"/>
    <x v="15"/>
    <n v="10024"/>
    <x v="3"/>
    <s v="OFF-FA-10000304"/>
    <x v="1"/>
    <x v="13"/>
    <s v="Advantus Push Pins"/>
    <n v="15.260000000000002"/>
    <x v="3"/>
    <n v="0"/>
    <n v="6.2566000000000006"/>
  </r>
  <r>
    <n v="55"/>
    <s v="CA-2013-105816"/>
    <x v="0"/>
    <x v="25"/>
    <d v="2013-12-18T00:00:00"/>
    <s v="Standard Class"/>
    <s v="JM-15265"/>
    <s v="Janet Molinari"/>
    <x v="1"/>
    <s v="United States"/>
    <s v="New York City"/>
    <x v="15"/>
    <n v="10024"/>
    <x v="3"/>
    <s v="TEC-PH-10002447"/>
    <x v="2"/>
    <x v="7"/>
    <s v="AT&amp;T CL83451 4-Handset Telephone"/>
    <n v="1029.95"/>
    <x v="2"/>
    <n v="0"/>
    <n v="298.68549999999999"/>
  </r>
  <r>
    <n v="56"/>
    <s v="CA-2013-111682"/>
    <x v="0"/>
    <x v="26"/>
    <d v="2013-06-19T00:00:00"/>
    <s v="First Class"/>
    <s v="TB-21055"/>
    <s v="Ted Butterfield"/>
    <x v="0"/>
    <s v="United States"/>
    <s v="Troy"/>
    <x v="15"/>
    <n v="12180"/>
    <x v="3"/>
    <s v="OFF-ST-10000604"/>
    <x v="1"/>
    <x v="4"/>
    <s v="Home/Office Personal File Carts"/>
    <n v="208.56"/>
    <x v="5"/>
    <n v="0"/>
    <n v="52.139999999999986"/>
  </r>
  <r>
    <n v="57"/>
    <s v="CA-2013-111682"/>
    <x v="0"/>
    <x v="26"/>
    <d v="2013-06-19T00:00:00"/>
    <s v="First Class"/>
    <s v="TB-21055"/>
    <s v="Ted Butterfield"/>
    <x v="0"/>
    <s v="United States"/>
    <s v="Troy"/>
    <x v="15"/>
    <n v="12180"/>
    <x v="3"/>
    <s v="OFF-PA-10001569"/>
    <x v="1"/>
    <x v="10"/>
    <s v="Xerox 232"/>
    <n v="32.400000000000006"/>
    <x v="2"/>
    <n v="0"/>
    <n v="15.552000000000001"/>
  </r>
  <r>
    <n v="58"/>
    <s v="CA-2013-111682"/>
    <x v="0"/>
    <x v="26"/>
    <d v="2013-06-19T00:00:00"/>
    <s v="First Class"/>
    <s v="TB-21055"/>
    <s v="Ted Butterfield"/>
    <x v="0"/>
    <s v="United States"/>
    <s v="Troy"/>
    <x v="15"/>
    <n v="12180"/>
    <x v="3"/>
    <s v="FUR-CH-10003968"/>
    <x v="0"/>
    <x v="1"/>
    <s v="Novimex Turbo Task Chair"/>
    <n v="319.41000000000003"/>
    <x v="2"/>
    <n v="0.1"/>
    <n v="7.0980000000000061"/>
  </r>
  <r>
    <n v="59"/>
    <s v="CA-2013-111682"/>
    <x v="0"/>
    <x v="26"/>
    <d v="2013-06-19T00:00:00"/>
    <s v="First Class"/>
    <s v="TB-21055"/>
    <s v="Ted Butterfield"/>
    <x v="0"/>
    <s v="United States"/>
    <s v="Troy"/>
    <x v="15"/>
    <n v="12180"/>
    <x v="3"/>
    <s v="OFF-PA-10000587"/>
    <x v="1"/>
    <x v="10"/>
    <s v="Array Parchment Paper, Assorted Colors"/>
    <n v="14.56"/>
    <x v="0"/>
    <n v="0"/>
    <n v="6.9888000000000003"/>
  </r>
  <r>
    <n v="60"/>
    <s v="CA-2013-111682"/>
    <x v="0"/>
    <x v="26"/>
    <d v="2013-06-19T00:00:00"/>
    <s v="First Class"/>
    <s v="TB-21055"/>
    <s v="Ted Butterfield"/>
    <x v="0"/>
    <s v="United States"/>
    <s v="Troy"/>
    <x v="15"/>
    <n v="12180"/>
    <x v="3"/>
    <s v="TEC-AC-10002167"/>
    <x v="2"/>
    <x v="11"/>
    <s v="Imation 8gb Micro Traveldrive Usb 2.0 Flash Drive"/>
    <n v="30"/>
    <x v="0"/>
    <n v="0"/>
    <n v="3.3000000000000007"/>
  </r>
  <r>
    <n v="61"/>
    <s v="CA-2013-111682"/>
    <x v="0"/>
    <x v="26"/>
    <d v="2013-06-19T00:00:00"/>
    <s v="First Class"/>
    <s v="TB-21055"/>
    <s v="Ted Butterfield"/>
    <x v="0"/>
    <s v="United States"/>
    <s v="Troy"/>
    <x v="15"/>
    <n v="12180"/>
    <x v="3"/>
    <s v="OFF-BI-10001460"/>
    <x v="1"/>
    <x v="8"/>
    <s v="Plastic Binding Combs"/>
    <n v="48.480000000000004"/>
    <x v="4"/>
    <n v="0.2"/>
    <n v="16.361999999999998"/>
  </r>
  <r>
    <n v="62"/>
    <s v="CA-2013-111682"/>
    <x v="0"/>
    <x v="26"/>
    <d v="2013-06-19T00:00:00"/>
    <s v="First Class"/>
    <s v="TB-21055"/>
    <s v="Ted Butterfield"/>
    <x v="0"/>
    <s v="United States"/>
    <s v="Troy"/>
    <x v="15"/>
    <n v="12180"/>
    <x v="3"/>
    <s v="OFF-AR-10001868"/>
    <x v="1"/>
    <x v="6"/>
    <s v="Prang Dustless Chalk Sticks"/>
    <n v="1.68"/>
    <x v="7"/>
    <n v="0"/>
    <n v="0.84"/>
  </r>
  <r>
    <n v="63"/>
    <s v="CA-2012-135545"/>
    <x v="1"/>
    <x v="27"/>
    <d v="2012-11-30T00:00:00"/>
    <s v="Standard Class"/>
    <s v="KM-16720"/>
    <s v="Kunst Miller"/>
    <x v="0"/>
    <s v="United States"/>
    <s v="Los Angeles"/>
    <x v="1"/>
    <n v="90004"/>
    <x v="1"/>
    <s v="TEC-AC-10004633"/>
    <x v="2"/>
    <x v="11"/>
    <s v="Verbatim 25 GB 6x Blu-ray Single Layer Recordable Disc, 3/Pack"/>
    <n v="13.98"/>
    <x v="0"/>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x v="5"/>
    <n v="0.2"/>
    <n v="9.3612000000000002"/>
  </r>
  <r>
    <n v="65"/>
    <s v="CA-2012-135545"/>
    <x v="1"/>
    <x v="27"/>
    <d v="2012-11-30T00:00:00"/>
    <s v="Standard Class"/>
    <s v="KM-16720"/>
    <s v="Kunst Miller"/>
    <x v="0"/>
    <s v="United States"/>
    <s v="Los Angeles"/>
    <x v="1"/>
    <n v="90004"/>
    <x v="1"/>
    <s v="OFF-PA-10003892"/>
    <x v="1"/>
    <x v="10"/>
    <s v="Xerox 1943"/>
    <n v="146.72999999999999"/>
    <x v="1"/>
    <n v="0"/>
    <n v="68.963099999999997"/>
  </r>
  <r>
    <n v="66"/>
    <s v="CA-2012-135545"/>
    <x v="1"/>
    <x v="27"/>
    <d v="2012-11-30T00:00:00"/>
    <s v="Standard Class"/>
    <s v="KM-16720"/>
    <s v="Kunst Miller"/>
    <x v="0"/>
    <s v="United States"/>
    <s v="Los Angeles"/>
    <x v="1"/>
    <n v="90004"/>
    <x v="1"/>
    <s v="FUR-FU-10000397"/>
    <x v="0"/>
    <x v="5"/>
    <s v="Luxo Economy Swing Arm Lamp"/>
    <n v="79.760000000000005"/>
    <x v="4"/>
    <n v="0"/>
    <n v="22.332800000000006"/>
  </r>
  <r>
    <n v="67"/>
    <s v="US-2012-164175"/>
    <x v="1"/>
    <x v="28"/>
    <d v="2012-05-05T00:00:00"/>
    <s v="Standard Class"/>
    <s v="PS-18970"/>
    <s v="Paul Stevenson"/>
    <x v="2"/>
    <s v="United States"/>
    <s v="Chicago"/>
    <x v="10"/>
    <n v="60610"/>
    <x v="2"/>
    <s v="FUR-CH-10001146"/>
    <x v="0"/>
    <x v="1"/>
    <s v="Global Value Mid-Back Manager's Chair, Gray"/>
    <n v="213.11499999999998"/>
    <x v="2"/>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x v="8"/>
    <n v="0.2"/>
    <n v="111.30239999999998"/>
  </r>
  <r>
    <n v="69"/>
    <s v="CA-2011-106376"/>
    <x v="2"/>
    <x v="29"/>
    <d v="2011-12-10T00:00:00"/>
    <s v="Standard Class"/>
    <s v="BS-11590"/>
    <s v="Brendan Sweed"/>
    <x v="1"/>
    <s v="United States"/>
    <s v="Gilbert"/>
    <x v="16"/>
    <n v="85234"/>
    <x v="1"/>
    <s v="TEC-PH-10002726"/>
    <x v="2"/>
    <x v="7"/>
    <s v="netTALK DUO VoIP Telephone Service"/>
    <n v="167.96800000000002"/>
    <x v="4"/>
    <n v="0.2"/>
    <n v="62.988"/>
  </r>
  <r>
    <n v="70"/>
    <s v="CA-2013-119823"/>
    <x v="0"/>
    <x v="30"/>
    <d v="2013-06-07T00:00:00"/>
    <s v="First Class"/>
    <s v="KD-16270"/>
    <s v="Karen Daniels"/>
    <x v="0"/>
    <s v="United States"/>
    <s v="Springfield"/>
    <x v="17"/>
    <n v="22153"/>
    <x v="0"/>
    <s v="OFF-PA-10000482"/>
    <x v="1"/>
    <x v="10"/>
    <s v="Snap-A-Way Black Print Carbonless Ruled Speed Letter, Triplicate"/>
    <n v="75.88"/>
    <x v="0"/>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x v="7"/>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x v="1"/>
    <n v="0"/>
    <n v="8.7629999999999999"/>
  </r>
  <r>
    <n v="73"/>
    <s v="US-2012-134026"/>
    <x v="1"/>
    <x v="33"/>
    <d v="2012-05-02T00:00:00"/>
    <s v="Standard Class"/>
    <s v="JE-15745"/>
    <s v="Joel Eaton"/>
    <x v="0"/>
    <s v="United States"/>
    <s v="Memphis"/>
    <x v="18"/>
    <n v="38109"/>
    <x v="0"/>
    <s v="FUR-CH-10000513"/>
    <x v="0"/>
    <x v="1"/>
    <s v="High-Back Leather Manager's Chair"/>
    <n v="831.93600000000015"/>
    <x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x v="0"/>
    <n v="0.2"/>
    <n v="1.2129999999999974"/>
  </r>
  <r>
    <n v="75"/>
    <s v="US-2012-134026"/>
    <x v="1"/>
    <x v="33"/>
    <d v="2012-05-02T00:00:00"/>
    <s v="Standard Class"/>
    <s v="JE-15745"/>
    <s v="Joel Eaton"/>
    <x v="0"/>
    <s v="United States"/>
    <s v="Memphis"/>
    <x v="18"/>
    <n v="38109"/>
    <x v="0"/>
    <s v="OFF-ST-10004123"/>
    <x v="1"/>
    <x v="4"/>
    <s v="Safco Industrial Wire Shelving System"/>
    <n v="72.784000000000006"/>
    <x v="7"/>
    <n v="0.2"/>
    <n v="-18.196000000000002"/>
  </r>
  <r>
    <n v="76"/>
    <s v="US-2014-118038"/>
    <x v="3"/>
    <x v="34"/>
    <d v="2014-12-12T00:00:00"/>
    <s v="First Class"/>
    <s v="KB-16600"/>
    <s v="Ken Brennan"/>
    <x v="1"/>
    <s v="United States"/>
    <s v="Houston"/>
    <x v="5"/>
    <n v="77041"/>
    <x v="2"/>
    <s v="OFF-BI-10004182"/>
    <x v="1"/>
    <x v="8"/>
    <s v="Economy Binders"/>
    <n v="1.2479999999999998"/>
    <x v="1"/>
    <n v="0.8"/>
    <n v="-1.9344000000000006"/>
  </r>
  <r>
    <n v="77"/>
    <s v="US-2014-118038"/>
    <x v="3"/>
    <x v="34"/>
    <d v="2014-12-12T00:00:00"/>
    <s v="First Class"/>
    <s v="KB-16600"/>
    <s v="Ken Brennan"/>
    <x v="1"/>
    <s v="United States"/>
    <s v="Houston"/>
    <x v="5"/>
    <n v="77041"/>
    <x v="2"/>
    <s v="FUR-FU-10000260"/>
    <x v="0"/>
    <x v="5"/>
    <s v="6&quot; Cubicle Wall Clock, Black"/>
    <n v="9.7080000000000002"/>
    <x v="1"/>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x v="1"/>
    <n v="0.2"/>
    <n v="2.724000000000002"/>
  </r>
  <r>
    <n v="79"/>
    <s v="US-2011-147606"/>
    <x v="2"/>
    <x v="35"/>
    <d v="2011-12-01T00:00:00"/>
    <s v="Second Class"/>
    <s v="JE-15745"/>
    <s v="Joel Eaton"/>
    <x v="0"/>
    <s v="United States"/>
    <s v="Houston"/>
    <x v="5"/>
    <n v="77070"/>
    <x v="2"/>
    <s v="FUR-FU-10003194"/>
    <x v="0"/>
    <x v="5"/>
    <s v="Eldon Expressions Desk Accessory, Wood Pencil Holder, Oak"/>
    <n v="19.3"/>
    <x v="2"/>
    <n v="0.6"/>
    <n v="-14.475000000000001"/>
  </r>
  <r>
    <n v="80"/>
    <s v="CA-2013-127208"/>
    <x v="0"/>
    <x v="1"/>
    <d v="2013-06-16T00:00:00"/>
    <s v="First Class"/>
    <s v="SC-20770"/>
    <s v="Stewart Carmichael"/>
    <x v="1"/>
    <s v="United States"/>
    <s v="Decatur"/>
    <x v="19"/>
    <n v="35601"/>
    <x v="0"/>
    <s v="OFF-AP-10002118"/>
    <x v="1"/>
    <x v="9"/>
    <s v="1.7 Cubic Foot Compact &quot;Cube&quot; Office Refrigerators"/>
    <n v="208.16"/>
    <x v="7"/>
    <n v="0"/>
    <n v="56.20320000000001"/>
  </r>
  <r>
    <n v="81"/>
    <s v="CA-2013-127208"/>
    <x v="0"/>
    <x v="1"/>
    <d v="2013-06-16T00:00:00"/>
    <s v="First Class"/>
    <s v="SC-20770"/>
    <s v="Stewart Carmichael"/>
    <x v="1"/>
    <s v="United States"/>
    <s v="Decatur"/>
    <x v="19"/>
    <n v="35601"/>
    <x v="0"/>
    <s v="OFF-BI-10002309"/>
    <x v="1"/>
    <x v="8"/>
    <s v="Avery Heavy-Duty EZD  Binder With Locking Rings"/>
    <n v="16.740000000000002"/>
    <x v="1"/>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x v="2"/>
    <n v="0"/>
    <n v="4.1720000000000006"/>
  </r>
  <r>
    <n v="83"/>
    <s v="CA-2011-139451"/>
    <x v="2"/>
    <x v="36"/>
    <d v="2011-10-16T00:00:00"/>
    <s v="Standard Class"/>
    <s v="DN-13690"/>
    <s v="Duane Noonan"/>
    <x v="0"/>
    <s v="United States"/>
    <s v="San Francisco"/>
    <x v="1"/>
    <n v="94122"/>
    <x v="1"/>
    <s v="OFF-ST-10002370"/>
    <x v="1"/>
    <x v="4"/>
    <s v="Sortfiler Multipurpose Personal File Organizer, Black"/>
    <n v="21.39"/>
    <x v="7"/>
    <n v="0"/>
    <n v="6.2030999999999992"/>
  </r>
  <r>
    <n v="84"/>
    <s v="CA-2012-149734"/>
    <x v="1"/>
    <x v="37"/>
    <d v="2012-09-08T00:00:00"/>
    <s v="Standard Class"/>
    <s v="JC-16105"/>
    <s v="Julie Creighton"/>
    <x v="1"/>
    <s v="United States"/>
    <s v="Durham"/>
    <x v="3"/>
    <n v="27707"/>
    <x v="0"/>
    <s v="OFF-EN-10000927"/>
    <x v="1"/>
    <x v="12"/>
    <s v="Jet-Pak Recycled Peel 'N' Seal Padded Mailers"/>
    <n v="200.98400000000004"/>
    <x v="3"/>
    <n v="0.2"/>
    <n v="62.807499999999976"/>
  </r>
  <r>
    <n v="85"/>
    <s v="US-2014-119662"/>
    <x v="3"/>
    <x v="38"/>
    <d v="2014-11-17T00:00:00"/>
    <s v="First Class"/>
    <s v="CS-12400"/>
    <s v="Christopher Schild"/>
    <x v="2"/>
    <s v="United States"/>
    <s v="Chicago"/>
    <x v="10"/>
    <n v="60623"/>
    <x v="2"/>
    <s v="OFF-ST-10003656"/>
    <x v="1"/>
    <x v="4"/>
    <s v="Safco Industrial Wire Shelving"/>
    <n v="230.376"/>
    <x v="1"/>
    <n v="0.2"/>
    <n v="-48.954900000000002"/>
  </r>
  <r>
    <n v="86"/>
    <s v="CA-2014-140088"/>
    <x v="3"/>
    <x v="39"/>
    <d v="2014-05-31T00:00:00"/>
    <s v="Second Class"/>
    <s v="PO-18865"/>
    <s v="Patrick O'Donnell"/>
    <x v="0"/>
    <s v="United States"/>
    <s v="Columbia"/>
    <x v="20"/>
    <n v="29203"/>
    <x v="0"/>
    <s v="FUR-CH-10000863"/>
    <x v="0"/>
    <x v="1"/>
    <s v="Novimex Swivel Fabric Task Chair"/>
    <n v="301.95999999999998"/>
    <x v="0"/>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x v="7"/>
    <n v="0"/>
    <n v="6.796599999999998"/>
  </r>
  <r>
    <n v="88"/>
    <s v="CA-2014-155558"/>
    <x v="3"/>
    <x v="40"/>
    <d v="2014-11-03T00:00:00"/>
    <s v="Standard Class"/>
    <s v="PG-18895"/>
    <s v="Paul Gonzalez"/>
    <x v="0"/>
    <s v="United States"/>
    <s v="Rochester"/>
    <x v="11"/>
    <n v="55901"/>
    <x v="2"/>
    <s v="OFF-LA-10000134"/>
    <x v="1"/>
    <x v="2"/>
    <s v="Avery 511"/>
    <n v="6.16"/>
    <x v="0"/>
    <n v="0"/>
    <n v="2.9567999999999999"/>
  </r>
  <r>
    <n v="89"/>
    <s v="CA-2013-159695"/>
    <x v="0"/>
    <x v="41"/>
    <d v="2013-04-11T00:00:00"/>
    <s v="Second Class"/>
    <s v="GM-14455"/>
    <s v="Gary Mitchum"/>
    <x v="2"/>
    <s v="United States"/>
    <s v="Houston"/>
    <x v="5"/>
    <n v="77095"/>
    <x v="2"/>
    <s v="OFF-ST-10003442"/>
    <x v="1"/>
    <x v="4"/>
    <s v="Eldon Portable Mobile Manager"/>
    <n v="158.36800000000002"/>
    <x v="3"/>
    <n v="0.2"/>
    <n v="13.857199999999999"/>
  </r>
  <r>
    <n v="90"/>
    <s v="CA-2013-109806"/>
    <x v="0"/>
    <x v="42"/>
    <d v="2013-09-23T00:00:00"/>
    <s v="Standard Class"/>
    <s v="JS-15685"/>
    <s v="Jim Sink"/>
    <x v="1"/>
    <s v="United States"/>
    <s v="Los Angeles"/>
    <x v="1"/>
    <n v="90036"/>
    <x v="1"/>
    <s v="OFF-AR-10004930"/>
    <x v="1"/>
    <x v="6"/>
    <s v="Turquoise Lead Holder with Pocket Clip"/>
    <n v="20.100000000000001"/>
    <x v="1"/>
    <n v="0"/>
    <n v="6.6329999999999982"/>
  </r>
  <r>
    <n v="91"/>
    <s v="CA-2013-109806"/>
    <x v="0"/>
    <x v="42"/>
    <d v="2013-09-23T00:00:00"/>
    <s v="Standard Class"/>
    <s v="JS-15685"/>
    <s v="Jim Sink"/>
    <x v="1"/>
    <s v="United States"/>
    <s v="Los Angeles"/>
    <x v="1"/>
    <n v="90036"/>
    <x v="1"/>
    <s v="TEC-PH-10004093"/>
    <x v="2"/>
    <x v="7"/>
    <s v="Panasonic Kx-TS550"/>
    <n v="73.584000000000003"/>
    <x v="0"/>
    <n v="0.2"/>
    <n v="8.2781999999999982"/>
  </r>
  <r>
    <n v="92"/>
    <s v="CA-2013-109806"/>
    <x v="0"/>
    <x v="42"/>
    <d v="2013-09-23T00:00:00"/>
    <s v="Standard Class"/>
    <s v="JS-15685"/>
    <s v="Jim Sink"/>
    <x v="1"/>
    <s v="United States"/>
    <s v="Los Angeles"/>
    <x v="1"/>
    <n v="90036"/>
    <x v="1"/>
    <s v="OFF-PA-10000304"/>
    <x v="1"/>
    <x v="10"/>
    <s v="Xerox 1995"/>
    <n v="6.48"/>
    <x v="7"/>
    <n v="0"/>
    <n v="3.1104000000000003"/>
  </r>
  <r>
    <n v="93"/>
    <s v="CA-2012-149587"/>
    <x v="1"/>
    <x v="43"/>
    <d v="2012-02-05T00:00:00"/>
    <s v="Second Class"/>
    <s v="KB-16315"/>
    <s v="Karl Braun"/>
    <x v="0"/>
    <s v="United States"/>
    <s v="Minneapolis"/>
    <x v="11"/>
    <n v="55407"/>
    <x v="2"/>
    <s v="OFF-PA-10003177"/>
    <x v="1"/>
    <x v="10"/>
    <s v="Xerox 1999"/>
    <n v="12.96"/>
    <x v="0"/>
    <n v="0"/>
    <n v="6.2208000000000006"/>
  </r>
  <r>
    <n v="94"/>
    <s v="CA-2012-149587"/>
    <x v="1"/>
    <x v="43"/>
    <d v="2012-02-05T00:00:00"/>
    <s v="Second Class"/>
    <s v="KB-16315"/>
    <s v="Karl Braun"/>
    <x v="0"/>
    <s v="United States"/>
    <s v="Minneapolis"/>
    <x v="11"/>
    <n v="55407"/>
    <x v="2"/>
    <s v="FUR-FU-10003799"/>
    <x v="0"/>
    <x v="5"/>
    <s v="Seth Thomas 13 1/2&quot; Wall Clock"/>
    <n v="53.34"/>
    <x v="1"/>
    <n v="0"/>
    <n v="16.535399999999996"/>
  </r>
  <r>
    <n v="95"/>
    <s v="CA-2012-149587"/>
    <x v="1"/>
    <x v="43"/>
    <d v="2012-02-05T00:00:00"/>
    <s v="Second Class"/>
    <s v="KB-16315"/>
    <s v="Karl Braun"/>
    <x v="0"/>
    <s v="United States"/>
    <s v="Minneapolis"/>
    <x v="11"/>
    <n v="55407"/>
    <x v="2"/>
    <s v="OFF-BI-10002852"/>
    <x v="1"/>
    <x v="8"/>
    <s v="Ibico Standard Transparent Covers"/>
    <n v="32.96"/>
    <x v="0"/>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x v="7"/>
    <n v="0.7"/>
    <n v="-3.7880000000000003"/>
  </r>
  <r>
    <n v="97"/>
    <s v="CA-2014-161018"/>
    <x v="3"/>
    <x v="45"/>
    <d v="2014-11-12T00:00:00"/>
    <s v="Second Class"/>
    <s v="PN-18775"/>
    <s v="Parhena Norris"/>
    <x v="2"/>
    <s v="United States"/>
    <s v="New York City"/>
    <x v="15"/>
    <n v="10009"/>
    <x v="3"/>
    <s v="FUR-FU-10000629"/>
    <x v="0"/>
    <x v="5"/>
    <s v="9-3/4 Diameter Round Wall Clock"/>
    <n v="96.53"/>
    <x v="3"/>
    <n v="0"/>
    <n v="40.5426"/>
  </r>
  <r>
    <n v="98"/>
    <s v="CA-2014-157833"/>
    <x v="3"/>
    <x v="46"/>
    <d v="2014-06-21T00:00:00"/>
    <s v="First Class"/>
    <s v="KD-16345"/>
    <s v="Katherine Ducich"/>
    <x v="0"/>
    <s v="United States"/>
    <s v="San Francisco"/>
    <x v="1"/>
    <n v="94122"/>
    <x v="1"/>
    <s v="OFF-BI-10001721"/>
    <x v="1"/>
    <x v="8"/>
    <s v="Trimflex Flexible Post Binders"/>
    <n v="51.311999999999998"/>
    <x v="1"/>
    <n v="0.2"/>
    <n v="17.959199999999999"/>
  </r>
  <r>
    <n v="99"/>
    <s v="CA-2013-149223"/>
    <x v="0"/>
    <x v="47"/>
    <d v="2013-09-12T00:00:00"/>
    <s v="Standard Class"/>
    <s v="ER-13855"/>
    <s v="Elpida Rittenbach"/>
    <x v="1"/>
    <s v="United States"/>
    <s v="Saint Paul"/>
    <x v="11"/>
    <n v="55106"/>
    <x v="2"/>
    <s v="OFF-AP-10000358"/>
    <x v="1"/>
    <x v="9"/>
    <s v="Fellowes Basic Home/Office Series Surge Protectors"/>
    <n v="77.88"/>
    <x v="5"/>
    <n v="0"/>
    <n v="22.585199999999993"/>
  </r>
  <r>
    <n v="100"/>
    <s v="CA-2013-158568"/>
    <x v="0"/>
    <x v="48"/>
    <d v="2013-09-03T00:00:00"/>
    <s v="Standard Class"/>
    <s v="RB-19465"/>
    <s v="Rick Bensley"/>
    <x v="2"/>
    <s v="United States"/>
    <s v="Chicago"/>
    <x v="10"/>
    <n v="60610"/>
    <x v="2"/>
    <s v="OFF-PA-10003256"/>
    <x v="1"/>
    <x v="10"/>
    <s v="Avery Personal Creations Heavyweight Cards"/>
    <n v="64.623999999999995"/>
    <x v="3"/>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x v="1"/>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x v="1"/>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x v="4"/>
    <n v="0"/>
    <n v="11.720800000000001"/>
  </r>
  <r>
    <n v="104"/>
    <s v="US-2012-156867"/>
    <x v="1"/>
    <x v="50"/>
    <d v="2012-11-17T00:00:00"/>
    <s v="Standard Class"/>
    <s v="LC-16870"/>
    <s v="Lena Cacioppo"/>
    <x v="0"/>
    <s v="United States"/>
    <s v="Aurora"/>
    <x v="22"/>
    <n v="80013"/>
    <x v="1"/>
    <s v="TEC-AC-10001552"/>
    <x v="2"/>
    <x v="11"/>
    <s v="Logitech K350 2.4Ghz Wireless Keyboard"/>
    <n v="238.89600000000002"/>
    <x v="5"/>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x v="1"/>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x v="1"/>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x v="8"/>
    <n v="0.2"/>
    <n v="17.601600000000001"/>
  </r>
  <r>
    <n v="108"/>
    <s v="CA-2014-119004"/>
    <x v="3"/>
    <x v="51"/>
    <d v="2014-11-29T00:00:00"/>
    <s v="Standard Class"/>
    <s v="JM-15250"/>
    <s v="Janet Martin"/>
    <x v="0"/>
    <s v="United States"/>
    <s v="Charlotte"/>
    <x v="3"/>
    <n v="28205"/>
    <x v="0"/>
    <s v="TEC-PH-10002844"/>
    <x v="2"/>
    <x v="7"/>
    <s v="Speck Products Candyshell Flip Case"/>
    <n v="27.992000000000004"/>
    <x v="7"/>
    <n v="0.2"/>
    <n v="2.0993999999999993"/>
  </r>
  <r>
    <n v="109"/>
    <s v="CA-2014-119004"/>
    <x v="3"/>
    <x v="51"/>
    <d v="2014-11-29T00:00:00"/>
    <s v="Standard Class"/>
    <s v="JM-15250"/>
    <s v="Janet Martin"/>
    <x v="0"/>
    <s v="United States"/>
    <s v="Charlotte"/>
    <x v="3"/>
    <n v="28205"/>
    <x v="0"/>
    <s v="OFF-AR-10000390"/>
    <x v="1"/>
    <x v="6"/>
    <s v="Newell Chalk Holder"/>
    <n v="3.3040000000000003"/>
    <x v="7"/>
    <n v="0.2"/>
    <n v="1.0737999999999999"/>
  </r>
  <r>
    <n v="110"/>
    <s v="CA-2012-129476"/>
    <x v="1"/>
    <x v="52"/>
    <d v="2012-10-20T00:00:00"/>
    <s v="Standard Class"/>
    <s v="PA-19060"/>
    <s v="Pete Armstrong"/>
    <x v="2"/>
    <s v="United States"/>
    <s v="Orland Park"/>
    <x v="10"/>
    <n v="60462"/>
    <x v="2"/>
    <s v="TEC-AC-10000844"/>
    <x v="2"/>
    <x v="11"/>
    <s v="Logitech Gaming G510s - Keyboard"/>
    <n v="339.96000000000004"/>
    <x v="2"/>
    <n v="0.2"/>
    <n v="67.991999999999962"/>
  </r>
  <r>
    <n v="111"/>
    <s v="CA-2014-146780"/>
    <x v="3"/>
    <x v="53"/>
    <d v="2014-12-31T00:00:00"/>
    <s v="Standard Class"/>
    <s v="CV-12805"/>
    <s v="Cynthia Voltz"/>
    <x v="1"/>
    <s v="United States"/>
    <s v="New York City"/>
    <x v="15"/>
    <n v="10035"/>
    <x v="3"/>
    <s v="FUR-FU-10001934"/>
    <x v="0"/>
    <x v="5"/>
    <s v="Magnifier Swing Arm Lamp"/>
    <n v="41.96"/>
    <x v="0"/>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x v="0"/>
    <n v="0"/>
    <n v="22.78799999999999"/>
  </r>
  <r>
    <n v="113"/>
    <s v="CA-2013-128867"/>
    <x v="0"/>
    <x v="54"/>
    <d v="2013-11-11T00:00:00"/>
    <s v="Standard Class"/>
    <s v="CL-12565"/>
    <s v="Clay Ludtke"/>
    <x v="0"/>
    <s v="United States"/>
    <s v="Urbandale"/>
    <x v="23"/>
    <n v="50322"/>
    <x v="2"/>
    <s v="OFF-BI-10003981"/>
    <x v="1"/>
    <x v="8"/>
    <s v="Avery Durable Plastic 1&quot; Binders"/>
    <n v="27.240000000000002"/>
    <x v="5"/>
    <n v="0"/>
    <n v="13.3476"/>
  </r>
  <r>
    <n v="114"/>
    <s v="CA-2011-115259"/>
    <x v="2"/>
    <x v="55"/>
    <d v="2011-08-27T00:00:00"/>
    <s v="Second Class"/>
    <s v="RC-19960"/>
    <s v="Ryan Crowe"/>
    <x v="0"/>
    <s v="United States"/>
    <s v="Columbus"/>
    <x v="24"/>
    <n v="43229"/>
    <x v="3"/>
    <s v="OFF-FA-10000621"/>
    <x v="1"/>
    <x v="13"/>
    <s v="OIC Colored Binder Clips, Assorted Sizes"/>
    <n v="40.096000000000004"/>
    <x v="9"/>
    <n v="0.2"/>
    <n v="14.534799999999997"/>
  </r>
  <r>
    <n v="115"/>
    <s v="CA-2011-115259"/>
    <x v="2"/>
    <x v="55"/>
    <d v="2011-08-27T00:00:00"/>
    <s v="Second Class"/>
    <s v="RC-19960"/>
    <s v="Ryan Crowe"/>
    <x v="0"/>
    <s v="United States"/>
    <s v="Columbus"/>
    <x v="24"/>
    <n v="43229"/>
    <x v="3"/>
    <s v="OFF-EN-10002600"/>
    <x v="1"/>
    <x v="12"/>
    <s v="Redi-Strip #10 Envelopes, 4 1/8 x 9 1/2"/>
    <n v="4.7200000000000006"/>
    <x v="0"/>
    <n v="0.2"/>
    <n v="1.6519999999999997"/>
  </r>
  <r>
    <n v="116"/>
    <s v="CA-2011-115259"/>
    <x v="2"/>
    <x v="55"/>
    <d v="2011-08-27T00:00:00"/>
    <s v="Second Class"/>
    <s v="RC-19960"/>
    <s v="Ryan Crowe"/>
    <x v="0"/>
    <s v="United States"/>
    <s v="Columbus"/>
    <x v="24"/>
    <n v="43229"/>
    <x v="3"/>
    <s v="OFF-PA-10004965"/>
    <x v="1"/>
    <x v="10"/>
    <s v="Xerox 1921"/>
    <n v="23.976000000000003"/>
    <x v="1"/>
    <n v="0.2"/>
    <n v="7.4924999999999988"/>
  </r>
  <r>
    <n v="117"/>
    <s v="CA-2011-115259"/>
    <x v="2"/>
    <x v="55"/>
    <d v="2011-08-27T00:00:00"/>
    <s v="Second Class"/>
    <s v="RC-19960"/>
    <s v="Ryan Crowe"/>
    <x v="0"/>
    <s v="United States"/>
    <s v="Columbus"/>
    <x v="24"/>
    <n v="43229"/>
    <x v="3"/>
    <s v="OFF-EN-10002504"/>
    <x v="1"/>
    <x v="12"/>
    <s v="Tyvek  Top-Opening Peel &amp; Seel Envelopes, Plain White"/>
    <n v="130.464"/>
    <x v="5"/>
    <n v="0.2"/>
    <n v="44.031599999999997"/>
  </r>
  <r>
    <n v="118"/>
    <s v="CA-2012-110457"/>
    <x v="1"/>
    <x v="56"/>
    <d v="2012-03-06T00:00:00"/>
    <s v="Standard Class"/>
    <s v="DK-13090"/>
    <s v="Dave Kipp"/>
    <x v="0"/>
    <s v="United States"/>
    <s v="Seattle"/>
    <x v="4"/>
    <n v="98103"/>
    <x v="1"/>
    <s v="FUR-TA-10001768"/>
    <x v="0"/>
    <x v="3"/>
    <s v="Hon Racetrack Conference Tables"/>
    <n v="787.53"/>
    <x v="1"/>
    <n v="0"/>
    <n v="165.38129999999995"/>
  </r>
  <r>
    <n v="119"/>
    <s v="US-2012-136476"/>
    <x v="1"/>
    <x v="57"/>
    <d v="2012-04-10T00:00:00"/>
    <s v="Standard Class"/>
    <s v="GG-14650"/>
    <s v="Greg Guthrie"/>
    <x v="1"/>
    <s v="United States"/>
    <s v="Bristol"/>
    <x v="18"/>
    <n v="37620"/>
    <x v="0"/>
    <s v="OFF-BI-10003650"/>
    <x v="1"/>
    <x v="8"/>
    <s v="GBC DocuBind 300 Electric Binding Machine"/>
    <n v="157.79400000000004"/>
    <x v="7"/>
    <n v="0.7"/>
    <n v="-115.71559999999999"/>
  </r>
  <r>
    <n v="120"/>
    <s v="CA-2013-103730"/>
    <x v="0"/>
    <x v="1"/>
    <d v="2013-06-16T00:00:00"/>
    <s v="First Class"/>
    <s v="SC-20725"/>
    <s v="Steven Cartwright"/>
    <x v="0"/>
    <s v="United States"/>
    <s v="Wilmington"/>
    <x v="13"/>
    <n v="19805"/>
    <x v="3"/>
    <s v="FUR-FU-10002157"/>
    <x v="0"/>
    <x v="5"/>
    <s v="Artistic Insta-Plaque"/>
    <n v="47.04"/>
    <x v="1"/>
    <n v="0"/>
    <n v="18.345599999999997"/>
  </r>
  <r>
    <n v="121"/>
    <s v="CA-2013-103730"/>
    <x v="0"/>
    <x v="1"/>
    <d v="2013-06-16T00:00:00"/>
    <s v="First Class"/>
    <s v="SC-20725"/>
    <s v="Steven Cartwright"/>
    <x v="0"/>
    <s v="United States"/>
    <s v="Wilmington"/>
    <x v="13"/>
    <n v="19805"/>
    <x v="3"/>
    <s v="OFF-BI-10003910"/>
    <x v="1"/>
    <x v="8"/>
    <s v="DXL Angle-View Binders with Locking Rings by Samsill"/>
    <n v="30.84"/>
    <x v="4"/>
    <n v="0"/>
    <n v="13.878"/>
  </r>
  <r>
    <n v="122"/>
    <s v="CA-2013-103730"/>
    <x v="0"/>
    <x v="1"/>
    <d v="2013-06-16T00:00:00"/>
    <s v="First Class"/>
    <s v="SC-20725"/>
    <s v="Steven Cartwright"/>
    <x v="0"/>
    <s v="United States"/>
    <s v="Wilmington"/>
    <x v="13"/>
    <n v="19805"/>
    <x v="3"/>
    <s v="OFF-ST-10000777"/>
    <x v="1"/>
    <x v="4"/>
    <s v="Companion Letter/Legal File, Black"/>
    <n v="226.56"/>
    <x v="5"/>
    <n v="0"/>
    <n v="63.436800000000005"/>
  </r>
  <r>
    <n v="123"/>
    <s v="CA-2013-103730"/>
    <x v="0"/>
    <x v="1"/>
    <d v="2013-06-16T00:00:00"/>
    <s v="First Class"/>
    <s v="SC-20725"/>
    <s v="Steven Cartwright"/>
    <x v="0"/>
    <s v="United States"/>
    <s v="Wilmington"/>
    <x v="13"/>
    <n v="19805"/>
    <x v="3"/>
    <s v="OFF-EN-10002500"/>
    <x v="1"/>
    <x v="12"/>
    <s v="Globe Weis Peel &amp; Seel First Class Envelopes"/>
    <n v="115.02"/>
    <x v="6"/>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x v="3"/>
    <n v="0"/>
    <n v="19.731599999999997"/>
  </r>
  <r>
    <n v="125"/>
    <s v="US-2011-152030"/>
    <x v="2"/>
    <x v="58"/>
    <d v="2011-12-28T00:00:00"/>
    <s v="Second Class"/>
    <s v="AD-10180"/>
    <s v="Alan Dominguez"/>
    <x v="2"/>
    <s v="United States"/>
    <s v="Houston"/>
    <x v="5"/>
    <n v="77041"/>
    <x v="2"/>
    <s v="FUR-CH-10004063"/>
    <x v="0"/>
    <x v="1"/>
    <s v="Global Deluxe High-Back Manager's Chair"/>
    <n v="600.55799999999999"/>
    <x v="1"/>
    <n v="0.3"/>
    <n v="-8.5794000000000779"/>
  </r>
  <r>
    <n v="126"/>
    <s v="US-2011-134614"/>
    <x v="2"/>
    <x v="59"/>
    <d v="2011-09-25T00:00:00"/>
    <s v="Standard Class"/>
    <s v="PF-19165"/>
    <s v="Philip Fox"/>
    <x v="0"/>
    <s v="United States"/>
    <s v="Bloomington"/>
    <x v="10"/>
    <n v="61701"/>
    <x v="2"/>
    <s v="FUR-TA-10004534"/>
    <x v="0"/>
    <x v="3"/>
    <s v="Bevis 44 x 96 Conference Tables"/>
    <n v="617.70000000000005"/>
    <x v="5"/>
    <n v="0.5"/>
    <n v="-407.68200000000013"/>
  </r>
  <r>
    <n v="127"/>
    <s v="US-2014-107272"/>
    <x v="3"/>
    <x v="60"/>
    <d v="2014-11-13T00:00:00"/>
    <s v="Standard Class"/>
    <s v="TS-21610"/>
    <s v="Troy Staebel"/>
    <x v="0"/>
    <s v="United States"/>
    <s v="Phoenix"/>
    <x v="16"/>
    <n v="85023"/>
    <x v="1"/>
    <s v="OFF-BI-10003274"/>
    <x v="1"/>
    <x v="8"/>
    <s v="Avery Durable Slant Ring Binders, No Labels"/>
    <n v="2.3880000000000003"/>
    <x v="0"/>
    <n v="0.7"/>
    <n v="-1.8308"/>
  </r>
  <r>
    <n v="128"/>
    <s v="US-2014-107272"/>
    <x v="3"/>
    <x v="60"/>
    <d v="2014-11-13T00:00:00"/>
    <s v="Standard Class"/>
    <s v="TS-21610"/>
    <s v="Troy Staebel"/>
    <x v="0"/>
    <s v="United States"/>
    <s v="Phoenix"/>
    <x v="16"/>
    <n v="85023"/>
    <x v="1"/>
    <s v="OFF-ST-10002974"/>
    <x v="1"/>
    <x v="4"/>
    <s v="Trav-L-File Heavy-Duty Shuttle II, Black"/>
    <n v="243.99200000000002"/>
    <x v="3"/>
    <n v="0.2"/>
    <n v="30.498999999999981"/>
  </r>
  <r>
    <n v="129"/>
    <s v="US-2013-125969"/>
    <x v="0"/>
    <x v="61"/>
    <d v="2013-11-11T00:00:00"/>
    <s v="Second Class"/>
    <s v="LS-16975"/>
    <s v="Lindsay Shagiari"/>
    <x v="2"/>
    <s v="United States"/>
    <s v="Los Angeles"/>
    <x v="1"/>
    <n v="90004"/>
    <x v="1"/>
    <s v="FUR-CH-10001146"/>
    <x v="0"/>
    <x v="1"/>
    <s v="Global Task Chair, Black"/>
    <n v="81.424000000000007"/>
    <x v="0"/>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x v="1"/>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x v="2"/>
    <n v="0.4"/>
    <n v="-11.993999999999993"/>
  </r>
  <r>
    <n v="132"/>
    <s v="US-2014-164147"/>
    <x v="3"/>
    <x v="62"/>
    <d v="2014-02-06T00:00:00"/>
    <s v="First Class"/>
    <s v="DW-13585"/>
    <s v="Dorothy Wardle"/>
    <x v="1"/>
    <s v="United States"/>
    <s v="Columbus"/>
    <x v="24"/>
    <n v="43229"/>
    <x v="3"/>
    <s v="OFF-PA-10002377"/>
    <x v="1"/>
    <x v="10"/>
    <s v="Xerox 1916"/>
    <n v="78.304000000000002"/>
    <x v="0"/>
    <n v="0.2"/>
    <n v="29.363999999999997"/>
  </r>
  <r>
    <n v="133"/>
    <s v="US-2014-164147"/>
    <x v="3"/>
    <x v="62"/>
    <d v="2014-02-06T00:00:00"/>
    <s v="First Class"/>
    <s v="DW-13585"/>
    <s v="Dorothy Wardle"/>
    <x v="1"/>
    <s v="United States"/>
    <s v="Columbus"/>
    <x v="24"/>
    <n v="43229"/>
    <x v="3"/>
    <s v="OFF-FA-10002780"/>
    <x v="1"/>
    <x v="13"/>
    <s v="Staples"/>
    <n v="21.456"/>
    <x v="6"/>
    <n v="0.2"/>
    <n v="6.9731999999999976"/>
  </r>
  <r>
    <n v="134"/>
    <s v="CA-2013-145583"/>
    <x v="0"/>
    <x v="63"/>
    <d v="2013-10-20T00:00:00"/>
    <s v="Standard Class"/>
    <s v="LC-16885"/>
    <s v="Lena Creighton"/>
    <x v="0"/>
    <s v="United States"/>
    <s v="Roseville"/>
    <x v="1"/>
    <n v="95661"/>
    <x v="1"/>
    <s v="OFF-PA-10001804"/>
    <x v="1"/>
    <x v="10"/>
    <s v="Xerox 195"/>
    <n v="20.04"/>
    <x v="1"/>
    <n v="0"/>
    <n v="9.6191999999999993"/>
  </r>
  <r>
    <n v="135"/>
    <s v="CA-2013-145583"/>
    <x v="0"/>
    <x v="63"/>
    <d v="2013-10-20T00:00:00"/>
    <s v="Standard Class"/>
    <s v="LC-16885"/>
    <s v="Lena Creighton"/>
    <x v="0"/>
    <s v="United States"/>
    <s v="Roseville"/>
    <x v="1"/>
    <n v="95661"/>
    <x v="1"/>
    <s v="OFF-PA-10001736"/>
    <x v="1"/>
    <x v="10"/>
    <s v="Xerox 1880"/>
    <n v="35.44"/>
    <x v="7"/>
    <n v="0"/>
    <n v="16.656799999999997"/>
  </r>
  <r>
    <n v="136"/>
    <s v="CA-2013-145583"/>
    <x v="0"/>
    <x v="63"/>
    <d v="2013-10-20T00:00:00"/>
    <s v="Standard Class"/>
    <s v="LC-16885"/>
    <s v="Lena Creighton"/>
    <x v="0"/>
    <s v="United States"/>
    <s v="Roseville"/>
    <x v="1"/>
    <n v="95661"/>
    <x v="1"/>
    <s v="OFF-AR-10001149"/>
    <x v="1"/>
    <x v="6"/>
    <s v="Sanford Colorific Colored Pencils, 12/Box"/>
    <n v="11.52"/>
    <x v="4"/>
    <n v="0"/>
    <n v="3.4559999999999995"/>
  </r>
  <r>
    <n v="137"/>
    <s v="CA-2013-145583"/>
    <x v="0"/>
    <x v="63"/>
    <d v="2013-10-20T00:00:00"/>
    <s v="Standard Class"/>
    <s v="LC-16885"/>
    <s v="Lena Creighton"/>
    <x v="0"/>
    <s v="United States"/>
    <s v="Roseville"/>
    <x v="1"/>
    <n v="95661"/>
    <x v="1"/>
    <s v="OFF-FA-10002988"/>
    <x v="1"/>
    <x v="13"/>
    <s v="Ideal Clamps"/>
    <n v="4.0199999999999996"/>
    <x v="0"/>
    <n v="0"/>
    <n v="1.9697999999999998"/>
  </r>
  <r>
    <n v="138"/>
    <s v="CA-2013-145583"/>
    <x v="0"/>
    <x v="63"/>
    <d v="2013-10-20T00:00:00"/>
    <s v="Standard Class"/>
    <s v="LC-16885"/>
    <s v="Lena Creighton"/>
    <x v="0"/>
    <s v="United States"/>
    <s v="Roseville"/>
    <x v="1"/>
    <n v="95661"/>
    <x v="1"/>
    <s v="OFF-BI-10004781"/>
    <x v="1"/>
    <x v="8"/>
    <s v="GBC Wire Binding Strips"/>
    <n v="76.176000000000002"/>
    <x v="1"/>
    <n v="0.2"/>
    <n v="26.661599999999996"/>
  </r>
  <r>
    <n v="139"/>
    <s v="CA-2013-145583"/>
    <x v="0"/>
    <x v="63"/>
    <d v="2013-10-20T00:00:00"/>
    <s v="Standard Class"/>
    <s v="LC-16885"/>
    <s v="Lena Creighton"/>
    <x v="0"/>
    <s v="United States"/>
    <s v="Roseville"/>
    <x v="1"/>
    <n v="95661"/>
    <x v="1"/>
    <s v="OFF-SU-10001218"/>
    <x v="1"/>
    <x v="14"/>
    <s v="Fiskars Softgrip Scissors"/>
    <n v="65.88"/>
    <x v="5"/>
    <n v="0"/>
    <n v="18.446400000000004"/>
  </r>
  <r>
    <n v="140"/>
    <s v="CA-2013-145583"/>
    <x v="0"/>
    <x v="63"/>
    <d v="2013-10-20T00:00:00"/>
    <s v="Standard Class"/>
    <s v="LC-16885"/>
    <s v="Lena Creighton"/>
    <x v="0"/>
    <s v="United States"/>
    <s v="Roseville"/>
    <x v="1"/>
    <n v="95661"/>
    <x v="1"/>
    <s v="FUR-FU-10001706"/>
    <x v="0"/>
    <x v="5"/>
    <s v="Longer-Life Soft White Bulbs"/>
    <n v="43.120000000000005"/>
    <x v="9"/>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x v="0"/>
    <n v="0.2"/>
    <n v="10.349999999999994"/>
  </r>
  <r>
    <n v="142"/>
    <s v="CA-2014-106180"/>
    <x v="3"/>
    <x v="65"/>
    <d v="2014-09-24T00:00:00"/>
    <s v="Standard Class"/>
    <s v="SH-19975"/>
    <s v="Sally Hughsby"/>
    <x v="1"/>
    <s v="United States"/>
    <s v="San Francisco"/>
    <x v="1"/>
    <n v="94122"/>
    <x v="1"/>
    <s v="OFF-AR-10000940"/>
    <x v="1"/>
    <x v="6"/>
    <s v="Newell 343"/>
    <n v="8.82"/>
    <x v="1"/>
    <n v="0"/>
    <n v="2.3814000000000002"/>
  </r>
  <r>
    <n v="143"/>
    <s v="CA-2014-106180"/>
    <x v="3"/>
    <x v="65"/>
    <d v="2014-09-24T00:00:00"/>
    <s v="Standard Class"/>
    <s v="SH-19975"/>
    <s v="Sally Hughsby"/>
    <x v="1"/>
    <s v="United States"/>
    <s v="San Francisco"/>
    <x v="1"/>
    <n v="94122"/>
    <x v="1"/>
    <s v="OFF-EN-10004030"/>
    <x v="1"/>
    <x v="12"/>
    <s v="Convenience Packs of Business Envelopes"/>
    <n v="10.86"/>
    <x v="1"/>
    <n v="0"/>
    <n v="5.1042000000000005"/>
  </r>
  <r>
    <n v="144"/>
    <s v="CA-2014-106180"/>
    <x v="3"/>
    <x v="65"/>
    <d v="2014-09-24T00:00:00"/>
    <s v="Standard Class"/>
    <s v="SH-19975"/>
    <s v="Sally Hughsby"/>
    <x v="1"/>
    <s v="United States"/>
    <s v="San Francisco"/>
    <x v="1"/>
    <n v="94122"/>
    <x v="1"/>
    <s v="OFF-PA-10004327"/>
    <x v="1"/>
    <x v="10"/>
    <s v="Xerox 1911"/>
    <n v="143.69999999999999"/>
    <x v="1"/>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x v="1"/>
    <n v="0"/>
    <n v="218.25179999999997"/>
  </r>
  <r>
    <n v="146"/>
    <s v="CA-2012-110744"/>
    <x v="1"/>
    <x v="67"/>
    <d v="2012-09-12T00:00:00"/>
    <s v="Standard Class"/>
    <s v="HA-14920"/>
    <s v="Helen Andreada"/>
    <x v="0"/>
    <s v="United States"/>
    <s v="Pasadena"/>
    <x v="1"/>
    <n v="91104"/>
    <x v="1"/>
    <s v="OFF-ST-10003656"/>
    <x v="1"/>
    <x v="4"/>
    <s v="Safco Industrial Wire Shelving"/>
    <n v="671.93"/>
    <x v="3"/>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x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x v="10"/>
    <n v="0"/>
    <n v="103.80150000000003"/>
  </r>
  <r>
    <n v="149"/>
    <s v="CA-2013-114489"/>
    <x v="0"/>
    <x v="5"/>
    <d v="2013-12-10T00:00:00"/>
    <s v="Standard Class"/>
    <s v="JE-16165"/>
    <s v="Justin Ellison"/>
    <x v="1"/>
    <s v="United States"/>
    <s v="Franklin"/>
    <x v="6"/>
    <n v="53132"/>
    <x v="2"/>
    <s v="TEC-PH-10001448"/>
    <x v="2"/>
    <x v="7"/>
    <s v="Anker Astro 15000mAh USB Portable Charger"/>
    <n v="149.97"/>
    <x v="1"/>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x v="8"/>
    <n v="0"/>
    <n v="585.55199999999991"/>
  </r>
  <r>
    <n v="151"/>
    <s v="CA-2013-114489"/>
    <x v="0"/>
    <x v="5"/>
    <d v="2013-12-10T00:00:00"/>
    <s v="Standard Class"/>
    <s v="JE-16165"/>
    <s v="Justin Ellison"/>
    <x v="1"/>
    <s v="United States"/>
    <s v="Franklin"/>
    <x v="6"/>
    <n v="53132"/>
    <x v="2"/>
    <s v="OFF-BI-10002735"/>
    <x v="1"/>
    <x v="8"/>
    <s v="GBC Prestige Therm-A-Bind Covers"/>
    <n v="171.55"/>
    <x v="2"/>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x v="2"/>
    <n v="0.2"/>
    <n v="17.765999999999991"/>
  </r>
  <r>
    <n v="153"/>
    <s v="CA-2013-158834"/>
    <x v="0"/>
    <x v="69"/>
    <d v="2013-03-17T00:00:00"/>
    <s v="First Class"/>
    <s v="TW-21025"/>
    <s v="Tamara Willingham"/>
    <x v="2"/>
    <s v="United States"/>
    <s v="Scottsdale"/>
    <x v="16"/>
    <n v="85254"/>
    <x v="1"/>
    <s v="TEC-PH-10001254"/>
    <x v="2"/>
    <x v="7"/>
    <s v="Jabra BIZ 2300 Duo QD Duo Corded Headset"/>
    <n v="203.184"/>
    <x v="0"/>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x v="3"/>
    <n v="0"/>
    <n v="26.270999999999994"/>
  </r>
  <r>
    <n v="155"/>
    <s v="CA-2012-124919"/>
    <x v="1"/>
    <x v="70"/>
    <d v="2012-06-02T00:00:00"/>
    <s v="First Class"/>
    <s v="SP-20650"/>
    <s v="Stephanie Phelps"/>
    <x v="1"/>
    <s v="United States"/>
    <s v="San Jose"/>
    <x v="1"/>
    <n v="95123"/>
    <x v="1"/>
    <s v="OFF-PA-10002254"/>
    <x v="1"/>
    <x v="10"/>
    <s v="Xerox 1883"/>
    <n v="105.52"/>
    <x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x v="5"/>
    <n v="0"/>
    <n v="21.028799999999997"/>
  </r>
  <r>
    <n v="157"/>
    <s v="CA-2012-118948"/>
    <x v="1"/>
    <x v="71"/>
    <d v="2012-06-03T00:00:00"/>
    <s v="Standard Class"/>
    <s v="NK-18490"/>
    <s v="Neil Knudson"/>
    <x v="2"/>
    <s v="United States"/>
    <s v="Seattle"/>
    <x v="4"/>
    <n v="98105"/>
    <x v="1"/>
    <s v="OFF-AR-10001547"/>
    <x v="1"/>
    <x v="6"/>
    <s v="Newell 311"/>
    <n v="6.63"/>
    <x v="1"/>
    <n v="0"/>
    <n v="1.7901"/>
  </r>
  <r>
    <n v="158"/>
    <s v="CA-2011-104269"/>
    <x v="2"/>
    <x v="72"/>
    <d v="2011-03-06T00:00:00"/>
    <s v="Second Class"/>
    <s v="DB-13060"/>
    <s v="Dave Brooks"/>
    <x v="0"/>
    <s v="United States"/>
    <s v="Seattle"/>
    <x v="4"/>
    <n v="98115"/>
    <x v="1"/>
    <s v="FUR-CH-10004063"/>
    <x v="0"/>
    <x v="1"/>
    <s v="Global Deluxe High-Back Manager's Chair"/>
    <n v="457.56800000000004"/>
    <x v="0"/>
    <n v="0.2"/>
    <n v="51.476399999999941"/>
  </r>
  <r>
    <n v="159"/>
    <s v="CA-2013-114104"/>
    <x v="0"/>
    <x v="73"/>
    <d v="2013-11-25T00:00:00"/>
    <s v="Standard Class"/>
    <s v="NP-18670"/>
    <s v="Nora Paige"/>
    <x v="0"/>
    <s v="United States"/>
    <s v="Edmond"/>
    <x v="26"/>
    <n v="73034"/>
    <x v="2"/>
    <s v="OFF-LA-10002475"/>
    <x v="1"/>
    <x v="2"/>
    <s v="Avery 519"/>
    <n v="14.62"/>
    <x v="0"/>
    <n v="0"/>
    <n v="6.8713999999999995"/>
  </r>
  <r>
    <n v="160"/>
    <s v="CA-2013-114104"/>
    <x v="0"/>
    <x v="73"/>
    <d v="2013-11-25T00:00:00"/>
    <s v="Standard Class"/>
    <s v="NP-18670"/>
    <s v="Nora Paige"/>
    <x v="0"/>
    <s v="United States"/>
    <s v="Edmond"/>
    <x v="26"/>
    <n v="73034"/>
    <x v="2"/>
    <s v="TEC-PH-10004536"/>
    <x v="2"/>
    <x v="7"/>
    <s v="Avaya 5420 Digital phone"/>
    <n v="944.93000000000006"/>
    <x v="3"/>
    <n v="0"/>
    <n v="236.23250000000002"/>
  </r>
  <r>
    <n v="161"/>
    <s v="CA-2013-162733"/>
    <x v="0"/>
    <x v="74"/>
    <d v="2013-05-13T00:00:00"/>
    <s v="First Class"/>
    <s v="TT-21070"/>
    <s v="Ted Trevino"/>
    <x v="0"/>
    <s v="United States"/>
    <s v="Los Angeles"/>
    <x v="1"/>
    <n v="90045"/>
    <x v="1"/>
    <s v="OFF-PA-10002751"/>
    <x v="1"/>
    <x v="10"/>
    <s v="Xerox 1920"/>
    <n v="5.98"/>
    <x v="7"/>
    <n v="0"/>
    <n v="2.6909999999999998"/>
  </r>
  <r>
    <n v="162"/>
    <s v="CA-2012-119697"/>
    <x v="1"/>
    <x v="75"/>
    <d v="2012-12-31T00:00:00"/>
    <s v="Second Class"/>
    <s v="EM-13960"/>
    <s v="Eric Murdock"/>
    <x v="0"/>
    <s v="United States"/>
    <s v="Philadelphia"/>
    <x v="9"/>
    <n v="19134"/>
    <x v="3"/>
    <s v="TEC-AC-10003657"/>
    <x v="2"/>
    <x v="11"/>
    <s v="Lenovo 17-Key USB Numeric Keypad"/>
    <n v="54.384000000000007"/>
    <x v="0"/>
    <n v="0.2"/>
    <n v="1.359599999999995"/>
  </r>
  <r>
    <n v="163"/>
    <s v="CA-2013-154508"/>
    <x v="0"/>
    <x v="76"/>
    <d v="2013-11-21T00:00:00"/>
    <s v="Standard Class"/>
    <s v="RD-19900"/>
    <s v="Ruben Dartt"/>
    <x v="0"/>
    <s v="United States"/>
    <s v="Carlsbad"/>
    <x v="27"/>
    <n v="88220"/>
    <x v="1"/>
    <s v="OFF-EN-10001990"/>
    <x v="1"/>
    <x v="12"/>
    <s v="Staples"/>
    <n v="28.4"/>
    <x v="2"/>
    <n v="0"/>
    <n v="13.347999999999997"/>
  </r>
  <r>
    <n v="164"/>
    <s v="CA-2013-113817"/>
    <x v="0"/>
    <x v="77"/>
    <d v="2013-11-12T00:00:00"/>
    <s v="Standard Class"/>
    <s v="MJ-17740"/>
    <s v="Max Jones"/>
    <x v="0"/>
    <s v="United States"/>
    <s v="Seattle"/>
    <x v="4"/>
    <n v="98115"/>
    <x v="1"/>
    <s v="OFF-BI-10004002"/>
    <x v="1"/>
    <x v="8"/>
    <s v="Wilson Jones International Size A4 Ring Binders"/>
    <n v="27.680000000000003"/>
    <x v="0"/>
    <n v="0.2"/>
    <n v="9.6879999999999988"/>
  </r>
  <r>
    <n v="165"/>
    <s v="CA-2011-139892"/>
    <x v="2"/>
    <x v="78"/>
    <d v="2011-09-12T00:00:00"/>
    <s v="Standard Class"/>
    <s v="BM-11140"/>
    <s v="Becky Martin"/>
    <x v="0"/>
    <s v="United States"/>
    <s v="San Antonio"/>
    <x v="5"/>
    <n v="78207"/>
    <x v="2"/>
    <s v="OFF-AR-10004441"/>
    <x v="1"/>
    <x v="6"/>
    <s v="BIC Brite Liner Highlighters"/>
    <n v="9.9359999999999999"/>
    <x v="1"/>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x v="8"/>
    <n v="0.4"/>
    <n v="-1359.992000000002"/>
  </r>
  <r>
    <n v="167"/>
    <s v="CA-2011-139892"/>
    <x v="2"/>
    <x v="78"/>
    <d v="2011-09-12T00:00:00"/>
    <s v="Standard Class"/>
    <s v="BM-11140"/>
    <s v="Becky Martin"/>
    <x v="0"/>
    <s v="United States"/>
    <s v="San Antonio"/>
    <x v="5"/>
    <n v="78207"/>
    <x v="2"/>
    <s v="OFF-ST-10000991"/>
    <x v="1"/>
    <x v="4"/>
    <s v="Space Solutions HD Industrial Steel Shelving."/>
    <n v="275.928"/>
    <x v="1"/>
    <n v="0.2"/>
    <n v="-58.634699999999995"/>
  </r>
  <r>
    <n v="168"/>
    <s v="CA-2011-139892"/>
    <x v="2"/>
    <x v="78"/>
    <d v="2011-09-12T00:00:00"/>
    <s v="Standard Class"/>
    <s v="BM-11140"/>
    <s v="Becky Martin"/>
    <x v="0"/>
    <s v="United States"/>
    <s v="San Antonio"/>
    <x v="5"/>
    <n v="78207"/>
    <x v="2"/>
    <s v="FUR-CH-10004287"/>
    <x v="0"/>
    <x v="1"/>
    <s v="SAFCO Arco Folding Chair"/>
    <n v="1740.0599999999997"/>
    <x v="6"/>
    <n v="0.3"/>
    <n v="-24.858000000000175"/>
  </r>
  <r>
    <n v="169"/>
    <s v="CA-2011-139892"/>
    <x v="2"/>
    <x v="78"/>
    <d v="2011-09-12T00:00:00"/>
    <s v="Standard Class"/>
    <s v="BM-11140"/>
    <s v="Becky Martin"/>
    <x v="0"/>
    <s v="United States"/>
    <s v="San Antonio"/>
    <x v="5"/>
    <n v="78207"/>
    <x v="2"/>
    <s v="OFF-AR-10002656"/>
    <x v="1"/>
    <x v="6"/>
    <s v="Sanford Liquid Accent Highlighters"/>
    <n v="32.064"/>
    <x v="5"/>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x v="2"/>
    <n v="0.8"/>
    <n v="-453.84900000000005"/>
  </r>
  <r>
    <n v="171"/>
    <s v="CA-2011-139892"/>
    <x v="2"/>
    <x v="78"/>
    <d v="2011-09-12T00:00:00"/>
    <s v="Standard Class"/>
    <s v="BM-11140"/>
    <s v="Becky Martin"/>
    <x v="0"/>
    <s v="United States"/>
    <s v="San Antonio"/>
    <x v="5"/>
    <n v="78207"/>
    <x v="2"/>
    <s v="TEC-PH-10003931"/>
    <x v="2"/>
    <x v="7"/>
    <s v="JBL Micro Wireless Portable Bluetooth Speaker"/>
    <n v="143.976"/>
    <x v="1"/>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x v="1"/>
    <n v="0"/>
    <n v="9.841800000000001"/>
  </r>
  <r>
    <n v="173"/>
    <s v="CA-2011-118962"/>
    <x v="2"/>
    <x v="79"/>
    <d v="2011-08-09T00:00:00"/>
    <s v="Standard Class"/>
    <s v="CS-12130"/>
    <s v="Chad Sievert"/>
    <x v="0"/>
    <s v="United States"/>
    <s v="Los Angeles"/>
    <x v="1"/>
    <n v="90004"/>
    <x v="1"/>
    <s v="OFF-PA-10001144"/>
    <x v="1"/>
    <x v="10"/>
    <s v="Xerox 1913"/>
    <n v="110.96"/>
    <x v="0"/>
    <n v="0"/>
    <n v="53.260799999999996"/>
  </r>
  <r>
    <n v="174"/>
    <s v="CA-2011-118962"/>
    <x v="2"/>
    <x v="79"/>
    <d v="2011-08-09T00:00:00"/>
    <s v="Standard Class"/>
    <s v="CS-12130"/>
    <s v="Chad Sievert"/>
    <x v="0"/>
    <s v="United States"/>
    <s v="Los Angeles"/>
    <x v="1"/>
    <n v="90004"/>
    <x v="1"/>
    <s v="FUR-CH-10003817"/>
    <x v="0"/>
    <x v="1"/>
    <s v="Global Value Steno Chair, Gray"/>
    <n v="340.14400000000006"/>
    <x v="3"/>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x v="0"/>
    <n v="0.8"/>
    <n v="-131.12000000000003"/>
  </r>
  <r>
    <n v="176"/>
    <s v="US-2011-100853"/>
    <x v="2"/>
    <x v="80"/>
    <d v="2011-09-19T00:00:00"/>
    <s v="Standard Class"/>
    <s v="JB-15400"/>
    <s v="Jennifer Braxton"/>
    <x v="1"/>
    <s v="United States"/>
    <s v="Chicago"/>
    <x v="10"/>
    <n v="60623"/>
    <x v="2"/>
    <s v="OFF-LA-10003148"/>
    <x v="1"/>
    <x v="2"/>
    <s v="Avery 51"/>
    <n v="20.16"/>
    <x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x v="4"/>
    <n v="0.8"/>
    <n v="-243.16000000000008"/>
  </r>
  <r>
    <n v="178"/>
    <s v="US-2012-101511"/>
    <x v="1"/>
    <x v="82"/>
    <d v="2012-11-23T00:00:00"/>
    <s v="Second Class"/>
    <s v="JE-15745"/>
    <s v="Joel Eaton"/>
    <x v="0"/>
    <s v="United States"/>
    <s v="Newark"/>
    <x v="24"/>
    <n v="43055"/>
    <x v="3"/>
    <s v="FUR-CH-10004698"/>
    <x v="0"/>
    <x v="1"/>
    <s v="Padded Folding Chairs, Black, 4/Carton"/>
    <n v="396.80200000000002"/>
    <x v="3"/>
    <n v="0.3"/>
    <n v="-11.337199999999939"/>
  </r>
  <r>
    <n v="179"/>
    <s v="US-2012-101511"/>
    <x v="1"/>
    <x v="82"/>
    <d v="2012-11-23T00:00:00"/>
    <s v="Second Class"/>
    <s v="JE-15745"/>
    <s v="Joel Eaton"/>
    <x v="0"/>
    <s v="United States"/>
    <s v="Newark"/>
    <x v="24"/>
    <n v="43055"/>
    <x v="3"/>
    <s v="OFF-SU-10002189"/>
    <x v="1"/>
    <x v="14"/>
    <s v="Acme Rosewood Handle Letter Opener"/>
    <n v="15.88"/>
    <x v="2"/>
    <n v="0.2"/>
    <n v="-3.771500000000001"/>
  </r>
  <r>
    <n v="180"/>
    <s v="CA-2012-137225"/>
    <x v="1"/>
    <x v="83"/>
    <d v="2012-12-19T00:00:00"/>
    <s v="Standard Class"/>
    <s v="JK-15640"/>
    <s v="Jim Kriz"/>
    <x v="2"/>
    <s v="United States"/>
    <s v="New York City"/>
    <x v="15"/>
    <n v="10009"/>
    <x v="3"/>
    <s v="OFF-AR-10001940"/>
    <x v="1"/>
    <x v="6"/>
    <s v="Sanford Colorific Eraseable Coloring Pencils, 12 Count"/>
    <n v="3.28"/>
    <x v="7"/>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x v="0"/>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x v="3"/>
    <n v="0.2"/>
    <n v="76.639499999999984"/>
  </r>
  <r>
    <n v="183"/>
    <s v="CA-2011-158274"/>
    <x v="2"/>
    <x v="84"/>
    <d v="2011-11-24T00:00:00"/>
    <s v="Second Class"/>
    <s v="RM-19675"/>
    <s v="Robert Marley"/>
    <x v="2"/>
    <s v="United States"/>
    <s v="Monroe"/>
    <x v="28"/>
    <n v="71203"/>
    <x v="0"/>
    <s v="TEC-PH-10003273"/>
    <x v="2"/>
    <x v="7"/>
    <s v="AT&amp;T TR1909W"/>
    <n v="503.96"/>
    <x v="4"/>
    <n v="0"/>
    <n v="131.02960000000002"/>
  </r>
  <r>
    <n v="184"/>
    <s v="CA-2011-158274"/>
    <x v="2"/>
    <x v="84"/>
    <d v="2011-11-24T00:00:00"/>
    <s v="Second Class"/>
    <s v="RM-19675"/>
    <s v="Robert Marley"/>
    <x v="2"/>
    <s v="United States"/>
    <s v="Monroe"/>
    <x v="28"/>
    <n v="71203"/>
    <x v="0"/>
    <s v="TEC-PH-10004896"/>
    <x v="2"/>
    <x v="7"/>
    <s v="Nokia Lumia 521 (T-Mobile)"/>
    <n v="149.94999999999999"/>
    <x v="2"/>
    <n v="0"/>
    <n v="41.986000000000004"/>
  </r>
  <r>
    <n v="185"/>
    <s v="CA-2011-158274"/>
    <x v="2"/>
    <x v="84"/>
    <d v="2011-11-24T00:00:00"/>
    <s v="Second Class"/>
    <s v="RM-19675"/>
    <s v="Robert Marley"/>
    <x v="2"/>
    <s v="United States"/>
    <s v="Monroe"/>
    <x v="28"/>
    <n v="71203"/>
    <x v="0"/>
    <s v="TEC-AC-10002345"/>
    <x v="2"/>
    <x v="11"/>
    <s v="HP Standard 104 key PS/2 Keyboard"/>
    <n v="29"/>
    <x v="0"/>
    <n v="0"/>
    <n v="7.25"/>
  </r>
  <r>
    <n v="186"/>
    <s v="CA-2013-105018"/>
    <x v="0"/>
    <x v="85"/>
    <d v="2013-12-03T00:00:00"/>
    <s v="Standard Class"/>
    <s v="SK-19990"/>
    <s v="Sally Knutson"/>
    <x v="0"/>
    <s v="United States"/>
    <s v="Fairfield"/>
    <x v="29"/>
    <n v="6824"/>
    <x v="3"/>
    <s v="OFF-BI-10001890"/>
    <x v="1"/>
    <x v="8"/>
    <s v="Avery Poly Binder Pockets"/>
    <n v="7.16"/>
    <x v="0"/>
    <n v="0"/>
    <n v="3.4367999999999999"/>
  </r>
  <r>
    <n v="187"/>
    <s v="CA-2011-123260"/>
    <x v="2"/>
    <x v="86"/>
    <d v="2011-08-30T00:00:00"/>
    <s v="Standard Class"/>
    <s v="FM-14290"/>
    <s v="Frank Merwin"/>
    <x v="2"/>
    <s v="United States"/>
    <s v="Los Angeles"/>
    <x v="1"/>
    <n v="90032"/>
    <x v="1"/>
    <s v="TEC-AC-10002323"/>
    <x v="2"/>
    <x v="11"/>
    <s v="SanDisk Ultra 32 GB MicroSDHC Class 10 Memory Card"/>
    <n v="176.8"/>
    <x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x v="1"/>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x v="1"/>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x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x v="5"/>
    <n v="0"/>
    <n v="20.092800000000004"/>
  </r>
  <r>
    <n v="192"/>
    <s v="CA-2012-102281"/>
    <x v="1"/>
    <x v="88"/>
    <d v="2012-10-14T00:00:00"/>
    <s v="First Class"/>
    <s v="MP-17470"/>
    <s v="Mark Packer"/>
    <x v="2"/>
    <s v="United States"/>
    <s v="New York City"/>
    <x v="15"/>
    <n v="10035"/>
    <x v="3"/>
    <s v="OFF-PA-10000061"/>
    <x v="1"/>
    <x v="10"/>
    <s v="Xerox 205"/>
    <n v="51.84"/>
    <x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x v="1"/>
    <n v="0.2"/>
    <n v="46.976400000000012"/>
  </r>
  <r>
    <n v="194"/>
    <s v="CA-2012-102281"/>
    <x v="1"/>
    <x v="88"/>
    <d v="2012-10-14T00:00:00"/>
    <s v="First Class"/>
    <s v="MP-17470"/>
    <s v="Mark Packer"/>
    <x v="2"/>
    <s v="United States"/>
    <s v="New York City"/>
    <x v="15"/>
    <n v="10035"/>
    <x v="3"/>
    <s v="OFF-AR-10003514"/>
    <x v="1"/>
    <x v="6"/>
    <s v="4009 Highlighters by Sanford"/>
    <n v="19.899999999999999"/>
    <x v="2"/>
    <n v="0"/>
    <n v="6.5669999999999984"/>
  </r>
  <r>
    <n v="195"/>
    <s v="CA-2012-131457"/>
    <x v="1"/>
    <x v="89"/>
    <d v="2012-11-06T00:00:00"/>
    <s v="Standard Class"/>
    <s v="MZ-17515"/>
    <s v="Mary Zewe"/>
    <x v="1"/>
    <s v="United States"/>
    <s v="Redlands"/>
    <x v="1"/>
    <n v="92374"/>
    <x v="1"/>
    <s v="OFF-EN-10001509"/>
    <x v="1"/>
    <x v="12"/>
    <s v="Poly String Tie Envelopes"/>
    <n v="14.280000000000001"/>
    <x v="3"/>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x v="0"/>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x v="1"/>
    <n v="0.2"/>
    <n v="1.5876000000000006"/>
  </r>
  <r>
    <n v="198"/>
    <s v="CA-2014-107720"/>
    <x v="3"/>
    <x v="44"/>
    <d v="2014-11-14T00:00:00"/>
    <s v="Standard Class"/>
    <s v="VM-21685"/>
    <s v="Valerie Mitchum"/>
    <x v="2"/>
    <s v="United States"/>
    <s v="Westfield"/>
    <x v="30"/>
    <n v="7090"/>
    <x v="3"/>
    <s v="OFF-ST-10001414"/>
    <x v="1"/>
    <x v="4"/>
    <s v="Decoflex Hanging Personal Folder File"/>
    <n v="46.26"/>
    <x v="1"/>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x v="0"/>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x v="1"/>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x v="1"/>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x v="0"/>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x v="7"/>
    <n v="0.2"/>
    <n v="0.29249999999999987"/>
  </r>
  <r>
    <n v="204"/>
    <s v="US-2014-116701"/>
    <x v="3"/>
    <x v="94"/>
    <d v="2014-12-22T00:00:00"/>
    <s v="Second Class"/>
    <s v="LC-17140"/>
    <s v="Logan Currie"/>
    <x v="0"/>
    <s v="United States"/>
    <s v="Dallas"/>
    <x v="5"/>
    <n v="75220"/>
    <x v="2"/>
    <s v="OFF-AP-10003217"/>
    <x v="1"/>
    <x v="9"/>
    <s v="Eureka Sanitaire  Commercial Upright"/>
    <n v="66.283999999999992"/>
    <x v="0"/>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x v="3"/>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x v="4"/>
    <n v="0.2"/>
    <n v="44.476800000000026"/>
  </r>
  <r>
    <n v="207"/>
    <s v="CA-2014-135860"/>
    <x v="3"/>
    <x v="96"/>
    <d v="2014-12-08T00:00:00"/>
    <s v="Standard Class"/>
    <s v="JH-15985"/>
    <s v="Joseph Holt"/>
    <x v="0"/>
    <s v="United States"/>
    <s v="Saginaw"/>
    <x v="12"/>
    <n v="48601"/>
    <x v="2"/>
    <s v="OFF-ST-10000642"/>
    <x v="1"/>
    <x v="4"/>
    <s v="Tennsco Lockers, Gray"/>
    <n v="83.92"/>
    <x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x v="0"/>
    <n v="0"/>
    <n v="35.634600000000006"/>
  </r>
  <r>
    <n v="209"/>
    <s v="CA-2014-135860"/>
    <x v="3"/>
    <x v="96"/>
    <d v="2014-12-08T00:00:00"/>
    <s v="Standard Class"/>
    <s v="JH-15985"/>
    <s v="Joseph Holt"/>
    <x v="0"/>
    <s v="United States"/>
    <s v="Saginaw"/>
    <x v="12"/>
    <n v="48601"/>
    <x v="2"/>
    <s v="OFF-BI-10003274"/>
    <x v="1"/>
    <x v="8"/>
    <s v="Avery Durable Slant Ring Binders, No Labels"/>
    <n v="15.92"/>
    <x v="4"/>
    <n v="0"/>
    <n v="7.4824000000000002"/>
  </r>
  <r>
    <n v="210"/>
    <s v="CA-2014-135860"/>
    <x v="3"/>
    <x v="96"/>
    <d v="2014-12-08T00:00:00"/>
    <s v="Standard Class"/>
    <s v="JH-15985"/>
    <s v="Joseph Holt"/>
    <x v="0"/>
    <s v="United States"/>
    <s v="Saginaw"/>
    <x v="12"/>
    <n v="48601"/>
    <x v="2"/>
    <s v="OFF-FA-10000134"/>
    <x v="1"/>
    <x v="13"/>
    <s v="Advantus Push Pins, Aluminum Head"/>
    <n v="52.29"/>
    <x v="6"/>
    <n v="0"/>
    <n v="16.209899999999998"/>
  </r>
  <r>
    <n v="211"/>
    <s v="CA-2014-135860"/>
    <x v="3"/>
    <x v="96"/>
    <d v="2014-12-08T00:00:00"/>
    <s v="Standard Class"/>
    <s v="JH-15985"/>
    <s v="Joseph Holt"/>
    <x v="0"/>
    <s v="United States"/>
    <s v="Saginaw"/>
    <x v="12"/>
    <n v="48601"/>
    <x v="2"/>
    <s v="OFF-ST-10001522"/>
    <x v="1"/>
    <x v="4"/>
    <s v="Gould Plastics 18-Pocket Panel Bin, 34w x 5-1/4d x 20-1/2h"/>
    <n v="91.99"/>
    <x v="7"/>
    <n v="0"/>
    <n v="3.6795999999999935"/>
  </r>
  <r>
    <n v="212"/>
    <s v="CA-2012-101007"/>
    <x v="1"/>
    <x v="97"/>
    <d v="2012-02-13T00:00:00"/>
    <s v="Second Class"/>
    <s v="MS-17980"/>
    <s v="Michael Stewart"/>
    <x v="1"/>
    <s v="United States"/>
    <s v="Dallas"/>
    <x v="5"/>
    <n v="75220"/>
    <x v="2"/>
    <s v="TEC-AC-10001266"/>
    <x v="2"/>
    <x v="11"/>
    <s v="Memorex Micro Travel Drive 8 GB"/>
    <n v="20.8"/>
    <x v="0"/>
    <n v="0.2"/>
    <n v="6.4999999999999991"/>
  </r>
  <r>
    <n v="213"/>
    <s v="CA-2012-146262"/>
    <x v="1"/>
    <x v="98"/>
    <d v="2012-01-09T00:00:00"/>
    <s v="Standard Class"/>
    <s v="VW-21775"/>
    <s v="Victoria Wilson"/>
    <x v="1"/>
    <s v="United States"/>
    <s v="Medina"/>
    <x v="24"/>
    <n v="44256"/>
    <x v="3"/>
    <s v="OFF-LA-10004544"/>
    <x v="1"/>
    <x v="2"/>
    <s v="Avery 505"/>
    <n v="23.680000000000003"/>
    <x v="0"/>
    <n v="0.2"/>
    <n v="8.879999999999999"/>
  </r>
  <r>
    <n v="214"/>
    <s v="CA-2012-146262"/>
    <x v="1"/>
    <x v="98"/>
    <d v="2012-01-09T00:00:00"/>
    <s v="Standard Class"/>
    <s v="VW-21775"/>
    <s v="Victoria Wilson"/>
    <x v="1"/>
    <s v="United States"/>
    <s v="Medina"/>
    <x v="24"/>
    <n v="44256"/>
    <x v="3"/>
    <s v="FUR-BO-10004695"/>
    <x v="0"/>
    <x v="0"/>
    <s v="O'Sullivan 2-Door Barrister Bookcase in Odessa Pine"/>
    <n v="452.45"/>
    <x v="2"/>
    <n v="0.5"/>
    <n v="-244.32300000000006"/>
  </r>
  <r>
    <n v="215"/>
    <s v="CA-2012-146262"/>
    <x v="1"/>
    <x v="98"/>
    <d v="2012-01-09T00:00:00"/>
    <s v="Standard Class"/>
    <s v="VW-21775"/>
    <s v="Victoria Wilson"/>
    <x v="1"/>
    <s v="United States"/>
    <s v="Medina"/>
    <x v="24"/>
    <n v="44256"/>
    <x v="3"/>
    <s v="TEC-PH-10002844"/>
    <x v="2"/>
    <x v="7"/>
    <s v="Speck Products Candyshell Flip Case"/>
    <n v="62.981999999999999"/>
    <x v="1"/>
    <n v="0.4"/>
    <n v="-14.695800000000006"/>
  </r>
  <r>
    <n v="216"/>
    <s v="CA-2012-146262"/>
    <x v="1"/>
    <x v="98"/>
    <d v="2012-01-09T00:00:00"/>
    <s v="Standard Class"/>
    <s v="VW-21775"/>
    <s v="Victoria Wilson"/>
    <x v="1"/>
    <s v="United States"/>
    <s v="Medina"/>
    <x v="24"/>
    <n v="44256"/>
    <x v="3"/>
    <s v="TEC-MA-10000864"/>
    <x v="2"/>
    <x v="15"/>
    <s v="Cisco 9971 IP Video Phone Charcoal"/>
    <n v="1188.0000000000002"/>
    <x v="6"/>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x v="0"/>
    <n v="0.2"/>
    <n v="4.4792000000000058"/>
  </r>
  <r>
    <n v="218"/>
    <s v="CA-2013-130162"/>
    <x v="0"/>
    <x v="99"/>
    <d v="2013-11-02T00:00:00"/>
    <s v="Standard Class"/>
    <s v="JH-15910"/>
    <s v="Jonathan Howell"/>
    <x v="0"/>
    <s v="United States"/>
    <s v="Los Angeles"/>
    <x v="1"/>
    <n v="90032"/>
    <x v="1"/>
    <s v="OFF-ST-10001328"/>
    <x v="1"/>
    <x v="4"/>
    <s v="Personal Filing Tote with Lid, Black/Gray"/>
    <n v="93.06"/>
    <x v="5"/>
    <n v="0"/>
    <n v="26.056800000000003"/>
  </r>
  <r>
    <n v="219"/>
    <s v="CA-2013-130162"/>
    <x v="0"/>
    <x v="99"/>
    <d v="2013-11-02T00:00:00"/>
    <s v="Standard Class"/>
    <s v="JH-15910"/>
    <s v="Jonathan Howell"/>
    <x v="0"/>
    <s v="United States"/>
    <s v="Los Angeles"/>
    <x v="1"/>
    <n v="90032"/>
    <x v="1"/>
    <s v="TEC-PH-10002563"/>
    <x v="2"/>
    <x v="7"/>
    <s v="Adtran 1202752G1"/>
    <n v="302.37599999999998"/>
    <x v="1"/>
    <n v="0.2"/>
    <n v="22.678200000000018"/>
  </r>
  <r>
    <n v="220"/>
    <s v="CA-2012-169397"/>
    <x v="1"/>
    <x v="100"/>
    <d v="2012-12-27T00:00:00"/>
    <s v="First Class"/>
    <s v="JB-15925"/>
    <s v="Joni Blumstein"/>
    <x v="0"/>
    <s v="United States"/>
    <s v="Dublin"/>
    <x v="24"/>
    <n v="43017"/>
    <x v="3"/>
    <s v="OFF-FA-10000585"/>
    <x v="1"/>
    <x v="13"/>
    <s v="OIC Bulk Pack Metal Binder Clips"/>
    <n v="5.5840000000000005"/>
    <x v="0"/>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x v="5"/>
    <n v="0.2"/>
    <n v="8.2302"/>
  </r>
  <r>
    <n v="222"/>
    <s v="CA-2012-169397"/>
    <x v="1"/>
    <x v="100"/>
    <d v="2012-12-27T00:00:00"/>
    <s v="First Class"/>
    <s v="JB-15925"/>
    <s v="Joni Blumstein"/>
    <x v="0"/>
    <s v="United States"/>
    <s v="Dublin"/>
    <x v="24"/>
    <n v="43017"/>
    <x v="3"/>
    <s v="OFF-BI-10002852"/>
    <x v="1"/>
    <x v="8"/>
    <s v="Ibico Standard Transparent Covers"/>
    <n v="19.776000000000003"/>
    <x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x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x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x v="0"/>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x v="7"/>
    <n v="0"/>
    <n v="0.96800000000000019"/>
  </r>
  <r>
    <n v="227"/>
    <s v="CA-2012-163055"/>
    <x v="1"/>
    <x v="101"/>
    <d v="2012-08-16T00:00:00"/>
    <s v="Standard Class"/>
    <s v="DS-13180"/>
    <s v="David Smith"/>
    <x v="1"/>
    <s v="United States"/>
    <s v="Detroit"/>
    <x v="12"/>
    <n v="48227"/>
    <x v="2"/>
    <s v="FUR-TA-10003748"/>
    <x v="0"/>
    <x v="3"/>
    <s v="Bevis 36 x 72 Conference Tables"/>
    <n v="622.44999999999993"/>
    <x v="2"/>
    <n v="0"/>
    <n v="136.93899999999999"/>
  </r>
  <r>
    <n v="228"/>
    <s v="CA-2012-163055"/>
    <x v="1"/>
    <x v="101"/>
    <d v="2012-08-16T00:00:00"/>
    <s v="Standard Class"/>
    <s v="DS-13180"/>
    <s v="David Smith"/>
    <x v="1"/>
    <s v="United States"/>
    <s v="Detroit"/>
    <x v="12"/>
    <n v="48227"/>
    <x v="2"/>
    <s v="OFF-ST-10002485"/>
    <x v="1"/>
    <x v="4"/>
    <s v="Rogers Deluxe File Chest"/>
    <n v="21.98"/>
    <x v="7"/>
    <n v="0"/>
    <n v="0.21979999999999933"/>
  </r>
  <r>
    <n v="229"/>
    <s v="US-2012-145436"/>
    <x v="1"/>
    <x v="102"/>
    <d v="2012-03-04T00:00:00"/>
    <s v="Standard Class"/>
    <s v="VD-21670"/>
    <s v="Valerie Dominguez"/>
    <x v="0"/>
    <s v="United States"/>
    <s v="Columbia"/>
    <x v="18"/>
    <n v="38401"/>
    <x v="0"/>
    <s v="FUR-CH-10004860"/>
    <x v="0"/>
    <x v="1"/>
    <s v="Global Low Back Tilter Chair"/>
    <n v="161.56800000000001"/>
    <x v="0"/>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x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x v="3"/>
    <n v="0.7"/>
    <n v="-12.431999999999999"/>
  </r>
  <r>
    <n v="232"/>
    <s v="US-2014-100930"/>
    <x v="3"/>
    <x v="104"/>
    <d v="2014-04-13T00:00:00"/>
    <s v="Standard Class"/>
    <s v="CS-12400"/>
    <s v="Christopher Schild"/>
    <x v="2"/>
    <s v="United States"/>
    <s v="Tampa"/>
    <x v="2"/>
    <n v="33614"/>
    <x v="0"/>
    <s v="FUR-TA-10001705"/>
    <x v="0"/>
    <x v="3"/>
    <s v="Bush Advantage Collection Round Conference Table"/>
    <n v="233.86"/>
    <x v="0"/>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x v="1"/>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x v="0"/>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x v="1"/>
    <n v="0.2"/>
    <n v="0"/>
  </r>
  <r>
    <n v="236"/>
    <s v="US-2014-100930"/>
    <x v="3"/>
    <x v="104"/>
    <d v="2014-04-13T00:00:00"/>
    <s v="Standard Class"/>
    <s v="CS-12400"/>
    <s v="Christopher Schild"/>
    <x v="2"/>
    <s v="United States"/>
    <s v="Tampa"/>
    <x v="2"/>
    <n v="33614"/>
    <x v="0"/>
    <s v="TEC-AC-10003832"/>
    <x v="2"/>
    <x v="11"/>
    <s v="Logitech P710e Mobile Speakerphone"/>
    <n v="617.97600000000011"/>
    <x v="1"/>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x v="0"/>
    <n v="0"/>
    <n v="4.7519999999999998"/>
  </r>
  <r>
    <n v="238"/>
    <s v="CA-2013-157749"/>
    <x v="0"/>
    <x v="30"/>
    <d v="2013-06-10T00:00:00"/>
    <s v="Second Class"/>
    <s v="KL-16645"/>
    <s v="Ken Lonsdale"/>
    <x v="0"/>
    <s v="United States"/>
    <s v="Chicago"/>
    <x v="10"/>
    <n v="60610"/>
    <x v="2"/>
    <s v="OFF-PA-10003349"/>
    <x v="1"/>
    <x v="10"/>
    <s v="Xerox 1957"/>
    <n v="25.920000000000005"/>
    <x v="2"/>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x v="2"/>
    <n v="0.6"/>
    <n v="-356.72799999999995"/>
  </r>
  <r>
    <n v="240"/>
    <s v="CA-2013-157749"/>
    <x v="0"/>
    <x v="30"/>
    <d v="2013-06-10T00:00:00"/>
    <s v="Second Class"/>
    <s v="KL-16645"/>
    <s v="Ken Lonsdale"/>
    <x v="0"/>
    <s v="United States"/>
    <s v="Chicago"/>
    <x v="10"/>
    <n v="60610"/>
    <x v="2"/>
    <s v="FUR-FU-10004351"/>
    <x v="0"/>
    <x v="5"/>
    <s v="Staples"/>
    <n v="11.688000000000001"/>
    <x v="1"/>
    <n v="0.6"/>
    <n v="-4.6751999999999985"/>
  </r>
  <r>
    <n v="241"/>
    <s v="CA-2013-157749"/>
    <x v="0"/>
    <x v="30"/>
    <d v="2013-06-10T00:00:00"/>
    <s v="Second Class"/>
    <s v="KL-16645"/>
    <s v="Ken Lonsdale"/>
    <x v="0"/>
    <s v="United States"/>
    <s v="Chicago"/>
    <x v="10"/>
    <n v="60610"/>
    <x v="2"/>
    <s v="TEC-PH-10000011"/>
    <x v="2"/>
    <x v="7"/>
    <s v="PureGear Roll-On Screen Protector"/>
    <n v="31.983999999999998"/>
    <x v="0"/>
    <n v="0.2"/>
    <n v="11.194399999999998"/>
  </r>
  <r>
    <n v="242"/>
    <s v="CA-2013-157749"/>
    <x v="0"/>
    <x v="30"/>
    <d v="2013-06-10T00:00:00"/>
    <s v="Second Class"/>
    <s v="KL-16645"/>
    <s v="Ken Lonsdale"/>
    <x v="0"/>
    <s v="United States"/>
    <s v="Chicago"/>
    <x v="10"/>
    <n v="60610"/>
    <x v="2"/>
    <s v="FUR-TA-10002607"/>
    <x v="0"/>
    <x v="3"/>
    <s v="KI Conference Tables"/>
    <n v="177.22499999999999"/>
    <x v="2"/>
    <n v="0.5"/>
    <n v="-120.51299999999998"/>
  </r>
  <r>
    <n v="243"/>
    <s v="CA-2013-157749"/>
    <x v="0"/>
    <x v="30"/>
    <d v="2013-06-10T00:00:00"/>
    <s v="Second Class"/>
    <s v="KL-16645"/>
    <s v="Ken Lonsdale"/>
    <x v="0"/>
    <s v="United States"/>
    <s v="Chicago"/>
    <x v="10"/>
    <n v="60610"/>
    <x v="2"/>
    <s v="FUR-FU-10002505"/>
    <x v="0"/>
    <x v="5"/>
    <s v="Eldon 100 Class Desk Accessories"/>
    <n v="4.0440000000000005"/>
    <x v="1"/>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x v="0"/>
    <n v="0.2"/>
    <n v="1.2037999999999995"/>
  </r>
  <r>
    <n v="245"/>
    <s v="CA-2011-131926"/>
    <x v="2"/>
    <x v="106"/>
    <d v="2011-06-06T00:00:00"/>
    <s v="Second Class"/>
    <s v="DW-13480"/>
    <s v="Dianna Wilson"/>
    <x v="2"/>
    <s v="United States"/>
    <s v="Lakeville"/>
    <x v="11"/>
    <n v="55044"/>
    <x v="2"/>
    <s v="FUR-CH-10004063"/>
    <x v="0"/>
    <x v="1"/>
    <s v="Global Deluxe High-Back Manager's Chair"/>
    <n v="2001.8600000000001"/>
    <x v="3"/>
    <n v="0"/>
    <n v="580.53939999999989"/>
  </r>
  <r>
    <n v="246"/>
    <s v="CA-2011-131926"/>
    <x v="2"/>
    <x v="106"/>
    <d v="2011-06-06T00:00:00"/>
    <s v="Second Class"/>
    <s v="DW-13480"/>
    <s v="Dianna Wilson"/>
    <x v="2"/>
    <s v="United States"/>
    <s v="Lakeville"/>
    <x v="11"/>
    <n v="55044"/>
    <x v="2"/>
    <s v="OFF-ST-10002276"/>
    <x v="1"/>
    <x v="4"/>
    <s v="Safco Steel Mobile File Cart"/>
    <n v="166.72"/>
    <x v="0"/>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x v="5"/>
    <n v="0"/>
    <n v="23.94"/>
  </r>
  <r>
    <n v="248"/>
    <s v="CA-2011-131926"/>
    <x v="2"/>
    <x v="106"/>
    <d v="2011-06-06T00:00:00"/>
    <s v="Second Class"/>
    <s v="DW-13480"/>
    <s v="Dianna Wilson"/>
    <x v="2"/>
    <s v="United States"/>
    <s v="Lakeville"/>
    <x v="11"/>
    <n v="55044"/>
    <x v="2"/>
    <s v="OFF-AP-10002945"/>
    <x v="1"/>
    <x v="9"/>
    <s v="Honeywell Enviracaire Portable HEPA Air Cleaner for 17' x 22' Room"/>
    <n v="1503.25"/>
    <x v="2"/>
    <n v="0"/>
    <n v="496.07249999999993"/>
  </r>
  <r>
    <n v="249"/>
    <s v="CA-2011-131926"/>
    <x v="2"/>
    <x v="106"/>
    <d v="2011-06-06T00:00:00"/>
    <s v="Second Class"/>
    <s v="DW-13480"/>
    <s v="Dianna Wilson"/>
    <x v="2"/>
    <s v="United States"/>
    <s v="Lakeville"/>
    <x v="11"/>
    <n v="55044"/>
    <x v="2"/>
    <s v="OFF-PA-10000061"/>
    <x v="1"/>
    <x v="10"/>
    <s v="Xerox 205"/>
    <n v="25.92"/>
    <x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x v="0"/>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x v="7"/>
    <n v="0"/>
    <n v="3.5766999999999998"/>
  </r>
  <r>
    <n v="252"/>
    <s v="CA-2013-145625"/>
    <x v="0"/>
    <x v="108"/>
    <d v="2013-09-18T00:00:00"/>
    <s v="Standard Class"/>
    <s v="KC-16540"/>
    <s v="Kelly Collister"/>
    <x v="0"/>
    <s v="United States"/>
    <s v="San Diego"/>
    <x v="1"/>
    <n v="92037"/>
    <x v="1"/>
    <s v="TEC-AC-10003832"/>
    <x v="2"/>
    <x v="11"/>
    <s v="Logitech P710e Mobile Speakerphone"/>
    <n v="3347.37"/>
    <x v="11"/>
    <n v="0"/>
    <n v="636.0002999999997"/>
  </r>
  <r>
    <n v="253"/>
    <s v="CA-2013-146941"/>
    <x v="0"/>
    <x v="107"/>
    <d v="2013-12-14T00:00:00"/>
    <s v="First Class"/>
    <s v="DL-13315"/>
    <s v="Delfina Latchford"/>
    <x v="0"/>
    <s v="United States"/>
    <s v="New York City"/>
    <x v="15"/>
    <n v="10024"/>
    <x v="3"/>
    <s v="OFF-ST-10001228"/>
    <x v="1"/>
    <x v="4"/>
    <s v="Fellowes Personal Hanging Folder Files, Navy"/>
    <n v="80.58"/>
    <x v="5"/>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x v="4"/>
    <n v="0"/>
    <n v="162.864"/>
  </r>
  <r>
    <n v="255"/>
    <s v="US-2012-159982"/>
    <x v="1"/>
    <x v="109"/>
    <d v="2012-12-04T00:00:00"/>
    <s v="Standard Class"/>
    <s v="DR-12880"/>
    <s v="Dan Reichenbach"/>
    <x v="1"/>
    <s v="United States"/>
    <s v="Chicago"/>
    <x v="10"/>
    <n v="60623"/>
    <x v="2"/>
    <s v="FUR-FU-10002505"/>
    <x v="0"/>
    <x v="5"/>
    <s v="Eldon 100 Class Desk Accessories"/>
    <n v="12.132000000000001"/>
    <x v="6"/>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x v="0"/>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x v="2"/>
    <n v="0.2"/>
    <n v="4.0439999999999969"/>
  </r>
  <r>
    <n v="258"/>
    <s v="US-2012-159982"/>
    <x v="1"/>
    <x v="109"/>
    <d v="2012-12-04T00:00:00"/>
    <s v="Standard Class"/>
    <s v="DR-12880"/>
    <s v="Dan Reichenbach"/>
    <x v="1"/>
    <s v="United States"/>
    <s v="Chicago"/>
    <x v="10"/>
    <n v="60623"/>
    <x v="2"/>
    <s v="TEC-PH-10001580"/>
    <x v="2"/>
    <x v="7"/>
    <s v="Logitech Mobile Speakerphone P710e - speaker phone"/>
    <n v="647.904"/>
    <x v="5"/>
    <n v="0.2"/>
    <n v="56.691599999999966"/>
  </r>
  <r>
    <n v="259"/>
    <s v="CA-2014-163139"/>
    <x v="3"/>
    <x v="96"/>
    <d v="2014-12-04T00:00:00"/>
    <s v="Second Class"/>
    <s v="CC-12670"/>
    <s v="Craig Carreira"/>
    <x v="0"/>
    <s v="United States"/>
    <s v="New York City"/>
    <x v="15"/>
    <n v="10009"/>
    <x v="3"/>
    <s v="TEC-AC-10000290"/>
    <x v="2"/>
    <x v="11"/>
    <s v="Sabrent 4-Port USB 2.0 Hub"/>
    <n v="20.37"/>
    <x v="1"/>
    <n v="0"/>
    <n v="6.9258000000000006"/>
  </r>
  <r>
    <n v="260"/>
    <s v="CA-2014-163139"/>
    <x v="3"/>
    <x v="96"/>
    <d v="2014-12-04T00:00:00"/>
    <s v="Second Class"/>
    <s v="CC-12670"/>
    <s v="Craig Carreira"/>
    <x v="0"/>
    <s v="United States"/>
    <s v="New York City"/>
    <x v="15"/>
    <n v="10009"/>
    <x v="3"/>
    <s v="OFF-ST-10002790"/>
    <x v="1"/>
    <x v="4"/>
    <s v="Safco Industrial Shelving"/>
    <n v="221.54999999999998"/>
    <x v="1"/>
    <n v="0"/>
    <n v="6.6465000000000174"/>
  </r>
  <r>
    <n v="261"/>
    <s v="CA-2014-163139"/>
    <x v="3"/>
    <x v="96"/>
    <d v="2014-12-04T00:00:00"/>
    <s v="Second Class"/>
    <s v="CC-12670"/>
    <s v="Craig Carreira"/>
    <x v="0"/>
    <s v="United States"/>
    <s v="New York City"/>
    <x v="15"/>
    <n v="10009"/>
    <x v="3"/>
    <s v="OFF-BI-10003460"/>
    <x v="1"/>
    <x v="8"/>
    <s v="Acco 3-Hole Punch"/>
    <n v="17.52"/>
    <x v="2"/>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x v="0"/>
    <n v="0.8"/>
    <n v="-4.4660000000000002"/>
  </r>
  <r>
    <n v="263"/>
    <s v="US-2011-106992"/>
    <x v="2"/>
    <x v="111"/>
    <d v="2011-09-21T00:00:00"/>
    <s v="Second Class"/>
    <s v="SB-20290"/>
    <s v="Sean Braxton"/>
    <x v="1"/>
    <s v="United States"/>
    <s v="Houston"/>
    <x v="5"/>
    <n v="77036"/>
    <x v="2"/>
    <s v="TEC-MA-10000822"/>
    <x v="2"/>
    <x v="15"/>
    <s v="Lexmark MX611dhe Monochrome Laser Printer"/>
    <n v="3059.982"/>
    <x v="1"/>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x v="3"/>
    <n v="0.4"/>
    <n v="-251.99579999999992"/>
  </r>
  <r>
    <n v="265"/>
    <s v="CA-2013-125318"/>
    <x v="0"/>
    <x v="112"/>
    <d v="2013-06-14T00:00:00"/>
    <s v="Standard Class"/>
    <s v="RC-19825"/>
    <s v="Roy Collins"/>
    <x v="0"/>
    <s v="United States"/>
    <s v="Chicago"/>
    <x v="10"/>
    <n v="60610"/>
    <x v="2"/>
    <s v="TEC-PH-10001433"/>
    <x v="2"/>
    <x v="7"/>
    <s v="Cisco Small Business SPA 502G VoIP phone"/>
    <n v="328.22399999999999"/>
    <x v="4"/>
    <n v="0.2"/>
    <n v="28.7196"/>
  </r>
  <r>
    <n v="266"/>
    <s v="CA-2012-155040"/>
    <x v="1"/>
    <x v="113"/>
    <d v="2012-11-15T00:00:00"/>
    <s v="Standard Class"/>
    <s v="AH-10210"/>
    <s v="Alan Hwang"/>
    <x v="0"/>
    <s v="United States"/>
    <s v="Brentwood"/>
    <x v="1"/>
    <n v="94513"/>
    <x v="1"/>
    <s v="TEC-AC-10004469"/>
    <x v="2"/>
    <x v="11"/>
    <s v="Microsoft Sculpt Comfort Mouse"/>
    <n v="79.900000000000006"/>
    <x v="0"/>
    <n v="0"/>
    <n v="35.156000000000006"/>
  </r>
  <r>
    <n v="267"/>
    <s v="CA-2014-136826"/>
    <x v="3"/>
    <x v="114"/>
    <d v="2014-06-21T00:00:00"/>
    <s v="Standard Class"/>
    <s v="CB-12535"/>
    <s v="Claudia Bergmann"/>
    <x v="1"/>
    <s v="United States"/>
    <s v="Chapel Hill"/>
    <x v="3"/>
    <n v="27514"/>
    <x v="0"/>
    <s v="OFF-AR-10003602"/>
    <x v="1"/>
    <x v="6"/>
    <s v="Quartet Omega Colored Chalk, 12/Pack"/>
    <n v="14.015999999999998"/>
    <x v="1"/>
    <n v="0.2"/>
    <n v="4.7303999999999995"/>
  </r>
  <r>
    <n v="268"/>
    <s v="CA-2013-111010"/>
    <x v="0"/>
    <x v="115"/>
    <d v="2013-01-28T00:00:00"/>
    <s v="Standard Class"/>
    <s v="PG-18895"/>
    <s v="Paul Gonzalez"/>
    <x v="0"/>
    <s v="United States"/>
    <s v="Morristown"/>
    <x v="30"/>
    <n v="7960"/>
    <x v="3"/>
    <s v="OFF-FA-10003472"/>
    <x v="1"/>
    <x v="13"/>
    <s v="Bagged Rubber Bands"/>
    <n v="7.5600000000000005"/>
    <x v="5"/>
    <n v="0"/>
    <n v="0.3024"/>
  </r>
  <r>
    <n v="269"/>
    <s v="US-2014-145366"/>
    <x v="3"/>
    <x v="34"/>
    <d v="2014-12-14T00:00:00"/>
    <s v="Standard Class"/>
    <s v="CA-12310"/>
    <s v="Christine Abelman"/>
    <x v="1"/>
    <s v="United States"/>
    <s v="Cincinnati"/>
    <x v="24"/>
    <n v="45231"/>
    <x v="3"/>
    <s v="OFF-ST-10004180"/>
    <x v="1"/>
    <x v="4"/>
    <s v="Safco Commercial Shelving"/>
    <n v="37.207999999999998"/>
    <x v="7"/>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x v="1"/>
    <n v="0.2"/>
    <n v="21.591000000000001"/>
  </r>
  <r>
    <n v="271"/>
    <s v="CA-2014-163979"/>
    <x v="3"/>
    <x v="116"/>
    <d v="2015-01-03T00:00:00"/>
    <s v="Second Class"/>
    <s v="KH-16690"/>
    <s v="Kristen Hastings"/>
    <x v="1"/>
    <s v="United States"/>
    <s v="San Francisco"/>
    <x v="1"/>
    <n v="94110"/>
    <x v="1"/>
    <s v="OFF-ST-10003208"/>
    <x v="1"/>
    <x v="4"/>
    <s v="Adjustable Depth Letter/Legal Cart"/>
    <n v="725.84"/>
    <x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x v="3"/>
    <n v="0"/>
    <n v="92.369200000000021"/>
  </r>
  <r>
    <n v="273"/>
    <s v="CA-2012-155334"/>
    <x v="1"/>
    <x v="117"/>
    <d v="2012-07-31T00:00:00"/>
    <s v="First Class"/>
    <s v="HA-14920"/>
    <s v="Helen Andreada"/>
    <x v="0"/>
    <s v="United States"/>
    <s v="San Francisco"/>
    <x v="1"/>
    <n v="94109"/>
    <x v="1"/>
    <s v="FUR-FU-10003274"/>
    <x v="0"/>
    <x v="5"/>
    <s v="Regeneration Desk Collection"/>
    <n v="5.28"/>
    <x v="1"/>
    <n v="0"/>
    <n v="2.3232000000000004"/>
  </r>
  <r>
    <n v="274"/>
    <s v="CA-2012-155334"/>
    <x v="1"/>
    <x v="117"/>
    <d v="2012-07-31T00:00:00"/>
    <s v="First Class"/>
    <s v="HA-14920"/>
    <s v="Helen Andreada"/>
    <x v="0"/>
    <s v="United States"/>
    <s v="San Francisco"/>
    <x v="1"/>
    <n v="94109"/>
    <x v="1"/>
    <s v="OFF-BI-10002557"/>
    <x v="1"/>
    <x v="8"/>
    <s v="Presstex Flexible Ring Binders"/>
    <n v="10.92"/>
    <x v="1"/>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x v="0"/>
    <n v="0"/>
    <n v="4.0571999999999999"/>
  </r>
  <r>
    <n v="276"/>
    <s v="CA-2014-118136"/>
    <x v="3"/>
    <x v="118"/>
    <d v="2014-09-18T00:00:00"/>
    <s v="First Class"/>
    <s v="BB-10990"/>
    <s v="Barry Blumstein"/>
    <x v="1"/>
    <s v="United States"/>
    <s v="Inglewood"/>
    <x v="1"/>
    <n v="90301"/>
    <x v="1"/>
    <s v="OFF-AR-10001427"/>
    <x v="1"/>
    <x v="6"/>
    <s v="Newell 330"/>
    <n v="5.98"/>
    <x v="7"/>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x v="0"/>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x v="4"/>
    <n v="0.2"/>
    <n v="5.9071999999999987"/>
  </r>
  <r>
    <n v="279"/>
    <s v="CA-2014-132976"/>
    <x v="3"/>
    <x v="119"/>
    <d v="2014-10-18T00:00:00"/>
    <s v="Standard Class"/>
    <s v="AG-10495"/>
    <s v="Andrew Gjertsen"/>
    <x v="1"/>
    <s v="United States"/>
    <s v="Philadelphia"/>
    <x v="9"/>
    <n v="19140"/>
    <x v="3"/>
    <s v="OFF-ST-10000876"/>
    <x v="1"/>
    <x v="4"/>
    <s v="Eldon Simplefile Box Office"/>
    <n v="59.712000000000003"/>
    <x v="5"/>
    <n v="0.2"/>
    <n v="5.9711999999999996"/>
  </r>
  <r>
    <n v="280"/>
    <s v="CA-2014-132976"/>
    <x v="3"/>
    <x v="119"/>
    <d v="2014-10-18T00:00:00"/>
    <s v="Standard Class"/>
    <s v="AG-10495"/>
    <s v="Andrew Gjertsen"/>
    <x v="1"/>
    <s v="United States"/>
    <s v="Philadelphia"/>
    <x v="9"/>
    <n v="19140"/>
    <x v="3"/>
    <s v="OFF-LA-10002043"/>
    <x v="1"/>
    <x v="2"/>
    <s v="Avery 489"/>
    <n v="24.839999999999996"/>
    <x v="1"/>
    <n v="0.2"/>
    <n v="8.6940000000000008"/>
  </r>
  <r>
    <n v="281"/>
    <s v="US-2012-161991"/>
    <x v="1"/>
    <x v="120"/>
    <d v="2012-09-28T00:00:00"/>
    <s v="Second Class"/>
    <s v="SC-20725"/>
    <s v="Steven Cartwright"/>
    <x v="0"/>
    <s v="United States"/>
    <s v="Houston"/>
    <x v="5"/>
    <n v="77070"/>
    <x v="2"/>
    <s v="OFF-BI-10004967"/>
    <x v="1"/>
    <x v="8"/>
    <s v="Round Ring Binders"/>
    <n v="2.0799999999999996"/>
    <x v="2"/>
    <n v="0.8"/>
    <n v="-3.4320000000000004"/>
  </r>
  <r>
    <n v="282"/>
    <s v="US-2012-161991"/>
    <x v="1"/>
    <x v="120"/>
    <d v="2012-09-28T00:00:00"/>
    <s v="Second Class"/>
    <s v="SC-20725"/>
    <s v="Steven Cartwright"/>
    <x v="0"/>
    <s v="United States"/>
    <s v="Houston"/>
    <x v="5"/>
    <n v="77070"/>
    <x v="2"/>
    <s v="TEC-PH-10001760"/>
    <x v="2"/>
    <x v="7"/>
    <s v="Bose SoundLink Bluetooth Speaker"/>
    <n v="1114.4000000000001"/>
    <x v="3"/>
    <n v="0.2"/>
    <n v="376.11"/>
  </r>
  <r>
    <n v="283"/>
    <s v="CA-2012-130890"/>
    <x v="1"/>
    <x v="121"/>
    <d v="2012-11-06T00:00:00"/>
    <s v="Standard Class"/>
    <s v="JO-15280"/>
    <s v="Jas O'Carroll"/>
    <x v="0"/>
    <s v="United States"/>
    <s v="Los Angeles"/>
    <x v="1"/>
    <n v="90004"/>
    <x v="1"/>
    <s v="FUR-TA-10002903"/>
    <x v="0"/>
    <x v="3"/>
    <s v="Bevis Round Bullnose 29&quot; High Table Top"/>
    <n v="1038.8399999999999"/>
    <x v="2"/>
    <n v="0.2"/>
    <n v="51.942000000000007"/>
  </r>
  <r>
    <n v="284"/>
    <s v="CA-2012-130883"/>
    <x v="1"/>
    <x v="120"/>
    <d v="2012-10-02T00:00:00"/>
    <s v="Standard Class"/>
    <s v="TB-21520"/>
    <s v="Tracy Blumstein"/>
    <x v="0"/>
    <s v="United States"/>
    <s v="Portland"/>
    <x v="21"/>
    <n v="97206"/>
    <x v="1"/>
    <s v="OFF-PA-10000474"/>
    <x v="1"/>
    <x v="10"/>
    <s v="Staples"/>
    <n v="141.76"/>
    <x v="2"/>
    <n v="0.2"/>
    <n v="47.843999999999994"/>
  </r>
  <r>
    <n v="285"/>
    <s v="CA-2012-130883"/>
    <x v="1"/>
    <x v="120"/>
    <d v="2012-10-02T00:00:00"/>
    <s v="Standard Class"/>
    <s v="TB-21520"/>
    <s v="Tracy Blumstein"/>
    <x v="0"/>
    <s v="United States"/>
    <s v="Portland"/>
    <x v="21"/>
    <n v="97206"/>
    <x v="1"/>
    <s v="TEC-AC-10001956"/>
    <x v="2"/>
    <x v="11"/>
    <s v="Microsoft Arc Touch Mouse"/>
    <n v="239.80000000000004"/>
    <x v="2"/>
    <n v="0.2"/>
    <n v="47.959999999999987"/>
  </r>
  <r>
    <n v="286"/>
    <s v="CA-2012-130883"/>
    <x v="1"/>
    <x v="120"/>
    <d v="2012-10-02T00:00:00"/>
    <s v="Standard Class"/>
    <s v="TB-21520"/>
    <s v="Tracy Blumstein"/>
    <x v="0"/>
    <s v="United States"/>
    <s v="Portland"/>
    <x v="21"/>
    <n v="97206"/>
    <x v="1"/>
    <s v="OFF-PA-10004100"/>
    <x v="1"/>
    <x v="10"/>
    <s v="Xerox 216"/>
    <n v="31.104000000000006"/>
    <x v="5"/>
    <n v="0.2"/>
    <n v="10.8864"/>
  </r>
  <r>
    <n v="287"/>
    <s v="CA-2013-112697"/>
    <x v="0"/>
    <x v="122"/>
    <d v="2013-12-21T00:00:00"/>
    <s v="Second Class"/>
    <s v="AH-10195"/>
    <s v="Alan Haines"/>
    <x v="1"/>
    <s v="United States"/>
    <s v="Tamarac"/>
    <x v="2"/>
    <n v="33319"/>
    <x v="0"/>
    <s v="OFF-BI-10000778"/>
    <x v="1"/>
    <x v="8"/>
    <s v="GBC VeloBinder Electric Binding Machine"/>
    <n v="254.05800000000002"/>
    <x v="3"/>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x v="0"/>
    <n v="0.2"/>
    <n v="24.315999999999974"/>
  </r>
  <r>
    <n v="289"/>
    <s v="CA-2013-112697"/>
    <x v="0"/>
    <x v="122"/>
    <d v="2013-12-21T00:00:00"/>
    <s v="Second Class"/>
    <s v="AH-10195"/>
    <s v="Alan Haines"/>
    <x v="1"/>
    <s v="United States"/>
    <s v="Tamarac"/>
    <x v="2"/>
    <n v="33319"/>
    <x v="0"/>
    <s v="OFF-SU-10000646"/>
    <x v="1"/>
    <x v="14"/>
    <s v="Premier Automatic Letter Opener"/>
    <n v="961.48000000000013"/>
    <x v="2"/>
    <n v="0.2"/>
    <n v="-204.31449999999995"/>
  </r>
  <r>
    <n v="290"/>
    <s v="CA-2013-110772"/>
    <x v="0"/>
    <x v="73"/>
    <d v="2013-11-25T00:00:00"/>
    <s v="Second Class"/>
    <s v="NZ-18565"/>
    <s v="Nick Zandusky"/>
    <x v="2"/>
    <s v="United States"/>
    <s v="Columbus"/>
    <x v="24"/>
    <n v="43229"/>
    <x v="3"/>
    <s v="OFF-FA-10002983"/>
    <x v="1"/>
    <x v="13"/>
    <s v="Advantus SlideClip Paper Clips"/>
    <n v="19.096"/>
    <x v="3"/>
    <n v="0.2"/>
    <n v="6.6835999999999993"/>
  </r>
  <r>
    <n v="291"/>
    <s v="CA-2013-110772"/>
    <x v="0"/>
    <x v="73"/>
    <d v="2013-11-25T00:00:00"/>
    <s v="Second Class"/>
    <s v="NZ-18565"/>
    <s v="Nick Zandusky"/>
    <x v="2"/>
    <s v="United States"/>
    <s v="Columbus"/>
    <x v="24"/>
    <n v="43229"/>
    <x v="3"/>
    <s v="OFF-LA-10004689"/>
    <x v="1"/>
    <x v="2"/>
    <s v="Avery 512"/>
    <n v="18.496000000000002"/>
    <x v="8"/>
    <n v="0.2"/>
    <n v="6.2423999999999999"/>
  </r>
  <r>
    <n v="292"/>
    <s v="CA-2013-110772"/>
    <x v="0"/>
    <x v="73"/>
    <d v="2013-11-25T00:00:00"/>
    <s v="Second Class"/>
    <s v="NZ-18565"/>
    <s v="Nick Zandusky"/>
    <x v="2"/>
    <s v="United States"/>
    <s v="Columbus"/>
    <x v="24"/>
    <n v="43229"/>
    <x v="3"/>
    <s v="TEC-AC-10002001"/>
    <x v="2"/>
    <x v="11"/>
    <s v="Logitech Wireless Gaming Headset G930"/>
    <n v="255.98400000000004"/>
    <x v="0"/>
    <n v="0.2"/>
    <n v="54.396600000000007"/>
  </r>
  <r>
    <n v="293"/>
    <s v="CA-2013-110772"/>
    <x v="0"/>
    <x v="73"/>
    <d v="2013-11-25T00:00:00"/>
    <s v="Second Class"/>
    <s v="NZ-18565"/>
    <s v="Nick Zandusky"/>
    <x v="2"/>
    <s v="United States"/>
    <s v="Columbus"/>
    <x v="24"/>
    <n v="43229"/>
    <x v="3"/>
    <s v="FUR-BO-10004709"/>
    <x v="0"/>
    <x v="0"/>
    <s v="Bush Westfield Collection Bookcases, Medium Cherry Finish"/>
    <n v="86.97"/>
    <x v="1"/>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x v="8"/>
    <n v="0.2"/>
    <n v="78.859200000000001"/>
  </r>
  <r>
    <n v="295"/>
    <s v="CA-2011-111451"/>
    <x v="2"/>
    <x v="58"/>
    <d v="2011-12-28T00:00:00"/>
    <s v="First Class"/>
    <s v="KL-16555"/>
    <s v="Kelly Lampkin"/>
    <x v="1"/>
    <s v="United States"/>
    <s v="Colorado Springs"/>
    <x v="22"/>
    <n v="80906"/>
    <x v="1"/>
    <s v="FUR-CH-10001891"/>
    <x v="0"/>
    <x v="1"/>
    <s v="Global Deluxe Office Fabric Chairs"/>
    <n v="230.35200000000003"/>
    <x v="1"/>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x v="1"/>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x v="2"/>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x v="1"/>
    <n v="0.2"/>
    <n v="9.2987999999999964"/>
  </r>
  <r>
    <n v="299"/>
    <s v="CA-2013-142545"/>
    <x v="0"/>
    <x v="99"/>
    <d v="2013-11-04T00:00:00"/>
    <s v="Standard Class"/>
    <s v="JD-15895"/>
    <s v="Jonathan Doherty"/>
    <x v="1"/>
    <s v="United States"/>
    <s v="Belleville"/>
    <x v="30"/>
    <n v="7109"/>
    <x v="3"/>
    <s v="OFF-PA-10002105"/>
    <x v="1"/>
    <x v="10"/>
    <s v="Xerox 223"/>
    <n v="32.400000000000006"/>
    <x v="2"/>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x v="8"/>
    <n v="0"/>
    <n v="10.824800000000096"/>
  </r>
  <r>
    <n v="301"/>
    <s v="CA-2013-142545"/>
    <x v="0"/>
    <x v="99"/>
    <d v="2013-11-04T00:00:00"/>
    <s v="Standard Class"/>
    <s v="JD-15895"/>
    <s v="Jonathan Doherty"/>
    <x v="1"/>
    <s v="United States"/>
    <s v="Belleville"/>
    <x v="30"/>
    <n v="7109"/>
    <x v="3"/>
    <s v="OFF-PA-10004243"/>
    <x v="1"/>
    <x v="10"/>
    <s v="Xerox 1939"/>
    <n v="56.91"/>
    <x v="1"/>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x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x v="7"/>
    <n v="0"/>
    <n v="6.5687999999999995"/>
  </r>
  <r>
    <n v="304"/>
    <s v="US-2014-152380"/>
    <x v="3"/>
    <x v="123"/>
    <d v="2014-11-24T00:00:00"/>
    <s v="Standard Class"/>
    <s v="JH-15910"/>
    <s v="Jonathan Howell"/>
    <x v="0"/>
    <s v="United States"/>
    <s v="Chicago"/>
    <x v="10"/>
    <n v="60623"/>
    <x v="2"/>
    <s v="FUR-TA-10002533"/>
    <x v="0"/>
    <x v="3"/>
    <s v="BPI Conference Tables"/>
    <n v="219.07500000000002"/>
    <x v="1"/>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x v="0"/>
    <n v="0"/>
    <n v="12.863999999999999"/>
  </r>
  <r>
    <n v="306"/>
    <s v="CA-2011-130960"/>
    <x v="2"/>
    <x v="125"/>
    <d v="2012-01-04T00:00:00"/>
    <s v="Standard Class"/>
    <s v="KB-16600"/>
    <s v="Ken Brennan"/>
    <x v="1"/>
    <s v="United States"/>
    <s v="Taylor"/>
    <x v="12"/>
    <n v="48180"/>
    <x v="2"/>
    <s v="OFF-AR-10003651"/>
    <x v="1"/>
    <x v="6"/>
    <s v="Newell 350"/>
    <n v="9.84"/>
    <x v="1"/>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x v="1"/>
    <n v="0"/>
    <n v="20.9208"/>
  </r>
  <r>
    <n v="308"/>
    <s v="CA-2011-111003"/>
    <x v="2"/>
    <x v="106"/>
    <d v="2011-06-06T00:00:00"/>
    <s v="Standard Class"/>
    <s v="CR-12625"/>
    <s v="Corey Roper"/>
    <x v="2"/>
    <s v="United States"/>
    <s v="Lakewood"/>
    <x v="30"/>
    <n v="8701"/>
    <x v="3"/>
    <s v="OFF-AR-10002135"/>
    <x v="1"/>
    <x v="6"/>
    <s v="Boston Heavy-Duty Trimline Electric Pencil Sharpeners"/>
    <n v="289.20000000000005"/>
    <x v="5"/>
    <n v="0"/>
    <n v="83.867999999999967"/>
  </r>
  <r>
    <n v="309"/>
    <s v="CA-2014-126774"/>
    <x v="3"/>
    <x v="4"/>
    <d v="2014-04-18T00:00:00"/>
    <s v="First Class"/>
    <s v="SH-20395"/>
    <s v="Shahid Hopkins"/>
    <x v="0"/>
    <s v="United States"/>
    <s v="Arlington"/>
    <x v="17"/>
    <n v="22204"/>
    <x v="0"/>
    <s v="OFF-AR-10002804"/>
    <x v="1"/>
    <x v="6"/>
    <s v="Faber Castell Col-Erase Pencils"/>
    <n v="4.8899999999999997"/>
    <x v="7"/>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x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x v="0"/>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x v="7"/>
    <n v="0.2"/>
    <n v="1.7135999999999978"/>
  </r>
  <r>
    <n v="313"/>
    <s v="CA-2013-142902"/>
    <x v="0"/>
    <x v="126"/>
    <d v="2013-09-15T00:00:00"/>
    <s v="Second Class"/>
    <s v="BP-11185"/>
    <s v="Ben Peterman"/>
    <x v="1"/>
    <s v="United States"/>
    <s v="Arvada"/>
    <x v="22"/>
    <n v="80004"/>
    <x v="1"/>
    <s v="OFF-LA-10000634"/>
    <x v="1"/>
    <x v="2"/>
    <s v="Avery 509"/>
    <n v="6.2640000000000002"/>
    <x v="1"/>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x v="1"/>
    <n v="0"/>
    <n v="37.642200000000003"/>
  </r>
  <r>
    <n v="315"/>
    <s v="CA-2011-167850"/>
    <x v="2"/>
    <x v="128"/>
    <d v="2011-08-16T00:00:00"/>
    <s v="Standard Class"/>
    <s v="AG-10525"/>
    <s v="Andy Gerbode"/>
    <x v="1"/>
    <s v="United States"/>
    <s v="Saint Petersburg"/>
    <x v="2"/>
    <n v="33710"/>
    <x v="0"/>
    <s v="TEC-PH-10002398"/>
    <x v="2"/>
    <x v="7"/>
    <s v="AT&amp;T 1070 Corded Phone"/>
    <n v="178.38400000000001"/>
    <x v="0"/>
    <n v="0.2"/>
    <n v="22.297999999999973"/>
  </r>
  <r>
    <n v="316"/>
    <s v="CA-2011-167850"/>
    <x v="2"/>
    <x v="128"/>
    <d v="2011-08-16T00:00:00"/>
    <s v="Standard Class"/>
    <s v="AG-10525"/>
    <s v="Andy Gerbode"/>
    <x v="1"/>
    <s v="United States"/>
    <s v="Saint Petersburg"/>
    <x v="2"/>
    <n v="33710"/>
    <x v="0"/>
    <s v="OFF-PA-10001937"/>
    <x v="1"/>
    <x v="10"/>
    <s v="Xerox 21"/>
    <n v="15.552000000000003"/>
    <x v="1"/>
    <n v="0.2"/>
    <n v="5.4432"/>
  </r>
  <r>
    <n v="317"/>
    <s v="CA-2011-164259"/>
    <x v="2"/>
    <x v="129"/>
    <d v="2011-12-30T00:00:00"/>
    <s v="First Class"/>
    <s v="SP-20860"/>
    <s v="Sung Pak"/>
    <x v="1"/>
    <s v="United States"/>
    <s v="Philadelphia"/>
    <x v="9"/>
    <n v="19143"/>
    <x v="3"/>
    <s v="OFF-AR-10003373"/>
    <x v="1"/>
    <x v="6"/>
    <s v="Boston School Pro Electric Pencil Sharpener, 1670"/>
    <n v="99.13600000000001"/>
    <x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x v="7"/>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x v="0"/>
    <n v="0"/>
    <n v="1995.99"/>
  </r>
  <r>
    <n v="320"/>
    <s v="CA-2011-164973"/>
    <x v="2"/>
    <x v="130"/>
    <d v="2011-11-09T00:00:00"/>
    <s v="Standard Class"/>
    <s v="NM-18445"/>
    <s v="Nathan Mautz"/>
    <x v="2"/>
    <s v="United States"/>
    <s v="New York City"/>
    <x v="15"/>
    <n v="10024"/>
    <x v="3"/>
    <s v="TEC-PH-10004093"/>
    <x v="2"/>
    <x v="7"/>
    <s v="Panasonic Kx-TS550"/>
    <n v="275.94"/>
    <x v="5"/>
    <n v="0"/>
    <n v="80.022599999999997"/>
  </r>
  <r>
    <n v="321"/>
    <s v="CA-2011-164973"/>
    <x v="2"/>
    <x v="130"/>
    <d v="2011-11-09T00:00:00"/>
    <s v="Standard Class"/>
    <s v="NM-18445"/>
    <s v="Nathan Mautz"/>
    <x v="2"/>
    <s v="United States"/>
    <s v="New York City"/>
    <x v="15"/>
    <n v="10024"/>
    <x v="3"/>
    <s v="TEC-AC-10000892"/>
    <x v="2"/>
    <x v="11"/>
    <s v="NETGEAR N750 Dual Band Wi-Fi Gigabit Router"/>
    <n v="360"/>
    <x v="4"/>
    <n v="0"/>
    <n v="129.6"/>
  </r>
  <r>
    <n v="322"/>
    <s v="CA-2011-164973"/>
    <x v="2"/>
    <x v="130"/>
    <d v="2011-11-09T00:00:00"/>
    <s v="Standard Class"/>
    <s v="NM-18445"/>
    <s v="Nathan Mautz"/>
    <x v="2"/>
    <s v="United States"/>
    <s v="New York City"/>
    <x v="15"/>
    <n v="10024"/>
    <x v="3"/>
    <s v="OFF-ST-10002974"/>
    <x v="1"/>
    <x v="4"/>
    <s v="Trav-L-File Heavy-Duty Shuttle II, Black"/>
    <n v="43.57"/>
    <x v="7"/>
    <n v="0"/>
    <n v="13.070999999999998"/>
  </r>
  <r>
    <n v="323"/>
    <s v="CA-2011-156601"/>
    <x v="2"/>
    <x v="111"/>
    <d v="2011-09-24T00:00:00"/>
    <s v="Standard Class"/>
    <s v="FA-14230"/>
    <s v="Frank Atkinson"/>
    <x v="1"/>
    <s v="United States"/>
    <s v="Long Beach"/>
    <x v="1"/>
    <n v="90805"/>
    <x v="1"/>
    <s v="OFF-FA-10000624"/>
    <x v="1"/>
    <x v="13"/>
    <s v="OIC Binder Clips"/>
    <n v="7.16"/>
    <x v="0"/>
    <n v="0"/>
    <n v="3.58"/>
  </r>
  <r>
    <n v="324"/>
    <s v="CA-2013-162138"/>
    <x v="0"/>
    <x v="131"/>
    <d v="2013-04-28T00:00:00"/>
    <s v="Standard Class"/>
    <s v="GK-14620"/>
    <s v="Grace Kelly"/>
    <x v="1"/>
    <s v="United States"/>
    <s v="Hesperia"/>
    <x v="1"/>
    <n v="92345"/>
    <x v="1"/>
    <s v="OFF-BI-10004593"/>
    <x v="1"/>
    <x v="8"/>
    <s v="Ibico Laser Imprintable Binding System Covers"/>
    <n v="251.52"/>
    <x v="5"/>
    <n v="0.2"/>
    <n v="81.744"/>
  </r>
  <r>
    <n v="325"/>
    <s v="CA-2013-162138"/>
    <x v="0"/>
    <x v="131"/>
    <d v="2013-04-28T00:00:00"/>
    <s v="Standard Class"/>
    <s v="GK-14620"/>
    <s v="Grace Kelly"/>
    <x v="1"/>
    <s v="United States"/>
    <s v="Hesperia"/>
    <x v="1"/>
    <n v="92345"/>
    <x v="1"/>
    <s v="TEC-AC-10001908"/>
    <x v="2"/>
    <x v="11"/>
    <s v="Logitech Wireless Headset h800"/>
    <n v="99.99"/>
    <x v="7"/>
    <n v="0"/>
    <n v="34.996499999999997"/>
  </r>
  <r>
    <n v="326"/>
    <s v="CA-2014-153339"/>
    <x v="3"/>
    <x v="132"/>
    <d v="2014-11-06T00:00:00"/>
    <s v="Second Class"/>
    <s v="DJ-13510"/>
    <s v="Don Jones"/>
    <x v="1"/>
    <s v="United States"/>
    <s v="Murfreesboro"/>
    <x v="18"/>
    <n v="37130"/>
    <x v="0"/>
    <s v="FUR-FU-10001967"/>
    <x v="0"/>
    <x v="5"/>
    <s v="Telescoping Adjustable Floor Lamp"/>
    <n v="15.991999999999999"/>
    <x v="7"/>
    <n v="0.2"/>
    <n v="0.99949999999999894"/>
  </r>
  <r>
    <n v="327"/>
    <s v="US-2013-141544"/>
    <x v="0"/>
    <x v="133"/>
    <d v="2013-09-02T00:00:00"/>
    <s v="First Class"/>
    <s v="PO-18850"/>
    <s v="Patrick O'Brill"/>
    <x v="0"/>
    <s v="United States"/>
    <s v="Philadelphia"/>
    <x v="9"/>
    <n v="19143"/>
    <x v="3"/>
    <s v="TEC-PH-10003645"/>
    <x v="2"/>
    <x v="7"/>
    <s v="Aastra 57i VoIP phone"/>
    <n v="290.89800000000002"/>
    <x v="1"/>
    <n v="0.4"/>
    <n v="-67.876199999999997"/>
  </r>
  <r>
    <n v="328"/>
    <s v="US-2013-141544"/>
    <x v="0"/>
    <x v="133"/>
    <d v="2013-09-02T00:00:00"/>
    <s v="First Class"/>
    <s v="PO-18850"/>
    <s v="Patrick O'Brill"/>
    <x v="0"/>
    <s v="United States"/>
    <s v="Philadelphia"/>
    <x v="9"/>
    <n v="19143"/>
    <x v="3"/>
    <s v="OFF-ST-10000675"/>
    <x v="1"/>
    <x v="4"/>
    <s v="File Shuttle II and Handi-File, Black"/>
    <n v="54.224000000000004"/>
    <x v="0"/>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x v="4"/>
    <n v="0.3"/>
    <n v="-258.50160000000011"/>
  </r>
  <r>
    <n v="330"/>
    <s v="US-2013-141544"/>
    <x v="0"/>
    <x v="133"/>
    <d v="2013-09-02T00:00:00"/>
    <s v="First Class"/>
    <s v="PO-18850"/>
    <s v="Patrick O'Brill"/>
    <x v="0"/>
    <s v="United States"/>
    <s v="Philadelphia"/>
    <x v="9"/>
    <n v="19143"/>
    <x v="3"/>
    <s v="OFF-LA-10001074"/>
    <x v="1"/>
    <x v="2"/>
    <s v="Round Specialty Laser Printer Labels"/>
    <n v="100.24000000000001"/>
    <x v="12"/>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x v="5"/>
    <n v="0.7"/>
    <n v="-27.693600000000004"/>
  </r>
  <r>
    <n v="332"/>
    <s v="US-2013-150147"/>
    <x v="0"/>
    <x v="134"/>
    <d v="2013-04-30T00:00:00"/>
    <s v="Second Class"/>
    <s v="JL-15850"/>
    <s v="John Lucas"/>
    <x v="0"/>
    <s v="United States"/>
    <s v="Philadelphia"/>
    <x v="9"/>
    <n v="19134"/>
    <x v="3"/>
    <s v="TEC-PH-10004614"/>
    <x v="2"/>
    <x v="7"/>
    <s v="AT&amp;T 841000 Phone"/>
    <n v="82.8"/>
    <x v="0"/>
    <n v="0.4"/>
    <n v="-20.700000000000003"/>
  </r>
  <r>
    <n v="333"/>
    <s v="US-2013-150147"/>
    <x v="0"/>
    <x v="134"/>
    <d v="2013-04-30T00:00:00"/>
    <s v="Second Class"/>
    <s v="JL-15850"/>
    <s v="John Lucas"/>
    <x v="0"/>
    <s v="United States"/>
    <s v="Philadelphia"/>
    <x v="9"/>
    <n v="19134"/>
    <x v="3"/>
    <s v="OFF-BI-10001153"/>
    <x v="1"/>
    <x v="8"/>
    <s v="Ibico Recycled Grain-Textured Covers"/>
    <n v="20.724000000000004"/>
    <x v="0"/>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x v="1"/>
    <n v="0.7"/>
    <n v="-3.4271999999999991"/>
  </r>
  <r>
    <n v="335"/>
    <s v="CA-2012-137946"/>
    <x v="1"/>
    <x v="135"/>
    <d v="2012-09-04T00:00:00"/>
    <s v="Second Class"/>
    <s v="DB-13615"/>
    <s v="Doug Bickford"/>
    <x v="0"/>
    <s v="United States"/>
    <s v="Los Angeles"/>
    <x v="1"/>
    <n v="90045"/>
    <x v="1"/>
    <s v="OFF-BI-10001922"/>
    <x v="1"/>
    <x v="8"/>
    <s v="Storex Dura Pro Binders"/>
    <n v="4.7520000000000007"/>
    <x v="7"/>
    <n v="0.2"/>
    <n v="1.6037999999999997"/>
  </r>
  <r>
    <n v="336"/>
    <s v="CA-2012-137946"/>
    <x v="1"/>
    <x v="135"/>
    <d v="2012-09-04T00:00:00"/>
    <s v="Second Class"/>
    <s v="DB-13615"/>
    <s v="Doug Bickford"/>
    <x v="0"/>
    <s v="United States"/>
    <s v="Los Angeles"/>
    <x v="1"/>
    <n v="90045"/>
    <x v="1"/>
    <s v="TEC-CO-10001449"/>
    <x v="2"/>
    <x v="16"/>
    <s v="Hewlett Packard LaserJet 3310 Copier"/>
    <n v="959.98400000000004"/>
    <x v="0"/>
    <n v="0.2"/>
    <n v="335.99440000000004"/>
  </r>
  <r>
    <n v="337"/>
    <s v="CA-2012-137946"/>
    <x v="1"/>
    <x v="135"/>
    <d v="2012-09-04T00:00:00"/>
    <s v="Second Class"/>
    <s v="DB-13615"/>
    <s v="Doug Bickford"/>
    <x v="0"/>
    <s v="United States"/>
    <s v="Los Angeles"/>
    <x v="1"/>
    <n v="90045"/>
    <x v="1"/>
    <s v="OFF-BI-10004140"/>
    <x v="1"/>
    <x v="8"/>
    <s v="Avery Non-Stick Binders"/>
    <n v="14.368000000000002"/>
    <x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x v="0"/>
    <n v="0.2"/>
    <n v="2.7956000000000003"/>
  </r>
  <r>
    <n v="339"/>
    <s v="CA-2011-129924"/>
    <x v="2"/>
    <x v="136"/>
    <d v="2011-07-17T00:00:00"/>
    <s v="Standard Class"/>
    <s v="AC-10420"/>
    <s v="Alyssa Crouse"/>
    <x v="1"/>
    <s v="United States"/>
    <s v="San Francisco"/>
    <x v="1"/>
    <n v="94122"/>
    <x v="1"/>
    <s v="FUR-TA-10004575"/>
    <x v="0"/>
    <x v="3"/>
    <s v="Hon 5100 Series Wood Tables"/>
    <n v="698.35200000000009"/>
    <x v="1"/>
    <n v="0.2"/>
    <n v="-17.458800000000053"/>
  </r>
  <r>
    <n v="340"/>
    <s v="CA-2012-128167"/>
    <x v="1"/>
    <x v="137"/>
    <d v="2012-06-26T00:00:00"/>
    <s v="Second Class"/>
    <s v="KL-16645"/>
    <s v="Ken Lonsdale"/>
    <x v="0"/>
    <s v="United States"/>
    <s v="Layton"/>
    <x v="7"/>
    <n v="84041"/>
    <x v="1"/>
    <s v="OFF-FA-10000490"/>
    <x v="1"/>
    <x v="13"/>
    <s v="OIC Binder Clips, Mini, 1/4&quot; Capacity, Black"/>
    <n v="4.96"/>
    <x v="4"/>
    <n v="0"/>
    <n v="2.3311999999999999"/>
  </r>
  <r>
    <n v="341"/>
    <s v="CA-2011-122336"/>
    <x v="2"/>
    <x v="138"/>
    <d v="2011-04-17T00:00:00"/>
    <s v="Second Class"/>
    <s v="JD-15895"/>
    <s v="Jonathan Doherty"/>
    <x v="1"/>
    <s v="United States"/>
    <s v="Philadelphia"/>
    <x v="9"/>
    <n v="19140"/>
    <x v="3"/>
    <s v="OFF-AR-10000122"/>
    <x v="1"/>
    <x v="6"/>
    <s v="Newell 314"/>
    <n v="17.856000000000002"/>
    <x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x v="12"/>
    <n v="0.7"/>
    <n v="-407.97599999999989"/>
  </r>
  <r>
    <n v="343"/>
    <s v="CA-2011-122336"/>
    <x v="2"/>
    <x v="138"/>
    <d v="2011-04-17T00:00:00"/>
    <s v="Second Class"/>
    <s v="JD-15895"/>
    <s v="Jonathan Doherty"/>
    <x v="1"/>
    <s v="United States"/>
    <s v="Philadelphia"/>
    <x v="9"/>
    <n v="19140"/>
    <x v="3"/>
    <s v="OFF-FA-10002780"/>
    <x v="1"/>
    <x v="13"/>
    <s v="Staples"/>
    <n v="30.991999999999997"/>
    <x v="11"/>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x v="13"/>
    <n v="0.4"/>
    <n v="8.3915999999999897"/>
  </r>
  <r>
    <n v="345"/>
    <s v="US-2012-120712"/>
    <x v="1"/>
    <x v="139"/>
    <d v="2012-12-24T00:00:00"/>
    <s v="Standard Class"/>
    <s v="CS-12130"/>
    <s v="Chad Sievert"/>
    <x v="0"/>
    <s v="United States"/>
    <s v="Austin"/>
    <x v="5"/>
    <n v="78745"/>
    <x v="2"/>
    <s v="OFF-ST-10000107"/>
    <x v="1"/>
    <x v="4"/>
    <s v="Fellowes Super Stor/Drawer"/>
    <n v="88.800000000000011"/>
    <x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x v="1"/>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x v="1"/>
    <n v="0"/>
    <n v="3.0996000000000006"/>
  </r>
  <r>
    <n v="348"/>
    <s v="CA-2014-134306"/>
    <x v="3"/>
    <x v="141"/>
    <d v="2014-07-13T00:00:00"/>
    <s v="Standard Class"/>
    <s v="TD-20995"/>
    <s v="Tamara Dahlen"/>
    <x v="0"/>
    <s v="United States"/>
    <s v="Lowell"/>
    <x v="31"/>
    <n v="1852"/>
    <x v="3"/>
    <s v="OFF-PA-10000249"/>
    <x v="1"/>
    <x v="10"/>
    <s v="Staples"/>
    <n v="24.56"/>
    <x v="0"/>
    <n v="0"/>
    <n v="11.543199999999999"/>
  </r>
  <r>
    <n v="349"/>
    <s v="CA-2014-134306"/>
    <x v="3"/>
    <x v="141"/>
    <d v="2014-07-13T00:00:00"/>
    <s v="Standard Class"/>
    <s v="TD-20995"/>
    <s v="Tamara Dahlen"/>
    <x v="0"/>
    <s v="United States"/>
    <s v="Lowell"/>
    <x v="31"/>
    <n v="1852"/>
    <x v="3"/>
    <s v="OFF-AR-10001374"/>
    <x v="1"/>
    <x v="6"/>
    <s v="BIC Brite Liner Highlighters, Chisel Tip"/>
    <n v="12.96"/>
    <x v="0"/>
    <n v="0"/>
    <n v="4.1471999999999998"/>
  </r>
  <r>
    <n v="350"/>
    <s v="CA-2013-129714"/>
    <x v="0"/>
    <x v="142"/>
    <d v="2013-09-04T00:00:00"/>
    <s v="First Class"/>
    <s v="AB-10060"/>
    <s v="Adam Bellavance"/>
    <x v="2"/>
    <s v="United States"/>
    <s v="New York City"/>
    <x v="15"/>
    <n v="10009"/>
    <x v="3"/>
    <s v="TEC-AC-10000290"/>
    <x v="2"/>
    <x v="11"/>
    <s v="Sabrent 4-Port USB 2.0 Hub"/>
    <n v="6.79"/>
    <x v="7"/>
    <n v="0"/>
    <n v="2.3086000000000002"/>
  </r>
  <r>
    <n v="351"/>
    <s v="CA-2013-129714"/>
    <x v="0"/>
    <x v="142"/>
    <d v="2013-09-04T00:00:00"/>
    <s v="First Class"/>
    <s v="AB-10060"/>
    <s v="Adam Bellavance"/>
    <x v="2"/>
    <s v="United States"/>
    <s v="New York City"/>
    <x v="15"/>
    <n v="10009"/>
    <x v="3"/>
    <s v="OFF-PA-10001970"/>
    <x v="1"/>
    <x v="10"/>
    <s v="Xerox 1881"/>
    <n v="24.56"/>
    <x v="0"/>
    <n v="0"/>
    <n v="11.543199999999999"/>
  </r>
  <r>
    <n v="352"/>
    <s v="CA-2013-129714"/>
    <x v="0"/>
    <x v="142"/>
    <d v="2013-09-04T00:00:00"/>
    <s v="First Class"/>
    <s v="AB-10060"/>
    <s v="Adam Bellavance"/>
    <x v="2"/>
    <s v="United States"/>
    <s v="New York City"/>
    <x v="15"/>
    <n v="10009"/>
    <x v="3"/>
    <s v="OFF-BI-10002160"/>
    <x v="1"/>
    <x v="8"/>
    <s v="Acco Hanging Data Binders"/>
    <n v="3.048"/>
    <x v="7"/>
    <n v="0.2"/>
    <n v="1.0668"/>
  </r>
  <r>
    <n v="353"/>
    <s v="CA-2013-129714"/>
    <x v="0"/>
    <x v="142"/>
    <d v="2013-09-04T00:00:00"/>
    <s v="First Class"/>
    <s v="AB-10060"/>
    <s v="Adam Bellavance"/>
    <x v="2"/>
    <s v="United States"/>
    <s v="New York City"/>
    <x v="15"/>
    <n v="10009"/>
    <x v="3"/>
    <s v="OFF-PA-10001970"/>
    <x v="1"/>
    <x v="10"/>
    <s v="Xerox 1881"/>
    <n v="49.12"/>
    <x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x v="4"/>
    <n v="0.2"/>
    <n v="1415.4295999999997"/>
  </r>
  <r>
    <n v="355"/>
    <s v="CA-2013-138520"/>
    <x v="0"/>
    <x v="143"/>
    <d v="2013-04-14T00:00:00"/>
    <s v="Standard Class"/>
    <s v="JL-15505"/>
    <s v="Jeremy Lonsdale"/>
    <x v="0"/>
    <s v="United States"/>
    <s v="New York City"/>
    <x v="15"/>
    <n v="10035"/>
    <x v="3"/>
    <s v="FUR-BO-10002268"/>
    <x v="0"/>
    <x v="0"/>
    <s v="Sauder Barrister Bookcases"/>
    <n v="388.70400000000006"/>
    <x v="5"/>
    <n v="0.2"/>
    <n v="-4.8588000000000022"/>
  </r>
  <r>
    <n v="356"/>
    <s v="CA-2013-138520"/>
    <x v="0"/>
    <x v="143"/>
    <d v="2013-04-14T00:00:00"/>
    <s v="Standard Class"/>
    <s v="JL-15505"/>
    <s v="Jeremy Lonsdale"/>
    <x v="0"/>
    <s v="United States"/>
    <s v="New York City"/>
    <x v="15"/>
    <n v="10035"/>
    <x v="3"/>
    <s v="OFF-EN-10001137"/>
    <x v="1"/>
    <x v="12"/>
    <s v="#10 Gummed Flap White Envelopes, 100/Box"/>
    <n v="8.26"/>
    <x v="0"/>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x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x v="2"/>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x v="2"/>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x v="8"/>
    <n v="0"/>
    <n v="168.4384"/>
  </r>
  <r>
    <n v="361"/>
    <s v="CA-2014-155698"/>
    <x v="3"/>
    <x v="144"/>
    <d v="2014-03-12T00:00:00"/>
    <s v="First Class"/>
    <s v="VB-21745"/>
    <s v="Victoria Brennan"/>
    <x v="1"/>
    <s v="United States"/>
    <s v="Columbus"/>
    <x v="32"/>
    <n v="31907"/>
    <x v="0"/>
    <s v="OFF-LA-10001158"/>
    <x v="1"/>
    <x v="2"/>
    <s v="Avery Address/Shipping Labels for Typewriters, 4&quot; x 2&quot;"/>
    <n v="20.7"/>
    <x v="0"/>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x v="0"/>
    <n v="0"/>
    <n v="9.9359999999999999"/>
  </r>
  <r>
    <n v="363"/>
    <s v="CA-2014-144904"/>
    <x v="3"/>
    <x v="145"/>
    <d v="2014-10-02T00:00:00"/>
    <s v="Standard Class"/>
    <s v="KW-16435"/>
    <s v="Katrina Willman"/>
    <x v="0"/>
    <s v="United States"/>
    <s v="New York City"/>
    <x v="15"/>
    <n v="10009"/>
    <x v="3"/>
    <s v="FUR-CH-10000785"/>
    <x v="0"/>
    <x v="1"/>
    <s v="Global Ergonomic Managers Chair"/>
    <n v="488.64600000000002"/>
    <x v="1"/>
    <n v="0.1"/>
    <n v="86.870400000000004"/>
  </r>
  <r>
    <n v="364"/>
    <s v="CA-2014-144904"/>
    <x v="3"/>
    <x v="145"/>
    <d v="2014-10-02T00:00:00"/>
    <s v="Standard Class"/>
    <s v="KW-16435"/>
    <s v="Katrina Willman"/>
    <x v="0"/>
    <s v="United States"/>
    <s v="New York City"/>
    <x v="15"/>
    <n v="10009"/>
    <x v="3"/>
    <s v="OFF-AR-10003732"/>
    <x v="1"/>
    <x v="6"/>
    <s v="Newell 333"/>
    <n v="5.56"/>
    <x v="0"/>
    <n v="0"/>
    <n v="1.4455999999999998"/>
  </r>
  <r>
    <n v="365"/>
    <s v="CA-2014-144904"/>
    <x v="3"/>
    <x v="145"/>
    <d v="2014-10-02T00:00:00"/>
    <s v="Standard Class"/>
    <s v="KW-16435"/>
    <s v="Katrina Willman"/>
    <x v="0"/>
    <s v="United States"/>
    <s v="New York City"/>
    <x v="15"/>
    <n v="10009"/>
    <x v="3"/>
    <s v="FUR-FU-10000023"/>
    <x v="0"/>
    <x v="5"/>
    <s v="Eldon Wave Desk Accessories"/>
    <n v="47.12"/>
    <x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x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x v="4"/>
    <n v="0"/>
    <n v="10.44"/>
  </r>
  <r>
    <n v="368"/>
    <s v="CA-2013-155516"/>
    <x v="0"/>
    <x v="147"/>
    <d v="2013-10-22T00:00:00"/>
    <s v="Same Day"/>
    <s v="MK-17905"/>
    <s v="Michael Kennedy"/>
    <x v="1"/>
    <s v="United States"/>
    <s v="Manchester"/>
    <x v="29"/>
    <n v="6040"/>
    <x v="3"/>
    <s v="OFF-SU-10001225"/>
    <x v="1"/>
    <x v="14"/>
    <s v="Staples"/>
    <n v="7.36"/>
    <x v="0"/>
    <n v="0"/>
    <n v="0.14719999999999978"/>
  </r>
  <r>
    <n v="369"/>
    <s v="CA-2013-155516"/>
    <x v="0"/>
    <x v="147"/>
    <d v="2013-10-22T00:00:00"/>
    <s v="Same Day"/>
    <s v="MK-17905"/>
    <s v="Michael Kennedy"/>
    <x v="1"/>
    <s v="United States"/>
    <s v="Manchester"/>
    <x v="29"/>
    <n v="6040"/>
    <x v="3"/>
    <s v="OFF-ST-10002406"/>
    <x v="1"/>
    <x v="4"/>
    <s v="Pizazz Global Quick File"/>
    <n v="104.79"/>
    <x v="3"/>
    <n v="0"/>
    <n v="29.341200000000008"/>
  </r>
  <r>
    <n v="370"/>
    <s v="CA-2013-155516"/>
    <x v="0"/>
    <x v="147"/>
    <d v="2013-10-22T00:00:00"/>
    <s v="Same Day"/>
    <s v="MK-17905"/>
    <s v="Michael Kennedy"/>
    <x v="1"/>
    <s v="United States"/>
    <s v="Manchester"/>
    <x v="29"/>
    <n v="6040"/>
    <x v="3"/>
    <s v="FUR-BO-10002545"/>
    <x v="0"/>
    <x v="0"/>
    <s v="Atlantic Metals Mobile 3-Shelf Bookcases, Custom Colors"/>
    <n v="1043.92"/>
    <x v="4"/>
    <n v="0"/>
    <n v="271.41920000000005"/>
  </r>
  <r>
    <n v="371"/>
    <s v="CA-2014-104745"/>
    <x v="3"/>
    <x v="148"/>
    <d v="2014-06-05T00:00:00"/>
    <s v="Standard Class"/>
    <s v="GT-14755"/>
    <s v="Guy Thornton"/>
    <x v="0"/>
    <s v="United States"/>
    <s v="Harlingen"/>
    <x v="5"/>
    <n v="78550"/>
    <x v="2"/>
    <s v="OFF-PA-10002036"/>
    <x v="1"/>
    <x v="10"/>
    <s v="Xerox 1930"/>
    <n v="25.920000000000005"/>
    <x v="2"/>
    <n v="0.2"/>
    <n v="9.3960000000000008"/>
  </r>
  <r>
    <n v="372"/>
    <s v="CA-2014-104745"/>
    <x v="3"/>
    <x v="148"/>
    <d v="2014-06-05T00:00:00"/>
    <s v="Standard Class"/>
    <s v="GT-14755"/>
    <s v="Guy Thornton"/>
    <x v="0"/>
    <s v="United States"/>
    <s v="Harlingen"/>
    <x v="5"/>
    <n v="78550"/>
    <x v="2"/>
    <s v="OFF-ST-10002205"/>
    <x v="1"/>
    <x v="4"/>
    <s v="File Shuttle I and Handi-File"/>
    <n v="53.424000000000007"/>
    <x v="1"/>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x v="2"/>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x v="8"/>
    <n v="0.2"/>
    <n v="179.1887999999999"/>
  </r>
  <r>
    <n v="375"/>
    <s v="US-2011-119137"/>
    <x v="2"/>
    <x v="149"/>
    <d v="2011-07-27T00:00:00"/>
    <s v="Standard Class"/>
    <s v="AG-10900"/>
    <s v="Arthur Gainer"/>
    <x v="0"/>
    <s v="United States"/>
    <s v="Tucson"/>
    <x v="16"/>
    <n v="85705"/>
    <x v="1"/>
    <s v="OFF-AR-10000658"/>
    <x v="1"/>
    <x v="6"/>
    <s v="Newell 324"/>
    <n v="9.24"/>
    <x v="7"/>
    <n v="0.2"/>
    <n v="0.92399999999999993"/>
  </r>
  <r>
    <n v="376"/>
    <s v="US-2011-119137"/>
    <x v="2"/>
    <x v="149"/>
    <d v="2011-07-27T00:00:00"/>
    <s v="Standard Class"/>
    <s v="AG-10900"/>
    <s v="Arthur Gainer"/>
    <x v="0"/>
    <s v="United States"/>
    <s v="Tucson"/>
    <x v="16"/>
    <n v="85705"/>
    <x v="1"/>
    <s v="TEC-AC-10002076"/>
    <x v="2"/>
    <x v="11"/>
    <s v="Microsoft Natural Keyboard Elite"/>
    <n v="479.04"/>
    <x v="12"/>
    <n v="0.2"/>
    <n v="-29.940000000000012"/>
  </r>
  <r>
    <n v="377"/>
    <s v="US-2013-134656"/>
    <x v="0"/>
    <x v="150"/>
    <d v="2013-10-02T00:00:00"/>
    <s v="First Class"/>
    <s v="MM-18280"/>
    <s v="Muhammed MacIntyre"/>
    <x v="1"/>
    <s v="United States"/>
    <s v="Quincy"/>
    <x v="10"/>
    <n v="62301"/>
    <x v="2"/>
    <s v="OFF-PA-10003039"/>
    <x v="1"/>
    <x v="10"/>
    <s v="Xerox 1960"/>
    <n v="99.13600000000001"/>
    <x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x v="3"/>
    <n v="0.3"/>
    <n v="-297.68479999999983"/>
  </r>
  <r>
    <n v="379"/>
    <s v="CA-2012-130792"/>
    <x v="1"/>
    <x v="152"/>
    <d v="2012-05-05T00:00:00"/>
    <s v="Standard Class"/>
    <s v="RA-19915"/>
    <s v="Russell Applegate"/>
    <x v="0"/>
    <s v="United States"/>
    <s v="Houston"/>
    <x v="5"/>
    <n v="77095"/>
    <x v="2"/>
    <s v="OFF-AP-10000696"/>
    <x v="1"/>
    <x v="9"/>
    <s v="Holmes Odor Grabber"/>
    <n v="8.6519999999999975"/>
    <x v="1"/>
    <n v="0.8"/>
    <n v="-20.332200000000007"/>
  </r>
  <r>
    <n v="380"/>
    <s v="CA-2012-130792"/>
    <x v="1"/>
    <x v="152"/>
    <d v="2012-05-05T00:00:00"/>
    <s v="Standard Class"/>
    <s v="RA-19915"/>
    <s v="Russell Applegate"/>
    <x v="0"/>
    <s v="United States"/>
    <s v="Houston"/>
    <x v="5"/>
    <n v="77095"/>
    <x v="2"/>
    <s v="OFF-ST-10003327"/>
    <x v="1"/>
    <x v="4"/>
    <s v="Akro-Mils 12-Gallon Tote"/>
    <n v="23.832000000000001"/>
    <x v="1"/>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x v="4"/>
    <n v="0.8"/>
    <n v="-18.872800000000009"/>
  </r>
  <r>
    <n v="382"/>
    <s v="CA-2013-134775"/>
    <x v="0"/>
    <x v="99"/>
    <d v="2013-10-30T00:00:00"/>
    <s v="First Class"/>
    <s v="AS-10285"/>
    <s v="Alejandro Savely"/>
    <x v="1"/>
    <s v="United States"/>
    <s v="San Francisco"/>
    <x v="1"/>
    <n v="94109"/>
    <x v="1"/>
    <s v="OFF-PA-10004734"/>
    <x v="1"/>
    <x v="10"/>
    <s v="Southworth Structures Collection"/>
    <n v="50.96"/>
    <x v="3"/>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x v="1"/>
    <n v="0.2"/>
    <n v="17.337599999999998"/>
  </r>
  <r>
    <n v="384"/>
    <s v="CA-2012-125395"/>
    <x v="1"/>
    <x v="153"/>
    <d v="2012-06-29T00:00:00"/>
    <s v="Second Class"/>
    <s v="LA-16780"/>
    <s v="Laura Armstrong"/>
    <x v="1"/>
    <s v="United States"/>
    <s v="Taylor"/>
    <x v="12"/>
    <n v="48180"/>
    <x v="2"/>
    <s v="TEC-AC-10004708"/>
    <x v="2"/>
    <x v="11"/>
    <s v="Sony 32GB Class 10 Micro SDHC R40 Memory Card"/>
    <n v="41.9"/>
    <x v="0"/>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x v="1"/>
    <n v="0.45"/>
    <n v="-157.00949999999997"/>
  </r>
  <r>
    <n v="386"/>
    <s v="US-2012-168935"/>
    <x v="1"/>
    <x v="154"/>
    <d v="2012-12-02T00:00:00"/>
    <s v="Standard Class"/>
    <s v="DO-13435"/>
    <s v="Denny Ordway"/>
    <x v="0"/>
    <s v="United States"/>
    <s v="Pembroke Pines"/>
    <x v="2"/>
    <n v="33024"/>
    <x v="0"/>
    <s v="TEC-AC-10002335"/>
    <x v="2"/>
    <x v="11"/>
    <s v="Logitech Media Keyboard K200"/>
    <n v="83.976000000000013"/>
    <x v="1"/>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x v="4"/>
    <n v="0.7"/>
    <n v="-337.63799999999981"/>
  </r>
  <r>
    <n v="388"/>
    <s v="CA-2012-122756"/>
    <x v="1"/>
    <x v="155"/>
    <d v="2012-12-07T00:00:00"/>
    <s v="Standard Class"/>
    <s v="DK-13225"/>
    <s v="Dean Katz"/>
    <x v="1"/>
    <s v="United States"/>
    <s v="Philadelphia"/>
    <x v="9"/>
    <n v="19140"/>
    <x v="3"/>
    <s v="FUR-FU-10001935"/>
    <x v="0"/>
    <x v="5"/>
    <s v="3M Hangers With Command Adhesive"/>
    <n v="2.9600000000000004"/>
    <x v="7"/>
    <n v="0.2"/>
    <n v="0.77700000000000025"/>
  </r>
  <r>
    <n v="389"/>
    <s v="CA-2011-115973"/>
    <x v="2"/>
    <x v="156"/>
    <d v="2011-11-26T00:00:00"/>
    <s v="First Class"/>
    <s v="NG-18430"/>
    <s v="Nathan Gelder"/>
    <x v="0"/>
    <s v="United States"/>
    <s v="Cincinnati"/>
    <x v="24"/>
    <n v="45231"/>
    <x v="3"/>
    <s v="OFF-AR-10004757"/>
    <x v="1"/>
    <x v="6"/>
    <s v="Crayola Colored Pencils"/>
    <n v="2.6240000000000001"/>
    <x v="7"/>
    <n v="0.2"/>
    <n v="0.42639999999999978"/>
  </r>
  <r>
    <n v="390"/>
    <s v="CA-2014-101798"/>
    <x v="3"/>
    <x v="157"/>
    <d v="2014-12-16T00:00:00"/>
    <s v="Standard Class"/>
    <s v="MV-18190"/>
    <s v="Mike Vittorini"/>
    <x v="0"/>
    <s v="United States"/>
    <s v="New York City"/>
    <x v="15"/>
    <n v="10009"/>
    <x v="3"/>
    <s v="OFF-BI-10000050"/>
    <x v="1"/>
    <x v="8"/>
    <s v="Angle-D Binders with Locking Rings, Label Holders"/>
    <n v="23.36"/>
    <x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x v="0"/>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x v="0"/>
    <n v="0.2"/>
    <n v="27.718199999999968"/>
  </r>
  <r>
    <n v="393"/>
    <s v="US-2011-135972"/>
    <x v="2"/>
    <x v="158"/>
    <d v="2011-09-23T00:00:00"/>
    <s v="Second Class"/>
    <s v="JG-15115"/>
    <s v="Jack Garza"/>
    <x v="0"/>
    <s v="United States"/>
    <s v="Des Moines"/>
    <x v="4"/>
    <n v="98198"/>
    <x v="1"/>
    <s v="TEC-CO-10002313"/>
    <x v="2"/>
    <x v="16"/>
    <s v="Canon PC1080F Personal Copier"/>
    <n v="1799.97"/>
    <x v="1"/>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x v="1"/>
    <n v="0.8"/>
    <n v="-20.5623"/>
  </r>
  <r>
    <n v="395"/>
    <s v="CA-2014-102946"/>
    <x v="3"/>
    <x v="160"/>
    <d v="2014-07-06T00:00:00"/>
    <s v="Standard Class"/>
    <s v="VP-21730"/>
    <s v="Victor Preis"/>
    <x v="2"/>
    <s v="United States"/>
    <s v="Las Vegas"/>
    <x v="33"/>
    <n v="89115"/>
    <x v="1"/>
    <s v="OFF-BI-10004492"/>
    <x v="1"/>
    <x v="8"/>
    <s v="Tuf-Vin Binders"/>
    <n v="75.792000000000002"/>
    <x v="1"/>
    <n v="0.2"/>
    <n v="25.579799999999992"/>
  </r>
  <r>
    <n v="396"/>
    <s v="CA-2014-165603"/>
    <x v="3"/>
    <x v="161"/>
    <d v="2014-10-20T00:00:00"/>
    <s v="Second Class"/>
    <s v="SS-20140"/>
    <s v="Saphhira Shifley"/>
    <x v="1"/>
    <s v="United States"/>
    <s v="Warwick"/>
    <x v="34"/>
    <n v="2886"/>
    <x v="3"/>
    <s v="OFF-ST-10000798"/>
    <x v="1"/>
    <x v="4"/>
    <s v="2300 Heavy-Duty Transfer File Systems by Perma"/>
    <n v="49.96"/>
    <x v="0"/>
    <n v="0"/>
    <n v="9.4923999999999964"/>
  </r>
  <r>
    <n v="397"/>
    <s v="CA-2014-165603"/>
    <x v="3"/>
    <x v="161"/>
    <d v="2014-10-20T00:00:00"/>
    <s v="Second Class"/>
    <s v="SS-20140"/>
    <s v="Saphhira Shifley"/>
    <x v="1"/>
    <s v="United States"/>
    <s v="Warwick"/>
    <x v="34"/>
    <n v="2886"/>
    <x v="3"/>
    <s v="OFF-PA-10002552"/>
    <x v="1"/>
    <x v="10"/>
    <s v="Xerox 1958"/>
    <n v="12.96"/>
    <x v="0"/>
    <n v="0"/>
    <n v="6.2208000000000006"/>
  </r>
  <r>
    <n v="398"/>
    <s v="CA-2012-122259"/>
    <x v="1"/>
    <x v="89"/>
    <d v="2012-11-04T00:00:00"/>
    <s v="Standard Class"/>
    <s v="HP-14815"/>
    <s v="Harold Pawlan"/>
    <x v="2"/>
    <s v="United States"/>
    <s v="Jackson"/>
    <x v="12"/>
    <n v="49201"/>
    <x v="2"/>
    <s v="OFF-SU-10002573"/>
    <x v="1"/>
    <x v="14"/>
    <s v="Acme 10&quot; Easy Grip Assistive Scissors"/>
    <n v="70.12"/>
    <x v="4"/>
    <n v="0"/>
    <n v="21.035999999999994"/>
  </r>
  <r>
    <n v="399"/>
    <s v="CA-2013-108987"/>
    <x v="0"/>
    <x v="162"/>
    <d v="2013-09-11T00:00:00"/>
    <s v="Second Class"/>
    <s v="AG-10675"/>
    <s v="Anna Gayman"/>
    <x v="0"/>
    <s v="United States"/>
    <s v="Houston"/>
    <x v="5"/>
    <n v="77036"/>
    <x v="2"/>
    <s v="OFF-ST-10001580"/>
    <x v="1"/>
    <x v="4"/>
    <s v="Super Decoflex Portable Personal File"/>
    <n v="35.952000000000005"/>
    <x v="1"/>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x v="4"/>
    <n v="0.32"/>
    <n v="-317.15280000000007"/>
  </r>
  <r>
    <n v="401"/>
    <s v="CA-2013-108987"/>
    <x v="0"/>
    <x v="162"/>
    <d v="2013-09-11T00:00:00"/>
    <s v="Second Class"/>
    <s v="AG-10675"/>
    <s v="Anna Gayman"/>
    <x v="0"/>
    <s v="United States"/>
    <s v="Houston"/>
    <x v="5"/>
    <n v="77036"/>
    <x v="2"/>
    <s v="OFF-ST-10000934"/>
    <x v="1"/>
    <x v="4"/>
    <s v="Contico 72&quot;H Heavy-Duty Storage System"/>
    <n v="131.136"/>
    <x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x v="0"/>
    <n v="0.2"/>
    <n v="0.71979999999999933"/>
  </r>
  <r>
    <n v="403"/>
    <s v="CA-2011-113166"/>
    <x v="2"/>
    <x v="163"/>
    <d v="2011-12-26T00:00:00"/>
    <s v="First Class"/>
    <s v="LF-17185"/>
    <s v="Luke Foster"/>
    <x v="0"/>
    <s v="United States"/>
    <s v="Miami"/>
    <x v="2"/>
    <n v="33180"/>
    <x v="0"/>
    <s v="OFF-PA-10001947"/>
    <x v="1"/>
    <x v="10"/>
    <s v="Xerox 1974"/>
    <n v="9.5680000000000014"/>
    <x v="0"/>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x v="5"/>
    <n v="0.2"/>
    <n v="9.7680000000000007"/>
  </r>
  <r>
    <n v="405"/>
    <s v="CA-2014-117933"/>
    <x v="3"/>
    <x v="165"/>
    <d v="2014-12-30T00:00:00"/>
    <s v="Standard Class"/>
    <s v="RF-19840"/>
    <s v="Roy Französisch"/>
    <x v="0"/>
    <s v="United States"/>
    <s v="New York City"/>
    <x v="15"/>
    <n v="10024"/>
    <x v="3"/>
    <s v="OFF-AP-10004249"/>
    <x v="1"/>
    <x v="9"/>
    <s v="Staples"/>
    <n v="35.910000000000004"/>
    <x v="1"/>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x v="2"/>
    <n v="0"/>
    <n v="37.789500000000004"/>
  </r>
  <r>
    <n v="407"/>
    <s v="CA-2014-117457"/>
    <x v="3"/>
    <x v="166"/>
    <d v="2014-12-13T00:00:00"/>
    <s v="Standard Class"/>
    <s v="KH-16510"/>
    <s v="Keith Herrera"/>
    <x v="0"/>
    <s v="United States"/>
    <s v="San Francisco"/>
    <x v="1"/>
    <n v="94110"/>
    <x v="1"/>
    <s v="TEC-CO-10004115"/>
    <x v="2"/>
    <x v="16"/>
    <s v="Sharp AL-1530CS Digital Copier"/>
    <n v="1199.9760000000001"/>
    <x v="1"/>
    <n v="0.2"/>
    <n v="434.99130000000002"/>
  </r>
  <r>
    <n v="408"/>
    <s v="CA-2014-117457"/>
    <x v="3"/>
    <x v="166"/>
    <d v="2014-12-13T00:00:00"/>
    <s v="Standard Class"/>
    <s v="KH-16510"/>
    <s v="Keith Herrera"/>
    <x v="0"/>
    <s v="United States"/>
    <s v="San Francisco"/>
    <x v="1"/>
    <n v="94110"/>
    <x v="1"/>
    <s v="OFF-PA-10003724"/>
    <x v="1"/>
    <x v="10"/>
    <s v="Wirebound Message Book, 4 per Page"/>
    <n v="27.15"/>
    <x v="2"/>
    <n v="0"/>
    <n v="13.3035"/>
  </r>
  <r>
    <n v="409"/>
    <s v="CA-2014-117457"/>
    <x v="3"/>
    <x v="166"/>
    <d v="2014-12-13T00:00:00"/>
    <s v="Standard Class"/>
    <s v="KH-16510"/>
    <s v="Keith Herrera"/>
    <x v="0"/>
    <s v="United States"/>
    <s v="San Francisco"/>
    <x v="1"/>
    <n v="94110"/>
    <x v="1"/>
    <s v="FUR-TA-10002041"/>
    <x v="0"/>
    <x v="3"/>
    <s v="Bevis Round Conference Table Top, X-Base"/>
    <n v="1004.0239999999999"/>
    <x v="3"/>
    <n v="0.2"/>
    <n v="-112.95269999999994"/>
  </r>
  <r>
    <n v="410"/>
    <s v="CA-2014-117457"/>
    <x v="3"/>
    <x v="166"/>
    <d v="2014-12-13T00:00:00"/>
    <s v="Standard Class"/>
    <s v="KH-16510"/>
    <s v="Keith Herrera"/>
    <x v="0"/>
    <s v="United States"/>
    <s v="San Francisco"/>
    <x v="1"/>
    <n v="94110"/>
    <x v="1"/>
    <s v="OFF-PA-10002893"/>
    <x v="1"/>
    <x v="10"/>
    <s v="Wirebound Service Call Books, 5 1/2&quot; x 4&quot;"/>
    <n v="9.68"/>
    <x v="7"/>
    <n v="0"/>
    <n v="4.6463999999999999"/>
  </r>
  <r>
    <n v="411"/>
    <s v="CA-2014-117457"/>
    <x v="3"/>
    <x v="166"/>
    <d v="2014-12-13T00:00:00"/>
    <s v="Standard Class"/>
    <s v="KH-16510"/>
    <s v="Keith Herrera"/>
    <x v="0"/>
    <s v="United States"/>
    <s v="San Francisco"/>
    <x v="1"/>
    <n v="94110"/>
    <x v="1"/>
    <s v="OFF-LA-10003766"/>
    <x v="1"/>
    <x v="2"/>
    <s v="Self-Adhesive Removable Labels"/>
    <n v="28.349999999999998"/>
    <x v="6"/>
    <n v="0"/>
    <n v="13.608000000000001"/>
  </r>
  <r>
    <n v="412"/>
    <s v="CA-2014-117457"/>
    <x v="3"/>
    <x v="166"/>
    <d v="2014-12-13T00:00:00"/>
    <s v="Standard Class"/>
    <s v="KH-16510"/>
    <s v="Keith Herrera"/>
    <x v="0"/>
    <s v="United States"/>
    <s v="San Francisco"/>
    <x v="1"/>
    <n v="94110"/>
    <x v="1"/>
    <s v="OFF-PA-10001970"/>
    <x v="1"/>
    <x v="10"/>
    <s v="Xerox 1908"/>
    <n v="55.98"/>
    <x v="7"/>
    <n v="0"/>
    <n v="27.430199999999999"/>
  </r>
  <r>
    <n v="413"/>
    <s v="CA-2014-117457"/>
    <x v="3"/>
    <x v="166"/>
    <d v="2014-12-13T00:00:00"/>
    <s v="Standard Class"/>
    <s v="KH-16510"/>
    <s v="Keith Herrera"/>
    <x v="0"/>
    <s v="United States"/>
    <s v="San Francisco"/>
    <x v="1"/>
    <n v="94110"/>
    <x v="1"/>
    <s v="FUR-BO-10001972"/>
    <x v="0"/>
    <x v="0"/>
    <s v="O'Sullivan 4-Shelf Bookcase in Odessa Pine"/>
    <n v="1336.829"/>
    <x v="11"/>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x v="0"/>
    <n v="0.2"/>
    <n v="-18.454800000000013"/>
  </r>
  <r>
    <n v="415"/>
    <s v="CA-2014-142636"/>
    <x v="3"/>
    <x v="132"/>
    <d v="2014-11-08T00:00:00"/>
    <s v="Standard Class"/>
    <s v="KC-16675"/>
    <s v="Kimberly Carter"/>
    <x v="1"/>
    <s v="United States"/>
    <s v="Seattle"/>
    <x v="4"/>
    <n v="98105"/>
    <x v="1"/>
    <s v="OFF-PA-10000157"/>
    <x v="1"/>
    <x v="10"/>
    <s v="Xerox 191"/>
    <n v="139.86000000000001"/>
    <x v="3"/>
    <n v="0"/>
    <n v="65.734199999999987"/>
  </r>
  <r>
    <n v="416"/>
    <s v="CA-2014-142636"/>
    <x v="3"/>
    <x v="132"/>
    <d v="2014-11-08T00:00:00"/>
    <s v="Standard Class"/>
    <s v="KC-16675"/>
    <s v="Kimberly Carter"/>
    <x v="1"/>
    <s v="United States"/>
    <s v="Seattle"/>
    <x v="4"/>
    <n v="98105"/>
    <x v="1"/>
    <s v="FUR-CH-10001891"/>
    <x v="0"/>
    <x v="1"/>
    <s v="Global Deluxe Office Fabric Chairs"/>
    <n v="307.13600000000002"/>
    <x v="4"/>
    <n v="0.2"/>
    <n v="26.874400000000023"/>
  </r>
  <r>
    <n v="417"/>
    <s v="CA-2014-122105"/>
    <x v="3"/>
    <x v="92"/>
    <d v="2014-06-29T00:00:00"/>
    <s v="Standard Class"/>
    <s v="CJ-12010"/>
    <s v="Caroline Jumper"/>
    <x v="0"/>
    <s v="United States"/>
    <s v="Huntington Beach"/>
    <x v="1"/>
    <n v="92646"/>
    <x v="1"/>
    <s v="OFF-AR-10004344"/>
    <x v="1"/>
    <x v="6"/>
    <s v="Bulldog Vacuum Base Pencil Sharpener"/>
    <n v="95.92"/>
    <x v="8"/>
    <n v="0"/>
    <n v="25.898399999999995"/>
  </r>
  <r>
    <n v="418"/>
    <s v="CA-2013-148796"/>
    <x v="0"/>
    <x v="167"/>
    <d v="2013-04-19T00:00:00"/>
    <s v="Standard Class"/>
    <s v="PB-19150"/>
    <s v="Philip Brown"/>
    <x v="0"/>
    <s v="United States"/>
    <s v="Los Angeles"/>
    <x v="1"/>
    <n v="90004"/>
    <x v="1"/>
    <s v="FUR-CH-10004886"/>
    <x v="0"/>
    <x v="1"/>
    <s v="Bevis Steel Folding Chairs"/>
    <n v="383.8"/>
    <x v="2"/>
    <n v="0.2"/>
    <n v="38.379999999999981"/>
  </r>
  <r>
    <n v="419"/>
    <s v="CA-2014-154816"/>
    <x v="3"/>
    <x v="44"/>
    <d v="2014-11-11T00:00:00"/>
    <s v="Standard Class"/>
    <s v="VB-21745"/>
    <s v="Victoria Brennan"/>
    <x v="1"/>
    <s v="United States"/>
    <s v="Richmond"/>
    <x v="0"/>
    <n v="40475"/>
    <x v="0"/>
    <s v="OFF-PA-10003845"/>
    <x v="1"/>
    <x v="10"/>
    <s v="Xerox 1987"/>
    <n v="5.78"/>
    <x v="7"/>
    <n v="0"/>
    <n v="2.8322000000000003"/>
  </r>
  <r>
    <n v="420"/>
    <s v="CA-2014-110478"/>
    <x v="3"/>
    <x v="168"/>
    <d v="2014-03-10T00:00:00"/>
    <s v="Standard Class"/>
    <s v="SP-20860"/>
    <s v="Sung Pak"/>
    <x v="1"/>
    <s v="United States"/>
    <s v="Los Angeles"/>
    <x v="1"/>
    <n v="90045"/>
    <x v="1"/>
    <s v="OFF-AR-10001573"/>
    <x v="1"/>
    <x v="6"/>
    <s v="American Pencil"/>
    <n v="9.32"/>
    <x v="4"/>
    <n v="0"/>
    <n v="2.702799999999999"/>
  </r>
  <r>
    <n v="421"/>
    <s v="CA-2014-110478"/>
    <x v="3"/>
    <x v="168"/>
    <d v="2014-03-10T00:00:00"/>
    <s v="Standard Class"/>
    <s v="SP-20860"/>
    <s v="Sung Pak"/>
    <x v="1"/>
    <s v="United States"/>
    <s v="Los Angeles"/>
    <x v="1"/>
    <n v="90045"/>
    <x v="1"/>
    <s v="OFF-EN-10000483"/>
    <x v="1"/>
    <x v="12"/>
    <s v="White Envelopes, White Envelopes with Clear Poly Window"/>
    <n v="15.25"/>
    <x v="7"/>
    <n v="0"/>
    <n v="7.0149999999999988"/>
  </r>
  <r>
    <n v="422"/>
    <s v="CA-2011-142048"/>
    <x v="2"/>
    <x v="169"/>
    <d v="2011-06-25T00:00:00"/>
    <s v="First Class"/>
    <s v="JE-15745"/>
    <s v="Joel Eaton"/>
    <x v="0"/>
    <s v="United States"/>
    <s v="Louisville"/>
    <x v="22"/>
    <n v="80027"/>
    <x v="1"/>
    <s v="TEC-AC-10004114"/>
    <x v="2"/>
    <x v="11"/>
    <s v="KeyTronic 6101 Series - Keyboard - Black"/>
    <n v="196.75200000000001"/>
    <x v="5"/>
    <n v="0.2"/>
    <n v="56.566200000000009"/>
  </r>
  <r>
    <n v="423"/>
    <s v="CA-2014-125388"/>
    <x v="3"/>
    <x v="15"/>
    <d v="2014-10-24T00:00:00"/>
    <s v="Standard Class"/>
    <s v="MP-17965"/>
    <s v="Michael Paige"/>
    <x v="1"/>
    <s v="United States"/>
    <s v="Lawrence"/>
    <x v="31"/>
    <n v="1841"/>
    <x v="3"/>
    <s v="FUR-FU-10004712"/>
    <x v="0"/>
    <x v="5"/>
    <s v="Westinghouse Mesh Shade Clip-On Gooseneck Lamp, Black"/>
    <n v="56.56"/>
    <x v="4"/>
    <n v="0"/>
    <n v="14.705600000000004"/>
  </r>
  <r>
    <n v="424"/>
    <s v="CA-2014-125388"/>
    <x v="3"/>
    <x v="15"/>
    <d v="2014-10-24T00:00:00"/>
    <s v="Standard Class"/>
    <s v="MP-17965"/>
    <s v="Michael Paige"/>
    <x v="1"/>
    <s v="United States"/>
    <s v="Lawrence"/>
    <x v="31"/>
    <n v="1841"/>
    <x v="3"/>
    <s v="OFF-ST-10000918"/>
    <x v="1"/>
    <x v="4"/>
    <s v="Crate-A-Files"/>
    <n v="32.700000000000003"/>
    <x v="1"/>
    <n v="0"/>
    <n v="8.5019999999999989"/>
  </r>
  <r>
    <n v="425"/>
    <s v="CA-2014-155705"/>
    <x v="3"/>
    <x v="170"/>
    <d v="2014-08-24T00:00:00"/>
    <s v="Second Class"/>
    <s v="NF-18385"/>
    <s v="Natalie Fritzler"/>
    <x v="0"/>
    <s v="United States"/>
    <s v="Jackson"/>
    <x v="35"/>
    <n v="39212"/>
    <x v="0"/>
    <s v="FUR-CH-10000015"/>
    <x v="0"/>
    <x v="1"/>
    <s v="Hon Multipurpose Stacking Arm Chairs"/>
    <n v="866.4"/>
    <x v="4"/>
    <n v="0"/>
    <n v="225.26400000000001"/>
  </r>
  <r>
    <n v="426"/>
    <s v="CA-2014-149160"/>
    <x v="3"/>
    <x v="51"/>
    <d v="2014-11-27T00:00:00"/>
    <s v="Second Class"/>
    <s v="JM-15265"/>
    <s v="Janet Molinari"/>
    <x v="1"/>
    <s v="United States"/>
    <s v="Canton"/>
    <x v="12"/>
    <n v="48187"/>
    <x v="2"/>
    <s v="FUR-FU-10003347"/>
    <x v="0"/>
    <x v="5"/>
    <s v="Coloredge Poster Frame"/>
    <n v="28.4"/>
    <x v="0"/>
    <n v="0"/>
    <n v="11.076000000000001"/>
  </r>
  <r>
    <n v="427"/>
    <s v="CA-2014-149160"/>
    <x v="3"/>
    <x v="51"/>
    <d v="2014-11-27T00:00:00"/>
    <s v="Second Class"/>
    <s v="JM-15265"/>
    <s v="Janet Molinari"/>
    <x v="1"/>
    <s v="United States"/>
    <s v="Canton"/>
    <x v="12"/>
    <n v="48187"/>
    <x v="2"/>
    <s v="OFF-BI-10001543"/>
    <x v="1"/>
    <x v="8"/>
    <s v="GBC VeloBinder Manual Binding System"/>
    <n v="287.92"/>
    <x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x v="7"/>
    <n v="0"/>
    <n v="30.095700000000001"/>
  </r>
  <r>
    <n v="429"/>
    <s v="CA-2014-152275"/>
    <x v="3"/>
    <x v="172"/>
    <d v="2014-10-09T00:00:00"/>
    <s v="Standard Class"/>
    <s v="KH-16630"/>
    <s v="Ken Heidel"/>
    <x v="1"/>
    <s v="United States"/>
    <s v="San Antonio"/>
    <x v="5"/>
    <n v="78207"/>
    <x v="2"/>
    <s v="OFF-AR-10000369"/>
    <x v="1"/>
    <x v="6"/>
    <s v="Design Ebony Sketching Pencil"/>
    <n v="6.6719999999999988"/>
    <x v="5"/>
    <n v="0.2"/>
    <n v="0.50039999999999996"/>
  </r>
  <r>
    <n v="430"/>
    <s v="US-2013-123750"/>
    <x v="0"/>
    <x v="173"/>
    <d v="2013-04-22T00:00:00"/>
    <s v="Standard Class"/>
    <s v="RB-19795"/>
    <s v="Ross Baird"/>
    <x v="2"/>
    <s v="United States"/>
    <s v="Gastonia"/>
    <x v="3"/>
    <n v="28052"/>
    <x v="0"/>
    <s v="OFF-BI-10004584"/>
    <x v="1"/>
    <x v="8"/>
    <s v="GBC ProClick 150 Presentation Binding System"/>
    <n v="189.58800000000005"/>
    <x v="0"/>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x v="3"/>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x v="2"/>
    <n v="0.2"/>
    <n v="54.742499999999978"/>
  </r>
  <r>
    <n v="433"/>
    <s v="US-2013-123750"/>
    <x v="0"/>
    <x v="173"/>
    <d v="2013-04-22T00:00:00"/>
    <s v="Standard Class"/>
    <s v="RB-19795"/>
    <s v="Ross Baird"/>
    <x v="2"/>
    <s v="United States"/>
    <s v="Gastonia"/>
    <x v="3"/>
    <n v="28052"/>
    <x v="0"/>
    <s v="OFF-ST-10000617"/>
    <x v="1"/>
    <x v="4"/>
    <s v="Woodgrain Magazine Files by Perma"/>
    <n v="4.7679999999999998"/>
    <x v="0"/>
    <n v="0.2"/>
    <n v="-0.7748000000000006"/>
  </r>
  <r>
    <n v="434"/>
    <s v="CA-2013-127369"/>
    <x v="0"/>
    <x v="112"/>
    <d v="2013-06-08T00:00:00"/>
    <s v="First Class"/>
    <s v="DB-13060"/>
    <s v="Dave Brooks"/>
    <x v="0"/>
    <s v="United States"/>
    <s v="Lowell"/>
    <x v="31"/>
    <n v="1852"/>
    <x v="3"/>
    <s v="OFF-ST-10003306"/>
    <x v="1"/>
    <x v="4"/>
    <s v="Letter Size Cart"/>
    <n v="714.30000000000007"/>
    <x v="2"/>
    <n v="0"/>
    <n v="207.14699999999993"/>
  </r>
  <r>
    <n v="435"/>
    <s v="US-2011-150574"/>
    <x v="2"/>
    <x v="174"/>
    <d v="2011-12-25T00:00:00"/>
    <s v="Standard Class"/>
    <s v="MK-18160"/>
    <s v="Mike Kennedy"/>
    <x v="0"/>
    <s v="United States"/>
    <s v="Jacksonville"/>
    <x v="2"/>
    <n v="32216"/>
    <x v="0"/>
    <s v="OFF-BI-10000773"/>
    <x v="1"/>
    <x v="8"/>
    <s v="Insertable Tab Post Binder Dividers"/>
    <n v="4.8120000000000003"/>
    <x v="0"/>
    <n v="0.7"/>
    <n v="-3.6891999999999996"/>
  </r>
  <r>
    <n v="436"/>
    <s v="US-2011-150574"/>
    <x v="2"/>
    <x v="174"/>
    <d v="2011-12-25T00:00:00"/>
    <s v="Standard Class"/>
    <s v="MK-18160"/>
    <s v="Mike Kennedy"/>
    <x v="0"/>
    <s v="United States"/>
    <s v="Jacksonville"/>
    <x v="2"/>
    <n v="32216"/>
    <x v="0"/>
    <s v="TEC-AC-10002600"/>
    <x v="2"/>
    <x v="11"/>
    <s v="Belkin QODE FastFit Bluetooth Keyboard"/>
    <n v="247.8"/>
    <x v="2"/>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x v="1"/>
    <n v="0.3"/>
    <n v="43.199100000000044"/>
  </r>
  <r>
    <n v="438"/>
    <s v="CA-2013-147375"/>
    <x v="0"/>
    <x v="1"/>
    <d v="2013-06-15T00:00:00"/>
    <s v="Second Class"/>
    <s v="PO-19180"/>
    <s v="Philisse Overcash"/>
    <x v="2"/>
    <s v="United States"/>
    <s v="Chicago"/>
    <x v="10"/>
    <n v="60623"/>
    <x v="2"/>
    <s v="OFF-PA-10001970"/>
    <x v="1"/>
    <x v="10"/>
    <s v="Xerox 1908"/>
    <n v="313.488"/>
    <x v="3"/>
    <n v="0.2"/>
    <n v="113.63939999999998"/>
  </r>
  <r>
    <n v="439"/>
    <s v="CA-2014-130043"/>
    <x v="3"/>
    <x v="175"/>
    <d v="2014-09-20T00:00:00"/>
    <s v="Standard Class"/>
    <s v="BB-11545"/>
    <s v="Brenda Bowman"/>
    <x v="1"/>
    <s v="United States"/>
    <s v="Houston"/>
    <x v="5"/>
    <n v="77070"/>
    <x v="2"/>
    <s v="OFF-PA-10002230"/>
    <x v="1"/>
    <x v="10"/>
    <s v="Xerox 1897"/>
    <n v="31.872000000000003"/>
    <x v="8"/>
    <n v="0.2"/>
    <n v="11.553600000000003"/>
  </r>
  <r>
    <n v="440"/>
    <s v="CA-2014-157252"/>
    <x v="3"/>
    <x v="176"/>
    <d v="2014-01-24T00:00:00"/>
    <s v="Second Class"/>
    <s v="CV-12805"/>
    <s v="Cynthia Voltz"/>
    <x v="1"/>
    <s v="United States"/>
    <s v="New York City"/>
    <x v="15"/>
    <n v="10024"/>
    <x v="3"/>
    <s v="FUR-CH-10003396"/>
    <x v="0"/>
    <x v="1"/>
    <s v="Global Deluxe Steno Chair"/>
    <n v="207.84600000000003"/>
    <x v="1"/>
    <n v="0.1"/>
    <n v="2.3093999999999895"/>
  </r>
  <r>
    <n v="441"/>
    <s v="CA-2013-115756"/>
    <x v="0"/>
    <x v="64"/>
    <d v="2013-09-08T00:00:00"/>
    <s v="Second Class"/>
    <s v="PK-19075"/>
    <s v="Pete Kriz"/>
    <x v="0"/>
    <s v="United States"/>
    <s v="Detroit"/>
    <x v="12"/>
    <n v="48227"/>
    <x v="2"/>
    <s v="FUR-FU-10000246"/>
    <x v="0"/>
    <x v="5"/>
    <s v="Aluminum Document Frame"/>
    <n v="12.22"/>
    <x v="7"/>
    <n v="0"/>
    <n v="3.6659999999999986"/>
  </r>
  <r>
    <n v="442"/>
    <s v="CA-2013-115756"/>
    <x v="0"/>
    <x v="64"/>
    <d v="2013-09-08T00:00:00"/>
    <s v="Second Class"/>
    <s v="PK-19075"/>
    <s v="Pete Kriz"/>
    <x v="0"/>
    <s v="United States"/>
    <s v="Detroit"/>
    <x v="12"/>
    <n v="48227"/>
    <x v="2"/>
    <s v="OFF-ST-10000060"/>
    <x v="1"/>
    <x v="4"/>
    <s v="Fellowes Bankers Box Staxonsteel Drawer File/Stacking System"/>
    <n v="194.94"/>
    <x v="1"/>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x v="1"/>
    <n v="0"/>
    <n v="20.575499999999998"/>
  </r>
  <r>
    <n v="444"/>
    <s v="CA-2013-115756"/>
    <x v="0"/>
    <x v="64"/>
    <d v="2013-09-08T00:00:00"/>
    <s v="Second Class"/>
    <s v="PK-19075"/>
    <s v="Pete Kriz"/>
    <x v="0"/>
    <s v="United States"/>
    <s v="Detroit"/>
    <x v="12"/>
    <n v="48227"/>
    <x v="2"/>
    <s v="OFF-PA-10002222"/>
    <x v="1"/>
    <x v="10"/>
    <s v="Xerox Color Copier Paper, 11&quot; x 17&quot;, Ream"/>
    <n v="91.36"/>
    <x v="4"/>
    <n v="0"/>
    <n v="42.025599999999997"/>
  </r>
  <r>
    <n v="445"/>
    <s v="CA-2013-115756"/>
    <x v="0"/>
    <x v="64"/>
    <d v="2013-09-08T00:00:00"/>
    <s v="Second Class"/>
    <s v="PK-19075"/>
    <s v="Pete Kriz"/>
    <x v="0"/>
    <s v="United States"/>
    <s v="Detroit"/>
    <x v="12"/>
    <n v="48227"/>
    <x v="2"/>
    <s v="FUR-CH-10002372"/>
    <x v="0"/>
    <x v="1"/>
    <s v="Office Star - Ergonomically Designed Knee Chair"/>
    <n v="242.94"/>
    <x v="1"/>
    <n v="0"/>
    <n v="29.152800000000013"/>
  </r>
  <r>
    <n v="446"/>
    <s v="CA-2013-115756"/>
    <x v="0"/>
    <x v="64"/>
    <d v="2013-09-08T00:00:00"/>
    <s v="Second Class"/>
    <s v="PK-19075"/>
    <s v="Pete Kriz"/>
    <x v="0"/>
    <s v="United States"/>
    <s v="Detroit"/>
    <x v="12"/>
    <n v="48227"/>
    <x v="2"/>
    <s v="OFF-LA-10001317"/>
    <x v="1"/>
    <x v="2"/>
    <s v="Avery 520"/>
    <n v="22.05"/>
    <x v="3"/>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x v="7"/>
    <n v="0"/>
    <n v="1.3676999999999999"/>
  </r>
  <r>
    <n v="448"/>
    <s v="CA-2013-166674"/>
    <x v="0"/>
    <x v="178"/>
    <d v="2013-04-04T00:00:00"/>
    <s v="Second Class"/>
    <s v="RB-19360"/>
    <s v="Raymond Buch"/>
    <x v="0"/>
    <s v="United States"/>
    <s v="Auburn"/>
    <x v="15"/>
    <n v="13021"/>
    <x v="3"/>
    <s v="OFF-AR-10000588"/>
    <x v="1"/>
    <x v="6"/>
    <s v="Newell 345"/>
    <n v="59.519999999999996"/>
    <x v="1"/>
    <n v="0"/>
    <n v="15.475200000000001"/>
  </r>
  <r>
    <n v="449"/>
    <s v="CA-2013-166674"/>
    <x v="0"/>
    <x v="178"/>
    <d v="2013-04-04T00:00:00"/>
    <s v="Second Class"/>
    <s v="RB-19360"/>
    <s v="Raymond Buch"/>
    <x v="0"/>
    <s v="United States"/>
    <s v="Auburn"/>
    <x v="15"/>
    <n v="13021"/>
    <x v="3"/>
    <s v="OFF-ST-10001469"/>
    <x v="1"/>
    <x v="4"/>
    <s v="Fellowes Bankers Box Recycled Super Stor/Drawer"/>
    <n v="161.94"/>
    <x v="1"/>
    <n v="0"/>
    <n v="9.716399999999993"/>
  </r>
  <r>
    <n v="450"/>
    <s v="CA-2013-166674"/>
    <x v="0"/>
    <x v="178"/>
    <d v="2013-04-04T00:00:00"/>
    <s v="Second Class"/>
    <s v="RB-19360"/>
    <s v="Raymond Buch"/>
    <x v="0"/>
    <s v="United States"/>
    <s v="Auburn"/>
    <x v="15"/>
    <n v="13021"/>
    <x v="3"/>
    <s v="OFF-AR-10001953"/>
    <x v="1"/>
    <x v="6"/>
    <s v="Boston 1645 Deluxe Heavier-Duty Electric Pencil Sharpener"/>
    <n v="263.88"/>
    <x v="5"/>
    <n v="0"/>
    <n v="71.247600000000006"/>
  </r>
  <r>
    <n v="451"/>
    <s v="CA-2013-166674"/>
    <x v="0"/>
    <x v="178"/>
    <d v="2013-04-04T00:00:00"/>
    <s v="Second Class"/>
    <s v="RB-19360"/>
    <s v="Raymond Buch"/>
    <x v="0"/>
    <s v="United States"/>
    <s v="Auburn"/>
    <x v="15"/>
    <n v="13021"/>
    <x v="3"/>
    <s v="OFF-AR-10003156"/>
    <x v="1"/>
    <x v="6"/>
    <s v="50 Colored Long Pencils"/>
    <n v="30.48"/>
    <x v="1"/>
    <n v="0"/>
    <n v="7.9248000000000012"/>
  </r>
  <r>
    <n v="452"/>
    <s v="CA-2013-166674"/>
    <x v="0"/>
    <x v="178"/>
    <d v="2013-04-04T00:00:00"/>
    <s v="Second Class"/>
    <s v="RB-19360"/>
    <s v="Raymond Buch"/>
    <x v="0"/>
    <s v="United States"/>
    <s v="Auburn"/>
    <x v="15"/>
    <n v="13021"/>
    <x v="3"/>
    <s v="OFF-AR-10004974"/>
    <x v="1"/>
    <x v="6"/>
    <s v="Newell 342"/>
    <n v="9.84"/>
    <x v="1"/>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x v="4"/>
    <n v="0"/>
    <n v="9.1311999999999998"/>
  </r>
  <r>
    <n v="454"/>
    <s v="CA-2014-147277"/>
    <x v="3"/>
    <x v="179"/>
    <d v="2014-10-25T00:00:00"/>
    <s v="Standard Class"/>
    <s v="EB-13705"/>
    <s v="Ed Braxton"/>
    <x v="1"/>
    <s v="United States"/>
    <s v="Akron"/>
    <x v="24"/>
    <n v="44312"/>
    <x v="3"/>
    <s v="FUR-TA-10001539"/>
    <x v="0"/>
    <x v="3"/>
    <s v="Chromcraft Rectangular Conference Tables"/>
    <n v="284.36399999999998"/>
    <x v="0"/>
    <n v="0.4"/>
    <n v="-75.830400000000054"/>
  </r>
  <r>
    <n v="455"/>
    <s v="CA-2014-147277"/>
    <x v="3"/>
    <x v="179"/>
    <d v="2014-10-25T00:00:00"/>
    <s v="Standard Class"/>
    <s v="EB-13705"/>
    <s v="Ed Braxton"/>
    <x v="1"/>
    <s v="United States"/>
    <s v="Akron"/>
    <x v="24"/>
    <n v="44312"/>
    <x v="3"/>
    <s v="OFF-ST-10000142"/>
    <x v="1"/>
    <x v="4"/>
    <s v="Deluxe Rollaway Locking File with Drawer"/>
    <n v="665.40800000000002"/>
    <x v="0"/>
    <n v="0.2"/>
    <n v="66.540799999999962"/>
  </r>
  <r>
    <n v="456"/>
    <s v="CA-2013-100153"/>
    <x v="0"/>
    <x v="180"/>
    <d v="2013-12-18T00:00:00"/>
    <s v="Standard Class"/>
    <s v="KH-16630"/>
    <s v="Ken Heidel"/>
    <x v="1"/>
    <s v="United States"/>
    <s v="Norman"/>
    <x v="26"/>
    <n v="73071"/>
    <x v="2"/>
    <s v="TEC-AC-10001772"/>
    <x v="2"/>
    <x v="11"/>
    <s v="Memorex Mini Travel Drive 16 GB USB 2.0 Flash Drive"/>
    <n v="63.88"/>
    <x v="4"/>
    <n v="0"/>
    <n v="24.913200000000003"/>
  </r>
  <r>
    <n v="457"/>
    <s v="US-2011-110674"/>
    <x v="2"/>
    <x v="181"/>
    <d v="2011-02-19T00:00:00"/>
    <s v="Standard Class"/>
    <s v="SC-20095"/>
    <s v="Sanjit Chand"/>
    <x v="0"/>
    <s v="United States"/>
    <s v="Concord"/>
    <x v="1"/>
    <n v="94521"/>
    <x v="1"/>
    <s v="FUR-CH-10000225"/>
    <x v="0"/>
    <x v="1"/>
    <s v="Global Geo Office Task Chair, Gray"/>
    <n v="129.56800000000001"/>
    <x v="0"/>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x v="1"/>
    <n v="0.3"/>
    <n v="-96.11460000000011"/>
  </r>
  <r>
    <n v="459"/>
    <s v="US-2013-157945"/>
    <x v="0"/>
    <x v="182"/>
    <d v="2013-10-02T00:00:00"/>
    <s v="Standard Class"/>
    <s v="NF-18385"/>
    <s v="Natalie Fritzler"/>
    <x v="0"/>
    <s v="United States"/>
    <s v="Decatur"/>
    <x v="10"/>
    <n v="62521"/>
    <x v="2"/>
    <s v="OFF-EN-10001415"/>
    <x v="1"/>
    <x v="12"/>
    <s v="Staples"/>
    <n v="8.9280000000000008"/>
    <x v="0"/>
    <n v="0.2"/>
    <n v="3.3479999999999999"/>
  </r>
  <r>
    <n v="460"/>
    <s v="CA-2012-109638"/>
    <x v="1"/>
    <x v="83"/>
    <d v="2012-12-22T00:00:00"/>
    <s v="Standard Class"/>
    <s v="JH-15985"/>
    <s v="Joseph Holt"/>
    <x v="0"/>
    <s v="United States"/>
    <s v="Seattle"/>
    <x v="4"/>
    <n v="98115"/>
    <x v="1"/>
    <s v="OFF-AP-10002472"/>
    <x v="1"/>
    <x v="9"/>
    <s v="3M Office Air Cleaner"/>
    <n v="103.92"/>
    <x v="4"/>
    <n v="0"/>
    <n v="36.372"/>
  </r>
  <r>
    <n v="461"/>
    <s v="CA-2012-109638"/>
    <x v="1"/>
    <x v="83"/>
    <d v="2012-12-22T00:00:00"/>
    <s v="Standard Class"/>
    <s v="JH-15985"/>
    <s v="Joseph Holt"/>
    <x v="0"/>
    <s v="United States"/>
    <s v="Seattle"/>
    <x v="4"/>
    <n v="98115"/>
    <x v="1"/>
    <s v="TEC-AC-10004571"/>
    <x v="2"/>
    <x v="11"/>
    <s v="Logitech G700s Rechargeable Gaming Mouse"/>
    <n v="899.91"/>
    <x v="6"/>
    <n v="0"/>
    <n v="377.96220000000005"/>
  </r>
  <r>
    <n v="462"/>
    <s v="CA-2012-109638"/>
    <x v="1"/>
    <x v="83"/>
    <d v="2012-12-22T00:00:00"/>
    <s v="Standard Class"/>
    <s v="JH-15985"/>
    <s v="Joseph Holt"/>
    <x v="0"/>
    <s v="United States"/>
    <s v="Seattle"/>
    <x v="4"/>
    <n v="98115"/>
    <x v="1"/>
    <s v="OFF-BI-10001098"/>
    <x v="1"/>
    <x v="8"/>
    <s v="Acco D-Ring Binder w/DublLock"/>
    <n v="51.311999999999998"/>
    <x v="1"/>
    <n v="0.2"/>
    <n v="18.600599999999996"/>
  </r>
  <r>
    <n v="463"/>
    <s v="CA-2013-109869"/>
    <x v="0"/>
    <x v="183"/>
    <d v="2013-04-30T00:00:00"/>
    <s v="Standard Class"/>
    <s v="TN-21040"/>
    <s v="Tanja Norvell"/>
    <x v="2"/>
    <s v="United States"/>
    <s v="Phoenix"/>
    <x v="16"/>
    <n v="85023"/>
    <x v="1"/>
    <s v="FUR-FU-10000023"/>
    <x v="0"/>
    <x v="5"/>
    <s v="Eldon Wave Desk Accessories"/>
    <n v="23.56"/>
    <x v="2"/>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x v="5"/>
    <n v="0.5"/>
    <n v="-814.4831999999999"/>
  </r>
  <r>
    <n v="465"/>
    <s v="CA-2013-109869"/>
    <x v="0"/>
    <x v="183"/>
    <d v="2013-04-30T00:00:00"/>
    <s v="Standard Class"/>
    <s v="TN-21040"/>
    <s v="Tanja Norvell"/>
    <x v="2"/>
    <s v="United States"/>
    <s v="Phoenix"/>
    <x v="16"/>
    <n v="85023"/>
    <x v="1"/>
    <s v="OFF-BI-10000315"/>
    <x v="1"/>
    <x v="8"/>
    <s v="Poly Designer Cover &amp; Back"/>
    <n v="28.484999999999999"/>
    <x v="2"/>
    <n v="0.7"/>
    <n v="-20.888999999999989"/>
  </r>
  <r>
    <n v="466"/>
    <s v="CA-2013-109869"/>
    <x v="0"/>
    <x v="183"/>
    <d v="2013-04-30T00:00:00"/>
    <s v="Standard Class"/>
    <s v="TN-21040"/>
    <s v="Tanja Norvell"/>
    <x v="2"/>
    <s v="United States"/>
    <s v="Phoenix"/>
    <x v="16"/>
    <n v="85023"/>
    <x v="1"/>
    <s v="OFF-SU-10003505"/>
    <x v="1"/>
    <x v="14"/>
    <s v="Premier Electric Letter Opener"/>
    <n v="185.376"/>
    <x v="0"/>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x v="0"/>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x v="3"/>
    <n v="0.6"/>
    <n v="-312.06139999999994"/>
  </r>
  <r>
    <n v="469"/>
    <s v="CA-2014-154907"/>
    <x v="3"/>
    <x v="185"/>
    <d v="2014-04-05T00:00:00"/>
    <s v="Standard Class"/>
    <s v="DS-13180"/>
    <s v="David Smith"/>
    <x v="1"/>
    <s v="United States"/>
    <s v="Amarillo"/>
    <x v="5"/>
    <n v="79109"/>
    <x v="2"/>
    <s v="FUR-BO-10002824"/>
    <x v="0"/>
    <x v="0"/>
    <s v="Bush Mission Pointe Library"/>
    <n v="205.33279999999996"/>
    <x v="0"/>
    <n v="0.32"/>
    <n v="-36.235200000000006"/>
  </r>
  <r>
    <n v="470"/>
    <s v="US-2013-100419"/>
    <x v="0"/>
    <x v="186"/>
    <d v="2013-12-21T00:00:00"/>
    <s v="Second Class"/>
    <s v="CC-12670"/>
    <s v="Craig Carreira"/>
    <x v="0"/>
    <s v="United States"/>
    <s v="Chicago"/>
    <x v="10"/>
    <n v="60610"/>
    <x v="2"/>
    <s v="OFF-BI-10002194"/>
    <x v="1"/>
    <x v="8"/>
    <s v="Cardinal Hold-It CD Pocket"/>
    <n v="4.7879999999999985"/>
    <x v="1"/>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x v="7"/>
    <n v="0"/>
    <n v="26.630399999999998"/>
  </r>
  <r>
    <n v="472"/>
    <s v="CA-2011-144666"/>
    <x v="2"/>
    <x v="187"/>
    <d v="2011-11-11T00:00:00"/>
    <s v="Second Class"/>
    <s v="JP-15520"/>
    <s v="Jeremy Pistek"/>
    <x v="0"/>
    <s v="United States"/>
    <s v="San Francisco"/>
    <x v="1"/>
    <n v="94110"/>
    <x v="1"/>
    <s v="OFF-ST-10002743"/>
    <x v="1"/>
    <x v="4"/>
    <s v="SAFCO Boltless Steel Shelving"/>
    <n v="340.92"/>
    <x v="1"/>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x v="0"/>
    <n v="0.15"/>
    <n v="10.478399999999979"/>
  </r>
  <r>
    <n v="474"/>
    <s v="CA-2011-144666"/>
    <x v="2"/>
    <x v="187"/>
    <d v="2011-11-11T00:00:00"/>
    <s v="Second Class"/>
    <s v="JP-15520"/>
    <s v="Jeremy Pistek"/>
    <x v="0"/>
    <s v="United States"/>
    <s v="San Francisco"/>
    <x v="1"/>
    <n v="94110"/>
    <x v="1"/>
    <s v="TEC-PH-10002680"/>
    <x v="2"/>
    <x v="7"/>
    <s v="Samsung Galaxy Note 3"/>
    <n v="703.96800000000007"/>
    <x v="4"/>
    <n v="0.2"/>
    <n v="87.995999999999924"/>
  </r>
  <r>
    <n v="475"/>
    <s v="CA-2011-144666"/>
    <x v="2"/>
    <x v="187"/>
    <d v="2011-11-11T00:00:00"/>
    <s v="Second Class"/>
    <s v="JP-15520"/>
    <s v="Jeremy Pistek"/>
    <x v="0"/>
    <s v="United States"/>
    <s v="San Francisco"/>
    <x v="1"/>
    <n v="94110"/>
    <x v="1"/>
    <s v="OFF-ST-10001321"/>
    <x v="1"/>
    <x v="4"/>
    <s v="Decoflex Hanging Personal Folder File, Blue"/>
    <n v="92.52"/>
    <x v="5"/>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x v="3"/>
    <n v="0"/>
    <n v="28.818999999999996"/>
  </r>
  <r>
    <n v="477"/>
    <s v="CA-2011-144666"/>
    <x v="2"/>
    <x v="187"/>
    <d v="2011-11-11T00:00:00"/>
    <s v="Second Class"/>
    <s v="JP-15520"/>
    <s v="Jeremy Pistek"/>
    <x v="0"/>
    <s v="United States"/>
    <s v="San Francisco"/>
    <x v="1"/>
    <n v="94110"/>
    <x v="1"/>
    <s v="OFF-PA-10003465"/>
    <x v="1"/>
    <x v="10"/>
    <s v="Xerox 1912"/>
    <n v="94.85"/>
    <x v="2"/>
    <n v="0"/>
    <n v="45.527999999999992"/>
  </r>
  <r>
    <n v="478"/>
    <s v="CA-2013-103891"/>
    <x v="0"/>
    <x v="188"/>
    <d v="2013-07-20T00:00:00"/>
    <s v="Standard Class"/>
    <s v="KH-16690"/>
    <s v="Kristen Hastings"/>
    <x v="1"/>
    <s v="United States"/>
    <s v="Los Angeles"/>
    <x v="1"/>
    <n v="90008"/>
    <x v="1"/>
    <s v="TEC-PH-10000149"/>
    <x v="2"/>
    <x v="7"/>
    <s v="Cisco SPA525G2 IP Phone - Wireless"/>
    <n v="95.76"/>
    <x v="5"/>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x v="1"/>
    <n v="0"/>
    <n v="19.295999999999999"/>
  </r>
  <r>
    <n v="480"/>
    <s v="CA-2013-100790"/>
    <x v="0"/>
    <x v="190"/>
    <d v="2013-07-03T00:00:00"/>
    <s v="Standard Class"/>
    <s v="JG-15805"/>
    <s v="John Grady"/>
    <x v="1"/>
    <s v="United States"/>
    <s v="New York City"/>
    <x v="15"/>
    <n v="10024"/>
    <x v="3"/>
    <s v="OFF-AR-10003045"/>
    <x v="1"/>
    <x v="6"/>
    <s v="Prang Colored Pencils"/>
    <n v="14.7"/>
    <x v="2"/>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x v="2"/>
    <n v="0"/>
    <n v="84.51"/>
  </r>
  <r>
    <n v="482"/>
    <s v="CA-2011-134677"/>
    <x v="2"/>
    <x v="191"/>
    <d v="2011-10-10T00:00:00"/>
    <s v="Standard Class"/>
    <s v="XP-21865"/>
    <s v="Xylona Preis"/>
    <x v="0"/>
    <s v="United States"/>
    <s v="San Diego"/>
    <x v="1"/>
    <n v="92024"/>
    <x v="1"/>
    <s v="TEC-AC-10001445"/>
    <x v="2"/>
    <x v="11"/>
    <s v="Imation USB 2.0 Swivel Flash Drive USB flash drive - 4 GB - Pink"/>
    <n v="9.09"/>
    <x v="1"/>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x v="0"/>
    <n v="0"/>
    <n v="1.6688000000000001"/>
  </r>
  <r>
    <n v="484"/>
    <s v="CA-2011-127691"/>
    <x v="2"/>
    <x v="192"/>
    <d v="2011-07-27T00:00:00"/>
    <s v="Standard Class"/>
    <s v="EM-14065"/>
    <s v="Erin Mull"/>
    <x v="0"/>
    <s v="United States"/>
    <s v="New York City"/>
    <x v="15"/>
    <n v="10024"/>
    <x v="3"/>
    <s v="TEC-AC-10002567"/>
    <x v="2"/>
    <x v="11"/>
    <s v="Logitech G602 Wireless Gaming Mouse"/>
    <n v="159.97999999999999"/>
    <x v="0"/>
    <n v="0"/>
    <n v="57.592799999999997"/>
  </r>
  <r>
    <n v="485"/>
    <s v="CA-2014-140963"/>
    <x v="3"/>
    <x v="193"/>
    <d v="2014-06-14T00:00:00"/>
    <s v="First Class"/>
    <s v="MT-18070"/>
    <s v="Michelle Tran"/>
    <x v="2"/>
    <s v="United States"/>
    <s v="Los Angeles"/>
    <x v="1"/>
    <n v="90045"/>
    <x v="1"/>
    <s v="OFF-LA-10003923"/>
    <x v="1"/>
    <x v="2"/>
    <s v="Alphabetical Labels for Top Tab Filing"/>
    <n v="29.6"/>
    <x v="0"/>
    <n v="0"/>
    <n v="14.8"/>
  </r>
  <r>
    <n v="486"/>
    <s v="CA-2014-140963"/>
    <x v="3"/>
    <x v="193"/>
    <d v="2014-06-14T00:00:00"/>
    <s v="First Class"/>
    <s v="MT-18070"/>
    <s v="Michelle Tran"/>
    <x v="2"/>
    <s v="United States"/>
    <s v="Los Angeles"/>
    <x v="1"/>
    <n v="90045"/>
    <x v="1"/>
    <s v="FUR-BO-10001337"/>
    <x v="0"/>
    <x v="0"/>
    <s v="O'Sullivan Living Dimensions 2-Shelf Bookcases"/>
    <n v="514.16499999999996"/>
    <x v="2"/>
    <n v="0.15"/>
    <n v="-30.24499999999999"/>
  </r>
  <r>
    <n v="487"/>
    <s v="CA-2014-140963"/>
    <x v="3"/>
    <x v="193"/>
    <d v="2014-06-14T00:00:00"/>
    <s v="First Class"/>
    <s v="MT-18070"/>
    <s v="Michelle Tran"/>
    <x v="2"/>
    <s v="United States"/>
    <s v="Los Angeles"/>
    <x v="1"/>
    <n v="90045"/>
    <x v="1"/>
    <s v="TEC-PH-10001924"/>
    <x v="2"/>
    <x v="7"/>
    <s v="iHome FM Clock Radio with Lightning Dock"/>
    <n v="279.95999999999998"/>
    <x v="2"/>
    <n v="0.2"/>
    <n v="17.497500000000016"/>
  </r>
  <r>
    <n v="488"/>
    <s v="CA-2011-154627"/>
    <x v="2"/>
    <x v="194"/>
    <d v="2011-10-31T00:00:00"/>
    <s v="First Class"/>
    <s v="SA-20830"/>
    <s v="Sue Ann Reed"/>
    <x v="0"/>
    <s v="United States"/>
    <s v="Chicago"/>
    <x v="10"/>
    <n v="60610"/>
    <x v="2"/>
    <s v="TEC-PH-10001363"/>
    <x v="2"/>
    <x v="7"/>
    <s v="Apple iPhone 5S"/>
    <n v="2735.9520000000002"/>
    <x v="5"/>
    <n v="0.2"/>
    <n v="341.99399999999969"/>
  </r>
  <r>
    <n v="489"/>
    <s v="CA-2011-133753"/>
    <x v="2"/>
    <x v="3"/>
    <d v="2011-06-13T00:00:00"/>
    <s v="Second Class"/>
    <s v="CW-11905"/>
    <s v="Carl Weiss"/>
    <x v="2"/>
    <s v="United States"/>
    <s v="Huntsville"/>
    <x v="5"/>
    <n v="77340"/>
    <x v="2"/>
    <s v="TEC-PH-10000376"/>
    <x v="2"/>
    <x v="7"/>
    <s v="Square Credit Card Reader"/>
    <n v="7.9920000000000009"/>
    <x v="7"/>
    <n v="0.2"/>
    <n v="0.59940000000000015"/>
  </r>
  <r>
    <n v="490"/>
    <s v="CA-2011-133753"/>
    <x v="2"/>
    <x v="3"/>
    <d v="2011-06-13T00:00:00"/>
    <s v="Second Class"/>
    <s v="CW-11905"/>
    <s v="Carl Weiss"/>
    <x v="2"/>
    <s v="United States"/>
    <s v="Huntsville"/>
    <x v="5"/>
    <n v="77340"/>
    <x v="2"/>
    <s v="TEC-AC-10000303"/>
    <x v="2"/>
    <x v="11"/>
    <s v="Logitech M510 Wireless Mouse"/>
    <n v="63.984000000000009"/>
    <x v="0"/>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x v="0"/>
    <n v="0.2"/>
    <n v="6.1572000000000031"/>
  </r>
  <r>
    <n v="492"/>
    <s v="CA-2011-113362"/>
    <x v="2"/>
    <x v="80"/>
    <d v="2011-09-19T00:00:00"/>
    <s v="Standard Class"/>
    <s v="AJ-10960"/>
    <s v="Astrea Jones"/>
    <x v="0"/>
    <s v="United States"/>
    <s v="Rochester"/>
    <x v="15"/>
    <n v="14609"/>
    <x v="3"/>
    <s v="OFF-ST-10001809"/>
    <x v="1"/>
    <x v="4"/>
    <s v="Fellowes Officeware Wire Shelving"/>
    <n v="449.15"/>
    <x v="2"/>
    <n v="0"/>
    <n v="8.9829999999999899"/>
  </r>
  <r>
    <n v="493"/>
    <s v="CA-2011-113362"/>
    <x v="2"/>
    <x v="80"/>
    <d v="2011-09-19T00:00:00"/>
    <s v="Standard Class"/>
    <s v="AJ-10960"/>
    <s v="Astrea Jones"/>
    <x v="0"/>
    <s v="United States"/>
    <s v="Rochester"/>
    <x v="15"/>
    <n v="14609"/>
    <x v="3"/>
    <s v="OFF-EN-10003845"/>
    <x v="1"/>
    <x v="12"/>
    <s v="Colored Envelopes"/>
    <n v="11.07"/>
    <x v="1"/>
    <n v="0"/>
    <n v="5.0921999999999992"/>
  </r>
  <r>
    <n v="494"/>
    <s v="CA-2013-169166"/>
    <x v="0"/>
    <x v="195"/>
    <d v="2013-05-15T00:00:00"/>
    <s v="Standard Class"/>
    <s v="SS-20590"/>
    <s v="Sonia Sunley"/>
    <x v="0"/>
    <s v="United States"/>
    <s v="Seattle"/>
    <x v="4"/>
    <n v="98115"/>
    <x v="1"/>
    <s v="TEC-AC-10000991"/>
    <x v="2"/>
    <x v="11"/>
    <s v="Sony Micro Vault Click 8 GB USB 2.0 Flash Drive"/>
    <n v="93.98"/>
    <x v="0"/>
    <n v="0"/>
    <n v="13.157200000000003"/>
  </r>
  <r>
    <n v="495"/>
    <s v="US-2013-120929"/>
    <x v="0"/>
    <x v="196"/>
    <d v="2013-03-22T00:00:00"/>
    <s v="Second Class"/>
    <s v="RO-19780"/>
    <s v="Rose O'Brian"/>
    <x v="0"/>
    <s v="United States"/>
    <s v="Memphis"/>
    <x v="18"/>
    <n v="38109"/>
    <x v="0"/>
    <s v="FUR-TA-10001857"/>
    <x v="0"/>
    <x v="3"/>
    <s v="Balt Solid Wood Rectangular Table"/>
    <n v="189.88200000000001"/>
    <x v="1"/>
    <n v="0.4"/>
    <n v="-94.941000000000017"/>
  </r>
  <r>
    <n v="496"/>
    <s v="CA-2012-134782"/>
    <x v="1"/>
    <x v="17"/>
    <d v="2012-12-31T00:00:00"/>
    <s v="Standard Class"/>
    <s v="MD-17350"/>
    <s v="Maribeth Dona"/>
    <x v="0"/>
    <s v="United States"/>
    <s v="Fayetteville"/>
    <x v="36"/>
    <n v="72701"/>
    <x v="0"/>
    <s v="OFF-EN-10001434"/>
    <x v="1"/>
    <x v="12"/>
    <s v="Strathmore #10 Envelopes, Ultimate White"/>
    <n v="105.42"/>
    <x v="0"/>
    <n v="0"/>
    <n v="51.655799999999999"/>
  </r>
  <r>
    <n v="497"/>
    <s v="CA-2013-126158"/>
    <x v="0"/>
    <x v="197"/>
    <d v="2013-08-01T00:00:00"/>
    <s v="Standard Class"/>
    <s v="SC-20095"/>
    <s v="Sanjit Chand"/>
    <x v="0"/>
    <s v="United States"/>
    <s v="Costa Mesa"/>
    <x v="1"/>
    <n v="92627"/>
    <x v="1"/>
    <s v="OFF-BI-10002498"/>
    <x v="1"/>
    <x v="8"/>
    <s v="Clear Mylar Reinforcing Strips"/>
    <n v="119.61600000000001"/>
    <x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x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x v="0"/>
    <n v="0.2"/>
    <n v="18.11760000000001"/>
  </r>
  <r>
    <n v="500"/>
    <s v="CA-2013-126158"/>
    <x v="0"/>
    <x v="197"/>
    <d v="2013-08-01T00:00:00"/>
    <s v="Standard Class"/>
    <s v="SC-20095"/>
    <s v="Sanjit Chand"/>
    <x v="0"/>
    <s v="United States"/>
    <s v="Costa Mesa"/>
    <x v="1"/>
    <n v="92627"/>
    <x v="1"/>
    <s v="FUR-FU-10000073"/>
    <x v="0"/>
    <x v="5"/>
    <s v="Deflect-O Glasstique Clear Desk Accessories"/>
    <n v="69.3"/>
    <x v="6"/>
    <n v="0"/>
    <n v="22.868999999999996"/>
  </r>
  <r>
    <n v="501"/>
    <s v="US-2013-105578"/>
    <x v="0"/>
    <x v="198"/>
    <d v="2013-06-05T00:00:00"/>
    <s v="Standard Class"/>
    <s v="MY-17380"/>
    <s v="Maribeth Yedwab"/>
    <x v="1"/>
    <s v="United States"/>
    <s v="Parker"/>
    <x v="22"/>
    <n v="80134"/>
    <x v="1"/>
    <s v="OFF-BI-10001670"/>
    <x v="1"/>
    <x v="8"/>
    <s v="Vinyl Sectional Post Binders"/>
    <n v="22.620000000000005"/>
    <x v="0"/>
    <n v="0.7"/>
    <n v="-15.079999999999998"/>
  </r>
  <r>
    <n v="502"/>
    <s v="US-2013-105578"/>
    <x v="0"/>
    <x v="198"/>
    <d v="2013-06-05T00:00:00"/>
    <s v="Standard Class"/>
    <s v="MY-17380"/>
    <s v="Maribeth Yedwab"/>
    <x v="1"/>
    <s v="United States"/>
    <s v="Parker"/>
    <x v="22"/>
    <n v="80134"/>
    <x v="1"/>
    <s v="OFF-BI-10001658"/>
    <x v="1"/>
    <x v="8"/>
    <s v="GBC Standard Therm-A-Bind Covers"/>
    <n v="14.952000000000004"/>
    <x v="0"/>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x v="0"/>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x v="1"/>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x v="7"/>
    <n v="0.2"/>
    <n v="11.8871"/>
  </r>
  <r>
    <n v="506"/>
    <s v="CA-2014-134978"/>
    <x v="3"/>
    <x v="105"/>
    <d v="2014-11-16T00:00:00"/>
    <s v="Second Class"/>
    <s v="EB-13705"/>
    <s v="Ed Braxton"/>
    <x v="1"/>
    <s v="United States"/>
    <s v="New York City"/>
    <x v="15"/>
    <n v="10024"/>
    <x v="3"/>
    <s v="OFF-BI-10003274"/>
    <x v="1"/>
    <x v="8"/>
    <s v="Avery Durable Slant Ring Binders, No Labels"/>
    <n v="15.920000000000002"/>
    <x v="2"/>
    <n v="0.2"/>
    <n v="5.3729999999999993"/>
  </r>
  <r>
    <n v="507"/>
    <s v="CA-2012-145352"/>
    <x v="1"/>
    <x v="199"/>
    <d v="2012-03-22T00:00:00"/>
    <s v="Standard Class"/>
    <s v="CM-12385"/>
    <s v="Christopher Martinez"/>
    <x v="0"/>
    <s v="United States"/>
    <s v="Atlanta"/>
    <x v="32"/>
    <n v="30318"/>
    <x v="0"/>
    <s v="OFF-AR-10001662"/>
    <x v="1"/>
    <x v="6"/>
    <s v="Rogers Handheld Barrel Pencil Sharpener"/>
    <n v="2.74"/>
    <x v="7"/>
    <n v="0"/>
    <n v="0.73980000000000024"/>
  </r>
  <r>
    <n v="508"/>
    <s v="CA-2012-145352"/>
    <x v="1"/>
    <x v="199"/>
    <d v="2012-03-22T00:00:00"/>
    <s v="Standard Class"/>
    <s v="CM-12385"/>
    <s v="Christopher Martinez"/>
    <x v="0"/>
    <s v="United States"/>
    <s v="Atlanta"/>
    <x v="32"/>
    <n v="30318"/>
    <x v="0"/>
    <s v="OFF-AR-10003856"/>
    <x v="1"/>
    <x v="6"/>
    <s v="Newell 344"/>
    <n v="8.34"/>
    <x v="1"/>
    <n v="0"/>
    <n v="2.1683999999999997"/>
  </r>
  <r>
    <n v="509"/>
    <s v="CA-2012-145352"/>
    <x v="1"/>
    <x v="199"/>
    <d v="2012-03-22T00:00:00"/>
    <s v="Standard Class"/>
    <s v="CM-12385"/>
    <s v="Christopher Martinez"/>
    <x v="0"/>
    <s v="United States"/>
    <s v="Atlanta"/>
    <x v="32"/>
    <n v="30318"/>
    <x v="0"/>
    <s v="OFF-ST-10001228"/>
    <x v="1"/>
    <x v="4"/>
    <s v="Personal File Boxes with Fold-Down Carry Handle"/>
    <n v="46.74"/>
    <x v="1"/>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x v="2"/>
    <n v="0"/>
    <n v="3177.4749999999999"/>
  </r>
  <r>
    <n v="511"/>
    <s v="CA-2014-135307"/>
    <x v="3"/>
    <x v="200"/>
    <d v="2014-11-28T00:00:00"/>
    <s v="First Class"/>
    <s v="LS-17245"/>
    <s v="Lynn Smith"/>
    <x v="0"/>
    <s v="United States"/>
    <s v="Gladstone"/>
    <x v="25"/>
    <n v="64118"/>
    <x v="2"/>
    <s v="FUR-FU-10001290"/>
    <x v="0"/>
    <x v="5"/>
    <s v="Executive Impressions Supervisor Wall Clock"/>
    <n v="126.30000000000001"/>
    <x v="1"/>
    <n v="0"/>
    <n v="40.415999999999997"/>
  </r>
  <r>
    <n v="512"/>
    <s v="CA-2014-135307"/>
    <x v="3"/>
    <x v="200"/>
    <d v="2014-11-28T00:00:00"/>
    <s v="First Class"/>
    <s v="LS-17245"/>
    <s v="Lynn Smith"/>
    <x v="0"/>
    <s v="United States"/>
    <s v="Gladstone"/>
    <x v="25"/>
    <n v="64118"/>
    <x v="2"/>
    <s v="TEC-AC-10002399"/>
    <x v="2"/>
    <x v="11"/>
    <s v="SanDisk Cruzer 32 GB USB Flash Drive"/>
    <n v="38.04"/>
    <x v="0"/>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x v="1"/>
    <n v="0.2"/>
    <n v="0.71520000000000028"/>
  </r>
  <r>
    <n v="514"/>
    <s v="CA-2014-163405"/>
    <x v="3"/>
    <x v="202"/>
    <d v="2014-12-26T00:00:00"/>
    <s v="Standard Class"/>
    <s v="BN-11515"/>
    <s v="Bradley Nguyen"/>
    <x v="0"/>
    <s v="United States"/>
    <s v="Los Angeles"/>
    <x v="1"/>
    <n v="90049"/>
    <x v="1"/>
    <s v="OFF-AR-10003811"/>
    <x v="1"/>
    <x v="6"/>
    <s v="Newell 327"/>
    <n v="6.63"/>
    <x v="1"/>
    <n v="0"/>
    <n v="1.7901"/>
  </r>
  <r>
    <n v="515"/>
    <s v="CA-2014-163405"/>
    <x v="3"/>
    <x v="202"/>
    <d v="2014-12-26T00:00:00"/>
    <s v="Standard Class"/>
    <s v="BN-11515"/>
    <s v="Bradley Nguyen"/>
    <x v="0"/>
    <s v="United States"/>
    <s v="Los Angeles"/>
    <x v="1"/>
    <n v="90049"/>
    <x v="1"/>
    <s v="OFF-AR-10001246"/>
    <x v="1"/>
    <x v="6"/>
    <s v="Newell 317"/>
    <n v="5.88"/>
    <x v="0"/>
    <n v="0"/>
    <n v="1.7051999999999996"/>
  </r>
  <r>
    <n v="516"/>
    <s v="CA-2014-127432"/>
    <x v="3"/>
    <x v="203"/>
    <d v="2014-01-28T00:00:00"/>
    <s v="Standard Class"/>
    <s v="AD-10180"/>
    <s v="Alan Dominguez"/>
    <x v="2"/>
    <s v="United States"/>
    <s v="Great Falls"/>
    <x v="37"/>
    <n v="59405"/>
    <x v="1"/>
    <s v="TEC-CO-10003236"/>
    <x v="2"/>
    <x v="16"/>
    <s v="Canon Image Class D660 Copier"/>
    <n v="2999.95"/>
    <x v="2"/>
    <n v="0"/>
    <n v="1379.9769999999999"/>
  </r>
  <r>
    <n v="517"/>
    <s v="CA-2014-127432"/>
    <x v="3"/>
    <x v="203"/>
    <d v="2014-01-28T00:00:00"/>
    <s v="Standard Class"/>
    <s v="AD-10180"/>
    <s v="Alan Dominguez"/>
    <x v="2"/>
    <s v="United States"/>
    <s v="Great Falls"/>
    <x v="37"/>
    <n v="59405"/>
    <x v="1"/>
    <s v="OFF-ST-10004507"/>
    <x v="1"/>
    <x v="4"/>
    <s v="Advantus Rolling Storage Box"/>
    <n v="51.449999999999996"/>
    <x v="1"/>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x v="0"/>
    <n v="0"/>
    <n v="5.3819999999999997"/>
  </r>
  <r>
    <n v="519"/>
    <s v="CA-2014-127432"/>
    <x v="3"/>
    <x v="203"/>
    <d v="2014-01-28T00:00:00"/>
    <s v="Standard Class"/>
    <s v="AD-10180"/>
    <s v="Alan Dominguez"/>
    <x v="2"/>
    <s v="United States"/>
    <s v="Great Falls"/>
    <x v="37"/>
    <n v="59405"/>
    <x v="1"/>
    <s v="OFF-ST-10004459"/>
    <x v="1"/>
    <x v="4"/>
    <s v="Tennsco Single-Tier Lockers"/>
    <n v="1126.02"/>
    <x v="1"/>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x v="7"/>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x v="0"/>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x v="6"/>
    <n v="0.8"/>
    <n v="-21.167999999999999"/>
  </r>
  <r>
    <n v="523"/>
    <s v="CA-2014-145142"/>
    <x v="3"/>
    <x v="205"/>
    <d v="2014-01-26T00:00:00"/>
    <s v="First Class"/>
    <s v="MC-17605"/>
    <s v="Matt Connell"/>
    <x v="1"/>
    <s v="United States"/>
    <s v="Detroit"/>
    <x v="12"/>
    <n v="48234"/>
    <x v="2"/>
    <s v="FUR-TA-10001857"/>
    <x v="0"/>
    <x v="3"/>
    <s v="Balt Solid Wood Rectangular Table"/>
    <n v="210.98"/>
    <x v="0"/>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x v="1"/>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x v="0"/>
    <n v="0"/>
    <n v="27.166600000000003"/>
  </r>
  <r>
    <n v="526"/>
    <s v="CA-2012-158792"/>
    <x v="1"/>
    <x v="207"/>
    <d v="2013-01-02T00:00:00"/>
    <s v="Standard Class"/>
    <s v="BD-11605"/>
    <s v="Brian Dahlen"/>
    <x v="0"/>
    <s v="United States"/>
    <s v="Lawrence"/>
    <x v="31"/>
    <n v="1841"/>
    <x v="3"/>
    <s v="OFF-FA-10002815"/>
    <x v="1"/>
    <x v="13"/>
    <s v="Staples"/>
    <n v="22.200000000000003"/>
    <x v="2"/>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x v="1"/>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x v="1"/>
    <n v="0.2"/>
    <n v="5.1407999999999916"/>
  </r>
  <r>
    <n v="529"/>
    <s v="US-2012-138303"/>
    <x v="1"/>
    <x v="37"/>
    <d v="2012-09-07T00:00:00"/>
    <s v="Standard Class"/>
    <s v="MG-18145"/>
    <s v="Mike Gockenbach"/>
    <x v="0"/>
    <s v="United States"/>
    <s v="Philadelphia"/>
    <x v="9"/>
    <n v="19134"/>
    <x v="3"/>
    <s v="OFF-ST-10004963"/>
    <x v="1"/>
    <x v="4"/>
    <s v="Eldon Gobal File Keepers"/>
    <n v="36.336000000000006"/>
    <x v="1"/>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x v="7"/>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x v="5"/>
    <n v="0.2"/>
    <n v="19.692"/>
  </r>
  <r>
    <n v="532"/>
    <s v="CA-2012-102848"/>
    <x v="1"/>
    <x v="209"/>
    <d v="2012-11-09T00:00:00"/>
    <s v="Second Class"/>
    <s v="KB-16240"/>
    <s v="Karen Bern"/>
    <x v="1"/>
    <s v="United States"/>
    <s v="Los Angeles"/>
    <x v="1"/>
    <n v="90036"/>
    <x v="1"/>
    <s v="FUR-CH-10000595"/>
    <x v="0"/>
    <x v="1"/>
    <s v="Safco Contoured Stacking Chairs"/>
    <n v="190.72000000000003"/>
    <x v="7"/>
    <n v="0.2"/>
    <n v="11.919999999999987"/>
  </r>
  <r>
    <n v="533"/>
    <s v="US-2014-129441"/>
    <x v="3"/>
    <x v="210"/>
    <d v="2014-09-12T00:00:00"/>
    <s v="Standard Class"/>
    <s v="JC-15340"/>
    <s v="Jasper Cacioppo"/>
    <x v="0"/>
    <s v="United States"/>
    <s v="Los Angeles"/>
    <x v="1"/>
    <n v="90032"/>
    <x v="1"/>
    <s v="FUR-FU-10000448"/>
    <x v="0"/>
    <x v="5"/>
    <s v="Tenex Chairmats For Use With Carpeted Floors"/>
    <n v="47.94"/>
    <x v="1"/>
    <n v="0"/>
    <n v="2.3969999999999985"/>
  </r>
  <r>
    <n v="534"/>
    <s v="CA-2013-168753"/>
    <x v="0"/>
    <x v="211"/>
    <d v="2013-06-02T00:00:00"/>
    <s v="Second Class"/>
    <s v="RL-19615"/>
    <s v="Rob Lucas"/>
    <x v="0"/>
    <s v="United States"/>
    <s v="Montgomery"/>
    <x v="19"/>
    <n v="36116"/>
    <x v="0"/>
    <s v="TEC-PH-10000984"/>
    <x v="2"/>
    <x v="7"/>
    <s v="Panasonic KX-TG9471B"/>
    <n v="979.95"/>
    <x v="2"/>
    <n v="0"/>
    <n v="274.38600000000008"/>
  </r>
  <r>
    <n v="535"/>
    <s v="CA-2013-168753"/>
    <x v="0"/>
    <x v="211"/>
    <d v="2013-06-02T00:00:00"/>
    <s v="Second Class"/>
    <s v="RL-19615"/>
    <s v="Rob Lucas"/>
    <x v="0"/>
    <s v="United States"/>
    <s v="Montgomery"/>
    <x v="19"/>
    <n v="36116"/>
    <x v="0"/>
    <s v="OFF-BI-10002557"/>
    <x v="1"/>
    <x v="8"/>
    <s v="Presstex Flexible Ring Binders"/>
    <n v="22.75"/>
    <x v="2"/>
    <n v="0"/>
    <n v="11.375"/>
  </r>
  <r>
    <n v="536"/>
    <s v="CA-2013-126613"/>
    <x v="0"/>
    <x v="212"/>
    <d v="2013-07-17T00:00:00"/>
    <s v="Standard Class"/>
    <s v="AA-10375"/>
    <s v="Allen Armold"/>
    <x v="0"/>
    <s v="United States"/>
    <s v="Mesa"/>
    <x v="16"/>
    <n v="85204"/>
    <x v="1"/>
    <s v="OFF-ST-10001325"/>
    <x v="1"/>
    <x v="4"/>
    <s v="Sterilite Officeware Hinged File Box"/>
    <n v="16.768000000000001"/>
    <x v="0"/>
    <n v="0.2"/>
    <n v="1.4672000000000001"/>
  </r>
  <r>
    <n v="537"/>
    <s v="US-2014-122637"/>
    <x v="3"/>
    <x v="213"/>
    <d v="2014-09-09T00:00:00"/>
    <s v="Second Class"/>
    <s v="EP-13915"/>
    <s v="Emily Phan"/>
    <x v="0"/>
    <s v="United States"/>
    <s v="Chicago"/>
    <x v="10"/>
    <n v="60653"/>
    <x v="2"/>
    <s v="OFF-BI-10002429"/>
    <x v="1"/>
    <x v="8"/>
    <s v="Premier Elliptical Ring Binder, Black"/>
    <n v="42.615999999999993"/>
    <x v="3"/>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x v="4"/>
    <n v="0.2"/>
    <n v="3.359999999999999"/>
  </r>
  <r>
    <n v="539"/>
    <s v="CA-2012-134894"/>
    <x v="1"/>
    <x v="214"/>
    <d v="2012-12-11T00:00:00"/>
    <s v="Standard Class"/>
    <s v="DK-12985"/>
    <s v="Darren Koutras"/>
    <x v="0"/>
    <s v="United States"/>
    <s v="Henderson"/>
    <x v="0"/>
    <n v="42420"/>
    <x v="0"/>
    <s v="OFF-AP-10001271"/>
    <x v="1"/>
    <x v="9"/>
    <s v="Eureka The Boss Cordless Rechargeable Stick Vac"/>
    <n v="152.94"/>
    <x v="1"/>
    <n v="0"/>
    <n v="41.293800000000005"/>
  </r>
  <r>
    <n v="540"/>
    <s v="CA-2012-134894"/>
    <x v="1"/>
    <x v="214"/>
    <d v="2012-12-11T00:00:00"/>
    <s v="Standard Class"/>
    <s v="DK-12985"/>
    <s v="Darren Koutras"/>
    <x v="0"/>
    <s v="United States"/>
    <s v="Henderson"/>
    <x v="0"/>
    <n v="42420"/>
    <x v="0"/>
    <s v="FUR-CH-10002647"/>
    <x v="0"/>
    <x v="1"/>
    <s v="Situations Contoured Folding Chairs, 4/Set"/>
    <n v="283.92"/>
    <x v="4"/>
    <n v="0"/>
    <n v="70.980000000000018"/>
  </r>
  <r>
    <n v="541"/>
    <s v="CA-2011-140795"/>
    <x v="2"/>
    <x v="215"/>
    <d v="2011-02-04T00:00:00"/>
    <s v="First Class"/>
    <s v="BD-11500"/>
    <s v="Bradley Drucker"/>
    <x v="0"/>
    <s v="United States"/>
    <s v="Green Bay"/>
    <x v="6"/>
    <n v="54302"/>
    <x v="2"/>
    <s v="TEC-AC-10001432"/>
    <x v="2"/>
    <x v="11"/>
    <s v="Enermax Aurora Lite Keyboard"/>
    <n v="468.90000000000003"/>
    <x v="5"/>
    <n v="0"/>
    <n v="206.31600000000006"/>
  </r>
  <r>
    <n v="542"/>
    <s v="CA-2013-136924"/>
    <x v="0"/>
    <x v="216"/>
    <d v="2013-07-18T00:00:00"/>
    <s v="First Class"/>
    <s v="ES-14080"/>
    <s v="Erin Smith"/>
    <x v="1"/>
    <s v="United States"/>
    <s v="Tucson"/>
    <x v="16"/>
    <n v="85705"/>
    <x v="1"/>
    <s v="TEC-PH-10002262"/>
    <x v="2"/>
    <x v="7"/>
    <s v="LG Electronics Tone+ HBS-730 Bluetooth Headset"/>
    <n v="380.86400000000003"/>
    <x v="8"/>
    <n v="0.2"/>
    <n v="38.086400000000026"/>
  </r>
  <r>
    <n v="543"/>
    <s v="US-2012-120131"/>
    <x v="1"/>
    <x v="217"/>
    <d v="2012-12-23T00:00:00"/>
    <s v="Standard Class"/>
    <s v="LM-17065"/>
    <s v="Liz MacKendrick"/>
    <x v="0"/>
    <s v="United States"/>
    <s v="Springfield"/>
    <x v="24"/>
    <n v="45503"/>
    <x v="3"/>
    <s v="OFF-ST-10001809"/>
    <x v="1"/>
    <x v="4"/>
    <s v="Fellowes Officeware Wire Shelving"/>
    <n v="646.77600000000007"/>
    <x v="6"/>
    <n v="0.2"/>
    <n v="-145.52460000000002"/>
  </r>
  <r>
    <n v="544"/>
    <s v="CA-2011-103849"/>
    <x v="2"/>
    <x v="218"/>
    <d v="2011-05-16T00:00:00"/>
    <s v="Standard Class"/>
    <s v="PG-18895"/>
    <s v="Paul Gonzalez"/>
    <x v="0"/>
    <s v="United States"/>
    <s v="Fort Worth"/>
    <x v="5"/>
    <n v="76106"/>
    <x v="2"/>
    <s v="TEC-AC-10001465"/>
    <x v="2"/>
    <x v="11"/>
    <s v="SanDisk Cruzer 64 GB USB Flash Drive"/>
    <n v="58.112000000000002"/>
    <x v="0"/>
    <n v="0.2"/>
    <n v="7.263999999999994"/>
  </r>
  <r>
    <n v="545"/>
    <s v="CA-2011-103849"/>
    <x v="2"/>
    <x v="218"/>
    <d v="2011-05-16T00:00:00"/>
    <s v="Standard Class"/>
    <s v="PG-18895"/>
    <s v="Paul Gonzalez"/>
    <x v="0"/>
    <s v="United States"/>
    <s v="Fort Worth"/>
    <x v="5"/>
    <n v="76106"/>
    <x v="2"/>
    <s v="TEC-PH-10002597"/>
    <x v="2"/>
    <x v="7"/>
    <s v="Xblue XB-1670-86 X16 Small Office Telephone - Titanium"/>
    <n v="100.792"/>
    <x v="7"/>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x v="4"/>
    <n v="0.6"/>
    <n v="-84.292799999999986"/>
  </r>
  <r>
    <n v="547"/>
    <s v="CA-2014-162929"/>
    <x v="3"/>
    <x v="123"/>
    <d v="2014-11-23T00:00:00"/>
    <s v="First Class"/>
    <s v="AS-10135"/>
    <s v="Adrian Shami"/>
    <x v="2"/>
    <s v="United States"/>
    <s v="New York City"/>
    <x v="15"/>
    <n v="10035"/>
    <x v="3"/>
    <s v="OFF-BI-10000404"/>
    <x v="1"/>
    <x v="8"/>
    <s v="Avery Printable Repositionable Plastic Tabs"/>
    <n v="41.28"/>
    <x v="5"/>
    <n v="0.2"/>
    <n v="13.931999999999999"/>
  </r>
  <r>
    <n v="548"/>
    <s v="CA-2014-162929"/>
    <x v="3"/>
    <x v="123"/>
    <d v="2014-11-23T00:00:00"/>
    <s v="First Class"/>
    <s v="AS-10135"/>
    <s v="Adrian Shami"/>
    <x v="2"/>
    <s v="United States"/>
    <s v="New York City"/>
    <x v="15"/>
    <n v="10035"/>
    <x v="3"/>
    <s v="OFF-PA-10002986"/>
    <x v="1"/>
    <x v="10"/>
    <s v="Xerox 1898"/>
    <n v="13.36"/>
    <x v="0"/>
    <n v="0"/>
    <n v="6.4127999999999998"/>
  </r>
  <r>
    <n v="549"/>
    <s v="CA-2012-113173"/>
    <x v="1"/>
    <x v="219"/>
    <d v="2012-11-17T00:00:00"/>
    <s v="Second Class"/>
    <s v="DK-13225"/>
    <s v="Dean Katz"/>
    <x v="1"/>
    <s v="United States"/>
    <s v="Chicago"/>
    <x v="10"/>
    <n v="60653"/>
    <x v="2"/>
    <s v="OFF-ST-10000604"/>
    <x v="1"/>
    <x v="4"/>
    <s v="Home/Office Personal File Carts"/>
    <n v="250.27199999999999"/>
    <x v="6"/>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x v="1"/>
    <n v="0.8"/>
    <n v="-17.045999999999999"/>
  </r>
  <r>
    <n v="551"/>
    <s v="CA-2012-113173"/>
    <x v="1"/>
    <x v="219"/>
    <d v="2012-11-17T00:00:00"/>
    <s v="Second Class"/>
    <s v="DK-13225"/>
    <s v="Dean Katz"/>
    <x v="1"/>
    <s v="United States"/>
    <s v="Chicago"/>
    <x v="10"/>
    <n v="60653"/>
    <x v="2"/>
    <s v="OFF-SU-10001935"/>
    <x v="1"/>
    <x v="14"/>
    <s v="Staples"/>
    <n v="8.7200000000000006"/>
    <x v="2"/>
    <n v="0.2"/>
    <n v="-1.7440000000000015"/>
  </r>
  <r>
    <n v="552"/>
    <s v="CA-2013-136406"/>
    <x v="0"/>
    <x v="173"/>
    <d v="2013-04-18T00:00:00"/>
    <s v="Second Class"/>
    <s v="BD-11320"/>
    <s v="Bill Donatelli"/>
    <x v="0"/>
    <s v="United States"/>
    <s v="San Francisco"/>
    <x v="1"/>
    <n v="94110"/>
    <x v="1"/>
    <s v="FUR-CH-10002024"/>
    <x v="0"/>
    <x v="1"/>
    <s v="HON 5400 Series Task Chairs for Big and Tall"/>
    <n v="1121.568"/>
    <x v="0"/>
    <n v="0.2"/>
    <n v="0"/>
  </r>
  <r>
    <n v="553"/>
    <s v="CA-2014-112774"/>
    <x v="3"/>
    <x v="220"/>
    <d v="2014-09-13T00:00:00"/>
    <s v="First Class"/>
    <s v="RC-19960"/>
    <s v="Ryan Crowe"/>
    <x v="0"/>
    <s v="United States"/>
    <s v="Jacksonville"/>
    <x v="2"/>
    <n v="32216"/>
    <x v="0"/>
    <s v="FUR-FU-10003039"/>
    <x v="0"/>
    <x v="5"/>
    <s v="Howard Miller 11-1/2&quot; Diameter Grantwood Wall Clock"/>
    <n v="34.504000000000005"/>
    <x v="7"/>
    <n v="0.2"/>
    <n v="6.0381999999999998"/>
  </r>
  <r>
    <n v="554"/>
    <s v="CA-2014-101945"/>
    <x v="3"/>
    <x v="221"/>
    <d v="2014-11-29T00:00:00"/>
    <s v="Standard Class"/>
    <s v="GT-14710"/>
    <s v="Greg Tran"/>
    <x v="0"/>
    <s v="United States"/>
    <s v="Houston"/>
    <x v="5"/>
    <n v="77070"/>
    <x v="2"/>
    <s v="OFF-FA-10004248"/>
    <x v="1"/>
    <x v="13"/>
    <s v="Advantus T-Pin Paper Clips"/>
    <n v="10.824"/>
    <x v="1"/>
    <n v="0.2"/>
    <n v="2.5707"/>
  </r>
  <r>
    <n v="555"/>
    <s v="CA-2014-100650"/>
    <x v="3"/>
    <x v="222"/>
    <d v="2014-07-04T00:00:00"/>
    <s v="Second Class"/>
    <s v="DK-13225"/>
    <s v="Dean Katz"/>
    <x v="1"/>
    <s v="United States"/>
    <s v="Anaheim"/>
    <x v="1"/>
    <n v="92804"/>
    <x v="1"/>
    <s v="OFF-ST-10001780"/>
    <x v="1"/>
    <x v="4"/>
    <s v="Tennsco 16-Compartment Lockers with Coat Rack"/>
    <n v="1295.78"/>
    <x v="0"/>
    <n v="0"/>
    <n v="310.98720000000003"/>
  </r>
  <r>
    <n v="556"/>
    <s v="CA-2011-155852"/>
    <x v="2"/>
    <x v="223"/>
    <d v="2011-03-07T00:00:00"/>
    <s v="Second Class"/>
    <s v="AJ-10945"/>
    <s v="Ashley Jarboe"/>
    <x v="0"/>
    <s v="United States"/>
    <s v="Wilmington"/>
    <x v="3"/>
    <n v="28403"/>
    <x v="0"/>
    <s v="OFF-AR-10003560"/>
    <x v="1"/>
    <x v="6"/>
    <s v="Zebra Zazzle Fluorescent Highlighters"/>
    <n v="19.456000000000003"/>
    <x v="4"/>
    <n v="0.2"/>
    <n v="3.4047999999999981"/>
  </r>
  <r>
    <n v="557"/>
    <s v="CA-2013-113243"/>
    <x v="0"/>
    <x v="224"/>
    <d v="2013-06-16T00:00:00"/>
    <s v="Standard Class"/>
    <s v="OT-18730"/>
    <s v="Olvera Toch"/>
    <x v="0"/>
    <s v="United States"/>
    <s v="Los Angeles"/>
    <x v="1"/>
    <n v="90045"/>
    <x v="1"/>
    <s v="OFF-LA-10001297"/>
    <x v="1"/>
    <x v="2"/>
    <s v="Avery 473"/>
    <n v="20.7"/>
    <x v="0"/>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x v="4"/>
    <n v="0.2"/>
    <n v="-217.04800000000017"/>
  </r>
  <r>
    <n v="559"/>
    <s v="CA-2013-113243"/>
    <x v="0"/>
    <x v="224"/>
    <d v="2013-06-16T00:00:00"/>
    <s v="Standard Class"/>
    <s v="OT-18730"/>
    <s v="Olvera Toch"/>
    <x v="0"/>
    <s v="United States"/>
    <s v="Los Angeles"/>
    <x v="1"/>
    <n v="90045"/>
    <x v="1"/>
    <s v="OFF-PA-10003441"/>
    <x v="1"/>
    <x v="10"/>
    <s v="Xerox 226"/>
    <n v="32.400000000000006"/>
    <x v="2"/>
    <n v="0"/>
    <n v="15.552000000000001"/>
  </r>
  <r>
    <n v="560"/>
    <s v="CA-2014-118731"/>
    <x v="3"/>
    <x v="225"/>
    <d v="2014-11-23T00:00:00"/>
    <s v="Second Class"/>
    <s v="LP-17080"/>
    <s v="Liz Pelletier"/>
    <x v="0"/>
    <s v="United States"/>
    <s v="San Francisco"/>
    <x v="1"/>
    <n v="94110"/>
    <x v="1"/>
    <s v="FUR-FU-10003347"/>
    <x v="0"/>
    <x v="5"/>
    <s v="Coloredge Poster Frame"/>
    <n v="42.599999999999994"/>
    <x v="1"/>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x v="3"/>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x v="2"/>
    <n v="0.2"/>
    <n v="1.3000000000000007"/>
  </r>
  <r>
    <n v="563"/>
    <s v="CA-2011-145576"/>
    <x v="2"/>
    <x v="80"/>
    <d v="2011-09-18T00:00:00"/>
    <s v="Second Class"/>
    <s v="CA-12775"/>
    <s v="Cynthia Arntzen"/>
    <x v="0"/>
    <s v="United States"/>
    <s v="Tampa"/>
    <x v="2"/>
    <n v="33614"/>
    <x v="0"/>
    <s v="FUR-FU-10004020"/>
    <x v="0"/>
    <x v="5"/>
    <s v="Advantus Panel Wall Acrylic Frame"/>
    <n v="13.128"/>
    <x v="1"/>
    <n v="0.2"/>
    <n v="3.7743000000000002"/>
  </r>
  <r>
    <n v="564"/>
    <s v="CA-2012-130736"/>
    <x v="1"/>
    <x v="214"/>
    <d v="2012-12-09T00:00:00"/>
    <s v="First Class"/>
    <s v="JF-15490"/>
    <s v="Jeremy Farry"/>
    <x v="0"/>
    <s v="United States"/>
    <s v="Seattle"/>
    <x v="4"/>
    <n v="98105"/>
    <x v="1"/>
    <s v="OFF-FA-10003467"/>
    <x v="1"/>
    <x v="13"/>
    <s v="Alliance Big Bands Rubber Bands, 12/Pack"/>
    <n v="3.96"/>
    <x v="0"/>
    <n v="0"/>
    <n v="0"/>
  </r>
  <r>
    <n v="565"/>
    <s v="CA-2012-130736"/>
    <x v="1"/>
    <x v="214"/>
    <d v="2012-12-09T00:00:00"/>
    <s v="First Class"/>
    <s v="JF-15490"/>
    <s v="Jeremy Farry"/>
    <x v="0"/>
    <s v="United States"/>
    <s v="Seattle"/>
    <x v="4"/>
    <n v="98105"/>
    <x v="1"/>
    <s v="OFF-LA-10000634"/>
    <x v="1"/>
    <x v="2"/>
    <s v="Avery 509"/>
    <n v="2.61"/>
    <x v="7"/>
    <n v="0"/>
    <n v="1.2005999999999999"/>
  </r>
  <r>
    <n v="566"/>
    <s v="CA-2014-137099"/>
    <x v="3"/>
    <x v="226"/>
    <d v="2014-12-11T00:00:00"/>
    <s v="First Class"/>
    <s v="FP-14320"/>
    <s v="Frank Preis"/>
    <x v="0"/>
    <s v="United States"/>
    <s v="Los Angeles"/>
    <x v="1"/>
    <n v="90008"/>
    <x v="1"/>
    <s v="TEC-PH-10002496"/>
    <x v="2"/>
    <x v="7"/>
    <s v="Cisco SPA301"/>
    <n v="374.37600000000003"/>
    <x v="1"/>
    <n v="0.2"/>
    <n v="46.796999999999983"/>
  </r>
  <r>
    <n v="567"/>
    <s v="CA-2014-156951"/>
    <x v="3"/>
    <x v="172"/>
    <d v="2014-10-09T00:00:00"/>
    <s v="Standard Class"/>
    <s v="EB-13840"/>
    <s v="Ellis Ballard"/>
    <x v="1"/>
    <s v="United States"/>
    <s v="Seattle"/>
    <x v="4"/>
    <n v="98105"/>
    <x v="1"/>
    <s v="OFF-PA-10004530"/>
    <x v="1"/>
    <x v="10"/>
    <s v="Personal Creations Ink Jet Cards and Labels"/>
    <n v="91.84"/>
    <x v="8"/>
    <n v="0"/>
    <n v="45.001600000000003"/>
  </r>
  <r>
    <n v="568"/>
    <s v="CA-2014-156951"/>
    <x v="3"/>
    <x v="172"/>
    <d v="2014-10-09T00:00:00"/>
    <s v="Standard Class"/>
    <s v="EB-13840"/>
    <s v="Ellis Ballard"/>
    <x v="1"/>
    <s v="United States"/>
    <s v="Seattle"/>
    <x v="4"/>
    <n v="98105"/>
    <x v="1"/>
    <s v="OFF-BI-10001107"/>
    <x v="1"/>
    <x v="8"/>
    <s v="GBC White Gloss Covers, Plain Front"/>
    <n v="81.088000000000008"/>
    <x v="3"/>
    <n v="0.2"/>
    <n v="27.3672"/>
  </r>
  <r>
    <n v="569"/>
    <s v="CA-2014-156951"/>
    <x v="3"/>
    <x v="172"/>
    <d v="2014-10-09T00:00:00"/>
    <s v="Standard Class"/>
    <s v="EB-13840"/>
    <s v="Ellis Ballard"/>
    <x v="1"/>
    <s v="United States"/>
    <s v="Seattle"/>
    <x v="4"/>
    <n v="98105"/>
    <x v="1"/>
    <s v="OFF-PA-10004451"/>
    <x v="1"/>
    <x v="10"/>
    <s v="Xerox 222"/>
    <n v="19.440000000000001"/>
    <x v="1"/>
    <n v="0"/>
    <n v="9.3312000000000008"/>
  </r>
  <r>
    <n v="570"/>
    <s v="CA-2014-156951"/>
    <x v="3"/>
    <x v="172"/>
    <d v="2014-10-09T00:00:00"/>
    <s v="Standard Class"/>
    <s v="EB-13840"/>
    <s v="Ellis Ballard"/>
    <x v="1"/>
    <s v="United States"/>
    <s v="Seattle"/>
    <x v="4"/>
    <n v="98105"/>
    <x v="1"/>
    <s v="FUR-CH-10004997"/>
    <x v="0"/>
    <x v="1"/>
    <s v="Hon Every-Day Series Multi-Task Chairs"/>
    <n v="451.15199999999993"/>
    <x v="1"/>
    <n v="0.2"/>
    <n v="0"/>
  </r>
  <r>
    <n v="571"/>
    <s v="CA-2014-164826"/>
    <x v="3"/>
    <x v="116"/>
    <d v="2015-01-05T00:00:00"/>
    <s v="Standard Class"/>
    <s v="JF-15415"/>
    <s v="Jennifer Ferguson"/>
    <x v="0"/>
    <s v="United States"/>
    <s v="New York City"/>
    <x v="15"/>
    <n v="10024"/>
    <x v="3"/>
    <s v="OFF-LA-10001297"/>
    <x v="1"/>
    <x v="2"/>
    <s v="Avery 473"/>
    <n v="72.45"/>
    <x v="3"/>
    <n v="0"/>
    <n v="34.775999999999996"/>
  </r>
  <r>
    <n v="572"/>
    <s v="CA-2014-164826"/>
    <x v="3"/>
    <x v="116"/>
    <d v="2015-01-05T00:00:00"/>
    <s v="Standard Class"/>
    <s v="JF-15415"/>
    <s v="Jennifer Ferguson"/>
    <x v="0"/>
    <s v="United States"/>
    <s v="New York City"/>
    <x v="15"/>
    <n v="10024"/>
    <x v="3"/>
    <s v="OFF-FA-10000585"/>
    <x v="1"/>
    <x v="13"/>
    <s v="OIC Bulk Pack Metal Binder Clips"/>
    <n v="13.96"/>
    <x v="4"/>
    <n v="0"/>
    <n v="6.4215999999999998"/>
  </r>
  <r>
    <n v="573"/>
    <s v="CA-2014-164826"/>
    <x v="3"/>
    <x v="116"/>
    <d v="2015-01-05T00:00:00"/>
    <s v="Standard Class"/>
    <s v="JF-15415"/>
    <s v="Jennifer Ferguson"/>
    <x v="0"/>
    <s v="United States"/>
    <s v="New York City"/>
    <x v="15"/>
    <n v="10024"/>
    <x v="3"/>
    <s v="OFF-BI-10001922"/>
    <x v="1"/>
    <x v="8"/>
    <s v="Storex Dura Pro Binders"/>
    <n v="33.264000000000003"/>
    <x v="3"/>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x v="1"/>
    <n v="0"/>
    <n v="4.0095000000000001"/>
  </r>
  <r>
    <n v="575"/>
    <s v="CA-2013-127250"/>
    <x v="0"/>
    <x v="54"/>
    <d v="2013-11-08T00:00:00"/>
    <s v="Standard Class"/>
    <s v="SF-20200"/>
    <s v="Sarah Foster"/>
    <x v="0"/>
    <s v="United States"/>
    <s v="Marysville"/>
    <x v="4"/>
    <n v="98270"/>
    <x v="1"/>
    <s v="OFF-AR-10003394"/>
    <x v="1"/>
    <x v="6"/>
    <s v="Newell 332"/>
    <n v="8.82"/>
    <x v="1"/>
    <n v="0"/>
    <n v="2.3814000000000002"/>
  </r>
  <r>
    <n v="576"/>
    <s v="CA-2012-149713"/>
    <x v="1"/>
    <x v="227"/>
    <d v="2012-09-22T00:00:00"/>
    <s v="Second Class"/>
    <s v="TG-21640"/>
    <s v="Trudy Glocke"/>
    <x v="0"/>
    <s v="United States"/>
    <s v="Long Beach"/>
    <x v="1"/>
    <n v="90805"/>
    <x v="1"/>
    <s v="OFF-PA-10004530"/>
    <x v="1"/>
    <x v="10"/>
    <s v="Personal Creations Ink Jet Cards and Labels"/>
    <n v="160.72"/>
    <x v="9"/>
    <n v="0"/>
    <n v="78.752800000000008"/>
  </r>
  <r>
    <n v="577"/>
    <s v="CA-2012-149713"/>
    <x v="1"/>
    <x v="227"/>
    <d v="2012-09-22T00:00:00"/>
    <s v="Second Class"/>
    <s v="TG-21640"/>
    <s v="Trudy Glocke"/>
    <x v="0"/>
    <s v="United States"/>
    <s v="Long Beach"/>
    <x v="1"/>
    <n v="90805"/>
    <x v="1"/>
    <s v="OFF-PA-10001450"/>
    <x v="1"/>
    <x v="10"/>
    <s v="Rediform S.O.S. Phone Message Books"/>
    <n v="19.920000000000002"/>
    <x v="4"/>
    <n v="0"/>
    <n v="9.7608000000000015"/>
  </r>
  <r>
    <n v="578"/>
    <s v="CA-2012-149713"/>
    <x v="1"/>
    <x v="227"/>
    <d v="2012-09-22T00:00:00"/>
    <s v="Second Class"/>
    <s v="TG-21640"/>
    <s v="Trudy Glocke"/>
    <x v="0"/>
    <s v="United States"/>
    <s v="Long Beach"/>
    <x v="1"/>
    <n v="90805"/>
    <x v="1"/>
    <s v="OFF-SU-10001574"/>
    <x v="1"/>
    <x v="14"/>
    <s v="Acme Value Line Scissors"/>
    <n v="7.3"/>
    <x v="0"/>
    <n v="0"/>
    <n v="2.1899999999999995"/>
  </r>
  <r>
    <n v="579"/>
    <s v="CA-2014-118640"/>
    <x v="3"/>
    <x v="228"/>
    <d v="2014-07-27T00:00:00"/>
    <s v="Standard Class"/>
    <s v="CS-11950"/>
    <s v="Carlos Soltero"/>
    <x v="0"/>
    <s v="United States"/>
    <s v="Chicago"/>
    <x v="10"/>
    <n v="60610"/>
    <x v="2"/>
    <s v="OFF-ST-10002974"/>
    <x v="1"/>
    <x v="4"/>
    <s v="Trav-L-File Heavy-Duty Shuttle II, Black"/>
    <n v="69.712000000000003"/>
    <x v="0"/>
    <n v="0.2"/>
    <n v="8.7139999999999951"/>
  </r>
  <r>
    <n v="580"/>
    <s v="CA-2014-118640"/>
    <x v="3"/>
    <x v="228"/>
    <d v="2014-07-27T00:00:00"/>
    <s v="Standard Class"/>
    <s v="CS-11950"/>
    <s v="Carlos Soltero"/>
    <x v="0"/>
    <s v="United States"/>
    <s v="Chicago"/>
    <x v="10"/>
    <n v="60610"/>
    <x v="2"/>
    <s v="FUR-FU-10001475"/>
    <x v="0"/>
    <x v="5"/>
    <s v="Contract Clock, 14&quot;, Brown"/>
    <n v="8.7919999999999998"/>
    <x v="7"/>
    <n v="0.6"/>
    <n v="-5.7148000000000003"/>
  </r>
  <r>
    <n v="581"/>
    <s v="CA-2012-132906"/>
    <x v="1"/>
    <x v="229"/>
    <d v="2012-09-14T00:00:00"/>
    <s v="Standard Class"/>
    <s v="CC-12145"/>
    <s v="Charles Crestani"/>
    <x v="0"/>
    <s v="United States"/>
    <s v="Los Angeles"/>
    <x v="1"/>
    <n v="90004"/>
    <x v="1"/>
    <s v="OFF-SU-10004498"/>
    <x v="1"/>
    <x v="14"/>
    <s v="Martin-Yale Premier Letter Opener"/>
    <n v="51.52"/>
    <x v="4"/>
    <n v="0"/>
    <n v="1.5456000000000003"/>
  </r>
  <r>
    <n v="582"/>
    <s v="CA-2014-145233"/>
    <x v="3"/>
    <x v="96"/>
    <d v="2014-12-06T00:00:00"/>
    <s v="Standard Class"/>
    <s v="DV-13465"/>
    <s v="Dianna Vittorini"/>
    <x v="0"/>
    <s v="United States"/>
    <s v="Denver"/>
    <x v="22"/>
    <n v="80219"/>
    <x v="1"/>
    <s v="TEC-PH-10004977"/>
    <x v="2"/>
    <x v="7"/>
    <s v="GE 30524EE4"/>
    <n v="470.37600000000009"/>
    <x v="1"/>
    <n v="0.2"/>
    <n v="52.917299999999955"/>
  </r>
  <r>
    <n v="583"/>
    <s v="CA-2014-145233"/>
    <x v="3"/>
    <x v="96"/>
    <d v="2014-12-06T00:00:00"/>
    <s v="Standard Class"/>
    <s v="DV-13465"/>
    <s v="Dianna Vittorini"/>
    <x v="0"/>
    <s v="United States"/>
    <s v="Denver"/>
    <x v="22"/>
    <n v="80219"/>
    <x v="1"/>
    <s v="TEC-PH-10000586"/>
    <x v="2"/>
    <x v="7"/>
    <s v="AT&amp;T SB67148 SynJ"/>
    <n v="105.584"/>
    <x v="0"/>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x v="1"/>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x v="3"/>
    <n v="0.7"/>
    <n v="-4.7480999999999973"/>
  </r>
  <r>
    <n v="586"/>
    <s v="CA-2014-145233"/>
    <x v="3"/>
    <x v="96"/>
    <d v="2014-12-06T00:00:00"/>
    <s v="Standard Class"/>
    <s v="DV-13465"/>
    <s v="Dianna Vittorini"/>
    <x v="0"/>
    <s v="United States"/>
    <s v="Denver"/>
    <x v="22"/>
    <n v="80219"/>
    <x v="1"/>
    <s v="TEC-PH-10001254"/>
    <x v="2"/>
    <x v="7"/>
    <s v="Jabra BIZ 2300 Duo QD Duo Corded Headset"/>
    <n v="406.36799999999999"/>
    <x v="4"/>
    <n v="0.2"/>
    <n v="30.477599999999981"/>
  </r>
  <r>
    <n v="587"/>
    <s v="CA-2012-128139"/>
    <x v="1"/>
    <x v="230"/>
    <d v="2012-07-09T00:00:00"/>
    <s v="Standard Class"/>
    <s v="BD-11725"/>
    <s v="Bruce Degenhardt"/>
    <x v="0"/>
    <s v="United States"/>
    <s v="Richmond"/>
    <x v="0"/>
    <n v="40475"/>
    <x v="0"/>
    <s v="FUR-CH-10003956"/>
    <x v="0"/>
    <x v="1"/>
    <s v="Novimex High-Tech Fabric Mesh Task Chair"/>
    <n v="70.98"/>
    <x v="7"/>
    <n v="0"/>
    <n v="4.968599999999995"/>
  </r>
  <r>
    <n v="588"/>
    <s v="CA-2012-128139"/>
    <x v="1"/>
    <x v="230"/>
    <d v="2012-07-09T00:00:00"/>
    <s v="Standard Class"/>
    <s v="BD-11725"/>
    <s v="Bruce Degenhardt"/>
    <x v="0"/>
    <s v="United States"/>
    <s v="Richmond"/>
    <x v="0"/>
    <n v="40475"/>
    <x v="0"/>
    <s v="OFF-LA-10003930"/>
    <x v="1"/>
    <x v="2"/>
    <s v="Dot Matrix Printer Tape Reel Labels, White, 5000/Box"/>
    <n v="294.93"/>
    <x v="1"/>
    <n v="0"/>
    <n v="144.51570000000001"/>
  </r>
  <r>
    <n v="589"/>
    <s v="US-2013-156986"/>
    <x v="0"/>
    <x v="231"/>
    <d v="2013-03-25T00:00:00"/>
    <s v="Standard Class"/>
    <s v="ZC-21910"/>
    <s v="Zuschuss Carroll"/>
    <x v="0"/>
    <s v="United States"/>
    <s v="Salem"/>
    <x v="21"/>
    <n v="97301"/>
    <x v="1"/>
    <s v="TEC-PH-10003800"/>
    <x v="2"/>
    <x v="7"/>
    <s v="i.Sound Portable Power - 8000 mAh"/>
    <n v="84.784000000000006"/>
    <x v="0"/>
    <n v="0.2"/>
    <n v="-20.136200000000006"/>
  </r>
  <r>
    <n v="590"/>
    <s v="US-2013-156986"/>
    <x v="0"/>
    <x v="231"/>
    <d v="2013-03-25T00:00:00"/>
    <s v="Standard Class"/>
    <s v="ZC-21910"/>
    <s v="Zuschuss Carroll"/>
    <x v="0"/>
    <s v="United States"/>
    <s v="Salem"/>
    <x v="21"/>
    <n v="97301"/>
    <x v="1"/>
    <s v="OFF-PA-10002005"/>
    <x v="1"/>
    <x v="10"/>
    <s v="Xerox 225"/>
    <n v="20.736000000000004"/>
    <x v="4"/>
    <n v="0.2"/>
    <n v="7.2576000000000001"/>
  </r>
  <r>
    <n v="591"/>
    <s v="US-2013-156986"/>
    <x v="0"/>
    <x v="231"/>
    <d v="2013-03-25T00:00:00"/>
    <s v="Standard Class"/>
    <s v="ZC-21910"/>
    <s v="Zuschuss Carroll"/>
    <x v="0"/>
    <s v="United States"/>
    <s v="Salem"/>
    <x v="21"/>
    <n v="97301"/>
    <x v="1"/>
    <s v="OFF-BI-10002498"/>
    <x v="1"/>
    <x v="8"/>
    <s v="Clear Mylar Reinforcing Strips"/>
    <n v="16.821000000000005"/>
    <x v="1"/>
    <n v="0.7"/>
    <n v="-12.896100000000004"/>
  </r>
  <r>
    <n v="592"/>
    <s v="US-2013-156986"/>
    <x v="0"/>
    <x v="231"/>
    <d v="2013-03-25T00:00:00"/>
    <s v="Standard Class"/>
    <s v="ZC-21910"/>
    <s v="Zuschuss Carroll"/>
    <x v="0"/>
    <s v="United States"/>
    <s v="Salem"/>
    <x v="21"/>
    <n v="97301"/>
    <x v="1"/>
    <s v="OFF-PA-10004101"/>
    <x v="1"/>
    <x v="10"/>
    <s v="Xerox 1894"/>
    <n v="10.368000000000002"/>
    <x v="0"/>
    <n v="0.2"/>
    <n v="3.6288"/>
  </r>
  <r>
    <n v="593"/>
    <s v="CA-2011-135405"/>
    <x v="2"/>
    <x v="232"/>
    <d v="2011-01-14T00:00:00"/>
    <s v="Standard Class"/>
    <s v="MS-17830"/>
    <s v="Melanie Seite"/>
    <x v="0"/>
    <s v="United States"/>
    <s v="Laredo"/>
    <x v="5"/>
    <n v="78041"/>
    <x v="2"/>
    <s v="OFF-AR-10004078"/>
    <x v="1"/>
    <x v="6"/>
    <s v="Newell 312"/>
    <n v="9.3439999999999994"/>
    <x v="0"/>
    <n v="0.2"/>
    <n v="1.1679999999999997"/>
  </r>
  <r>
    <n v="594"/>
    <s v="CA-2011-135405"/>
    <x v="2"/>
    <x v="232"/>
    <d v="2011-01-14T00:00:00"/>
    <s v="Standard Class"/>
    <s v="MS-17830"/>
    <s v="Melanie Seite"/>
    <x v="0"/>
    <s v="United States"/>
    <s v="Laredo"/>
    <x v="5"/>
    <n v="78041"/>
    <x v="2"/>
    <s v="TEC-AC-10001266"/>
    <x v="2"/>
    <x v="11"/>
    <s v="Memorex Micro Travel Drive 8 GB"/>
    <n v="31.200000000000003"/>
    <x v="1"/>
    <n v="0.2"/>
    <n v="9.7499999999999964"/>
  </r>
  <r>
    <n v="595"/>
    <s v="CA-2011-131450"/>
    <x v="2"/>
    <x v="233"/>
    <d v="2011-08-15T00:00:00"/>
    <s v="Standard Class"/>
    <s v="LR-16915"/>
    <s v="Lena Radford"/>
    <x v="0"/>
    <s v="United States"/>
    <s v="San Diego"/>
    <x v="1"/>
    <n v="92024"/>
    <x v="1"/>
    <s v="OFF-AP-10004708"/>
    <x v="1"/>
    <x v="9"/>
    <s v="Fellowes Superior 10 Outlet Split Surge Protector"/>
    <n v="76.12"/>
    <x v="0"/>
    <n v="0"/>
    <n v="22.074799999999996"/>
  </r>
  <r>
    <n v="596"/>
    <s v="CA-2011-131450"/>
    <x v="2"/>
    <x v="233"/>
    <d v="2011-08-15T00:00:00"/>
    <s v="Standard Class"/>
    <s v="LR-16915"/>
    <s v="Lena Radford"/>
    <x v="0"/>
    <s v="United States"/>
    <s v="San Diego"/>
    <x v="1"/>
    <n v="92024"/>
    <x v="1"/>
    <s v="TEC-CO-10004115"/>
    <x v="2"/>
    <x v="16"/>
    <s v="Sharp AL-1530CS Digital Copier"/>
    <n v="1199.9760000000001"/>
    <x v="1"/>
    <n v="0.2"/>
    <n v="434.99130000000002"/>
  </r>
  <r>
    <n v="597"/>
    <s v="CA-2011-131450"/>
    <x v="2"/>
    <x v="233"/>
    <d v="2011-08-15T00:00:00"/>
    <s v="Standard Class"/>
    <s v="LR-16915"/>
    <s v="Lena Radford"/>
    <x v="0"/>
    <s v="United States"/>
    <s v="San Diego"/>
    <x v="1"/>
    <n v="92024"/>
    <x v="1"/>
    <s v="TEC-PH-10002398"/>
    <x v="2"/>
    <x v="7"/>
    <s v="AT&amp;T 1070 Corded Phone"/>
    <n v="445.96000000000004"/>
    <x v="2"/>
    <n v="0.2"/>
    <n v="55.744999999999948"/>
  </r>
  <r>
    <n v="598"/>
    <s v="CA-2011-131450"/>
    <x v="2"/>
    <x v="233"/>
    <d v="2011-08-15T00:00:00"/>
    <s v="Standard Class"/>
    <s v="LR-16915"/>
    <s v="Lena Radford"/>
    <x v="0"/>
    <s v="United States"/>
    <s v="San Diego"/>
    <x v="1"/>
    <n v="92024"/>
    <x v="1"/>
    <s v="FUR-FU-10001979"/>
    <x v="0"/>
    <x v="5"/>
    <s v="Dana Halogen Swing-Arm Architect Lamp"/>
    <n v="327.76"/>
    <x v="8"/>
    <n v="0"/>
    <n v="91.772800000000018"/>
  </r>
  <r>
    <n v="599"/>
    <s v="CA-2013-120180"/>
    <x v="0"/>
    <x v="216"/>
    <d v="2013-07-17T00:00:00"/>
    <s v="First Class"/>
    <s v="TP-21130"/>
    <s v="Theone Pippenger"/>
    <x v="0"/>
    <s v="United States"/>
    <s v="Philadelphia"/>
    <x v="9"/>
    <n v="19134"/>
    <x v="3"/>
    <s v="OFF-SU-10004115"/>
    <x v="1"/>
    <x v="14"/>
    <s v="Acme Stainless Steel Office Snips"/>
    <n v="11.632"/>
    <x v="0"/>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x v="1"/>
    <n v="0.4"/>
    <n v="-28.796400000000006"/>
  </r>
  <r>
    <n v="601"/>
    <s v="US-2013-100720"/>
    <x v="0"/>
    <x v="87"/>
    <d v="2013-07-22T00:00:00"/>
    <s v="Standard Class"/>
    <s v="CK-12205"/>
    <s v="Chloris Kastensmidt"/>
    <x v="0"/>
    <s v="United States"/>
    <s v="Philadelphia"/>
    <x v="9"/>
    <n v="19120"/>
    <x v="3"/>
    <s v="TEC-PH-10003963"/>
    <x v="2"/>
    <x v="7"/>
    <s v="GE 2-Jack Phone Line Splitter"/>
    <n v="494.37599999999998"/>
    <x v="4"/>
    <n v="0.4"/>
    <n v="-115.35440000000006"/>
  </r>
  <r>
    <n v="602"/>
    <s v="US-2013-100720"/>
    <x v="0"/>
    <x v="87"/>
    <d v="2013-07-22T00:00:00"/>
    <s v="Standard Class"/>
    <s v="CK-12205"/>
    <s v="Chloris Kastensmidt"/>
    <x v="0"/>
    <s v="United States"/>
    <s v="Philadelphia"/>
    <x v="9"/>
    <n v="19120"/>
    <x v="3"/>
    <s v="OFF-SU-10001574"/>
    <x v="1"/>
    <x v="14"/>
    <s v="Acme Value Line Scissors"/>
    <n v="5.84"/>
    <x v="0"/>
    <n v="0.2"/>
    <n v="0.72999999999999954"/>
  </r>
  <r>
    <n v="603"/>
    <s v="CA-2011-149958"/>
    <x v="2"/>
    <x v="234"/>
    <d v="2011-03-19T00:00:00"/>
    <s v="Standard Class"/>
    <s v="AS-10240"/>
    <s v="Alan Shonely"/>
    <x v="0"/>
    <s v="United States"/>
    <s v="Tampa"/>
    <x v="2"/>
    <n v="33614"/>
    <x v="0"/>
    <s v="OFF-ST-10001490"/>
    <x v="1"/>
    <x v="4"/>
    <s v="Hot File 7-Pocket, Floor Stand"/>
    <n v="142.77600000000001"/>
    <x v="7"/>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x v="1"/>
    <n v="0.2"/>
    <n v="5.1407999999999916"/>
  </r>
  <r>
    <n v="605"/>
    <s v="CA-2011-149958"/>
    <x v="2"/>
    <x v="234"/>
    <d v="2011-03-19T00:00:00"/>
    <s v="Standard Class"/>
    <s v="AS-10240"/>
    <s v="Alan Shonely"/>
    <x v="0"/>
    <s v="United States"/>
    <s v="Tampa"/>
    <x v="2"/>
    <n v="33614"/>
    <x v="0"/>
    <s v="OFF-BI-10000773"/>
    <x v="1"/>
    <x v="8"/>
    <s v="Insertable Tab Post Binder Dividers"/>
    <n v="7.218"/>
    <x v="1"/>
    <n v="0.7"/>
    <n v="-5.5338000000000012"/>
  </r>
  <r>
    <n v="606"/>
    <s v="CA-2011-149958"/>
    <x v="2"/>
    <x v="234"/>
    <d v="2011-03-19T00:00:00"/>
    <s v="Standard Class"/>
    <s v="AS-10240"/>
    <s v="Alan Shonely"/>
    <x v="0"/>
    <s v="United States"/>
    <s v="Tampa"/>
    <x v="2"/>
    <n v="33614"/>
    <x v="0"/>
    <s v="OFF-BI-10001543"/>
    <x v="1"/>
    <x v="8"/>
    <s v="GBC VeloBinder Manual Binding System"/>
    <n v="43.188000000000009"/>
    <x v="4"/>
    <n v="0.7"/>
    <n v="-31.671199999999999"/>
  </r>
  <r>
    <n v="607"/>
    <s v="CA-2011-149958"/>
    <x v="2"/>
    <x v="234"/>
    <d v="2011-03-19T00:00:00"/>
    <s v="Standard Class"/>
    <s v="AS-10240"/>
    <s v="Alan Shonely"/>
    <x v="0"/>
    <s v="United States"/>
    <s v="Tampa"/>
    <x v="2"/>
    <n v="33614"/>
    <x v="0"/>
    <s v="OFF-PA-10002120"/>
    <x v="1"/>
    <x v="10"/>
    <s v="Xerox 1889"/>
    <n v="131.904"/>
    <x v="1"/>
    <n v="0.2"/>
    <n v="47.815200000000004"/>
  </r>
  <r>
    <n v="608"/>
    <s v="US-2011-105767"/>
    <x v="2"/>
    <x v="235"/>
    <d v="2011-05-27T00:00:00"/>
    <s v="Standard Class"/>
    <s v="AR-10510"/>
    <s v="Andrew Roberts"/>
    <x v="0"/>
    <s v="United States"/>
    <s v="Philadelphia"/>
    <x v="9"/>
    <n v="19134"/>
    <x v="3"/>
    <s v="OFF-BI-10000848"/>
    <x v="1"/>
    <x v="8"/>
    <s v="Angle-D Ring Binders"/>
    <n v="3.2820000000000005"/>
    <x v="0"/>
    <n v="0.7"/>
    <n v="-2.6256000000000004"/>
  </r>
  <r>
    <n v="609"/>
    <s v="US-2011-105767"/>
    <x v="2"/>
    <x v="235"/>
    <d v="2011-05-27T00:00:00"/>
    <s v="Standard Class"/>
    <s v="AR-10510"/>
    <s v="Andrew Roberts"/>
    <x v="0"/>
    <s v="United States"/>
    <s v="Philadelphia"/>
    <x v="9"/>
    <n v="19134"/>
    <x v="3"/>
    <s v="OFF-AR-10001246"/>
    <x v="1"/>
    <x v="6"/>
    <s v="Newell 317"/>
    <n v="21.167999999999999"/>
    <x v="6"/>
    <n v="0.2"/>
    <n v="2.3813999999999984"/>
  </r>
  <r>
    <n v="610"/>
    <s v="US-2011-105767"/>
    <x v="2"/>
    <x v="235"/>
    <d v="2011-05-27T00:00:00"/>
    <s v="Standard Class"/>
    <s v="AR-10510"/>
    <s v="Andrew Roberts"/>
    <x v="0"/>
    <s v="United States"/>
    <s v="Philadelphia"/>
    <x v="9"/>
    <n v="19134"/>
    <x v="3"/>
    <s v="TEC-PH-10003092"/>
    <x v="2"/>
    <x v="7"/>
    <s v="Motorola L804"/>
    <n v="55.188000000000002"/>
    <x v="0"/>
    <n v="0.4"/>
    <n v="-10.117800000000003"/>
  </r>
  <r>
    <n v="611"/>
    <s v="CA-2013-161816"/>
    <x v="0"/>
    <x v="236"/>
    <d v="2013-05-02T00:00:00"/>
    <s v="First Class"/>
    <s v="NB-18655"/>
    <s v="Nona Balk"/>
    <x v="1"/>
    <s v="United States"/>
    <s v="Dallas"/>
    <x v="5"/>
    <n v="75217"/>
    <x v="2"/>
    <s v="TEC-PH-10003012"/>
    <x v="2"/>
    <x v="7"/>
    <s v="Nortel Meridian M3904 Professional Digital phone"/>
    <n v="369.57600000000002"/>
    <x v="1"/>
    <n v="0.2"/>
    <n v="41.577299999999951"/>
  </r>
  <r>
    <n v="612"/>
    <s v="CA-2013-161816"/>
    <x v="0"/>
    <x v="236"/>
    <d v="2013-05-02T00:00:00"/>
    <s v="First Class"/>
    <s v="NB-18655"/>
    <s v="Nona Balk"/>
    <x v="1"/>
    <s v="United States"/>
    <s v="Dallas"/>
    <x v="5"/>
    <n v="75217"/>
    <x v="2"/>
    <s v="OFF-LA-10004345"/>
    <x v="1"/>
    <x v="2"/>
    <s v="Avery 493"/>
    <n v="15.712000000000002"/>
    <x v="4"/>
    <n v="0.2"/>
    <n v="5.6955999999999989"/>
  </r>
  <r>
    <n v="613"/>
    <s v="CA-2013-121223"/>
    <x v="0"/>
    <x v="108"/>
    <d v="2013-09-14T00:00:00"/>
    <s v="Second Class"/>
    <s v="GD-14590"/>
    <s v="Giulietta Dortch"/>
    <x v="1"/>
    <s v="United States"/>
    <s v="Philadelphia"/>
    <x v="9"/>
    <n v="19143"/>
    <x v="3"/>
    <s v="OFF-PA-10001204"/>
    <x v="1"/>
    <x v="10"/>
    <s v="Xerox 1972"/>
    <n v="8.4480000000000004"/>
    <x v="0"/>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x v="6"/>
    <n v="0.4"/>
    <n v="-157.93830000000008"/>
  </r>
  <r>
    <n v="615"/>
    <s v="CA-2014-138611"/>
    <x v="3"/>
    <x v="237"/>
    <d v="2014-11-18T00:00:00"/>
    <s v="Second Class"/>
    <s v="CK-12595"/>
    <s v="Clytie Kelty"/>
    <x v="0"/>
    <s v="United States"/>
    <s v="Grove City"/>
    <x v="24"/>
    <n v="43123"/>
    <x v="3"/>
    <s v="TEC-PH-10000011"/>
    <x v="2"/>
    <x v="7"/>
    <s v="PureGear Roll-On Screen Protector"/>
    <n v="119.93999999999998"/>
    <x v="12"/>
    <n v="0.4"/>
    <n v="15.99199999999999"/>
  </r>
  <r>
    <n v="616"/>
    <s v="CA-2014-138611"/>
    <x v="3"/>
    <x v="237"/>
    <d v="2014-11-18T00:00:00"/>
    <s v="Second Class"/>
    <s v="CK-12595"/>
    <s v="Clytie Kelty"/>
    <x v="0"/>
    <s v="United States"/>
    <s v="Grove City"/>
    <x v="24"/>
    <n v="43123"/>
    <x v="3"/>
    <s v="OFF-BI-10002949"/>
    <x v="1"/>
    <x v="8"/>
    <s v="Prestige Round Ring Binders"/>
    <n v="3.6480000000000006"/>
    <x v="0"/>
    <n v="0.7"/>
    <n v="-2.7967999999999993"/>
  </r>
  <r>
    <n v="617"/>
    <s v="CA-2014-117947"/>
    <x v="3"/>
    <x v="238"/>
    <d v="2014-08-24T00:00:00"/>
    <s v="Second Class"/>
    <s v="NG-18355"/>
    <s v="Nat Gilpin"/>
    <x v="1"/>
    <s v="United States"/>
    <s v="New York City"/>
    <x v="15"/>
    <n v="10011"/>
    <x v="3"/>
    <s v="FUR-FU-10003849"/>
    <x v="0"/>
    <x v="5"/>
    <s v="DAX Metal Frame, Desktop, Stepped-Edge"/>
    <n v="40.479999999999997"/>
    <x v="0"/>
    <n v="0"/>
    <n v="15.787199999999999"/>
  </r>
  <r>
    <n v="618"/>
    <s v="CA-2014-117947"/>
    <x v="3"/>
    <x v="238"/>
    <d v="2014-08-24T00:00:00"/>
    <s v="Second Class"/>
    <s v="NG-18355"/>
    <s v="Nat Gilpin"/>
    <x v="1"/>
    <s v="United States"/>
    <s v="New York City"/>
    <x v="15"/>
    <n v="10011"/>
    <x v="3"/>
    <s v="FUR-FU-10000010"/>
    <x v="0"/>
    <x v="5"/>
    <s v="DAX Value U-Channel Document Frames, Easel Back"/>
    <n v="9.94"/>
    <x v="0"/>
    <n v="0"/>
    <n v="3.0813999999999995"/>
  </r>
  <r>
    <n v="619"/>
    <s v="CA-2014-117947"/>
    <x v="3"/>
    <x v="238"/>
    <d v="2014-08-24T00:00:00"/>
    <s v="Second Class"/>
    <s v="NG-18355"/>
    <s v="Nat Gilpin"/>
    <x v="1"/>
    <s v="United States"/>
    <s v="New York City"/>
    <x v="15"/>
    <n v="10011"/>
    <x v="3"/>
    <s v="OFF-BI-10002824"/>
    <x v="1"/>
    <x v="8"/>
    <s v="Recycled Easel Ring Binders"/>
    <n v="107.42400000000001"/>
    <x v="6"/>
    <n v="0.2"/>
    <n v="33.569999999999986"/>
  </r>
  <r>
    <n v="620"/>
    <s v="CA-2014-117947"/>
    <x v="3"/>
    <x v="238"/>
    <d v="2014-08-24T00:00:00"/>
    <s v="Second Class"/>
    <s v="NG-18355"/>
    <s v="Nat Gilpin"/>
    <x v="1"/>
    <s v="United States"/>
    <s v="New York City"/>
    <x v="15"/>
    <n v="10011"/>
    <x v="3"/>
    <s v="TEC-PH-10002538"/>
    <x v="2"/>
    <x v="7"/>
    <s v="Grandstream GXP1160 VoIP phone"/>
    <n v="37.909999999999997"/>
    <x v="7"/>
    <n v="0"/>
    <n v="10.993899999999996"/>
  </r>
  <r>
    <n v="621"/>
    <s v="CA-2014-117947"/>
    <x v="3"/>
    <x v="238"/>
    <d v="2014-08-24T00:00:00"/>
    <s v="Second Class"/>
    <s v="NG-18355"/>
    <s v="Nat Gilpin"/>
    <x v="1"/>
    <s v="United States"/>
    <s v="New York City"/>
    <x v="15"/>
    <n v="10011"/>
    <x v="3"/>
    <s v="FUR-FU-10000521"/>
    <x v="0"/>
    <x v="5"/>
    <s v="Seth Thomas 14&quot; Putty-Colored Wall Clock"/>
    <n v="88.02"/>
    <x v="1"/>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x v="2"/>
    <n v="0.8"/>
    <n v="-14.773"/>
  </r>
  <r>
    <n v="623"/>
    <s v="CA-2012-138009"/>
    <x v="1"/>
    <x v="239"/>
    <d v="2012-12-03T00:00:00"/>
    <s v="Standard Class"/>
    <s v="SF-20965"/>
    <s v="Sylvia Foulston"/>
    <x v="1"/>
    <s v="United States"/>
    <s v="Dearborn"/>
    <x v="12"/>
    <n v="48126"/>
    <x v="2"/>
    <s v="FUR-CH-10004853"/>
    <x v="0"/>
    <x v="1"/>
    <s v="Global Manager's Adjustable Task Chair, Storm"/>
    <n v="301.95999999999998"/>
    <x v="0"/>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x v="2"/>
    <n v="0.1"/>
    <n v="178.90100000000001"/>
  </r>
  <r>
    <n v="625"/>
    <s v="CA-2012-138009"/>
    <x v="1"/>
    <x v="239"/>
    <d v="2012-12-03T00:00:00"/>
    <s v="Standard Class"/>
    <s v="SF-20965"/>
    <s v="Sylvia Foulston"/>
    <x v="1"/>
    <s v="United States"/>
    <s v="Dearborn"/>
    <x v="12"/>
    <n v="48126"/>
    <x v="2"/>
    <s v="OFF-ST-10001272"/>
    <x v="1"/>
    <x v="4"/>
    <s v="Mini 13-1/2 Capacity Data Binder Rack, Pearl"/>
    <n v="523.48"/>
    <x v="4"/>
    <n v="0"/>
    <n v="130.87"/>
  </r>
  <r>
    <n v="626"/>
    <s v="CA-2012-138009"/>
    <x v="1"/>
    <x v="239"/>
    <d v="2012-12-03T00:00:00"/>
    <s v="Standard Class"/>
    <s v="SF-20965"/>
    <s v="Sylvia Foulston"/>
    <x v="1"/>
    <s v="United States"/>
    <s v="Dearborn"/>
    <x v="12"/>
    <n v="48126"/>
    <x v="2"/>
    <s v="OFF-AR-10004042"/>
    <x v="1"/>
    <x v="6"/>
    <s v="BOSTON Model 1800 Electric Pencil Sharpeners, Putty/Woodgrain"/>
    <n v="161.82"/>
    <x v="6"/>
    <n v="0"/>
    <n v="46.927799999999984"/>
  </r>
  <r>
    <n v="627"/>
    <s v="CA-2014-163020"/>
    <x v="3"/>
    <x v="175"/>
    <d v="2014-09-20T00:00:00"/>
    <s v="Standard Class"/>
    <s v="MO-17800"/>
    <s v="Meg O'Connel"/>
    <x v="2"/>
    <s v="United States"/>
    <s v="New York City"/>
    <x v="15"/>
    <n v="10009"/>
    <x v="3"/>
    <s v="FUR-FU-10000221"/>
    <x v="0"/>
    <x v="5"/>
    <s v="Master Caster Door Stop, Brown"/>
    <n v="35.56"/>
    <x v="3"/>
    <n v="0"/>
    <n v="12.090399999999999"/>
  </r>
  <r>
    <n v="628"/>
    <s v="CA-2014-153787"/>
    <x v="3"/>
    <x v="240"/>
    <d v="2014-05-24T00:00:00"/>
    <s v="Standard Class"/>
    <s v="AT-10735"/>
    <s v="Annie Thurman"/>
    <x v="0"/>
    <s v="United States"/>
    <s v="Seattle"/>
    <x v="4"/>
    <n v="98115"/>
    <x v="1"/>
    <s v="OFF-AP-10001563"/>
    <x v="1"/>
    <x v="9"/>
    <s v="Belkin Premiere Surge Master II 8-outlet surge protector"/>
    <n v="97.16"/>
    <x v="0"/>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x v="2"/>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x v="1"/>
    <n v="0"/>
    <n v="6.0857999999999999"/>
  </r>
  <r>
    <n v="631"/>
    <s v="US-2013-135720"/>
    <x v="0"/>
    <x v="25"/>
    <d v="2013-12-14T00:00:00"/>
    <s v="Second Class"/>
    <s v="FM-14380"/>
    <s v="Fred McMath"/>
    <x v="0"/>
    <s v="United States"/>
    <s v="Aurora"/>
    <x v="22"/>
    <n v="80013"/>
    <x v="1"/>
    <s v="OFF-ST-10001963"/>
    <x v="1"/>
    <x v="4"/>
    <s v="Tennsco Regal Shelving Units"/>
    <n v="243.38400000000001"/>
    <x v="1"/>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x v="2"/>
    <n v="0.2"/>
    <n v="29.950000000000003"/>
  </r>
  <r>
    <n v="633"/>
    <s v="US-2013-135720"/>
    <x v="0"/>
    <x v="25"/>
    <d v="2013-12-14T00:00:00"/>
    <s v="Second Class"/>
    <s v="FM-14380"/>
    <s v="Fred McMath"/>
    <x v="0"/>
    <s v="United States"/>
    <s v="Aurora"/>
    <x v="22"/>
    <n v="80013"/>
    <x v="1"/>
    <s v="TEC-PH-10002103"/>
    <x v="2"/>
    <x v="7"/>
    <s v="Jabra SPEAK 410"/>
    <n v="300.76799999999997"/>
    <x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x v="1"/>
    <n v="0.2"/>
    <n v="2.458499999999999"/>
  </r>
  <r>
    <n v="635"/>
    <s v="CA-2014-144694"/>
    <x v="3"/>
    <x v="241"/>
    <d v="2014-09-27T00:00:00"/>
    <s v="Second Class"/>
    <s v="BD-11605"/>
    <s v="Brian Dahlen"/>
    <x v="0"/>
    <s v="United States"/>
    <s v="Miami"/>
    <x v="2"/>
    <n v="33180"/>
    <x v="0"/>
    <s v="OFF-LA-10003930"/>
    <x v="1"/>
    <x v="2"/>
    <s v="Dot Matrix Printer Tape Reel Labels, White, 5000/Box"/>
    <n v="235.94400000000002"/>
    <x v="1"/>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x v="1"/>
    <n v="0"/>
    <n v="43.223399999999984"/>
  </r>
  <r>
    <n v="637"/>
    <s v="US-2013-123470"/>
    <x v="0"/>
    <x v="243"/>
    <d v="2013-08-22T00:00:00"/>
    <s v="Standard Class"/>
    <s v="ME-17725"/>
    <s v="Max Engle"/>
    <x v="0"/>
    <s v="United States"/>
    <s v="Aurora"/>
    <x v="22"/>
    <n v="80013"/>
    <x v="1"/>
    <s v="OFF-BI-10001989"/>
    <x v="1"/>
    <x v="8"/>
    <s v="Premium Transparent Presentation Covers by GBC"/>
    <n v="18.882000000000005"/>
    <x v="1"/>
    <n v="0.7"/>
    <n v="-13.846800000000002"/>
  </r>
  <r>
    <n v="638"/>
    <s v="US-2013-123470"/>
    <x v="0"/>
    <x v="243"/>
    <d v="2013-08-22T00:00:00"/>
    <s v="Standard Class"/>
    <s v="ME-17725"/>
    <s v="Max Engle"/>
    <x v="0"/>
    <s v="United States"/>
    <s v="Aurora"/>
    <x v="22"/>
    <n v="80013"/>
    <x v="1"/>
    <s v="OFF-AP-10003287"/>
    <x v="1"/>
    <x v="9"/>
    <s v="Tripp Lite TLP810NET Broadband Surge for Modem/Fax"/>
    <n v="122.328"/>
    <x v="1"/>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x v="2"/>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x v="4"/>
    <n v="0.2"/>
    <n v="5.0128000000000004"/>
  </r>
  <r>
    <n v="641"/>
    <s v="CA-2013-147067"/>
    <x v="0"/>
    <x v="122"/>
    <d v="2013-12-23T00:00:00"/>
    <s v="Standard Class"/>
    <s v="JD-16150"/>
    <s v="Justin Deggeller"/>
    <x v="1"/>
    <s v="United States"/>
    <s v="Minneapolis"/>
    <x v="11"/>
    <n v="55407"/>
    <x v="2"/>
    <s v="FUR-FU-10000732"/>
    <x v="0"/>
    <x v="5"/>
    <s v="Eldon 200 Class Desk Accessories"/>
    <n v="18.84"/>
    <x v="1"/>
    <n v="0"/>
    <n v="6.0287999999999995"/>
  </r>
  <r>
    <n v="642"/>
    <s v="CA-2014-167913"/>
    <x v="3"/>
    <x v="245"/>
    <d v="2014-08-04T00:00:00"/>
    <s v="Second Class"/>
    <s v="JL-15835"/>
    <s v="John Lee"/>
    <x v="0"/>
    <s v="United States"/>
    <s v="Mission Viejo"/>
    <x v="1"/>
    <n v="92691"/>
    <x v="1"/>
    <s v="OFF-ST-10000585"/>
    <x v="1"/>
    <x v="4"/>
    <s v="Economy Rollaway Files"/>
    <n v="330.4"/>
    <x v="0"/>
    <n v="0"/>
    <n v="85.903999999999996"/>
  </r>
  <r>
    <n v="643"/>
    <s v="CA-2014-167913"/>
    <x v="3"/>
    <x v="245"/>
    <d v="2014-08-04T00:00:00"/>
    <s v="Second Class"/>
    <s v="JL-15835"/>
    <s v="John Lee"/>
    <x v="0"/>
    <s v="United States"/>
    <s v="Mission Viejo"/>
    <x v="1"/>
    <n v="92691"/>
    <x v="1"/>
    <s v="OFF-LA-10002787"/>
    <x v="1"/>
    <x v="2"/>
    <s v="Avery 480"/>
    <n v="26.25"/>
    <x v="3"/>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x v="4"/>
    <n v="0"/>
    <n v="54.333200000000005"/>
  </r>
  <r>
    <n v="645"/>
    <s v="US-2014-127719"/>
    <x v="3"/>
    <x v="246"/>
    <d v="2014-07-26T00:00:00"/>
    <s v="Standard Class"/>
    <s v="TW-21025"/>
    <s v="Tamara Willingham"/>
    <x v="2"/>
    <s v="United States"/>
    <s v="Plainfield"/>
    <x v="30"/>
    <n v="7060"/>
    <x v="3"/>
    <s v="OFF-PA-10001934"/>
    <x v="1"/>
    <x v="10"/>
    <s v="Xerox 1993"/>
    <n v="6.48"/>
    <x v="7"/>
    <n v="0"/>
    <n v="3.1752000000000002"/>
  </r>
  <r>
    <n v="646"/>
    <s v="CA-2014-126221"/>
    <x v="3"/>
    <x v="247"/>
    <d v="2015-01-06T00:00:00"/>
    <s v="Standard Class"/>
    <s v="CC-12430"/>
    <s v="Chuck Clark"/>
    <x v="2"/>
    <s v="United States"/>
    <s v="Columbus"/>
    <x v="14"/>
    <n v="47201"/>
    <x v="2"/>
    <s v="OFF-AP-10002457"/>
    <x v="1"/>
    <x v="9"/>
    <s v="Eureka The Boss Plus 12-Amp Hard Box Upright Vacuum, Red"/>
    <n v="209.3"/>
    <x v="0"/>
    <n v="0"/>
    <n v="56.510999999999996"/>
  </r>
  <r>
    <n v="647"/>
    <s v="CA-2013-103947"/>
    <x v="0"/>
    <x v="178"/>
    <d v="2013-04-09T00:00:00"/>
    <s v="Standard Class"/>
    <s v="BB-10990"/>
    <s v="Barry Blumstein"/>
    <x v="1"/>
    <s v="United States"/>
    <s v="Sierra Vista"/>
    <x v="16"/>
    <n v="85635"/>
    <x v="1"/>
    <s v="OFF-FA-10003112"/>
    <x v="1"/>
    <x v="13"/>
    <s v="Staples"/>
    <n v="31.560000000000002"/>
    <x v="2"/>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x v="0"/>
    <n v="0.2"/>
    <n v="3.0143999999999993"/>
  </r>
  <r>
    <n v="649"/>
    <s v="CA-2013-160745"/>
    <x v="0"/>
    <x v="25"/>
    <d v="2013-12-17T00:00:00"/>
    <s v="Second Class"/>
    <s v="AR-10825"/>
    <s v="Anthony Rawles"/>
    <x v="1"/>
    <s v="United States"/>
    <s v="Vancouver"/>
    <x v="4"/>
    <n v="98661"/>
    <x v="1"/>
    <s v="FUR-FU-10001935"/>
    <x v="0"/>
    <x v="5"/>
    <s v="3M Hangers With Command Adhesive"/>
    <n v="14.8"/>
    <x v="4"/>
    <n v="0"/>
    <n v="6.0680000000000014"/>
  </r>
  <r>
    <n v="650"/>
    <s v="CA-2013-160745"/>
    <x v="0"/>
    <x v="25"/>
    <d v="2013-12-17T00:00:00"/>
    <s v="Second Class"/>
    <s v="AR-10825"/>
    <s v="Anthony Rawles"/>
    <x v="1"/>
    <s v="United States"/>
    <s v="Vancouver"/>
    <x v="4"/>
    <n v="98661"/>
    <x v="1"/>
    <s v="TEC-PH-10003273"/>
    <x v="2"/>
    <x v="7"/>
    <s v="AT&amp;T TR1909W"/>
    <n v="302.37599999999998"/>
    <x v="1"/>
    <n v="0.2"/>
    <n v="22.678200000000018"/>
  </r>
  <r>
    <n v="651"/>
    <s v="CA-2013-160745"/>
    <x v="0"/>
    <x v="25"/>
    <d v="2013-12-17T00:00:00"/>
    <s v="Second Class"/>
    <s v="AR-10825"/>
    <s v="Anthony Rawles"/>
    <x v="1"/>
    <s v="United States"/>
    <s v="Vancouver"/>
    <x v="4"/>
    <n v="98661"/>
    <x v="1"/>
    <s v="TEC-AC-10001142"/>
    <x v="2"/>
    <x v="11"/>
    <s v="First Data FD10 PIN Pad"/>
    <n v="316"/>
    <x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x v="12"/>
    <n v="0"/>
    <n v="178.31799999999998"/>
  </r>
  <r>
    <n v="653"/>
    <s v="CA-2014-140844"/>
    <x v="3"/>
    <x v="249"/>
    <d v="2014-06-24T00:00:00"/>
    <s v="Standard Class"/>
    <s v="AR-10405"/>
    <s v="Allen Rosenblatt"/>
    <x v="1"/>
    <s v="United States"/>
    <s v="New York City"/>
    <x v="15"/>
    <n v="10035"/>
    <x v="3"/>
    <s v="OFF-PA-10003892"/>
    <x v="1"/>
    <x v="10"/>
    <s v="Xerox 1943"/>
    <n v="97.82"/>
    <x v="0"/>
    <n v="0"/>
    <n v="45.975399999999993"/>
  </r>
  <r>
    <n v="654"/>
    <s v="CA-2014-140844"/>
    <x v="3"/>
    <x v="249"/>
    <d v="2014-06-24T00:00:00"/>
    <s v="Standard Class"/>
    <s v="AR-10405"/>
    <s v="Allen Rosenblatt"/>
    <x v="1"/>
    <s v="United States"/>
    <s v="New York City"/>
    <x v="15"/>
    <n v="10035"/>
    <x v="3"/>
    <s v="TEC-AC-10001101"/>
    <x v="2"/>
    <x v="11"/>
    <s v="Sony 16GB Class 10 Micro SDHC R40 Memory Card"/>
    <n v="103.12"/>
    <x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x v="0"/>
    <n v="0.2"/>
    <n v="8.5163999999999938"/>
  </r>
  <r>
    <n v="656"/>
    <s v="CA-2013-137239"/>
    <x v="0"/>
    <x v="250"/>
    <d v="2013-08-29T00:00:00"/>
    <s v="Standard Class"/>
    <s v="CR-12730"/>
    <s v="Craig Reiter"/>
    <x v="0"/>
    <s v="United States"/>
    <s v="Columbus"/>
    <x v="24"/>
    <n v="43229"/>
    <x v="3"/>
    <s v="OFF-BI-10002827"/>
    <x v="1"/>
    <x v="8"/>
    <s v="Avery Durable Poly Binders"/>
    <n v="3.3180000000000005"/>
    <x v="0"/>
    <n v="0.7"/>
    <n v="-2.6543999999999999"/>
  </r>
  <r>
    <n v="657"/>
    <s v="CA-2013-137239"/>
    <x v="0"/>
    <x v="250"/>
    <d v="2013-08-29T00:00:00"/>
    <s v="Standard Class"/>
    <s v="CR-12730"/>
    <s v="Craig Reiter"/>
    <x v="0"/>
    <s v="United States"/>
    <s v="Columbus"/>
    <x v="24"/>
    <n v="43229"/>
    <x v="3"/>
    <s v="OFF-EN-10002230"/>
    <x v="1"/>
    <x v="12"/>
    <s v="Airmail Envelopes"/>
    <n v="134.28800000000001"/>
    <x v="0"/>
    <n v="0.2"/>
    <n v="45.322199999999995"/>
  </r>
  <r>
    <n v="658"/>
    <s v="US-2013-156097"/>
    <x v="0"/>
    <x v="251"/>
    <d v="2013-09-20T00:00:00"/>
    <s v="Same Day"/>
    <s v="EH-14125"/>
    <s v="Eugene Hildebrand"/>
    <x v="2"/>
    <s v="United States"/>
    <s v="Aurora"/>
    <x v="10"/>
    <n v="60505"/>
    <x v="2"/>
    <s v="FUR-CH-10001215"/>
    <x v="0"/>
    <x v="1"/>
    <s v="Global Troy Executive Leather Low-Back Tilter"/>
    <n v="701.37199999999996"/>
    <x v="0"/>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x v="0"/>
    <n v="0.8"/>
    <n v="-3.4619999999999997"/>
  </r>
  <r>
    <n v="660"/>
    <s v="CA-2012-146563"/>
    <x v="1"/>
    <x v="252"/>
    <d v="2012-08-28T00:00:00"/>
    <s v="Standard Class"/>
    <s v="CB-12025"/>
    <s v="Cassandra Brandow"/>
    <x v="0"/>
    <s v="United States"/>
    <s v="Arlington"/>
    <x v="5"/>
    <n v="76017"/>
    <x v="2"/>
    <s v="OFF-ST-10001490"/>
    <x v="1"/>
    <x v="4"/>
    <s v="Hot File 7-Pocket, Floor Stand"/>
    <n v="999.43200000000002"/>
    <x v="3"/>
    <n v="0.2"/>
    <n v="124.92899999999986"/>
  </r>
  <r>
    <n v="661"/>
    <s v="CA-2012-146563"/>
    <x v="1"/>
    <x v="252"/>
    <d v="2012-08-28T00:00:00"/>
    <s v="Standard Class"/>
    <s v="CB-12025"/>
    <s v="Cassandra Brandow"/>
    <x v="0"/>
    <s v="United States"/>
    <s v="Arlington"/>
    <x v="5"/>
    <n v="76017"/>
    <x v="2"/>
    <s v="OFF-ST-10001511"/>
    <x v="1"/>
    <x v="4"/>
    <s v="Space Solutions Commercial Steel Shelving"/>
    <n v="724.08"/>
    <x v="9"/>
    <n v="0.2"/>
    <n v="-135.7650000000001"/>
  </r>
  <r>
    <n v="662"/>
    <s v="CA-2012-146563"/>
    <x v="1"/>
    <x v="252"/>
    <d v="2012-08-28T00:00:00"/>
    <s v="Standard Class"/>
    <s v="CB-12025"/>
    <s v="Cassandra Brandow"/>
    <x v="0"/>
    <s v="United States"/>
    <s v="Arlington"/>
    <x v="5"/>
    <n v="76017"/>
    <x v="2"/>
    <s v="FUR-TA-10001768"/>
    <x v="0"/>
    <x v="3"/>
    <s v="Hon Racetrack Conference Tables"/>
    <n v="918.78499999999985"/>
    <x v="2"/>
    <n v="0.3"/>
    <n v="-118.12950000000006"/>
  </r>
  <r>
    <n v="663"/>
    <s v="CA-2012-146563"/>
    <x v="1"/>
    <x v="252"/>
    <d v="2012-08-28T00:00:00"/>
    <s v="Standard Class"/>
    <s v="CB-12025"/>
    <s v="Cassandra Brandow"/>
    <x v="0"/>
    <s v="United States"/>
    <s v="Arlington"/>
    <x v="5"/>
    <n v="76017"/>
    <x v="2"/>
    <s v="OFF-BI-10003981"/>
    <x v="1"/>
    <x v="8"/>
    <s v="Avery Durable Plastic 1&quot; Binders"/>
    <n v="2.7239999999999993"/>
    <x v="1"/>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x v="2"/>
    <n v="0"/>
    <n v="18.397999999999968"/>
  </r>
  <r>
    <n v="665"/>
    <s v="CA-2013-143308"/>
    <x v="0"/>
    <x v="254"/>
    <d v="2013-11-05T00:00:00"/>
    <s v="Same Day"/>
    <s v="RC-19825"/>
    <s v="Roy Collins"/>
    <x v="0"/>
    <s v="United States"/>
    <s v="Louisville"/>
    <x v="0"/>
    <n v="40214"/>
    <x v="0"/>
    <s v="OFF-FA-10000621"/>
    <x v="1"/>
    <x v="13"/>
    <s v="OIC Colored Binder Clips, Assorted Sizes"/>
    <n v="10.74"/>
    <x v="1"/>
    <n v="0"/>
    <n v="5.2625999999999999"/>
  </r>
  <r>
    <n v="666"/>
    <s v="CA-2014-132682"/>
    <x v="3"/>
    <x v="110"/>
    <d v="2014-06-11T00:00:00"/>
    <s v="Second Class"/>
    <s v="TH-21235"/>
    <s v="Tiffany House"/>
    <x v="1"/>
    <s v="United States"/>
    <s v="Dallas"/>
    <x v="5"/>
    <n v="75081"/>
    <x v="2"/>
    <s v="OFF-SU-10004231"/>
    <x v="1"/>
    <x v="14"/>
    <s v="Acme Tagit Stainless Steel Antibacterial Scissors"/>
    <n v="23.76"/>
    <x v="1"/>
    <n v="0.2"/>
    <n v="2.0789999999999997"/>
  </r>
  <r>
    <n v="667"/>
    <s v="CA-2014-132682"/>
    <x v="3"/>
    <x v="110"/>
    <d v="2014-06-11T00:00:00"/>
    <s v="Second Class"/>
    <s v="TH-21235"/>
    <s v="Tiffany House"/>
    <x v="1"/>
    <s v="United States"/>
    <s v="Dallas"/>
    <x v="5"/>
    <n v="75081"/>
    <x v="2"/>
    <s v="OFF-PA-10000474"/>
    <x v="1"/>
    <x v="10"/>
    <s v="Staples"/>
    <n v="85.055999999999997"/>
    <x v="1"/>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x v="1"/>
    <n v="0.2"/>
    <n v="28.618200000000002"/>
  </r>
  <r>
    <n v="669"/>
    <s v="CA-2011-156314"/>
    <x v="2"/>
    <x v="163"/>
    <d v="2011-12-26T00:00:00"/>
    <s v="First Class"/>
    <s v="RP-19390"/>
    <s v="Resi Pölking"/>
    <x v="0"/>
    <s v="United States"/>
    <s v="Cleveland"/>
    <x v="24"/>
    <n v="44105"/>
    <x v="3"/>
    <s v="FUR-FU-10003096"/>
    <x v="0"/>
    <x v="5"/>
    <s v="Master Giant Foot Doorstop, Safety Yellow"/>
    <n v="30.36"/>
    <x v="2"/>
    <n v="0.2"/>
    <n v="8.7285000000000004"/>
  </r>
  <r>
    <n v="670"/>
    <s v="US-2014-106663"/>
    <x v="3"/>
    <x v="255"/>
    <d v="2014-06-14T00:00:00"/>
    <s v="Standard Class"/>
    <s v="MO-17800"/>
    <s v="Meg O'Connel"/>
    <x v="2"/>
    <s v="United States"/>
    <s v="Chicago"/>
    <x v="10"/>
    <n v="60653"/>
    <x v="2"/>
    <s v="FUR-FU-10002759"/>
    <x v="0"/>
    <x v="5"/>
    <s v="12-1/2 Diameter Round Wall Clock"/>
    <n v="23.976000000000003"/>
    <x v="1"/>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x v="7"/>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x v="8"/>
    <n v="0.2"/>
    <n v="11.359999999999998"/>
  </r>
  <r>
    <n v="673"/>
    <s v="CA-2014-111178"/>
    <x v="3"/>
    <x v="140"/>
    <d v="2014-06-23T00:00:00"/>
    <s v="Standard Class"/>
    <s v="TD-20995"/>
    <s v="Tamara Dahlen"/>
    <x v="0"/>
    <s v="United States"/>
    <s v="Quincy"/>
    <x v="10"/>
    <n v="62301"/>
    <x v="2"/>
    <s v="OFF-AR-10001954"/>
    <x v="1"/>
    <x v="6"/>
    <s v="Newell 331"/>
    <n v="19.559999999999999"/>
    <x v="2"/>
    <n v="0.2"/>
    <n v="1.7115"/>
  </r>
  <r>
    <n v="674"/>
    <s v="CA-2014-130351"/>
    <x v="3"/>
    <x v="256"/>
    <d v="2014-12-09T00:00:00"/>
    <s v="First Class"/>
    <s v="RB-19570"/>
    <s v="Rob Beeghly"/>
    <x v="0"/>
    <s v="United States"/>
    <s v="Columbus"/>
    <x v="14"/>
    <n v="47201"/>
    <x v="2"/>
    <s v="OFF-AP-10004532"/>
    <x v="1"/>
    <x v="9"/>
    <s v="Kensington 6 Outlet Guardian Standard Surge Protector"/>
    <n v="61.44"/>
    <x v="1"/>
    <n v="0"/>
    <n v="16.588799999999999"/>
  </r>
  <r>
    <n v="675"/>
    <s v="CA-2014-130351"/>
    <x v="3"/>
    <x v="256"/>
    <d v="2014-12-09T00:00:00"/>
    <s v="First Class"/>
    <s v="RB-19570"/>
    <s v="Rob Beeghly"/>
    <x v="0"/>
    <s v="United States"/>
    <s v="Columbus"/>
    <x v="14"/>
    <n v="47201"/>
    <x v="2"/>
    <s v="OFF-PA-10002137"/>
    <x v="1"/>
    <x v="10"/>
    <s v="Southworth 100% Résumé Paper, 24lb."/>
    <n v="38.9"/>
    <x v="2"/>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x v="1"/>
    <n v="0"/>
    <n v="40.749900000000004"/>
  </r>
  <r>
    <n v="677"/>
    <s v="US-2014-119438"/>
    <x v="3"/>
    <x v="257"/>
    <d v="2014-03-24T00:00:00"/>
    <s v="Standard Class"/>
    <s v="CD-11980"/>
    <s v="Carol Darley"/>
    <x v="0"/>
    <s v="United States"/>
    <s v="Tyler"/>
    <x v="5"/>
    <n v="75701"/>
    <x v="2"/>
    <s v="OFF-AP-10000804"/>
    <x v="1"/>
    <x v="9"/>
    <s v="Hoover Portapower Portable Vacuum"/>
    <n v="2.6879999999999997"/>
    <x v="1"/>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x v="1"/>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x v="1"/>
    <n v="0.6"/>
    <n v="-41.261999999999972"/>
  </r>
  <r>
    <n v="680"/>
    <s v="US-2014-119438"/>
    <x v="3"/>
    <x v="257"/>
    <d v="2014-03-24T00:00:00"/>
    <s v="Standard Class"/>
    <s v="CD-11980"/>
    <s v="Carol Darley"/>
    <x v="0"/>
    <s v="United States"/>
    <s v="Tyler"/>
    <x v="5"/>
    <n v="75701"/>
    <x v="2"/>
    <s v="OFF-BI-10004632"/>
    <x v="1"/>
    <x v="8"/>
    <s v="Ibico Hi-Tech Manual Binding System"/>
    <n v="182.99399999999997"/>
    <x v="1"/>
    <n v="0.8"/>
    <n v="-320.23950000000013"/>
  </r>
  <r>
    <n v="681"/>
    <s v="CA-2013-164511"/>
    <x v="0"/>
    <x v="258"/>
    <d v="2013-11-25T00:00:00"/>
    <s v="Standard Class"/>
    <s v="DJ-13630"/>
    <s v="Doug Jacobs"/>
    <x v="0"/>
    <s v="United States"/>
    <s v="New York City"/>
    <x v="15"/>
    <n v="10024"/>
    <x v="3"/>
    <s v="OFF-BI-10003305"/>
    <x v="1"/>
    <x v="8"/>
    <s v="Avery Hanging File Binders"/>
    <n v="14.352000000000002"/>
    <x v="1"/>
    <n v="0.2"/>
    <n v="4.6643999999999988"/>
  </r>
  <r>
    <n v="682"/>
    <s v="CA-2013-164511"/>
    <x v="0"/>
    <x v="258"/>
    <d v="2013-11-25T00:00:00"/>
    <s v="Standard Class"/>
    <s v="DJ-13630"/>
    <s v="Doug Jacobs"/>
    <x v="0"/>
    <s v="United States"/>
    <s v="New York City"/>
    <x v="15"/>
    <n v="10024"/>
    <x v="3"/>
    <s v="OFF-ST-10002583"/>
    <x v="1"/>
    <x v="4"/>
    <s v="Fellowes Neat Ideas Storage Cubes"/>
    <n v="64.959999999999994"/>
    <x v="0"/>
    <n v="0"/>
    <n v="2.598399999999998"/>
  </r>
  <r>
    <n v="683"/>
    <s v="CA-2013-164511"/>
    <x v="0"/>
    <x v="258"/>
    <d v="2013-11-25T00:00:00"/>
    <s v="Standard Class"/>
    <s v="DJ-13630"/>
    <s v="Doug Jacobs"/>
    <x v="0"/>
    <s v="United States"/>
    <s v="New York City"/>
    <x v="15"/>
    <n v="10024"/>
    <x v="3"/>
    <s v="OFF-ST-10004507"/>
    <x v="1"/>
    <x v="4"/>
    <s v="Advantus Rolling Storage Box"/>
    <n v="68.599999999999994"/>
    <x v="4"/>
    <n v="0"/>
    <n v="18.521999999999998"/>
  </r>
  <r>
    <n v="684"/>
    <s v="US-2014-168116"/>
    <x v="3"/>
    <x v="259"/>
    <d v="2014-11-05T00:00:00"/>
    <s v="Same Day"/>
    <s v="GT-14635"/>
    <s v="Grant Thornton"/>
    <x v="1"/>
    <s v="United States"/>
    <s v="Burlington"/>
    <x v="3"/>
    <n v="27217"/>
    <x v="0"/>
    <s v="TEC-MA-10004125"/>
    <x v="2"/>
    <x v="15"/>
    <s v="Cubify CubeX 3D Printer Triple Head Print"/>
    <n v="7999.98"/>
    <x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x v="0"/>
    <n v="0.2"/>
    <n v="14.650999999999989"/>
  </r>
  <r>
    <n v="686"/>
    <s v="CA-2011-157784"/>
    <x v="2"/>
    <x v="260"/>
    <d v="2011-07-08T00:00:00"/>
    <s v="First Class"/>
    <s v="MC-17845"/>
    <s v="Michael Chen"/>
    <x v="0"/>
    <s v="United States"/>
    <s v="Jackson"/>
    <x v="35"/>
    <n v="39212"/>
    <x v="0"/>
    <s v="TEC-AC-10003911"/>
    <x v="2"/>
    <x v="11"/>
    <s v="NETGEAR AC1750 Dual Band Gigabit Smart WiFi Router"/>
    <n v="479.97"/>
    <x v="1"/>
    <n v="0"/>
    <n v="163.18979999999999"/>
  </r>
  <r>
    <n v="687"/>
    <s v="CA-2011-157784"/>
    <x v="2"/>
    <x v="260"/>
    <d v="2011-07-08T00:00:00"/>
    <s v="First Class"/>
    <s v="MC-17845"/>
    <s v="Michael Chen"/>
    <x v="0"/>
    <s v="United States"/>
    <s v="Jackson"/>
    <x v="35"/>
    <n v="39212"/>
    <x v="0"/>
    <s v="OFF-LA-10001934"/>
    <x v="1"/>
    <x v="2"/>
    <s v="Avery 516"/>
    <n v="14.62"/>
    <x v="0"/>
    <n v="0"/>
    <n v="6.8713999999999995"/>
  </r>
  <r>
    <n v="688"/>
    <s v="CA-2011-157784"/>
    <x v="2"/>
    <x v="260"/>
    <d v="2011-07-08T00:00:00"/>
    <s v="First Class"/>
    <s v="MC-17845"/>
    <s v="Michael Chen"/>
    <x v="0"/>
    <s v="United States"/>
    <s v="Jackson"/>
    <x v="35"/>
    <n v="39212"/>
    <x v="0"/>
    <s v="OFF-PA-10000304"/>
    <x v="1"/>
    <x v="10"/>
    <s v="Xerox 1995"/>
    <n v="19.440000000000001"/>
    <x v="1"/>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x v="0"/>
    <n v="0.2"/>
    <n v="4.7995999999999768"/>
  </r>
  <r>
    <n v="690"/>
    <s v="US-2011-117135"/>
    <x v="2"/>
    <x v="261"/>
    <d v="2011-06-23T00:00:00"/>
    <s v="Second Class"/>
    <s v="NP-18325"/>
    <s v="Naresj Patel"/>
    <x v="0"/>
    <s v="United States"/>
    <s v="Waynesboro"/>
    <x v="17"/>
    <n v="22980"/>
    <x v="0"/>
    <s v="FUR-FU-10004071"/>
    <x v="0"/>
    <x v="5"/>
    <s v="Luxo Professional Magnifying Clamp-On Fluorescent Lamps"/>
    <n v="104.01"/>
    <x v="7"/>
    <n v="0"/>
    <n v="14.561400000000006"/>
  </r>
  <r>
    <n v="691"/>
    <s v="US-2011-117135"/>
    <x v="2"/>
    <x v="261"/>
    <d v="2011-06-23T00:00:00"/>
    <s v="Second Class"/>
    <s v="NP-18325"/>
    <s v="Naresj Patel"/>
    <x v="0"/>
    <s v="United States"/>
    <s v="Waynesboro"/>
    <x v="17"/>
    <n v="22980"/>
    <x v="0"/>
    <s v="TEC-PH-10002033"/>
    <x v="2"/>
    <x v="7"/>
    <s v="Konftel 250 Conference phone - Charcoal black"/>
    <n v="284.82"/>
    <x v="7"/>
    <n v="0"/>
    <n v="74.053200000000004"/>
  </r>
  <r>
    <n v="692"/>
    <s v="US-2011-117135"/>
    <x v="2"/>
    <x v="261"/>
    <d v="2011-06-23T00:00:00"/>
    <s v="Second Class"/>
    <s v="NP-18325"/>
    <s v="Naresj Patel"/>
    <x v="0"/>
    <s v="United States"/>
    <s v="Waynesboro"/>
    <x v="17"/>
    <n v="22980"/>
    <x v="0"/>
    <s v="OFF-ST-10002444"/>
    <x v="1"/>
    <x v="4"/>
    <s v="Recycled Eldon Regeneration Jumbo File"/>
    <n v="36.839999999999996"/>
    <x v="1"/>
    <n v="0"/>
    <n v="10.315199999999999"/>
  </r>
  <r>
    <n v="693"/>
    <s v="CA-2012-131534"/>
    <x v="1"/>
    <x v="262"/>
    <d v="2012-04-02T00:00:00"/>
    <s v="Standard Class"/>
    <s v="AB-10165"/>
    <s v="Alan Barnes"/>
    <x v="0"/>
    <s v="United States"/>
    <s v="Los Angeles"/>
    <x v="1"/>
    <n v="90036"/>
    <x v="1"/>
    <s v="TEC-AC-10002253"/>
    <x v="2"/>
    <x v="11"/>
    <s v="Imation Bio 8GB USB Flash Drive Imation Corp"/>
    <n v="166.24"/>
    <x v="7"/>
    <n v="0"/>
    <n v="24.936000000000007"/>
  </r>
  <r>
    <n v="694"/>
    <s v="CA-2012-131534"/>
    <x v="1"/>
    <x v="262"/>
    <d v="2012-04-02T00:00:00"/>
    <s v="Standard Class"/>
    <s v="AB-10165"/>
    <s v="Alan Barnes"/>
    <x v="0"/>
    <s v="United States"/>
    <s v="Los Angeles"/>
    <x v="1"/>
    <n v="90036"/>
    <x v="1"/>
    <s v="OFF-PA-10000743"/>
    <x v="1"/>
    <x v="10"/>
    <s v="Xerox 1977"/>
    <n v="33.4"/>
    <x v="2"/>
    <n v="0"/>
    <n v="16.032"/>
  </r>
  <r>
    <n v="695"/>
    <s v="CA-2012-119291"/>
    <x v="1"/>
    <x v="263"/>
    <d v="2012-05-17T00:00:00"/>
    <s v="First Class"/>
    <s v="JO-15550"/>
    <s v="Jesus Ocampo"/>
    <x v="2"/>
    <s v="United States"/>
    <s v="Chester"/>
    <x v="9"/>
    <n v="19013"/>
    <x v="3"/>
    <s v="OFF-AR-10003373"/>
    <x v="1"/>
    <x v="6"/>
    <s v="Boston School Pro Electric Pencil Sharpener, 1670"/>
    <n v="198.27200000000002"/>
    <x v="8"/>
    <n v="0.2"/>
    <n v="17.34879999999999"/>
  </r>
  <r>
    <n v="696"/>
    <s v="CA-2012-119291"/>
    <x v="1"/>
    <x v="263"/>
    <d v="2012-05-17T00:00:00"/>
    <s v="First Class"/>
    <s v="JO-15550"/>
    <s v="Jesus Ocampo"/>
    <x v="2"/>
    <s v="United States"/>
    <s v="Chester"/>
    <x v="9"/>
    <n v="19013"/>
    <x v="3"/>
    <s v="OFF-LA-10002312"/>
    <x v="1"/>
    <x v="2"/>
    <s v="Avery 490"/>
    <n v="47.360000000000007"/>
    <x v="4"/>
    <n v="0.2"/>
    <n v="17.759999999999998"/>
  </r>
  <r>
    <n v="697"/>
    <s v="CA-2012-119291"/>
    <x v="1"/>
    <x v="263"/>
    <d v="2012-05-17T00:00:00"/>
    <s v="First Class"/>
    <s v="JO-15550"/>
    <s v="Jesus Ocampo"/>
    <x v="2"/>
    <s v="United States"/>
    <s v="Chester"/>
    <x v="9"/>
    <n v="19013"/>
    <x v="3"/>
    <s v="OFF-EN-10000927"/>
    <x v="1"/>
    <x v="12"/>
    <s v="Jet-Pak Recycled Peel 'N' Seal Padded Mailers"/>
    <n v="200.98400000000004"/>
    <x v="3"/>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x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x v="7"/>
    <n v="0.2"/>
    <n v="0.8088000000000003"/>
  </r>
  <r>
    <n v="700"/>
    <s v="CA-2012-119291"/>
    <x v="1"/>
    <x v="263"/>
    <d v="2012-05-17T00:00:00"/>
    <s v="First Class"/>
    <s v="JO-15550"/>
    <s v="Jesus Ocampo"/>
    <x v="2"/>
    <s v="United States"/>
    <s v="Chester"/>
    <x v="9"/>
    <n v="19013"/>
    <x v="3"/>
    <s v="OFF-BI-10001575"/>
    <x v="1"/>
    <x v="8"/>
    <s v="GBC Linen Binding Covers"/>
    <n v="18.588000000000005"/>
    <x v="0"/>
    <n v="0.7"/>
    <n v="-13.6312"/>
  </r>
  <r>
    <n v="701"/>
    <s v="CA-2012-119291"/>
    <x v="1"/>
    <x v="263"/>
    <d v="2012-05-17T00:00:00"/>
    <s v="First Class"/>
    <s v="JO-15550"/>
    <s v="Jesus Ocampo"/>
    <x v="2"/>
    <s v="United States"/>
    <s v="Chester"/>
    <x v="9"/>
    <n v="19013"/>
    <x v="3"/>
    <s v="OFF-BI-10001982"/>
    <x v="1"/>
    <x v="8"/>
    <s v="Wilson Jones Custom Binder Spines &amp; Labels"/>
    <n v="4.8960000000000008"/>
    <x v="1"/>
    <n v="0.7"/>
    <n v="-3.4271999999999991"/>
  </r>
  <r>
    <n v="702"/>
    <s v="CA-2014-114552"/>
    <x v="3"/>
    <x v="264"/>
    <d v="2014-09-09T00:00:00"/>
    <s v="Standard Class"/>
    <s v="Dl-13600"/>
    <s v="Dorris liebe"/>
    <x v="1"/>
    <s v="United States"/>
    <s v="Cleveland"/>
    <x v="24"/>
    <n v="44105"/>
    <x v="3"/>
    <s v="FUR-FU-10002960"/>
    <x v="0"/>
    <x v="5"/>
    <s v="Eldon 200 Class Desk Accessories, Burgundy"/>
    <n v="15.072000000000003"/>
    <x v="1"/>
    <n v="0.2"/>
    <n v="4.1448"/>
  </r>
  <r>
    <n v="703"/>
    <s v="CA-2013-163755"/>
    <x v="0"/>
    <x v="254"/>
    <d v="2013-11-09T00:00:00"/>
    <s v="Second Class"/>
    <s v="AS-10285"/>
    <s v="Alejandro Savely"/>
    <x v="1"/>
    <s v="United States"/>
    <s v="Seattle"/>
    <x v="4"/>
    <n v="98103"/>
    <x v="1"/>
    <s v="FUR-FU-10003394"/>
    <x v="0"/>
    <x v="5"/>
    <s v="Tenex &quot;The Solids&quot; Textured Chair Mats"/>
    <n v="209.88"/>
    <x v="1"/>
    <n v="0"/>
    <n v="35.679599999999979"/>
  </r>
  <r>
    <n v="704"/>
    <s v="CA-2012-142027"/>
    <x v="1"/>
    <x v="265"/>
    <d v="2012-04-14T00:00:00"/>
    <s v="Standard Class"/>
    <s v="JK-15370"/>
    <s v="Jay Kimmel"/>
    <x v="0"/>
    <s v="United States"/>
    <s v="Long Beach"/>
    <x v="1"/>
    <n v="90805"/>
    <x v="1"/>
    <s v="FUR-TA-10002774"/>
    <x v="0"/>
    <x v="3"/>
    <s v="Laminate Occasional Tables"/>
    <n v="369.91200000000003"/>
    <x v="1"/>
    <n v="0.2"/>
    <n v="-13.871700000000047"/>
  </r>
  <r>
    <n v="705"/>
    <s v="CA-2011-138527"/>
    <x v="2"/>
    <x v="171"/>
    <d v="2011-09-17T00:00:00"/>
    <s v="Standard Class"/>
    <s v="BN-11470"/>
    <s v="Brad Norvell"/>
    <x v="1"/>
    <s v="United States"/>
    <s v="Cary"/>
    <x v="3"/>
    <n v="27511"/>
    <x v="0"/>
    <s v="OFF-PA-10001800"/>
    <x v="1"/>
    <x v="10"/>
    <s v="Xerox 220"/>
    <n v="10.368000000000002"/>
    <x v="0"/>
    <n v="0.2"/>
    <n v="3.6288"/>
  </r>
  <r>
    <n v="706"/>
    <s v="CA-2011-138527"/>
    <x v="2"/>
    <x v="171"/>
    <d v="2011-09-17T00:00:00"/>
    <s v="Standard Class"/>
    <s v="BN-11470"/>
    <s v="Brad Norvell"/>
    <x v="1"/>
    <s v="United States"/>
    <s v="Cary"/>
    <x v="3"/>
    <n v="27511"/>
    <x v="0"/>
    <s v="OFF-AP-10001469"/>
    <x v="1"/>
    <x v="9"/>
    <s v="Fellowes 8 Outlet Superior Workstation Surge Protector"/>
    <n v="166.84"/>
    <x v="2"/>
    <n v="0.2"/>
    <n v="18.769499999999987"/>
  </r>
  <r>
    <n v="707"/>
    <s v="CA-2011-138527"/>
    <x v="2"/>
    <x v="171"/>
    <d v="2011-09-17T00:00:00"/>
    <s v="Standard Class"/>
    <s v="BN-11470"/>
    <s v="Brad Norvell"/>
    <x v="1"/>
    <s v="United States"/>
    <s v="Cary"/>
    <x v="3"/>
    <n v="27511"/>
    <x v="0"/>
    <s v="TEC-AC-10002399"/>
    <x v="2"/>
    <x v="11"/>
    <s v="SanDisk Cruzer 32 GB USB Flash Drive"/>
    <n v="15.216000000000001"/>
    <x v="7"/>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x v="4"/>
    <n v="0"/>
    <n v="52.78240000000001"/>
  </r>
  <r>
    <n v="709"/>
    <s v="CA-2011-112158"/>
    <x v="2"/>
    <x v="266"/>
    <d v="2011-12-04T00:00:00"/>
    <s v="First Class"/>
    <s v="DP-13165"/>
    <s v="David Philippe"/>
    <x v="0"/>
    <s v="United States"/>
    <s v="New York City"/>
    <x v="15"/>
    <n v="10035"/>
    <x v="3"/>
    <s v="FUR-BO-10003272"/>
    <x v="0"/>
    <x v="0"/>
    <s v="O'Sullivan Living Dimensions 5-Shelf Bookcases"/>
    <n v="883.92"/>
    <x v="2"/>
    <n v="0.2"/>
    <n v="-110.49000000000007"/>
  </r>
  <r>
    <n v="710"/>
    <s v="CA-2011-112158"/>
    <x v="2"/>
    <x v="266"/>
    <d v="2011-12-04T00:00:00"/>
    <s v="First Class"/>
    <s v="DP-13165"/>
    <s v="David Philippe"/>
    <x v="0"/>
    <s v="United States"/>
    <s v="New York City"/>
    <x v="15"/>
    <n v="10035"/>
    <x v="3"/>
    <s v="OFF-BI-10000050"/>
    <x v="1"/>
    <x v="8"/>
    <s v="Angle-D Binders with Locking Rings, Label Holders"/>
    <n v="46.72"/>
    <x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x v="7"/>
    <n v="0"/>
    <n v="26.630399999999998"/>
  </r>
  <r>
    <n v="712"/>
    <s v="CA-2014-146136"/>
    <x v="3"/>
    <x v="213"/>
    <d v="2014-09-08T00:00:00"/>
    <s v="Standard Class"/>
    <s v="AP-10915"/>
    <s v="Arthur Prichep"/>
    <x v="0"/>
    <s v="United States"/>
    <s v="Palm Coast"/>
    <x v="2"/>
    <n v="32137"/>
    <x v="0"/>
    <s v="OFF-EN-10001219"/>
    <x v="1"/>
    <x v="12"/>
    <s v="#10- 4 1/8&quot; x 9 1/2&quot; Security-Tint Envelopes"/>
    <n v="24.448"/>
    <x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x v="5"/>
    <n v="0"/>
    <n v="109.72260000000001"/>
  </r>
  <r>
    <n v="714"/>
    <s v="US-2014-100048"/>
    <x v="3"/>
    <x v="240"/>
    <d v="2014-05-25T00:00:00"/>
    <s v="Standard Class"/>
    <s v="RS-19765"/>
    <s v="Roland Schwarz"/>
    <x v="1"/>
    <s v="United States"/>
    <s v="Mount Vernon"/>
    <x v="15"/>
    <n v="10550"/>
    <x v="3"/>
    <s v="TEC-PH-10003012"/>
    <x v="2"/>
    <x v="7"/>
    <s v="Nortel Meridian M3904 Professional Digital phone"/>
    <n v="307.98"/>
    <x v="0"/>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x v="1"/>
    <n v="0"/>
    <n v="113.98860000000001"/>
  </r>
  <r>
    <n v="716"/>
    <s v="CA-2011-153150"/>
    <x v="2"/>
    <x v="268"/>
    <d v="2011-07-06T00:00:00"/>
    <s v="Second Class"/>
    <s v="Dl-13600"/>
    <s v="Dorris liebe"/>
    <x v="1"/>
    <s v="United States"/>
    <s v="Seattle"/>
    <x v="4"/>
    <n v="98105"/>
    <x v="1"/>
    <s v="OFF-BI-10003355"/>
    <x v="1"/>
    <x v="8"/>
    <s v="Cardinal Holdit Business Card Pockets"/>
    <n v="19.920000000000002"/>
    <x v="2"/>
    <n v="0.2"/>
    <n v="6.9719999999999995"/>
  </r>
  <r>
    <n v="717"/>
    <s v="CA-2011-130092"/>
    <x v="2"/>
    <x v="269"/>
    <d v="2011-01-15T00:00:00"/>
    <s v="First Class"/>
    <s v="SV-20365"/>
    <s v="Seth Vernon"/>
    <x v="0"/>
    <s v="United States"/>
    <s v="Dover"/>
    <x v="13"/>
    <n v="19901"/>
    <x v="3"/>
    <s v="FUR-FU-10000010"/>
    <x v="0"/>
    <x v="5"/>
    <s v="DAX Value U-Channel Document Frames, Easel Back"/>
    <n v="9.94"/>
    <x v="0"/>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x v="1"/>
    <n v="0.2"/>
    <n v="24.475800000000007"/>
  </r>
  <r>
    <n v="719"/>
    <s v="CA-2011-104472"/>
    <x v="2"/>
    <x v="270"/>
    <d v="2011-06-07T00:00:00"/>
    <s v="Standard Class"/>
    <s v="CK-12325"/>
    <s v="Christine Kargatis"/>
    <x v="2"/>
    <s v="United States"/>
    <s v="Orem"/>
    <x v="7"/>
    <n v="84057"/>
    <x v="1"/>
    <s v="OFF-BI-10001658"/>
    <x v="1"/>
    <x v="8"/>
    <s v="GBC Standard Therm-A-Bind Covers"/>
    <n v="59.808000000000007"/>
    <x v="1"/>
    <n v="0.2"/>
    <n v="19.4376"/>
  </r>
  <r>
    <n v="720"/>
    <s v="CA-2011-104472"/>
    <x v="2"/>
    <x v="270"/>
    <d v="2011-06-07T00:00:00"/>
    <s v="Standard Class"/>
    <s v="CK-12325"/>
    <s v="Christine Kargatis"/>
    <x v="2"/>
    <s v="United States"/>
    <s v="Orem"/>
    <x v="7"/>
    <n v="84057"/>
    <x v="1"/>
    <s v="FUR-FU-10000246"/>
    <x v="0"/>
    <x v="5"/>
    <s v="Aluminum Document Frame"/>
    <n v="73.320000000000007"/>
    <x v="5"/>
    <n v="0"/>
    <n v="21.995999999999992"/>
  </r>
  <r>
    <n v="721"/>
    <s v="CA-2013-112942"/>
    <x v="0"/>
    <x v="271"/>
    <d v="2013-02-18T00:00:00"/>
    <s v="Standard Class"/>
    <s v="RD-19810"/>
    <s v="Ross DeVincentis"/>
    <x v="2"/>
    <s v="United States"/>
    <s v="Los Angeles"/>
    <x v="1"/>
    <n v="90045"/>
    <x v="1"/>
    <s v="OFF-PA-10004092"/>
    <x v="1"/>
    <x v="10"/>
    <s v="Tops Green Bar Computer Printout Paper"/>
    <n v="146.82"/>
    <x v="1"/>
    <n v="0"/>
    <n v="73.41"/>
  </r>
  <r>
    <n v="722"/>
    <s v="CA-2013-142335"/>
    <x v="0"/>
    <x v="272"/>
    <d v="2013-12-20T00:00:00"/>
    <s v="Standard Class"/>
    <s v="MP-17965"/>
    <s v="Michael Paige"/>
    <x v="1"/>
    <s v="United States"/>
    <s v="Detroit"/>
    <x v="12"/>
    <n v="48205"/>
    <x v="2"/>
    <s v="FUR-TA-10000198"/>
    <x v="0"/>
    <x v="3"/>
    <s v="Chromcraft Bull-Nose Wood Oval Conference Tables &amp; Bases"/>
    <n v="1652.94"/>
    <x v="1"/>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x v="1"/>
    <n v="0"/>
    <n v="80.019899999999993"/>
  </r>
  <r>
    <n v="724"/>
    <s v="CA-2011-117429"/>
    <x v="2"/>
    <x v="273"/>
    <d v="2011-10-13T00:00:00"/>
    <s v="Standard Class"/>
    <s v="MR-17545"/>
    <s v="Mathew Reese"/>
    <x v="2"/>
    <s v="United States"/>
    <s v="Philadelphia"/>
    <x v="9"/>
    <n v="19140"/>
    <x v="3"/>
    <s v="FUR-FU-10000222"/>
    <x v="0"/>
    <x v="5"/>
    <s v="Seth Thomas 16&quot; Steel Case Clock"/>
    <n v="129.91999999999999"/>
    <x v="2"/>
    <n v="0.2"/>
    <n v="21.112000000000002"/>
  </r>
  <r>
    <n v="725"/>
    <s v="CA-2013-114713"/>
    <x v="0"/>
    <x v="274"/>
    <d v="2013-07-13T00:00:00"/>
    <s v="Standard Class"/>
    <s v="SC-20695"/>
    <s v="Steve Chapman"/>
    <x v="1"/>
    <s v="United States"/>
    <s v="Hialeah"/>
    <x v="2"/>
    <n v="33012"/>
    <x v="0"/>
    <s v="OFF-SU-10004664"/>
    <x v="1"/>
    <x v="14"/>
    <s v="Acme Softgrip Scissors"/>
    <n v="45.584000000000003"/>
    <x v="3"/>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x v="0"/>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x v="7"/>
    <n v="0.2"/>
    <n v="5.5992000000000015"/>
  </r>
  <r>
    <n v="728"/>
    <s v="US-2013-150861"/>
    <x v="0"/>
    <x v="275"/>
    <d v="2013-12-07T00:00:00"/>
    <s v="First Class"/>
    <s v="EG-13900"/>
    <s v="Emily Grady"/>
    <x v="0"/>
    <s v="United States"/>
    <s v="Oceanside"/>
    <x v="15"/>
    <n v="11572"/>
    <x v="3"/>
    <s v="OFF-PA-10001954"/>
    <x v="1"/>
    <x v="10"/>
    <s v="Xerox 1964"/>
    <n v="182.72"/>
    <x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x v="0"/>
    <n v="0.4"/>
    <n v="-153.34560000000005"/>
  </r>
  <r>
    <n v="730"/>
    <s v="US-2013-150861"/>
    <x v="0"/>
    <x v="275"/>
    <d v="2013-12-07T00:00:00"/>
    <s v="First Class"/>
    <s v="EG-13900"/>
    <s v="Emily Grady"/>
    <x v="0"/>
    <s v="United States"/>
    <s v="Oceanside"/>
    <x v="15"/>
    <n v="11572"/>
    <x v="3"/>
    <s v="OFF-ST-10004634"/>
    <x v="1"/>
    <x v="4"/>
    <s v="Personal Folder Holder, Ebony"/>
    <n v="33.630000000000003"/>
    <x v="1"/>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x v="1"/>
    <n v="0.1"/>
    <n v="102.49980000000001"/>
  </r>
  <r>
    <n v="732"/>
    <s v="US-2013-150861"/>
    <x v="0"/>
    <x v="275"/>
    <d v="2013-12-07T00:00:00"/>
    <s v="First Class"/>
    <s v="EG-13900"/>
    <s v="Emily Grady"/>
    <x v="0"/>
    <s v="United States"/>
    <s v="Oceanside"/>
    <x v="15"/>
    <n v="11572"/>
    <x v="3"/>
    <s v="OFF-LA-10001317"/>
    <x v="1"/>
    <x v="2"/>
    <s v="Avery 520"/>
    <n v="6.3"/>
    <x v="0"/>
    <n v="0"/>
    <n v="3.024"/>
  </r>
  <r>
    <n v="733"/>
    <s v="CA-2014-131954"/>
    <x v="3"/>
    <x v="276"/>
    <d v="2014-01-26T00:00:00"/>
    <s v="Standard Class"/>
    <s v="DS-13030"/>
    <s v="Darrin Sayre"/>
    <x v="2"/>
    <s v="United States"/>
    <s v="Seattle"/>
    <x v="4"/>
    <n v="98115"/>
    <x v="1"/>
    <s v="OFF-ST-10000736"/>
    <x v="1"/>
    <x v="4"/>
    <s v="Carina Double Wide Media Storage Towers in Natural &amp; Black"/>
    <n v="242.94"/>
    <x v="1"/>
    <n v="0"/>
    <n v="9.7175999999999902"/>
  </r>
  <r>
    <n v="734"/>
    <s v="CA-2014-131954"/>
    <x v="3"/>
    <x v="276"/>
    <d v="2014-01-26T00:00:00"/>
    <s v="Standard Class"/>
    <s v="DS-13030"/>
    <s v="Darrin Sayre"/>
    <x v="2"/>
    <s v="United States"/>
    <s v="Seattle"/>
    <x v="4"/>
    <n v="98115"/>
    <x v="1"/>
    <s v="TEC-AC-10003610"/>
    <x v="2"/>
    <x v="11"/>
    <s v="Logitech Illuminated - Keyboard"/>
    <n v="179.97"/>
    <x v="1"/>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x v="5"/>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x v="4"/>
    <n v="0.2"/>
    <n v="9.4283999999999963"/>
  </r>
  <r>
    <n v="737"/>
    <s v="CA-2014-131954"/>
    <x v="3"/>
    <x v="276"/>
    <d v="2014-01-26T00:00:00"/>
    <s v="Standard Class"/>
    <s v="DS-13030"/>
    <s v="Darrin Sayre"/>
    <x v="2"/>
    <s v="United States"/>
    <s v="Seattle"/>
    <x v="4"/>
    <n v="98115"/>
    <x v="1"/>
    <s v="FUR-BO-10001619"/>
    <x v="0"/>
    <x v="0"/>
    <s v="O'Sullivan Cherrywood Estates Traditional Bookcase"/>
    <n v="84.98"/>
    <x v="7"/>
    <n v="0"/>
    <n v="18.695599999999999"/>
  </r>
  <r>
    <n v="738"/>
    <s v="CA-2014-131954"/>
    <x v="3"/>
    <x v="276"/>
    <d v="2014-01-26T00:00:00"/>
    <s v="Standard Class"/>
    <s v="DS-13030"/>
    <s v="Darrin Sayre"/>
    <x v="2"/>
    <s v="United States"/>
    <s v="Seattle"/>
    <x v="4"/>
    <n v="98115"/>
    <x v="1"/>
    <s v="OFF-BI-10000138"/>
    <x v="1"/>
    <x v="8"/>
    <s v="Acco Translucent Poly Ring Binders"/>
    <n v="18.72"/>
    <x v="2"/>
    <n v="0.2"/>
    <n v="6.5519999999999996"/>
  </r>
  <r>
    <n v="739"/>
    <s v="CA-2011-132500"/>
    <x v="2"/>
    <x v="78"/>
    <d v="2011-09-12T00:00:00"/>
    <s v="Standard Class"/>
    <s v="GZ-14470"/>
    <s v="Gary Zandusky"/>
    <x v="0"/>
    <s v="United States"/>
    <s v="San Francisco"/>
    <x v="1"/>
    <n v="94110"/>
    <x v="1"/>
    <s v="TEC-AC-10001383"/>
    <x v="2"/>
    <x v="11"/>
    <s v="Logitech Wireless Touch Keyboard K400"/>
    <n v="49.98"/>
    <x v="0"/>
    <n v="0"/>
    <n v="8.4965999999999937"/>
  </r>
  <r>
    <n v="740"/>
    <s v="CA-2011-112326"/>
    <x v="2"/>
    <x v="277"/>
    <d v="2011-01-09T00:00:00"/>
    <s v="Standard Class"/>
    <s v="PO-19195"/>
    <s v="Phillina Ober"/>
    <x v="2"/>
    <s v="United States"/>
    <s v="Naperville"/>
    <x v="10"/>
    <n v="60540"/>
    <x v="2"/>
    <s v="OFF-LA-10003223"/>
    <x v="1"/>
    <x v="2"/>
    <s v="Avery 508"/>
    <n v="11.784000000000001"/>
    <x v="1"/>
    <n v="0.2"/>
    <n v="4.2716999999999992"/>
  </r>
  <r>
    <n v="741"/>
    <s v="CA-2011-112326"/>
    <x v="2"/>
    <x v="277"/>
    <d v="2011-01-09T00:00:00"/>
    <s v="Standard Class"/>
    <s v="PO-19195"/>
    <s v="Phillina Ober"/>
    <x v="2"/>
    <s v="United States"/>
    <s v="Naperville"/>
    <x v="10"/>
    <n v="60540"/>
    <x v="2"/>
    <s v="OFF-ST-10002743"/>
    <x v="1"/>
    <x v="4"/>
    <s v="SAFCO Boltless Steel Shelving"/>
    <n v="272.73599999999999"/>
    <x v="1"/>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x v="0"/>
    <n v="0.8"/>
    <n v="-5.4870000000000001"/>
  </r>
  <r>
    <n v="743"/>
    <s v="US-2013-146710"/>
    <x v="0"/>
    <x v="278"/>
    <d v="2013-09-02T00:00:00"/>
    <s v="Standard Class"/>
    <s v="SS-20875"/>
    <s v="Sung Shariari"/>
    <x v="0"/>
    <s v="United States"/>
    <s v="Dallas"/>
    <x v="5"/>
    <n v="75220"/>
    <x v="2"/>
    <s v="OFF-SU-10004498"/>
    <x v="1"/>
    <x v="14"/>
    <s v="Martin-Yale Premier Letter Opener"/>
    <n v="51.52000000000001"/>
    <x v="2"/>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x v="7"/>
    <n v="0.2"/>
    <n v="1.1465999999999998"/>
  </r>
  <r>
    <n v="745"/>
    <s v="US-2013-146710"/>
    <x v="0"/>
    <x v="278"/>
    <d v="2013-09-02T00:00:00"/>
    <s v="Standard Class"/>
    <s v="SS-20875"/>
    <s v="Sung Shariari"/>
    <x v="0"/>
    <s v="United States"/>
    <s v="Dallas"/>
    <x v="5"/>
    <n v="75220"/>
    <x v="2"/>
    <s v="OFF-PA-10004971"/>
    <x v="1"/>
    <x v="10"/>
    <s v="Xerox 196"/>
    <n v="4.6240000000000006"/>
    <x v="7"/>
    <n v="0.2"/>
    <n v="1.6762000000000001"/>
  </r>
  <r>
    <n v="746"/>
    <s v="US-2013-146710"/>
    <x v="0"/>
    <x v="278"/>
    <d v="2013-09-02T00:00:00"/>
    <s v="Standard Class"/>
    <s v="SS-20875"/>
    <s v="Sung Shariari"/>
    <x v="0"/>
    <s v="United States"/>
    <s v="Dallas"/>
    <x v="5"/>
    <n v="75220"/>
    <x v="2"/>
    <s v="OFF-SU-10004261"/>
    <x v="1"/>
    <x v="14"/>
    <s v="Fiskars 8&quot; Scissors, 2/Pack"/>
    <n v="55.167999999999999"/>
    <x v="4"/>
    <n v="0.2"/>
    <n v="6.2063999999999897"/>
  </r>
  <r>
    <n v="747"/>
    <s v="CA-2011-124429"/>
    <x v="2"/>
    <x v="279"/>
    <d v="2011-05-27T00:00:00"/>
    <s v="Same Day"/>
    <s v="MH-17785"/>
    <s v="Maya Herman"/>
    <x v="1"/>
    <s v="United States"/>
    <s v="San Diego"/>
    <x v="1"/>
    <n v="92105"/>
    <x v="1"/>
    <s v="FUR-TA-10002607"/>
    <x v="0"/>
    <x v="3"/>
    <s v="KI Conference Tables"/>
    <n v="567.12"/>
    <x v="12"/>
    <n v="0.2"/>
    <n v="-28.355999999999952"/>
  </r>
  <r>
    <n v="748"/>
    <s v="CA-2011-124429"/>
    <x v="2"/>
    <x v="279"/>
    <d v="2011-05-27T00:00:00"/>
    <s v="Same Day"/>
    <s v="MH-17785"/>
    <s v="Maya Herman"/>
    <x v="1"/>
    <s v="United States"/>
    <s v="San Diego"/>
    <x v="1"/>
    <n v="92105"/>
    <x v="1"/>
    <s v="OFF-ST-10001809"/>
    <x v="1"/>
    <x v="4"/>
    <s v="Fellowes Officeware Wire Shelving"/>
    <n v="359.32"/>
    <x v="4"/>
    <n v="0"/>
    <n v="7.1863999999999919"/>
  </r>
  <r>
    <n v="749"/>
    <s v="CA-2013-150889"/>
    <x v="0"/>
    <x v="231"/>
    <d v="2013-03-23T00:00:00"/>
    <s v="Second Class"/>
    <s v="PB-19105"/>
    <s v="Peter Bühler"/>
    <x v="0"/>
    <s v="United States"/>
    <s v="Evanston"/>
    <x v="10"/>
    <n v="60201"/>
    <x v="2"/>
    <s v="TEC-PH-10000004"/>
    <x v="2"/>
    <x v="7"/>
    <s v="Belkin iPhone and iPad Lightning Cable"/>
    <n v="11.992000000000001"/>
    <x v="7"/>
    <n v="0.2"/>
    <n v="0.89939999999999909"/>
  </r>
  <r>
    <n v="750"/>
    <s v="CA-2014-126074"/>
    <x v="3"/>
    <x v="280"/>
    <d v="2014-10-07T00:00:00"/>
    <s v="Standard Class"/>
    <s v="RF-19735"/>
    <s v="Roland Fjeld"/>
    <x v="0"/>
    <s v="United States"/>
    <s v="Trenton"/>
    <x v="12"/>
    <n v="48183"/>
    <x v="2"/>
    <s v="OFF-BI-10003638"/>
    <x v="1"/>
    <x v="8"/>
    <s v="GBC Durable Plastic Covers"/>
    <n v="58.050000000000004"/>
    <x v="1"/>
    <n v="0"/>
    <n v="26.702999999999999"/>
  </r>
  <r>
    <n v="751"/>
    <s v="CA-2014-126074"/>
    <x v="3"/>
    <x v="280"/>
    <d v="2014-10-07T00:00:00"/>
    <s v="Standard Class"/>
    <s v="RF-19735"/>
    <s v="Roland Fjeld"/>
    <x v="0"/>
    <s v="United States"/>
    <s v="Trenton"/>
    <x v="12"/>
    <n v="48183"/>
    <x v="2"/>
    <s v="FUR-FU-10003577"/>
    <x v="0"/>
    <x v="5"/>
    <s v="Nu-Dell Leatherette Frames"/>
    <n v="157.74"/>
    <x v="10"/>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x v="3"/>
    <n v="0"/>
    <n v="22.792000000000002"/>
  </r>
  <r>
    <n v="753"/>
    <s v="CA-2014-126074"/>
    <x v="3"/>
    <x v="280"/>
    <d v="2014-10-07T00:00:00"/>
    <s v="Standard Class"/>
    <s v="RF-19735"/>
    <s v="Roland Fjeld"/>
    <x v="0"/>
    <s v="United States"/>
    <s v="Trenton"/>
    <x v="12"/>
    <n v="48183"/>
    <x v="2"/>
    <s v="OFF-BI-10000546"/>
    <x v="1"/>
    <x v="8"/>
    <s v="Avery Durable Binders"/>
    <n v="2.88"/>
    <x v="7"/>
    <n v="0"/>
    <n v="1.4112"/>
  </r>
  <r>
    <n v="754"/>
    <s v="CA-2013-110499"/>
    <x v="0"/>
    <x v="281"/>
    <d v="2013-04-10T00:00:00"/>
    <s v="First Class"/>
    <s v="YC-21895"/>
    <s v="Yoseph Carroll"/>
    <x v="1"/>
    <s v="United States"/>
    <s v="San Francisco"/>
    <x v="1"/>
    <n v="94110"/>
    <x v="1"/>
    <s v="TEC-CO-10002095"/>
    <x v="2"/>
    <x v="16"/>
    <s v="Hewlett Packard 610 Color Digital Copier / Printer"/>
    <n v="1199.9760000000001"/>
    <x v="1"/>
    <n v="0.2"/>
    <n v="374.99249999999995"/>
  </r>
  <r>
    <n v="755"/>
    <s v="CA-2012-135272"/>
    <x v="1"/>
    <x v="214"/>
    <d v="2012-12-12T00:00:00"/>
    <s v="Standard Class"/>
    <s v="MS-17830"/>
    <s v="Melanie Seite"/>
    <x v="0"/>
    <s v="United States"/>
    <s v="Los Angeles"/>
    <x v="1"/>
    <n v="90036"/>
    <x v="1"/>
    <s v="FUR-FU-10002759"/>
    <x v="0"/>
    <x v="5"/>
    <s v="12-1/2 Diameter Round Wall Clock"/>
    <n v="79.92"/>
    <x v="4"/>
    <n v="0"/>
    <n v="28.7712"/>
  </r>
  <r>
    <n v="756"/>
    <s v="CA-2013-140928"/>
    <x v="0"/>
    <x v="31"/>
    <d v="2013-09-23T00:00:00"/>
    <s v="Standard Class"/>
    <s v="NB-18655"/>
    <s v="Nona Balk"/>
    <x v="1"/>
    <s v="United States"/>
    <s v="Jacksonville"/>
    <x v="2"/>
    <n v="32216"/>
    <x v="0"/>
    <s v="FUR-TA-10001095"/>
    <x v="0"/>
    <x v="3"/>
    <s v="Chromcraft Round Conference Tables"/>
    <n v="383.43799999999999"/>
    <x v="4"/>
    <n v="0.45"/>
    <n v="-167.3184"/>
  </r>
  <r>
    <n v="757"/>
    <s v="CA-2011-106803"/>
    <x v="2"/>
    <x v="282"/>
    <d v="2012-01-02T00:00:00"/>
    <s v="Standard Class"/>
    <s v="DC-13285"/>
    <s v="Debra Catini"/>
    <x v="0"/>
    <s v="United States"/>
    <s v="Cottage Grove"/>
    <x v="11"/>
    <n v="55016"/>
    <x v="2"/>
    <s v="OFF-ST-10002444"/>
    <x v="1"/>
    <x v="4"/>
    <s v="Recycled Eldon Regeneration Jumbo File"/>
    <n v="24.56"/>
    <x v="0"/>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x v="4"/>
    <n v="0"/>
    <n v="47.92"/>
  </r>
  <r>
    <n v="759"/>
    <s v="CA-2014-117240"/>
    <x v="3"/>
    <x v="283"/>
    <d v="2014-07-29T00:00:00"/>
    <s v="Standard Class"/>
    <s v="CP-12340"/>
    <s v="Christine Phan"/>
    <x v="1"/>
    <s v="United States"/>
    <s v="New York City"/>
    <x v="15"/>
    <n v="10009"/>
    <x v="3"/>
    <s v="OFF-BI-10000848"/>
    <x v="1"/>
    <x v="8"/>
    <s v="Angle-D Ring Binders"/>
    <n v="13.128"/>
    <x v="1"/>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x v="4"/>
    <n v="0"/>
    <n v="10.223999999999998"/>
  </r>
  <r>
    <n v="761"/>
    <s v="CA-2012-112319"/>
    <x v="1"/>
    <x v="284"/>
    <d v="2012-09-05T00:00:00"/>
    <s v="Standard Class"/>
    <s v="AR-10510"/>
    <s v="Andrew Roberts"/>
    <x v="0"/>
    <s v="United States"/>
    <s v="Los Angeles"/>
    <x v="1"/>
    <n v="90004"/>
    <x v="1"/>
    <s v="OFF-PA-10003441"/>
    <x v="1"/>
    <x v="10"/>
    <s v="Xerox 226"/>
    <n v="58.320000000000007"/>
    <x v="6"/>
    <n v="0"/>
    <n v="27.993600000000001"/>
  </r>
  <r>
    <n v="762"/>
    <s v="CA-2014-126046"/>
    <x v="3"/>
    <x v="132"/>
    <d v="2014-11-08T00:00:00"/>
    <s v="Standard Class"/>
    <s v="JC-16105"/>
    <s v="Julie Creighton"/>
    <x v="1"/>
    <s v="United States"/>
    <s v="Atlanta"/>
    <x v="32"/>
    <n v="30318"/>
    <x v="0"/>
    <s v="OFF-LA-10004484"/>
    <x v="1"/>
    <x v="2"/>
    <s v="Avery 476"/>
    <n v="12.39"/>
    <x v="1"/>
    <n v="0"/>
    <n v="5.6993999999999998"/>
  </r>
  <r>
    <n v="763"/>
    <s v="CA-2012-114923"/>
    <x v="1"/>
    <x v="285"/>
    <d v="2012-02-13T00:00:00"/>
    <s v="Standard Class"/>
    <s v="LH-17020"/>
    <s v="Lisa Hazard"/>
    <x v="0"/>
    <s v="United States"/>
    <s v="Columbus"/>
    <x v="24"/>
    <n v="43229"/>
    <x v="3"/>
    <s v="TEC-PH-10003931"/>
    <x v="2"/>
    <x v="7"/>
    <s v="JBL Micro Wireless Portable Bluetooth Speaker"/>
    <n v="107.982"/>
    <x v="1"/>
    <n v="0.4"/>
    <n v="-26.995499999999993"/>
  </r>
  <r>
    <n v="764"/>
    <s v="CA-2011-162775"/>
    <x v="2"/>
    <x v="286"/>
    <d v="2011-01-16T00:00:00"/>
    <s v="Second Class"/>
    <s v="CS-12250"/>
    <s v="Chris Selesnick"/>
    <x v="1"/>
    <s v="United States"/>
    <s v="Bossier City"/>
    <x v="28"/>
    <n v="71111"/>
    <x v="0"/>
    <s v="OFF-EN-10001990"/>
    <x v="1"/>
    <x v="12"/>
    <s v="Staples"/>
    <n v="11.36"/>
    <x v="0"/>
    <n v="0"/>
    <n v="5.3391999999999991"/>
  </r>
  <r>
    <n v="765"/>
    <s v="CA-2011-162775"/>
    <x v="2"/>
    <x v="286"/>
    <d v="2011-01-16T00:00:00"/>
    <s v="Second Class"/>
    <s v="CS-12250"/>
    <s v="Chris Selesnick"/>
    <x v="1"/>
    <s v="United States"/>
    <s v="Bossier City"/>
    <x v="28"/>
    <n v="71111"/>
    <x v="0"/>
    <s v="OFF-EN-10001532"/>
    <x v="1"/>
    <x v="12"/>
    <s v="Brown Kraft Recycled Envelopes"/>
    <n v="50.94"/>
    <x v="1"/>
    <n v="0"/>
    <n v="25.47"/>
  </r>
  <r>
    <n v="766"/>
    <s v="CA-2011-162775"/>
    <x v="2"/>
    <x v="286"/>
    <d v="2011-01-16T00:00:00"/>
    <s v="Second Class"/>
    <s v="CS-12250"/>
    <s v="Chris Selesnick"/>
    <x v="1"/>
    <s v="United States"/>
    <s v="Bossier City"/>
    <x v="28"/>
    <n v="71111"/>
    <x v="0"/>
    <s v="TEC-AC-10003174"/>
    <x v="2"/>
    <x v="11"/>
    <s v="Plantronics S12 Corded Telephone Headset System"/>
    <n v="646.74"/>
    <x v="5"/>
    <n v="0"/>
    <n v="258.69600000000003"/>
  </r>
  <r>
    <n v="767"/>
    <s v="CA-2011-162775"/>
    <x v="2"/>
    <x v="286"/>
    <d v="2011-01-16T00:00:00"/>
    <s v="Second Class"/>
    <s v="CS-12250"/>
    <s v="Chris Selesnick"/>
    <x v="1"/>
    <s v="United States"/>
    <s v="Bossier City"/>
    <x v="28"/>
    <n v="71111"/>
    <x v="0"/>
    <s v="OFF-BI-10004187"/>
    <x v="1"/>
    <x v="8"/>
    <s v="Staples"/>
    <n v="5.64"/>
    <x v="1"/>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x v="5"/>
    <n v="0"/>
    <n v="34.354799999999955"/>
  </r>
  <r>
    <n v="769"/>
    <s v="CA-2011-106810"/>
    <x v="2"/>
    <x v="287"/>
    <d v="2011-05-20T00:00:00"/>
    <s v="Standard Class"/>
    <s v="AJ-10795"/>
    <s v="Anthony Johnson"/>
    <x v="1"/>
    <s v="United States"/>
    <s v="Saint Petersburg"/>
    <x v="2"/>
    <n v="33710"/>
    <x v="0"/>
    <s v="FUR-FU-10004306"/>
    <x v="0"/>
    <x v="5"/>
    <s v="Electrix Halogen Magnifier Lamp"/>
    <n v="310.88000000000005"/>
    <x v="0"/>
    <n v="0.2"/>
    <n v="23.315999999999988"/>
  </r>
  <r>
    <n v="770"/>
    <s v="CA-2013-157245"/>
    <x v="0"/>
    <x v="288"/>
    <d v="2013-05-25T00:00:00"/>
    <s v="Standard Class"/>
    <s v="LE-16810"/>
    <s v="Laurel Elliston"/>
    <x v="0"/>
    <s v="United States"/>
    <s v="Arlington"/>
    <x v="17"/>
    <n v="22204"/>
    <x v="0"/>
    <s v="FUR-CH-10003746"/>
    <x v="0"/>
    <x v="1"/>
    <s v="Hon 4070 Series Pagoda Round Back Stacking Chairs"/>
    <n v="641.96"/>
    <x v="0"/>
    <n v="0"/>
    <n v="179.74880000000002"/>
  </r>
  <r>
    <n v="771"/>
    <s v="CA-2014-104220"/>
    <x v="3"/>
    <x v="289"/>
    <d v="2014-02-06T00:00:00"/>
    <s v="Standard Class"/>
    <s v="BV-11245"/>
    <s v="Benjamin Venier"/>
    <x v="1"/>
    <s v="United States"/>
    <s v="Des Moines"/>
    <x v="23"/>
    <n v="50315"/>
    <x v="2"/>
    <s v="OFF-BI-10001036"/>
    <x v="1"/>
    <x v="8"/>
    <s v="Cardinal EasyOpen D-Ring Binders"/>
    <n v="18.28"/>
    <x v="0"/>
    <n v="0"/>
    <n v="9.14"/>
  </r>
  <r>
    <n v="772"/>
    <s v="CA-2014-104220"/>
    <x v="3"/>
    <x v="289"/>
    <d v="2014-02-06T00:00:00"/>
    <s v="Standard Class"/>
    <s v="BV-11245"/>
    <s v="Benjamin Venier"/>
    <x v="1"/>
    <s v="United States"/>
    <s v="Des Moines"/>
    <x v="23"/>
    <n v="50315"/>
    <x v="2"/>
    <s v="TEC-PH-10004614"/>
    <x v="2"/>
    <x v="7"/>
    <s v="AT&amp;T 841000 Phone"/>
    <n v="207"/>
    <x v="1"/>
    <n v="0"/>
    <n v="51.75"/>
  </r>
  <r>
    <n v="773"/>
    <s v="CA-2014-104220"/>
    <x v="3"/>
    <x v="289"/>
    <d v="2014-02-06T00:00:00"/>
    <s v="Standard Class"/>
    <s v="BV-11245"/>
    <s v="Benjamin Venier"/>
    <x v="1"/>
    <s v="United States"/>
    <s v="Des Moines"/>
    <x v="23"/>
    <n v="50315"/>
    <x v="2"/>
    <s v="OFF-BI-10000301"/>
    <x v="1"/>
    <x v="8"/>
    <s v="GBC Instant Report Kit"/>
    <n v="32.35"/>
    <x v="2"/>
    <n v="0"/>
    <n v="16.175000000000001"/>
  </r>
  <r>
    <n v="774"/>
    <s v="CA-2014-104220"/>
    <x v="3"/>
    <x v="289"/>
    <d v="2014-02-06T00:00:00"/>
    <s v="Standard Class"/>
    <s v="BV-11245"/>
    <s v="Benjamin Venier"/>
    <x v="1"/>
    <s v="United States"/>
    <s v="Des Moines"/>
    <x v="23"/>
    <n v="50315"/>
    <x v="2"/>
    <s v="OFF-BI-10003910"/>
    <x v="1"/>
    <x v="8"/>
    <s v="DXL Angle-View Binders with Locking Rings by Samsill"/>
    <n v="7.71"/>
    <x v="7"/>
    <n v="0"/>
    <n v="3.4695"/>
  </r>
  <r>
    <n v="775"/>
    <s v="CA-2014-104220"/>
    <x v="3"/>
    <x v="289"/>
    <d v="2014-02-06T00:00:00"/>
    <s v="Standard Class"/>
    <s v="BV-11245"/>
    <s v="Benjamin Venier"/>
    <x v="1"/>
    <s v="United States"/>
    <s v="Des Moines"/>
    <x v="23"/>
    <n v="50315"/>
    <x v="2"/>
    <s v="OFF-AR-10004648"/>
    <x v="1"/>
    <x v="6"/>
    <s v="Boston 19500 Mighty Mite Electric Pencil Sharpener"/>
    <n v="40.299999999999997"/>
    <x v="0"/>
    <n v="0"/>
    <n v="10.881"/>
  </r>
  <r>
    <n v="776"/>
    <s v="CA-2014-104220"/>
    <x v="3"/>
    <x v="289"/>
    <d v="2014-02-06T00:00:00"/>
    <s v="Standard Class"/>
    <s v="BV-11245"/>
    <s v="Benjamin Venier"/>
    <x v="1"/>
    <s v="United States"/>
    <s v="Des Moines"/>
    <x v="23"/>
    <n v="50315"/>
    <x v="2"/>
    <s v="FUR-FU-10002597"/>
    <x v="0"/>
    <x v="5"/>
    <s v="C-Line Magnetic Cubicle Keepers, Clear Polypropylene"/>
    <n v="34.580000000000005"/>
    <x v="3"/>
    <n v="0"/>
    <n v="14.523600000000002"/>
  </r>
  <r>
    <n v="777"/>
    <s v="CA-2011-165974"/>
    <x v="2"/>
    <x v="290"/>
    <d v="2011-07-06T00:00:00"/>
    <s v="Standard Class"/>
    <s v="DL-12865"/>
    <s v="Dan Lawera"/>
    <x v="0"/>
    <s v="United States"/>
    <s v="Cincinnati"/>
    <x v="24"/>
    <n v="45231"/>
    <x v="3"/>
    <s v="OFF-AR-10003405"/>
    <x v="1"/>
    <x v="6"/>
    <s v="Dixon My First Ticonderoga Pencil, #2"/>
    <n v="32.76"/>
    <x v="3"/>
    <n v="0.2"/>
    <n v="3.6854999999999958"/>
  </r>
  <r>
    <n v="778"/>
    <s v="CA-2012-144267"/>
    <x v="1"/>
    <x v="291"/>
    <d v="2012-08-23T00:00:00"/>
    <s v="First Class"/>
    <s v="NZ-18565"/>
    <s v="Nick Zandusky"/>
    <x v="2"/>
    <s v="United States"/>
    <s v="San Francisco"/>
    <x v="1"/>
    <n v="94110"/>
    <x v="1"/>
    <s v="FUR-CH-10002335"/>
    <x v="0"/>
    <x v="1"/>
    <s v="Hon GuestStacker Chair"/>
    <n v="544.00800000000004"/>
    <x v="1"/>
    <n v="0.2"/>
    <n v="40.800600000000003"/>
  </r>
  <r>
    <n v="779"/>
    <s v="CA-2012-144267"/>
    <x v="1"/>
    <x v="291"/>
    <d v="2012-08-23T00:00:00"/>
    <s v="First Class"/>
    <s v="NZ-18565"/>
    <s v="Nick Zandusky"/>
    <x v="2"/>
    <s v="United States"/>
    <s v="San Francisco"/>
    <x v="1"/>
    <n v="94110"/>
    <x v="1"/>
    <s v="OFF-PA-10000157"/>
    <x v="1"/>
    <x v="10"/>
    <s v="Xerox 191"/>
    <n v="59.94"/>
    <x v="1"/>
    <n v="0"/>
    <n v="28.171799999999998"/>
  </r>
  <r>
    <n v="780"/>
    <s v="CA-2012-144267"/>
    <x v="1"/>
    <x v="291"/>
    <d v="2012-08-23T00:00:00"/>
    <s v="First Class"/>
    <s v="NZ-18565"/>
    <s v="Nick Zandusky"/>
    <x v="2"/>
    <s v="United States"/>
    <s v="San Francisco"/>
    <x v="1"/>
    <n v="94110"/>
    <x v="1"/>
    <s v="OFF-PA-10001947"/>
    <x v="1"/>
    <x v="10"/>
    <s v="Xerox 1974"/>
    <n v="23.92"/>
    <x v="4"/>
    <n v="0"/>
    <n v="11.720800000000001"/>
  </r>
  <r>
    <n v="781"/>
    <s v="CA-2012-144267"/>
    <x v="1"/>
    <x v="291"/>
    <d v="2012-08-23T00:00:00"/>
    <s v="First Class"/>
    <s v="NZ-18565"/>
    <s v="Nick Zandusky"/>
    <x v="2"/>
    <s v="United States"/>
    <s v="San Francisco"/>
    <x v="1"/>
    <n v="94110"/>
    <x v="1"/>
    <s v="OFF-PA-10003657"/>
    <x v="1"/>
    <x v="10"/>
    <s v="Xerox 1927"/>
    <n v="4.28"/>
    <x v="7"/>
    <n v="0"/>
    <n v="1.9259999999999997"/>
  </r>
  <r>
    <n v="782"/>
    <s v="US-2012-157014"/>
    <x v="1"/>
    <x v="292"/>
    <d v="2012-10-06T00:00:00"/>
    <s v="Second Class"/>
    <s v="BM-11785"/>
    <s v="Bryan Mills"/>
    <x v="0"/>
    <s v="United States"/>
    <s v="Columbus"/>
    <x v="24"/>
    <n v="43229"/>
    <x v="3"/>
    <s v="OFF-BI-10001098"/>
    <x v="1"/>
    <x v="8"/>
    <s v="Acco D-Ring Binder w/DublLock"/>
    <n v="32.07"/>
    <x v="2"/>
    <n v="0.7"/>
    <n v="-22.448999999999991"/>
  </r>
  <r>
    <n v="783"/>
    <s v="US-2012-157014"/>
    <x v="1"/>
    <x v="292"/>
    <d v="2012-10-06T00:00:00"/>
    <s v="Second Class"/>
    <s v="BM-11785"/>
    <s v="Bryan Mills"/>
    <x v="0"/>
    <s v="United States"/>
    <s v="Columbus"/>
    <x v="24"/>
    <n v="43229"/>
    <x v="3"/>
    <s v="TEC-AC-10002167"/>
    <x v="2"/>
    <x v="11"/>
    <s v="Imation 8gb Micro Traveldrive Usb 2.0 Flash Drive"/>
    <n v="24"/>
    <x v="0"/>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x v="7"/>
    <n v="0.5"/>
    <n v="-15.615600000000001"/>
  </r>
  <r>
    <n v="785"/>
    <s v="US-2012-157014"/>
    <x v="1"/>
    <x v="292"/>
    <d v="2012-10-06T00:00:00"/>
    <s v="Second Class"/>
    <s v="BM-11785"/>
    <s v="Bryan Mills"/>
    <x v="0"/>
    <s v="United States"/>
    <s v="Columbus"/>
    <x v="24"/>
    <n v="43229"/>
    <x v="3"/>
    <s v="TEC-AC-10000057"/>
    <x v="2"/>
    <x v="11"/>
    <s v="Microsoft Natural Ergonomic Keyboard 4000"/>
    <n v="47.984000000000002"/>
    <x v="0"/>
    <n v="0.2"/>
    <n v="0.59979999999999656"/>
  </r>
  <r>
    <n v="786"/>
    <s v="CA-2012-154921"/>
    <x v="1"/>
    <x v="293"/>
    <d v="2012-05-28T00:00:00"/>
    <s v="Standard Class"/>
    <s v="EA-14035"/>
    <s v="Erin Ashbrook"/>
    <x v="1"/>
    <s v="United States"/>
    <s v="Columbia"/>
    <x v="20"/>
    <n v="29203"/>
    <x v="0"/>
    <s v="OFF-EN-10000056"/>
    <x v="1"/>
    <x v="12"/>
    <s v="Cameo Buff Policy Envelopes"/>
    <n v="186.69"/>
    <x v="1"/>
    <n v="0"/>
    <n v="87.744299999999981"/>
  </r>
  <r>
    <n v="787"/>
    <s v="CA-2014-129567"/>
    <x v="3"/>
    <x v="294"/>
    <d v="2014-03-22T00:00:00"/>
    <s v="Second Class"/>
    <s v="CL-12565"/>
    <s v="Clay Ludtke"/>
    <x v="0"/>
    <s v="United States"/>
    <s v="Lancaster"/>
    <x v="1"/>
    <n v="93534"/>
    <x v="1"/>
    <s v="OFF-BI-10000014"/>
    <x v="1"/>
    <x v="8"/>
    <s v="Heavy-Duty E-Z-D Binders"/>
    <n v="17.456"/>
    <x v="0"/>
    <n v="0.2"/>
    <n v="5.8914"/>
  </r>
  <r>
    <n v="788"/>
    <s v="CA-2012-154620"/>
    <x v="1"/>
    <x v="295"/>
    <d v="2012-12-16T00:00:00"/>
    <s v="Standard Class"/>
    <s v="LT-17110"/>
    <s v="Liz Thompson"/>
    <x v="0"/>
    <s v="United States"/>
    <s v="Lancaster"/>
    <x v="1"/>
    <n v="93534"/>
    <x v="1"/>
    <s v="FUR-CH-10004675"/>
    <x v="0"/>
    <x v="1"/>
    <s v="Lifetime Advantage Folding Chairs, 4/Carton"/>
    <n v="348.92800000000005"/>
    <x v="0"/>
    <n v="0.2"/>
    <n v="34.89279999999998"/>
  </r>
  <r>
    <n v="789"/>
    <s v="CA-2012-115938"/>
    <x v="1"/>
    <x v="153"/>
    <d v="2012-06-30T00:00:00"/>
    <s v="Standard Class"/>
    <s v="SA-20830"/>
    <s v="Sue Ann Reed"/>
    <x v="0"/>
    <s v="United States"/>
    <s v="Richmond"/>
    <x v="17"/>
    <n v="23223"/>
    <x v="0"/>
    <s v="OFF-BI-10001543"/>
    <x v="1"/>
    <x v="8"/>
    <s v="GBC VeloBinder Manual Binding System"/>
    <n v="143.96"/>
    <x v="4"/>
    <n v="0"/>
    <n v="69.100800000000007"/>
  </r>
  <r>
    <n v="790"/>
    <s v="CA-2012-115938"/>
    <x v="1"/>
    <x v="153"/>
    <d v="2012-06-30T00:00:00"/>
    <s v="Standard Class"/>
    <s v="SA-20830"/>
    <s v="Sue Ann Reed"/>
    <x v="0"/>
    <s v="United States"/>
    <s v="Richmond"/>
    <x v="17"/>
    <n v="23223"/>
    <x v="0"/>
    <s v="OFF-ST-10001321"/>
    <x v="1"/>
    <x v="4"/>
    <s v="Decoflex Hanging Personal Folder File, Blue"/>
    <n v="15.42"/>
    <x v="7"/>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x v="8"/>
    <n v="0"/>
    <n v="21.089600000000001"/>
  </r>
  <r>
    <n v="792"/>
    <s v="CA-2012-115938"/>
    <x v="1"/>
    <x v="153"/>
    <d v="2012-06-30T00:00:00"/>
    <s v="Standard Class"/>
    <s v="SA-20830"/>
    <s v="Sue Ann Reed"/>
    <x v="0"/>
    <s v="United States"/>
    <s v="Richmond"/>
    <x v="17"/>
    <n v="23223"/>
    <x v="0"/>
    <s v="FUR-CH-10003199"/>
    <x v="0"/>
    <x v="1"/>
    <s v="Office Star - Contemporary Task Swivel Chair"/>
    <n v="332.94"/>
    <x v="1"/>
    <n v="0"/>
    <n v="79.905599999999993"/>
  </r>
  <r>
    <n v="793"/>
    <s v="CA-2013-105256"/>
    <x v="0"/>
    <x v="244"/>
    <d v="2013-05-21T00:00:00"/>
    <s v="Same Day"/>
    <s v="JK-15730"/>
    <s v="Joe Kamberova"/>
    <x v="0"/>
    <s v="United States"/>
    <s v="Asheville"/>
    <x v="3"/>
    <n v="28806"/>
    <x v="0"/>
    <s v="TEC-PH-10001530"/>
    <x v="2"/>
    <x v="7"/>
    <s v="Cisco Unified IP Phone 7945G VoIP phone"/>
    <n v="1363.96"/>
    <x v="2"/>
    <n v="0.2"/>
    <n v="85.247500000000002"/>
  </r>
  <r>
    <n v="794"/>
    <s v="CA-2011-156433"/>
    <x v="2"/>
    <x v="59"/>
    <d v="2011-09-26T00:00:00"/>
    <s v="Standard Class"/>
    <s v="ES-14020"/>
    <s v="Erica Smith"/>
    <x v="0"/>
    <s v="United States"/>
    <s v="San Francisco"/>
    <x v="1"/>
    <n v="94110"/>
    <x v="1"/>
    <s v="OFF-LA-10001569"/>
    <x v="1"/>
    <x v="2"/>
    <s v="Avery 499"/>
    <n v="9.9600000000000009"/>
    <x v="0"/>
    <n v="0"/>
    <n v="4.5815999999999999"/>
  </r>
  <r>
    <n v="795"/>
    <s v="CA-2011-156433"/>
    <x v="2"/>
    <x v="59"/>
    <d v="2011-09-26T00:00:00"/>
    <s v="Standard Class"/>
    <s v="ES-14020"/>
    <s v="Erica Smith"/>
    <x v="0"/>
    <s v="United States"/>
    <s v="San Francisco"/>
    <x v="1"/>
    <n v="94110"/>
    <x v="1"/>
    <s v="OFF-PA-10003724"/>
    <x v="1"/>
    <x v="10"/>
    <s v="Wirebound Message Book, 4 per Page"/>
    <n v="21.72"/>
    <x v="4"/>
    <n v="0"/>
    <n v="10.642799999999999"/>
  </r>
  <r>
    <n v="796"/>
    <s v="CA-2014-151428"/>
    <x v="3"/>
    <x v="296"/>
    <d v="2014-09-27T00:00:00"/>
    <s v="Standard Class"/>
    <s v="RH-19495"/>
    <s v="Rick Hansen"/>
    <x v="0"/>
    <s v="United States"/>
    <s v="Rochester"/>
    <x v="11"/>
    <n v="55901"/>
    <x v="2"/>
    <s v="OFF-BI-10000546"/>
    <x v="1"/>
    <x v="8"/>
    <s v="Avery Durable Binders"/>
    <n v="20.16"/>
    <x v="3"/>
    <n v="0"/>
    <n v="9.8783999999999992"/>
  </r>
  <r>
    <n v="797"/>
    <s v="CA-2012-124653"/>
    <x v="1"/>
    <x v="100"/>
    <d v="2012-12-26T00:00:00"/>
    <s v="First Class"/>
    <s v="DB-13120"/>
    <s v="David Bremer"/>
    <x v="1"/>
    <s v="United States"/>
    <s v="Rochester"/>
    <x v="15"/>
    <n v="14609"/>
    <x v="3"/>
    <s v="OFF-PA-10000176"/>
    <x v="1"/>
    <x v="10"/>
    <s v="Xerox 1887"/>
    <n v="132.79"/>
    <x v="3"/>
    <n v="0"/>
    <n v="63.739199999999997"/>
  </r>
  <r>
    <n v="798"/>
    <s v="CA-2012-124653"/>
    <x v="1"/>
    <x v="100"/>
    <d v="2012-12-26T00:00:00"/>
    <s v="First Class"/>
    <s v="DB-13120"/>
    <s v="David Bremer"/>
    <x v="1"/>
    <s v="United States"/>
    <s v="Rochester"/>
    <x v="15"/>
    <n v="14609"/>
    <x v="3"/>
    <s v="OFF-PA-10002365"/>
    <x v="1"/>
    <x v="10"/>
    <s v="Xerox 1967"/>
    <n v="12.96"/>
    <x v="0"/>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x v="3"/>
    <n v="0"/>
    <n v="10.348799999999999"/>
  </r>
  <r>
    <n v="800"/>
    <s v="CA-2012-101910"/>
    <x v="1"/>
    <x v="154"/>
    <d v="2012-12-03T00:00:00"/>
    <s v="Standard Class"/>
    <s v="CD-11920"/>
    <s v="Carlos Daly"/>
    <x v="0"/>
    <s v="United States"/>
    <s v="Lake Elsinore"/>
    <x v="1"/>
    <n v="92530"/>
    <x v="1"/>
    <s v="FUR-CH-10002647"/>
    <x v="0"/>
    <x v="1"/>
    <s v="Situations Contoured Folding Chairs, 4/Set"/>
    <n v="283.92"/>
    <x v="2"/>
    <n v="0.2"/>
    <n v="17.745000000000019"/>
  </r>
  <r>
    <n v="801"/>
    <s v="CA-2014-105809"/>
    <x v="3"/>
    <x v="297"/>
    <d v="2014-02-24T00:00:00"/>
    <s v="First Class"/>
    <s v="HW-14935"/>
    <s v="Helen Wasserman"/>
    <x v="1"/>
    <s v="United States"/>
    <s v="San Diego"/>
    <x v="1"/>
    <n v="92105"/>
    <x v="1"/>
    <s v="FUR-FU-10004090"/>
    <x v="0"/>
    <x v="5"/>
    <s v="Executive Impressions 14&quot; Contract Wall Clock"/>
    <n v="22.23"/>
    <x v="7"/>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x v="0"/>
    <n v="0.2"/>
    <n v="18.897199999999991"/>
  </r>
  <r>
    <n v="803"/>
    <s v="CA-2013-136133"/>
    <x v="0"/>
    <x v="298"/>
    <d v="2013-08-24T00:00:00"/>
    <s v="Second Class"/>
    <s v="HW-14935"/>
    <s v="Helen Wasserman"/>
    <x v="1"/>
    <s v="United States"/>
    <s v="New York City"/>
    <x v="15"/>
    <n v="10024"/>
    <x v="3"/>
    <s v="OFF-AP-10000576"/>
    <x v="1"/>
    <x v="9"/>
    <s v="Belkin 7 Outlet SurgeMaster II"/>
    <n v="355.32"/>
    <x v="6"/>
    <n v="0"/>
    <n v="99.48960000000001"/>
  </r>
  <r>
    <n v="804"/>
    <s v="CA-2013-115504"/>
    <x v="0"/>
    <x v="299"/>
    <d v="2013-03-18T00:00:00"/>
    <s v="Standard Class"/>
    <s v="MC-18130"/>
    <s v="Mike Caudle"/>
    <x v="1"/>
    <s v="United States"/>
    <s v="Monroe"/>
    <x v="28"/>
    <n v="71203"/>
    <x v="0"/>
    <s v="OFF-PA-10003953"/>
    <x v="1"/>
    <x v="10"/>
    <s v="Xerox 218"/>
    <n v="12.96"/>
    <x v="0"/>
    <n v="0"/>
    <n v="6.2208000000000006"/>
  </r>
  <r>
    <n v="805"/>
    <s v="CA-2014-135783"/>
    <x v="3"/>
    <x v="300"/>
    <d v="2014-04-25T00:00:00"/>
    <s v="First Class"/>
    <s v="GM-14440"/>
    <s v="Gary McGarr"/>
    <x v="0"/>
    <s v="United States"/>
    <s v="San Francisco"/>
    <x v="1"/>
    <n v="94122"/>
    <x v="1"/>
    <s v="FUR-FU-10000794"/>
    <x v="0"/>
    <x v="5"/>
    <s v="Eldon Stackable Tray, Side-Load, Legal, Smoke"/>
    <n v="18.28"/>
    <x v="0"/>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x v="1"/>
    <n v="0.2"/>
    <n v="4.3176000000000005"/>
  </r>
  <r>
    <n v="807"/>
    <s v="CA-2011-134313"/>
    <x v="2"/>
    <x v="301"/>
    <d v="2011-11-07T00:00:00"/>
    <s v="Standard Class"/>
    <s v="RA-19915"/>
    <s v="Russell Applegate"/>
    <x v="0"/>
    <s v="United States"/>
    <s v="Denver"/>
    <x v="22"/>
    <n v="80219"/>
    <x v="1"/>
    <s v="TEC-PH-10001795"/>
    <x v="2"/>
    <x v="7"/>
    <s v="ClearOne CHATAttach 160 - speaker phone"/>
    <n v="1983.9680000000001"/>
    <x v="4"/>
    <n v="0.2"/>
    <n v="247.99599999999981"/>
  </r>
  <r>
    <n v="808"/>
    <s v="CA-2012-140921"/>
    <x v="1"/>
    <x v="302"/>
    <d v="2012-02-05T00:00:00"/>
    <s v="First Class"/>
    <s v="AA-10375"/>
    <s v="Allen Armold"/>
    <x v="0"/>
    <s v="United States"/>
    <s v="Omaha"/>
    <x v="8"/>
    <n v="68104"/>
    <x v="2"/>
    <s v="FUR-FU-10003347"/>
    <x v="0"/>
    <x v="5"/>
    <s v="Coloredge Poster Frame"/>
    <n v="28.4"/>
    <x v="0"/>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x v="1"/>
    <n v="0"/>
    <n v="50.989800000000002"/>
  </r>
  <r>
    <n v="810"/>
    <s v="CA-2011-151995"/>
    <x v="2"/>
    <x v="303"/>
    <d v="2011-10-15T00:00:00"/>
    <s v="First Class"/>
    <s v="ZC-21910"/>
    <s v="Zuschuss Carroll"/>
    <x v="0"/>
    <s v="United States"/>
    <s v="Edmonds"/>
    <x v="4"/>
    <n v="98026"/>
    <x v="1"/>
    <s v="OFF-AR-10003190"/>
    <x v="1"/>
    <x v="6"/>
    <s v="Newell 32"/>
    <n v="11.52"/>
    <x v="4"/>
    <n v="0"/>
    <n v="3.2256"/>
  </r>
  <r>
    <n v="811"/>
    <s v="CA-2011-151995"/>
    <x v="2"/>
    <x v="303"/>
    <d v="2011-10-15T00:00:00"/>
    <s v="First Class"/>
    <s v="ZC-21910"/>
    <s v="Zuschuss Carroll"/>
    <x v="0"/>
    <s v="United States"/>
    <s v="Edmonds"/>
    <x v="4"/>
    <n v="98026"/>
    <x v="1"/>
    <s v="FUR-TA-10002903"/>
    <x v="0"/>
    <x v="3"/>
    <s v="Bevis Round Bullnose 29&quot; High Table Top"/>
    <n v="1298.55"/>
    <x v="2"/>
    <n v="0"/>
    <n v="311.65199999999999"/>
  </r>
  <r>
    <n v="812"/>
    <s v="CA-2011-151995"/>
    <x v="2"/>
    <x v="303"/>
    <d v="2011-10-15T00:00:00"/>
    <s v="First Class"/>
    <s v="ZC-21910"/>
    <s v="Zuschuss Carroll"/>
    <x v="0"/>
    <s v="United States"/>
    <s v="Edmonds"/>
    <x v="4"/>
    <n v="98026"/>
    <x v="1"/>
    <s v="OFF-AP-10000240"/>
    <x v="1"/>
    <x v="9"/>
    <s v="Belkin F9G930V10-GRY 9 Outlet Surge"/>
    <n v="213.92"/>
    <x v="4"/>
    <n v="0"/>
    <n v="62.036799999999971"/>
  </r>
  <r>
    <n v="813"/>
    <s v="CA-2011-151995"/>
    <x v="2"/>
    <x v="303"/>
    <d v="2011-10-15T00:00:00"/>
    <s v="First Class"/>
    <s v="ZC-21910"/>
    <s v="Zuschuss Carroll"/>
    <x v="0"/>
    <s v="United States"/>
    <s v="Edmonds"/>
    <x v="4"/>
    <n v="98026"/>
    <x v="1"/>
    <s v="TEC-AC-10001101"/>
    <x v="2"/>
    <x v="11"/>
    <s v="Sony 16GB Class 10 Micro SDHC R40 Memory Card"/>
    <n v="25.78"/>
    <x v="0"/>
    <n v="0"/>
    <n v="2.5779999999999994"/>
  </r>
  <r>
    <n v="814"/>
    <s v="CA-2014-143686"/>
    <x v="3"/>
    <x v="304"/>
    <d v="2014-05-15T00:00:00"/>
    <s v="Same Day"/>
    <s v="PJ-19015"/>
    <s v="Pauline Johnson"/>
    <x v="0"/>
    <s v="United States"/>
    <s v="Santa Ana"/>
    <x v="1"/>
    <n v="92704"/>
    <x v="1"/>
    <s v="FUR-FU-10000794"/>
    <x v="0"/>
    <x v="5"/>
    <s v="Eldon Stackable Tray, Side-Load, Legal, Smoke"/>
    <n v="18.28"/>
    <x v="0"/>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x v="3"/>
    <n v="0"/>
    <n v="601.96990000000005"/>
  </r>
  <r>
    <n v="816"/>
    <s v="CA-2012-106565"/>
    <x v="1"/>
    <x v="305"/>
    <d v="2012-03-23T00:00:00"/>
    <s v="First Class"/>
    <s v="BW-11110"/>
    <s v="Bart Watters"/>
    <x v="1"/>
    <s v="United States"/>
    <s v="Milwaukee"/>
    <x v="6"/>
    <n v="53209"/>
    <x v="2"/>
    <s v="OFF-PA-10000061"/>
    <x v="1"/>
    <x v="10"/>
    <s v="Xerox 205"/>
    <n v="51.84"/>
    <x v="8"/>
    <n v="0"/>
    <n v="24.883200000000002"/>
  </r>
  <r>
    <n v="817"/>
    <s v="CA-2013-149370"/>
    <x v="0"/>
    <x v="306"/>
    <d v="2013-09-20T00:00:00"/>
    <s v="Standard Class"/>
    <s v="DB-13210"/>
    <s v="Dean Braden"/>
    <x v="0"/>
    <s v="United States"/>
    <s v="Philadelphia"/>
    <x v="9"/>
    <n v="19140"/>
    <x v="3"/>
    <s v="OFF-PA-10003651"/>
    <x v="1"/>
    <x v="10"/>
    <s v="Xerox 1968"/>
    <n v="5.3440000000000003"/>
    <x v="7"/>
    <n v="0.2"/>
    <n v="1.8703999999999998"/>
  </r>
  <r>
    <n v="818"/>
    <s v="CA-2011-140858"/>
    <x v="2"/>
    <x v="307"/>
    <d v="2011-07-02T00:00:00"/>
    <s v="Standard Class"/>
    <s v="CA-12775"/>
    <s v="Cynthia Arntzen"/>
    <x v="0"/>
    <s v="United States"/>
    <s v="Philadelphia"/>
    <x v="9"/>
    <n v="19140"/>
    <x v="3"/>
    <s v="OFF-PA-10000304"/>
    <x v="1"/>
    <x v="10"/>
    <s v="Xerox 1995"/>
    <n v="41.472000000000008"/>
    <x v="8"/>
    <n v="0.2"/>
    <n v="14.5152"/>
  </r>
  <r>
    <n v="819"/>
    <s v="CA-2011-140858"/>
    <x v="2"/>
    <x v="307"/>
    <d v="2011-07-02T00:00:00"/>
    <s v="Standard Class"/>
    <s v="CA-12775"/>
    <s v="Cynthia Arntzen"/>
    <x v="0"/>
    <s v="United States"/>
    <s v="Philadelphia"/>
    <x v="9"/>
    <n v="19140"/>
    <x v="3"/>
    <s v="OFF-BI-10003094"/>
    <x v="1"/>
    <x v="8"/>
    <s v="Self-Adhesive Ring Binder Labels"/>
    <n v="3.168000000000001"/>
    <x v="1"/>
    <n v="0.7"/>
    <n v="-2.4287999999999998"/>
  </r>
  <r>
    <n v="820"/>
    <s v="CA-2011-140858"/>
    <x v="2"/>
    <x v="307"/>
    <d v="2011-07-02T00:00:00"/>
    <s v="Standard Class"/>
    <s v="CA-12775"/>
    <s v="Cynthia Arntzen"/>
    <x v="0"/>
    <s v="United States"/>
    <s v="Philadelphia"/>
    <x v="9"/>
    <n v="19140"/>
    <x v="3"/>
    <s v="FUR-CH-10001394"/>
    <x v="0"/>
    <x v="1"/>
    <s v="Global Leather Executive Chair"/>
    <n v="1228.4649999999999"/>
    <x v="2"/>
    <n v="0.3"/>
    <n v="0"/>
  </r>
  <r>
    <n v="821"/>
    <s v="CA-2011-140858"/>
    <x v="2"/>
    <x v="307"/>
    <d v="2011-07-02T00:00:00"/>
    <s v="Standard Class"/>
    <s v="CA-12775"/>
    <s v="Cynthia Arntzen"/>
    <x v="0"/>
    <s v="United States"/>
    <s v="Philadelphia"/>
    <x v="9"/>
    <n v="19140"/>
    <x v="3"/>
    <s v="OFF-BI-10004230"/>
    <x v="1"/>
    <x v="8"/>
    <s v="GBC Recycled Grain Textured Covers"/>
    <n v="31.086000000000006"/>
    <x v="1"/>
    <n v="0.7"/>
    <n v="-22.796399999999991"/>
  </r>
  <r>
    <n v="822"/>
    <s v="CA-2011-140858"/>
    <x v="2"/>
    <x v="307"/>
    <d v="2011-07-02T00:00:00"/>
    <s v="Standard Class"/>
    <s v="CA-12775"/>
    <s v="Cynthia Arntzen"/>
    <x v="0"/>
    <s v="United States"/>
    <s v="Philadelphia"/>
    <x v="9"/>
    <n v="19140"/>
    <x v="3"/>
    <s v="OFF-PA-10003395"/>
    <x v="1"/>
    <x v="10"/>
    <s v="Xerox 1941"/>
    <n v="335.52"/>
    <x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x v="1"/>
    <n v="0"/>
    <n v="71.990999999999985"/>
  </r>
  <r>
    <n v="824"/>
    <s v="CA-2014-101434"/>
    <x v="3"/>
    <x v="308"/>
    <d v="2014-06-28T00:00:00"/>
    <s v="Standard Class"/>
    <s v="TR-21325"/>
    <s v="Toby Ritter"/>
    <x v="0"/>
    <s v="United States"/>
    <s v="Belleville"/>
    <x v="30"/>
    <n v="7109"/>
    <x v="3"/>
    <s v="OFF-LA-10003223"/>
    <x v="1"/>
    <x v="2"/>
    <s v="Avery 508"/>
    <n v="9.82"/>
    <x v="0"/>
    <n v="0"/>
    <n v="4.8117999999999999"/>
  </r>
  <r>
    <n v="825"/>
    <s v="US-2011-102071"/>
    <x v="2"/>
    <x v="309"/>
    <d v="2011-05-15T00:00:00"/>
    <s v="Standard Class"/>
    <s v="PG-18820"/>
    <s v="Patrick Gardner"/>
    <x v="0"/>
    <s v="United States"/>
    <s v="San Francisco"/>
    <x v="1"/>
    <n v="94110"/>
    <x v="1"/>
    <s v="TEC-AC-10003441"/>
    <x v="2"/>
    <x v="11"/>
    <s v="Kingston Digital DataTraveler 32GB USB 2.0"/>
    <n v="67.8"/>
    <x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x v="1"/>
    <n v="0"/>
    <n v="40.31280000000001"/>
  </r>
  <r>
    <n v="827"/>
    <s v="CA-2014-126956"/>
    <x v="3"/>
    <x v="170"/>
    <d v="2014-08-29T00:00:00"/>
    <s v="Standard Class"/>
    <s v="GT-14710"/>
    <s v="Greg Tran"/>
    <x v="0"/>
    <s v="United States"/>
    <s v="Lakeville"/>
    <x v="11"/>
    <n v="55044"/>
    <x v="2"/>
    <s v="OFF-FA-10002280"/>
    <x v="1"/>
    <x v="13"/>
    <s v="Advantus Plastic Paper Clips"/>
    <n v="35"/>
    <x v="3"/>
    <n v="0"/>
    <n v="16.8"/>
  </r>
  <r>
    <n v="828"/>
    <s v="CA-2014-126956"/>
    <x v="3"/>
    <x v="170"/>
    <d v="2014-08-29T00:00:00"/>
    <s v="Standard Class"/>
    <s v="GT-14710"/>
    <s v="Greg Tran"/>
    <x v="0"/>
    <s v="United States"/>
    <s v="Lakeville"/>
    <x v="11"/>
    <n v="55044"/>
    <x v="2"/>
    <s v="OFF-SU-10000381"/>
    <x v="1"/>
    <x v="14"/>
    <s v="Acme Forged Steel Scissors with Black Enamel Handles"/>
    <n v="37.24"/>
    <x v="4"/>
    <n v="0"/>
    <n v="10.799599999999998"/>
  </r>
  <r>
    <n v="829"/>
    <s v="CA-2014-126956"/>
    <x v="3"/>
    <x v="170"/>
    <d v="2014-08-29T00:00:00"/>
    <s v="Standard Class"/>
    <s v="GT-14710"/>
    <s v="Greg Tran"/>
    <x v="0"/>
    <s v="United States"/>
    <s v="Lakeville"/>
    <x v="11"/>
    <n v="55044"/>
    <x v="2"/>
    <s v="OFF-EN-10004459"/>
    <x v="1"/>
    <x v="12"/>
    <s v="Security-Tint Envelopes"/>
    <n v="15.28"/>
    <x v="0"/>
    <n v="0"/>
    <n v="7.4871999999999996"/>
  </r>
  <r>
    <n v="830"/>
    <s v="CA-2014-129462"/>
    <x v="3"/>
    <x v="114"/>
    <d v="2014-06-22T00:00:00"/>
    <s v="Second Class"/>
    <s v="JE-15745"/>
    <s v="Joel Eaton"/>
    <x v="0"/>
    <s v="United States"/>
    <s v="Florence"/>
    <x v="0"/>
    <n v="41042"/>
    <x v="0"/>
    <s v="FUR-CH-10000665"/>
    <x v="0"/>
    <x v="1"/>
    <s v="Global Airflow Leather Mesh Back Chair, Black"/>
    <n v="301.95999999999998"/>
    <x v="0"/>
    <n v="0"/>
    <n v="90.587999999999965"/>
  </r>
  <r>
    <n v="831"/>
    <s v="CA-2014-129462"/>
    <x v="3"/>
    <x v="114"/>
    <d v="2014-06-22T00:00:00"/>
    <s v="Second Class"/>
    <s v="JE-15745"/>
    <s v="Joel Eaton"/>
    <x v="0"/>
    <s v="United States"/>
    <s v="Florence"/>
    <x v="0"/>
    <n v="41042"/>
    <x v="0"/>
    <s v="OFF-AP-10003884"/>
    <x v="1"/>
    <x v="9"/>
    <s v="Fellowes Smart Surge Ten-Outlet Protector, Platinum"/>
    <n v="180.66"/>
    <x v="1"/>
    <n v="0"/>
    <n v="50.584800000000008"/>
  </r>
  <r>
    <n v="832"/>
    <s v="CA-2014-129462"/>
    <x v="3"/>
    <x v="114"/>
    <d v="2014-06-22T00:00:00"/>
    <s v="Second Class"/>
    <s v="JE-15745"/>
    <s v="Joel Eaton"/>
    <x v="0"/>
    <s v="United States"/>
    <s v="Florence"/>
    <x v="0"/>
    <n v="41042"/>
    <x v="0"/>
    <s v="TEC-PH-10001557"/>
    <x v="2"/>
    <x v="7"/>
    <s v="Pyle PMP37LED"/>
    <n v="191.98"/>
    <x v="0"/>
    <n v="0"/>
    <n v="51.834599999999995"/>
  </r>
  <r>
    <n v="833"/>
    <s v="CA-2014-129462"/>
    <x v="3"/>
    <x v="114"/>
    <d v="2014-06-22T00:00:00"/>
    <s v="Second Class"/>
    <s v="JE-15745"/>
    <s v="Joel Eaton"/>
    <x v="0"/>
    <s v="United States"/>
    <s v="Florence"/>
    <x v="0"/>
    <n v="41042"/>
    <x v="0"/>
    <s v="TEC-PH-10002085"/>
    <x v="2"/>
    <x v="7"/>
    <s v="Clarity 53712"/>
    <n v="65.989999999999995"/>
    <x v="7"/>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x v="0"/>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x v="0"/>
    <n v="0.2"/>
    <n v="6.5164"/>
  </r>
  <r>
    <n v="836"/>
    <s v="CA-2013-165316"/>
    <x v="0"/>
    <x v="310"/>
    <d v="2013-07-28T00:00:00"/>
    <s v="Standard Class"/>
    <s v="JB-15400"/>
    <s v="Jennifer Braxton"/>
    <x v="1"/>
    <s v="United States"/>
    <s v="Tampa"/>
    <x v="2"/>
    <n v="33614"/>
    <x v="0"/>
    <s v="TEC-MA-10004002"/>
    <x v="2"/>
    <x v="15"/>
    <s v="Zebra GX420t Direct Thermal/Thermal Transfer Printer"/>
    <n v="265.47500000000002"/>
    <x v="7"/>
    <n v="0.5"/>
    <n v="-111.49950000000007"/>
  </r>
  <r>
    <n v="837"/>
    <s v="US-2011-115987"/>
    <x v="2"/>
    <x v="78"/>
    <d v="2011-09-13T00:00:00"/>
    <s v="Second Class"/>
    <s v="LH-17020"/>
    <s v="Lisa Hazard"/>
    <x v="0"/>
    <s v="United States"/>
    <s v="Tyler"/>
    <x v="5"/>
    <n v="75701"/>
    <x v="2"/>
    <s v="OFF-BI-10001071"/>
    <x v="1"/>
    <x v="8"/>
    <s v="GBC ProClick Punch Binding System"/>
    <n v="51.183999999999983"/>
    <x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x v="0"/>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x v="1"/>
    <n v="0.2"/>
    <n v="1.5804"/>
  </r>
  <r>
    <n v="840"/>
    <s v="CA-2012-100454"/>
    <x v="1"/>
    <x v="312"/>
    <d v="2012-11-25T00:00:00"/>
    <s v="Standard Class"/>
    <s v="BM-11650"/>
    <s v="Brian Moss"/>
    <x v="1"/>
    <s v="United States"/>
    <s v="New York City"/>
    <x v="15"/>
    <n v="10035"/>
    <x v="3"/>
    <s v="OFF-AR-10004648"/>
    <x v="1"/>
    <x v="6"/>
    <s v="Boston 19500 Mighty Mite Electric Pencil Sharpener"/>
    <n v="60.449999999999996"/>
    <x v="1"/>
    <n v="0"/>
    <n v="16.3215"/>
  </r>
  <r>
    <n v="841"/>
    <s v="CA-2012-100454"/>
    <x v="1"/>
    <x v="312"/>
    <d v="2012-11-25T00:00:00"/>
    <s v="Standard Class"/>
    <s v="BM-11650"/>
    <s v="Brian Moss"/>
    <x v="1"/>
    <s v="United States"/>
    <s v="New York City"/>
    <x v="15"/>
    <n v="10035"/>
    <x v="3"/>
    <s v="OFF-AR-10002578"/>
    <x v="1"/>
    <x v="6"/>
    <s v="Newell 335"/>
    <n v="11.52"/>
    <x v="4"/>
    <n v="0"/>
    <n v="3.3407999999999998"/>
  </r>
  <r>
    <n v="842"/>
    <s v="CA-2012-100454"/>
    <x v="1"/>
    <x v="312"/>
    <d v="2012-11-25T00:00:00"/>
    <s v="Standard Class"/>
    <s v="BM-11650"/>
    <s v="Brian Moss"/>
    <x v="1"/>
    <s v="United States"/>
    <s v="New York City"/>
    <x v="15"/>
    <n v="10035"/>
    <x v="3"/>
    <s v="FUR-BO-10001519"/>
    <x v="0"/>
    <x v="0"/>
    <s v="O'Sullivan 3-Shelf Heavy-Duty Bookcases"/>
    <n v="186.048"/>
    <x v="4"/>
    <n v="0.2"/>
    <n v="9.3024000000000058"/>
  </r>
  <r>
    <n v="843"/>
    <s v="CA-2013-161669"/>
    <x v="0"/>
    <x v="77"/>
    <d v="2013-11-10T00:00:00"/>
    <s v="First Class"/>
    <s v="EM-14095"/>
    <s v="Eudokia Martin"/>
    <x v="1"/>
    <s v="United States"/>
    <s v="Los Angeles"/>
    <x v="1"/>
    <n v="90036"/>
    <x v="1"/>
    <s v="OFF-BI-10001294"/>
    <x v="1"/>
    <x v="8"/>
    <s v="Fellowes Binding Cases"/>
    <n v="37.44"/>
    <x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x v="4"/>
    <n v="0.2"/>
    <n v="8.767199999999999"/>
  </r>
  <r>
    <n v="845"/>
    <s v="CA-2013-161669"/>
    <x v="0"/>
    <x v="77"/>
    <d v="2013-11-10T00:00:00"/>
    <s v="First Class"/>
    <s v="EM-14095"/>
    <s v="Eudokia Martin"/>
    <x v="1"/>
    <s v="United States"/>
    <s v="Los Angeles"/>
    <x v="1"/>
    <n v="90036"/>
    <x v="1"/>
    <s v="OFF-SU-10002503"/>
    <x v="1"/>
    <x v="14"/>
    <s v="Acme Preferred Stainless Steel Scissors"/>
    <n v="11.36"/>
    <x v="0"/>
    <n v="0"/>
    <n v="3.2943999999999996"/>
  </r>
  <r>
    <n v="846"/>
    <s v="CA-2013-161669"/>
    <x v="0"/>
    <x v="77"/>
    <d v="2013-11-10T00:00:00"/>
    <s v="First Class"/>
    <s v="EM-14095"/>
    <s v="Eudokia Martin"/>
    <x v="1"/>
    <s v="United States"/>
    <s v="Los Angeles"/>
    <x v="1"/>
    <n v="90036"/>
    <x v="1"/>
    <s v="OFF-LA-10004093"/>
    <x v="1"/>
    <x v="2"/>
    <s v="Avery 486"/>
    <n v="14.62"/>
    <x v="0"/>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x v="3"/>
    <n v="0"/>
    <n v="23.441600000000005"/>
  </r>
  <r>
    <n v="848"/>
    <s v="CA-2012-114300"/>
    <x v="1"/>
    <x v="313"/>
    <d v="2012-10-17T00:00:00"/>
    <s v="Standard Class"/>
    <s v="AF-10885"/>
    <s v="Art Foster"/>
    <x v="0"/>
    <s v="United States"/>
    <s v="Louisville"/>
    <x v="0"/>
    <n v="40214"/>
    <x v="0"/>
    <s v="FUR-CH-10001891"/>
    <x v="0"/>
    <x v="1"/>
    <s v="Global Deluxe Office Fabric Chairs"/>
    <n v="287.94"/>
    <x v="1"/>
    <n v="0"/>
    <n v="77.743800000000022"/>
  </r>
  <r>
    <n v="849"/>
    <s v="CA-2014-107503"/>
    <x v="3"/>
    <x v="314"/>
    <d v="2014-01-07T00:00:00"/>
    <s v="Standard Class"/>
    <s v="GA-14725"/>
    <s v="Guy Armstrong"/>
    <x v="0"/>
    <s v="United States"/>
    <s v="Lorain"/>
    <x v="24"/>
    <n v="44052"/>
    <x v="3"/>
    <s v="FUR-FU-10003878"/>
    <x v="0"/>
    <x v="5"/>
    <s v="Linden 10&quot; Round Wall Clock, Black"/>
    <n v="48.896000000000001"/>
    <x v="4"/>
    <n v="0.2"/>
    <n v="8.5567999999999991"/>
  </r>
  <r>
    <n v="850"/>
    <s v="CA-2011-107755"/>
    <x v="2"/>
    <x v="315"/>
    <d v="2011-02-13T00:00:00"/>
    <s v="Standard Class"/>
    <s v="CK-12760"/>
    <s v="Cyma Kinney"/>
    <x v="1"/>
    <s v="United States"/>
    <s v="Linden"/>
    <x v="30"/>
    <n v="7036"/>
    <x v="3"/>
    <s v="TEC-AC-10000710"/>
    <x v="2"/>
    <x v="11"/>
    <s v="Maxell DVD-RAM Discs"/>
    <n v="115.36"/>
    <x v="3"/>
    <n v="0"/>
    <n v="49.604800000000012"/>
  </r>
  <r>
    <n v="851"/>
    <s v="CA-2013-152534"/>
    <x v="0"/>
    <x v="23"/>
    <d v="2013-06-26T00:00:00"/>
    <s v="Second Class"/>
    <s v="DP-13105"/>
    <s v="Dave Poirier"/>
    <x v="1"/>
    <s v="United States"/>
    <s v="Salinas"/>
    <x v="1"/>
    <n v="93905"/>
    <x v="1"/>
    <s v="OFF-AR-10002335"/>
    <x v="1"/>
    <x v="6"/>
    <s v="DIXON Oriole Pencils"/>
    <n v="5.16"/>
    <x v="0"/>
    <n v="0"/>
    <n v="1.3416000000000001"/>
  </r>
  <r>
    <n v="852"/>
    <s v="CA-2013-152534"/>
    <x v="0"/>
    <x v="23"/>
    <d v="2013-06-26T00:00:00"/>
    <s v="Second Class"/>
    <s v="DP-13105"/>
    <s v="Dave Poirier"/>
    <x v="1"/>
    <s v="United States"/>
    <s v="Salinas"/>
    <x v="1"/>
    <n v="93905"/>
    <x v="1"/>
    <s v="OFF-PA-10001870"/>
    <x v="1"/>
    <x v="10"/>
    <s v="Xerox 202"/>
    <n v="38.880000000000003"/>
    <x v="5"/>
    <n v="0"/>
    <n v="18.662400000000002"/>
  </r>
  <r>
    <n v="853"/>
    <s v="CA-2013-113747"/>
    <x v="0"/>
    <x v="316"/>
    <d v="2013-06-05T00:00:00"/>
    <s v="Standard Class"/>
    <s v="VD-21670"/>
    <s v="Valerie Dominguez"/>
    <x v="0"/>
    <s v="United States"/>
    <s v="Jackson"/>
    <x v="35"/>
    <n v="39212"/>
    <x v="0"/>
    <s v="OFF-AR-10003373"/>
    <x v="1"/>
    <x v="6"/>
    <s v="Boston School Pro Electric Pencil Sharpener, 1670"/>
    <n v="185.88"/>
    <x v="5"/>
    <n v="0"/>
    <n v="50.187599999999996"/>
  </r>
  <r>
    <n v="854"/>
    <s v="CA-2013-123274"/>
    <x v="0"/>
    <x v="317"/>
    <d v="2013-02-24T00:00:00"/>
    <s v="Standard Class"/>
    <s v="GT-14710"/>
    <s v="Greg Tran"/>
    <x v="0"/>
    <s v="United States"/>
    <s v="New York City"/>
    <x v="15"/>
    <n v="10035"/>
    <x v="3"/>
    <s v="FUR-FU-10004090"/>
    <x v="0"/>
    <x v="5"/>
    <s v="Executive Impressions 14&quot; Contract Wall Clock"/>
    <n v="44.46"/>
    <x v="0"/>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x v="1"/>
    <n v="0"/>
    <n v="9.7175999999999902"/>
  </r>
  <r>
    <n v="856"/>
    <s v="CA-2011-125612"/>
    <x v="2"/>
    <x v="93"/>
    <d v="2011-08-08T00:00:00"/>
    <s v="Standard Class"/>
    <s v="BK-11260"/>
    <s v="Berenike Kampe"/>
    <x v="0"/>
    <s v="United States"/>
    <s v="New York City"/>
    <x v="15"/>
    <n v="10035"/>
    <x v="3"/>
    <s v="OFF-PA-10001019"/>
    <x v="1"/>
    <x v="10"/>
    <s v="Xerox 1884"/>
    <n v="39.96"/>
    <x v="0"/>
    <n v="0"/>
    <n v="18.781199999999998"/>
  </r>
  <r>
    <n v="857"/>
    <s v="CA-2011-125612"/>
    <x v="2"/>
    <x v="93"/>
    <d v="2011-08-08T00:00:00"/>
    <s v="Standard Class"/>
    <s v="BK-11260"/>
    <s v="Berenike Kampe"/>
    <x v="0"/>
    <s v="United States"/>
    <s v="New York City"/>
    <x v="15"/>
    <n v="10035"/>
    <x v="3"/>
    <s v="OFF-SU-10002537"/>
    <x v="1"/>
    <x v="14"/>
    <s v="Acme Box Cutter Scissors"/>
    <n v="102.30000000000001"/>
    <x v="12"/>
    <n v="0"/>
    <n v="26.598000000000006"/>
  </r>
  <r>
    <n v="858"/>
    <s v="CA-2011-125612"/>
    <x v="2"/>
    <x v="93"/>
    <d v="2011-08-08T00:00:00"/>
    <s v="Standard Class"/>
    <s v="BK-11260"/>
    <s v="Berenike Kampe"/>
    <x v="0"/>
    <s v="United States"/>
    <s v="New York City"/>
    <x v="15"/>
    <n v="10035"/>
    <x v="3"/>
    <s v="OFF-ST-10003221"/>
    <x v="1"/>
    <x v="4"/>
    <s v="Staples"/>
    <n v="21.36"/>
    <x v="0"/>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x v="7"/>
    <n v="0"/>
    <n v="3.5766999999999998"/>
  </r>
  <r>
    <n v="860"/>
    <s v="CA-2014-161984"/>
    <x v="3"/>
    <x v="318"/>
    <d v="2014-04-16T00:00:00"/>
    <s v="Standard Class"/>
    <s v="SJ-20125"/>
    <s v="Sanjit Jacobs"/>
    <x v="2"/>
    <s v="United States"/>
    <s v="New Brunswick"/>
    <x v="30"/>
    <n v="8901"/>
    <x v="3"/>
    <s v="OFF-FA-10000624"/>
    <x v="1"/>
    <x v="13"/>
    <s v="OIC Binder Clips"/>
    <n v="7.16"/>
    <x v="0"/>
    <n v="0"/>
    <n v="3.58"/>
  </r>
  <r>
    <n v="861"/>
    <s v="CA-2011-133851"/>
    <x v="2"/>
    <x v="3"/>
    <d v="2011-06-16T00:00:00"/>
    <s v="Standard Class"/>
    <s v="CM-12445"/>
    <s v="Chuck Magee"/>
    <x v="0"/>
    <s v="United States"/>
    <s v="San Francisco"/>
    <x v="1"/>
    <n v="94122"/>
    <x v="1"/>
    <s v="OFF-SU-10001225"/>
    <x v="1"/>
    <x v="14"/>
    <s v="Staples"/>
    <n v="7.36"/>
    <x v="0"/>
    <n v="0"/>
    <n v="0.14719999999999978"/>
  </r>
  <r>
    <n v="862"/>
    <s v="CA-2011-133851"/>
    <x v="2"/>
    <x v="3"/>
    <d v="2011-06-16T00:00:00"/>
    <s v="Standard Class"/>
    <s v="CM-12445"/>
    <s v="Chuck Magee"/>
    <x v="0"/>
    <s v="United States"/>
    <s v="San Francisco"/>
    <x v="1"/>
    <n v="94122"/>
    <x v="1"/>
    <s v="OFF-AR-10003752"/>
    <x v="1"/>
    <x v="6"/>
    <s v="Deluxe Chalkboard Eraser Cleaner"/>
    <n v="23.1"/>
    <x v="0"/>
    <n v="0"/>
    <n v="10.625999999999999"/>
  </r>
  <r>
    <n v="863"/>
    <s v="CA-2013-134474"/>
    <x v="0"/>
    <x v="319"/>
    <d v="2013-01-07T00:00:00"/>
    <s v="Second Class"/>
    <s v="AJ-10795"/>
    <s v="Anthony Johnson"/>
    <x v="1"/>
    <s v="United States"/>
    <s v="Jacksonville"/>
    <x v="2"/>
    <n v="32216"/>
    <x v="0"/>
    <s v="TEC-AC-10001714"/>
    <x v="2"/>
    <x v="11"/>
    <s v="Logitech MX Performance Wireless Mouse"/>
    <n v="191.47200000000001"/>
    <x v="5"/>
    <n v="0.2"/>
    <n v="40.687800000000003"/>
  </r>
  <r>
    <n v="864"/>
    <s v="CA-2013-134474"/>
    <x v="0"/>
    <x v="319"/>
    <d v="2013-01-07T00:00:00"/>
    <s v="Second Class"/>
    <s v="AJ-10795"/>
    <s v="Anthony Johnson"/>
    <x v="1"/>
    <s v="United States"/>
    <s v="Jacksonville"/>
    <x v="2"/>
    <n v="32216"/>
    <x v="0"/>
    <s v="OFF-AR-10003958"/>
    <x v="1"/>
    <x v="6"/>
    <s v="Newell 337"/>
    <n v="5.2480000000000002"/>
    <x v="0"/>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x v="0"/>
    <n v="0.2"/>
    <n v="5.1786000000000012"/>
  </r>
  <r>
    <n v="866"/>
    <s v="CA-2011-149020"/>
    <x v="2"/>
    <x v="320"/>
    <d v="2011-01-16T00:00:00"/>
    <s v="Standard Class"/>
    <s v="AJ-10780"/>
    <s v="Anthony Jacobs"/>
    <x v="1"/>
    <s v="United States"/>
    <s v="Springfield"/>
    <x v="17"/>
    <n v="22153"/>
    <x v="0"/>
    <s v="OFF-LA-10004272"/>
    <x v="1"/>
    <x v="2"/>
    <s v="Avery 482"/>
    <n v="2.89"/>
    <x v="7"/>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x v="7"/>
    <n v="0"/>
    <n v="21.295400000000001"/>
  </r>
  <r>
    <n v="868"/>
    <s v="CA-2013-134362"/>
    <x v="0"/>
    <x v="321"/>
    <d v="2013-10-03T00:00:00"/>
    <s v="First Class"/>
    <s v="LS-16945"/>
    <s v="Linda Southworth"/>
    <x v="1"/>
    <s v="United States"/>
    <s v="Philadelphia"/>
    <x v="9"/>
    <n v="19140"/>
    <x v="3"/>
    <s v="OFF-LA-10004853"/>
    <x v="1"/>
    <x v="2"/>
    <s v="Avery 483"/>
    <n v="15.936000000000002"/>
    <x v="4"/>
    <n v="0.2"/>
    <n v="5.1791999999999998"/>
  </r>
  <r>
    <n v="869"/>
    <s v="CA-2011-136742"/>
    <x v="2"/>
    <x v="322"/>
    <d v="2011-04-10T00:00:00"/>
    <s v="Standard Class"/>
    <s v="GP-14740"/>
    <s v="Guy Phonely"/>
    <x v="1"/>
    <s v="United States"/>
    <s v="Lancaster"/>
    <x v="9"/>
    <n v="17602"/>
    <x v="3"/>
    <s v="OFF-BI-10003719"/>
    <x v="1"/>
    <x v="8"/>
    <s v="Large Capacity Hanging Post Binders"/>
    <n v="44.910000000000011"/>
    <x v="5"/>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x v="2"/>
    <n v="0.7"/>
    <n v="-760.98000000000025"/>
  </r>
  <r>
    <n v="871"/>
    <s v="CA-2013-158099"/>
    <x v="0"/>
    <x v="323"/>
    <d v="2013-09-06T00:00:00"/>
    <s v="First Class"/>
    <s v="PK-18910"/>
    <s v="Paul Knutson"/>
    <x v="2"/>
    <s v="United States"/>
    <s v="Philadelphia"/>
    <x v="9"/>
    <n v="19143"/>
    <x v="3"/>
    <s v="TEC-PH-10002496"/>
    <x v="2"/>
    <x v="7"/>
    <s v="Cisco SPA301"/>
    <n v="280.78200000000004"/>
    <x v="1"/>
    <n v="0.4"/>
    <n v="-46.797000000000025"/>
  </r>
  <r>
    <n v="872"/>
    <s v="CA-2012-131128"/>
    <x v="1"/>
    <x v="324"/>
    <d v="2012-10-20T00:00:00"/>
    <s v="First Class"/>
    <s v="TB-21520"/>
    <s v="Tracy Blumstein"/>
    <x v="0"/>
    <s v="United States"/>
    <s v="Concord"/>
    <x v="38"/>
    <n v="3301"/>
    <x v="3"/>
    <s v="OFF-PA-10003591"/>
    <x v="1"/>
    <x v="10"/>
    <s v="Southworth 100% Cotton The Best Paper"/>
    <n v="34.44"/>
    <x v="1"/>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x v="0"/>
    <n v="0"/>
    <n v="5.2255999999999991"/>
  </r>
  <r>
    <n v="874"/>
    <s v="CA-2011-148488"/>
    <x v="2"/>
    <x v="325"/>
    <d v="2011-12-15T00:00:00"/>
    <s v="Standard Class"/>
    <s v="SM-20005"/>
    <s v="Sally Matthias"/>
    <x v="0"/>
    <s v="United States"/>
    <s v="New York City"/>
    <x v="15"/>
    <n v="10009"/>
    <x v="3"/>
    <s v="OFF-BI-10000315"/>
    <x v="1"/>
    <x v="8"/>
    <s v="Poly Designer Cover &amp; Back"/>
    <n v="106.34399999999999"/>
    <x v="3"/>
    <n v="0.2"/>
    <n v="37.220399999999998"/>
  </r>
  <r>
    <n v="875"/>
    <s v="CA-2014-114636"/>
    <x v="3"/>
    <x v="326"/>
    <d v="2014-08-30T00:00:00"/>
    <s v="Standard Class"/>
    <s v="GA-14725"/>
    <s v="Guy Armstrong"/>
    <x v="0"/>
    <s v="United States"/>
    <s v="Charlotte"/>
    <x v="3"/>
    <n v="28205"/>
    <x v="0"/>
    <s v="OFF-PA-10001790"/>
    <x v="1"/>
    <x v="10"/>
    <s v="Xerox 1910"/>
    <n v="192.16000000000003"/>
    <x v="2"/>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x v="1"/>
    <n v="0"/>
    <n v="64.518000000000001"/>
  </r>
  <r>
    <n v="877"/>
    <s v="CA-2013-116736"/>
    <x v="0"/>
    <x v="327"/>
    <d v="2013-01-21T00:00:00"/>
    <s v="Standard Class"/>
    <s v="CC-12430"/>
    <s v="Chuck Clark"/>
    <x v="2"/>
    <s v="United States"/>
    <s v="Concord"/>
    <x v="38"/>
    <n v="3301"/>
    <x v="3"/>
    <s v="TEC-AC-10003628"/>
    <x v="2"/>
    <x v="11"/>
    <s v="Logitech 910-002974 M325 Wireless Mouse for Web Scrolling"/>
    <n v="29.99"/>
    <x v="7"/>
    <n v="0"/>
    <n v="13.195600000000002"/>
  </r>
  <r>
    <n v="878"/>
    <s v="CA-2013-116736"/>
    <x v="0"/>
    <x v="327"/>
    <d v="2013-01-21T00:00:00"/>
    <s v="Standard Class"/>
    <s v="CC-12430"/>
    <s v="Chuck Clark"/>
    <x v="2"/>
    <s v="United States"/>
    <s v="Concord"/>
    <x v="38"/>
    <n v="3301"/>
    <x v="3"/>
    <s v="TEC-AC-10002049"/>
    <x v="2"/>
    <x v="11"/>
    <s v="Logitech G19 Programmable Gaming Keyboard"/>
    <n v="371.96999999999997"/>
    <x v="1"/>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x v="4"/>
    <n v="0.7"/>
    <n v="-4.1243999999999996"/>
  </r>
  <r>
    <n v="880"/>
    <s v="CA-2014-111689"/>
    <x v="3"/>
    <x v="329"/>
    <d v="2014-12-03T00:00:00"/>
    <s v="Second Class"/>
    <s v="HP-14815"/>
    <s v="Harold Pawlan"/>
    <x v="2"/>
    <s v="United States"/>
    <s v="New York City"/>
    <x v="15"/>
    <n v="10024"/>
    <x v="3"/>
    <s v="OFF-BI-10003984"/>
    <x v="1"/>
    <x v="8"/>
    <s v="Lock-Up Easel 'Spel-Binder'"/>
    <n v="68.472000000000008"/>
    <x v="1"/>
    <n v="0.2"/>
    <n v="23.109299999999998"/>
  </r>
  <r>
    <n v="881"/>
    <s v="CA-2014-111689"/>
    <x v="3"/>
    <x v="329"/>
    <d v="2014-12-03T00:00:00"/>
    <s v="Second Class"/>
    <s v="HP-14815"/>
    <s v="Harold Pawlan"/>
    <x v="2"/>
    <s v="United States"/>
    <s v="New York City"/>
    <x v="15"/>
    <n v="10024"/>
    <x v="3"/>
    <s v="FUR-CH-10004287"/>
    <x v="0"/>
    <x v="1"/>
    <s v="SAFCO Arco Folding Chair"/>
    <n v="1242.8999999999999"/>
    <x v="2"/>
    <n v="0.1"/>
    <n v="262.38999999999987"/>
  </r>
  <r>
    <n v="882"/>
    <s v="CA-2012-129098"/>
    <x v="1"/>
    <x v="330"/>
    <d v="2012-10-13T00:00:00"/>
    <s v="Standard Class"/>
    <s v="DK-13090"/>
    <s v="Dave Kipp"/>
    <x v="0"/>
    <s v="United States"/>
    <s v="Springfield"/>
    <x v="17"/>
    <n v="22153"/>
    <x v="0"/>
    <s v="OFF-ST-10001321"/>
    <x v="1"/>
    <x v="4"/>
    <s v="Decoflex Hanging Personal Folder File, Blue"/>
    <n v="30.84"/>
    <x v="0"/>
    <n v="0"/>
    <n v="8.3268000000000022"/>
  </r>
  <r>
    <n v="883"/>
    <s v="US-2014-123463"/>
    <x v="3"/>
    <x v="331"/>
    <d v="2014-12-24T00:00:00"/>
    <s v="Same Day"/>
    <s v="GZ-14470"/>
    <s v="Gary Zandusky"/>
    <x v="0"/>
    <s v="United States"/>
    <s v="San Francisco"/>
    <x v="1"/>
    <n v="94109"/>
    <x v="1"/>
    <s v="OFF-AR-10001118"/>
    <x v="1"/>
    <x v="6"/>
    <s v="Binney &amp; Smith Crayola Metallic Crayons, 16-Color Pack"/>
    <n v="13.48"/>
    <x v="4"/>
    <n v="0"/>
    <n v="5.9312000000000014"/>
  </r>
  <r>
    <n v="884"/>
    <s v="CA-2013-165148"/>
    <x v="0"/>
    <x v="332"/>
    <d v="2013-10-25T00:00:00"/>
    <s v="First Class"/>
    <s v="PM-19135"/>
    <s v="Peter McVee"/>
    <x v="2"/>
    <s v="United States"/>
    <s v="Detroit"/>
    <x v="12"/>
    <n v="48227"/>
    <x v="2"/>
    <s v="FUR-FU-10000732"/>
    <x v="0"/>
    <x v="5"/>
    <s v="Eldon 200 Class Desk Accessories"/>
    <n v="31.400000000000002"/>
    <x v="2"/>
    <n v="0"/>
    <n v="10.047999999999998"/>
  </r>
  <r>
    <n v="885"/>
    <s v="CA-2011-134061"/>
    <x v="2"/>
    <x v="333"/>
    <d v="2011-05-04T00:00:00"/>
    <s v="Standard Class"/>
    <s v="LL-16840"/>
    <s v="Lauren Leatherbury"/>
    <x v="0"/>
    <s v="United States"/>
    <s v="Rochester"/>
    <x v="15"/>
    <n v="14609"/>
    <x v="3"/>
    <s v="FUR-FU-10001424"/>
    <x v="0"/>
    <x v="5"/>
    <s v="Dax Clear Box Frame"/>
    <n v="17.46"/>
    <x v="0"/>
    <n v="0"/>
    <n v="5.936399999999999"/>
  </r>
  <r>
    <n v="886"/>
    <s v="CA-2012-143602"/>
    <x v="1"/>
    <x v="334"/>
    <d v="2012-04-28T00:00:00"/>
    <s v="Second Class"/>
    <s v="JS-15595"/>
    <s v="Jill Stevenson"/>
    <x v="1"/>
    <s v="United States"/>
    <s v="Los Angeles"/>
    <x v="1"/>
    <n v="90045"/>
    <x v="1"/>
    <s v="OFF-BI-10002071"/>
    <x v="1"/>
    <x v="8"/>
    <s v="Fellowes Black Plastic Comb Bindings"/>
    <n v="13.943999999999999"/>
    <x v="1"/>
    <n v="0.2"/>
    <n v="4.5317999999999996"/>
  </r>
  <r>
    <n v="887"/>
    <s v="CA-2014-115364"/>
    <x v="3"/>
    <x v="335"/>
    <d v="2014-07-03T00:00:00"/>
    <s v="Standard Class"/>
    <s v="OT-18730"/>
    <s v="Olvera Toch"/>
    <x v="0"/>
    <s v="United States"/>
    <s v="San Diego"/>
    <x v="1"/>
    <n v="92105"/>
    <x v="1"/>
    <s v="OFF-ST-10002486"/>
    <x v="1"/>
    <x v="4"/>
    <s v="Eldon Shelf Savers Cubes and Bins"/>
    <n v="83.76"/>
    <x v="13"/>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x v="3"/>
    <n v="0"/>
    <n v="18.453400000000002"/>
  </r>
  <r>
    <n v="889"/>
    <s v="CA-2011-104976"/>
    <x v="2"/>
    <x v="337"/>
    <d v="2011-12-16T00:00:00"/>
    <s v="Standard Class"/>
    <s v="CK-12760"/>
    <s v="Cyma Kinney"/>
    <x v="1"/>
    <s v="United States"/>
    <s v="San Francisco"/>
    <x v="1"/>
    <n v="94122"/>
    <x v="1"/>
    <s v="OFF-PA-10003845"/>
    <x v="1"/>
    <x v="10"/>
    <s v="Xerox 1987"/>
    <n v="34.68"/>
    <x v="5"/>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x v="2"/>
    <n v="0"/>
    <n v="14.994999999999994"/>
  </r>
  <r>
    <n v="891"/>
    <s v="CA-2014-132934"/>
    <x v="3"/>
    <x v="308"/>
    <d v="2014-06-27T00:00:00"/>
    <s v="Standard Class"/>
    <s v="JE-15475"/>
    <s v="Jeremy Ellison"/>
    <x v="0"/>
    <s v="United States"/>
    <s v="New Rochelle"/>
    <x v="15"/>
    <n v="10801"/>
    <x v="3"/>
    <s v="OFF-BI-10001098"/>
    <x v="1"/>
    <x v="8"/>
    <s v="Acco D-Ring Binder w/DublLock"/>
    <n v="51.311999999999998"/>
    <x v="1"/>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x v="7"/>
    <n v="0"/>
    <n v="2.0429999999999997"/>
  </r>
  <r>
    <n v="893"/>
    <s v="CA-2014-133256"/>
    <x v="3"/>
    <x v="335"/>
    <d v="2014-06-28T00:00:00"/>
    <s v="First Class"/>
    <s v="TH-21550"/>
    <s v="Tracy Hopkins"/>
    <x v="2"/>
    <s v="United States"/>
    <s v="Detroit"/>
    <x v="12"/>
    <n v="48227"/>
    <x v="2"/>
    <s v="OFF-AR-10003158"/>
    <x v="1"/>
    <x v="6"/>
    <s v="Fluorescent Highlighters by Dixon"/>
    <n v="15.92"/>
    <x v="4"/>
    <n v="0"/>
    <n v="5.4127999999999989"/>
  </r>
  <r>
    <n v="894"/>
    <s v="CA-2014-133256"/>
    <x v="3"/>
    <x v="335"/>
    <d v="2014-06-28T00:00:00"/>
    <s v="First Class"/>
    <s v="TH-21550"/>
    <s v="Tracy Hopkins"/>
    <x v="2"/>
    <s v="United States"/>
    <s v="Detroit"/>
    <x v="12"/>
    <n v="48227"/>
    <x v="2"/>
    <s v="TEC-PH-10002660"/>
    <x v="2"/>
    <x v="7"/>
    <s v="Nortel Networks T7316 E Nt8 B27"/>
    <n v="543.91999999999996"/>
    <x v="8"/>
    <n v="0"/>
    <n v="135.98000000000002"/>
  </r>
  <r>
    <n v="895"/>
    <s v="CA-2013-105494"/>
    <x v="0"/>
    <x v="338"/>
    <d v="2013-11-13T00:00:00"/>
    <s v="First Class"/>
    <s v="PC-18745"/>
    <s v="Pamela Coakley"/>
    <x v="1"/>
    <s v="United States"/>
    <s v="San Francisco"/>
    <x v="1"/>
    <n v="94122"/>
    <x v="1"/>
    <s v="OFF-ST-10002205"/>
    <x v="1"/>
    <x v="4"/>
    <s v="File Shuttle I and Handi-File"/>
    <n v="155.82000000000002"/>
    <x v="3"/>
    <n v="0"/>
    <n v="42.071400000000011"/>
  </r>
  <r>
    <n v="896"/>
    <s v="CA-2013-105494"/>
    <x v="0"/>
    <x v="338"/>
    <d v="2013-11-13T00:00:00"/>
    <s v="First Class"/>
    <s v="PC-18745"/>
    <s v="Pamela Coakley"/>
    <x v="1"/>
    <s v="United States"/>
    <s v="San Francisco"/>
    <x v="1"/>
    <n v="94122"/>
    <x v="1"/>
    <s v="OFF-BI-10003364"/>
    <x v="1"/>
    <x v="8"/>
    <s v="Binding Machine Supplies"/>
    <n v="70.00800000000001"/>
    <x v="1"/>
    <n v="0.2"/>
    <n v="24.502800000000001"/>
  </r>
  <r>
    <n v="897"/>
    <s v="CA-2013-140634"/>
    <x v="0"/>
    <x v="339"/>
    <d v="2013-10-07T00:00:00"/>
    <s v="Second Class"/>
    <s v="HL-15040"/>
    <s v="Hunter Lopez"/>
    <x v="0"/>
    <s v="United States"/>
    <s v="Houston"/>
    <x v="5"/>
    <n v="77095"/>
    <x v="2"/>
    <s v="OFF-EN-10001099"/>
    <x v="1"/>
    <x v="12"/>
    <s v="Staples"/>
    <n v="15.648"/>
    <x v="0"/>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x v="3"/>
    <n v="0"/>
    <n v="51.800000000000004"/>
  </r>
  <r>
    <n v="899"/>
    <s v="CA-2014-160983"/>
    <x v="3"/>
    <x v="341"/>
    <d v="2014-11-01T00:00:00"/>
    <s v="Second Class"/>
    <s v="GB-14530"/>
    <s v="George Bell"/>
    <x v="1"/>
    <s v="United States"/>
    <s v="Auburn"/>
    <x v="15"/>
    <n v="13021"/>
    <x v="3"/>
    <s v="OFF-PA-10002250"/>
    <x v="1"/>
    <x v="10"/>
    <s v="Things To Do Today Pad"/>
    <n v="46.96"/>
    <x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x v="0"/>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x v="2"/>
    <n v="0.2"/>
    <n v="3.3929999999999989"/>
  </r>
  <r>
    <n v="902"/>
    <s v="CA-2014-150959"/>
    <x v="3"/>
    <x v="343"/>
    <d v="2014-11-14T00:00:00"/>
    <s v="First Class"/>
    <s v="TD-20995"/>
    <s v="Tamara Dahlen"/>
    <x v="0"/>
    <s v="United States"/>
    <s v="Garland"/>
    <x v="5"/>
    <n v="75043"/>
    <x v="2"/>
    <s v="OFF-BI-10001510"/>
    <x v="1"/>
    <x v="8"/>
    <s v="Deluxe Heavy-Duty Vinyl Round Ring Binder"/>
    <n v="18.335999999999999"/>
    <x v="4"/>
    <n v="0.8"/>
    <n v="-32.088000000000008"/>
  </r>
  <r>
    <n v="903"/>
    <s v="CA-2014-132353"/>
    <x v="3"/>
    <x v="175"/>
    <d v="2014-09-18T00:00:00"/>
    <s v="First Class"/>
    <s v="DB-13060"/>
    <s v="Dave Brooks"/>
    <x v="0"/>
    <s v="United States"/>
    <s v="Chicago"/>
    <x v="10"/>
    <n v="60653"/>
    <x v="2"/>
    <s v="TEC-PH-10004536"/>
    <x v="2"/>
    <x v="7"/>
    <s v="Avaya 5420 Digital phone"/>
    <n v="323.97600000000006"/>
    <x v="1"/>
    <n v="0.2"/>
    <n v="20.248499999999993"/>
  </r>
  <r>
    <n v="904"/>
    <s v="CA-2013-130477"/>
    <x v="0"/>
    <x v="143"/>
    <d v="2013-04-13T00:00:00"/>
    <s v="Standard Class"/>
    <s v="LC-17140"/>
    <s v="Logan Currie"/>
    <x v="0"/>
    <s v="United States"/>
    <s v="Los Angeles"/>
    <x v="1"/>
    <n v="90032"/>
    <x v="1"/>
    <s v="OFF-PA-10002947"/>
    <x v="1"/>
    <x v="10"/>
    <s v="Xerox 1923"/>
    <n v="20.04"/>
    <x v="1"/>
    <n v="0"/>
    <n v="9.6191999999999993"/>
  </r>
  <r>
    <n v="905"/>
    <s v="CA-2013-130477"/>
    <x v="0"/>
    <x v="143"/>
    <d v="2013-04-13T00:00:00"/>
    <s v="Standard Class"/>
    <s v="LC-17140"/>
    <s v="Logan Currie"/>
    <x v="0"/>
    <s v="United States"/>
    <s v="Los Angeles"/>
    <x v="1"/>
    <n v="90032"/>
    <x v="1"/>
    <s v="OFF-ST-10002583"/>
    <x v="1"/>
    <x v="4"/>
    <s v="Fellowes Neat Ideas Storage Cubes"/>
    <n v="64.959999999999994"/>
    <x v="0"/>
    <n v="0"/>
    <n v="2.598399999999998"/>
  </r>
  <r>
    <n v="906"/>
    <s v="CA-2013-130477"/>
    <x v="0"/>
    <x v="143"/>
    <d v="2013-04-13T00:00:00"/>
    <s v="Standard Class"/>
    <s v="LC-17140"/>
    <s v="Logan Currie"/>
    <x v="0"/>
    <s v="United States"/>
    <s v="Los Angeles"/>
    <x v="1"/>
    <n v="90032"/>
    <x v="1"/>
    <s v="OFF-PA-10000019"/>
    <x v="1"/>
    <x v="10"/>
    <s v="Xerox 1931"/>
    <n v="12.96"/>
    <x v="0"/>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x v="4"/>
    <n v="0.2"/>
    <n v="12.117599999999968"/>
  </r>
  <r>
    <n v="908"/>
    <s v="CA-2014-143259"/>
    <x v="3"/>
    <x v="247"/>
    <d v="2015-01-04T00:00:00"/>
    <s v="Standard Class"/>
    <s v="PO-18865"/>
    <s v="Patrick O'Donnell"/>
    <x v="0"/>
    <s v="United States"/>
    <s v="New York City"/>
    <x v="15"/>
    <n v="10009"/>
    <x v="3"/>
    <s v="TEC-PH-10004774"/>
    <x v="2"/>
    <x v="7"/>
    <s v="Gear Head AU3700S Headset"/>
    <n v="90.93"/>
    <x v="3"/>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x v="1"/>
    <n v="0.2"/>
    <n v="19.791"/>
  </r>
  <r>
    <n v="910"/>
    <s v="CA-2014-137596"/>
    <x v="3"/>
    <x v="264"/>
    <d v="2014-09-08T00:00:00"/>
    <s v="Standard Class"/>
    <s v="BE-11335"/>
    <s v="Bill Eplett"/>
    <x v="2"/>
    <s v="United States"/>
    <s v="Jackson"/>
    <x v="12"/>
    <n v="49201"/>
    <x v="2"/>
    <s v="TEC-PH-10001494"/>
    <x v="2"/>
    <x v="7"/>
    <s v="Polycom CX600 IP Phone VoIP phone"/>
    <n v="1199.8"/>
    <x v="4"/>
    <n v="0"/>
    <n v="323.94600000000003"/>
  </r>
  <r>
    <n v="911"/>
    <s v="CA-2014-137596"/>
    <x v="3"/>
    <x v="264"/>
    <d v="2014-09-08T00:00:00"/>
    <s v="Standard Class"/>
    <s v="BE-11335"/>
    <s v="Bill Eplett"/>
    <x v="2"/>
    <s v="United States"/>
    <s v="Jackson"/>
    <x v="12"/>
    <n v="49201"/>
    <x v="2"/>
    <s v="TEC-AC-10004666"/>
    <x v="2"/>
    <x v="11"/>
    <s v="Maxell iVDR EX 500GB Cartridge"/>
    <n v="1928.7800000000002"/>
    <x v="3"/>
    <n v="0"/>
    <n v="829.37540000000024"/>
  </r>
  <r>
    <n v="912"/>
    <s v="CA-2014-137596"/>
    <x v="3"/>
    <x v="264"/>
    <d v="2014-09-08T00:00:00"/>
    <s v="Standard Class"/>
    <s v="BE-11335"/>
    <s v="Bill Eplett"/>
    <x v="2"/>
    <s v="United States"/>
    <s v="Jackson"/>
    <x v="12"/>
    <n v="49201"/>
    <x v="2"/>
    <s v="OFF-ST-10003816"/>
    <x v="1"/>
    <x v="4"/>
    <s v="Fellowes High-Stak Drawer Files"/>
    <n v="352.38"/>
    <x v="0"/>
    <n v="0"/>
    <n v="81.047399999999982"/>
  </r>
  <r>
    <n v="913"/>
    <s v="CA-2012-133627"/>
    <x v="1"/>
    <x v="70"/>
    <d v="2012-06-07T00:00:00"/>
    <s v="Standard Class"/>
    <s v="SC-20050"/>
    <s v="Sample Company A"/>
    <x v="2"/>
    <s v="United States"/>
    <s v="Norwich"/>
    <x v="29"/>
    <n v="6360"/>
    <x v="3"/>
    <s v="FUR-FU-10001935"/>
    <x v="0"/>
    <x v="5"/>
    <s v="3M Hangers With Command Adhesive"/>
    <n v="22.200000000000003"/>
    <x v="5"/>
    <n v="0"/>
    <n v="9.1020000000000021"/>
  </r>
  <r>
    <n v="914"/>
    <s v="CA-2014-102519"/>
    <x v="3"/>
    <x v="344"/>
    <d v="2014-11-30T00:00:00"/>
    <s v="First Class"/>
    <s v="BM-11650"/>
    <s v="Brian Moss"/>
    <x v="1"/>
    <s v="United States"/>
    <s v="Milwaukee"/>
    <x v="6"/>
    <n v="53209"/>
    <x v="2"/>
    <s v="FUR-FU-10004091"/>
    <x v="0"/>
    <x v="5"/>
    <s v="Howard Miller 13&quot; Diameter Goldtone Round Wall Clock"/>
    <n v="46.94"/>
    <x v="7"/>
    <n v="0"/>
    <n v="19.2454"/>
  </r>
  <r>
    <n v="915"/>
    <s v="CA-2014-102519"/>
    <x v="3"/>
    <x v="344"/>
    <d v="2014-11-30T00:00:00"/>
    <s v="First Class"/>
    <s v="BM-11650"/>
    <s v="Brian Moss"/>
    <x v="1"/>
    <s v="United States"/>
    <s v="Milwaukee"/>
    <x v="6"/>
    <n v="53209"/>
    <x v="2"/>
    <s v="TEC-AC-10001772"/>
    <x v="2"/>
    <x v="11"/>
    <s v="Memorex Mini Travel Drive 16 GB USB 2.0 Flash Drive"/>
    <n v="143.73000000000002"/>
    <x v="6"/>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x v="0"/>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x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x v="1"/>
    <n v="0.8"/>
    <n v="-14.5656"/>
  </r>
  <r>
    <n v="919"/>
    <s v="CA-2013-165218"/>
    <x v="0"/>
    <x v="346"/>
    <d v="2013-03-12T00:00:00"/>
    <s v="Standard Class"/>
    <s v="RW-19630"/>
    <s v="Rob Williams"/>
    <x v="1"/>
    <s v="United States"/>
    <s v="Dallas"/>
    <x v="5"/>
    <n v="75220"/>
    <x v="2"/>
    <s v="OFF-EN-10000056"/>
    <x v="1"/>
    <x v="12"/>
    <s v="Cameo Buff Policy Envelopes"/>
    <n v="149.352"/>
    <x v="1"/>
    <n v="0.2"/>
    <n v="50.40629999999998"/>
  </r>
  <r>
    <n v="920"/>
    <s v="CA-2013-165218"/>
    <x v="0"/>
    <x v="346"/>
    <d v="2013-03-12T00:00:00"/>
    <s v="Standard Class"/>
    <s v="RW-19630"/>
    <s v="Rob Williams"/>
    <x v="1"/>
    <s v="United States"/>
    <s v="Dallas"/>
    <x v="5"/>
    <n v="75220"/>
    <x v="2"/>
    <s v="OFF-ST-10001558"/>
    <x v="1"/>
    <x v="4"/>
    <s v="Acco Perma 4000 Stacking Storage Drawers"/>
    <n v="12.991999999999999"/>
    <x v="7"/>
    <n v="0.2"/>
    <n v="-0.81199999999999983"/>
  </r>
  <r>
    <n v="921"/>
    <s v="CA-2011-138296"/>
    <x v="2"/>
    <x v="29"/>
    <d v="2011-12-12T00:00:00"/>
    <s v="Standard Class"/>
    <s v="RC-19825"/>
    <s v="Roy Collins"/>
    <x v="0"/>
    <s v="United States"/>
    <s v="Alexandria"/>
    <x v="17"/>
    <n v="22304"/>
    <x v="0"/>
    <s v="OFF-ST-10002444"/>
    <x v="1"/>
    <x v="4"/>
    <s v="Recycled Eldon Regeneration Jumbo File"/>
    <n v="24.56"/>
    <x v="0"/>
    <n v="0"/>
    <n v="6.8767999999999994"/>
  </r>
  <r>
    <n v="922"/>
    <s v="CA-2012-111164"/>
    <x v="1"/>
    <x v="347"/>
    <d v="2012-04-15T00:00:00"/>
    <s v="Standard Class"/>
    <s v="SE-20110"/>
    <s v="Sanjit Engle"/>
    <x v="0"/>
    <s v="United States"/>
    <s v="New York City"/>
    <x v="15"/>
    <n v="10009"/>
    <x v="3"/>
    <s v="TEC-AC-10002473"/>
    <x v="2"/>
    <x v="11"/>
    <s v="Maxell 4.7GB DVD-R"/>
    <n v="85.14"/>
    <x v="1"/>
    <n v="0"/>
    <n v="34.907399999999996"/>
  </r>
  <r>
    <n v="923"/>
    <s v="CA-2012-111164"/>
    <x v="1"/>
    <x v="347"/>
    <d v="2012-04-15T00:00:00"/>
    <s v="Standard Class"/>
    <s v="SE-20110"/>
    <s v="Sanjit Engle"/>
    <x v="0"/>
    <s v="United States"/>
    <s v="New York City"/>
    <x v="15"/>
    <n v="10009"/>
    <x v="3"/>
    <s v="TEC-PH-10004531"/>
    <x v="2"/>
    <x v="7"/>
    <s v="OtterBox Commuter Series Case - iPhone 5 &amp; 5s"/>
    <n v="21.99"/>
    <x v="7"/>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x v="2"/>
    <n v="0"/>
    <n v="113.84799999999998"/>
  </r>
  <r>
    <n v="925"/>
    <s v="CA-2013-149797"/>
    <x v="0"/>
    <x v="306"/>
    <d v="2013-09-21T00:00:00"/>
    <s v="Standard Class"/>
    <s v="AH-10075"/>
    <s v="Adam Hart"/>
    <x v="1"/>
    <s v="United States"/>
    <s v="New York City"/>
    <x v="15"/>
    <n v="10011"/>
    <x v="3"/>
    <s v="OFF-BI-10003650"/>
    <x v="1"/>
    <x v="8"/>
    <s v="GBC DocuBind 300 Electric Binding Machine"/>
    <n v="841.5680000000001"/>
    <x v="0"/>
    <n v="0.2"/>
    <n v="294.54879999999991"/>
  </r>
  <r>
    <n v="926"/>
    <s v="CA-2011-132962"/>
    <x v="2"/>
    <x v="103"/>
    <d v="2011-09-16T00:00:00"/>
    <s v="First Class"/>
    <s v="JM-15535"/>
    <s v="Jessica Myrick"/>
    <x v="0"/>
    <s v="United States"/>
    <s v="Philadelphia"/>
    <x v="9"/>
    <n v="19143"/>
    <x v="3"/>
    <s v="OFF-PA-10003543"/>
    <x v="1"/>
    <x v="10"/>
    <s v="Xerox 1985"/>
    <n v="15.552000000000003"/>
    <x v="1"/>
    <n v="0.2"/>
    <n v="5.4432"/>
  </r>
  <r>
    <n v="927"/>
    <s v="CA-2011-132962"/>
    <x v="2"/>
    <x v="103"/>
    <d v="2011-09-16T00:00:00"/>
    <s v="First Class"/>
    <s v="JM-15535"/>
    <s v="Jessica Myrick"/>
    <x v="0"/>
    <s v="United States"/>
    <s v="Philadelphia"/>
    <x v="9"/>
    <n v="19143"/>
    <x v="3"/>
    <s v="TEC-AC-10004353"/>
    <x v="2"/>
    <x v="11"/>
    <s v="Hypercom P1300 Pinpad"/>
    <n v="252.00000000000003"/>
    <x v="2"/>
    <n v="0.2"/>
    <n v="53.550000000000004"/>
  </r>
  <r>
    <n v="928"/>
    <s v="CA-2012-115091"/>
    <x v="1"/>
    <x v="348"/>
    <d v="2012-10-09T00:00:00"/>
    <s v="Standard Class"/>
    <s v="JJ-15760"/>
    <s v="Joel Jenkins"/>
    <x v="2"/>
    <s v="United States"/>
    <s v="Springfield"/>
    <x v="17"/>
    <n v="22153"/>
    <x v="0"/>
    <s v="OFF-AR-10000658"/>
    <x v="1"/>
    <x v="6"/>
    <s v="Newell 324"/>
    <n v="46.2"/>
    <x v="4"/>
    <n v="0"/>
    <n v="12.936"/>
  </r>
  <r>
    <n v="929"/>
    <s v="CA-2012-115091"/>
    <x v="1"/>
    <x v="348"/>
    <d v="2012-10-09T00:00:00"/>
    <s v="Standard Class"/>
    <s v="JJ-15760"/>
    <s v="Joel Jenkins"/>
    <x v="2"/>
    <s v="United States"/>
    <s v="Springfield"/>
    <x v="17"/>
    <n v="22153"/>
    <x v="0"/>
    <s v="OFF-AP-10000696"/>
    <x v="1"/>
    <x v="9"/>
    <s v="Holmes Odor Grabber"/>
    <n v="28.84"/>
    <x v="0"/>
    <n v="0"/>
    <n v="9.517199999999999"/>
  </r>
  <r>
    <n v="930"/>
    <s v="CA-2014-144932"/>
    <x v="3"/>
    <x v="349"/>
    <d v="2014-04-18T00:00:00"/>
    <s v="First Class"/>
    <s v="AB-10165"/>
    <s v="Alan Barnes"/>
    <x v="0"/>
    <s v="United States"/>
    <s v="Toledo"/>
    <x v="24"/>
    <n v="43615"/>
    <x v="3"/>
    <s v="OFF-AR-10003560"/>
    <x v="1"/>
    <x v="6"/>
    <s v="Zebra Zazzle Fluorescent Highlighters"/>
    <n v="14.592000000000002"/>
    <x v="1"/>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x v="1"/>
    <n v="0.2"/>
    <n v="21.340800000000002"/>
  </r>
  <r>
    <n v="932"/>
    <s v="CA-2014-144932"/>
    <x v="3"/>
    <x v="349"/>
    <d v="2014-04-18T00:00:00"/>
    <s v="First Class"/>
    <s v="AB-10165"/>
    <s v="Alan Barnes"/>
    <x v="0"/>
    <s v="United States"/>
    <s v="Toledo"/>
    <x v="24"/>
    <n v="43615"/>
    <x v="3"/>
    <s v="OFF-PA-10004971"/>
    <x v="1"/>
    <x v="10"/>
    <s v="Xerox 196"/>
    <n v="13.872000000000002"/>
    <x v="1"/>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x v="1"/>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x v="8"/>
    <n v="0.2"/>
    <n v="15.206399999999997"/>
  </r>
  <r>
    <n v="935"/>
    <s v="CA-2013-140081"/>
    <x v="0"/>
    <x v="23"/>
    <d v="2013-06-25T00:00:00"/>
    <s v="Standard Class"/>
    <s v="CG-12040"/>
    <s v="Catherine Glotzbach"/>
    <x v="2"/>
    <s v="United States"/>
    <s v="Philadelphia"/>
    <x v="9"/>
    <n v="19120"/>
    <x v="3"/>
    <s v="OFF-BI-10004826"/>
    <x v="1"/>
    <x v="8"/>
    <s v="JM Magazine Binder"/>
    <n v="29.718000000000007"/>
    <x v="5"/>
    <n v="0.7"/>
    <n v="-21.793199999999992"/>
  </r>
  <r>
    <n v="936"/>
    <s v="CA-2013-140081"/>
    <x v="0"/>
    <x v="23"/>
    <d v="2013-06-25T00:00:00"/>
    <s v="Standard Class"/>
    <s v="CG-12040"/>
    <s v="Catherine Glotzbach"/>
    <x v="2"/>
    <s v="United States"/>
    <s v="Philadelphia"/>
    <x v="9"/>
    <n v="19120"/>
    <x v="3"/>
    <s v="OFF-PA-10001870"/>
    <x v="1"/>
    <x v="10"/>
    <s v="Xerox 202"/>
    <n v="15.552000000000003"/>
    <x v="1"/>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x v="0"/>
    <n v="0.2"/>
    <n v="33.577199999999976"/>
  </r>
  <r>
    <n v="938"/>
    <s v="US-2014-111745"/>
    <x v="3"/>
    <x v="60"/>
    <d v="2014-11-07T00:00:00"/>
    <s v="First Class"/>
    <s v="RA-19885"/>
    <s v="Ruben Ausman"/>
    <x v="1"/>
    <s v="United States"/>
    <s v="Farmington"/>
    <x v="27"/>
    <n v="87401"/>
    <x v="1"/>
    <s v="TEC-AC-10003911"/>
    <x v="2"/>
    <x v="11"/>
    <s v="NETGEAR AC1750 Dual Band Gigabit Smart WiFi Router"/>
    <n v="159.99"/>
    <x v="7"/>
    <n v="0"/>
    <n v="54.396599999999992"/>
  </r>
  <r>
    <n v="939"/>
    <s v="CA-2012-148250"/>
    <x v="1"/>
    <x v="350"/>
    <d v="2012-12-17T00:00:00"/>
    <s v="Standard Class"/>
    <s v="RP-19270"/>
    <s v="Rachel Payne"/>
    <x v="1"/>
    <s v="United States"/>
    <s v="Riverside"/>
    <x v="1"/>
    <n v="92503"/>
    <x v="1"/>
    <s v="OFF-PA-10000289"/>
    <x v="1"/>
    <x v="10"/>
    <s v="Xerox 213"/>
    <n v="12.96"/>
    <x v="0"/>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x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x v="0"/>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x v="0"/>
    <n v="0.2"/>
    <n v="2.2098"/>
  </r>
  <r>
    <n v="943"/>
    <s v="CA-2013-142958"/>
    <x v="0"/>
    <x v="180"/>
    <d v="2013-12-21T00:00:00"/>
    <s v="Standard Class"/>
    <s v="RW-19630"/>
    <s v="Rob Williams"/>
    <x v="1"/>
    <s v="United States"/>
    <s v="Torrance"/>
    <x v="1"/>
    <n v="90503"/>
    <x v="1"/>
    <s v="FUR-TA-10000577"/>
    <x v="0"/>
    <x v="3"/>
    <s v="Bretford CR4500 Series Slim Rectangular Table"/>
    <n v="1114.2719999999999"/>
    <x v="4"/>
    <n v="0.2"/>
    <n v="41.785200000000032"/>
  </r>
  <r>
    <n v="944"/>
    <s v="CA-2012-120880"/>
    <x v="1"/>
    <x v="352"/>
    <d v="2012-06-03T00:00:00"/>
    <s v="Standard Class"/>
    <s v="JL-15850"/>
    <s v="John Lucas"/>
    <x v="0"/>
    <s v="United States"/>
    <s v="Seattle"/>
    <x v="4"/>
    <n v="98105"/>
    <x v="1"/>
    <s v="OFF-PA-10004101"/>
    <x v="1"/>
    <x v="10"/>
    <s v="Xerox 1894"/>
    <n v="32.400000000000006"/>
    <x v="2"/>
    <n v="0"/>
    <n v="15.552000000000001"/>
  </r>
  <r>
    <n v="945"/>
    <s v="CA-2012-120880"/>
    <x v="1"/>
    <x v="352"/>
    <d v="2012-06-03T00:00:00"/>
    <s v="Standard Class"/>
    <s v="JL-15850"/>
    <s v="John Lucas"/>
    <x v="0"/>
    <s v="United States"/>
    <s v="Seattle"/>
    <x v="4"/>
    <n v="98105"/>
    <x v="1"/>
    <s v="OFF-ST-10001496"/>
    <x v="1"/>
    <x v="4"/>
    <s v="Standard Rollaway File with Lock"/>
    <n v="540.56999999999994"/>
    <x v="1"/>
    <n v="0"/>
    <n v="140.54820000000001"/>
  </r>
  <r>
    <n v="946"/>
    <s v="CA-2012-120880"/>
    <x v="1"/>
    <x v="352"/>
    <d v="2012-06-03T00:00:00"/>
    <s v="Standard Class"/>
    <s v="JL-15850"/>
    <s v="John Lucas"/>
    <x v="0"/>
    <s v="United States"/>
    <s v="Seattle"/>
    <x v="4"/>
    <n v="98105"/>
    <x v="1"/>
    <s v="OFF-BI-10002931"/>
    <x v="1"/>
    <x v="8"/>
    <s v="Avery Trapezoid Extra Heavy Duty 4&quot; Binders"/>
    <n v="167.76"/>
    <x v="2"/>
    <n v="0.2"/>
    <n v="62.91"/>
  </r>
  <r>
    <n v="947"/>
    <s v="US-2012-140200"/>
    <x v="1"/>
    <x v="353"/>
    <d v="2012-07-28T00:00:00"/>
    <s v="First Class"/>
    <s v="CA-12775"/>
    <s v="Cynthia Arntzen"/>
    <x v="0"/>
    <s v="United States"/>
    <s v="Mesa"/>
    <x v="16"/>
    <n v="85204"/>
    <x v="1"/>
    <s v="FUR-TA-10002356"/>
    <x v="0"/>
    <x v="3"/>
    <s v="Bevis Boat-Shaped Conference Table"/>
    <n v="393.16500000000002"/>
    <x v="1"/>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x v="3"/>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x v="5"/>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x v="13"/>
    <n v="0.4"/>
    <n v="-619.59600000000012"/>
  </r>
  <r>
    <n v="951"/>
    <s v="US-2014-110576"/>
    <x v="3"/>
    <x v="354"/>
    <d v="2014-12-03T00:00:00"/>
    <s v="Standard Class"/>
    <s v="RB-19795"/>
    <s v="Ross Baird"/>
    <x v="2"/>
    <s v="United States"/>
    <s v="Philadelphia"/>
    <x v="9"/>
    <n v="19120"/>
    <x v="3"/>
    <s v="OFF-PA-10000788"/>
    <x v="1"/>
    <x v="10"/>
    <s v="Xerox 210"/>
    <n v="15.552000000000003"/>
    <x v="1"/>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x v="5"/>
    <n v="0.2"/>
    <n v="7.92"/>
  </r>
  <r>
    <n v="953"/>
    <s v="CA-2014-131156"/>
    <x v="3"/>
    <x v="355"/>
    <d v="2014-04-08T00:00:00"/>
    <s v="Standard Class"/>
    <s v="KH-16360"/>
    <s v="Katherine Hughes"/>
    <x v="0"/>
    <s v="United States"/>
    <s v="Philadelphia"/>
    <x v="9"/>
    <n v="19143"/>
    <x v="3"/>
    <s v="FUR-FU-10001940"/>
    <x v="0"/>
    <x v="5"/>
    <s v="Staples"/>
    <n v="25.472000000000001"/>
    <x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x v="0"/>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x v="0"/>
    <n v="0.32"/>
    <n v="-11.595999999999997"/>
  </r>
  <r>
    <n v="956"/>
    <s v="CA-2014-119305"/>
    <x v="3"/>
    <x v="329"/>
    <d v="2014-12-05T00:00:00"/>
    <s v="Standard Class"/>
    <s v="SW-20275"/>
    <s v="Scott Williamson"/>
    <x v="0"/>
    <s v="United States"/>
    <s v="Jackson"/>
    <x v="35"/>
    <n v="39212"/>
    <x v="0"/>
    <s v="OFF-ST-10000604"/>
    <x v="1"/>
    <x v="4"/>
    <s v="Home/Office Personal File Carts"/>
    <n v="173.79999999999998"/>
    <x v="2"/>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x v="7"/>
    <n v="0.2"/>
    <n v="2.5893000000000006"/>
  </r>
  <r>
    <n v="958"/>
    <s v="CA-2014-102414"/>
    <x v="3"/>
    <x v="356"/>
    <d v="2014-05-19T00:00:00"/>
    <s v="Second Class"/>
    <s v="JA-15970"/>
    <s v="Joseph Airdo"/>
    <x v="0"/>
    <s v="United States"/>
    <s v="Phoenix"/>
    <x v="16"/>
    <n v="85023"/>
    <x v="1"/>
    <s v="OFF-BI-10004465"/>
    <x v="1"/>
    <x v="8"/>
    <s v="Avery Durable Slant Ring Binders"/>
    <n v="4.7520000000000007"/>
    <x v="0"/>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x v="1"/>
    <n v="0.2"/>
    <n v="5.6375999999999999"/>
  </r>
  <r>
    <n v="960"/>
    <s v="CA-2012-112571"/>
    <x v="1"/>
    <x v="357"/>
    <d v="2012-09-22T00:00:00"/>
    <s v="Same Day"/>
    <s v="DL-12925"/>
    <s v="Daniel Lacy"/>
    <x v="0"/>
    <s v="United States"/>
    <s v="Oceanside"/>
    <x v="1"/>
    <n v="92054"/>
    <x v="1"/>
    <s v="FUR-FU-10004188"/>
    <x v="0"/>
    <x v="5"/>
    <s v="Luxo Professional Combination Clamp-On Lamps"/>
    <n v="204.6"/>
    <x v="0"/>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x v="0"/>
    <n v="0.2"/>
    <n v="28.137200000000007"/>
  </r>
  <r>
    <n v="962"/>
    <s v="CA-2012-160059"/>
    <x v="1"/>
    <x v="154"/>
    <d v="2012-12-01T00:00:00"/>
    <s v="Standard Class"/>
    <s v="TB-21190"/>
    <s v="Thomas Brumley"/>
    <x v="2"/>
    <s v="United States"/>
    <s v="Fayetteville"/>
    <x v="36"/>
    <n v="72701"/>
    <x v="0"/>
    <s v="OFF-BI-10000145"/>
    <x v="1"/>
    <x v="8"/>
    <s v="Zipper Ring Binder Pockets"/>
    <n v="6.24"/>
    <x v="0"/>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x v="0"/>
    <n v="0"/>
    <n v="10.94"/>
  </r>
  <r>
    <n v="964"/>
    <s v="CA-2011-127488"/>
    <x v="2"/>
    <x v="358"/>
    <d v="2011-09-24T00:00:00"/>
    <s v="Second Class"/>
    <s v="MS-17365"/>
    <s v="Maribeth Schnelling"/>
    <x v="0"/>
    <s v="United States"/>
    <s v="Boca Raton"/>
    <x v="2"/>
    <n v="33433"/>
    <x v="0"/>
    <s v="OFF-LA-10001613"/>
    <x v="1"/>
    <x v="2"/>
    <s v="Avery File Folder Labels"/>
    <n v="4.6079999999999997"/>
    <x v="0"/>
    <n v="0.2"/>
    <n v="1.6704000000000001"/>
  </r>
  <r>
    <n v="965"/>
    <s v="CA-2014-135279"/>
    <x v="3"/>
    <x v="359"/>
    <d v="2014-04-12T00:00:00"/>
    <s v="First Class"/>
    <s v="BS-11800"/>
    <s v="Bryan Spruell"/>
    <x v="2"/>
    <s v="United States"/>
    <s v="New York City"/>
    <x v="15"/>
    <n v="10011"/>
    <x v="3"/>
    <s v="OFF-LA-10004055"/>
    <x v="1"/>
    <x v="2"/>
    <s v="Color-Coded Legal Exhibit Labels"/>
    <n v="9.82"/>
    <x v="0"/>
    <n v="0"/>
    <n v="4.8117999999999999"/>
  </r>
  <r>
    <n v="966"/>
    <s v="CA-2014-135279"/>
    <x v="3"/>
    <x v="359"/>
    <d v="2014-04-12T00:00:00"/>
    <s v="First Class"/>
    <s v="BS-11800"/>
    <s v="Bryan Spruell"/>
    <x v="2"/>
    <s v="United States"/>
    <s v="New York City"/>
    <x v="15"/>
    <n v="10011"/>
    <x v="3"/>
    <s v="OFF-AR-10004344"/>
    <x v="1"/>
    <x v="6"/>
    <s v="Bulldog Vacuum Base Pencil Sharpener"/>
    <n v="35.97"/>
    <x v="1"/>
    <n v="0"/>
    <n v="9.7118999999999982"/>
  </r>
  <r>
    <n v="967"/>
    <s v="CA-2014-135279"/>
    <x v="3"/>
    <x v="359"/>
    <d v="2014-04-12T00:00:00"/>
    <s v="First Class"/>
    <s v="BS-11800"/>
    <s v="Bryan Spruell"/>
    <x v="2"/>
    <s v="United States"/>
    <s v="New York City"/>
    <x v="15"/>
    <n v="10011"/>
    <x v="3"/>
    <s v="OFF-PA-10004621"/>
    <x v="1"/>
    <x v="10"/>
    <s v="Xerox 212"/>
    <n v="12.96"/>
    <x v="0"/>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x v="4"/>
    <n v="0"/>
    <n v="91.967999999999989"/>
  </r>
  <r>
    <n v="969"/>
    <s v="CA-2014-135279"/>
    <x v="3"/>
    <x v="359"/>
    <d v="2014-04-12T00:00:00"/>
    <s v="First Class"/>
    <s v="BS-11800"/>
    <s v="Bryan Spruell"/>
    <x v="2"/>
    <s v="United States"/>
    <s v="New York City"/>
    <x v="15"/>
    <n v="10011"/>
    <x v="3"/>
    <s v="OFF-LA-10001613"/>
    <x v="1"/>
    <x v="2"/>
    <s v="Avery File Folder Labels"/>
    <n v="8.64"/>
    <x v="1"/>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x v="1"/>
    <n v="0"/>
    <n v="0"/>
  </r>
  <r>
    <n v="971"/>
    <s v="CA-2011-115791"/>
    <x v="2"/>
    <x v="360"/>
    <d v="2011-01-19T00:00:00"/>
    <s v="Second Class"/>
    <s v="DL-13315"/>
    <s v="Delfina Latchford"/>
    <x v="0"/>
    <s v="United States"/>
    <s v="Philadelphia"/>
    <x v="9"/>
    <n v="19134"/>
    <x v="3"/>
    <s v="FUR-FU-10001095"/>
    <x v="0"/>
    <x v="5"/>
    <s v="DAX Black Cherry Wood-Tone Poster Frame"/>
    <n v="127.10400000000001"/>
    <x v="5"/>
    <n v="0.2"/>
    <n v="28.598399999999998"/>
  </r>
  <r>
    <n v="972"/>
    <s v="CA-2011-115791"/>
    <x v="2"/>
    <x v="360"/>
    <d v="2011-01-19T00:00:00"/>
    <s v="Second Class"/>
    <s v="DL-13315"/>
    <s v="Delfina Latchford"/>
    <x v="0"/>
    <s v="United States"/>
    <s v="Philadelphia"/>
    <x v="9"/>
    <n v="19134"/>
    <x v="3"/>
    <s v="TEC-PH-10004614"/>
    <x v="2"/>
    <x v="7"/>
    <s v="AT&amp;T 841000 Phone"/>
    <n v="124.19999999999999"/>
    <x v="1"/>
    <n v="0.4"/>
    <n v="-31.050000000000011"/>
  </r>
  <r>
    <n v="973"/>
    <s v="CA-2011-115791"/>
    <x v="2"/>
    <x v="360"/>
    <d v="2011-01-19T00:00:00"/>
    <s v="Second Class"/>
    <s v="DL-13315"/>
    <s v="Delfina Latchford"/>
    <x v="0"/>
    <s v="United States"/>
    <s v="Philadelphia"/>
    <x v="9"/>
    <n v="19134"/>
    <x v="3"/>
    <s v="OFF-BI-10001575"/>
    <x v="1"/>
    <x v="8"/>
    <s v="GBC Linen Binding Covers"/>
    <n v="18.588000000000005"/>
    <x v="0"/>
    <n v="0.7"/>
    <n v="-13.6312"/>
  </r>
  <r>
    <n v="974"/>
    <s v="CA-2011-115791"/>
    <x v="2"/>
    <x v="360"/>
    <d v="2011-01-19T00:00:00"/>
    <s v="Second Class"/>
    <s v="DL-13315"/>
    <s v="Delfina Latchford"/>
    <x v="0"/>
    <s v="United States"/>
    <s v="Philadelphia"/>
    <x v="9"/>
    <n v="19134"/>
    <x v="3"/>
    <s v="OFF-LA-10001074"/>
    <x v="1"/>
    <x v="2"/>
    <s v="Round Specialty Laser Printer Labels"/>
    <n v="30.072000000000003"/>
    <x v="1"/>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x v="3"/>
    <n v="0"/>
    <n v="3.2186000000000092"/>
  </r>
  <r>
    <n v="976"/>
    <s v="US-2014-103247"/>
    <x v="3"/>
    <x v="361"/>
    <d v="2014-10-09T00:00:00"/>
    <s v="Second Class"/>
    <s v="PO-19195"/>
    <s v="Phillina Ober"/>
    <x v="2"/>
    <s v="United States"/>
    <s v="New York City"/>
    <x v="15"/>
    <n v="10011"/>
    <x v="3"/>
    <s v="OFF-BI-10004492"/>
    <x v="1"/>
    <x v="8"/>
    <s v="Tuf-Vin Binders"/>
    <n v="75.792000000000002"/>
    <x v="1"/>
    <n v="0.2"/>
    <n v="25.579799999999992"/>
  </r>
  <r>
    <n v="977"/>
    <s v="US-2014-100209"/>
    <x v="3"/>
    <x v="362"/>
    <d v="2014-07-16T00:00:00"/>
    <s v="Standard Class"/>
    <s v="TD-20995"/>
    <s v="Tamara Dahlen"/>
    <x v="0"/>
    <s v="United States"/>
    <s v="Portland"/>
    <x v="21"/>
    <n v="97206"/>
    <x v="1"/>
    <s v="OFF-BI-10002012"/>
    <x v="1"/>
    <x v="8"/>
    <s v="Wilson Jones Easy Flow II Sheet Lifters"/>
    <n v="1.0800000000000003"/>
    <x v="0"/>
    <n v="0.7"/>
    <n v="-0.79200000000000004"/>
  </r>
  <r>
    <n v="978"/>
    <s v="CA-2014-159366"/>
    <x v="3"/>
    <x v="363"/>
    <d v="2014-01-11T00:00:00"/>
    <s v="First Class"/>
    <s v="BW-11110"/>
    <s v="Bart Watters"/>
    <x v="1"/>
    <s v="United States"/>
    <s v="Detroit"/>
    <x v="12"/>
    <n v="48205"/>
    <x v="2"/>
    <s v="TEC-MA-10000822"/>
    <x v="2"/>
    <x v="15"/>
    <s v="Lexmark MX611dhe Monochrome Laser Printer"/>
    <n v="3059.982"/>
    <x v="0"/>
    <n v="0.1"/>
    <n v="679.99599999999964"/>
  </r>
  <r>
    <n v="979"/>
    <s v="CA-2013-145499"/>
    <x v="0"/>
    <x v="198"/>
    <d v="2013-06-01T00:00:00"/>
    <s v="First Class"/>
    <s v="RW-19690"/>
    <s v="Robert Waldorf"/>
    <x v="0"/>
    <s v="United States"/>
    <s v="Wilmington"/>
    <x v="3"/>
    <n v="28403"/>
    <x v="0"/>
    <s v="OFF-BI-10000848"/>
    <x v="1"/>
    <x v="8"/>
    <s v="Angle-D Ring Binders"/>
    <n v="3.2820000000000005"/>
    <x v="0"/>
    <n v="0.7"/>
    <n v="-2.6256000000000004"/>
  </r>
  <r>
    <n v="980"/>
    <s v="CA-2012-157035"/>
    <x v="1"/>
    <x v="364"/>
    <d v="2012-12-12T00:00:00"/>
    <s v="First Class"/>
    <s v="KB-16600"/>
    <s v="Ken Brennan"/>
    <x v="1"/>
    <s v="United States"/>
    <s v="Columbus"/>
    <x v="14"/>
    <n v="47201"/>
    <x v="2"/>
    <s v="OFF-PA-10004156"/>
    <x v="1"/>
    <x v="10"/>
    <s v="Xerox 188"/>
    <n v="34.019999999999996"/>
    <x v="1"/>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x v="5"/>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x v="7"/>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x v="0"/>
    <n v="0.2"/>
    <n v="55.998400000000032"/>
  </r>
  <r>
    <n v="984"/>
    <s v="CA-2011-163419"/>
    <x v="2"/>
    <x v="7"/>
    <d v="2011-11-14T00:00:00"/>
    <s v="Second Class"/>
    <s v="TZ-21580"/>
    <s v="Tracy Zic"/>
    <x v="0"/>
    <s v="United States"/>
    <s v="Louisville"/>
    <x v="22"/>
    <n v="80027"/>
    <x v="1"/>
    <s v="FUR-CH-10000665"/>
    <x v="0"/>
    <x v="1"/>
    <s v="Global Airflow Leather Mesh Back Chair, Black"/>
    <n v="603.91999999999996"/>
    <x v="2"/>
    <n v="0.2"/>
    <n v="75.489999999999924"/>
  </r>
  <r>
    <n v="985"/>
    <s v="CA-2014-100314"/>
    <x v="3"/>
    <x v="365"/>
    <d v="2014-10-06T00:00:00"/>
    <s v="Standard Class"/>
    <s v="AS-10630"/>
    <s v="Ann Steele"/>
    <x v="2"/>
    <s v="United States"/>
    <s v="Pasadena"/>
    <x v="5"/>
    <n v="77506"/>
    <x v="2"/>
    <s v="OFF-LA-10001569"/>
    <x v="1"/>
    <x v="2"/>
    <s v="Avery 499"/>
    <n v="7.9680000000000009"/>
    <x v="0"/>
    <n v="0.2"/>
    <n v="2.5895999999999999"/>
  </r>
  <r>
    <n v="986"/>
    <s v="CA-2014-100314"/>
    <x v="3"/>
    <x v="365"/>
    <d v="2014-10-06T00:00:00"/>
    <s v="Standard Class"/>
    <s v="AS-10630"/>
    <s v="Ann Steele"/>
    <x v="2"/>
    <s v="United States"/>
    <s v="Pasadena"/>
    <x v="5"/>
    <n v="77506"/>
    <x v="2"/>
    <s v="OFF-EN-10000461"/>
    <x v="1"/>
    <x v="12"/>
    <s v="#10- 4 1/8&quot; x 9 1/2&quot; Recycled Envelopes"/>
    <n v="27.968000000000004"/>
    <x v="4"/>
    <n v="0.2"/>
    <n v="9.4391999999999996"/>
  </r>
  <r>
    <n v="987"/>
    <s v="CA-2014-100314"/>
    <x v="3"/>
    <x v="365"/>
    <d v="2014-10-06T00:00:00"/>
    <s v="Standard Class"/>
    <s v="AS-10630"/>
    <s v="Ann Steele"/>
    <x v="2"/>
    <s v="United States"/>
    <s v="Pasadena"/>
    <x v="5"/>
    <n v="77506"/>
    <x v="2"/>
    <s v="TEC-MA-10003066"/>
    <x v="2"/>
    <x v="15"/>
    <s v="Wasp CCD Handheld Bar Code Reader"/>
    <n v="336.51"/>
    <x v="1"/>
    <n v="0.4"/>
    <n v="44.867999999999967"/>
  </r>
  <r>
    <n v="988"/>
    <s v="CA-2012-146829"/>
    <x v="1"/>
    <x v="366"/>
    <d v="2012-03-10T00:00:00"/>
    <s v="Same Day"/>
    <s v="TS-21340"/>
    <s v="Toby Swindell"/>
    <x v="0"/>
    <s v="United States"/>
    <s v="Houston"/>
    <x v="5"/>
    <n v="77041"/>
    <x v="2"/>
    <s v="OFF-BI-10004022"/>
    <x v="1"/>
    <x v="8"/>
    <s v="Acco Suede Grain Vinyl Round Ring Binder"/>
    <n v="1.1119999999999997"/>
    <x v="0"/>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x v="2"/>
    <n v="0"/>
    <n v="72.807000000000031"/>
  </r>
  <r>
    <n v="990"/>
    <s v="CA-2014-167899"/>
    <x v="3"/>
    <x v="367"/>
    <d v="2014-05-27T00:00:00"/>
    <s v="Standard Class"/>
    <s v="JG-15805"/>
    <s v="John Grady"/>
    <x v="1"/>
    <s v="United States"/>
    <s v="Auburn"/>
    <x v="15"/>
    <n v="13021"/>
    <x v="3"/>
    <s v="OFF-AR-10001988"/>
    <x v="1"/>
    <x v="6"/>
    <s v="Bulldog Table or Wall-Mount Pencil Sharpener"/>
    <n v="17.97"/>
    <x v="1"/>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x v="2"/>
    <n v="0.2"/>
    <n v="131.27849999999995"/>
  </r>
  <r>
    <n v="992"/>
    <s v="CA-2013-110023"/>
    <x v="0"/>
    <x v="369"/>
    <d v="2013-09-12T00:00:00"/>
    <s v="First Class"/>
    <s v="TS-21610"/>
    <s v="Troy Staebel"/>
    <x v="0"/>
    <s v="United States"/>
    <s v="New York City"/>
    <x v="15"/>
    <n v="10024"/>
    <x v="3"/>
    <s v="OFF-BI-10001036"/>
    <x v="1"/>
    <x v="8"/>
    <s v="Cardinal EasyOpen D-Ring Binders"/>
    <n v="14.624000000000002"/>
    <x v="0"/>
    <n v="0.2"/>
    <n v="5.484"/>
  </r>
  <r>
    <n v="993"/>
    <s v="CA-2013-105585"/>
    <x v="0"/>
    <x v="370"/>
    <d v="2013-08-28T00:00:00"/>
    <s v="First Class"/>
    <s v="RF-19735"/>
    <s v="Roland Fjeld"/>
    <x v="0"/>
    <s v="United States"/>
    <s v="San Jose"/>
    <x v="1"/>
    <n v="95123"/>
    <x v="1"/>
    <s v="OFF-FA-10002983"/>
    <x v="1"/>
    <x v="13"/>
    <s v="Advantus SlideClip Paper Clips"/>
    <n v="10.23"/>
    <x v="1"/>
    <n v="0"/>
    <n v="4.9104000000000001"/>
  </r>
  <r>
    <n v="994"/>
    <s v="CA-2013-105585"/>
    <x v="0"/>
    <x v="370"/>
    <d v="2013-08-28T00:00:00"/>
    <s v="First Class"/>
    <s v="RF-19735"/>
    <s v="Roland Fjeld"/>
    <x v="0"/>
    <s v="United States"/>
    <s v="San Jose"/>
    <x v="1"/>
    <n v="95123"/>
    <x v="1"/>
    <s v="OFF-PA-10003625"/>
    <x v="1"/>
    <x v="10"/>
    <s v="Xerox 1979"/>
    <n v="154.9"/>
    <x v="2"/>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x v="3"/>
    <n v="0"/>
    <n v="1276.4871000000001"/>
  </r>
  <r>
    <n v="996"/>
    <s v="CA-2011-117639"/>
    <x v="2"/>
    <x v="371"/>
    <d v="2011-05-25T00:00:00"/>
    <s v="Standard Class"/>
    <s v="MW-18235"/>
    <s v="Mitch Willingham"/>
    <x v="1"/>
    <s v="United States"/>
    <s v="Virginia Beach"/>
    <x v="17"/>
    <n v="23464"/>
    <x v="0"/>
    <s v="TEC-PH-10001530"/>
    <x v="2"/>
    <x v="7"/>
    <s v="Plantronics Voyager Pro Legend"/>
    <n v="617.97"/>
    <x v="1"/>
    <n v="0"/>
    <n v="173.0316"/>
  </r>
  <r>
    <n v="997"/>
    <s v="CA-2012-162537"/>
    <x v="1"/>
    <x v="372"/>
    <d v="2012-11-03T00:00:00"/>
    <s v="Standard Class"/>
    <s v="RD-19585"/>
    <s v="Rob Dowd"/>
    <x v="0"/>
    <s v="United States"/>
    <s v="Henderson"/>
    <x v="0"/>
    <n v="42420"/>
    <x v="0"/>
    <s v="OFF-EN-10003862"/>
    <x v="1"/>
    <x v="12"/>
    <s v="Laser &amp; Ink Jet Business Envelopes"/>
    <n v="10.67"/>
    <x v="7"/>
    <n v="0"/>
    <n v="4.9081999999999999"/>
  </r>
  <r>
    <n v="998"/>
    <s v="CA-2012-162537"/>
    <x v="1"/>
    <x v="372"/>
    <d v="2012-11-03T00:00:00"/>
    <s v="Standard Class"/>
    <s v="RD-19585"/>
    <s v="Rob Dowd"/>
    <x v="0"/>
    <s v="United States"/>
    <s v="Henderson"/>
    <x v="0"/>
    <n v="42420"/>
    <x v="0"/>
    <s v="OFF-ST-10004258"/>
    <x v="1"/>
    <x v="4"/>
    <s v="Portable Personal File Box"/>
    <n v="36.630000000000003"/>
    <x v="1"/>
    <n v="0"/>
    <n v="9.8901000000000039"/>
  </r>
  <r>
    <n v="999"/>
    <s v="CA-2012-162537"/>
    <x v="1"/>
    <x v="372"/>
    <d v="2012-11-03T00:00:00"/>
    <s v="Standard Class"/>
    <s v="RD-19585"/>
    <s v="Rob Dowd"/>
    <x v="0"/>
    <s v="United States"/>
    <s v="Henderson"/>
    <x v="0"/>
    <n v="42420"/>
    <x v="0"/>
    <s v="FUR-FU-10002885"/>
    <x v="0"/>
    <x v="5"/>
    <s v="Magna Visual Magnetic Picture Hangers"/>
    <n v="24.1"/>
    <x v="2"/>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x v="3"/>
    <n v="0"/>
    <n v="12.912900000000004"/>
  </r>
  <r>
    <n v="1001"/>
    <s v="CA-2013-155488"/>
    <x v="0"/>
    <x v="373"/>
    <d v="2013-11-18T00:00:00"/>
    <s v="Standard Class"/>
    <s v="FM-14290"/>
    <s v="Frank Merwin"/>
    <x v="2"/>
    <s v="United States"/>
    <s v="Vancouver"/>
    <x v="4"/>
    <n v="98661"/>
    <x v="1"/>
    <s v="OFF-AR-10002956"/>
    <x v="1"/>
    <x v="6"/>
    <s v="Boston 16801 Nautilus Battery Pencil Sharpener"/>
    <n v="44.02"/>
    <x v="0"/>
    <n v="0"/>
    <n v="11.4452"/>
  </r>
  <r>
    <n v="1002"/>
    <s v="CA-2012-124891"/>
    <x v="1"/>
    <x v="374"/>
    <d v="2012-07-31T00:00:00"/>
    <s v="Same Day"/>
    <s v="RH-19495"/>
    <s v="Rick Hansen"/>
    <x v="0"/>
    <s v="United States"/>
    <s v="New York City"/>
    <x v="15"/>
    <n v="10024"/>
    <x v="3"/>
    <s v="TEC-AC-10003033"/>
    <x v="2"/>
    <x v="11"/>
    <s v="Plantronics CS510 - Over-the-Head monaural Wireless Headset System"/>
    <n v="2309.65"/>
    <x v="3"/>
    <n v="0"/>
    <n v="762.18449999999984"/>
  </r>
  <r>
    <n v="1003"/>
    <s v="CA-2012-124891"/>
    <x v="1"/>
    <x v="374"/>
    <d v="2012-07-31T00:00:00"/>
    <s v="Same Day"/>
    <s v="RH-19495"/>
    <s v="Rick Hansen"/>
    <x v="0"/>
    <s v="United States"/>
    <s v="New York City"/>
    <x v="15"/>
    <n v="10024"/>
    <x v="3"/>
    <s v="FUR-TA-10002903"/>
    <x v="0"/>
    <x v="3"/>
    <s v="Bevis Round Bullnose 29&quot; High Table Top"/>
    <n v="1090.7819999999999"/>
    <x v="3"/>
    <n v="0.4"/>
    <n v="-290.87520000000001"/>
  </r>
  <r>
    <n v="1004"/>
    <s v="CA-2012-124891"/>
    <x v="1"/>
    <x v="374"/>
    <d v="2012-07-31T00:00:00"/>
    <s v="Same Day"/>
    <s v="RH-19495"/>
    <s v="Rick Hansen"/>
    <x v="0"/>
    <s v="United States"/>
    <s v="New York City"/>
    <x v="15"/>
    <n v="10024"/>
    <x v="3"/>
    <s v="OFF-PA-10004621"/>
    <x v="1"/>
    <x v="10"/>
    <s v="Xerox 212"/>
    <n v="19.440000000000001"/>
    <x v="1"/>
    <n v="0"/>
    <n v="9.3312000000000008"/>
  </r>
  <r>
    <n v="1005"/>
    <s v="CA-2012-126445"/>
    <x v="1"/>
    <x v="375"/>
    <d v="2012-08-31T00:00:00"/>
    <s v="Standard Class"/>
    <s v="RA-19945"/>
    <s v="Ryan Akin"/>
    <x v="0"/>
    <s v="United States"/>
    <s v="Murrieta"/>
    <x v="1"/>
    <n v="92563"/>
    <x v="1"/>
    <s v="OFF-ST-10000046"/>
    <x v="1"/>
    <x v="4"/>
    <s v="Fellowes Super Stor/Drawer Files"/>
    <n v="484.65000000000003"/>
    <x v="1"/>
    <n v="0"/>
    <n v="92.083500000000015"/>
  </r>
  <r>
    <n v="1006"/>
    <s v="CA-2012-111199"/>
    <x v="1"/>
    <x v="50"/>
    <d v="2012-11-17T00:00:00"/>
    <s v="Standard Class"/>
    <s v="JK-15730"/>
    <s v="Joe Kamberova"/>
    <x v="0"/>
    <s v="United States"/>
    <s v="Jacksonville"/>
    <x v="3"/>
    <n v="28540"/>
    <x v="0"/>
    <s v="OFF-PA-10001790"/>
    <x v="1"/>
    <x v="10"/>
    <s v="Xerox 1910"/>
    <n v="115.29600000000001"/>
    <x v="1"/>
    <n v="0.2"/>
    <n v="40.353599999999986"/>
  </r>
  <r>
    <n v="1007"/>
    <s v="CA-2012-105312"/>
    <x v="1"/>
    <x v="376"/>
    <d v="2012-11-09T00:00:00"/>
    <s v="First Class"/>
    <s v="MT-17815"/>
    <s v="Meg Tillman"/>
    <x v="0"/>
    <s v="United States"/>
    <s v="Scottsdale"/>
    <x v="16"/>
    <n v="85254"/>
    <x v="1"/>
    <s v="OFF-EN-10002600"/>
    <x v="1"/>
    <x v="12"/>
    <s v="Redi-Strip #10 Envelopes, 4 1/8 x 9 1/2"/>
    <n v="7.080000000000001"/>
    <x v="1"/>
    <n v="0.2"/>
    <n v="2.4779999999999989"/>
  </r>
  <r>
    <n v="1008"/>
    <s v="CA-2012-105312"/>
    <x v="1"/>
    <x v="376"/>
    <d v="2012-11-09T00:00:00"/>
    <s v="First Class"/>
    <s v="MT-17815"/>
    <s v="Meg Tillman"/>
    <x v="0"/>
    <s v="United States"/>
    <s v="Scottsdale"/>
    <x v="16"/>
    <n v="85254"/>
    <x v="1"/>
    <s v="OFF-BI-10002049"/>
    <x v="1"/>
    <x v="8"/>
    <s v="UniKeep View Case Binders"/>
    <n v="4.4009999999999998"/>
    <x v="1"/>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x v="2"/>
    <n v="0"/>
    <n v="20.584999999999994"/>
  </r>
  <r>
    <n v="1010"/>
    <s v="CA-2014-135034"/>
    <x v="3"/>
    <x v="378"/>
    <d v="2014-08-04T00:00:00"/>
    <s v="First Class"/>
    <s v="AT-10735"/>
    <s v="Annie Thurman"/>
    <x v="0"/>
    <s v="United States"/>
    <s v="Chicago"/>
    <x v="10"/>
    <n v="60653"/>
    <x v="2"/>
    <s v="TEC-PH-10003931"/>
    <x v="2"/>
    <x v="7"/>
    <s v="JBL Micro Wireless Portable Bluetooth Speaker"/>
    <n v="95.984000000000009"/>
    <x v="0"/>
    <n v="0.2"/>
    <n v="5.9990000000000023"/>
  </r>
  <r>
    <n v="1011"/>
    <s v="CA-2011-158540"/>
    <x v="2"/>
    <x v="156"/>
    <d v="2011-11-26T00:00:00"/>
    <s v="First Class"/>
    <s v="VG-21790"/>
    <s v="Vivek Gonzalez"/>
    <x v="0"/>
    <s v="United States"/>
    <s v="San Diego"/>
    <x v="1"/>
    <n v="92037"/>
    <x v="1"/>
    <s v="FUR-FU-10001602"/>
    <x v="0"/>
    <x v="5"/>
    <s v="Eldon Delta Triangular Chair Mat, 52&quot; x 58&quot;, Clear"/>
    <n v="151.72"/>
    <x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x v="1"/>
    <n v="0"/>
    <n v="46.574999999999996"/>
  </r>
  <r>
    <n v="1013"/>
    <s v="CA-2014-118437"/>
    <x v="3"/>
    <x v="46"/>
    <d v="2014-06-22T00:00:00"/>
    <s v="Second Class"/>
    <s v="PF-19165"/>
    <s v="Philip Fox"/>
    <x v="0"/>
    <s v="United States"/>
    <s v="Olympia"/>
    <x v="4"/>
    <n v="98502"/>
    <x v="1"/>
    <s v="OFF-ST-10003722"/>
    <x v="1"/>
    <x v="4"/>
    <s v="Project Tote Personal File"/>
    <n v="14.03"/>
    <x v="7"/>
    <n v="0"/>
    <n v="4.068699999999998"/>
  </r>
  <r>
    <n v="1014"/>
    <s v="US-2012-126214"/>
    <x v="1"/>
    <x v="379"/>
    <d v="2012-12-24T00:00:00"/>
    <s v="Second Class"/>
    <s v="JS-15880"/>
    <s v="John Stevenson"/>
    <x v="0"/>
    <s v="United States"/>
    <s v="Seattle"/>
    <x v="4"/>
    <n v="98103"/>
    <x v="1"/>
    <s v="FUR-TA-10003748"/>
    <x v="0"/>
    <x v="3"/>
    <s v="Bevis 36 x 72 Conference Tables"/>
    <n v="1618.37"/>
    <x v="11"/>
    <n v="0"/>
    <n v="356.04139999999995"/>
  </r>
  <r>
    <n v="1015"/>
    <s v="US-2012-126214"/>
    <x v="1"/>
    <x v="379"/>
    <d v="2012-12-24T00:00:00"/>
    <s v="Second Class"/>
    <s v="JS-15880"/>
    <s v="John Stevenson"/>
    <x v="0"/>
    <s v="United States"/>
    <s v="Seattle"/>
    <x v="4"/>
    <n v="98103"/>
    <x v="1"/>
    <s v="TEC-AC-10003198"/>
    <x v="2"/>
    <x v="11"/>
    <s v="Enermax Acrylux Wireless Keyboard"/>
    <n v="99.6"/>
    <x v="7"/>
    <n v="0"/>
    <n v="36.851999999999997"/>
  </r>
  <r>
    <n v="1016"/>
    <s v="CA-2012-133025"/>
    <x v="1"/>
    <x v="14"/>
    <d v="2012-09-19T00:00:00"/>
    <s v="Second Class"/>
    <s v="MO-17800"/>
    <s v="Meg O'Connel"/>
    <x v="2"/>
    <s v="United States"/>
    <s v="Los Angeles"/>
    <x v="1"/>
    <n v="90036"/>
    <x v="1"/>
    <s v="OFF-PA-10004100"/>
    <x v="1"/>
    <x v="10"/>
    <s v="Xerox 216"/>
    <n v="32.400000000000006"/>
    <x v="2"/>
    <n v="0"/>
    <n v="15.552000000000001"/>
  </r>
  <r>
    <n v="1017"/>
    <s v="CA-2012-108665"/>
    <x v="1"/>
    <x v="380"/>
    <d v="2012-07-10T00:00:00"/>
    <s v="Standard Class"/>
    <s v="KM-16225"/>
    <s v="Kalyca Meade"/>
    <x v="1"/>
    <s v="United States"/>
    <s v="New York City"/>
    <x v="15"/>
    <n v="10011"/>
    <x v="3"/>
    <s v="FUR-FU-10002191"/>
    <x v="0"/>
    <x v="5"/>
    <s v="G.E. Halogen Desk Lamp Bulbs"/>
    <n v="13.96"/>
    <x v="0"/>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x v="1"/>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x v="2"/>
    <n v="0"/>
    <n v="2.4990000000000023"/>
  </r>
  <r>
    <n v="1020"/>
    <s v="CA-2012-108665"/>
    <x v="1"/>
    <x v="380"/>
    <d v="2012-07-10T00:00:00"/>
    <s v="Standard Class"/>
    <s v="KM-16225"/>
    <s v="Kalyca Meade"/>
    <x v="1"/>
    <s v="United States"/>
    <s v="New York City"/>
    <x v="15"/>
    <n v="10011"/>
    <x v="3"/>
    <s v="OFF-ST-10001526"/>
    <x v="1"/>
    <x v="4"/>
    <s v="Iceberg Mobile Mega Data/Printer Cart "/>
    <n v="601.65"/>
    <x v="2"/>
    <n v="0"/>
    <n v="156.42899999999997"/>
  </r>
  <r>
    <n v="1021"/>
    <s v="CA-2012-124450"/>
    <x v="1"/>
    <x v="381"/>
    <d v="2012-05-03T00:00:00"/>
    <s v="Standard Class"/>
    <s v="GT-14710"/>
    <s v="Greg Tran"/>
    <x v="0"/>
    <s v="United States"/>
    <s v="Washington"/>
    <x v="40"/>
    <n v="20016"/>
    <x v="3"/>
    <s v="OFF-AR-10001166"/>
    <x v="1"/>
    <x v="6"/>
    <s v="Staples"/>
    <n v="22.740000000000002"/>
    <x v="1"/>
    <n v="0"/>
    <n v="8.8686000000000007"/>
  </r>
  <r>
    <n v="1022"/>
    <s v="CA-2012-124450"/>
    <x v="1"/>
    <x v="381"/>
    <d v="2012-05-03T00:00:00"/>
    <s v="Standard Class"/>
    <s v="GT-14710"/>
    <s v="Greg Tran"/>
    <x v="0"/>
    <s v="United States"/>
    <s v="Washington"/>
    <x v="40"/>
    <n v="20016"/>
    <x v="3"/>
    <s v="FUR-CH-10000309"/>
    <x v="0"/>
    <x v="1"/>
    <s v="Global Comet Stacking Arm Chair"/>
    <n v="1267.53"/>
    <x v="1"/>
    <n v="0"/>
    <n v="316.88249999999999"/>
  </r>
  <r>
    <n v="1023"/>
    <s v="CA-2012-124450"/>
    <x v="1"/>
    <x v="381"/>
    <d v="2012-05-03T00:00:00"/>
    <s v="Standard Class"/>
    <s v="GT-14710"/>
    <s v="Greg Tran"/>
    <x v="0"/>
    <s v="United States"/>
    <s v="Washington"/>
    <x v="40"/>
    <n v="20016"/>
    <x v="3"/>
    <s v="TEC-MA-10004212"/>
    <x v="2"/>
    <x v="15"/>
    <s v="Cisco SPA525G2 5-Line IP Phone"/>
    <n v="1379.92"/>
    <x v="8"/>
    <n v="0"/>
    <n v="648.56240000000003"/>
  </r>
  <r>
    <n v="1024"/>
    <s v="CA-2012-167269"/>
    <x v="1"/>
    <x v="382"/>
    <d v="2012-06-20T00:00:00"/>
    <s v="Standard Class"/>
    <s v="PB-19150"/>
    <s v="Philip Brown"/>
    <x v="0"/>
    <s v="United States"/>
    <s v="Philadelphia"/>
    <x v="9"/>
    <n v="19134"/>
    <x v="3"/>
    <s v="OFF-EN-10003072"/>
    <x v="1"/>
    <x v="12"/>
    <s v="Peel &amp; Seel Envelopes"/>
    <n v="6.2080000000000002"/>
    <x v="0"/>
    <n v="0.2"/>
    <n v="2.1728000000000001"/>
  </r>
  <r>
    <n v="1025"/>
    <s v="CA-2014-106964"/>
    <x v="3"/>
    <x v="94"/>
    <d v="2014-12-21T00:00:00"/>
    <s v="First Class"/>
    <s v="HR-14770"/>
    <s v="Hallie Redmond"/>
    <x v="2"/>
    <s v="United States"/>
    <s v="Los Angeles"/>
    <x v="1"/>
    <n v="90045"/>
    <x v="1"/>
    <s v="OFF-BI-10000320"/>
    <x v="1"/>
    <x v="8"/>
    <s v="GBC Plastic Binding Combs"/>
    <n v="11.808"/>
    <x v="0"/>
    <n v="0.2"/>
    <n v="4.2804000000000002"/>
  </r>
  <r>
    <n v="1026"/>
    <s v="CA-2013-126529"/>
    <x v="0"/>
    <x v="383"/>
    <d v="2013-01-13T00:00:00"/>
    <s v="Second Class"/>
    <s v="DE-13255"/>
    <s v="Deanra Eno"/>
    <x v="2"/>
    <s v="United States"/>
    <s v="Springfield"/>
    <x v="24"/>
    <n v="45503"/>
    <x v="3"/>
    <s v="OFF-PA-10001166"/>
    <x v="1"/>
    <x v="10"/>
    <s v="Xerox 2"/>
    <n v="15.552000000000003"/>
    <x v="1"/>
    <n v="0.2"/>
    <n v="5.4432"/>
  </r>
  <r>
    <n v="1027"/>
    <s v="CA-2013-126529"/>
    <x v="0"/>
    <x v="383"/>
    <d v="2013-01-13T00:00:00"/>
    <s v="Second Class"/>
    <s v="DE-13255"/>
    <s v="Deanra Eno"/>
    <x v="2"/>
    <s v="United States"/>
    <s v="Springfield"/>
    <x v="24"/>
    <n v="45503"/>
    <x v="3"/>
    <s v="OFF-PA-10003656"/>
    <x v="1"/>
    <x v="10"/>
    <s v="Xerox 1935"/>
    <n v="63.311999999999998"/>
    <x v="1"/>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x v="0"/>
    <n v="0.4"/>
    <n v="-9.8724000000000007"/>
  </r>
  <r>
    <n v="1029"/>
    <s v="CA-2011-163552"/>
    <x v="2"/>
    <x v="384"/>
    <d v="2011-07-15T00:00:00"/>
    <s v="Standard Class"/>
    <s v="LA-16780"/>
    <s v="Laura Armstrong"/>
    <x v="1"/>
    <s v="United States"/>
    <s v="Hackensack"/>
    <x v="30"/>
    <n v="7601"/>
    <x v="3"/>
    <s v="OFF-PA-10000474"/>
    <x v="1"/>
    <x v="10"/>
    <s v="Staples"/>
    <n v="177.2"/>
    <x v="2"/>
    <n v="0"/>
    <n v="83.283999999999992"/>
  </r>
  <r>
    <n v="1030"/>
    <s v="CA-2011-163552"/>
    <x v="2"/>
    <x v="384"/>
    <d v="2011-07-15T00:00:00"/>
    <s v="Standard Class"/>
    <s v="LA-16780"/>
    <s v="Laura Armstrong"/>
    <x v="1"/>
    <s v="United States"/>
    <s v="Hackensack"/>
    <x v="30"/>
    <n v="7601"/>
    <x v="3"/>
    <s v="TEC-PH-10003885"/>
    <x v="2"/>
    <x v="7"/>
    <s v="Cisco SPA508G"/>
    <n v="197.96999999999997"/>
    <x v="1"/>
    <n v="0"/>
    <n v="57.41129999999999"/>
  </r>
  <r>
    <n v="1031"/>
    <s v="CA-2011-163552"/>
    <x v="2"/>
    <x v="384"/>
    <d v="2011-07-15T00:00:00"/>
    <s v="Standard Class"/>
    <s v="LA-16780"/>
    <s v="Laura Armstrong"/>
    <x v="1"/>
    <s v="United States"/>
    <s v="Hackensack"/>
    <x v="30"/>
    <n v="7601"/>
    <x v="3"/>
    <s v="FUR-CH-10003379"/>
    <x v="0"/>
    <x v="1"/>
    <s v="Global Commerce Series High-Back Swivel/Tilt Chairs"/>
    <n v="854.94"/>
    <x v="1"/>
    <n v="0"/>
    <n v="213.73500000000001"/>
  </r>
  <r>
    <n v="1032"/>
    <s v="CA-2011-163552"/>
    <x v="2"/>
    <x v="384"/>
    <d v="2011-07-15T00:00:00"/>
    <s v="Standard Class"/>
    <s v="LA-16780"/>
    <s v="Laura Armstrong"/>
    <x v="1"/>
    <s v="United States"/>
    <s v="Hackensack"/>
    <x v="30"/>
    <n v="7601"/>
    <x v="3"/>
    <s v="FUR-FU-10000629"/>
    <x v="0"/>
    <x v="5"/>
    <s v="9-3/4 Diameter Round Wall Clock"/>
    <n v="124.10999999999999"/>
    <x v="6"/>
    <n v="0"/>
    <n v="52.126200000000004"/>
  </r>
  <r>
    <n v="1033"/>
    <s v="CA-2011-163552"/>
    <x v="2"/>
    <x v="384"/>
    <d v="2011-07-15T00:00:00"/>
    <s v="Standard Class"/>
    <s v="LA-16780"/>
    <s v="Laura Armstrong"/>
    <x v="1"/>
    <s v="United States"/>
    <s v="Hackensack"/>
    <x v="30"/>
    <n v="7601"/>
    <x v="3"/>
    <s v="OFF-LA-10001175"/>
    <x v="1"/>
    <x v="2"/>
    <s v="Avery 514"/>
    <n v="14.399999999999999"/>
    <x v="2"/>
    <n v="0"/>
    <n v="7.056"/>
  </r>
  <r>
    <n v="1034"/>
    <s v="CA-2013-109820"/>
    <x v="0"/>
    <x v="73"/>
    <d v="2013-11-23T00:00:00"/>
    <s v="First Class"/>
    <s v="AG-10390"/>
    <s v="Allen Goldenen"/>
    <x v="0"/>
    <s v="United States"/>
    <s v="Cincinnati"/>
    <x v="24"/>
    <n v="45231"/>
    <x v="3"/>
    <s v="OFF-PA-10000955"/>
    <x v="1"/>
    <x v="10"/>
    <s v="Southworth 25% Cotton Granite Paper &amp; Envelopes"/>
    <n v="15.696000000000002"/>
    <x v="1"/>
    <n v="0.2"/>
    <n v="5.1011999999999995"/>
  </r>
  <r>
    <n v="1035"/>
    <s v="CA-2013-109820"/>
    <x v="0"/>
    <x v="73"/>
    <d v="2013-11-23T00:00:00"/>
    <s v="First Class"/>
    <s v="AG-10390"/>
    <s v="Allen Goldenen"/>
    <x v="0"/>
    <s v="United States"/>
    <s v="Cincinnati"/>
    <x v="24"/>
    <n v="45231"/>
    <x v="3"/>
    <s v="OFF-BI-10003460"/>
    <x v="1"/>
    <x v="8"/>
    <s v="Acco 3-Hole Punch"/>
    <n v="2.6280000000000001"/>
    <x v="0"/>
    <n v="0.7"/>
    <n v="-1.9272"/>
  </r>
  <r>
    <n v="1036"/>
    <s v="CA-2013-109820"/>
    <x v="0"/>
    <x v="73"/>
    <d v="2013-11-23T00:00:00"/>
    <s v="First Class"/>
    <s v="AG-10390"/>
    <s v="Allen Goldenen"/>
    <x v="0"/>
    <s v="United States"/>
    <s v="Cincinnati"/>
    <x v="24"/>
    <n v="45231"/>
    <x v="3"/>
    <s v="OFF-BI-10000474"/>
    <x v="1"/>
    <x v="8"/>
    <s v="Avery Recycled Flexi-View Covers for Binding Systems"/>
    <n v="14.427000000000003"/>
    <x v="1"/>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x v="0"/>
    <n v="0"/>
    <n v="8.6619999999999919"/>
  </r>
  <r>
    <n v="1038"/>
    <s v="CA-2012-127418"/>
    <x v="1"/>
    <x v="385"/>
    <d v="2012-06-14T00:00:00"/>
    <s v="First Class"/>
    <s v="JJ-15445"/>
    <s v="Jennifer Jackson"/>
    <x v="0"/>
    <s v="United States"/>
    <s v="Los Angeles"/>
    <x v="1"/>
    <n v="90004"/>
    <x v="1"/>
    <s v="OFF-BI-10003707"/>
    <x v="1"/>
    <x v="8"/>
    <s v="Aluminum Screw Posts"/>
    <n v="36.624000000000002"/>
    <x v="1"/>
    <n v="0.2"/>
    <n v="13.734"/>
  </r>
  <r>
    <n v="1039"/>
    <s v="CA-2014-121818"/>
    <x v="3"/>
    <x v="225"/>
    <d v="2014-11-22T00:00:00"/>
    <s v="First Class"/>
    <s v="JH-15430"/>
    <s v="Jennifer Halladay"/>
    <x v="0"/>
    <s v="United States"/>
    <s v="Burlington"/>
    <x v="3"/>
    <n v="27217"/>
    <x v="0"/>
    <s v="OFF-AR-10000203"/>
    <x v="1"/>
    <x v="6"/>
    <s v="Newell 336"/>
    <n v="23.968000000000004"/>
    <x v="3"/>
    <n v="0.2"/>
    <n v="2.696399999999997"/>
  </r>
  <r>
    <n v="1040"/>
    <s v="CA-2014-121818"/>
    <x v="3"/>
    <x v="225"/>
    <d v="2014-11-22T00:00:00"/>
    <s v="First Class"/>
    <s v="JH-15430"/>
    <s v="Jennifer Halladay"/>
    <x v="0"/>
    <s v="United States"/>
    <s v="Burlington"/>
    <x v="3"/>
    <n v="27217"/>
    <x v="0"/>
    <s v="OFF-AR-10004790"/>
    <x v="1"/>
    <x v="6"/>
    <s v="Staples"/>
    <n v="28.728000000000002"/>
    <x v="1"/>
    <n v="0.2"/>
    <n v="1.7954999999999988"/>
  </r>
  <r>
    <n v="1041"/>
    <s v="CA-2013-127670"/>
    <x v="0"/>
    <x v="231"/>
    <d v="2013-03-25T00:00:00"/>
    <s v="Standard Class"/>
    <s v="RD-19660"/>
    <s v="Robert Dilbeck"/>
    <x v="2"/>
    <s v="United States"/>
    <s v="Saint Peters"/>
    <x v="25"/>
    <n v="63376"/>
    <x v="2"/>
    <s v="FUR-TA-10001095"/>
    <x v="0"/>
    <x v="3"/>
    <s v="Chromcraft Round Conference Tables"/>
    <n v="697.16"/>
    <x v="4"/>
    <n v="0"/>
    <n v="146.40359999999998"/>
  </r>
  <r>
    <n v="1042"/>
    <s v="CA-2013-102981"/>
    <x v="0"/>
    <x v="47"/>
    <d v="2013-09-10T00:00:00"/>
    <s v="Second Class"/>
    <s v="MO-17500"/>
    <s v="Mary O'Rourke"/>
    <x v="0"/>
    <s v="United States"/>
    <s v="New York City"/>
    <x v="15"/>
    <n v="10035"/>
    <x v="3"/>
    <s v="TEC-AC-10004761"/>
    <x v="2"/>
    <x v="11"/>
    <s v="Maxell 4.7GB DVD+RW 3/Pack"/>
    <n v="31.86"/>
    <x v="0"/>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x v="1"/>
    <n v="0.2"/>
    <n v="90.293999999999926"/>
  </r>
  <r>
    <n v="1044"/>
    <s v="CA-2014-115651"/>
    <x v="3"/>
    <x v="362"/>
    <d v="2014-07-13T00:00:00"/>
    <s v="First Class"/>
    <s v="NS-18640"/>
    <s v="Noel Staavos"/>
    <x v="1"/>
    <s v="United States"/>
    <s v="Chicago"/>
    <x v="10"/>
    <n v="60610"/>
    <x v="2"/>
    <s v="OFF-AR-10001130"/>
    <x v="1"/>
    <x v="6"/>
    <s v="Quartet Alpha White Chalk, 12/Pack"/>
    <n v="8.84"/>
    <x v="2"/>
    <n v="0.2"/>
    <n v="2.9835000000000003"/>
  </r>
  <r>
    <n v="1045"/>
    <s v="CA-2014-115651"/>
    <x v="3"/>
    <x v="362"/>
    <d v="2014-07-13T00:00:00"/>
    <s v="First Class"/>
    <s v="NS-18640"/>
    <s v="Noel Staavos"/>
    <x v="1"/>
    <s v="United States"/>
    <s v="Chicago"/>
    <x v="10"/>
    <n v="60610"/>
    <x v="2"/>
    <s v="OFF-AP-10000055"/>
    <x v="1"/>
    <x v="9"/>
    <s v="Belkin F9S820V06 8 Outlet Surge"/>
    <n v="58.463999999999977"/>
    <x v="6"/>
    <n v="0.8"/>
    <n v="-146.16000000000003"/>
  </r>
  <r>
    <n v="1046"/>
    <s v="CA-2014-152702"/>
    <x v="3"/>
    <x v="386"/>
    <d v="2014-10-17T00:00:00"/>
    <s v="Standard Class"/>
    <s v="SN-20710"/>
    <s v="Steve Nguyen"/>
    <x v="2"/>
    <s v="United States"/>
    <s v="Rockford"/>
    <x v="10"/>
    <n v="61107"/>
    <x v="2"/>
    <s v="FUR-CH-10002304"/>
    <x v="0"/>
    <x v="1"/>
    <s v="Global Stack Chair without Arms, Black"/>
    <n v="254.60399999999998"/>
    <x v="9"/>
    <n v="0.3"/>
    <n v="-18.185999999999993"/>
  </r>
  <r>
    <n v="1047"/>
    <s v="CA-2013-169103"/>
    <x v="0"/>
    <x v="387"/>
    <d v="2013-03-14T00:00:00"/>
    <s v="Standard Class"/>
    <s v="ZC-21910"/>
    <s v="Zuschuss Carroll"/>
    <x v="0"/>
    <s v="United States"/>
    <s v="Miami"/>
    <x v="2"/>
    <n v="33142"/>
    <x v="0"/>
    <s v="TEC-PH-10001530"/>
    <x v="2"/>
    <x v="7"/>
    <s v="Cisco Unified IP Phone 7945G VoIP phone"/>
    <n v="1363.96"/>
    <x v="2"/>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x v="1"/>
    <n v="0.2"/>
    <n v="-3.8385000000000105"/>
  </r>
  <r>
    <n v="1049"/>
    <s v="CA-2011-139192"/>
    <x v="2"/>
    <x v="279"/>
    <d v="2011-06-01T00:00:00"/>
    <s v="Second Class"/>
    <s v="LC-16885"/>
    <s v="Lena Creighton"/>
    <x v="0"/>
    <s v="United States"/>
    <s v="San Francisco"/>
    <x v="1"/>
    <n v="94109"/>
    <x v="1"/>
    <s v="TEC-PH-10000486"/>
    <x v="2"/>
    <x v="7"/>
    <s v="Plantronics HL10 Handset Lifter"/>
    <n v="1113.5039999999999"/>
    <x v="13"/>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x v="7"/>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x v="0"/>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x v="0"/>
    <n v="0.2"/>
    <n v="2.4359999999999995"/>
  </r>
  <r>
    <n v="1053"/>
    <s v="US-2012-153500"/>
    <x v="1"/>
    <x v="230"/>
    <d v="2012-07-05T00:00:00"/>
    <s v="First Class"/>
    <s v="DG-13300"/>
    <s v="Deirdre Greer"/>
    <x v="1"/>
    <s v="United States"/>
    <s v="Philadelphia"/>
    <x v="9"/>
    <n v="19134"/>
    <x v="3"/>
    <s v="FUR-FU-10004460"/>
    <x v="0"/>
    <x v="5"/>
    <s v="Howard Miller 12&quot; Round Wall Clock"/>
    <n v="282.88800000000003"/>
    <x v="6"/>
    <n v="0.2"/>
    <n v="56.577599999999961"/>
  </r>
  <r>
    <n v="1054"/>
    <s v="CA-2012-110667"/>
    <x v="1"/>
    <x v="388"/>
    <d v="2012-04-08T00:00:00"/>
    <s v="Standard Class"/>
    <s v="NF-18595"/>
    <s v="Nicole Fjeld"/>
    <x v="2"/>
    <s v="United States"/>
    <s v="New York City"/>
    <x v="15"/>
    <n v="10009"/>
    <x v="3"/>
    <s v="OFF-AR-10000716"/>
    <x v="1"/>
    <x v="6"/>
    <s v="DIXON Ticonderoga Erasable Checking Pencils"/>
    <n v="11.16"/>
    <x v="0"/>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x v="0"/>
    <n v="0"/>
    <n v="22.763999999999996"/>
  </r>
  <r>
    <n v="1056"/>
    <s v="CA-2012-110667"/>
    <x v="1"/>
    <x v="388"/>
    <d v="2012-04-08T00:00:00"/>
    <s v="Standard Class"/>
    <s v="NF-18595"/>
    <s v="Nicole Fjeld"/>
    <x v="2"/>
    <s v="United States"/>
    <s v="New York City"/>
    <x v="15"/>
    <n v="10009"/>
    <x v="3"/>
    <s v="OFF-BI-10002735"/>
    <x v="1"/>
    <x v="8"/>
    <s v="GBC Prestige Therm-A-Bind Covers"/>
    <n v="82.344000000000008"/>
    <x v="1"/>
    <n v="0.2"/>
    <n v="27.791100000000004"/>
  </r>
  <r>
    <n v="1057"/>
    <s v="CA-2012-110667"/>
    <x v="1"/>
    <x v="388"/>
    <d v="2012-04-08T00:00:00"/>
    <s v="Standard Class"/>
    <s v="NF-18595"/>
    <s v="Nicole Fjeld"/>
    <x v="2"/>
    <s v="United States"/>
    <s v="New York City"/>
    <x v="15"/>
    <n v="10009"/>
    <x v="3"/>
    <s v="OFF-BI-10003529"/>
    <x v="1"/>
    <x v="8"/>
    <s v="Avery Round Ring Poly Binders"/>
    <n v="9.0879999999999992"/>
    <x v="4"/>
    <n v="0.2"/>
    <n v="3.2944"/>
  </r>
  <r>
    <n v="1058"/>
    <s v="CA-2014-167150"/>
    <x v="3"/>
    <x v="389"/>
    <d v="2014-12-18T00:00:00"/>
    <s v="Standard Class"/>
    <s v="BP-11185"/>
    <s v="Ben Peterman"/>
    <x v="1"/>
    <s v="United States"/>
    <s v="San Diego"/>
    <x v="1"/>
    <n v="92037"/>
    <x v="1"/>
    <s v="OFF-BI-10001097"/>
    <x v="1"/>
    <x v="8"/>
    <s v="Avery Hole Reinforcements"/>
    <n v="19.936000000000003"/>
    <x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x v="0"/>
    <n v="0.2"/>
    <n v="22.948799999999995"/>
  </r>
  <r>
    <n v="1060"/>
    <s v="CA-2013-105284"/>
    <x v="0"/>
    <x v="390"/>
    <d v="2013-12-02T00:00:00"/>
    <s v="Standard Class"/>
    <s v="MG-17650"/>
    <s v="Matthew Grinstein"/>
    <x v="2"/>
    <s v="United States"/>
    <s v="Philadelphia"/>
    <x v="9"/>
    <n v="19143"/>
    <x v="3"/>
    <s v="OFF-FA-10001754"/>
    <x v="1"/>
    <x v="13"/>
    <s v="Stockwell Gold Paper Clips"/>
    <n v="4.4160000000000004"/>
    <x v="1"/>
    <n v="0.2"/>
    <n v="1.6008"/>
  </r>
  <r>
    <n v="1061"/>
    <s v="US-2012-125374"/>
    <x v="1"/>
    <x v="391"/>
    <d v="2012-03-29T00:00:00"/>
    <s v="Standard Class"/>
    <s v="JD-16060"/>
    <s v="Julia Dunbar"/>
    <x v="0"/>
    <s v="United States"/>
    <s v="Houston"/>
    <x v="5"/>
    <n v="77095"/>
    <x v="2"/>
    <s v="FUR-CH-10003396"/>
    <x v="0"/>
    <x v="1"/>
    <s v="Global Deluxe Steno Chair"/>
    <n v="107.77200000000001"/>
    <x v="0"/>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x v="1"/>
    <n v="0.2"/>
    <n v="4.5215999999999994"/>
  </r>
  <r>
    <n v="1063"/>
    <s v="CA-2012-161263"/>
    <x v="1"/>
    <x v="392"/>
    <d v="2012-04-21T00:00:00"/>
    <s v="Standard Class"/>
    <s v="TS-21160"/>
    <s v="Theresa Swint"/>
    <x v="1"/>
    <s v="United States"/>
    <s v="Toledo"/>
    <x v="24"/>
    <n v="43615"/>
    <x v="3"/>
    <s v="OFF-FA-10004838"/>
    <x v="1"/>
    <x v="13"/>
    <s v="Super Bands, 12/Pack"/>
    <n v="10.416000000000002"/>
    <x v="3"/>
    <n v="0.2"/>
    <n v="-2.2134"/>
  </r>
  <r>
    <n v="1064"/>
    <s v="CA-2012-161263"/>
    <x v="1"/>
    <x v="392"/>
    <d v="2012-04-21T00:00:00"/>
    <s v="Standard Class"/>
    <s v="TS-21160"/>
    <s v="Theresa Swint"/>
    <x v="1"/>
    <s v="United States"/>
    <s v="Toledo"/>
    <x v="24"/>
    <n v="43615"/>
    <x v="3"/>
    <s v="OFF-AR-10004757"/>
    <x v="1"/>
    <x v="6"/>
    <s v="Crayola Colored Pencils"/>
    <n v="7.8719999999999999"/>
    <x v="1"/>
    <n v="0.2"/>
    <n v="1.2791999999999994"/>
  </r>
  <r>
    <n v="1065"/>
    <s v="CA-2012-161263"/>
    <x v="1"/>
    <x v="392"/>
    <d v="2012-04-21T00:00:00"/>
    <s v="Standard Class"/>
    <s v="TS-21160"/>
    <s v="Theresa Swint"/>
    <x v="1"/>
    <s v="United States"/>
    <s v="Toledo"/>
    <x v="24"/>
    <n v="43615"/>
    <x v="3"/>
    <s v="TEC-PH-10002115"/>
    <x v="2"/>
    <x v="7"/>
    <s v="Plantronics 81402"/>
    <n v="118.78199999999998"/>
    <x v="1"/>
    <n v="0.4"/>
    <n v="-27.715799999999994"/>
  </r>
  <r>
    <n v="1066"/>
    <s v="CA-2012-161263"/>
    <x v="1"/>
    <x v="392"/>
    <d v="2012-04-21T00:00:00"/>
    <s v="Standard Class"/>
    <s v="TS-21160"/>
    <s v="Theresa Swint"/>
    <x v="1"/>
    <s v="United States"/>
    <s v="Toledo"/>
    <x v="24"/>
    <n v="43615"/>
    <x v="3"/>
    <s v="OFF-FA-10003059"/>
    <x v="1"/>
    <x v="13"/>
    <s v="Assorted Color Push Pins"/>
    <n v="1.4480000000000002"/>
    <x v="7"/>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x v="2"/>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x v="4"/>
    <n v="0.2"/>
    <n v="12.177999999999983"/>
  </r>
  <r>
    <n v="1069"/>
    <s v="US-2014-139955"/>
    <x v="3"/>
    <x v="394"/>
    <d v="2014-10-01T00:00:00"/>
    <s v="Second Class"/>
    <s v="CM-12160"/>
    <s v="Charles McCrossin"/>
    <x v="0"/>
    <s v="United States"/>
    <s v="Brownsville"/>
    <x v="5"/>
    <n v="78521"/>
    <x v="2"/>
    <s v="OFF-SU-10001935"/>
    <x v="1"/>
    <x v="14"/>
    <s v="Staples"/>
    <n v="1.7440000000000002"/>
    <x v="7"/>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x v="4"/>
    <n v="0.7"/>
    <n v="-18.462400000000002"/>
  </r>
  <r>
    <n v="1071"/>
    <s v="CA-2012-144652"/>
    <x v="1"/>
    <x v="312"/>
    <d v="2012-11-26T00:00:00"/>
    <s v="Standard Class"/>
    <s v="SN-20560"/>
    <s v="Skye Norling"/>
    <x v="2"/>
    <s v="United States"/>
    <s v="Los Angeles"/>
    <x v="1"/>
    <n v="90008"/>
    <x v="1"/>
    <s v="OFF-AR-10003732"/>
    <x v="1"/>
    <x v="6"/>
    <s v="Newell 333"/>
    <n v="19.459999999999997"/>
    <x v="3"/>
    <n v="0"/>
    <n v="5.0595999999999997"/>
  </r>
  <r>
    <n v="1072"/>
    <s v="CA-2013-152814"/>
    <x v="0"/>
    <x v="236"/>
    <d v="2013-05-03T00:00:00"/>
    <s v="Standard Class"/>
    <s v="EH-14005"/>
    <s v="Erica Hernandez"/>
    <x v="2"/>
    <s v="United States"/>
    <s v="Denver"/>
    <x v="22"/>
    <n v="80219"/>
    <x v="1"/>
    <s v="OFF-PA-10001970"/>
    <x v="1"/>
    <x v="10"/>
    <s v="Xerox 1881"/>
    <n v="29.472000000000001"/>
    <x v="1"/>
    <n v="0.2"/>
    <n v="9.9467999999999979"/>
  </r>
  <r>
    <n v="1073"/>
    <s v="CA-2014-106943"/>
    <x v="3"/>
    <x v="237"/>
    <d v="2014-11-20T00:00:00"/>
    <s v="Standard Class"/>
    <s v="FO-14305"/>
    <s v="Frank Olsen"/>
    <x v="0"/>
    <s v="United States"/>
    <s v="New York City"/>
    <x v="15"/>
    <n v="10035"/>
    <x v="3"/>
    <s v="OFF-BI-10003669"/>
    <x v="1"/>
    <x v="8"/>
    <s v="3M Organizer Strips"/>
    <n v="8.64"/>
    <x v="0"/>
    <n v="0.2"/>
    <n v="3.024"/>
  </r>
  <r>
    <n v="1074"/>
    <s v="CA-2013-134348"/>
    <x v="0"/>
    <x v="396"/>
    <d v="2013-11-20T00:00:00"/>
    <s v="Standard Class"/>
    <s v="MS-17710"/>
    <s v="Maurice Satty"/>
    <x v="0"/>
    <s v="United States"/>
    <s v="Mesa"/>
    <x v="16"/>
    <n v="85204"/>
    <x v="1"/>
    <s v="OFF-BI-10003727"/>
    <x v="1"/>
    <x v="8"/>
    <s v="Avery Durable Slant Ring Binders With Label Holder"/>
    <n v="6.27"/>
    <x v="2"/>
    <n v="0.7"/>
    <n v="-4.5980000000000008"/>
  </r>
  <r>
    <n v="1075"/>
    <s v="CA-2013-134348"/>
    <x v="0"/>
    <x v="396"/>
    <d v="2013-11-20T00:00:00"/>
    <s v="Standard Class"/>
    <s v="MS-17710"/>
    <s v="Maurice Satty"/>
    <x v="0"/>
    <s v="United States"/>
    <s v="Mesa"/>
    <x v="16"/>
    <n v="85204"/>
    <x v="1"/>
    <s v="OFF-BI-10004967"/>
    <x v="1"/>
    <x v="8"/>
    <s v="Round Ring Binders"/>
    <n v="4.3680000000000003"/>
    <x v="3"/>
    <n v="0.7"/>
    <n v="-3.3487999999999998"/>
  </r>
  <r>
    <n v="1076"/>
    <s v="CA-2013-134348"/>
    <x v="0"/>
    <x v="396"/>
    <d v="2013-11-20T00:00:00"/>
    <s v="Standard Class"/>
    <s v="MS-17710"/>
    <s v="Maurice Satty"/>
    <x v="0"/>
    <s v="United States"/>
    <s v="Mesa"/>
    <x v="16"/>
    <n v="85204"/>
    <x v="1"/>
    <s v="TEC-AC-10003447"/>
    <x v="2"/>
    <x v="11"/>
    <s v="Micropad Numeric Keypads"/>
    <n v="31.983999999999998"/>
    <x v="0"/>
    <n v="0.2"/>
    <n v="1.9989999999999979"/>
  </r>
  <r>
    <n v="1077"/>
    <s v="CA-2013-161781"/>
    <x v="0"/>
    <x v="321"/>
    <d v="2013-10-01T00:00:00"/>
    <s v="First Class"/>
    <s v="CC-12100"/>
    <s v="Chad Cunningham"/>
    <x v="2"/>
    <s v="United States"/>
    <s v="Columbus"/>
    <x v="14"/>
    <n v="47201"/>
    <x v="2"/>
    <s v="OFF-AR-10000255"/>
    <x v="1"/>
    <x v="6"/>
    <s v="Newell 328"/>
    <n v="40.879999999999995"/>
    <x v="3"/>
    <n v="0"/>
    <n v="10.628799999999998"/>
  </r>
  <r>
    <n v="1078"/>
    <s v="CA-2014-132521"/>
    <x v="3"/>
    <x v="397"/>
    <d v="2014-09-26T00:00:00"/>
    <s v="Second Class"/>
    <s v="DW-13540"/>
    <s v="Don Weiss"/>
    <x v="0"/>
    <s v="United States"/>
    <s v="Seattle"/>
    <x v="4"/>
    <n v="98105"/>
    <x v="1"/>
    <s v="OFF-AP-10002191"/>
    <x v="1"/>
    <x v="9"/>
    <s v="Belkin 8 Outlet SurgeMaster II Gold Surge Protector"/>
    <n v="119.96"/>
    <x v="0"/>
    <n v="0"/>
    <n v="33.588800000000006"/>
  </r>
  <r>
    <n v="1079"/>
    <s v="CA-2014-132521"/>
    <x v="3"/>
    <x v="397"/>
    <d v="2014-09-26T00:00:00"/>
    <s v="Second Class"/>
    <s v="DW-13540"/>
    <s v="Don Weiss"/>
    <x v="0"/>
    <s v="United States"/>
    <s v="Seattle"/>
    <x v="4"/>
    <n v="98105"/>
    <x v="1"/>
    <s v="OFF-ST-10001325"/>
    <x v="1"/>
    <x v="4"/>
    <s v="Sterilite Officeware Hinged File Box"/>
    <n v="31.44"/>
    <x v="1"/>
    <n v="0"/>
    <n v="8.4888000000000012"/>
  </r>
  <r>
    <n v="1080"/>
    <s v="CA-2014-132521"/>
    <x v="3"/>
    <x v="397"/>
    <d v="2014-09-26T00:00:00"/>
    <s v="Second Class"/>
    <s v="DW-13540"/>
    <s v="Don Weiss"/>
    <x v="0"/>
    <s v="United States"/>
    <s v="Seattle"/>
    <x v="4"/>
    <n v="98105"/>
    <x v="1"/>
    <s v="OFF-BI-10000404"/>
    <x v="1"/>
    <x v="8"/>
    <s v="Avery Printable Repositionable Plastic Tabs"/>
    <n v="6.88"/>
    <x v="7"/>
    <n v="0.2"/>
    <n v="2.3220000000000001"/>
  </r>
  <r>
    <n v="1081"/>
    <s v="CA-2012-110016"/>
    <x v="1"/>
    <x v="239"/>
    <d v="2012-12-04T00:00:00"/>
    <s v="Standard Class"/>
    <s v="BT-11395"/>
    <s v="Bill Tyler"/>
    <x v="1"/>
    <s v="United States"/>
    <s v="Detroit"/>
    <x v="12"/>
    <n v="48227"/>
    <x v="2"/>
    <s v="OFF-PA-10000349"/>
    <x v="1"/>
    <x v="10"/>
    <s v="Staples"/>
    <n v="19.920000000000002"/>
    <x v="4"/>
    <n v="0"/>
    <n v="9.3624000000000009"/>
  </r>
  <r>
    <n v="1082"/>
    <s v="CA-2012-110016"/>
    <x v="1"/>
    <x v="239"/>
    <d v="2012-12-04T00:00:00"/>
    <s v="Standard Class"/>
    <s v="BT-11395"/>
    <s v="Bill Tyler"/>
    <x v="1"/>
    <s v="United States"/>
    <s v="Detroit"/>
    <x v="12"/>
    <n v="48227"/>
    <x v="2"/>
    <s v="FUR-CH-10002880"/>
    <x v="0"/>
    <x v="1"/>
    <s v="Global High-Back Leather Tilter, Burgundy"/>
    <n v="1106.9099999999999"/>
    <x v="6"/>
    <n v="0"/>
    <n v="121.76009999999994"/>
  </r>
  <r>
    <n v="1083"/>
    <s v="US-2013-143819"/>
    <x v="0"/>
    <x v="398"/>
    <d v="2013-03-06T00:00:00"/>
    <s v="Standard Class"/>
    <s v="KD-16270"/>
    <s v="Karen Daniels"/>
    <x v="0"/>
    <s v="United States"/>
    <s v="Yonkers"/>
    <x v="15"/>
    <n v="10701"/>
    <x v="3"/>
    <s v="FUR-TA-10001095"/>
    <x v="0"/>
    <x v="3"/>
    <s v="Chromcraft Round Conference Tables"/>
    <n v="836.59199999999998"/>
    <x v="8"/>
    <n v="0.4"/>
    <n v="-264.92079999999999"/>
  </r>
  <r>
    <n v="1084"/>
    <s v="US-2013-143819"/>
    <x v="0"/>
    <x v="398"/>
    <d v="2013-03-06T00:00:00"/>
    <s v="Standard Class"/>
    <s v="KD-16270"/>
    <s v="Karen Daniels"/>
    <x v="0"/>
    <s v="United States"/>
    <s v="Yonkers"/>
    <x v="15"/>
    <n v="10701"/>
    <x v="3"/>
    <s v="OFF-PA-10003127"/>
    <x v="1"/>
    <x v="10"/>
    <s v="Staples"/>
    <n v="26.38"/>
    <x v="7"/>
    <n v="0"/>
    <n v="12.134799999999998"/>
  </r>
  <r>
    <n v="1085"/>
    <s v="US-2013-143819"/>
    <x v="0"/>
    <x v="398"/>
    <d v="2013-03-06T00:00:00"/>
    <s v="Standard Class"/>
    <s v="KD-16270"/>
    <s v="Karen Daniels"/>
    <x v="0"/>
    <s v="United States"/>
    <s v="Yonkers"/>
    <x v="15"/>
    <n v="10701"/>
    <x v="3"/>
    <s v="OFF-ST-10003208"/>
    <x v="1"/>
    <x v="4"/>
    <s v="Adjustable Depth Letter/Legal Cart"/>
    <n v="362.92"/>
    <x v="0"/>
    <n v="0"/>
    <n v="105.24679999999995"/>
  </r>
  <r>
    <n v="1086"/>
    <s v="US-2013-143819"/>
    <x v="0"/>
    <x v="398"/>
    <d v="2013-03-06T00:00:00"/>
    <s v="Standard Class"/>
    <s v="KD-16270"/>
    <s v="Karen Daniels"/>
    <x v="0"/>
    <s v="United States"/>
    <s v="Yonkers"/>
    <x v="15"/>
    <n v="10701"/>
    <x v="3"/>
    <s v="TEC-MA-10003979"/>
    <x v="2"/>
    <x v="15"/>
    <s v="Ativa V4110MDD Micro-Cut Shredder"/>
    <n v="4899.93"/>
    <x v="3"/>
    <n v="0"/>
    <n v="2400.9656999999997"/>
  </r>
  <r>
    <n v="1087"/>
    <s v="CA-2013-167584"/>
    <x v="0"/>
    <x v="399"/>
    <d v="2013-08-13T00:00:00"/>
    <s v="Same Day"/>
    <s v="LC-16870"/>
    <s v="Lena Cacioppo"/>
    <x v="0"/>
    <s v="United States"/>
    <s v="Des Moines"/>
    <x v="23"/>
    <n v="50315"/>
    <x v="2"/>
    <s v="OFF-PA-10000029"/>
    <x v="1"/>
    <x v="10"/>
    <s v="Xerox 224"/>
    <n v="6.48"/>
    <x v="7"/>
    <n v="0"/>
    <n v="3.1104000000000003"/>
  </r>
  <r>
    <n v="1088"/>
    <s v="CA-2013-166163"/>
    <x v="0"/>
    <x v="243"/>
    <d v="2013-08-21T00:00:00"/>
    <s v="Second Class"/>
    <s v="CY-12745"/>
    <s v="Craig Yedwab"/>
    <x v="1"/>
    <s v="United States"/>
    <s v="Oakland"/>
    <x v="1"/>
    <n v="94601"/>
    <x v="1"/>
    <s v="TEC-PH-10004896"/>
    <x v="2"/>
    <x v="7"/>
    <s v="Nokia Lumia 521 (T-Mobile)"/>
    <n v="71.975999999999999"/>
    <x v="1"/>
    <n v="0.2"/>
    <n v="7.1976000000000049"/>
  </r>
  <r>
    <n v="1089"/>
    <s v="CA-2013-166163"/>
    <x v="0"/>
    <x v="243"/>
    <d v="2013-08-21T00:00:00"/>
    <s v="Second Class"/>
    <s v="CY-12745"/>
    <s v="Craig Yedwab"/>
    <x v="1"/>
    <s v="United States"/>
    <s v="Oakland"/>
    <x v="1"/>
    <n v="94601"/>
    <x v="1"/>
    <s v="OFF-LA-10000452"/>
    <x v="1"/>
    <x v="2"/>
    <s v="Avery 488"/>
    <n v="3.15"/>
    <x v="7"/>
    <n v="0"/>
    <n v="1.512"/>
  </r>
  <r>
    <n v="1090"/>
    <s v="CA-2014-158407"/>
    <x v="3"/>
    <x v="400"/>
    <d v="2014-06-11T00:00:00"/>
    <s v="Standard Class"/>
    <s v="LW-16990"/>
    <s v="Lindsay Williams"/>
    <x v="1"/>
    <s v="United States"/>
    <s v="Monroe"/>
    <x v="3"/>
    <n v="28110"/>
    <x v="0"/>
    <s v="FUR-FU-10001967"/>
    <x v="0"/>
    <x v="5"/>
    <s v="Telescoping Adjustable Floor Lamp"/>
    <n v="31.983999999999998"/>
    <x v="0"/>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x v="0"/>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x v="6"/>
    <n v="0"/>
    <n v="33.641999999999996"/>
  </r>
  <r>
    <n v="1093"/>
    <s v="CA-2012-143490"/>
    <x v="1"/>
    <x v="401"/>
    <d v="2012-12-13T00:00:00"/>
    <s v="Standard Class"/>
    <s v="NP-18325"/>
    <s v="Naresj Patel"/>
    <x v="0"/>
    <s v="United States"/>
    <s v="San Diego"/>
    <x v="1"/>
    <n v="92105"/>
    <x v="1"/>
    <s v="TEC-PH-10000576"/>
    <x v="2"/>
    <x v="7"/>
    <s v="AT&amp;T 1080 Corded phone"/>
    <n v="219.18400000000003"/>
    <x v="0"/>
    <n v="0.2"/>
    <n v="19.178600000000003"/>
  </r>
  <r>
    <n v="1094"/>
    <s v="CA-2012-165085"/>
    <x v="1"/>
    <x v="17"/>
    <d v="2012-12-31T00:00:00"/>
    <s v="Standard Class"/>
    <s v="BT-11485"/>
    <s v="Brad Thomas"/>
    <x v="2"/>
    <s v="United States"/>
    <s v="Clinton"/>
    <x v="39"/>
    <n v="20735"/>
    <x v="3"/>
    <s v="OFF-PA-10000605"/>
    <x v="1"/>
    <x v="10"/>
    <s v="Xerox 1950"/>
    <n v="28.900000000000002"/>
    <x v="2"/>
    <n v="0"/>
    <n v="14.161000000000001"/>
  </r>
  <r>
    <n v="1095"/>
    <s v="CA-2012-165085"/>
    <x v="1"/>
    <x v="17"/>
    <d v="2012-12-31T00:00:00"/>
    <s v="Standard Class"/>
    <s v="BT-11485"/>
    <s v="Brad Thomas"/>
    <x v="2"/>
    <s v="United States"/>
    <s v="Clinton"/>
    <x v="39"/>
    <n v="20735"/>
    <x v="3"/>
    <s v="OFF-AP-10002518"/>
    <x v="1"/>
    <x v="9"/>
    <s v="Kensington 7 Outlet MasterPiece Power Center"/>
    <n v="355.96"/>
    <x v="0"/>
    <n v="0"/>
    <n v="103.22839999999997"/>
  </r>
  <r>
    <n v="1096"/>
    <s v="CA-2014-160423"/>
    <x v="3"/>
    <x v="276"/>
    <d v="2014-01-27T00:00:00"/>
    <s v="Standard Class"/>
    <s v="PS-19045"/>
    <s v="Penelope Sewall"/>
    <x v="2"/>
    <s v="United States"/>
    <s v="Charlotte"/>
    <x v="3"/>
    <n v="28205"/>
    <x v="0"/>
    <s v="OFF-ST-10004340"/>
    <x v="1"/>
    <x v="4"/>
    <s v="Fellowes Mobile File Cart, Black"/>
    <n v="348.20799999999997"/>
    <x v="3"/>
    <n v="0.2"/>
    <n v="30.468200000000024"/>
  </r>
  <r>
    <n v="1097"/>
    <s v="CA-2014-160423"/>
    <x v="3"/>
    <x v="276"/>
    <d v="2014-01-27T00:00:00"/>
    <s v="Standard Class"/>
    <s v="PS-19045"/>
    <s v="Penelope Sewall"/>
    <x v="2"/>
    <s v="United States"/>
    <s v="Charlotte"/>
    <x v="3"/>
    <n v="28205"/>
    <x v="0"/>
    <s v="OFF-BI-10004001"/>
    <x v="1"/>
    <x v="8"/>
    <s v="GBC Recycled VeloBinder Covers"/>
    <n v="35.783999999999999"/>
    <x v="3"/>
    <n v="0.7"/>
    <n v="-28.627200000000009"/>
  </r>
  <r>
    <n v="1098"/>
    <s v="CA-2011-159338"/>
    <x v="2"/>
    <x v="402"/>
    <d v="2011-06-28T00:00:00"/>
    <s v="First Class"/>
    <s v="NS-18640"/>
    <s v="Noel Staavos"/>
    <x v="1"/>
    <s v="United States"/>
    <s v="Los Angeles"/>
    <x v="1"/>
    <n v="90049"/>
    <x v="1"/>
    <s v="FUR-TA-10004147"/>
    <x v="0"/>
    <x v="3"/>
    <s v="Hon 4060 Series Tables"/>
    <n v="447.84"/>
    <x v="2"/>
    <n v="0.2"/>
    <n v="11.19599999999997"/>
  </r>
  <r>
    <n v="1099"/>
    <s v="CA-2013-107216"/>
    <x v="0"/>
    <x v="403"/>
    <d v="2013-06-18T00:00:00"/>
    <s v="First Class"/>
    <s v="PV-18985"/>
    <s v="Paul Van Hugh"/>
    <x v="2"/>
    <s v="United States"/>
    <s v="San Francisco"/>
    <x v="1"/>
    <n v="94122"/>
    <x v="1"/>
    <s v="OFF-AR-10001545"/>
    <x v="1"/>
    <x v="6"/>
    <s v="Newell 326"/>
    <n v="7.04"/>
    <x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x v="1"/>
    <n v="0"/>
    <n v="4.1030999999999995"/>
  </r>
  <r>
    <n v="1101"/>
    <s v="CA-2013-107216"/>
    <x v="0"/>
    <x v="403"/>
    <d v="2013-06-18T00:00:00"/>
    <s v="First Class"/>
    <s v="PV-18985"/>
    <s v="Paul Van Hugh"/>
    <x v="2"/>
    <s v="United States"/>
    <s v="San Francisco"/>
    <x v="1"/>
    <n v="94122"/>
    <x v="1"/>
    <s v="TEC-AC-10001013"/>
    <x v="2"/>
    <x v="11"/>
    <s v="Logitech ClearChat Comfort/USB Headset H390"/>
    <n v="29.29"/>
    <x v="7"/>
    <n v="0"/>
    <n v="9.6656999999999975"/>
  </r>
  <r>
    <n v="1102"/>
    <s v="CA-2013-107216"/>
    <x v="0"/>
    <x v="403"/>
    <d v="2013-06-18T00:00:00"/>
    <s v="First Class"/>
    <s v="PV-18985"/>
    <s v="Paul Van Hugh"/>
    <x v="2"/>
    <s v="United States"/>
    <s v="San Francisco"/>
    <x v="1"/>
    <n v="94122"/>
    <x v="1"/>
    <s v="OFF-AR-10002255"/>
    <x v="1"/>
    <x v="6"/>
    <s v="Newell 346"/>
    <n v="8.64"/>
    <x v="1"/>
    <n v="0"/>
    <n v="2.5055999999999998"/>
  </r>
  <r>
    <n v="1103"/>
    <s v="US-2014-145863"/>
    <x v="3"/>
    <x v="81"/>
    <d v="2014-04-28T00:00:00"/>
    <s v="Standard Class"/>
    <s v="RP-19390"/>
    <s v="Resi Pölking"/>
    <x v="0"/>
    <s v="United States"/>
    <s v="Houston"/>
    <x v="5"/>
    <n v="77041"/>
    <x v="2"/>
    <s v="OFF-BI-10004140"/>
    <x v="1"/>
    <x v="8"/>
    <s v="Avery Non-Stick Binders"/>
    <n v="2.6939999999999995"/>
    <x v="1"/>
    <n v="0.8"/>
    <n v="-4.7145000000000028"/>
  </r>
  <r>
    <n v="1104"/>
    <s v="US-2014-145863"/>
    <x v="3"/>
    <x v="81"/>
    <d v="2014-04-28T00:00:00"/>
    <s v="Standard Class"/>
    <s v="RP-19390"/>
    <s v="Resi Pölking"/>
    <x v="0"/>
    <s v="United States"/>
    <s v="Houston"/>
    <x v="5"/>
    <n v="77041"/>
    <x v="2"/>
    <s v="OFF-BI-10002049"/>
    <x v="1"/>
    <x v="8"/>
    <s v="UniKeep View Case Binders"/>
    <n v="2.9339999999999993"/>
    <x v="1"/>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x v="1"/>
    <n v="0"/>
    <n v="11.230799999999999"/>
  </r>
  <r>
    <n v="1106"/>
    <s v="US-2013-110156"/>
    <x v="0"/>
    <x v="258"/>
    <d v="2013-11-25T00:00:00"/>
    <s v="Standard Class"/>
    <s v="EH-13945"/>
    <s v="Eric Hoffmann"/>
    <x v="0"/>
    <s v="United States"/>
    <s v="Houston"/>
    <x v="5"/>
    <n v="77041"/>
    <x v="2"/>
    <s v="OFF-ST-10000642"/>
    <x v="1"/>
    <x v="4"/>
    <s v="Tennsco Lockers, Gray"/>
    <n v="100.70400000000001"/>
    <x v="5"/>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x v="0"/>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x v="2"/>
    <n v="0.8"/>
    <n v="-17.248000000000008"/>
  </r>
  <r>
    <n v="1109"/>
    <s v="US-2013-110156"/>
    <x v="0"/>
    <x v="258"/>
    <d v="2013-11-25T00:00:00"/>
    <s v="Standard Class"/>
    <s v="EH-13945"/>
    <s v="Eric Hoffmann"/>
    <x v="0"/>
    <s v="United States"/>
    <s v="Houston"/>
    <x v="5"/>
    <n v="77041"/>
    <x v="2"/>
    <s v="OFF-FA-10003495"/>
    <x v="1"/>
    <x v="13"/>
    <s v="Staples"/>
    <n v="58.368000000000009"/>
    <x v="13"/>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x v="1"/>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x v="2"/>
    <n v="0.2"/>
    <n v="25.185999999999996"/>
  </r>
  <r>
    <n v="1112"/>
    <s v="US-2013-110156"/>
    <x v="0"/>
    <x v="258"/>
    <d v="2013-11-25T00:00:00"/>
    <s v="Standard Class"/>
    <s v="EH-13945"/>
    <s v="Eric Hoffmann"/>
    <x v="0"/>
    <s v="United States"/>
    <s v="Houston"/>
    <x v="5"/>
    <n v="77041"/>
    <x v="2"/>
    <s v="OFF-PA-10004735"/>
    <x v="1"/>
    <x v="10"/>
    <s v="Xerox 1905"/>
    <n v="10.368000000000002"/>
    <x v="0"/>
    <n v="0.2"/>
    <n v="3.6288"/>
  </r>
  <r>
    <n v="1113"/>
    <s v="US-2013-110156"/>
    <x v="0"/>
    <x v="258"/>
    <d v="2013-11-25T00:00:00"/>
    <s v="Standard Class"/>
    <s v="EH-13945"/>
    <s v="Eric Hoffmann"/>
    <x v="0"/>
    <s v="United States"/>
    <s v="Houston"/>
    <x v="5"/>
    <n v="77041"/>
    <x v="2"/>
    <s v="OFF-BI-10002609"/>
    <x v="1"/>
    <x v="8"/>
    <s v="Avery Hidden Tab Dividers for Binding Systems"/>
    <n v="1.1919999999999997"/>
    <x v="0"/>
    <n v="0.8"/>
    <n v="-2.0264000000000002"/>
  </r>
  <r>
    <n v="1114"/>
    <s v="CA-2014-140585"/>
    <x v="3"/>
    <x v="404"/>
    <d v="2014-12-24T00:00:00"/>
    <s v="Second Class"/>
    <s v="RA-19915"/>
    <s v="Russell Applegate"/>
    <x v="0"/>
    <s v="United States"/>
    <s v="Encinitas"/>
    <x v="1"/>
    <n v="92024"/>
    <x v="1"/>
    <s v="OFF-BI-10003364"/>
    <x v="1"/>
    <x v="8"/>
    <s v="Binding Machine Supplies"/>
    <n v="46.672000000000004"/>
    <x v="0"/>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x v="7"/>
    <n v="0.15"/>
    <n v="-12.688200000000002"/>
  </r>
  <r>
    <n v="1116"/>
    <s v="CA-2014-140585"/>
    <x v="3"/>
    <x v="404"/>
    <d v="2014-12-24T00:00:00"/>
    <s v="Second Class"/>
    <s v="RA-19915"/>
    <s v="Russell Applegate"/>
    <x v="0"/>
    <s v="United States"/>
    <s v="Encinitas"/>
    <x v="1"/>
    <n v="92024"/>
    <x v="1"/>
    <s v="TEC-AC-10003610"/>
    <x v="2"/>
    <x v="11"/>
    <s v="Logitech Illuminated - Keyboard"/>
    <n v="119.98"/>
    <x v="0"/>
    <n v="0"/>
    <n v="57.590400000000002"/>
  </r>
  <r>
    <n v="1117"/>
    <s v="CA-2013-144855"/>
    <x v="0"/>
    <x v="405"/>
    <d v="2013-07-25T00:00:00"/>
    <s v="Second Class"/>
    <s v="DL-13495"/>
    <s v="Dionis Lloyd"/>
    <x v="1"/>
    <s v="United States"/>
    <s v="San Francisco"/>
    <x v="1"/>
    <n v="94110"/>
    <x v="1"/>
    <s v="OFF-LA-10003766"/>
    <x v="1"/>
    <x v="2"/>
    <s v="Self-Adhesive Removable Labels"/>
    <n v="6.3"/>
    <x v="0"/>
    <n v="0"/>
    <n v="3.024"/>
  </r>
  <r>
    <n v="1118"/>
    <s v="CA-2012-142755"/>
    <x v="1"/>
    <x v="406"/>
    <d v="2012-09-08T00:00:00"/>
    <s v="Standard Class"/>
    <s v="CS-12355"/>
    <s v="Christine Sundaresam"/>
    <x v="0"/>
    <s v="United States"/>
    <s v="Roswell"/>
    <x v="32"/>
    <n v="30076"/>
    <x v="0"/>
    <s v="OFF-PA-10001970"/>
    <x v="1"/>
    <x v="10"/>
    <s v="Xerox 1908"/>
    <n v="279.89999999999998"/>
    <x v="2"/>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x v="2"/>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x v="0"/>
    <n v="0"/>
    <n v="2.0491999999999999"/>
  </r>
  <r>
    <n v="1121"/>
    <s v="CA-2012-142755"/>
    <x v="1"/>
    <x v="406"/>
    <d v="2012-09-08T00:00:00"/>
    <s v="Standard Class"/>
    <s v="CS-12355"/>
    <s v="Christine Sundaresam"/>
    <x v="0"/>
    <s v="United States"/>
    <s v="Roswell"/>
    <x v="32"/>
    <n v="30076"/>
    <x v="0"/>
    <s v="OFF-EN-10004459"/>
    <x v="1"/>
    <x v="12"/>
    <s v="Security-Tint Envelopes"/>
    <n v="15.28"/>
    <x v="0"/>
    <n v="0"/>
    <n v="7.4871999999999996"/>
  </r>
  <r>
    <n v="1122"/>
    <s v="US-2011-147627"/>
    <x v="2"/>
    <x v="407"/>
    <d v="2011-01-27T00:00:00"/>
    <s v="Standard Class"/>
    <s v="HL-15040"/>
    <s v="Hunter Lopez"/>
    <x v="0"/>
    <s v="United States"/>
    <s v="Jonesboro"/>
    <x v="36"/>
    <n v="72401"/>
    <x v="0"/>
    <s v="TEC-PH-10001061"/>
    <x v="2"/>
    <x v="7"/>
    <s v="Apple iPhone 5C"/>
    <n v="699.93"/>
    <x v="3"/>
    <n v="0"/>
    <n v="181.98179999999999"/>
  </r>
  <r>
    <n v="1123"/>
    <s v="US-2011-147627"/>
    <x v="2"/>
    <x v="407"/>
    <d v="2011-01-27T00:00:00"/>
    <s v="Standard Class"/>
    <s v="HL-15040"/>
    <s v="Hunter Lopez"/>
    <x v="0"/>
    <s v="United States"/>
    <s v="Jonesboro"/>
    <x v="36"/>
    <n v="72401"/>
    <x v="0"/>
    <s v="OFF-AR-10002375"/>
    <x v="1"/>
    <x v="6"/>
    <s v="Newell 351"/>
    <n v="22.959999999999997"/>
    <x v="3"/>
    <n v="0"/>
    <n v="6.6583999999999968"/>
  </r>
  <r>
    <n v="1124"/>
    <s v="US-2011-147627"/>
    <x v="2"/>
    <x v="407"/>
    <d v="2011-01-27T00:00:00"/>
    <s v="Standard Class"/>
    <s v="HL-15040"/>
    <s v="Hunter Lopez"/>
    <x v="0"/>
    <s v="United States"/>
    <s v="Jonesboro"/>
    <x v="36"/>
    <n v="72401"/>
    <x v="0"/>
    <s v="FUR-FU-10003194"/>
    <x v="0"/>
    <x v="5"/>
    <s v="Eldon Expressions Desk Accessory, Wood Pencil Holder, Oak"/>
    <n v="38.6"/>
    <x v="4"/>
    <n v="0"/>
    <n v="11.579999999999998"/>
  </r>
  <r>
    <n v="1125"/>
    <s v="US-2011-147627"/>
    <x v="2"/>
    <x v="407"/>
    <d v="2011-01-27T00:00:00"/>
    <s v="Standard Class"/>
    <s v="HL-15040"/>
    <s v="Hunter Lopez"/>
    <x v="0"/>
    <s v="United States"/>
    <s v="Jonesboro"/>
    <x v="36"/>
    <n v="72401"/>
    <x v="0"/>
    <s v="OFF-AR-10003811"/>
    <x v="1"/>
    <x v="6"/>
    <s v="Newell 327"/>
    <n v="6.63"/>
    <x v="1"/>
    <n v="0"/>
    <n v="1.7901"/>
  </r>
  <r>
    <n v="1126"/>
    <s v="US-2011-147627"/>
    <x v="2"/>
    <x v="407"/>
    <d v="2011-01-27T00:00:00"/>
    <s v="Standard Class"/>
    <s v="HL-15040"/>
    <s v="Hunter Lopez"/>
    <x v="0"/>
    <s v="United States"/>
    <s v="Jonesboro"/>
    <x v="36"/>
    <n v="72401"/>
    <x v="0"/>
    <s v="OFF-EN-10001539"/>
    <x v="1"/>
    <x v="12"/>
    <s v="Staples"/>
    <n v="23.34"/>
    <x v="1"/>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x v="1"/>
    <n v="0"/>
    <n v="224.2673999999999"/>
  </r>
  <r>
    <n v="1128"/>
    <s v="CA-2012-105970"/>
    <x v="1"/>
    <x v="56"/>
    <d v="2012-03-07T00:00:00"/>
    <s v="Standard Class"/>
    <s v="PA-19060"/>
    <s v="Pete Armstrong"/>
    <x v="2"/>
    <s v="United States"/>
    <s v="Richmond"/>
    <x v="14"/>
    <n v="47374"/>
    <x v="2"/>
    <s v="OFF-AR-10003156"/>
    <x v="1"/>
    <x v="6"/>
    <s v="50 Colored Long Pencils"/>
    <n v="10.16"/>
    <x v="7"/>
    <n v="0"/>
    <n v="2.6416000000000004"/>
  </r>
  <r>
    <n v="1129"/>
    <s v="CA-2012-105970"/>
    <x v="1"/>
    <x v="56"/>
    <d v="2012-03-07T00:00:00"/>
    <s v="Standard Class"/>
    <s v="PA-19060"/>
    <s v="Pete Armstrong"/>
    <x v="2"/>
    <s v="United States"/>
    <s v="Richmond"/>
    <x v="14"/>
    <n v="47374"/>
    <x v="2"/>
    <s v="OFF-EN-10001532"/>
    <x v="1"/>
    <x v="12"/>
    <s v="Brown Kraft Recycled Envelopes"/>
    <n v="101.88"/>
    <x v="5"/>
    <n v="0"/>
    <n v="50.94"/>
  </r>
  <r>
    <n v="1130"/>
    <s v="CA-2013-112102"/>
    <x v="0"/>
    <x v="408"/>
    <d v="2013-04-17T00:00:00"/>
    <s v="Standard Class"/>
    <s v="BD-11605"/>
    <s v="Brian Dahlen"/>
    <x v="0"/>
    <s v="United States"/>
    <s v="Springfield"/>
    <x v="17"/>
    <n v="22153"/>
    <x v="0"/>
    <s v="FUR-TA-10004086"/>
    <x v="0"/>
    <x v="3"/>
    <s v="KI Adjustable-Height Table"/>
    <n v="343.92"/>
    <x v="4"/>
    <n v="0"/>
    <n v="75.662399999999991"/>
  </r>
  <r>
    <n v="1131"/>
    <s v="CA-2013-112102"/>
    <x v="0"/>
    <x v="408"/>
    <d v="2013-04-17T00:00:00"/>
    <s v="Standard Class"/>
    <s v="BD-11605"/>
    <s v="Brian Dahlen"/>
    <x v="0"/>
    <s v="United States"/>
    <s v="Springfield"/>
    <x v="17"/>
    <n v="22153"/>
    <x v="0"/>
    <s v="OFF-PA-10000100"/>
    <x v="1"/>
    <x v="10"/>
    <s v="Xerox 1945"/>
    <n v="40.99"/>
    <x v="7"/>
    <n v="0"/>
    <n v="20.085100000000001"/>
  </r>
  <r>
    <n v="1132"/>
    <s v="CA-2013-112102"/>
    <x v="0"/>
    <x v="408"/>
    <d v="2013-04-17T00:00:00"/>
    <s v="Standard Class"/>
    <s v="BD-11605"/>
    <s v="Brian Dahlen"/>
    <x v="0"/>
    <s v="United States"/>
    <s v="Springfield"/>
    <x v="17"/>
    <n v="22153"/>
    <x v="0"/>
    <s v="OFF-EN-10002500"/>
    <x v="1"/>
    <x v="12"/>
    <s v="Globe Weis Peel &amp; Seel First Class Envelopes"/>
    <n v="63.9"/>
    <x v="2"/>
    <n v="0"/>
    <n v="28.754999999999995"/>
  </r>
  <r>
    <n v="1133"/>
    <s v="US-2013-114776"/>
    <x v="0"/>
    <x v="409"/>
    <d v="2013-12-08T00:00:00"/>
    <s v="First Class"/>
    <s v="GG-14650"/>
    <s v="Greg Guthrie"/>
    <x v="1"/>
    <s v="United States"/>
    <s v="Antioch"/>
    <x v="1"/>
    <n v="94509"/>
    <x v="1"/>
    <s v="OFF-PA-10004100"/>
    <x v="1"/>
    <x v="10"/>
    <s v="Xerox 216"/>
    <n v="19.440000000000001"/>
    <x v="1"/>
    <n v="0"/>
    <n v="9.3312000000000008"/>
  </r>
  <r>
    <n v="1134"/>
    <s v="US-2013-134908"/>
    <x v="0"/>
    <x v="410"/>
    <d v="2013-06-10T00:00:00"/>
    <s v="Standard Class"/>
    <s v="JS-15940"/>
    <s v="Joni Sundaresam"/>
    <x v="2"/>
    <s v="United States"/>
    <s v="Philadelphia"/>
    <x v="9"/>
    <n v="19134"/>
    <x v="3"/>
    <s v="OFF-ST-10003479"/>
    <x v="1"/>
    <x v="4"/>
    <s v="Eldon Base for stackable storage shelf, platinum"/>
    <n v="124.608"/>
    <x v="4"/>
    <n v="0.2"/>
    <n v="-23.364000000000019"/>
  </r>
  <r>
    <n v="1135"/>
    <s v="US-2013-134908"/>
    <x v="0"/>
    <x v="410"/>
    <d v="2013-06-10T00:00:00"/>
    <s v="Standard Class"/>
    <s v="JS-15940"/>
    <s v="Joni Sundaresam"/>
    <x v="2"/>
    <s v="United States"/>
    <s v="Philadelphia"/>
    <x v="9"/>
    <n v="19134"/>
    <x v="3"/>
    <s v="OFF-LA-10000973"/>
    <x v="1"/>
    <x v="2"/>
    <s v="Avery 502"/>
    <n v="7.5600000000000005"/>
    <x v="1"/>
    <n v="0.2"/>
    <n v="2.6459999999999995"/>
  </r>
  <r>
    <n v="1136"/>
    <s v="US-2013-148803"/>
    <x v="0"/>
    <x v="25"/>
    <d v="2013-12-12T00:00:00"/>
    <s v="Same Day"/>
    <s v="LR-16915"/>
    <s v="Lena Radford"/>
    <x v="0"/>
    <s v="United States"/>
    <s v="Homestead"/>
    <x v="2"/>
    <n v="33030"/>
    <x v="0"/>
    <s v="OFF-ST-10001476"/>
    <x v="1"/>
    <x v="4"/>
    <s v="Steel Personal Filing/Posting Tote"/>
    <n v="85.224000000000004"/>
    <x v="1"/>
    <n v="0.2"/>
    <n v="7.4571000000000041"/>
  </r>
  <r>
    <n v="1137"/>
    <s v="CA-2013-152170"/>
    <x v="0"/>
    <x v="396"/>
    <d v="2013-11-16T00:00:00"/>
    <s v="Second Class"/>
    <s v="FH-14275"/>
    <s v="Frank Hawley"/>
    <x v="1"/>
    <s v="United States"/>
    <s v="La Porte"/>
    <x v="14"/>
    <n v="46350"/>
    <x v="2"/>
    <s v="OFF-EN-10002831"/>
    <x v="1"/>
    <x v="12"/>
    <s v="Tyvek  Top-Opening Peel &amp; Seel  Envelopes, Gray"/>
    <n v="287.52"/>
    <x v="8"/>
    <n v="0"/>
    <n v="129.38399999999999"/>
  </r>
  <r>
    <n v="1138"/>
    <s v="CA-2013-152170"/>
    <x v="0"/>
    <x v="396"/>
    <d v="2013-11-16T00:00:00"/>
    <s v="Second Class"/>
    <s v="FH-14275"/>
    <s v="Frank Hawley"/>
    <x v="1"/>
    <s v="United States"/>
    <s v="La Porte"/>
    <x v="14"/>
    <n v="46350"/>
    <x v="2"/>
    <s v="OFF-AP-10002350"/>
    <x v="1"/>
    <x v="9"/>
    <s v="Belkin F9H710-06 7 Outlet SurgeMaster Surge Protector"/>
    <n v="37.68"/>
    <x v="0"/>
    <n v="0"/>
    <n v="10.5504"/>
  </r>
  <r>
    <n v="1139"/>
    <s v="CA-2013-152170"/>
    <x v="0"/>
    <x v="396"/>
    <d v="2013-11-16T00:00:00"/>
    <s v="Second Class"/>
    <s v="FH-14275"/>
    <s v="Frank Hawley"/>
    <x v="1"/>
    <s v="United States"/>
    <s v="La Porte"/>
    <x v="14"/>
    <n v="46350"/>
    <x v="2"/>
    <s v="OFF-PA-10001763"/>
    <x v="1"/>
    <x v="10"/>
    <s v="Xerox 1896"/>
    <n v="19.98"/>
    <x v="0"/>
    <n v="0"/>
    <n v="8.9909999999999997"/>
  </r>
  <r>
    <n v="1140"/>
    <s v="CA-2013-152170"/>
    <x v="0"/>
    <x v="396"/>
    <d v="2013-11-16T00:00:00"/>
    <s v="Second Class"/>
    <s v="FH-14275"/>
    <s v="Frank Hawley"/>
    <x v="1"/>
    <s v="United States"/>
    <s v="La Porte"/>
    <x v="14"/>
    <n v="46350"/>
    <x v="2"/>
    <s v="OFF-AR-10003394"/>
    <x v="1"/>
    <x v="6"/>
    <s v="Newell 332"/>
    <n v="20.58"/>
    <x v="3"/>
    <n v="0"/>
    <n v="5.5566000000000004"/>
  </r>
  <r>
    <n v="1141"/>
    <s v="CA-2013-152170"/>
    <x v="0"/>
    <x v="396"/>
    <d v="2013-11-16T00:00:00"/>
    <s v="Second Class"/>
    <s v="FH-14275"/>
    <s v="Frank Hawley"/>
    <x v="1"/>
    <s v="United States"/>
    <s v="La Porte"/>
    <x v="14"/>
    <n v="46350"/>
    <x v="2"/>
    <s v="OFF-BI-10002072"/>
    <x v="1"/>
    <x v="8"/>
    <s v="Cardinal Slant-D Ring Binders"/>
    <n v="17.38"/>
    <x v="0"/>
    <n v="0"/>
    <n v="8.69"/>
  </r>
  <r>
    <n v="1142"/>
    <s v="CA-2011-146969"/>
    <x v="2"/>
    <x v="411"/>
    <d v="2011-10-03T00:00:00"/>
    <s v="Standard Class"/>
    <s v="AP-10915"/>
    <s v="Arthur Prichep"/>
    <x v="0"/>
    <s v="United States"/>
    <s v="Los Angeles"/>
    <x v="1"/>
    <n v="90045"/>
    <x v="1"/>
    <s v="FUR-FU-10004188"/>
    <x v="0"/>
    <x v="5"/>
    <s v="Luxo Professional Combination Clamp-On Lamps"/>
    <n v="204.6"/>
    <x v="0"/>
    <n v="0"/>
    <n v="53.195999999999998"/>
  </r>
  <r>
    <n v="1143"/>
    <s v="CA-2011-146969"/>
    <x v="2"/>
    <x v="411"/>
    <d v="2011-10-03T00:00:00"/>
    <s v="Standard Class"/>
    <s v="AP-10915"/>
    <s v="Arthur Prichep"/>
    <x v="0"/>
    <s v="United States"/>
    <s v="Los Angeles"/>
    <x v="1"/>
    <n v="90045"/>
    <x v="1"/>
    <s v="OFF-FA-10001561"/>
    <x v="1"/>
    <x v="13"/>
    <s v="Stockwell Push Pins"/>
    <n v="8.7200000000000006"/>
    <x v="4"/>
    <n v="0"/>
    <n v="2.8776000000000002"/>
  </r>
  <r>
    <n v="1144"/>
    <s v="CA-2011-146969"/>
    <x v="2"/>
    <x v="411"/>
    <d v="2011-10-03T00:00:00"/>
    <s v="Standard Class"/>
    <s v="AP-10915"/>
    <s v="Arthur Prichep"/>
    <x v="0"/>
    <s v="United States"/>
    <s v="Los Angeles"/>
    <x v="1"/>
    <n v="90045"/>
    <x v="1"/>
    <s v="OFF-PA-10002105"/>
    <x v="1"/>
    <x v="10"/>
    <s v="Xerox 223"/>
    <n v="6.48"/>
    <x v="7"/>
    <n v="0"/>
    <n v="3.1104000000000003"/>
  </r>
  <r>
    <n v="1145"/>
    <s v="CA-2011-146969"/>
    <x v="2"/>
    <x v="411"/>
    <d v="2011-10-03T00:00:00"/>
    <s v="Standard Class"/>
    <s v="AP-10915"/>
    <s v="Arthur Prichep"/>
    <x v="0"/>
    <s v="United States"/>
    <s v="Los Angeles"/>
    <x v="1"/>
    <n v="90045"/>
    <x v="1"/>
    <s v="TEC-MA-10004241"/>
    <x v="2"/>
    <x v="15"/>
    <s v="Star Micronics TSP800 TSP847IIU Receipt Printer"/>
    <n v="686.32"/>
    <x v="0"/>
    <n v="0.2"/>
    <n v="223.05399999999995"/>
  </r>
  <r>
    <n v="1146"/>
    <s v="CA-2011-146969"/>
    <x v="2"/>
    <x v="411"/>
    <d v="2011-10-03T00:00:00"/>
    <s v="Standard Class"/>
    <s v="AP-10915"/>
    <s v="Arthur Prichep"/>
    <x v="0"/>
    <s v="United States"/>
    <s v="Los Angeles"/>
    <x v="1"/>
    <n v="90045"/>
    <x v="1"/>
    <s v="OFF-ST-10004340"/>
    <x v="1"/>
    <x v="4"/>
    <s v="Fellowes Mobile File Cart, Black"/>
    <n v="62.18"/>
    <x v="7"/>
    <n v="0"/>
    <n v="16.788600000000002"/>
  </r>
  <r>
    <n v="1147"/>
    <s v="CA-2012-112452"/>
    <x v="1"/>
    <x v="388"/>
    <d v="2012-04-04T00:00:00"/>
    <s v="Same Day"/>
    <s v="NC-18340"/>
    <s v="Nat Carroll"/>
    <x v="0"/>
    <s v="United States"/>
    <s v="Lansing"/>
    <x v="12"/>
    <n v="48911"/>
    <x v="2"/>
    <s v="OFF-AP-10003849"/>
    <x v="1"/>
    <x v="9"/>
    <s v="Hoover Shoulder Vac Commercial Portable Vacuum"/>
    <n v="644.07600000000002"/>
    <x v="0"/>
    <n v="0.1"/>
    <n v="107.34599999999996"/>
  </r>
  <r>
    <n v="1148"/>
    <s v="CA-2012-112452"/>
    <x v="1"/>
    <x v="388"/>
    <d v="2012-04-04T00:00:00"/>
    <s v="Same Day"/>
    <s v="NC-18340"/>
    <s v="Nat Carroll"/>
    <x v="0"/>
    <s v="United States"/>
    <s v="Lansing"/>
    <x v="12"/>
    <n v="48911"/>
    <x v="2"/>
    <s v="OFF-FA-10000735"/>
    <x v="1"/>
    <x v="13"/>
    <s v="Staples"/>
    <n v="5.84"/>
    <x v="0"/>
    <n v="0"/>
    <n v="2.6279999999999997"/>
  </r>
  <r>
    <n v="1149"/>
    <s v="CA-2012-112452"/>
    <x v="1"/>
    <x v="388"/>
    <d v="2012-04-04T00:00:00"/>
    <s v="Same Day"/>
    <s v="NC-18340"/>
    <s v="Nat Carroll"/>
    <x v="0"/>
    <s v="United States"/>
    <s v="Lansing"/>
    <x v="12"/>
    <n v="48911"/>
    <x v="2"/>
    <s v="OFF-BI-10003350"/>
    <x v="1"/>
    <x v="8"/>
    <s v="Acco Expandable Hanging Binders"/>
    <n v="12.76"/>
    <x v="0"/>
    <n v="0"/>
    <n v="5.8695999999999993"/>
  </r>
  <r>
    <n v="1150"/>
    <s v="CA-2012-112452"/>
    <x v="1"/>
    <x v="388"/>
    <d v="2012-04-04T00:00:00"/>
    <s v="Same Day"/>
    <s v="NC-18340"/>
    <s v="Nat Carroll"/>
    <x v="0"/>
    <s v="United States"/>
    <s v="Lansing"/>
    <x v="12"/>
    <n v="48911"/>
    <x v="2"/>
    <s v="TEC-PH-10000307"/>
    <x v="2"/>
    <x v="7"/>
    <s v="Shocksock Galaxy S4 Armband"/>
    <n v="10.95"/>
    <x v="7"/>
    <n v="0"/>
    <n v="0.43799999999999883"/>
  </r>
  <r>
    <n v="1151"/>
    <s v="CA-2012-112452"/>
    <x v="1"/>
    <x v="388"/>
    <d v="2012-04-04T00:00:00"/>
    <s v="Same Day"/>
    <s v="NC-18340"/>
    <s v="Nat Carroll"/>
    <x v="0"/>
    <s v="United States"/>
    <s v="Lansing"/>
    <x v="12"/>
    <n v="48911"/>
    <x v="2"/>
    <s v="TEC-CO-10004202"/>
    <x v="2"/>
    <x v="16"/>
    <s v="Brother DCP1000 Digital 3 in 1 Multifunction Machine"/>
    <n v="599.98"/>
    <x v="0"/>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x v="5"/>
    <n v="0.2"/>
    <n v="1.2527999999999997"/>
  </r>
  <r>
    <n v="1153"/>
    <s v="CA-2014-160395"/>
    <x v="3"/>
    <x v="413"/>
    <d v="2014-01-07T00:00:00"/>
    <s v="Standard Class"/>
    <s v="KL-16555"/>
    <s v="Kelly Lampkin"/>
    <x v="1"/>
    <s v="United States"/>
    <s v="Reno"/>
    <x v="33"/>
    <n v="89502"/>
    <x v="1"/>
    <s v="OFF-AR-10003759"/>
    <x v="1"/>
    <x v="6"/>
    <s v="Crayola Anti Dust Chalk, 12/Pack"/>
    <n v="3.64"/>
    <x v="0"/>
    <n v="0"/>
    <n v="1.6379999999999999"/>
  </r>
  <r>
    <n v="1154"/>
    <s v="CA-2014-160395"/>
    <x v="3"/>
    <x v="413"/>
    <d v="2014-01-07T00:00:00"/>
    <s v="Standard Class"/>
    <s v="KL-16555"/>
    <s v="Kelly Lampkin"/>
    <x v="1"/>
    <s v="United States"/>
    <s v="Reno"/>
    <x v="33"/>
    <n v="89502"/>
    <x v="1"/>
    <s v="OFF-BI-10003984"/>
    <x v="1"/>
    <x v="8"/>
    <s v="Lock-Up Easel 'Spel-Binder'"/>
    <n v="159.768"/>
    <x v="3"/>
    <n v="0.2"/>
    <n v="53.921700000000008"/>
  </r>
  <r>
    <n v="1155"/>
    <s v="CA-2011-136567"/>
    <x v="2"/>
    <x v="414"/>
    <d v="2011-12-21T00:00:00"/>
    <s v="First Class"/>
    <s v="PS-19045"/>
    <s v="Penelope Sewall"/>
    <x v="2"/>
    <s v="United States"/>
    <s v="Harrisonburg"/>
    <x v="17"/>
    <n v="22801"/>
    <x v="0"/>
    <s v="OFF-ST-10004337"/>
    <x v="1"/>
    <x v="4"/>
    <s v="SAFCO Commercial Wire Shelving, 72h"/>
    <n v="122.48"/>
    <x v="0"/>
    <n v="0"/>
    <n v="0"/>
  </r>
  <r>
    <n v="1156"/>
    <s v="CA-2011-136567"/>
    <x v="2"/>
    <x v="414"/>
    <d v="2011-12-21T00:00:00"/>
    <s v="First Class"/>
    <s v="PS-19045"/>
    <s v="Penelope Sewall"/>
    <x v="2"/>
    <s v="United States"/>
    <s v="Harrisonburg"/>
    <x v="17"/>
    <n v="22801"/>
    <x v="0"/>
    <s v="FUR-TA-10001932"/>
    <x v="0"/>
    <x v="3"/>
    <s v="Chromcraft 48&quot; x 96&quot; Racetrack Double Pedestal Table"/>
    <n v="2244.48"/>
    <x v="3"/>
    <n v="0"/>
    <n v="493.78559999999993"/>
  </r>
  <r>
    <n v="1157"/>
    <s v="CA-2011-136567"/>
    <x v="2"/>
    <x v="414"/>
    <d v="2011-12-21T00:00:00"/>
    <s v="First Class"/>
    <s v="PS-19045"/>
    <s v="Penelope Sewall"/>
    <x v="2"/>
    <s v="United States"/>
    <s v="Harrisonburg"/>
    <x v="17"/>
    <n v="22801"/>
    <x v="0"/>
    <s v="OFF-BI-10003982"/>
    <x v="1"/>
    <x v="8"/>
    <s v="Wilson Jones Century Plastic Molded Ring Binders"/>
    <n v="62.31"/>
    <x v="1"/>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x v="0"/>
    <n v="0"/>
    <n v="100.12200000000001"/>
  </r>
  <r>
    <n v="1159"/>
    <s v="CA-2013-149314"/>
    <x v="0"/>
    <x v="415"/>
    <d v="2013-07-08T00:00:00"/>
    <s v="Second Class"/>
    <s v="GB-14530"/>
    <s v="George Bell"/>
    <x v="1"/>
    <s v="United States"/>
    <s v="Los Angeles"/>
    <x v="1"/>
    <n v="90004"/>
    <x v="1"/>
    <s v="FUR-CH-10002126"/>
    <x v="0"/>
    <x v="1"/>
    <s v="Hon Deluxe Fabric Upholstered Stacking Chairs"/>
    <n v="195.184"/>
    <x v="7"/>
    <n v="0.2"/>
    <n v="19.518400000000007"/>
  </r>
  <r>
    <n v="1160"/>
    <s v="CA-2014-147039"/>
    <x v="3"/>
    <x v="222"/>
    <d v="2014-07-05T00:00:00"/>
    <s v="Standard Class"/>
    <s v="AA-10315"/>
    <s v="Alex Avila"/>
    <x v="0"/>
    <s v="United States"/>
    <s v="Minneapolis"/>
    <x v="11"/>
    <n v="55407"/>
    <x v="2"/>
    <s v="OFF-AP-10000576"/>
    <x v="1"/>
    <x v="9"/>
    <s v="Belkin 325VA UPS Surge Protector, 6'"/>
    <n v="362.94"/>
    <x v="1"/>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x v="0"/>
    <n v="0"/>
    <n v="5.77"/>
  </r>
  <r>
    <n v="1162"/>
    <s v="CA-2011-126522"/>
    <x v="2"/>
    <x v="416"/>
    <d v="2011-09-05T00:00:00"/>
    <s v="Second Class"/>
    <s v="LT-16765"/>
    <s v="Larry Tron"/>
    <x v="0"/>
    <s v="United States"/>
    <s v="Escondido"/>
    <x v="1"/>
    <n v="92025"/>
    <x v="1"/>
    <s v="OFF-AR-10004042"/>
    <x v="1"/>
    <x v="6"/>
    <s v="BOSTON Model 1800 Electric Pencil Sharpeners, Putty/Woodgrain"/>
    <n v="53.94"/>
    <x v="1"/>
    <n v="0"/>
    <n v="15.642599999999995"/>
  </r>
  <r>
    <n v="1163"/>
    <s v="CA-2011-127964"/>
    <x v="2"/>
    <x v="223"/>
    <d v="2011-03-08T00:00:00"/>
    <s v="Standard Class"/>
    <s v="AP-10720"/>
    <s v="Anne Pryor"/>
    <x v="2"/>
    <s v="United States"/>
    <s v="New York City"/>
    <x v="15"/>
    <n v="10035"/>
    <x v="3"/>
    <s v="TEC-PH-10004700"/>
    <x v="2"/>
    <x v="7"/>
    <s v="PowerGen Dual USB Car Charger"/>
    <n v="9.99"/>
    <x v="7"/>
    <n v="0"/>
    <n v="4.5953999999999997"/>
  </r>
  <r>
    <n v="1164"/>
    <s v="CA-2011-127964"/>
    <x v="2"/>
    <x v="223"/>
    <d v="2011-03-08T00:00:00"/>
    <s v="Standard Class"/>
    <s v="AP-10720"/>
    <s v="Anne Pryor"/>
    <x v="2"/>
    <s v="United States"/>
    <s v="New York City"/>
    <x v="15"/>
    <n v="10035"/>
    <x v="3"/>
    <s v="OFF-BI-10004593"/>
    <x v="1"/>
    <x v="8"/>
    <s v="Ibico Laser Imprintable Binding System Covers"/>
    <n v="125.76"/>
    <x v="1"/>
    <n v="0.2"/>
    <n v="40.872"/>
  </r>
  <r>
    <n v="1165"/>
    <s v="CA-2011-127964"/>
    <x v="2"/>
    <x v="223"/>
    <d v="2011-03-08T00:00:00"/>
    <s v="Standard Class"/>
    <s v="AP-10720"/>
    <s v="Anne Pryor"/>
    <x v="2"/>
    <s v="United States"/>
    <s v="New York City"/>
    <x v="15"/>
    <n v="10035"/>
    <x v="3"/>
    <s v="OFF-BI-10003429"/>
    <x v="1"/>
    <x v="8"/>
    <s v="Cardinal HOLDit! Binder Insert Strips,Extra Strips"/>
    <n v="25.32"/>
    <x v="2"/>
    <n v="0.2"/>
    <n v="9.1785000000000014"/>
  </r>
  <r>
    <n v="1166"/>
    <s v="CA-2011-117709"/>
    <x v="2"/>
    <x v="417"/>
    <d v="2011-05-08T00:00:00"/>
    <s v="Standard Class"/>
    <s v="PM-18940"/>
    <s v="Paul MacIntyre"/>
    <x v="0"/>
    <s v="United States"/>
    <s v="Jackson"/>
    <x v="12"/>
    <n v="49201"/>
    <x v="2"/>
    <s v="OFF-BI-10001294"/>
    <x v="1"/>
    <x v="8"/>
    <s v="Fellowes Binding Cases"/>
    <n v="46.8"/>
    <x v="4"/>
    <n v="0"/>
    <n v="21.059999999999995"/>
  </r>
  <r>
    <n v="1167"/>
    <s v="CA-2012-125416"/>
    <x v="1"/>
    <x v="121"/>
    <d v="2012-11-02T00:00:00"/>
    <s v="Same Day"/>
    <s v="KC-16540"/>
    <s v="Kelly Collister"/>
    <x v="0"/>
    <s v="United States"/>
    <s v="Seattle"/>
    <x v="4"/>
    <n v="98115"/>
    <x v="1"/>
    <s v="TEC-AC-10001552"/>
    <x v="2"/>
    <x v="11"/>
    <s v="Logitech K350 2.4Ghz Wireless Keyboard"/>
    <n v="447.93"/>
    <x v="6"/>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x v="0"/>
    <n v="0"/>
    <n v="33.938800000000001"/>
  </r>
  <r>
    <n v="1169"/>
    <s v="CA-2014-145226"/>
    <x v="3"/>
    <x v="166"/>
    <d v="2014-12-11T00:00:00"/>
    <s v="Second Class"/>
    <s v="DL-13315"/>
    <s v="Delfina Latchford"/>
    <x v="0"/>
    <s v="United States"/>
    <s v="New York City"/>
    <x v="15"/>
    <n v="10035"/>
    <x v="3"/>
    <s v="OFF-ST-10004123"/>
    <x v="1"/>
    <x v="4"/>
    <s v="Safco Industrial Wire Shelving System"/>
    <n v="272.94"/>
    <x v="1"/>
    <n v="0"/>
    <n v="0"/>
  </r>
  <r>
    <n v="1170"/>
    <s v="CA-2014-145226"/>
    <x v="3"/>
    <x v="166"/>
    <d v="2014-12-11T00:00:00"/>
    <s v="Second Class"/>
    <s v="DL-13315"/>
    <s v="Delfina Latchford"/>
    <x v="0"/>
    <s v="United States"/>
    <s v="New York City"/>
    <x v="15"/>
    <n v="10035"/>
    <x v="3"/>
    <s v="OFF-PA-10003172"/>
    <x v="1"/>
    <x v="10"/>
    <s v="Xerox 1996"/>
    <n v="19.440000000000001"/>
    <x v="1"/>
    <n v="0"/>
    <n v="9.3312000000000008"/>
  </r>
  <r>
    <n v="1171"/>
    <s v="CA-2014-145226"/>
    <x v="3"/>
    <x v="166"/>
    <d v="2014-12-11T00:00:00"/>
    <s v="Second Class"/>
    <s v="DL-13315"/>
    <s v="Delfina Latchford"/>
    <x v="0"/>
    <s v="United States"/>
    <s v="New York City"/>
    <x v="15"/>
    <n v="10035"/>
    <x v="3"/>
    <s v="OFF-ST-10002352"/>
    <x v="1"/>
    <x v="4"/>
    <s v="Iris Project Case"/>
    <n v="31.92"/>
    <x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x v="0"/>
    <n v="0"/>
    <n v="10.7424"/>
  </r>
  <r>
    <n v="1173"/>
    <s v="CA-2011-158064"/>
    <x v="2"/>
    <x v="419"/>
    <d v="2011-04-25T00:00:00"/>
    <s v="Standard Class"/>
    <s v="AA-10375"/>
    <s v="Allen Armold"/>
    <x v="0"/>
    <s v="United States"/>
    <s v="Los Angeles"/>
    <x v="1"/>
    <n v="90008"/>
    <x v="1"/>
    <s v="OFF-BI-10002976"/>
    <x v="1"/>
    <x v="8"/>
    <s v="ACCOHIDE Binder by Acco"/>
    <n v="16.520000000000003"/>
    <x v="2"/>
    <n v="0.2"/>
    <n v="5.5754999999999999"/>
  </r>
  <r>
    <n v="1174"/>
    <s v="US-2012-104430"/>
    <x v="1"/>
    <x v="420"/>
    <d v="2012-10-26T00:00:00"/>
    <s v="Standard Class"/>
    <s v="LT-17110"/>
    <s v="Liz Thompson"/>
    <x v="0"/>
    <s v="United States"/>
    <s v="Bloomington"/>
    <x v="10"/>
    <n v="61701"/>
    <x v="2"/>
    <s v="OFF-BI-10000301"/>
    <x v="1"/>
    <x v="8"/>
    <s v="GBC Instant Report Kit"/>
    <n v="5.1759999999999984"/>
    <x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x v="5"/>
    <n v="0.2"/>
    <n v="16.2864"/>
  </r>
  <r>
    <n v="1176"/>
    <s v="CA-2013-161207"/>
    <x v="0"/>
    <x v="48"/>
    <d v="2013-09-04T00:00:00"/>
    <s v="Standard Class"/>
    <s v="AB-10060"/>
    <s v="Adam Bellavance"/>
    <x v="2"/>
    <s v="United States"/>
    <s v="Concord"/>
    <x v="38"/>
    <n v="3301"/>
    <x v="3"/>
    <s v="OFF-SU-10000381"/>
    <x v="1"/>
    <x v="14"/>
    <s v="Acme Forged Steel Scissors with Black Enamel Handles"/>
    <n v="27.93"/>
    <x v="1"/>
    <n v="0"/>
    <n v="8.0996999999999986"/>
  </r>
  <r>
    <n v="1177"/>
    <s v="CA-2011-120243"/>
    <x v="2"/>
    <x v="422"/>
    <d v="2011-12-30T00:00:00"/>
    <s v="Second Class"/>
    <s v="AT-10435"/>
    <s v="Alyssa Tate"/>
    <x v="2"/>
    <s v="United States"/>
    <s v="Los Angeles"/>
    <x v="1"/>
    <n v="90004"/>
    <x v="1"/>
    <s v="OFF-LA-10004425"/>
    <x v="1"/>
    <x v="2"/>
    <s v="Staples"/>
    <n v="11.56"/>
    <x v="4"/>
    <n v="0"/>
    <n v="5.4332000000000003"/>
  </r>
  <r>
    <n v="1178"/>
    <s v="CA-2013-113621"/>
    <x v="0"/>
    <x v="49"/>
    <d v="2013-12-06T00:00:00"/>
    <s v="Standard Class"/>
    <s v="JE-15745"/>
    <s v="Joel Eaton"/>
    <x v="0"/>
    <s v="United States"/>
    <s v="Rockville"/>
    <x v="39"/>
    <n v="20852"/>
    <x v="3"/>
    <s v="FUR-CH-10001270"/>
    <x v="0"/>
    <x v="1"/>
    <s v="Harbour Creations Steel Folding Chair"/>
    <n v="172.5"/>
    <x v="0"/>
    <n v="0"/>
    <n v="51.749999999999986"/>
  </r>
  <r>
    <n v="1179"/>
    <s v="CA-2013-113621"/>
    <x v="0"/>
    <x v="49"/>
    <d v="2013-12-06T00:00:00"/>
    <s v="Standard Class"/>
    <s v="JE-15745"/>
    <s v="Joel Eaton"/>
    <x v="0"/>
    <s v="United States"/>
    <s v="Rockville"/>
    <x v="39"/>
    <n v="20852"/>
    <x v="3"/>
    <s v="TEC-PH-10003931"/>
    <x v="2"/>
    <x v="7"/>
    <s v="JBL Micro Wireless Portable Bluetooth Speaker"/>
    <n v="179.97"/>
    <x v="1"/>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x v="1"/>
    <n v="0.2"/>
    <n v="64.674000000000007"/>
  </r>
  <r>
    <n v="1181"/>
    <s v="CA-2011-128146"/>
    <x v="2"/>
    <x v="261"/>
    <d v="2011-06-25T00:00:00"/>
    <s v="Standard Class"/>
    <s v="DB-13060"/>
    <s v="Dave Brooks"/>
    <x v="0"/>
    <s v="United States"/>
    <s v="Lakewood"/>
    <x v="30"/>
    <n v="8701"/>
    <x v="3"/>
    <s v="TEC-PH-10004539"/>
    <x v="2"/>
    <x v="7"/>
    <s v="Wireless Extenders zBoost YX545 SOHO Signal Booster"/>
    <n v="1322.93"/>
    <x v="3"/>
    <n v="0"/>
    <n v="357.19110000000001"/>
  </r>
  <r>
    <n v="1182"/>
    <s v="CA-2011-128146"/>
    <x v="2"/>
    <x v="261"/>
    <d v="2011-06-25T00:00:00"/>
    <s v="Standard Class"/>
    <s v="DB-13060"/>
    <s v="Dave Brooks"/>
    <x v="0"/>
    <s v="United States"/>
    <s v="Lakewood"/>
    <x v="30"/>
    <n v="8701"/>
    <x v="3"/>
    <s v="OFF-AR-10001919"/>
    <x v="1"/>
    <x v="6"/>
    <s v="OIC #2 Pencils, Medium Soft"/>
    <n v="3.76"/>
    <x v="0"/>
    <n v="0"/>
    <n v="1.0903999999999998"/>
  </r>
  <r>
    <n v="1183"/>
    <s v="CA-2014-138779"/>
    <x v="3"/>
    <x v="424"/>
    <d v="2014-01-16T00:00:00"/>
    <s v="First Class"/>
    <s v="RB-19570"/>
    <s v="Rob Beeghly"/>
    <x v="0"/>
    <s v="United States"/>
    <s v="Jacksonville"/>
    <x v="3"/>
    <n v="28540"/>
    <x v="0"/>
    <s v="OFF-EN-10002504"/>
    <x v="1"/>
    <x v="12"/>
    <s v="Tyvek  Top-Opening Peel &amp; Seel Envelopes, Plain White"/>
    <n v="21.744"/>
    <x v="7"/>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x v="2"/>
    <n v="0.2"/>
    <n v="0.69300000000000006"/>
  </r>
  <r>
    <n v="1185"/>
    <s v="CA-2011-127131"/>
    <x v="2"/>
    <x v="156"/>
    <d v="2011-11-30T00:00:00"/>
    <s v="Standard Class"/>
    <s v="HR-14830"/>
    <s v="Harold Ryan"/>
    <x v="1"/>
    <s v="United States"/>
    <s v="Seattle"/>
    <x v="4"/>
    <n v="98103"/>
    <x v="1"/>
    <s v="OFF-BI-10004656"/>
    <x v="1"/>
    <x v="8"/>
    <s v="Peel &amp; Stick Add-On Corner Pockets"/>
    <n v="12.096000000000002"/>
    <x v="3"/>
    <n v="0.2"/>
    <n v="4.2335999999999991"/>
  </r>
  <r>
    <n v="1186"/>
    <s v="CA-2011-127131"/>
    <x v="2"/>
    <x v="156"/>
    <d v="2011-11-30T00:00:00"/>
    <s v="Standard Class"/>
    <s v="HR-14830"/>
    <s v="Harold Ryan"/>
    <x v="1"/>
    <s v="United States"/>
    <s v="Seattle"/>
    <x v="4"/>
    <n v="98103"/>
    <x v="1"/>
    <s v="OFF-ST-10002344"/>
    <x v="1"/>
    <x v="4"/>
    <s v="Carina 42&quot;Hx23 3/4&quot;W Media Storage Unit"/>
    <n v="485.88"/>
    <x v="5"/>
    <n v="0"/>
    <n v="9.7176000000000329"/>
  </r>
  <r>
    <n v="1187"/>
    <s v="CA-2011-127131"/>
    <x v="2"/>
    <x v="156"/>
    <d v="2011-11-30T00:00:00"/>
    <s v="Standard Class"/>
    <s v="HR-14830"/>
    <s v="Harold Ryan"/>
    <x v="1"/>
    <s v="United States"/>
    <s v="Seattle"/>
    <x v="4"/>
    <n v="98103"/>
    <x v="1"/>
    <s v="OFF-PA-10001800"/>
    <x v="1"/>
    <x v="10"/>
    <s v="Xerox 220"/>
    <n v="25.92"/>
    <x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x v="0"/>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x v="4"/>
    <n v="0"/>
    <n v="22.118400000000001"/>
  </r>
  <r>
    <n v="1190"/>
    <s v="CA-2014-117212"/>
    <x v="3"/>
    <x v="425"/>
    <d v="2014-03-01T00:00:00"/>
    <s v="Second Class"/>
    <s v="BT-11530"/>
    <s v="Bradley Talbott"/>
    <x v="2"/>
    <s v="United States"/>
    <s v="Los Angeles"/>
    <x v="1"/>
    <n v="90036"/>
    <x v="1"/>
    <s v="TEC-PH-10004447"/>
    <x v="2"/>
    <x v="7"/>
    <s v="Toshiba IPT2010-SD IP Telephone"/>
    <n v="889.53600000000006"/>
    <x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x v="1"/>
    <n v="0.2"/>
    <n v="89.222400000000022"/>
  </r>
  <r>
    <n v="1192"/>
    <s v="CA-2014-117212"/>
    <x v="3"/>
    <x v="425"/>
    <d v="2014-03-01T00:00:00"/>
    <s v="Second Class"/>
    <s v="BT-11530"/>
    <s v="Bradley Talbott"/>
    <x v="2"/>
    <s v="United States"/>
    <s v="Los Angeles"/>
    <x v="1"/>
    <n v="90036"/>
    <x v="1"/>
    <s v="OFF-PA-10001970"/>
    <x v="1"/>
    <x v="10"/>
    <s v="Xerox 1908"/>
    <n v="223.92"/>
    <x v="4"/>
    <n v="0"/>
    <n v="109.7208"/>
  </r>
  <r>
    <n v="1193"/>
    <s v="CA-2014-117212"/>
    <x v="3"/>
    <x v="425"/>
    <d v="2014-03-01T00:00:00"/>
    <s v="Second Class"/>
    <s v="BT-11530"/>
    <s v="Bradley Talbott"/>
    <x v="2"/>
    <s v="United States"/>
    <s v="Los Angeles"/>
    <x v="1"/>
    <n v="90036"/>
    <x v="1"/>
    <s v="OFF-PA-10000682"/>
    <x v="1"/>
    <x v="10"/>
    <s v="Xerox 1924"/>
    <n v="23.12"/>
    <x v="4"/>
    <n v="0"/>
    <n v="11.328800000000001"/>
  </r>
  <r>
    <n v="1194"/>
    <s v="US-2012-130519"/>
    <x v="1"/>
    <x v="426"/>
    <d v="2012-09-15T00:00:00"/>
    <s v="Same Day"/>
    <s v="NG-18355"/>
    <s v="Nat Gilpin"/>
    <x v="1"/>
    <s v="United States"/>
    <s v="Coral Springs"/>
    <x v="2"/>
    <n v="33065"/>
    <x v="0"/>
    <s v="OFF-PA-10001937"/>
    <x v="1"/>
    <x v="10"/>
    <s v="Xerox 21"/>
    <n v="15.552000000000003"/>
    <x v="1"/>
    <n v="0.2"/>
    <n v="5.4432"/>
  </r>
  <r>
    <n v="1195"/>
    <s v="US-2012-130519"/>
    <x v="1"/>
    <x v="426"/>
    <d v="2012-09-15T00:00:00"/>
    <s v="Same Day"/>
    <s v="NG-18355"/>
    <s v="Nat Gilpin"/>
    <x v="1"/>
    <s v="United States"/>
    <s v="Coral Springs"/>
    <x v="2"/>
    <n v="33065"/>
    <x v="0"/>
    <s v="FUR-FU-10002268"/>
    <x v="0"/>
    <x v="5"/>
    <s v="Ultra Door Push Plate"/>
    <n v="15.712000000000002"/>
    <x v="4"/>
    <n v="0.2"/>
    <n v="2.553199999999999"/>
  </r>
  <r>
    <n v="1196"/>
    <s v="US-2012-130519"/>
    <x v="1"/>
    <x v="426"/>
    <d v="2012-09-15T00:00:00"/>
    <s v="Same Day"/>
    <s v="NG-18355"/>
    <s v="Nat Gilpin"/>
    <x v="1"/>
    <s v="United States"/>
    <s v="Coral Springs"/>
    <x v="2"/>
    <n v="33065"/>
    <x v="0"/>
    <s v="OFF-ST-10001321"/>
    <x v="1"/>
    <x v="4"/>
    <s v="Decoflex Hanging Personal Folder File, Blue"/>
    <n v="24.672000000000001"/>
    <x v="0"/>
    <n v="0.2"/>
    <n v="2.1588000000000021"/>
  </r>
  <r>
    <n v="1197"/>
    <s v="US-2012-130519"/>
    <x v="1"/>
    <x v="426"/>
    <d v="2012-09-15T00:00:00"/>
    <s v="Same Day"/>
    <s v="NG-18355"/>
    <s v="Nat Gilpin"/>
    <x v="1"/>
    <s v="United States"/>
    <s v="Coral Springs"/>
    <x v="2"/>
    <n v="33065"/>
    <x v="0"/>
    <s v="FUR-FU-10003394"/>
    <x v="0"/>
    <x v="5"/>
    <s v="Tenex &quot;The Solids&quot; Textured Chair Mats"/>
    <n v="55.967999999999996"/>
    <x v="7"/>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x v="6"/>
    <n v="0.2"/>
    <n v="64.789199999999951"/>
  </r>
  <r>
    <n v="1199"/>
    <s v="CA-2013-130946"/>
    <x v="0"/>
    <x v="143"/>
    <d v="2013-04-13T00:00:00"/>
    <s v="Standard Class"/>
    <s v="ZC-21910"/>
    <s v="Zuschuss Carroll"/>
    <x v="0"/>
    <s v="United States"/>
    <s v="Houston"/>
    <x v="5"/>
    <n v="77041"/>
    <x v="2"/>
    <s v="FUR-CH-10004540"/>
    <x v="0"/>
    <x v="1"/>
    <s v="Global Chrome Stack Chair"/>
    <n v="95.983999999999995"/>
    <x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x v="4"/>
    <n v="0.8"/>
    <n v="-1850.9464000000007"/>
  </r>
  <r>
    <n v="1201"/>
    <s v="CA-2013-114727"/>
    <x v="0"/>
    <x v="427"/>
    <d v="2013-07-25T00:00:00"/>
    <s v="Standard Class"/>
    <s v="LS-16945"/>
    <s v="Linda Southworth"/>
    <x v="1"/>
    <s v="United States"/>
    <s v="Denver"/>
    <x v="22"/>
    <n v="80219"/>
    <x v="1"/>
    <s v="FUR-CH-10002335"/>
    <x v="0"/>
    <x v="1"/>
    <s v="Hon GuestStacker Chair"/>
    <n v="544.00800000000004"/>
    <x v="1"/>
    <n v="0.2"/>
    <n v="40.800600000000003"/>
  </r>
  <r>
    <n v="1202"/>
    <s v="CA-2013-114727"/>
    <x v="0"/>
    <x v="427"/>
    <d v="2013-07-25T00:00:00"/>
    <s v="Standard Class"/>
    <s v="LS-16945"/>
    <s v="Linda Southworth"/>
    <x v="1"/>
    <s v="United States"/>
    <s v="Denver"/>
    <x v="22"/>
    <n v="80219"/>
    <x v="1"/>
    <s v="OFF-BI-10004967"/>
    <x v="1"/>
    <x v="8"/>
    <s v="Round Ring Binders"/>
    <n v="1.8720000000000003"/>
    <x v="1"/>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x v="1"/>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x v="0"/>
    <n v="0.2"/>
    <n v="0"/>
  </r>
  <r>
    <n v="1205"/>
    <s v="CA-2013-114727"/>
    <x v="0"/>
    <x v="427"/>
    <d v="2013-07-25T00:00:00"/>
    <s v="Standard Class"/>
    <s v="LS-16945"/>
    <s v="Linda Southworth"/>
    <x v="1"/>
    <s v="United States"/>
    <s v="Denver"/>
    <x v="22"/>
    <n v="80219"/>
    <x v="1"/>
    <s v="OFF-ST-10000689"/>
    <x v="1"/>
    <x v="4"/>
    <s v="Fellowes Strictly Business Drawer File, Letter/Legal Size"/>
    <n v="338.04"/>
    <x v="1"/>
    <n v="0.2"/>
    <n v="-33.804000000000002"/>
  </r>
  <r>
    <n v="1206"/>
    <s v="CA-2014-133235"/>
    <x v="3"/>
    <x v="378"/>
    <d v="2014-08-05T00:00:00"/>
    <s v="First Class"/>
    <s v="LH-16750"/>
    <s v="Larry Hughes"/>
    <x v="0"/>
    <s v="United States"/>
    <s v="Charlotte"/>
    <x v="3"/>
    <n v="28205"/>
    <x v="0"/>
    <s v="TEC-PH-10002660"/>
    <x v="2"/>
    <x v="7"/>
    <s v="Nortel Networks T7316 E Nt8 B27"/>
    <n v="271.95999999999998"/>
    <x v="2"/>
    <n v="0.2"/>
    <n v="16.997500000000016"/>
  </r>
  <r>
    <n v="1207"/>
    <s v="CA-2013-137050"/>
    <x v="0"/>
    <x v="216"/>
    <d v="2013-07-19T00:00:00"/>
    <s v="Second Class"/>
    <s v="SW-20755"/>
    <s v="Steven Ward"/>
    <x v="1"/>
    <s v="United States"/>
    <s v="New York City"/>
    <x v="15"/>
    <n v="10009"/>
    <x v="3"/>
    <s v="OFF-ST-10004634"/>
    <x v="1"/>
    <x v="4"/>
    <s v="Personal Folder Holder, Ebony"/>
    <n v="11.21"/>
    <x v="7"/>
    <n v="0"/>
    <n v="3.3629999999999995"/>
  </r>
  <r>
    <n v="1208"/>
    <s v="CA-2013-137050"/>
    <x v="0"/>
    <x v="216"/>
    <d v="2013-07-19T00:00:00"/>
    <s v="Second Class"/>
    <s v="SW-20755"/>
    <s v="Steven Ward"/>
    <x v="1"/>
    <s v="United States"/>
    <s v="New York City"/>
    <x v="15"/>
    <n v="10009"/>
    <x v="3"/>
    <s v="OFF-BI-10002160"/>
    <x v="1"/>
    <x v="8"/>
    <s v="Acco Hanging Data Binders"/>
    <n v="9.1440000000000001"/>
    <x v="1"/>
    <n v="0.2"/>
    <n v="3.2003999999999997"/>
  </r>
  <r>
    <n v="1209"/>
    <s v="CA-2013-137050"/>
    <x v="0"/>
    <x v="216"/>
    <d v="2013-07-19T00:00:00"/>
    <s v="Second Class"/>
    <s v="SW-20755"/>
    <s v="Steven Ward"/>
    <x v="1"/>
    <s v="United States"/>
    <s v="New York City"/>
    <x v="15"/>
    <n v="10009"/>
    <x v="3"/>
    <s v="OFF-FA-10002988"/>
    <x v="1"/>
    <x v="13"/>
    <s v="Ideal Clamps"/>
    <n v="14.069999999999999"/>
    <x v="3"/>
    <n v="0"/>
    <n v="6.8942999999999994"/>
  </r>
  <r>
    <n v="1210"/>
    <s v="CA-2013-137050"/>
    <x v="0"/>
    <x v="216"/>
    <d v="2013-07-19T00:00:00"/>
    <s v="Second Class"/>
    <s v="SW-20755"/>
    <s v="Steven Ward"/>
    <x v="1"/>
    <s v="United States"/>
    <s v="New York City"/>
    <x v="15"/>
    <n v="10009"/>
    <x v="3"/>
    <s v="OFF-AR-10004999"/>
    <x v="1"/>
    <x v="6"/>
    <s v="Newell 315"/>
    <n v="41.86"/>
    <x v="3"/>
    <n v="0"/>
    <n v="10.465"/>
  </r>
  <r>
    <n v="1211"/>
    <s v="CA-2013-137050"/>
    <x v="0"/>
    <x v="216"/>
    <d v="2013-07-19T00:00:00"/>
    <s v="Second Class"/>
    <s v="SW-20755"/>
    <s v="Steven Ward"/>
    <x v="1"/>
    <s v="United States"/>
    <s v="New York City"/>
    <x v="15"/>
    <n v="10009"/>
    <x v="3"/>
    <s v="OFF-BI-10001031"/>
    <x v="1"/>
    <x v="8"/>
    <s v="Pressboard Data Binders by Wilson Jones"/>
    <n v="8.5440000000000005"/>
    <x v="0"/>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x v="4"/>
    <n v="0.2"/>
    <n v="21.717599999999948"/>
  </r>
  <r>
    <n v="1213"/>
    <s v="US-2014-118087"/>
    <x v="3"/>
    <x v="428"/>
    <d v="2014-09-14T00:00:00"/>
    <s v="Standard Class"/>
    <s v="SP-20620"/>
    <s v="Stefania Perrino"/>
    <x v="1"/>
    <s v="United States"/>
    <s v="Philadelphia"/>
    <x v="9"/>
    <n v="19134"/>
    <x v="3"/>
    <s v="FUR-CH-10004860"/>
    <x v="0"/>
    <x v="1"/>
    <s v="Global Low Back Tilter Chair"/>
    <n v="141.37199999999999"/>
    <x v="0"/>
    <n v="0.3"/>
    <n v="-48.470400000000019"/>
  </r>
  <r>
    <n v="1214"/>
    <s v="US-2014-118087"/>
    <x v="3"/>
    <x v="428"/>
    <d v="2014-09-14T00:00:00"/>
    <s v="Standard Class"/>
    <s v="SP-20620"/>
    <s v="Stefania Perrino"/>
    <x v="1"/>
    <s v="United States"/>
    <s v="Philadelphia"/>
    <x v="9"/>
    <n v="19134"/>
    <x v="3"/>
    <s v="OFF-BI-10002432"/>
    <x v="1"/>
    <x v="8"/>
    <s v="Wilson Jones Standard D-Ring Binders"/>
    <n v="3.036"/>
    <x v="0"/>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x v="7"/>
    <n v="0.7"/>
    <n v="-3.6024000000000012"/>
  </r>
  <r>
    <n v="1216"/>
    <s v="US-2014-118087"/>
    <x v="3"/>
    <x v="428"/>
    <d v="2014-09-14T00:00:00"/>
    <s v="Standard Class"/>
    <s v="SP-20620"/>
    <s v="Stefania Perrino"/>
    <x v="1"/>
    <s v="United States"/>
    <s v="Philadelphia"/>
    <x v="9"/>
    <n v="19134"/>
    <x v="3"/>
    <s v="OFF-AR-10003602"/>
    <x v="1"/>
    <x v="6"/>
    <s v="Quartet Omega Colored Chalk, 12/Pack"/>
    <n v="4.6719999999999997"/>
    <x v="7"/>
    <n v="0.2"/>
    <n v="1.5767999999999998"/>
  </r>
  <r>
    <n v="1217"/>
    <s v="US-2014-118087"/>
    <x v="3"/>
    <x v="428"/>
    <d v="2014-09-14T00:00:00"/>
    <s v="Standard Class"/>
    <s v="SP-20620"/>
    <s v="Stefania Perrino"/>
    <x v="1"/>
    <s v="United States"/>
    <s v="Philadelphia"/>
    <x v="9"/>
    <n v="19134"/>
    <x v="3"/>
    <s v="TEC-AC-10004469"/>
    <x v="2"/>
    <x v="11"/>
    <s v="Microsoft Sculpt Comfort Mouse"/>
    <n v="95.88000000000001"/>
    <x v="1"/>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x v="0"/>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x v="1"/>
    <n v="0.2"/>
    <n v="64.674000000000007"/>
  </r>
  <r>
    <n v="1220"/>
    <s v="US-2014-118087"/>
    <x v="3"/>
    <x v="428"/>
    <d v="2014-09-14T00:00:00"/>
    <s v="Standard Class"/>
    <s v="SP-20620"/>
    <s v="Stefania Perrino"/>
    <x v="1"/>
    <s v="United States"/>
    <s v="Philadelphia"/>
    <x v="9"/>
    <n v="19134"/>
    <x v="3"/>
    <s v="TEC-PH-10002200"/>
    <x v="2"/>
    <x v="7"/>
    <s v="Samsung Galaxy Note 2"/>
    <n v="1931.9579999999999"/>
    <x v="3"/>
    <n v="0.4"/>
    <n v="-386.3915999999997"/>
  </r>
  <r>
    <n v="1221"/>
    <s v="CA-2011-110184"/>
    <x v="2"/>
    <x v="136"/>
    <d v="2011-07-16T00:00:00"/>
    <s v="Standard Class"/>
    <s v="BF-11170"/>
    <s v="Ben Ferrer"/>
    <x v="2"/>
    <s v="United States"/>
    <s v="Los Angeles"/>
    <x v="1"/>
    <n v="90036"/>
    <x v="1"/>
    <s v="OFF-ST-10000107"/>
    <x v="1"/>
    <x v="4"/>
    <s v="Fellowes Super Stor/Drawer"/>
    <n v="249.75"/>
    <x v="6"/>
    <n v="0"/>
    <n v="44.954999999999977"/>
  </r>
  <r>
    <n v="1222"/>
    <s v="CA-2011-110184"/>
    <x v="2"/>
    <x v="136"/>
    <d v="2011-07-16T00:00:00"/>
    <s v="Standard Class"/>
    <s v="BF-11170"/>
    <s v="Ben Ferrer"/>
    <x v="2"/>
    <s v="United States"/>
    <s v="Los Angeles"/>
    <x v="1"/>
    <n v="90036"/>
    <x v="1"/>
    <s v="TEC-PH-10000439"/>
    <x v="2"/>
    <x v="7"/>
    <s v="GE DSL Phone Line Filter"/>
    <n v="255.93600000000004"/>
    <x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x v="1"/>
    <n v="0"/>
    <n v="20.482199999999992"/>
  </r>
  <r>
    <n v="1224"/>
    <s v="CA-2013-126004"/>
    <x v="0"/>
    <x v="429"/>
    <d v="2013-12-06T00:00:00"/>
    <s v="First Class"/>
    <s v="BM-11140"/>
    <s v="Becky Martin"/>
    <x v="0"/>
    <s v="United States"/>
    <s v="New York City"/>
    <x v="15"/>
    <n v="10024"/>
    <x v="3"/>
    <s v="TEC-AC-10001432"/>
    <x v="2"/>
    <x v="11"/>
    <s v="Enermax Aurora Lite Keyboard"/>
    <n v="78.150000000000006"/>
    <x v="7"/>
    <n v="0"/>
    <n v="34.38600000000001"/>
  </r>
  <r>
    <n v="1225"/>
    <s v="CA-2013-126004"/>
    <x v="0"/>
    <x v="429"/>
    <d v="2013-12-06T00:00:00"/>
    <s v="First Class"/>
    <s v="BM-11140"/>
    <s v="Becky Martin"/>
    <x v="0"/>
    <s v="United States"/>
    <s v="New York City"/>
    <x v="15"/>
    <n v="10024"/>
    <x v="3"/>
    <s v="OFF-BI-10004656"/>
    <x v="1"/>
    <x v="8"/>
    <s v="Peel &amp; Stick Add-On Corner Pockets"/>
    <n v="1.7280000000000002"/>
    <x v="7"/>
    <n v="0.2"/>
    <n v="0.60479999999999989"/>
  </r>
  <r>
    <n v="1226"/>
    <s v="CA-2013-126004"/>
    <x v="0"/>
    <x v="429"/>
    <d v="2013-12-06T00:00:00"/>
    <s v="First Class"/>
    <s v="BM-11140"/>
    <s v="Becky Martin"/>
    <x v="0"/>
    <s v="United States"/>
    <s v="New York City"/>
    <x v="15"/>
    <n v="10024"/>
    <x v="3"/>
    <s v="OFF-PA-10001685"/>
    <x v="1"/>
    <x v="10"/>
    <s v="Staples"/>
    <n v="40.56"/>
    <x v="4"/>
    <n v="0"/>
    <n v="19.874400000000001"/>
  </r>
  <r>
    <n v="1227"/>
    <s v="CA-2013-126004"/>
    <x v="0"/>
    <x v="429"/>
    <d v="2013-12-06T00:00:00"/>
    <s v="First Class"/>
    <s v="BM-11140"/>
    <s v="Becky Martin"/>
    <x v="0"/>
    <s v="United States"/>
    <s v="New York City"/>
    <x v="15"/>
    <n v="10024"/>
    <x v="3"/>
    <s v="OFF-ST-10001418"/>
    <x v="1"/>
    <x v="4"/>
    <s v="Carina Media Storage Towers in Natural &amp; Black"/>
    <n v="182.94"/>
    <x v="1"/>
    <n v="0"/>
    <n v="3.6587999999999994"/>
  </r>
  <r>
    <n v="1228"/>
    <s v="CA-2013-126004"/>
    <x v="0"/>
    <x v="429"/>
    <d v="2013-12-06T00:00:00"/>
    <s v="First Class"/>
    <s v="BM-11140"/>
    <s v="Becky Martin"/>
    <x v="0"/>
    <s v="United States"/>
    <s v="New York City"/>
    <x v="15"/>
    <n v="10024"/>
    <x v="3"/>
    <s v="OFF-ST-10000676"/>
    <x v="1"/>
    <x v="4"/>
    <s v="Fellowes Econo/Stor Drawers"/>
    <n v="193.86"/>
    <x v="0"/>
    <n v="0"/>
    <n v="11.631599999999992"/>
  </r>
  <r>
    <n v="1229"/>
    <s v="CA-2014-100013"/>
    <x v="3"/>
    <x v="44"/>
    <d v="2014-11-12T00:00:00"/>
    <s v="Standard Class"/>
    <s v="ZC-21910"/>
    <s v="Zuschuss Carroll"/>
    <x v="0"/>
    <s v="United States"/>
    <s v="Los Angeles"/>
    <x v="1"/>
    <n v="90045"/>
    <x v="1"/>
    <s v="OFF-EN-10001219"/>
    <x v="1"/>
    <x v="12"/>
    <s v="#10- 4 1/8&quot; x 9 1/2&quot; Security-Tint Envelopes"/>
    <n v="15.28"/>
    <x v="0"/>
    <n v="0"/>
    <n v="7.4871999999999996"/>
  </r>
  <r>
    <n v="1230"/>
    <s v="CA-2014-100013"/>
    <x v="3"/>
    <x v="44"/>
    <d v="2014-11-12T00:00:00"/>
    <s v="Standard Class"/>
    <s v="ZC-21910"/>
    <s v="Zuschuss Carroll"/>
    <x v="0"/>
    <s v="United States"/>
    <s v="Los Angeles"/>
    <x v="1"/>
    <n v="90045"/>
    <x v="1"/>
    <s v="FUR-FU-10001424"/>
    <x v="0"/>
    <x v="5"/>
    <s v="Dax Clear Box Frame"/>
    <n v="8.73"/>
    <x v="7"/>
    <n v="0"/>
    <n v="2.9681999999999995"/>
  </r>
  <r>
    <n v="1231"/>
    <s v="CA-2014-100013"/>
    <x v="3"/>
    <x v="44"/>
    <d v="2014-11-12T00:00:00"/>
    <s v="Standard Class"/>
    <s v="ZC-21910"/>
    <s v="Zuschuss Carroll"/>
    <x v="0"/>
    <s v="United States"/>
    <s v="Los Angeles"/>
    <x v="1"/>
    <n v="90045"/>
    <x v="1"/>
    <s v="OFF-AR-10001022"/>
    <x v="1"/>
    <x v="6"/>
    <s v="SANFORD Liquid Accent Tank-Style Highlighters"/>
    <n v="5.68"/>
    <x v="0"/>
    <n v="0"/>
    <n v="1.7607999999999997"/>
  </r>
  <r>
    <n v="1232"/>
    <s v="CA-2012-132570"/>
    <x v="1"/>
    <x v="89"/>
    <d v="2012-11-02T00:00:00"/>
    <s v="Second Class"/>
    <s v="KT-16480"/>
    <s v="Kean Thornton"/>
    <x v="0"/>
    <s v="United States"/>
    <s v="Buffalo"/>
    <x v="15"/>
    <n v="14215"/>
    <x v="3"/>
    <s v="OFF-AR-10000369"/>
    <x v="1"/>
    <x v="6"/>
    <s v="Design Ebony Sketching Pencil"/>
    <n v="2.78"/>
    <x v="0"/>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x v="0"/>
    <n v="0"/>
    <n v="35.981999999999992"/>
  </r>
  <r>
    <n v="1234"/>
    <s v="CA-2013-153682"/>
    <x v="0"/>
    <x v="198"/>
    <d v="2013-06-02T00:00:00"/>
    <s v="First Class"/>
    <s v="BG-11695"/>
    <s v="Brooke Gillingham"/>
    <x v="1"/>
    <s v="United States"/>
    <s v="Cincinnati"/>
    <x v="24"/>
    <n v="45231"/>
    <x v="3"/>
    <s v="TEC-CO-10001046"/>
    <x v="2"/>
    <x v="16"/>
    <s v="Canon Imageclass D680 Copier / Fax"/>
    <n v="839.98799999999994"/>
    <x v="0"/>
    <n v="0.4"/>
    <n v="69.99899999999991"/>
  </r>
  <r>
    <n v="1235"/>
    <s v="CA-2013-144344"/>
    <x v="0"/>
    <x v="99"/>
    <d v="2013-10-29T00:00:00"/>
    <s v="Same Day"/>
    <s v="PG-18820"/>
    <s v="Patrick Gardner"/>
    <x v="0"/>
    <s v="United States"/>
    <s v="Boynton Beach"/>
    <x v="2"/>
    <n v="33437"/>
    <x v="0"/>
    <s v="FUR-FU-10000076"/>
    <x v="0"/>
    <x v="5"/>
    <s v="24-Hour Round Wall Clock"/>
    <n v="47.952000000000005"/>
    <x v="1"/>
    <n v="0.2"/>
    <n v="13.786200000000006"/>
  </r>
  <r>
    <n v="1236"/>
    <s v="CA-2013-144344"/>
    <x v="0"/>
    <x v="99"/>
    <d v="2013-10-29T00:00:00"/>
    <s v="Same Day"/>
    <s v="PG-18820"/>
    <s v="Patrick Gardner"/>
    <x v="0"/>
    <s v="United States"/>
    <s v="Boynton Beach"/>
    <x v="2"/>
    <n v="33437"/>
    <x v="0"/>
    <s v="OFF-BI-10003719"/>
    <x v="1"/>
    <x v="8"/>
    <s v="Large Capacity Hanging Post Binders"/>
    <n v="37.425000000000004"/>
    <x v="2"/>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x v="0"/>
    <n v="0.2"/>
    <n v="0"/>
  </r>
  <r>
    <n v="1238"/>
    <s v="CA-2013-144344"/>
    <x v="0"/>
    <x v="99"/>
    <d v="2013-10-29T00:00:00"/>
    <s v="Same Day"/>
    <s v="PG-18820"/>
    <s v="Patrick Gardner"/>
    <x v="0"/>
    <s v="United States"/>
    <s v="Boynton Beach"/>
    <x v="2"/>
    <n v="33437"/>
    <x v="0"/>
    <s v="FUR-FU-10003553"/>
    <x v="0"/>
    <x v="5"/>
    <s v="Howard Miller 13-1/2&quot; Diameter Rosebrook Wall Clock"/>
    <n v="165.048"/>
    <x v="1"/>
    <n v="0.2"/>
    <n v="41.262"/>
  </r>
  <r>
    <n v="1239"/>
    <s v="CA-2011-127012"/>
    <x v="2"/>
    <x v="430"/>
    <d v="2011-08-15T00:00:00"/>
    <s v="Standard Class"/>
    <s v="GM-14680"/>
    <s v="Greg Matthias"/>
    <x v="0"/>
    <s v="United States"/>
    <s v="Seattle"/>
    <x v="4"/>
    <n v="98105"/>
    <x v="1"/>
    <s v="FUR-FU-10003691"/>
    <x v="0"/>
    <x v="5"/>
    <s v="Eldon Image Series Desk Accessories, Ebony"/>
    <n v="12.35"/>
    <x v="7"/>
    <n v="0"/>
    <n v="5.4340000000000002"/>
  </r>
  <r>
    <n v="1240"/>
    <s v="CA-2011-127012"/>
    <x v="2"/>
    <x v="430"/>
    <d v="2011-08-15T00:00:00"/>
    <s v="Standard Class"/>
    <s v="GM-14680"/>
    <s v="Greg Matthias"/>
    <x v="0"/>
    <s v="United States"/>
    <s v="Seattle"/>
    <x v="4"/>
    <n v="98105"/>
    <x v="1"/>
    <s v="OFF-AR-10003903"/>
    <x v="1"/>
    <x v="6"/>
    <s v="Sanford 52201 APSCO Electric Pencil Sharpener"/>
    <n v="40.97"/>
    <x v="7"/>
    <n v="0"/>
    <n v="10.652200000000001"/>
  </r>
  <r>
    <n v="1241"/>
    <s v="CA-2011-127012"/>
    <x v="2"/>
    <x v="430"/>
    <d v="2011-08-15T00:00:00"/>
    <s v="Standard Class"/>
    <s v="GM-14680"/>
    <s v="Greg Matthias"/>
    <x v="0"/>
    <s v="United States"/>
    <s v="Seattle"/>
    <x v="4"/>
    <n v="98105"/>
    <x v="1"/>
    <s v="OFF-FA-10004854"/>
    <x v="1"/>
    <x v="13"/>
    <s v="Vinyl Coated Wire Paper Clips in Organizer Box, 800/Box"/>
    <n v="22.96"/>
    <x v="0"/>
    <n v="0"/>
    <n v="10.7912"/>
  </r>
  <r>
    <n v="1242"/>
    <s v="CA-2013-128727"/>
    <x v="0"/>
    <x v="48"/>
    <d v="2013-09-05T00:00:00"/>
    <s v="Standard Class"/>
    <s v="MO-17800"/>
    <s v="Meg O'Connel"/>
    <x v="2"/>
    <s v="United States"/>
    <s v="New York City"/>
    <x v="15"/>
    <n v="10024"/>
    <x v="3"/>
    <s v="TEC-PH-10003442"/>
    <x v="2"/>
    <x v="7"/>
    <s v="Samsung Replacement EH64AVFWE Premium Headset"/>
    <n v="22"/>
    <x v="4"/>
    <n v="0"/>
    <n v="5.5"/>
  </r>
  <r>
    <n v="1243"/>
    <s v="US-2013-162859"/>
    <x v="0"/>
    <x v="431"/>
    <d v="2013-02-22T00:00:00"/>
    <s v="Standard Class"/>
    <s v="PG-18820"/>
    <s v="Patrick Gardner"/>
    <x v="0"/>
    <s v="United States"/>
    <s v="New York City"/>
    <x v="15"/>
    <n v="10009"/>
    <x v="3"/>
    <s v="OFF-BI-10004519"/>
    <x v="1"/>
    <x v="8"/>
    <s v="GBC DocuBind P100 Manual Binding Machine"/>
    <n v="398.35199999999998"/>
    <x v="1"/>
    <n v="0.2"/>
    <n v="124.48499999999999"/>
  </r>
  <r>
    <n v="1244"/>
    <s v="US-2013-162859"/>
    <x v="0"/>
    <x v="431"/>
    <d v="2013-02-22T00:00:00"/>
    <s v="Standard Class"/>
    <s v="PG-18820"/>
    <s v="Patrick Gardner"/>
    <x v="0"/>
    <s v="United States"/>
    <s v="New York City"/>
    <x v="15"/>
    <n v="10009"/>
    <x v="3"/>
    <s v="OFF-FA-10000304"/>
    <x v="1"/>
    <x v="13"/>
    <s v="Advantus Push Pins"/>
    <n v="8.7200000000000006"/>
    <x v="4"/>
    <n v="0"/>
    <n v="3.5752000000000006"/>
  </r>
  <r>
    <n v="1245"/>
    <s v="CA-2014-133641"/>
    <x v="3"/>
    <x v="304"/>
    <d v="2014-05-22T00:00:00"/>
    <s v="Standard Class"/>
    <s v="EJ-14155"/>
    <s v="Eva Jacobs"/>
    <x v="0"/>
    <s v="United States"/>
    <s v="Gulfport"/>
    <x v="35"/>
    <n v="39503"/>
    <x v="0"/>
    <s v="OFF-EN-10004955"/>
    <x v="1"/>
    <x v="12"/>
    <s v="Fashion Color Clasp Envelopes"/>
    <n v="48.69"/>
    <x v="6"/>
    <n v="0"/>
    <n v="23.8581"/>
  </r>
  <r>
    <n v="1246"/>
    <s v="CA-2011-168494"/>
    <x v="2"/>
    <x v="432"/>
    <d v="2011-12-14T00:00:00"/>
    <s v="Second Class"/>
    <s v="NP-18700"/>
    <s v="Nora Preis"/>
    <x v="0"/>
    <s v="United States"/>
    <s v="Fresno"/>
    <x v="1"/>
    <n v="93727"/>
    <x v="1"/>
    <s v="FUR-TA-10004619"/>
    <x v="0"/>
    <x v="3"/>
    <s v="Hon Non-Folding Utility Tables"/>
    <n v="764.6880000000001"/>
    <x v="5"/>
    <n v="0.2"/>
    <n v="95.585999999999899"/>
  </r>
  <r>
    <n v="1247"/>
    <s v="CA-2011-168494"/>
    <x v="2"/>
    <x v="432"/>
    <d v="2011-12-14T00:00:00"/>
    <s v="Second Class"/>
    <s v="NP-18700"/>
    <s v="Nora Preis"/>
    <x v="0"/>
    <s v="United States"/>
    <s v="Fresno"/>
    <x v="1"/>
    <n v="93727"/>
    <x v="1"/>
    <s v="FUR-TA-10003473"/>
    <x v="0"/>
    <x v="3"/>
    <s v="Bretford Rectangular Conference Table Tops"/>
    <n v="3610.848"/>
    <x v="13"/>
    <n v="0.2"/>
    <n v="135.4068000000002"/>
  </r>
  <r>
    <n v="1248"/>
    <s v="CA-2011-168494"/>
    <x v="2"/>
    <x v="432"/>
    <d v="2011-12-14T00:00:00"/>
    <s v="Second Class"/>
    <s v="NP-18700"/>
    <s v="Nora Preis"/>
    <x v="0"/>
    <s v="United States"/>
    <s v="Fresno"/>
    <x v="1"/>
    <n v="93727"/>
    <x v="1"/>
    <s v="FUR-BO-10004467"/>
    <x v="0"/>
    <x v="0"/>
    <s v="Bestar Classic Bookcase"/>
    <n v="254.97449999999998"/>
    <x v="1"/>
    <n v="0.15"/>
    <n v="11.998799999999989"/>
  </r>
  <r>
    <n v="1249"/>
    <s v="CA-2014-115602"/>
    <x v="3"/>
    <x v="404"/>
    <d v="2014-12-25T00:00:00"/>
    <s v="Standard Class"/>
    <s v="DJ-13630"/>
    <s v="Doug Jacobs"/>
    <x v="0"/>
    <s v="United States"/>
    <s v="New York City"/>
    <x v="15"/>
    <n v="10009"/>
    <x v="3"/>
    <s v="OFF-AR-10002280"/>
    <x v="1"/>
    <x v="6"/>
    <s v="Staples"/>
    <n v="38.82"/>
    <x v="5"/>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x v="6"/>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x v="11"/>
    <n v="0"/>
    <n v="511.36799999999999"/>
  </r>
  <r>
    <n v="1252"/>
    <s v="CA-2014-115602"/>
    <x v="3"/>
    <x v="404"/>
    <d v="2014-12-25T00:00:00"/>
    <s v="Standard Class"/>
    <s v="DJ-13630"/>
    <s v="Doug Jacobs"/>
    <x v="0"/>
    <s v="United States"/>
    <s v="New York City"/>
    <x v="15"/>
    <n v="10009"/>
    <x v="3"/>
    <s v="OFF-AR-10000462"/>
    <x v="1"/>
    <x v="6"/>
    <s v="Sanford Pocket Accent Highlighters"/>
    <n v="3.2"/>
    <x v="0"/>
    <n v="0"/>
    <n v="1.3760000000000003"/>
  </r>
  <r>
    <n v="1253"/>
    <s v="CA-2012-154956"/>
    <x v="1"/>
    <x v="433"/>
    <d v="2012-07-09T00:00:00"/>
    <s v="Standard Class"/>
    <s v="IM-15070"/>
    <s v="Irene Maddox"/>
    <x v="0"/>
    <s v="United States"/>
    <s v="Milwaukee"/>
    <x v="6"/>
    <n v="53209"/>
    <x v="2"/>
    <s v="TEC-PH-10004165"/>
    <x v="2"/>
    <x v="7"/>
    <s v="Mitel MiVoice 5330e IP Phone"/>
    <n v="1099.96"/>
    <x v="4"/>
    <n v="0"/>
    <n v="285.9896"/>
  </r>
  <r>
    <n v="1254"/>
    <s v="CA-2014-144638"/>
    <x v="3"/>
    <x v="434"/>
    <d v="2014-03-15T00:00:00"/>
    <s v="Standard Class"/>
    <s v="MH-18115"/>
    <s v="Mick Hernandez"/>
    <x v="2"/>
    <s v="United States"/>
    <s v="Chester"/>
    <x v="9"/>
    <n v="19013"/>
    <x v="3"/>
    <s v="OFF-AR-10003958"/>
    <x v="1"/>
    <x v="6"/>
    <s v="Newell 337"/>
    <n v="5.2480000000000002"/>
    <x v="0"/>
    <n v="0.2"/>
    <n v="0.59039999999999915"/>
  </r>
  <r>
    <n v="1255"/>
    <s v="CA-2014-144638"/>
    <x v="3"/>
    <x v="434"/>
    <d v="2014-03-15T00:00:00"/>
    <s v="Standard Class"/>
    <s v="MH-18115"/>
    <s v="Mick Hernandez"/>
    <x v="2"/>
    <s v="United States"/>
    <s v="Chester"/>
    <x v="9"/>
    <n v="19013"/>
    <x v="3"/>
    <s v="TEC-PH-10000149"/>
    <x v="2"/>
    <x v="7"/>
    <s v="Cisco SPA525G2 IP Phone - Wireless"/>
    <n v="35.909999999999997"/>
    <x v="1"/>
    <n v="0.4"/>
    <n v="-8.3790000000000031"/>
  </r>
  <r>
    <n v="1256"/>
    <s v="CA-2014-144638"/>
    <x v="3"/>
    <x v="434"/>
    <d v="2014-03-15T00:00:00"/>
    <s v="Standard Class"/>
    <s v="MH-18115"/>
    <s v="Mick Hernandez"/>
    <x v="2"/>
    <s v="United States"/>
    <s v="Chester"/>
    <x v="9"/>
    <n v="19013"/>
    <x v="3"/>
    <s v="FUR-FU-10003724"/>
    <x v="0"/>
    <x v="5"/>
    <s v="Westinghouse Clip-On Gooseneck Lamps"/>
    <n v="6.6959999999999997"/>
    <x v="7"/>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x v="0"/>
    <n v="0.2"/>
    <n v="11.516399999999999"/>
  </r>
  <r>
    <n v="1258"/>
    <s v="US-2013-168620"/>
    <x v="0"/>
    <x v="435"/>
    <d v="2013-12-29T00:00:00"/>
    <s v="Second Class"/>
    <s v="RB-19795"/>
    <s v="Ross Baird"/>
    <x v="2"/>
    <s v="United States"/>
    <s v="Charlotte"/>
    <x v="3"/>
    <n v="28205"/>
    <x v="0"/>
    <s v="OFF-BI-10001575"/>
    <x v="1"/>
    <x v="8"/>
    <s v="GBC Linen Binding Covers"/>
    <n v="27.882000000000005"/>
    <x v="1"/>
    <n v="0.7"/>
    <n v="-20.446799999999996"/>
  </r>
  <r>
    <n v="1259"/>
    <s v="US-2013-168620"/>
    <x v="0"/>
    <x v="435"/>
    <d v="2013-12-29T00:00:00"/>
    <s v="Second Class"/>
    <s v="RB-19795"/>
    <s v="Ross Baird"/>
    <x v="2"/>
    <s v="United States"/>
    <s v="Charlotte"/>
    <x v="3"/>
    <n v="28205"/>
    <x v="0"/>
    <s v="OFF-ST-10003716"/>
    <x v="1"/>
    <x v="4"/>
    <s v="Tennsco Double-Tier Lockers"/>
    <n v="540.048"/>
    <x v="1"/>
    <n v="0.2"/>
    <n v="-47.254199999999997"/>
  </r>
  <r>
    <n v="1260"/>
    <s v="US-2013-168620"/>
    <x v="0"/>
    <x v="435"/>
    <d v="2013-12-29T00:00:00"/>
    <s v="Second Class"/>
    <s v="RB-19795"/>
    <s v="Ross Baird"/>
    <x v="2"/>
    <s v="United States"/>
    <s v="Charlotte"/>
    <x v="3"/>
    <n v="28205"/>
    <x v="0"/>
    <s v="TEC-AC-10004469"/>
    <x v="2"/>
    <x v="11"/>
    <s v="Microsoft Sculpt Comfort Mouse"/>
    <n v="255.68000000000004"/>
    <x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x v="1"/>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x v="4"/>
    <n v="0.7"/>
    <n v="-14.0928"/>
  </r>
  <r>
    <n v="1263"/>
    <s v="CA-2014-105053"/>
    <x v="3"/>
    <x v="437"/>
    <d v="2014-07-10T00:00:00"/>
    <s v="Second Class"/>
    <s v="CS-12355"/>
    <s v="Christine Sundaresam"/>
    <x v="0"/>
    <s v="United States"/>
    <s v="Long Beach"/>
    <x v="15"/>
    <n v="11561"/>
    <x v="3"/>
    <s v="OFF-BI-10001634"/>
    <x v="1"/>
    <x v="8"/>
    <s v="Wilson Jones Active Use Binders"/>
    <n v="17.472000000000001"/>
    <x v="1"/>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x v="0"/>
    <n v="0"/>
    <n v="18.873000000000005"/>
  </r>
  <r>
    <n v="1265"/>
    <s v="CA-2013-155992"/>
    <x v="0"/>
    <x v="393"/>
    <d v="2013-10-03T00:00:00"/>
    <s v="First Class"/>
    <s v="CC-12220"/>
    <s v="Chris Cortes"/>
    <x v="0"/>
    <s v="United States"/>
    <s v="La Porte"/>
    <x v="14"/>
    <n v="46350"/>
    <x v="2"/>
    <s v="FUR-FU-10003724"/>
    <x v="0"/>
    <x v="5"/>
    <s v="Westinghouse Clip-On Gooseneck Lamps"/>
    <n v="41.849999999999994"/>
    <x v="2"/>
    <n v="0"/>
    <n v="10.880999999999998"/>
  </r>
  <r>
    <n v="1266"/>
    <s v="CA-2014-110380"/>
    <x v="3"/>
    <x v="264"/>
    <d v="2014-09-08T00:00:00"/>
    <s v="Standard Class"/>
    <s v="PF-19225"/>
    <s v="Phillip Flathmann"/>
    <x v="0"/>
    <s v="United States"/>
    <s v="San Francisco"/>
    <x v="1"/>
    <n v="94122"/>
    <x v="1"/>
    <s v="OFF-AR-10000422"/>
    <x v="1"/>
    <x v="6"/>
    <s v="Pencil and Crayon Sharpener"/>
    <n v="6.57"/>
    <x v="1"/>
    <n v="0"/>
    <n v="1.7738999999999998"/>
  </r>
  <r>
    <n v="1267"/>
    <s v="US-2011-167738"/>
    <x v="2"/>
    <x v="163"/>
    <d v="2011-12-29T00:00:00"/>
    <s v="Standard Class"/>
    <s v="JC-16105"/>
    <s v="Julie Creighton"/>
    <x v="1"/>
    <s v="United States"/>
    <s v="Los Angeles"/>
    <x v="1"/>
    <n v="90045"/>
    <x v="1"/>
    <s v="OFF-ST-10003306"/>
    <x v="1"/>
    <x v="4"/>
    <s v="Letter Size Cart"/>
    <n v="142.86000000000001"/>
    <x v="7"/>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x v="5"/>
    <n v="0.2"/>
    <n v="18.266999999999967"/>
  </r>
  <r>
    <n v="1269"/>
    <s v="CA-2014-121412"/>
    <x v="3"/>
    <x v="397"/>
    <d v="2014-09-28T00:00:00"/>
    <s v="Standard Class"/>
    <s v="BG-11695"/>
    <s v="Brooke Gillingham"/>
    <x v="1"/>
    <s v="United States"/>
    <s v="Louisville"/>
    <x v="22"/>
    <n v="80027"/>
    <x v="1"/>
    <s v="FUR-FU-10000246"/>
    <x v="0"/>
    <x v="5"/>
    <s v="Aluminum Document Frame"/>
    <n v="29.328000000000003"/>
    <x v="1"/>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x v="0"/>
    <n v="0"/>
    <n v="5.6159999999999997"/>
  </r>
  <r>
    <n v="1271"/>
    <s v="US-2013-103646"/>
    <x v="0"/>
    <x v="438"/>
    <d v="2013-04-27T00:00:00"/>
    <s v="Standard Class"/>
    <s v="SP-20545"/>
    <s v="Sibella Parks"/>
    <x v="1"/>
    <s v="United States"/>
    <s v="Chicago"/>
    <x v="10"/>
    <n v="60623"/>
    <x v="2"/>
    <s v="OFF-ST-10000563"/>
    <x v="1"/>
    <x v="4"/>
    <s v="Fellowes Bankers Box Stor/Drawer Steel Plus"/>
    <n v="102.33600000000001"/>
    <x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x v="1"/>
    <n v="0.8"/>
    <n v="-126.85920000000002"/>
  </r>
  <r>
    <n v="1273"/>
    <s v="US-2013-103646"/>
    <x v="0"/>
    <x v="438"/>
    <d v="2013-04-27T00:00:00"/>
    <s v="Standard Class"/>
    <s v="SP-20545"/>
    <s v="Sibella Parks"/>
    <x v="1"/>
    <s v="United States"/>
    <s v="Chicago"/>
    <x v="10"/>
    <n v="60623"/>
    <x v="2"/>
    <s v="OFF-BI-10002854"/>
    <x v="1"/>
    <x v="8"/>
    <s v="Performers Binder/Pad Holder, Black"/>
    <n v="44.847999999999992"/>
    <x v="8"/>
    <n v="0.8"/>
    <n v="-67.27200000000002"/>
  </r>
  <r>
    <n v="1274"/>
    <s v="CA-2013-119186"/>
    <x v="0"/>
    <x v="439"/>
    <d v="2013-05-27T00:00:00"/>
    <s v="Same Day"/>
    <s v="MS-17710"/>
    <s v="Maurice Satty"/>
    <x v="0"/>
    <s v="United States"/>
    <s v="Fort Worth"/>
    <x v="5"/>
    <n v="76106"/>
    <x v="2"/>
    <s v="OFF-PA-10004621"/>
    <x v="1"/>
    <x v="10"/>
    <s v="Xerox 212"/>
    <n v="10.368000000000002"/>
    <x v="0"/>
    <n v="0.2"/>
    <n v="3.6288"/>
  </r>
  <r>
    <n v="1275"/>
    <s v="CA-2013-119186"/>
    <x v="0"/>
    <x v="439"/>
    <d v="2013-05-27T00:00:00"/>
    <s v="Same Day"/>
    <s v="MS-17710"/>
    <s v="Maurice Satty"/>
    <x v="0"/>
    <s v="United States"/>
    <s v="Fort Worth"/>
    <x v="5"/>
    <n v="76106"/>
    <x v="2"/>
    <s v="FUR-CH-10001973"/>
    <x v="0"/>
    <x v="1"/>
    <s v="Office Star Flex Back Scooter Chair with White Frame"/>
    <n v="388.42999999999995"/>
    <x v="2"/>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x v="1"/>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x v="7"/>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x v="1"/>
    <n v="0.2"/>
    <n v="5.3969999999999914"/>
  </r>
  <r>
    <n v="1279"/>
    <s v="CA-2011-163293"/>
    <x v="2"/>
    <x v="78"/>
    <d v="2011-09-11T00:00:00"/>
    <s v="First Class"/>
    <s v="KC-16255"/>
    <s v="Karen Carlisle"/>
    <x v="1"/>
    <s v="United States"/>
    <s v="Macon"/>
    <x v="32"/>
    <n v="31204"/>
    <x v="0"/>
    <s v="TEC-AC-10004209"/>
    <x v="2"/>
    <x v="11"/>
    <s v="Memorex Froggy Flash Drive 4 GB"/>
    <n v="32.97"/>
    <x v="1"/>
    <n v="0"/>
    <n v="12.8583"/>
  </r>
  <r>
    <n v="1280"/>
    <s v="CA-2011-163293"/>
    <x v="2"/>
    <x v="78"/>
    <d v="2011-09-11T00:00:00"/>
    <s v="First Class"/>
    <s v="KC-16255"/>
    <s v="Karen Carlisle"/>
    <x v="1"/>
    <s v="United States"/>
    <s v="Macon"/>
    <x v="32"/>
    <n v="31204"/>
    <x v="0"/>
    <s v="TEC-AC-10000023"/>
    <x v="2"/>
    <x v="11"/>
    <s v="Maxell 74 Minute CD-R Spindle, 50/Pack"/>
    <n v="83.88"/>
    <x v="4"/>
    <n v="0"/>
    <n v="30.196799999999996"/>
  </r>
  <r>
    <n v="1281"/>
    <s v="CA-2013-160815"/>
    <x v="0"/>
    <x v="64"/>
    <d v="2013-09-07T00:00:00"/>
    <s v="First Class"/>
    <s v="TR-21325"/>
    <s v="Toby Ritter"/>
    <x v="0"/>
    <s v="United States"/>
    <s v="Cedar Rapids"/>
    <x v="23"/>
    <n v="52402"/>
    <x v="2"/>
    <s v="TEC-PH-10003505"/>
    <x v="2"/>
    <x v="7"/>
    <s v="Geemarc AmpliPOWER60"/>
    <n v="278.39999999999998"/>
    <x v="1"/>
    <n v="0"/>
    <n v="80.735999999999976"/>
  </r>
  <r>
    <n v="1282"/>
    <s v="CA-2014-122154"/>
    <x v="3"/>
    <x v="359"/>
    <d v="2014-04-12T00:00:00"/>
    <s v="First Class"/>
    <s v="SA-20830"/>
    <s v="Sue Ann Reed"/>
    <x v="0"/>
    <s v="United States"/>
    <s v="Jacksonville"/>
    <x v="2"/>
    <n v="32216"/>
    <x v="0"/>
    <s v="OFF-LA-10000121"/>
    <x v="1"/>
    <x v="2"/>
    <s v="Avery 48"/>
    <n v="15.120000000000001"/>
    <x v="1"/>
    <n v="0.2"/>
    <n v="4.9139999999999988"/>
  </r>
  <r>
    <n v="1283"/>
    <s v="CA-2014-122154"/>
    <x v="3"/>
    <x v="359"/>
    <d v="2014-04-12T00:00:00"/>
    <s v="First Class"/>
    <s v="SA-20830"/>
    <s v="Sue Ann Reed"/>
    <x v="0"/>
    <s v="United States"/>
    <s v="Jacksonville"/>
    <x v="2"/>
    <n v="32216"/>
    <x v="0"/>
    <s v="OFF-BI-10002026"/>
    <x v="1"/>
    <x v="8"/>
    <s v="Avery Arch Ring Binders"/>
    <n v="17.430000000000003"/>
    <x v="7"/>
    <n v="0.7"/>
    <n v="-13.363000000000003"/>
  </r>
  <r>
    <n v="1284"/>
    <s v="CA-2014-122154"/>
    <x v="3"/>
    <x v="359"/>
    <d v="2014-04-12T00:00:00"/>
    <s v="First Class"/>
    <s v="SA-20830"/>
    <s v="Sue Ann Reed"/>
    <x v="0"/>
    <s v="United States"/>
    <s v="Jacksonville"/>
    <x v="2"/>
    <n v="32216"/>
    <x v="0"/>
    <s v="OFF-PA-10000994"/>
    <x v="1"/>
    <x v="10"/>
    <s v="Xerox 1915"/>
    <n v="251.64"/>
    <x v="1"/>
    <n v="0.2"/>
    <n v="88.073999999999984"/>
  </r>
  <r>
    <n v="1285"/>
    <s v="US-2012-149692"/>
    <x v="1"/>
    <x v="401"/>
    <d v="2012-12-12T00:00:00"/>
    <s v="Standard Class"/>
    <s v="KW-16435"/>
    <s v="Katrina Willman"/>
    <x v="0"/>
    <s v="United States"/>
    <s v="Austin"/>
    <x v="5"/>
    <n v="78745"/>
    <x v="2"/>
    <s v="OFF-BI-10002813"/>
    <x v="1"/>
    <x v="8"/>
    <s v="Avery Reinforcements for Hole-Punch Pages"/>
    <n v="2.7719999999999994"/>
    <x v="3"/>
    <n v="0.8"/>
    <n v="-4.8510000000000009"/>
  </r>
  <r>
    <n v="1286"/>
    <s v="CA-2013-119445"/>
    <x v="0"/>
    <x v="190"/>
    <d v="2013-07-04T00:00:00"/>
    <s v="Standard Class"/>
    <s v="GM-14500"/>
    <s v="Gene McClure"/>
    <x v="0"/>
    <s v="United States"/>
    <s v="Providence"/>
    <x v="34"/>
    <n v="2908"/>
    <x v="3"/>
    <s v="OFF-ST-10000617"/>
    <x v="1"/>
    <x v="4"/>
    <s v="Woodgrain Magazine Files by Perma"/>
    <n v="14.9"/>
    <x v="2"/>
    <n v="0"/>
    <n v="1.0429999999999984"/>
  </r>
  <r>
    <n v="1287"/>
    <s v="CA-2012-124268"/>
    <x v="1"/>
    <x v="433"/>
    <d v="2012-07-08T00:00:00"/>
    <s v="Standard Class"/>
    <s v="AD-10180"/>
    <s v="Alan Dominguez"/>
    <x v="2"/>
    <s v="United States"/>
    <s v="New York City"/>
    <x v="15"/>
    <n v="10035"/>
    <x v="3"/>
    <s v="OFF-AR-10004817"/>
    <x v="1"/>
    <x v="6"/>
    <s v="Colorific Watercolor Pencils"/>
    <n v="15.48"/>
    <x v="1"/>
    <n v="0"/>
    <n v="4.4891999999999985"/>
  </r>
  <r>
    <n v="1288"/>
    <s v="CA-2013-154711"/>
    <x v="0"/>
    <x v="441"/>
    <d v="2013-11-27T00:00:00"/>
    <s v="Standard Class"/>
    <s v="TB-21355"/>
    <s v="Todd Boyes"/>
    <x v="1"/>
    <s v="United States"/>
    <s v="New York City"/>
    <x v="15"/>
    <n v="10009"/>
    <x v="3"/>
    <s v="FUR-FU-10000397"/>
    <x v="0"/>
    <x v="5"/>
    <s v="Luxo Economy Swing Arm Lamp"/>
    <n v="39.880000000000003"/>
    <x v="0"/>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x v="4"/>
    <n v="0.2"/>
    <n v="4.1147999999999989"/>
  </r>
  <r>
    <n v="1290"/>
    <s v="CA-2013-154711"/>
    <x v="0"/>
    <x v="441"/>
    <d v="2013-11-27T00:00:00"/>
    <s v="Standard Class"/>
    <s v="TB-21355"/>
    <s v="Todd Boyes"/>
    <x v="1"/>
    <s v="United States"/>
    <s v="New York City"/>
    <x v="15"/>
    <n v="10009"/>
    <x v="3"/>
    <s v="OFF-AR-10001860"/>
    <x v="1"/>
    <x v="6"/>
    <s v="BIC Liqua Brite Liner"/>
    <n v="20.82"/>
    <x v="1"/>
    <n v="0"/>
    <n v="7.4952000000000005"/>
  </r>
  <r>
    <n v="1291"/>
    <s v="CA-2013-163384"/>
    <x v="0"/>
    <x v="338"/>
    <d v="2013-11-13T00:00:00"/>
    <s v="First Class"/>
    <s v="CC-12430"/>
    <s v="Chuck Clark"/>
    <x v="2"/>
    <s v="United States"/>
    <s v="San Francisco"/>
    <x v="1"/>
    <n v="94122"/>
    <x v="1"/>
    <s v="OFF-BI-10004970"/>
    <x v="1"/>
    <x v="8"/>
    <s v="ACCOHIDE 3-Ring Binder, Blue, 1&quot;"/>
    <n v="13.216000000000001"/>
    <x v="4"/>
    <n v="0.2"/>
    <n v="4.4603999999999999"/>
  </r>
  <r>
    <n v="1292"/>
    <s v="CA-2013-163384"/>
    <x v="0"/>
    <x v="338"/>
    <d v="2013-11-13T00:00:00"/>
    <s v="First Class"/>
    <s v="CC-12430"/>
    <s v="Chuck Clark"/>
    <x v="2"/>
    <s v="United States"/>
    <s v="San Francisco"/>
    <x v="1"/>
    <n v="94122"/>
    <x v="1"/>
    <s v="OFF-PA-10003172"/>
    <x v="1"/>
    <x v="10"/>
    <s v="Xerox 1996"/>
    <n v="32.400000000000006"/>
    <x v="2"/>
    <n v="0"/>
    <n v="15.552000000000001"/>
  </r>
  <r>
    <n v="1293"/>
    <s v="CA-2012-101707"/>
    <x v="1"/>
    <x v="375"/>
    <d v="2012-09-01T00:00:00"/>
    <s v="Standard Class"/>
    <s v="PF-19165"/>
    <s v="Philip Fox"/>
    <x v="0"/>
    <s v="United States"/>
    <s v="San Diego"/>
    <x v="1"/>
    <n v="92105"/>
    <x v="1"/>
    <s v="OFF-SU-10001218"/>
    <x v="1"/>
    <x v="14"/>
    <s v="Fiskars Softgrip Scissors"/>
    <n v="32.94"/>
    <x v="1"/>
    <n v="0"/>
    <n v="9.2232000000000021"/>
  </r>
  <r>
    <n v="1294"/>
    <s v="CA-2012-101707"/>
    <x v="1"/>
    <x v="375"/>
    <d v="2012-09-01T00:00:00"/>
    <s v="Standard Class"/>
    <s v="PF-19165"/>
    <s v="Philip Fox"/>
    <x v="0"/>
    <s v="United States"/>
    <s v="San Diego"/>
    <x v="1"/>
    <n v="92105"/>
    <x v="1"/>
    <s v="OFF-PA-10002968"/>
    <x v="1"/>
    <x v="10"/>
    <s v="Xerox 1973"/>
    <n v="114.2"/>
    <x v="2"/>
    <n v="0"/>
    <n v="52.531999999999996"/>
  </r>
  <r>
    <n v="1295"/>
    <s v="CA-2012-101707"/>
    <x v="1"/>
    <x v="375"/>
    <d v="2012-09-01T00:00:00"/>
    <s v="Standard Class"/>
    <s v="PF-19165"/>
    <s v="Philip Fox"/>
    <x v="0"/>
    <s v="United States"/>
    <s v="San Diego"/>
    <x v="1"/>
    <n v="92105"/>
    <x v="1"/>
    <s v="OFF-LA-10000134"/>
    <x v="1"/>
    <x v="2"/>
    <s v="Avery 511"/>
    <n v="3.08"/>
    <x v="7"/>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x v="11"/>
    <n v="0.2"/>
    <n v="84.572799999999944"/>
  </r>
  <r>
    <n v="1297"/>
    <s v="CA-2014-115427"/>
    <x v="3"/>
    <x v="247"/>
    <d v="2015-01-04T00:00:00"/>
    <s v="Standard Class"/>
    <s v="EB-13975"/>
    <s v="Erica Bern"/>
    <x v="1"/>
    <s v="United States"/>
    <s v="Fairfield"/>
    <x v="1"/>
    <n v="94533"/>
    <x v="1"/>
    <s v="OFF-BI-10002103"/>
    <x v="1"/>
    <x v="8"/>
    <s v="Cardinal Slant-D Ring Binder, Heavy Gauge Vinyl"/>
    <n v="13.904"/>
    <x v="0"/>
    <n v="0.2"/>
    <n v="4.5187999999999997"/>
  </r>
  <r>
    <n v="1298"/>
    <s v="CA-2014-115427"/>
    <x v="3"/>
    <x v="247"/>
    <d v="2015-01-04T00:00:00"/>
    <s v="Standard Class"/>
    <s v="EB-13975"/>
    <s v="Erica Bern"/>
    <x v="1"/>
    <s v="United States"/>
    <s v="Fairfield"/>
    <x v="1"/>
    <n v="94533"/>
    <x v="1"/>
    <s v="OFF-BI-10004632"/>
    <x v="1"/>
    <x v="8"/>
    <s v="GBC Binding covers"/>
    <n v="20.72"/>
    <x v="0"/>
    <n v="0.2"/>
    <n v="6.4749999999999979"/>
  </r>
  <r>
    <n v="1299"/>
    <s v="CA-2013-134425"/>
    <x v="0"/>
    <x v="16"/>
    <d v="2013-12-13T00:00:00"/>
    <s v="Second Class"/>
    <s v="QJ-19255"/>
    <s v="Quincy Jones"/>
    <x v="1"/>
    <s v="United States"/>
    <s v="Saint Paul"/>
    <x v="11"/>
    <n v="55106"/>
    <x v="2"/>
    <s v="TEC-PH-10003555"/>
    <x v="2"/>
    <x v="7"/>
    <s v="Motorola HK250 Universal Bluetooth Headset"/>
    <n v="114.94999999999999"/>
    <x v="2"/>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x v="0"/>
    <n v="0"/>
    <n v="7.0095999999999989"/>
  </r>
  <r>
    <n v="1301"/>
    <s v="CA-2013-137043"/>
    <x v="0"/>
    <x v="443"/>
    <d v="2013-12-26T00:00:00"/>
    <s v="Second Class"/>
    <s v="LC-17140"/>
    <s v="Logan Currie"/>
    <x v="0"/>
    <s v="United States"/>
    <s v="Springfield"/>
    <x v="17"/>
    <n v="22153"/>
    <x v="0"/>
    <s v="FUR-FU-10003664"/>
    <x v="0"/>
    <x v="5"/>
    <s v="Electrix Architect's Clamp-On Swing Arm Lamp, Black"/>
    <n v="572.76"/>
    <x v="5"/>
    <n v="0"/>
    <n v="166.10039999999995"/>
  </r>
  <r>
    <n v="1302"/>
    <s v="CA-2013-137043"/>
    <x v="0"/>
    <x v="443"/>
    <d v="2013-12-26T00:00:00"/>
    <s v="Second Class"/>
    <s v="LC-17140"/>
    <s v="Logan Currie"/>
    <x v="0"/>
    <s v="United States"/>
    <s v="Springfield"/>
    <x v="17"/>
    <n v="22153"/>
    <x v="0"/>
    <s v="FUR-FU-10003664"/>
    <x v="0"/>
    <x v="5"/>
    <s v="Electrix Architect's Clamp-On Swing Arm Lamp, Black"/>
    <n v="286.38"/>
    <x v="1"/>
    <n v="0"/>
    <n v="83.050199999999975"/>
  </r>
  <r>
    <n v="1303"/>
    <s v="CA-2012-115847"/>
    <x v="1"/>
    <x v="444"/>
    <d v="2012-09-24T00:00:00"/>
    <s v="Second Class"/>
    <s v="TC-21535"/>
    <s v="Tracy Collins"/>
    <x v="2"/>
    <s v="United States"/>
    <s v="Arlington"/>
    <x v="17"/>
    <n v="22204"/>
    <x v="0"/>
    <s v="FUR-BO-10003433"/>
    <x v="0"/>
    <x v="0"/>
    <s v="Sauder Cornerstone Collection Library"/>
    <n v="61.96"/>
    <x v="0"/>
    <n v="0"/>
    <n v="4.3371999999999957"/>
  </r>
  <r>
    <n v="1304"/>
    <s v="US-2014-126179"/>
    <x v="3"/>
    <x v="445"/>
    <d v="2014-07-08T00:00:00"/>
    <s v="Standard Class"/>
    <s v="CS-12460"/>
    <s v="Chuck Sachs"/>
    <x v="0"/>
    <s v="United States"/>
    <s v="Columbus"/>
    <x v="32"/>
    <n v="31907"/>
    <x v="0"/>
    <s v="FUR-FU-10002554"/>
    <x v="0"/>
    <x v="5"/>
    <s v="Westinghouse Floor Lamp with Metal Mesh Shade, Black"/>
    <n v="23.99"/>
    <x v="7"/>
    <n v="0"/>
    <n v="5.5176999999999978"/>
  </r>
  <r>
    <n v="1305"/>
    <s v="US-2014-126179"/>
    <x v="3"/>
    <x v="445"/>
    <d v="2014-07-08T00:00:00"/>
    <s v="Standard Class"/>
    <s v="CS-12460"/>
    <s v="Chuck Sachs"/>
    <x v="0"/>
    <s v="United States"/>
    <s v="Columbus"/>
    <x v="32"/>
    <n v="31907"/>
    <x v="0"/>
    <s v="TEC-PH-10001557"/>
    <x v="2"/>
    <x v="7"/>
    <s v="Pyle PMP37LED"/>
    <n v="287.96999999999997"/>
    <x v="1"/>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x v="3"/>
    <n v="0.2"/>
    <n v="52.492999999999967"/>
  </r>
  <r>
    <n v="1307"/>
    <s v="CA-2013-141397"/>
    <x v="0"/>
    <x v="23"/>
    <d v="2013-06-22T00:00:00"/>
    <s v="First Class"/>
    <s v="RC-19825"/>
    <s v="Roy Collins"/>
    <x v="0"/>
    <s v="United States"/>
    <s v="Pasadena"/>
    <x v="1"/>
    <n v="91104"/>
    <x v="1"/>
    <s v="OFF-PA-10002986"/>
    <x v="1"/>
    <x v="10"/>
    <s v="Xerox 1898"/>
    <n v="46.76"/>
    <x v="3"/>
    <n v="0"/>
    <n v="22.444800000000001"/>
  </r>
  <r>
    <n v="1308"/>
    <s v="CA-2013-141397"/>
    <x v="0"/>
    <x v="23"/>
    <d v="2013-06-22T00:00:00"/>
    <s v="First Class"/>
    <s v="RC-19825"/>
    <s v="Roy Collins"/>
    <x v="0"/>
    <s v="United States"/>
    <s v="Pasadena"/>
    <x v="1"/>
    <n v="91104"/>
    <x v="1"/>
    <s v="OFF-BI-10000320"/>
    <x v="1"/>
    <x v="8"/>
    <s v="GBC Plastic Binding Combs"/>
    <n v="17.712"/>
    <x v="1"/>
    <n v="0.2"/>
    <n v="6.4206000000000012"/>
  </r>
  <r>
    <n v="1309"/>
    <s v="CA-2013-141397"/>
    <x v="0"/>
    <x v="23"/>
    <d v="2013-06-22T00:00:00"/>
    <s v="First Class"/>
    <s v="RC-19825"/>
    <s v="Roy Collins"/>
    <x v="0"/>
    <s v="United States"/>
    <s v="Pasadena"/>
    <x v="1"/>
    <n v="91104"/>
    <x v="1"/>
    <s v="OFF-AP-10003971"/>
    <x v="1"/>
    <x v="9"/>
    <s v="Belkin 6 Outlet Metallic Surge Strip"/>
    <n v="21.78"/>
    <x v="0"/>
    <n v="0"/>
    <n v="5.6628000000000007"/>
  </r>
  <r>
    <n v="1310"/>
    <s v="CA-2013-141397"/>
    <x v="0"/>
    <x v="23"/>
    <d v="2013-06-22T00:00:00"/>
    <s v="First Class"/>
    <s v="RC-19825"/>
    <s v="Roy Collins"/>
    <x v="0"/>
    <s v="United States"/>
    <s v="Pasadena"/>
    <x v="1"/>
    <n v="91104"/>
    <x v="1"/>
    <s v="OFF-ST-10001469"/>
    <x v="1"/>
    <x v="4"/>
    <s v="Fellowes Bankers Box Recycled Super Stor/Drawer"/>
    <n v="161.94"/>
    <x v="1"/>
    <n v="0"/>
    <n v="9.716399999999993"/>
  </r>
  <r>
    <n v="1311"/>
    <s v="CA-2013-141397"/>
    <x v="0"/>
    <x v="23"/>
    <d v="2013-06-22T00:00:00"/>
    <s v="First Class"/>
    <s v="RC-19825"/>
    <s v="Roy Collins"/>
    <x v="0"/>
    <s v="United States"/>
    <s v="Pasadena"/>
    <x v="1"/>
    <n v="91104"/>
    <x v="1"/>
    <s v="FUR-CH-10003846"/>
    <x v="0"/>
    <x v="1"/>
    <s v="Hon Valutask Swivel Chairs"/>
    <n v="161.56800000000001"/>
    <x v="0"/>
    <n v="0.2"/>
    <n v="-8.0783999999999949"/>
  </r>
  <r>
    <n v="1312"/>
    <s v="CA-2013-141082"/>
    <x v="0"/>
    <x v="10"/>
    <d v="2013-12-14T00:00:00"/>
    <s v="Standard Class"/>
    <s v="FM-14380"/>
    <s v="Fred McMath"/>
    <x v="0"/>
    <s v="United States"/>
    <s v="Lawrence"/>
    <x v="31"/>
    <n v="1841"/>
    <x v="3"/>
    <s v="OFF-LA-10001404"/>
    <x v="1"/>
    <x v="2"/>
    <s v="Avery 517"/>
    <n v="3.69"/>
    <x v="7"/>
    <n v="0"/>
    <n v="1.7343"/>
  </r>
  <r>
    <n v="1313"/>
    <s v="CA-2013-141082"/>
    <x v="0"/>
    <x v="10"/>
    <d v="2013-12-14T00:00:00"/>
    <s v="Standard Class"/>
    <s v="FM-14380"/>
    <s v="Fred McMath"/>
    <x v="0"/>
    <s v="United States"/>
    <s v="Lawrence"/>
    <x v="31"/>
    <n v="1841"/>
    <x v="3"/>
    <s v="OFF-LA-10001474"/>
    <x v="1"/>
    <x v="2"/>
    <s v="Avery 477"/>
    <n v="122.12"/>
    <x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x v="0"/>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x v="5"/>
    <n v="0"/>
    <n v="18.662400000000002"/>
  </r>
  <r>
    <n v="1316"/>
    <s v="CA-2013-145919"/>
    <x v="0"/>
    <x v="122"/>
    <d v="2013-12-24T00:00:00"/>
    <s v="Standard Class"/>
    <s v="HG-14965"/>
    <s v="Henry Goldwyn"/>
    <x v="1"/>
    <s v="United States"/>
    <s v="Los Angeles"/>
    <x v="1"/>
    <n v="90032"/>
    <x v="1"/>
    <s v="FUR-FU-10004960"/>
    <x v="0"/>
    <x v="5"/>
    <s v="Seth Thomas 12&quot; Clock w/ Goldtone Case"/>
    <n v="183.84"/>
    <x v="8"/>
    <n v="0"/>
    <n v="62.505600000000001"/>
  </r>
  <r>
    <n v="1317"/>
    <s v="CA-2013-145919"/>
    <x v="0"/>
    <x v="122"/>
    <d v="2013-12-24T00:00:00"/>
    <s v="Standard Class"/>
    <s v="HG-14965"/>
    <s v="Henry Goldwyn"/>
    <x v="1"/>
    <s v="United States"/>
    <s v="Los Angeles"/>
    <x v="1"/>
    <n v="90032"/>
    <x v="1"/>
    <s v="OFF-SU-10003505"/>
    <x v="1"/>
    <x v="14"/>
    <s v="Premier Electric Letter Opener"/>
    <n v="579.29999999999995"/>
    <x v="2"/>
    <n v="0"/>
    <n v="28.964999999999961"/>
  </r>
  <r>
    <n v="1318"/>
    <s v="CA-2014-157651"/>
    <x v="3"/>
    <x v="389"/>
    <d v="2014-12-15T00:00:00"/>
    <s v="Standard Class"/>
    <s v="HA-14920"/>
    <s v="Helen Andreada"/>
    <x v="0"/>
    <s v="United States"/>
    <s v="Philadelphia"/>
    <x v="9"/>
    <n v="19120"/>
    <x v="3"/>
    <s v="TEC-AC-10003116"/>
    <x v="2"/>
    <x v="11"/>
    <s v="Memorex Froggy Flash Drive 8 GB"/>
    <n v="14.200000000000001"/>
    <x v="7"/>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x v="0"/>
    <n v="0.2"/>
    <n v="71.989999999999981"/>
  </r>
  <r>
    <n v="1320"/>
    <s v="CA-2011-160773"/>
    <x v="2"/>
    <x v="268"/>
    <d v="2011-07-05T00:00:00"/>
    <s v="Standard Class"/>
    <s v="LW-16825"/>
    <s v="Laurel Workman"/>
    <x v="1"/>
    <s v="United States"/>
    <s v="Deltona"/>
    <x v="2"/>
    <n v="32725"/>
    <x v="0"/>
    <s v="OFF-BI-10000546"/>
    <x v="1"/>
    <x v="8"/>
    <s v="Avery Durable Binders"/>
    <n v="5.1840000000000011"/>
    <x v="5"/>
    <n v="0.7"/>
    <n v="-3.6288"/>
  </r>
  <r>
    <n v="1321"/>
    <s v="CA-2014-167703"/>
    <x v="3"/>
    <x v="447"/>
    <d v="2014-02-09T00:00:00"/>
    <s v="Standard Class"/>
    <s v="MC-17575"/>
    <s v="Matt Collins"/>
    <x v="0"/>
    <s v="United States"/>
    <s v="Cincinnati"/>
    <x v="24"/>
    <n v="45231"/>
    <x v="3"/>
    <s v="OFF-BI-10002071"/>
    <x v="1"/>
    <x v="8"/>
    <s v="Fellowes Black Plastic Comb Bindings"/>
    <n v="5.2290000000000001"/>
    <x v="1"/>
    <n v="0.7"/>
    <n v="-4.1831999999999976"/>
  </r>
  <r>
    <n v="1322"/>
    <s v="CA-2014-167703"/>
    <x v="3"/>
    <x v="447"/>
    <d v="2014-02-09T00:00:00"/>
    <s v="Standard Class"/>
    <s v="MC-17575"/>
    <s v="Matt Collins"/>
    <x v="0"/>
    <s v="United States"/>
    <s v="Cincinnati"/>
    <x v="24"/>
    <n v="45231"/>
    <x v="3"/>
    <s v="OFF-ST-10001490"/>
    <x v="1"/>
    <x v="4"/>
    <s v="Hot File 7-Pocket, Floor Stand"/>
    <n v="285.55200000000002"/>
    <x v="0"/>
    <n v="0.2"/>
    <n v="35.69399999999996"/>
  </r>
  <r>
    <n v="1323"/>
    <s v="CA-2014-121804"/>
    <x v="3"/>
    <x v="448"/>
    <d v="2014-03-09T00:00:00"/>
    <s v="Standard Class"/>
    <s v="LP-17095"/>
    <s v="Liz Preis"/>
    <x v="0"/>
    <s v="United States"/>
    <s v="Murray"/>
    <x v="0"/>
    <n v="42071"/>
    <x v="0"/>
    <s v="OFF-AP-10004859"/>
    <x v="1"/>
    <x v="9"/>
    <s v="Acco 6 Outlet Guardian Premium Surge Suppressor"/>
    <n v="72.8"/>
    <x v="2"/>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x v="4"/>
    <n v="0.2"/>
    <n v="3.5151999999999988"/>
  </r>
  <r>
    <n v="1325"/>
    <s v="CA-2011-107153"/>
    <x v="2"/>
    <x v="450"/>
    <d v="2011-10-03T00:00:00"/>
    <s v="Standard Class"/>
    <s v="GZ-14545"/>
    <s v="George Zrebassa"/>
    <x v="1"/>
    <s v="United States"/>
    <s v="Lawrence"/>
    <x v="31"/>
    <n v="1841"/>
    <x v="3"/>
    <s v="OFF-ST-10001321"/>
    <x v="1"/>
    <x v="4"/>
    <s v="Decoflex Hanging Personal Folder File, Blue"/>
    <n v="46.26"/>
    <x v="1"/>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x v="5"/>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x v="5"/>
    <n v="0.2"/>
    <n v="5.1072000000000024"/>
  </r>
  <r>
    <n v="1328"/>
    <s v="CA-2013-128258"/>
    <x v="0"/>
    <x v="452"/>
    <d v="2013-04-02T00:00:00"/>
    <s v="First Class"/>
    <s v="CP-12085"/>
    <s v="Cathy Prescott"/>
    <x v="1"/>
    <s v="United States"/>
    <s v="Norwich"/>
    <x v="29"/>
    <n v="6360"/>
    <x v="3"/>
    <s v="OFF-PA-10004156"/>
    <x v="1"/>
    <x v="10"/>
    <s v="Xerox 188"/>
    <n v="11.34"/>
    <x v="7"/>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x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x v="1"/>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x v="7"/>
    <n v="0.4"/>
    <n v="-0.64350000000000018"/>
  </r>
  <r>
    <n v="1332"/>
    <s v="CA-2014-127705"/>
    <x v="3"/>
    <x v="455"/>
    <d v="2014-06-07T00:00:00"/>
    <s v="Standard Class"/>
    <s v="AB-10255"/>
    <s v="Alejandro Ballentine"/>
    <x v="2"/>
    <s v="United States"/>
    <s v="Lorain"/>
    <x v="24"/>
    <n v="44052"/>
    <x v="3"/>
    <s v="OFF-ST-10004507"/>
    <x v="1"/>
    <x v="4"/>
    <s v="Advantus Rolling Storage Box"/>
    <n v="27.439999999999998"/>
    <x v="0"/>
    <n v="0.2"/>
    <n v="2.4009999999999998"/>
  </r>
  <r>
    <n v="1333"/>
    <s v="CA-2011-122567"/>
    <x v="2"/>
    <x v="456"/>
    <d v="2011-02-22T00:00:00"/>
    <s v="Standard Class"/>
    <s v="MN-17935"/>
    <s v="Michael Nguyen"/>
    <x v="0"/>
    <s v="United States"/>
    <s v="Dallas"/>
    <x v="5"/>
    <n v="75220"/>
    <x v="2"/>
    <s v="OFF-BI-10002012"/>
    <x v="1"/>
    <x v="8"/>
    <s v="Wilson Jones Easy Flow II Sheet Lifters"/>
    <n v="1.0799999999999998"/>
    <x v="1"/>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x v="0"/>
    <n v="0.8"/>
    <n v="-13.930000000000003"/>
  </r>
  <r>
    <n v="1335"/>
    <s v="CA-2011-121664"/>
    <x v="2"/>
    <x v="457"/>
    <d v="2011-05-10T00:00:00"/>
    <s v="Standard Class"/>
    <s v="HP-14815"/>
    <s v="Harold Pawlan"/>
    <x v="2"/>
    <s v="United States"/>
    <s v="Los Angeles"/>
    <x v="1"/>
    <n v="90049"/>
    <x v="1"/>
    <s v="OFF-BI-10003684"/>
    <x v="1"/>
    <x v="8"/>
    <s v="Wilson Jones Legal Size Ring Binders"/>
    <n v="140.73599999999999"/>
    <x v="8"/>
    <n v="0.2"/>
    <n v="52.775999999999996"/>
  </r>
  <r>
    <n v="1336"/>
    <s v="CA-2013-122133"/>
    <x v="0"/>
    <x v="458"/>
    <d v="2013-05-24T00:00:00"/>
    <s v="Standard Class"/>
    <s v="JR-15670"/>
    <s v="Jim Radford"/>
    <x v="0"/>
    <s v="United States"/>
    <s v="Middletown"/>
    <x v="29"/>
    <n v="6457"/>
    <x v="3"/>
    <s v="OFF-ST-10002574"/>
    <x v="1"/>
    <x v="4"/>
    <s v="SAFCO Commercial Wire Shelving, Black"/>
    <n v="552.55999999999995"/>
    <x v="4"/>
    <n v="0"/>
    <n v="0"/>
  </r>
  <r>
    <n v="1337"/>
    <s v="US-2014-123281"/>
    <x v="3"/>
    <x v="459"/>
    <d v="2014-04-08T00:00:00"/>
    <s v="Standard Class"/>
    <s v="JF-15190"/>
    <s v="Jamie Frazer"/>
    <x v="0"/>
    <s v="United States"/>
    <s v="Los Angeles"/>
    <x v="1"/>
    <n v="90008"/>
    <x v="1"/>
    <s v="FUR-FU-10003724"/>
    <x v="0"/>
    <x v="5"/>
    <s v="Westinghouse Clip-On Gooseneck Lamps"/>
    <n v="25.11"/>
    <x v="1"/>
    <n v="0"/>
    <n v="6.5285999999999991"/>
  </r>
  <r>
    <n v="1338"/>
    <s v="CA-2014-100524"/>
    <x v="3"/>
    <x v="185"/>
    <d v="2014-04-03T00:00:00"/>
    <s v="Second Class"/>
    <s v="CM-12115"/>
    <s v="Chad McGuire"/>
    <x v="0"/>
    <s v="United States"/>
    <s v="New York City"/>
    <x v="15"/>
    <n v="10011"/>
    <x v="3"/>
    <s v="FUR-FU-10004018"/>
    <x v="0"/>
    <x v="5"/>
    <s v="Tensor Computer Mounted Lamp"/>
    <n v="29.78"/>
    <x v="0"/>
    <n v="0"/>
    <n v="8.0406000000000013"/>
  </r>
  <r>
    <n v="1339"/>
    <s v="CA-2014-100524"/>
    <x v="3"/>
    <x v="185"/>
    <d v="2014-04-03T00:00:00"/>
    <s v="Second Class"/>
    <s v="CM-12115"/>
    <s v="Chad McGuire"/>
    <x v="0"/>
    <s v="United States"/>
    <s v="New York City"/>
    <x v="15"/>
    <n v="10011"/>
    <x v="3"/>
    <s v="TEC-PH-10002549"/>
    <x v="2"/>
    <x v="7"/>
    <s v="Polycom SoundPoint IP 450 VoIP phone"/>
    <n v="677.58"/>
    <x v="1"/>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x v="8"/>
    <n v="0"/>
    <n v="36.019200000000005"/>
  </r>
  <r>
    <n v="1341"/>
    <s v="CA-2014-113481"/>
    <x v="3"/>
    <x v="460"/>
    <d v="2014-01-05T00:00:00"/>
    <s v="First Class"/>
    <s v="AS-10045"/>
    <s v="Aaron Smayling"/>
    <x v="1"/>
    <s v="United States"/>
    <s v="Jacksonville"/>
    <x v="3"/>
    <n v="28540"/>
    <x v="0"/>
    <s v="TEC-MA-10002178"/>
    <x v="2"/>
    <x v="15"/>
    <s v="Cisco CP-7937G Unified IP Conference Station Phone"/>
    <n v="695.7"/>
    <x v="0"/>
    <n v="0.5"/>
    <n v="-27.827999999999975"/>
  </r>
  <r>
    <n v="1342"/>
    <s v="CA-2014-113481"/>
    <x v="3"/>
    <x v="460"/>
    <d v="2014-01-05T00:00:00"/>
    <s v="First Class"/>
    <s v="AS-10045"/>
    <s v="Aaron Smayling"/>
    <x v="1"/>
    <s v="United States"/>
    <s v="Jacksonville"/>
    <x v="3"/>
    <n v="28540"/>
    <x v="0"/>
    <s v="OFF-BI-10003694"/>
    <x v="1"/>
    <x v="8"/>
    <s v="Avery 3 1/2&quot; Diskette Storage Pages, 10/Pack"/>
    <n v="15.66"/>
    <x v="2"/>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x v="5"/>
    <n v="0.7"/>
    <n v="-21.159599999999998"/>
  </r>
  <r>
    <n v="1344"/>
    <s v="CA-2012-131758"/>
    <x v="1"/>
    <x v="71"/>
    <d v="2012-06-01T00:00:00"/>
    <s v="Standard Class"/>
    <s v="KB-16315"/>
    <s v="Karl Braun"/>
    <x v="0"/>
    <s v="United States"/>
    <s v="Freeport"/>
    <x v="15"/>
    <n v="11520"/>
    <x v="3"/>
    <s v="OFF-AR-10000411"/>
    <x v="1"/>
    <x v="6"/>
    <s v="Boston 16701 Slimline Battery Pencil Sharpener"/>
    <n v="47.82"/>
    <x v="1"/>
    <n v="0"/>
    <n v="14.345999999999995"/>
  </r>
  <r>
    <n v="1345"/>
    <s v="CA-2012-131758"/>
    <x v="1"/>
    <x v="71"/>
    <d v="2012-06-01T00:00:00"/>
    <s v="Standard Class"/>
    <s v="KB-16315"/>
    <s v="Karl Braun"/>
    <x v="0"/>
    <s v="United States"/>
    <s v="Freeport"/>
    <x v="15"/>
    <n v="11520"/>
    <x v="3"/>
    <s v="OFF-LA-10000262"/>
    <x v="1"/>
    <x v="2"/>
    <s v="Avery 494"/>
    <n v="13.049999999999999"/>
    <x v="2"/>
    <n v="0"/>
    <n v="6.0029999999999992"/>
  </r>
  <r>
    <n v="1346"/>
    <s v="CA-2011-118339"/>
    <x v="2"/>
    <x v="461"/>
    <d v="2011-03-24T00:00:00"/>
    <s v="Standard Class"/>
    <s v="BN-11515"/>
    <s v="Bradley Nguyen"/>
    <x v="0"/>
    <s v="United States"/>
    <s v="Lakeville"/>
    <x v="11"/>
    <n v="55044"/>
    <x v="2"/>
    <s v="OFF-AP-10001154"/>
    <x v="1"/>
    <x v="9"/>
    <s v="Bionaire Personal Warm Mist Humidifier/Vaporizer"/>
    <n v="93.78"/>
    <x v="0"/>
    <n v="0"/>
    <n v="36.574200000000005"/>
  </r>
  <r>
    <n v="1347"/>
    <s v="CA-2011-118339"/>
    <x v="2"/>
    <x v="461"/>
    <d v="2011-03-24T00:00:00"/>
    <s v="Standard Class"/>
    <s v="BN-11515"/>
    <s v="Bradley Nguyen"/>
    <x v="0"/>
    <s v="United States"/>
    <s v="Lakeville"/>
    <x v="11"/>
    <n v="55044"/>
    <x v="2"/>
    <s v="OFF-PA-10000466"/>
    <x v="1"/>
    <x v="10"/>
    <s v="Memo Book, 100 Message Capacity, 5 3/8” x 11”"/>
    <n v="47.18"/>
    <x v="3"/>
    <n v="0"/>
    <n v="23.59"/>
  </r>
  <r>
    <n v="1348"/>
    <s v="CA-2011-118339"/>
    <x v="2"/>
    <x v="461"/>
    <d v="2011-03-24T00:00:00"/>
    <s v="Standard Class"/>
    <s v="BN-11515"/>
    <s v="Bradley Nguyen"/>
    <x v="0"/>
    <s v="United States"/>
    <s v="Lakeville"/>
    <x v="11"/>
    <n v="55044"/>
    <x v="2"/>
    <s v="OFF-AR-10003829"/>
    <x v="1"/>
    <x v="6"/>
    <s v="Newell 35"/>
    <n v="19.68"/>
    <x v="5"/>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x v="12"/>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x v="5"/>
    <n v="0"/>
    <n v="17.2224"/>
  </r>
  <r>
    <n v="1351"/>
    <s v="CA-2011-153976"/>
    <x v="2"/>
    <x v="462"/>
    <d v="2011-10-08T00:00:00"/>
    <s v="Second Class"/>
    <s v="BP-11290"/>
    <s v="Beth Paige"/>
    <x v="0"/>
    <s v="United States"/>
    <s v="Evanston"/>
    <x v="10"/>
    <n v="60201"/>
    <x v="2"/>
    <s v="FUR-CH-10002880"/>
    <x v="0"/>
    <x v="1"/>
    <s v="Global High-Back Leather Tilter, Burgundy"/>
    <n v="258.279"/>
    <x v="1"/>
    <n v="0.3"/>
    <n v="-70.104300000000023"/>
  </r>
  <r>
    <n v="1352"/>
    <s v="CA-2013-162901"/>
    <x v="0"/>
    <x v="463"/>
    <d v="2013-04-01T00:00:00"/>
    <s v="First Class"/>
    <s v="AS-10045"/>
    <s v="Aaron Smayling"/>
    <x v="1"/>
    <s v="United States"/>
    <s v="Arlington"/>
    <x v="17"/>
    <n v="22204"/>
    <x v="0"/>
    <s v="OFF-ST-10000649"/>
    <x v="1"/>
    <x v="4"/>
    <s v="Hanging Personal Folder File"/>
    <n v="31.4"/>
    <x v="0"/>
    <n v="0"/>
    <n v="7.8500000000000014"/>
  </r>
  <r>
    <n v="1353"/>
    <s v="CA-2014-162978"/>
    <x v="3"/>
    <x v="464"/>
    <d v="2014-05-10T00:00:00"/>
    <s v="Standard Class"/>
    <s v="LW-16990"/>
    <s v="Lindsay Williams"/>
    <x v="1"/>
    <s v="United States"/>
    <s v="San Francisco"/>
    <x v="1"/>
    <n v="94109"/>
    <x v="1"/>
    <s v="TEC-PH-10003092"/>
    <x v="2"/>
    <x v="7"/>
    <s v="Motorola L804"/>
    <n v="183.96"/>
    <x v="2"/>
    <n v="0.2"/>
    <n v="20.695499999999988"/>
  </r>
  <r>
    <n v="1354"/>
    <s v="CA-2014-162978"/>
    <x v="3"/>
    <x v="464"/>
    <d v="2014-05-10T00:00:00"/>
    <s v="Standard Class"/>
    <s v="LW-16990"/>
    <s v="Lindsay Williams"/>
    <x v="1"/>
    <s v="United States"/>
    <s v="San Francisco"/>
    <x v="1"/>
    <n v="94109"/>
    <x v="1"/>
    <s v="OFF-PA-10002250"/>
    <x v="1"/>
    <x v="10"/>
    <s v="Things To Do Today Pad"/>
    <n v="17.61"/>
    <x v="1"/>
    <n v="0"/>
    <n v="8.4527999999999999"/>
  </r>
  <r>
    <n v="1355"/>
    <s v="CA-2014-162978"/>
    <x v="3"/>
    <x v="464"/>
    <d v="2014-05-10T00:00:00"/>
    <s v="Standard Class"/>
    <s v="LW-16990"/>
    <s v="Lindsay Williams"/>
    <x v="1"/>
    <s v="United States"/>
    <s v="San Francisco"/>
    <x v="1"/>
    <n v="94109"/>
    <x v="1"/>
    <s v="FUR-TA-10003473"/>
    <x v="0"/>
    <x v="3"/>
    <s v="Bretford Rectangular Conference Table Tops"/>
    <n v="300.904"/>
    <x v="7"/>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x v="1"/>
    <n v="0.2"/>
    <n v="-44.155200000000022"/>
  </r>
  <r>
    <n v="1357"/>
    <s v="US-2011-160444"/>
    <x v="2"/>
    <x v="260"/>
    <d v="2011-07-05T00:00:00"/>
    <s v="Same Day"/>
    <s v="DC-12850"/>
    <s v="Dan Campbell"/>
    <x v="0"/>
    <s v="United States"/>
    <s v="Houston"/>
    <x v="5"/>
    <n v="77036"/>
    <x v="2"/>
    <s v="OFF-ST-10000563"/>
    <x v="1"/>
    <x v="4"/>
    <s v="Fellowes Bankers Box Stor/Drawer Steel Plus"/>
    <n v="281.42400000000004"/>
    <x v="10"/>
    <n v="0.2"/>
    <n v="-35.178000000000004"/>
  </r>
  <r>
    <n v="1358"/>
    <s v="CA-2013-145247"/>
    <x v="0"/>
    <x v="465"/>
    <d v="2013-05-08T00:00:00"/>
    <s v="First Class"/>
    <s v="ND-18370"/>
    <s v="Natalie DeCherney"/>
    <x v="0"/>
    <s v="United States"/>
    <s v="Louisville"/>
    <x v="0"/>
    <n v="40214"/>
    <x v="0"/>
    <s v="OFF-PA-10003641"/>
    <x v="1"/>
    <x v="10"/>
    <s v="Xerox 1909"/>
    <n v="79.14"/>
    <x v="1"/>
    <n v="0"/>
    <n v="36.404399999999995"/>
  </r>
  <r>
    <n v="1359"/>
    <s v="CA-2014-160045"/>
    <x v="3"/>
    <x v="466"/>
    <d v="2014-04-28T00:00:00"/>
    <s v="First Class"/>
    <s v="LB-16735"/>
    <s v="Larry Blacks"/>
    <x v="0"/>
    <s v="United States"/>
    <s v="Fort Worth"/>
    <x v="5"/>
    <n v="76106"/>
    <x v="2"/>
    <s v="FUR-FU-10000010"/>
    <x v="0"/>
    <x v="5"/>
    <s v="DAX Value U-Channel Document Frames, Easel Back"/>
    <n v="1.988"/>
    <x v="7"/>
    <n v="0.6"/>
    <n v="-1.4413"/>
  </r>
  <r>
    <n v="1360"/>
    <s v="US-2011-151925"/>
    <x v="2"/>
    <x v="467"/>
    <d v="2011-10-01T00:00:00"/>
    <s v="Second Class"/>
    <s v="KT-16465"/>
    <s v="Kean Takahito"/>
    <x v="0"/>
    <s v="United States"/>
    <s v="Los Angeles"/>
    <x v="1"/>
    <n v="90049"/>
    <x v="1"/>
    <s v="FUR-CH-10002961"/>
    <x v="0"/>
    <x v="1"/>
    <s v="Leather Task Chair, Black"/>
    <n v="145.56800000000001"/>
    <x v="0"/>
    <n v="0.2"/>
    <n v="0"/>
  </r>
  <r>
    <n v="1361"/>
    <s v="CA-2014-125199"/>
    <x v="3"/>
    <x v="15"/>
    <d v="2014-10-26T00:00:00"/>
    <s v="Standard Class"/>
    <s v="HM-14860"/>
    <s v="Harry Marie"/>
    <x v="1"/>
    <s v="United States"/>
    <s v="Philadelphia"/>
    <x v="9"/>
    <n v="19120"/>
    <x v="3"/>
    <s v="OFF-AR-10002956"/>
    <x v="1"/>
    <x v="6"/>
    <s v="Boston 16801 Nautilus Battery Pencil Sharpener"/>
    <n v="123.256"/>
    <x v="3"/>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x v="4"/>
    <n v="0.2"/>
    <n v="7.3999999999999995"/>
  </r>
  <r>
    <n v="1363"/>
    <s v="CA-2014-125199"/>
    <x v="3"/>
    <x v="15"/>
    <d v="2014-10-26T00:00:00"/>
    <s v="Standard Class"/>
    <s v="HM-14860"/>
    <s v="Harry Marie"/>
    <x v="1"/>
    <s v="United States"/>
    <s v="Philadelphia"/>
    <x v="9"/>
    <n v="19120"/>
    <x v="3"/>
    <s v="TEC-PH-10001336"/>
    <x v="2"/>
    <x v="7"/>
    <s v="Digium D40 VoIP phone"/>
    <n v="309.57600000000002"/>
    <x v="4"/>
    <n v="0.4"/>
    <n v="-56.755600000000015"/>
  </r>
  <r>
    <n v="1364"/>
    <s v="US-2014-155425"/>
    <x v="3"/>
    <x v="468"/>
    <d v="2014-11-12T00:00:00"/>
    <s v="First Class"/>
    <s v="AB-10600"/>
    <s v="Ann Blume"/>
    <x v="1"/>
    <s v="United States"/>
    <s v="Tucson"/>
    <x v="16"/>
    <n v="85705"/>
    <x v="1"/>
    <s v="OFF-BI-10001036"/>
    <x v="1"/>
    <x v="8"/>
    <s v="Cardinal EasyOpen D-Ring Binders"/>
    <n v="38.388000000000005"/>
    <x v="9"/>
    <n v="0.7"/>
    <n v="-25.591999999999999"/>
  </r>
  <r>
    <n v="1365"/>
    <s v="US-2014-155425"/>
    <x v="3"/>
    <x v="468"/>
    <d v="2014-11-12T00:00:00"/>
    <s v="First Class"/>
    <s v="AB-10600"/>
    <s v="Ann Blume"/>
    <x v="1"/>
    <s v="United States"/>
    <s v="Tucson"/>
    <x v="16"/>
    <n v="85705"/>
    <x v="1"/>
    <s v="TEC-MA-10003183"/>
    <x v="2"/>
    <x v="15"/>
    <s v="DYMO CardScan Personal V9 Business Card Scanner"/>
    <n v="95.994000000000014"/>
    <x v="0"/>
    <n v="0.7"/>
    <n v="-63.995999999999981"/>
  </r>
  <r>
    <n v="1366"/>
    <s v="US-2014-155425"/>
    <x v="3"/>
    <x v="468"/>
    <d v="2014-11-12T00:00:00"/>
    <s v="First Class"/>
    <s v="AB-10600"/>
    <s v="Ann Blume"/>
    <x v="1"/>
    <s v="United States"/>
    <s v="Tucson"/>
    <x v="16"/>
    <n v="85705"/>
    <x v="1"/>
    <s v="TEC-AC-10001314"/>
    <x v="2"/>
    <x v="11"/>
    <s v="Case Logic 2.4GHz Wireless Keyboard"/>
    <n v="239.95200000000003"/>
    <x v="5"/>
    <n v="0.2"/>
    <n v="-35.992800000000038"/>
  </r>
  <r>
    <n v="1367"/>
    <s v="US-2014-155425"/>
    <x v="3"/>
    <x v="468"/>
    <d v="2014-11-12T00:00:00"/>
    <s v="First Class"/>
    <s v="AB-10600"/>
    <s v="Ann Blume"/>
    <x v="1"/>
    <s v="United States"/>
    <s v="Tucson"/>
    <x v="16"/>
    <n v="85705"/>
    <x v="1"/>
    <s v="TEC-PH-10002563"/>
    <x v="2"/>
    <x v="7"/>
    <s v="Adtran 1202752G1"/>
    <n v="201.584"/>
    <x v="0"/>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x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x v="2"/>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x v="3"/>
    <n v="0.7"/>
    <n v="-786.74400000000026"/>
  </r>
  <r>
    <n v="1371"/>
    <s v="US-2012-103471"/>
    <x v="1"/>
    <x v="100"/>
    <d v="2012-12-28T00:00:00"/>
    <s v="Standard Class"/>
    <s v="JR-15670"/>
    <s v="Jim Radford"/>
    <x v="0"/>
    <s v="United States"/>
    <s v="Colorado Springs"/>
    <x v="22"/>
    <n v="80906"/>
    <x v="1"/>
    <s v="OFF-AR-10003405"/>
    <x v="1"/>
    <x v="6"/>
    <s v="Dixon My First Ticonderoga Pencil, #2"/>
    <n v="14.04"/>
    <x v="1"/>
    <n v="0.2"/>
    <n v="1.5794999999999986"/>
  </r>
  <r>
    <n v="1372"/>
    <s v="CA-2014-136672"/>
    <x v="3"/>
    <x v="469"/>
    <d v="2014-03-13T00:00:00"/>
    <s v="Standard Class"/>
    <s v="MG-17890"/>
    <s v="Michael Granlund"/>
    <x v="2"/>
    <s v="United States"/>
    <s v="Clinton"/>
    <x v="39"/>
    <n v="20735"/>
    <x v="3"/>
    <s v="TEC-AC-10004510"/>
    <x v="2"/>
    <x v="11"/>
    <s v="Logitech Desktop MK120 Mouse and keyboard Combo"/>
    <n v="49.08"/>
    <x v="1"/>
    <n v="0"/>
    <n v="4.9079999999999977"/>
  </r>
  <r>
    <n v="1373"/>
    <s v="US-2011-157021"/>
    <x v="2"/>
    <x v="470"/>
    <d v="2011-04-06T00:00:00"/>
    <s v="Second Class"/>
    <s v="KM-16720"/>
    <s v="Kunst Miller"/>
    <x v="0"/>
    <s v="United States"/>
    <s v="Vallejo"/>
    <x v="1"/>
    <n v="94591"/>
    <x v="1"/>
    <s v="OFF-LA-10002312"/>
    <x v="1"/>
    <x v="2"/>
    <s v="Avery 490"/>
    <n v="29.6"/>
    <x v="0"/>
    <n v="0"/>
    <n v="14.8"/>
  </r>
  <r>
    <n v="1374"/>
    <s v="US-2011-157021"/>
    <x v="2"/>
    <x v="470"/>
    <d v="2011-04-06T00:00:00"/>
    <s v="Second Class"/>
    <s v="KM-16720"/>
    <s v="Kunst Miller"/>
    <x v="0"/>
    <s v="United States"/>
    <s v="Vallejo"/>
    <x v="1"/>
    <n v="94591"/>
    <x v="1"/>
    <s v="OFF-BI-10000042"/>
    <x v="1"/>
    <x v="8"/>
    <s v="Pressboard Data Binder, Crimson, 12&quot; X 8 1/2&quot;"/>
    <n v="17.088000000000001"/>
    <x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x v="2"/>
    <n v="0"/>
    <n v="118.65750000000006"/>
  </r>
  <r>
    <n v="1376"/>
    <s v="CA-2011-126361"/>
    <x v="2"/>
    <x v="472"/>
    <d v="2011-08-09T00:00:00"/>
    <s v="Second Class"/>
    <s v="VD-21670"/>
    <s v="Valerie Dominguez"/>
    <x v="0"/>
    <s v="United States"/>
    <s v="Pleasant Grove"/>
    <x v="7"/>
    <n v="84062"/>
    <x v="1"/>
    <s v="OFF-AP-10003590"/>
    <x v="1"/>
    <x v="9"/>
    <s v="Hoover WindTunnel Plus Canister Vacuum"/>
    <n v="1089.75"/>
    <x v="1"/>
    <n v="0"/>
    <n v="305.13000000000011"/>
  </r>
  <r>
    <n v="1377"/>
    <s v="CA-2011-126361"/>
    <x v="2"/>
    <x v="472"/>
    <d v="2011-08-09T00:00:00"/>
    <s v="Second Class"/>
    <s v="VD-21670"/>
    <s v="Valerie Dominguez"/>
    <x v="0"/>
    <s v="United States"/>
    <s v="Pleasant Grove"/>
    <x v="7"/>
    <n v="84062"/>
    <x v="1"/>
    <s v="OFF-PA-10000806"/>
    <x v="1"/>
    <x v="10"/>
    <s v="Xerox 1934"/>
    <n v="447.84"/>
    <x v="8"/>
    <n v="0"/>
    <n v="219.44159999999999"/>
  </r>
  <r>
    <n v="1378"/>
    <s v="CA-2011-126361"/>
    <x v="2"/>
    <x v="472"/>
    <d v="2011-08-09T00:00:00"/>
    <s v="Second Class"/>
    <s v="VD-21670"/>
    <s v="Valerie Dominguez"/>
    <x v="0"/>
    <s v="United States"/>
    <s v="Pleasant Grove"/>
    <x v="7"/>
    <n v="84062"/>
    <x v="1"/>
    <s v="OFF-AR-10000896"/>
    <x v="1"/>
    <x v="6"/>
    <s v="Newell 329"/>
    <n v="16.399999999999999"/>
    <x v="2"/>
    <n v="0"/>
    <n v="4.2639999999999993"/>
  </r>
  <r>
    <n v="1379"/>
    <s v="CA-2011-126361"/>
    <x v="2"/>
    <x v="472"/>
    <d v="2011-08-09T00:00:00"/>
    <s v="Second Class"/>
    <s v="VD-21670"/>
    <s v="Valerie Dominguez"/>
    <x v="0"/>
    <s v="United States"/>
    <s v="Pleasant Grove"/>
    <x v="7"/>
    <n v="84062"/>
    <x v="1"/>
    <s v="TEC-PH-10002310"/>
    <x v="2"/>
    <x v="7"/>
    <s v="Panasonic KX T7731-B Digital phone"/>
    <n v="399.96000000000004"/>
    <x v="2"/>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x v="2"/>
    <n v="0"/>
    <n v="7.9449999999999932"/>
  </r>
  <r>
    <n v="1381"/>
    <s v="CA-2011-126361"/>
    <x v="2"/>
    <x v="472"/>
    <d v="2011-08-09T00:00:00"/>
    <s v="Second Class"/>
    <s v="VD-21670"/>
    <s v="Valerie Dominguez"/>
    <x v="0"/>
    <s v="United States"/>
    <s v="Pleasant Grove"/>
    <x v="7"/>
    <n v="84062"/>
    <x v="1"/>
    <s v="OFF-BI-10002852"/>
    <x v="1"/>
    <x v="8"/>
    <s v="Ibico Standard Transparent Covers"/>
    <n v="13.184000000000001"/>
    <x v="7"/>
    <n v="0.2"/>
    <n v="4.7792000000000003"/>
  </r>
  <r>
    <n v="1382"/>
    <s v="US-2013-100566"/>
    <x v="0"/>
    <x v="323"/>
    <d v="2013-09-10T00:00:00"/>
    <s v="Standard Class"/>
    <s v="JK-16120"/>
    <s v="Julie Kriz"/>
    <x v="2"/>
    <s v="United States"/>
    <s v="Aurora"/>
    <x v="10"/>
    <n v="60505"/>
    <x v="2"/>
    <s v="FUR-FU-10003394"/>
    <x v="0"/>
    <x v="5"/>
    <s v="Tenex &quot;The Solids&quot; Textured Chair Mats"/>
    <n v="83.951999999999998"/>
    <x v="1"/>
    <n v="0.6"/>
    <n v="-90.24839999999999"/>
  </r>
  <r>
    <n v="1383"/>
    <s v="US-2013-108504"/>
    <x v="0"/>
    <x v="473"/>
    <d v="2013-02-05T00:00:00"/>
    <s v="Same Day"/>
    <s v="PP-18955"/>
    <s v="Paul Prost"/>
    <x v="2"/>
    <s v="United States"/>
    <s v="Smyrna"/>
    <x v="32"/>
    <n v="30080"/>
    <x v="0"/>
    <s v="OFF-ST-10002344"/>
    <x v="1"/>
    <x v="4"/>
    <s v="Carina 42&quot;Hx23 3/4&quot;W Media Storage Unit"/>
    <n v="80.98"/>
    <x v="7"/>
    <n v="0"/>
    <n v="1.6196000000000055"/>
  </r>
  <r>
    <n v="1384"/>
    <s v="US-2013-108504"/>
    <x v="0"/>
    <x v="473"/>
    <d v="2013-02-05T00:00:00"/>
    <s v="Same Day"/>
    <s v="PP-18955"/>
    <s v="Paul Prost"/>
    <x v="2"/>
    <s v="United States"/>
    <s v="Smyrna"/>
    <x v="32"/>
    <n v="30080"/>
    <x v="0"/>
    <s v="OFF-PA-10001289"/>
    <x v="1"/>
    <x v="10"/>
    <s v="White Computer Printout Paper by Universal"/>
    <n v="348.84"/>
    <x v="6"/>
    <n v="0"/>
    <n v="170.9316"/>
  </r>
  <r>
    <n v="1385"/>
    <s v="US-2013-108504"/>
    <x v="0"/>
    <x v="473"/>
    <d v="2013-02-05T00:00:00"/>
    <s v="Same Day"/>
    <s v="PP-18955"/>
    <s v="Paul Prost"/>
    <x v="2"/>
    <s v="United States"/>
    <s v="Smyrna"/>
    <x v="32"/>
    <n v="30080"/>
    <x v="0"/>
    <s v="OFF-FA-10000053"/>
    <x v="1"/>
    <x v="13"/>
    <s v="Revere Boxed Rubber Bands by Revere"/>
    <n v="9.4499999999999993"/>
    <x v="2"/>
    <n v="0"/>
    <n v="0.18900000000000028"/>
  </r>
  <r>
    <n v="1386"/>
    <s v="US-2013-108504"/>
    <x v="0"/>
    <x v="473"/>
    <d v="2013-02-05T00:00:00"/>
    <s v="Same Day"/>
    <s v="PP-18955"/>
    <s v="Paul Prost"/>
    <x v="2"/>
    <s v="United States"/>
    <s v="Smyrna"/>
    <x v="32"/>
    <n v="30080"/>
    <x v="0"/>
    <s v="FUR-FU-10004091"/>
    <x v="0"/>
    <x v="5"/>
    <s v="Eldon 200 Class Desk Accessories, Black"/>
    <n v="18.84"/>
    <x v="1"/>
    <n v="0"/>
    <n v="7.1592000000000002"/>
  </r>
  <r>
    <n v="1387"/>
    <s v="US-2013-108504"/>
    <x v="0"/>
    <x v="473"/>
    <d v="2013-02-05T00:00:00"/>
    <s v="Same Day"/>
    <s v="PP-18955"/>
    <s v="Paul Prost"/>
    <x v="2"/>
    <s v="United States"/>
    <s v="Smyrna"/>
    <x v="32"/>
    <n v="30080"/>
    <x v="0"/>
    <s v="FUR-BO-10004015"/>
    <x v="0"/>
    <x v="0"/>
    <s v="Bush Andora Bookcase, Maple/Graphite Gray Finish"/>
    <n v="239.98"/>
    <x v="0"/>
    <n v="0"/>
    <n v="52.795599999999979"/>
  </r>
  <r>
    <n v="1388"/>
    <s v="US-2013-108504"/>
    <x v="0"/>
    <x v="473"/>
    <d v="2013-02-05T00:00:00"/>
    <s v="Same Day"/>
    <s v="PP-18955"/>
    <s v="Paul Prost"/>
    <x v="2"/>
    <s v="United States"/>
    <s v="Smyrna"/>
    <x v="32"/>
    <n v="30080"/>
    <x v="0"/>
    <s v="OFF-EN-10003001"/>
    <x v="1"/>
    <x v="12"/>
    <s v="Ames Color-File Green Diamond Border X-ray Mailers"/>
    <n v="167.96"/>
    <x v="0"/>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x v="1"/>
    <n v="0"/>
    <n v="28.309500000000007"/>
  </r>
  <r>
    <n v="1390"/>
    <s v="US-2013-108504"/>
    <x v="0"/>
    <x v="473"/>
    <d v="2013-02-05T00:00:00"/>
    <s v="Same Day"/>
    <s v="PP-18955"/>
    <s v="Paul Prost"/>
    <x v="2"/>
    <s v="United States"/>
    <s v="Smyrna"/>
    <x v="32"/>
    <n v="30080"/>
    <x v="0"/>
    <s v="TEC-PH-10003645"/>
    <x v="2"/>
    <x v="7"/>
    <s v="Aastra 57i VoIP phone"/>
    <n v="484.83000000000004"/>
    <x v="1"/>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x v="1"/>
    <n v="0"/>
    <n v="60.255300000000005"/>
  </r>
  <r>
    <n v="1392"/>
    <s v="US-2013-108504"/>
    <x v="0"/>
    <x v="473"/>
    <d v="2013-02-05T00:00:00"/>
    <s v="Same Day"/>
    <s v="PP-18955"/>
    <s v="Paul Prost"/>
    <x v="2"/>
    <s v="United States"/>
    <s v="Smyrna"/>
    <x v="32"/>
    <n v="30080"/>
    <x v="0"/>
    <s v="OFF-ST-10004804"/>
    <x v="1"/>
    <x v="4"/>
    <s v="Belkin 19&quot; Vented Equipment Shelf, Black"/>
    <n v="154.44"/>
    <x v="1"/>
    <n v="0"/>
    <n v="1.5444000000000031"/>
  </r>
  <r>
    <n v="1393"/>
    <s v="US-2013-108504"/>
    <x v="0"/>
    <x v="473"/>
    <d v="2013-02-05T00:00:00"/>
    <s v="Same Day"/>
    <s v="PP-18955"/>
    <s v="Paul Prost"/>
    <x v="2"/>
    <s v="United States"/>
    <s v="Smyrna"/>
    <x v="32"/>
    <n v="30080"/>
    <x v="0"/>
    <s v="OFF-PA-10003892"/>
    <x v="1"/>
    <x v="10"/>
    <s v="Xerox 1943"/>
    <n v="342.37"/>
    <x v="3"/>
    <n v="0"/>
    <n v="160.91389999999998"/>
  </r>
  <r>
    <n v="1394"/>
    <s v="CA-2014-124828"/>
    <x v="3"/>
    <x v="445"/>
    <d v="2014-07-05T00:00:00"/>
    <s v="First Class"/>
    <s v="YS-21880"/>
    <s v="Yana Sorensen"/>
    <x v="1"/>
    <s v="United States"/>
    <s v="Burlington"/>
    <x v="3"/>
    <n v="27217"/>
    <x v="0"/>
    <s v="OFF-AR-10003514"/>
    <x v="1"/>
    <x v="6"/>
    <s v="4009 Highlighters by Sanford"/>
    <n v="9.5519999999999996"/>
    <x v="1"/>
    <n v="0.2"/>
    <n v="1.5521999999999991"/>
  </r>
  <r>
    <n v="1395"/>
    <s v="US-2014-117247"/>
    <x v="3"/>
    <x v="449"/>
    <d v="2014-10-15T00:00:00"/>
    <s v="Standard Class"/>
    <s v="CK-12760"/>
    <s v="Cyma Kinney"/>
    <x v="1"/>
    <s v="United States"/>
    <s v="Aurora"/>
    <x v="10"/>
    <n v="60505"/>
    <x v="2"/>
    <s v="FUR-TA-10002958"/>
    <x v="0"/>
    <x v="3"/>
    <s v="Bevis Oval Conference Table, Walnut"/>
    <n v="652.45000000000005"/>
    <x v="2"/>
    <n v="0.5"/>
    <n v="-430.61700000000019"/>
  </r>
  <r>
    <n v="1396"/>
    <s v="US-2014-117247"/>
    <x v="3"/>
    <x v="449"/>
    <d v="2014-10-15T00:00:00"/>
    <s v="Standard Class"/>
    <s v="CK-12760"/>
    <s v="Cyma Kinney"/>
    <x v="1"/>
    <s v="United States"/>
    <s v="Aurora"/>
    <x v="10"/>
    <n v="60505"/>
    <x v="2"/>
    <s v="FUR-TA-10001676"/>
    <x v="0"/>
    <x v="3"/>
    <s v="Hon 61000 Series Interactive Training Tables"/>
    <n v="66.644999999999996"/>
    <x v="1"/>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x v="4"/>
    <n v="0.2"/>
    <n v="6.025599999999999"/>
  </r>
  <r>
    <n v="1398"/>
    <s v="CA-2013-124485"/>
    <x v="0"/>
    <x v="390"/>
    <d v="2013-11-27T00:00:00"/>
    <s v="First Class"/>
    <s v="NC-18340"/>
    <s v="Nat Carroll"/>
    <x v="0"/>
    <s v="United States"/>
    <s v="New York City"/>
    <x v="15"/>
    <n v="10035"/>
    <x v="3"/>
    <s v="OFF-PA-10004971"/>
    <x v="1"/>
    <x v="10"/>
    <s v="Xerox 196"/>
    <n v="11.56"/>
    <x v="0"/>
    <n v="0"/>
    <n v="5.6644000000000005"/>
  </r>
  <r>
    <n v="1399"/>
    <s v="CA-2013-124485"/>
    <x v="0"/>
    <x v="390"/>
    <d v="2013-11-27T00:00:00"/>
    <s v="First Class"/>
    <s v="NC-18340"/>
    <s v="Nat Carroll"/>
    <x v="0"/>
    <s v="United States"/>
    <s v="New York City"/>
    <x v="15"/>
    <n v="10035"/>
    <x v="3"/>
    <s v="TEC-AC-10002323"/>
    <x v="2"/>
    <x v="11"/>
    <s v="SanDisk Ultra 32 GB MicroSDHC Class 10 Memory Card"/>
    <n v="88.4"/>
    <x v="4"/>
    <n v="0"/>
    <n v="11.492000000000004"/>
  </r>
  <r>
    <n v="1400"/>
    <s v="CA-2013-124485"/>
    <x v="0"/>
    <x v="390"/>
    <d v="2013-11-27T00:00:00"/>
    <s v="First Class"/>
    <s v="NC-18340"/>
    <s v="Nat Carroll"/>
    <x v="0"/>
    <s v="United States"/>
    <s v="New York City"/>
    <x v="15"/>
    <n v="10035"/>
    <x v="3"/>
    <s v="OFF-PA-10004888"/>
    <x v="1"/>
    <x v="10"/>
    <s v="Xerox 217"/>
    <n v="6.48"/>
    <x v="7"/>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x v="0"/>
    <n v="0"/>
    <n v="6.104000000000001"/>
  </r>
  <r>
    <n v="1402"/>
    <s v="CA-2013-159212"/>
    <x v="0"/>
    <x v="474"/>
    <d v="2013-11-06T00:00:00"/>
    <s v="Standard Class"/>
    <s v="KM-16375"/>
    <s v="Katherine Murray"/>
    <x v="2"/>
    <s v="United States"/>
    <s v="Salem"/>
    <x v="17"/>
    <n v="24153"/>
    <x v="0"/>
    <s v="OFF-EN-10002230"/>
    <x v="1"/>
    <x v="12"/>
    <s v="Airmail Envelopes"/>
    <n v="251.79000000000002"/>
    <x v="1"/>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x v="0"/>
    <n v="0.4"/>
    <n v="-58.133199999999988"/>
  </r>
  <r>
    <n v="1404"/>
    <s v="US-2013-161396"/>
    <x v="0"/>
    <x v="475"/>
    <d v="2013-04-26T00:00:00"/>
    <s v="Standard Class"/>
    <s v="GM-14455"/>
    <s v="Gary Mitchum"/>
    <x v="2"/>
    <s v="United States"/>
    <s v="Columbus"/>
    <x v="24"/>
    <n v="43229"/>
    <x v="3"/>
    <s v="OFF-PA-10000418"/>
    <x v="1"/>
    <x v="10"/>
    <s v="Xerox 189"/>
    <n v="419.4"/>
    <x v="2"/>
    <n v="0.2"/>
    <n v="146.79"/>
  </r>
  <r>
    <n v="1405"/>
    <s v="US-2011-118486"/>
    <x v="2"/>
    <x v="322"/>
    <d v="2011-04-08T00:00:00"/>
    <s v="First Class"/>
    <s v="SD-20485"/>
    <s v="Shirley Daniels"/>
    <x v="2"/>
    <s v="United States"/>
    <s v="Philadelphia"/>
    <x v="9"/>
    <n v="19143"/>
    <x v="3"/>
    <s v="OFF-SU-10004498"/>
    <x v="1"/>
    <x v="14"/>
    <s v="Martin-Yale Premier Letter Opener"/>
    <n v="10.304000000000002"/>
    <x v="7"/>
    <n v="0.2"/>
    <n v="-2.1896000000000004"/>
  </r>
  <r>
    <n v="1406"/>
    <s v="US-2011-118486"/>
    <x v="2"/>
    <x v="322"/>
    <d v="2011-04-08T00:00:00"/>
    <s v="First Class"/>
    <s v="SD-20485"/>
    <s v="Shirley Daniels"/>
    <x v="2"/>
    <s v="United States"/>
    <s v="Philadelphia"/>
    <x v="9"/>
    <n v="19143"/>
    <x v="3"/>
    <s v="FUR-TA-10001039"/>
    <x v="0"/>
    <x v="3"/>
    <s v="KI Adjustable-Height Table"/>
    <n v="154.76400000000001"/>
    <x v="1"/>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x v="0"/>
    <n v="0.2"/>
    <n v="21.896999999999991"/>
  </r>
  <r>
    <n v="1408"/>
    <s v="CA-2013-130407"/>
    <x v="0"/>
    <x v="476"/>
    <d v="2013-09-07T00:00:00"/>
    <s v="Standard Class"/>
    <s v="KD-16270"/>
    <s v="Karen Daniels"/>
    <x v="0"/>
    <s v="United States"/>
    <s v="New York City"/>
    <x v="15"/>
    <n v="10024"/>
    <x v="3"/>
    <s v="OFF-AR-10002240"/>
    <x v="1"/>
    <x v="6"/>
    <s v="Panasonic KP-150 Electric Pencil Sharpener"/>
    <n v="75.48"/>
    <x v="0"/>
    <n v="0"/>
    <n v="19.6248"/>
  </r>
  <r>
    <n v="1409"/>
    <s v="CA-2013-130407"/>
    <x v="0"/>
    <x v="476"/>
    <d v="2013-09-07T00:00:00"/>
    <s v="Standard Class"/>
    <s v="KD-16270"/>
    <s v="Karen Daniels"/>
    <x v="0"/>
    <s v="United States"/>
    <s v="New York City"/>
    <x v="15"/>
    <n v="10024"/>
    <x v="3"/>
    <s v="FUR-FU-10001967"/>
    <x v="0"/>
    <x v="5"/>
    <s v="Telescoping Adjustable Floor Lamp"/>
    <n v="39.979999999999997"/>
    <x v="0"/>
    <n v="0"/>
    <n v="9.9949999999999974"/>
  </r>
  <r>
    <n v="1410"/>
    <s v="US-2013-122245"/>
    <x v="0"/>
    <x v="477"/>
    <d v="2013-10-01T00:00:00"/>
    <s v="Standard Class"/>
    <s v="AB-10105"/>
    <s v="Adrian Barton"/>
    <x v="0"/>
    <s v="United States"/>
    <s v="Phoenix"/>
    <x v="16"/>
    <n v="85023"/>
    <x v="1"/>
    <s v="FUR-TA-10002356"/>
    <x v="0"/>
    <x v="3"/>
    <s v="Bevis Boat-Shaped Conference Table"/>
    <n v="393.16500000000002"/>
    <x v="1"/>
    <n v="0.5"/>
    <n v="-204.44580000000005"/>
  </r>
  <r>
    <n v="1411"/>
    <s v="CA-2014-105144"/>
    <x v="3"/>
    <x v="259"/>
    <d v="2014-11-12T00:00:00"/>
    <s v="Standard Class"/>
    <s v="SZ-20035"/>
    <s v="Sam Zeldin"/>
    <x v="2"/>
    <s v="United States"/>
    <s v="Grand Prairie"/>
    <x v="5"/>
    <n v="75051"/>
    <x v="2"/>
    <s v="OFF-LA-10003923"/>
    <x v="1"/>
    <x v="2"/>
    <s v="Alphabetical Labels for Top Tab Filing"/>
    <n v="23.680000000000003"/>
    <x v="0"/>
    <n v="0.2"/>
    <n v="8.879999999999999"/>
  </r>
  <r>
    <n v="1412"/>
    <s v="CA-2013-136329"/>
    <x v="0"/>
    <x v="478"/>
    <d v="2013-07-14T00:00:00"/>
    <s v="Standard Class"/>
    <s v="JD-15895"/>
    <s v="Jonathan Doherty"/>
    <x v="1"/>
    <s v="United States"/>
    <s v="New York City"/>
    <x v="15"/>
    <n v="10035"/>
    <x v="3"/>
    <s v="FUR-CH-10002335"/>
    <x v="0"/>
    <x v="1"/>
    <s v="Hon GuestStacker Chair"/>
    <n v="408.00599999999997"/>
    <x v="0"/>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x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x v="3"/>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x v="1"/>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x v="1"/>
    <n v="0"/>
    <n v="12.831599999999996"/>
  </r>
  <r>
    <n v="1417"/>
    <s v="CA-2012-126697"/>
    <x v="1"/>
    <x v="481"/>
    <d v="2012-09-24T00:00:00"/>
    <s v="First Class"/>
    <s v="SV-20815"/>
    <s v="Stuart Van"/>
    <x v="1"/>
    <s v="United States"/>
    <s v="Houston"/>
    <x v="5"/>
    <n v="77041"/>
    <x v="2"/>
    <s v="TEC-PH-10002922"/>
    <x v="2"/>
    <x v="7"/>
    <s v="ShoreTel ShorePhone IP 230 VoIP phone"/>
    <n v="946.34400000000005"/>
    <x v="3"/>
    <n v="0.2"/>
    <n v="118.29299999999989"/>
  </r>
  <r>
    <n v="1418"/>
    <s v="CA-2012-126697"/>
    <x v="1"/>
    <x v="481"/>
    <d v="2012-09-24T00:00:00"/>
    <s v="First Class"/>
    <s v="SV-20815"/>
    <s v="Stuart Van"/>
    <x v="1"/>
    <s v="United States"/>
    <s v="Houston"/>
    <x v="5"/>
    <n v="77041"/>
    <x v="2"/>
    <s v="TEC-AC-10004353"/>
    <x v="2"/>
    <x v="11"/>
    <s v="Hypercom P1300 Pinpad"/>
    <n v="151.20000000000002"/>
    <x v="1"/>
    <n v="0.2"/>
    <n v="32.130000000000003"/>
  </r>
  <r>
    <n v="1419"/>
    <s v="CA-2012-126697"/>
    <x v="1"/>
    <x v="481"/>
    <d v="2012-09-24T00:00:00"/>
    <s v="First Class"/>
    <s v="SV-20815"/>
    <s v="Stuart Van"/>
    <x v="1"/>
    <s v="United States"/>
    <s v="Houston"/>
    <x v="5"/>
    <n v="77041"/>
    <x v="2"/>
    <s v="FUR-FU-10001706"/>
    <x v="0"/>
    <x v="5"/>
    <s v="Longer-Life Soft White Bulbs"/>
    <n v="4.9280000000000008"/>
    <x v="4"/>
    <n v="0.6"/>
    <n v="-1.4783999999999997"/>
  </r>
  <r>
    <n v="1420"/>
    <s v="CA-2012-124800"/>
    <x v="1"/>
    <x v="120"/>
    <d v="2012-09-30T00:00:00"/>
    <s v="Standard Class"/>
    <s v="RW-19540"/>
    <s v="Rick Wilson"/>
    <x v="1"/>
    <s v="United States"/>
    <s v="Mesa"/>
    <x v="16"/>
    <n v="85204"/>
    <x v="1"/>
    <s v="OFF-PA-10000501"/>
    <x v="1"/>
    <x v="10"/>
    <s v="Petty Cash Envelope"/>
    <n v="86.272000000000006"/>
    <x v="4"/>
    <n v="0.2"/>
    <n v="31.273599999999998"/>
  </r>
  <r>
    <n v="1421"/>
    <s v="CA-2012-124800"/>
    <x v="1"/>
    <x v="120"/>
    <d v="2012-09-30T00:00:00"/>
    <s v="Standard Class"/>
    <s v="RW-19540"/>
    <s v="Rick Wilson"/>
    <x v="1"/>
    <s v="United States"/>
    <s v="Mesa"/>
    <x v="16"/>
    <n v="85204"/>
    <x v="1"/>
    <s v="OFF-BI-10000778"/>
    <x v="1"/>
    <x v="8"/>
    <s v="GBC VeloBinder Electric Binding Machine"/>
    <n v="72.588000000000008"/>
    <x v="0"/>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x v="0"/>
    <n v="0.2"/>
    <n v="14.409600000000003"/>
  </r>
  <r>
    <n v="1423"/>
    <s v="CA-2012-124800"/>
    <x v="1"/>
    <x v="120"/>
    <d v="2012-09-30T00:00:00"/>
    <s v="Standard Class"/>
    <s v="RW-19540"/>
    <s v="Rick Wilson"/>
    <x v="1"/>
    <s v="United States"/>
    <s v="Mesa"/>
    <x v="16"/>
    <n v="85204"/>
    <x v="1"/>
    <s v="OFF-BI-10003984"/>
    <x v="1"/>
    <x v="8"/>
    <s v="Lock-Up Easel 'Spel-Binder'"/>
    <n v="77.031000000000006"/>
    <x v="6"/>
    <n v="0.7"/>
    <n v="-59.057100000000005"/>
  </r>
  <r>
    <n v="1424"/>
    <s v="CA-2012-124800"/>
    <x v="1"/>
    <x v="120"/>
    <d v="2012-09-30T00:00:00"/>
    <s v="Standard Class"/>
    <s v="RW-19540"/>
    <s v="Rick Wilson"/>
    <x v="1"/>
    <s v="United States"/>
    <s v="Mesa"/>
    <x v="16"/>
    <n v="85204"/>
    <x v="1"/>
    <s v="OFF-ST-10000798"/>
    <x v="1"/>
    <x v="4"/>
    <s v="2300 Heavy-Duty Transfer File Systems by Perma"/>
    <n v="119.90400000000001"/>
    <x v="5"/>
    <n v="0.2"/>
    <n v="-1.4988000000000135"/>
  </r>
  <r>
    <n v="1425"/>
    <s v="CA-2012-124800"/>
    <x v="1"/>
    <x v="120"/>
    <d v="2012-09-30T00:00:00"/>
    <s v="Standard Class"/>
    <s v="RW-19540"/>
    <s v="Rick Wilson"/>
    <x v="1"/>
    <s v="United States"/>
    <s v="Mesa"/>
    <x v="16"/>
    <n v="85204"/>
    <x v="1"/>
    <s v="TEC-PH-10001750"/>
    <x v="2"/>
    <x v="7"/>
    <s v="Samsung Rugby III"/>
    <n v="263.96000000000004"/>
    <x v="2"/>
    <n v="0.2"/>
    <n v="23.096500000000006"/>
  </r>
  <r>
    <n v="1426"/>
    <s v="CA-2012-124800"/>
    <x v="1"/>
    <x v="120"/>
    <d v="2012-09-30T00:00:00"/>
    <s v="Standard Class"/>
    <s v="RW-19540"/>
    <s v="Rick Wilson"/>
    <x v="1"/>
    <s v="United States"/>
    <s v="Mesa"/>
    <x v="16"/>
    <n v="85204"/>
    <x v="1"/>
    <s v="OFF-ST-10002743"/>
    <x v="1"/>
    <x v="4"/>
    <s v="SAFCO Boltless Steel Shelving"/>
    <n v="363.64800000000002"/>
    <x v="4"/>
    <n v="0.2"/>
    <n v="-86.366400000000027"/>
  </r>
  <r>
    <n v="1427"/>
    <s v="US-2012-164448"/>
    <x v="1"/>
    <x v="89"/>
    <d v="2012-11-04T00:00:00"/>
    <s v="Second Class"/>
    <s v="DK-12835"/>
    <s v="Damala Kotsonis"/>
    <x v="1"/>
    <s v="United States"/>
    <s v="Salinas"/>
    <x v="1"/>
    <n v="93905"/>
    <x v="1"/>
    <s v="OFF-BI-10002949"/>
    <x v="1"/>
    <x v="8"/>
    <s v="Prestige Round Ring Binders"/>
    <n v="9.7280000000000015"/>
    <x v="0"/>
    <n v="0.2"/>
    <n v="3.283199999999999"/>
  </r>
  <r>
    <n v="1428"/>
    <s v="US-2012-164448"/>
    <x v="1"/>
    <x v="89"/>
    <d v="2012-11-04T00:00:00"/>
    <s v="Second Class"/>
    <s v="DK-12835"/>
    <s v="Damala Kotsonis"/>
    <x v="1"/>
    <s v="United States"/>
    <s v="Salinas"/>
    <x v="1"/>
    <n v="93905"/>
    <x v="1"/>
    <s v="OFF-EN-10002600"/>
    <x v="1"/>
    <x v="12"/>
    <s v="Redi-Strip #10 Envelopes, 4 1/8 x 9 1/2"/>
    <n v="14.75"/>
    <x v="2"/>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x v="2"/>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x v="9"/>
    <n v="0"/>
    <n v="196.61320000000001"/>
  </r>
  <r>
    <n v="1431"/>
    <s v="CA-2014-122700"/>
    <x v="3"/>
    <x v="200"/>
    <d v="2014-12-01T00:00:00"/>
    <s v="Standard Class"/>
    <s v="LT-17110"/>
    <s v="Liz Thompson"/>
    <x v="0"/>
    <s v="United States"/>
    <s v="Columbus"/>
    <x v="24"/>
    <n v="43229"/>
    <x v="3"/>
    <s v="TEC-PH-10003092"/>
    <x v="2"/>
    <x v="7"/>
    <s v="Motorola L804"/>
    <n v="220.75200000000001"/>
    <x v="8"/>
    <n v="0.4"/>
    <n v="-40.47120000000001"/>
  </r>
  <r>
    <n v="1432"/>
    <s v="CA-2011-120768"/>
    <x v="2"/>
    <x v="174"/>
    <d v="2011-12-21T00:00:00"/>
    <s v="Second Class"/>
    <s v="IM-15070"/>
    <s v="Irene Maddox"/>
    <x v="0"/>
    <s v="United States"/>
    <s v="Florence"/>
    <x v="19"/>
    <n v="35630"/>
    <x v="0"/>
    <s v="OFF-BI-10001191"/>
    <x v="1"/>
    <x v="8"/>
    <s v="Canvas Sectional Post Binders"/>
    <n v="152.76"/>
    <x v="5"/>
    <n v="0"/>
    <n v="74.852400000000003"/>
  </r>
  <r>
    <n v="1433"/>
    <s v="CA-2011-120768"/>
    <x v="2"/>
    <x v="174"/>
    <d v="2011-12-21T00:00:00"/>
    <s v="Second Class"/>
    <s v="IM-15070"/>
    <s v="Irene Maddox"/>
    <x v="0"/>
    <s v="United States"/>
    <s v="Florence"/>
    <x v="19"/>
    <n v="35630"/>
    <x v="0"/>
    <s v="OFF-SU-10004115"/>
    <x v="1"/>
    <x v="14"/>
    <s v="Acme Stainless Steel Office Snips"/>
    <n v="7.27"/>
    <x v="7"/>
    <n v="0"/>
    <n v="1.9629000000000003"/>
  </r>
  <r>
    <n v="1434"/>
    <s v="CA-2011-120768"/>
    <x v="2"/>
    <x v="174"/>
    <d v="2011-12-21T00:00:00"/>
    <s v="Second Class"/>
    <s v="IM-15070"/>
    <s v="Irene Maddox"/>
    <x v="0"/>
    <s v="United States"/>
    <s v="Florence"/>
    <x v="19"/>
    <n v="35630"/>
    <x v="0"/>
    <s v="FUR-CH-10000513"/>
    <x v="0"/>
    <x v="1"/>
    <s v="High-Back Leather Manager's Chair"/>
    <n v="1819.8600000000001"/>
    <x v="9"/>
    <n v="0"/>
    <n v="163.78740000000002"/>
  </r>
  <r>
    <n v="1435"/>
    <s v="US-2013-153129"/>
    <x v="0"/>
    <x v="482"/>
    <d v="2013-12-31T00:00:00"/>
    <s v="Standard Class"/>
    <s v="FP-14320"/>
    <s v="Frank Preis"/>
    <x v="0"/>
    <s v="United States"/>
    <s v="Seattle"/>
    <x v="4"/>
    <n v="98105"/>
    <x v="1"/>
    <s v="OFF-PA-10003673"/>
    <x v="1"/>
    <x v="10"/>
    <s v="Strathmore Photo Mount Cards"/>
    <n v="33.9"/>
    <x v="2"/>
    <n v="0"/>
    <n v="15.593999999999999"/>
  </r>
  <r>
    <n v="1436"/>
    <s v="CA-2014-106852"/>
    <x v="3"/>
    <x v="308"/>
    <d v="2014-06-28T00:00:00"/>
    <s v="Standard Class"/>
    <s v="ST-20530"/>
    <s v="Shui Tom"/>
    <x v="0"/>
    <s v="United States"/>
    <s v="Parma"/>
    <x v="24"/>
    <n v="44134"/>
    <x v="3"/>
    <s v="OFF-PA-10001639"/>
    <x v="1"/>
    <x v="10"/>
    <s v="Xerox 203"/>
    <n v="31.104000000000006"/>
    <x v="5"/>
    <n v="0.2"/>
    <n v="10.8864"/>
  </r>
  <r>
    <n v="1437"/>
    <s v="CA-2014-106852"/>
    <x v="3"/>
    <x v="308"/>
    <d v="2014-06-28T00:00:00"/>
    <s v="Standard Class"/>
    <s v="ST-20530"/>
    <s v="Shui Tom"/>
    <x v="0"/>
    <s v="United States"/>
    <s v="Parma"/>
    <x v="24"/>
    <n v="44134"/>
    <x v="3"/>
    <s v="OFF-AR-10003829"/>
    <x v="1"/>
    <x v="6"/>
    <s v="Newell 35"/>
    <n v="5.2480000000000002"/>
    <x v="0"/>
    <n v="0.2"/>
    <n v="0.59039999999999915"/>
  </r>
  <r>
    <n v="1438"/>
    <s v="CA-2012-139731"/>
    <x v="1"/>
    <x v="52"/>
    <d v="2012-10-15T00:00:00"/>
    <s v="Same Day"/>
    <s v="JE-15745"/>
    <s v="Joel Eaton"/>
    <x v="0"/>
    <s v="United States"/>
    <s v="Amarillo"/>
    <x v="5"/>
    <n v="79109"/>
    <x v="2"/>
    <s v="TEC-AC-10004975"/>
    <x v="2"/>
    <x v="11"/>
    <s v="Plantronics Audio 995 Wireless Stereo Headset"/>
    <n v="263.88"/>
    <x v="1"/>
    <n v="0.2"/>
    <n v="42.880500000000012"/>
  </r>
  <r>
    <n v="1439"/>
    <s v="CA-2012-139731"/>
    <x v="1"/>
    <x v="52"/>
    <d v="2012-10-15T00:00:00"/>
    <s v="Same Day"/>
    <s v="JE-15745"/>
    <s v="Joel Eaton"/>
    <x v="0"/>
    <s v="United States"/>
    <s v="Amarillo"/>
    <x v="5"/>
    <n v="79109"/>
    <x v="2"/>
    <s v="FUR-CH-10002024"/>
    <x v="0"/>
    <x v="1"/>
    <s v="HON 5400 Series Task Chairs for Big and Tall"/>
    <n v="2453.4299999999998"/>
    <x v="2"/>
    <n v="0.3"/>
    <n v="-350.4899999999999"/>
  </r>
  <r>
    <n v="1440"/>
    <s v="CA-2014-122735"/>
    <x v="3"/>
    <x v="483"/>
    <d v="2014-04-16T00:00:00"/>
    <s v="Second Class"/>
    <s v="BD-11320"/>
    <s v="Bill Donatelli"/>
    <x v="0"/>
    <s v="United States"/>
    <s v="Providence"/>
    <x v="34"/>
    <n v="2908"/>
    <x v="3"/>
    <s v="OFF-BI-10004364"/>
    <x v="1"/>
    <x v="8"/>
    <s v="Storex Dura Pro Binders"/>
    <n v="29.700000000000003"/>
    <x v="2"/>
    <n v="0"/>
    <n v="13.365"/>
  </r>
  <r>
    <n v="1441"/>
    <s v="CA-2014-122735"/>
    <x v="3"/>
    <x v="483"/>
    <d v="2014-04-16T00:00:00"/>
    <s v="Second Class"/>
    <s v="BD-11320"/>
    <s v="Bill Donatelli"/>
    <x v="0"/>
    <s v="United States"/>
    <s v="Providence"/>
    <x v="34"/>
    <n v="2908"/>
    <x v="3"/>
    <s v="OFF-PA-10001712"/>
    <x v="1"/>
    <x v="10"/>
    <s v="Xerox 1948"/>
    <n v="39.96"/>
    <x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x v="0"/>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x v="0"/>
    <n v="0"/>
    <n v="6.3295999999999992"/>
  </r>
  <r>
    <n v="1444"/>
    <s v="CA-2012-166135"/>
    <x v="1"/>
    <x v="486"/>
    <d v="2012-10-06T00:00:00"/>
    <s v="Standard Class"/>
    <s v="SC-20440"/>
    <s v="Shaun Chance"/>
    <x v="1"/>
    <s v="United States"/>
    <s v="Aurora"/>
    <x v="22"/>
    <n v="80013"/>
    <x v="1"/>
    <s v="OFF-ST-10002974"/>
    <x v="1"/>
    <x v="4"/>
    <s v="Trav-L-File Heavy-Duty Shuttle II, Black"/>
    <n v="139.42400000000001"/>
    <x v="4"/>
    <n v="0.2"/>
    <n v="17.42799999999999"/>
  </r>
  <r>
    <n v="1445"/>
    <s v="CA-2013-133725"/>
    <x v="0"/>
    <x v="454"/>
    <d v="2013-05-29T00:00:00"/>
    <s v="Standard Class"/>
    <s v="KL-16645"/>
    <s v="Ken Lonsdale"/>
    <x v="0"/>
    <s v="United States"/>
    <s v="Chicago"/>
    <x v="10"/>
    <n v="60623"/>
    <x v="2"/>
    <s v="TEC-PH-10004165"/>
    <x v="2"/>
    <x v="7"/>
    <s v="Mitel MiVoice 5330e IP Phone"/>
    <n v="1979.9280000000001"/>
    <x v="6"/>
    <n v="0.2"/>
    <n v="148.49459999999993"/>
  </r>
  <r>
    <n v="1446"/>
    <s v="CA-2014-102337"/>
    <x v="3"/>
    <x v="487"/>
    <d v="2014-06-17T00:00:00"/>
    <s v="First Class"/>
    <s v="SD-20485"/>
    <s v="Shirley Daniels"/>
    <x v="2"/>
    <s v="United States"/>
    <s v="Chicago"/>
    <x v="10"/>
    <n v="60653"/>
    <x v="2"/>
    <s v="OFF-ST-10004804"/>
    <x v="1"/>
    <x v="4"/>
    <s v="Belkin 19&quot; Vented Equipment Shelf, Black"/>
    <n v="164.73599999999999"/>
    <x v="4"/>
    <n v="0.2"/>
    <n v="-39.124799999999993"/>
  </r>
  <r>
    <n v="1447"/>
    <s v="CA-2014-102337"/>
    <x v="3"/>
    <x v="487"/>
    <d v="2014-06-17T00:00:00"/>
    <s v="First Class"/>
    <s v="SD-20485"/>
    <s v="Shirley Daniels"/>
    <x v="2"/>
    <s v="United States"/>
    <s v="Chicago"/>
    <x v="10"/>
    <n v="60653"/>
    <x v="2"/>
    <s v="FUR-CH-10004289"/>
    <x v="0"/>
    <x v="1"/>
    <s v="Global Super Steno Chair"/>
    <n v="470.30199999999996"/>
    <x v="3"/>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x v="0"/>
    <n v="0.2"/>
    <n v="5.9979999999999922"/>
  </r>
  <r>
    <n v="1449"/>
    <s v="US-2011-112564"/>
    <x v="2"/>
    <x v="488"/>
    <d v="2011-04-24T00:00:00"/>
    <s v="First Class"/>
    <s v="TS-21160"/>
    <s v="Theresa Swint"/>
    <x v="1"/>
    <s v="United States"/>
    <s v="Philadelphia"/>
    <x v="9"/>
    <n v="19134"/>
    <x v="3"/>
    <s v="OFF-BI-10004876"/>
    <x v="1"/>
    <x v="8"/>
    <s v="Wilson Jones Suede Grain Vinyl Binders"/>
    <n v="2.5020000000000002"/>
    <x v="1"/>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x v="1"/>
    <n v="0.2"/>
    <n v="11.093999999999998"/>
  </r>
  <r>
    <n v="1451"/>
    <s v="US-2012-160150"/>
    <x v="1"/>
    <x v="490"/>
    <d v="2012-07-20T00:00:00"/>
    <s v="First Class"/>
    <s v="TS-21085"/>
    <s v="Thais Sissman"/>
    <x v="0"/>
    <s v="United States"/>
    <s v="Phoenix"/>
    <x v="16"/>
    <n v="85023"/>
    <x v="1"/>
    <s v="OFF-BI-10004352"/>
    <x v="1"/>
    <x v="8"/>
    <s v="Wilson Jones DublLock D-Ring Binders"/>
    <n v="2.0250000000000004"/>
    <x v="7"/>
    <n v="0.7"/>
    <n v="-1.3499999999999996"/>
  </r>
  <r>
    <n v="1452"/>
    <s v="CA-2013-133711"/>
    <x v="0"/>
    <x v="491"/>
    <d v="2013-11-30T00:00:00"/>
    <s v="First Class"/>
    <s v="MC-17425"/>
    <s v="Mark Cousins"/>
    <x v="1"/>
    <s v="United States"/>
    <s v="Mobile"/>
    <x v="19"/>
    <n v="36608"/>
    <x v="0"/>
    <s v="OFF-PA-10001685"/>
    <x v="1"/>
    <x v="10"/>
    <s v="Staples"/>
    <n v="70.98"/>
    <x v="3"/>
    <n v="0"/>
    <n v="34.780200000000001"/>
  </r>
  <r>
    <n v="1453"/>
    <s v="CA-2013-133711"/>
    <x v="0"/>
    <x v="491"/>
    <d v="2013-11-30T00:00:00"/>
    <s v="First Class"/>
    <s v="MC-17425"/>
    <s v="Mark Cousins"/>
    <x v="1"/>
    <s v="United States"/>
    <s v="Mobile"/>
    <x v="19"/>
    <n v="36608"/>
    <x v="0"/>
    <s v="OFF-BI-10000666"/>
    <x v="1"/>
    <x v="8"/>
    <s v="Surelock Post Binders"/>
    <n v="91.679999999999993"/>
    <x v="1"/>
    <n v="0"/>
    <n v="45.839999999999996"/>
  </r>
  <r>
    <n v="1454"/>
    <s v="CA-2013-133711"/>
    <x v="0"/>
    <x v="491"/>
    <d v="2013-11-30T00:00:00"/>
    <s v="First Class"/>
    <s v="MC-17425"/>
    <s v="Mark Cousins"/>
    <x v="1"/>
    <s v="United States"/>
    <s v="Mobile"/>
    <x v="19"/>
    <n v="36608"/>
    <x v="0"/>
    <s v="OFF-BI-10004352"/>
    <x v="1"/>
    <x v="8"/>
    <s v="Wilson Jones DublLock D-Ring Binders"/>
    <n v="33.75"/>
    <x v="2"/>
    <n v="0"/>
    <n v="16.875"/>
  </r>
  <r>
    <n v="1455"/>
    <s v="CA-2013-133711"/>
    <x v="0"/>
    <x v="491"/>
    <d v="2013-11-30T00:00:00"/>
    <s v="First Class"/>
    <s v="MC-17425"/>
    <s v="Mark Cousins"/>
    <x v="1"/>
    <s v="United States"/>
    <s v="Mobile"/>
    <x v="19"/>
    <n v="36608"/>
    <x v="0"/>
    <s v="TEC-MA-10000010"/>
    <x v="2"/>
    <x v="15"/>
    <s v="Hewlett-Packard Deskjet 3050a All-in-One Color Inkjet Printer"/>
    <n v="3040"/>
    <x v="8"/>
    <n v="0"/>
    <n v="1459.2"/>
  </r>
  <r>
    <n v="1456"/>
    <s v="CA-2014-148474"/>
    <x v="3"/>
    <x v="492"/>
    <d v="2014-06-20T00:00:00"/>
    <s v="Standard Class"/>
    <s v="ME-17320"/>
    <s v="Maria Etezadi"/>
    <x v="2"/>
    <s v="United States"/>
    <s v="Columbus"/>
    <x v="32"/>
    <n v="31907"/>
    <x v="0"/>
    <s v="OFF-BI-10000977"/>
    <x v="1"/>
    <x v="8"/>
    <s v="Ibico Plastic Spiral Binding Combs"/>
    <n v="91.199999999999989"/>
    <x v="1"/>
    <n v="0"/>
    <n v="41.951999999999998"/>
  </r>
  <r>
    <n v="1457"/>
    <s v="CA-2014-148474"/>
    <x v="3"/>
    <x v="492"/>
    <d v="2014-06-20T00:00:00"/>
    <s v="Standard Class"/>
    <s v="ME-17320"/>
    <s v="Maria Etezadi"/>
    <x v="2"/>
    <s v="United States"/>
    <s v="Columbus"/>
    <x v="32"/>
    <n v="31907"/>
    <x v="0"/>
    <s v="FUR-TA-10002530"/>
    <x v="0"/>
    <x v="3"/>
    <s v="Iceberg OfficeWorks 42&quot; Round Tables"/>
    <n v="452.93999999999994"/>
    <x v="1"/>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x v="6"/>
    <n v="0"/>
    <n v="23.49"/>
  </r>
  <r>
    <n v="1459"/>
    <s v="CA-2013-123722"/>
    <x v="0"/>
    <x v="477"/>
    <d v="2013-10-02T00:00:00"/>
    <s v="Standard Class"/>
    <s v="NH-18610"/>
    <s v="Nicole Hansen"/>
    <x v="1"/>
    <s v="United States"/>
    <s v="Irving"/>
    <x v="5"/>
    <n v="75061"/>
    <x v="2"/>
    <s v="OFF-LA-10001569"/>
    <x v="1"/>
    <x v="2"/>
    <s v="Avery 499"/>
    <n v="15.936000000000002"/>
    <x v="4"/>
    <n v="0.2"/>
    <n v="5.1791999999999998"/>
  </r>
  <r>
    <n v="1460"/>
    <s v="CA-2011-155271"/>
    <x v="2"/>
    <x v="417"/>
    <d v="2011-05-04T00:00:00"/>
    <s v="Same Day"/>
    <s v="AA-10480"/>
    <s v="Andrew Allen"/>
    <x v="0"/>
    <s v="United States"/>
    <s v="Middletown"/>
    <x v="29"/>
    <n v="6457"/>
    <x v="3"/>
    <s v="FUR-FU-10001473"/>
    <x v="0"/>
    <x v="5"/>
    <s v="DAX Wood Document Frame"/>
    <n v="27.46"/>
    <x v="0"/>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x v="0"/>
    <n v="0.2"/>
    <n v="19.398399999999995"/>
  </r>
  <r>
    <n v="1462"/>
    <s v="US-2013-128902"/>
    <x v="0"/>
    <x v="21"/>
    <d v="2013-03-16T00:00:00"/>
    <s v="Standard Class"/>
    <s v="MB-18085"/>
    <s v="Mick Brown"/>
    <x v="0"/>
    <s v="United States"/>
    <s v="Vineland"/>
    <x v="30"/>
    <n v="8360"/>
    <x v="3"/>
    <s v="FUR-TA-10001095"/>
    <x v="0"/>
    <x v="3"/>
    <s v="Chromcraft Round Conference Tables"/>
    <n v="244.00599999999997"/>
    <x v="0"/>
    <n v="0.3"/>
    <n v="-31.372200000000007"/>
  </r>
  <r>
    <n v="1463"/>
    <s v="CA-2013-152289"/>
    <x v="0"/>
    <x v="370"/>
    <d v="2013-08-29T00:00:00"/>
    <s v="First Class"/>
    <s v="LC-16930"/>
    <s v="Linda Cazamias"/>
    <x v="1"/>
    <s v="United States"/>
    <s v="Pasadena"/>
    <x v="5"/>
    <n v="77506"/>
    <x v="2"/>
    <s v="TEC-AC-10004571"/>
    <x v="2"/>
    <x v="11"/>
    <s v="Logitech G700s Rechargeable Gaming Mouse"/>
    <n v="159.98400000000001"/>
    <x v="0"/>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x v="5"/>
    <n v="0.3"/>
    <n v="-29.277599999999893"/>
  </r>
  <r>
    <n v="1465"/>
    <s v="US-2013-104794"/>
    <x v="0"/>
    <x v="186"/>
    <d v="2013-12-20T00:00:00"/>
    <s v="First Class"/>
    <s v="KD-16495"/>
    <s v="Keith Dawkins"/>
    <x v="1"/>
    <s v="United States"/>
    <s v="New York City"/>
    <x v="15"/>
    <n v="10009"/>
    <x v="3"/>
    <s v="OFF-FA-10001754"/>
    <x v="1"/>
    <x v="13"/>
    <s v="Stockwell Gold Paper Clips"/>
    <n v="3.68"/>
    <x v="0"/>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x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x v="1"/>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x v="4"/>
    <n v="0.2"/>
    <n v="31.995999999999974"/>
  </r>
  <r>
    <n v="1469"/>
    <s v="CA-2014-139199"/>
    <x v="3"/>
    <x v="34"/>
    <d v="2014-12-14T00:00:00"/>
    <s v="Standard Class"/>
    <s v="DK-12835"/>
    <s v="Damala Kotsonis"/>
    <x v="1"/>
    <s v="United States"/>
    <s v="Detroit"/>
    <x v="12"/>
    <n v="48234"/>
    <x v="2"/>
    <s v="FUR-CH-10000847"/>
    <x v="0"/>
    <x v="1"/>
    <s v="Global Executive Mid-Back Manager's Chair"/>
    <n v="872.94"/>
    <x v="1"/>
    <n v="0"/>
    <n v="226.96439999999998"/>
  </r>
  <r>
    <n v="1470"/>
    <s v="CA-2014-139199"/>
    <x v="3"/>
    <x v="34"/>
    <d v="2014-12-14T00:00:00"/>
    <s v="Standard Class"/>
    <s v="DK-12835"/>
    <s v="Damala Kotsonis"/>
    <x v="1"/>
    <s v="United States"/>
    <s v="Detroit"/>
    <x v="12"/>
    <n v="48234"/>
    <x v="2"/>
    <s v="OFF-BI-10003982"/>
    <x v="1"/>
    <x v="8"/>
    <s v="Wilson Jones Century Plastic Molded Ring Binders"/>
    <n v="41.54"/>
    <x v="0"/>
    <n v="0"/>
    <n v="19.523799999999998"/>
  </r>
  <r>
    <n v="1471"/>
    <s v="CA-2014-139199"/>
    <x v="3"/>
    <x v="34"/>
    <d v="2014-12-14T00:00:00"/>
    <s v="Standard Class"/>
    <s v="DK-12835"/>
    <s v="Damala Kotsonis"/>
    <x v="1"/>
    <s v="United States"/>
    <s v="Detroit"/>
    <x v="12"/>
    <n v="48234"/>
    <x v="2"/>
    <s v="OFF-PA-10001293"/>
    <x v="1"/>
    <x v="10"/>
    <s v="Xerox 1946"/>
    <n v="12.96"/>
    <x v="0"/>
    <n v="0"/>
    <n v="6.2208000000000006"/>
  </r>
  <r>
    <n v="1472"/>
    <s v="US-2012-161466"/>
    <x v="1"/>
    <x v="496"/>
    <d v="2012-09-27T00:00:00"/>
    <s v="Second Class"/>
    <s v="ON-18715"/>
    <s v="Odella Nelson"/>
    <x v="1"/>
    <s v="United States"/>
    <s v="Philadelphia"/>
    <x v="9"/>
    <n v="19120"/>
    <x v="3"/>
    <s v="OFF-AR-10000634"/>
    <x v="1"/>
    <x v="6"/>
    <s v="Newell 320"/>
    <n v="6.8480000000000008"/>
    <x v="0"/>
    <n v="0.2"/>
    <n v="0.59920000000000018"/>
  </r>
  <r>
    <n v="1473"/>
    <s v="CA-2014-164959"/>
    <x v="3"/>
    <x v="497"/>
    <d v="2014-07-16T00:00:00"/>
    <s v="Standard Class"/>
    <s v="KN-16390"/>
    <s v="Katherine Nockton"/>
    <x v="1"/>
    <s v="United States"/>
    <s v="Los Angeles"/>
    <x v="1"/>
    <n v="90004"/>
    <x v="1"/>
    <s v="OFF-LA-10004272"/>
    <x v="1"/>
    <x v="2"/>
    <s v="Avery 482"/>
    <n v="8.67"/>
    <x v="1"/>
    <n v="0"/>
    <n v="4.0749000000000004"/>
  </r>
  <r>
    <n v="1474"/>
    <s v="US-2012-105676"/>
    <x v="1"/>
    <x v="494"/>
    <d v="2012-12-02T00:00:00"/>
    <s v="Same Day"/>
    <s v="NM-18520"/>
    <s v="Neoma Murray"/>
    <x v="0"/>
    <s v="United States"/>
    <s v="Houston"/>
    <x v="5"/>
    <n v="77036"/>
    <x v="2"/>
    <s v="FUR-FU-10004270"/>
    <x v="0"/>
    <x v="5"/>
    <s v="Eldon Image Series Desk Accessories, Burgundy"/>
    <n v="6.6879999999999997"/>
    <x v="4"/>
    <n v="0.6"/>
    <n v="-4.0127999999999986"/>
  </r>
  <r>
    <n v="1475"/>
    <s v="CA-2013-113138"/>
    <x v="0"/>
    <x v="258"/>
    <d v="2013-11-26T00:00:00"/>
    <s v="Standard Class"/>
    <s v="NP-18685"/>
    <s v="Nora Pelletier"/>
    <x v="2"/>
    <s v="United States"/>
    <s v="Niagara Falls"/>
    <x v="15"/>
    <n v="14304"/>
    <x v="3"/>
    <s v="OFF-AR-10003770"/>
    <x v="1"/>
    <x v="6"/>
    <s v="Newell 340"/>
    <n v="17.28"/>
    <x v="5"/>
    <n v="0"/>
    <n v="5.0111999999999997"/>
  </r>
  <r>
    <n v="1476"/>
    <s v="CA-2013-113138"/>
    <x v="0"/>
    <x v="258"/>
    <d v="2013-11-26T00:00:00"/>
    <s v="Standard Class"/>
    <s v="NP-18685"/>
    <s v="Nora Pelletier"/>
    <x v="2"/>
    <s v="United States"/>
    <s v="Niagara Falls"/>
    <x v="15"/>
    <n v="14304"/>
    <x v="3"/>
    <s v="OFF-BI-10000320"/>
    <x v="1"/>
    <x v="8"/>
    <s v="GBC Plastic Binding Combs"/>
    <n v="17.712"/>
    <x v="1"/>
    <n v="0.2"/>
    <n v="6.4206000000000012"/>
  </r>
  <r>
    <n v="1477"/>
    <s v="US-2014-104955"/>
    <x v="3"/>
    <x v="498"/>
    <d v="2014-03-25T00:00:00"/>
    <s v="Standard Class"/>
    <s v="CG-12040"/>
    <s v="Catherine Glotzbach"/>
    <x v="2"/>
    <s v="United States"/>
    <s v="New York City"/>
    <x v="15"/>
    <n v="10024"/>
    <x v="3"/>
    <s v="OFF-LA-10003121"/>
    <x v="1"/>
    <x v="2"/>
    <s v="Avery 506"/>
    <n v="28.91"/>
    <x v="3"/>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x v="3"/>
    <n v="0.2"/>
    <n v="5.865299999999996"/>
  </r>
  <r>
    <n v="1479"/>
    <s v="CA-2014-121468"/>
    <x v="3"/>
    <x v="123"/>
    <d v="2014-11-21T00:00:00"/>
    <s v="First Class"/>
    <s v="KD-16345"/>
    <s v="Katherine Ducich"/>
    <x v="0"/>
    <s v="United States"/>
    <s v="Westminster"/>
    <x v="1"/>
    <n v="92683"/>
    <x v="1"/>
    <s v="TEC-PH-10000376"/>
    <x v="2"/>
    <x v="7"/>
    <s v="Square Credit Card Reader"/>
    <n v="31.968000000000004"/>
    <x v="4"/>
    <n v="0.2"/>
    <n v="2.3976000000000006"/>
  </r>
  <r>
    <n v="1480"/>
    <s v="US-2013-108455"/>
    <x v="0"/>
    <x v="499"/>
    <d v="2013-12-09T00:00:00"/>
    <s v="Standard Class"/>
    <s v="MK-18160"/>
    <s v="Mike Kennedy"/>
    <x v="0"/>
    <s v="United States"/>
    <s v="San Francisco"/>
    <x v="1"/>
    <n v="94122"/>
    <x v="1"/>
    <s v="OFF-PA-10002262"/>
    <x v="1"/>
    <x v="10"/>
    <s v="Xerox 192"/>
    <n v="25.92"/>
    <x v="4"/>
    <n v="0"/>
    <n v="12.441600000000001"/>
  </r>
  <r>
    <n v="1481"/>
    <s v="US-2013-108455"/>
    <x v="0"/>
    <x v="499"/>
    <d v="2013-12-09T00:00:00"/>
    <s v="Standard Class"/>
    <s v="MK-18160"/>
    <s v="Mike Kennedy"/>
    <x v="0"/>
    <s v="United States"/>
    <s v="San Francisco"/>
    <x v="1"/>
    <n v="94122"/>
    <x v="1"/>
    <s v="OFF-PA-10002464"/>
    <x v="1"/>
    <x v="10"/>
    <s v="HP Office Recycled Paper (20Lb. and 87 Bright)"/>
    <n v="40.46"/>
    <x v="3"/>
    <n v="0"/>
    <n v="19.825400000000002"/>
  </r>
  <r>
    <n v="1482"/>
    <s v="US-2013-108455"/>
    <x v="0"/>
    <x v="499"/>
    <d v="2013-12-09T00:00:00"/>
    <s v="Standard Class"/>
    <s v="MK-18160"/>
    <s v="Mike Kennedy"/>
    <x v="0"/>
    <s v="United States"/>
    <s v="San Francisco"/>
    <x v="1"/>
    <n v="94122"/>
    <x v="1"/>
    <s v="OFF-ST-10002214"/>
    <x v="1"/>
    <x v="4"/>
    <s v="X-Rack File for Hanging Folders"/>
    <n v="33.869999999999997"/>
    <x v="1"/>
    <n v="0"/>
    <n v="8.8061999999999987"/>
  </r>
  <r>
    <n v="1483"/>
    <s v="CA-2014-101210"/>
    <x v="3"/>
    <x v="326"/>
    <d v="2014-08-29T00:00:00"/>
    <s v="Second Class"/>
    <s v="DW-13540"/>
    <s v="Don Weiss"/>
    <x v="0"/>
    <s v="United States"/>
    <s v="Jackson"/>
    <x v="18"/>
    <n v="38301"/>
    <x v="0"/>
    <s v="OFF-AR-10003560"/>
    <x v="1"/>
    <x v="6"/>
    <s v="Zebra Zazzle Fluorescent Highlighters"/>
    <n v="9.7280000000000015"/>
    <x v="0"/>
    <n v="0.2"/>
    <n v="1.702399999999999"/>
  </r>
  <r>
    <n v="1484"/>
    <s v="CA-2014-101210"/>
    <x v="3"/>
    <x v="326"/>
    <d v="2014-08-29T00:00:00"/>
    <s v="Second Class"/>
    <s v="DW-13540"/>
    <s v="Don Weiss"/>
    <x v="0"/>
    <s v="United States"/>
    <s v="Jackson"/>
    <x v="18"/>
    <n v="38301"/>
    <x v="0"/>
    <s v="OFF-PA-10000130"/>
    <x v="1"/>
    <x v="10"/>
    <s v="Xerox 199"/>
    <n v="3.4240000000000004"/>
    <x v="7"/>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x v="1"/>
    <n v="0"/>
    <n v="30.089999999999982"/>
  </r>
  <r>
    <n v="1486"/>
    <s v="CA-2011-119032"/>
    <x v="2"/>
    <x v="501"/>
    <d v="2011-12-03T00:00:00"/>
    <s v="Standard Class"/>
    <s v="MS-17770"/>
    <s v="Maxwell Schwartz"/>
    <x v="0"/>
    <s v="United States"/>
    <s v="New York City"/>
    <x v="15"/>
    <n v="10035"/>
    <x v="3"/>
    <s v="OFF-FA-10003021"/>
    <x v="1"/>
    <x v="13"/>
    <s v="Staples"/>
    <n v="3.76"/>
    <x v="0"/>
    <n v="0"/>
    <n v="1.3159999999999998"/>
  </r>
  <r>
    <n v="1487"/>
    <s v="CA-2012-140410"/>
    <x v="1"/>
    <x v="502"/>
    <d v="2012-11-07T00:00:00"/>
    <s v="Standard Class"/>
    <s v="CM-12655"/>
    <s v="Corinna Mitchell"/>
    <x v="2"/>
    <s v="United States"/>
    <s v="Los Angeles"/>
    <x v="1"/>
    <n v="90008"/>
    <x v="1"/>
    <s v="TEC-PH-10003580"/>
    <x v="2"/>
    <x v="7"/>
    <s v="Cisco IP Phone 7961G-GE VoIP phone"/>
    <n v="1212.848"/>
    <x v="3"/>
    <n v="0.2"/>
    <n v="106.12420000000014"/>
  </r>
  <r>
    <n v="1488"/>
    <s v="CA-2012-140410"/>
    <x v="1"/>
    <x v="502"/>
    <d v="2012-11-07T00:00:00"/>
    <s v="Standard Class"/>
    <s v="CM-12655"/>
    <s v="Corinna Mitchell"/>
    <x v="2"/>
    <s v="United States"/>
    <s v="Los Angeles"/>
    <x v="1"/>
    <n v="90008"/>
    <x v="1"/>
    <s v="TEC-AC-10001109"/>
    <x v="2"/>
    <x v="11"/>
    <s v="Logitech Trackman Marble Mouse"/>
    <n v="89.97"/>
    <x v="1"/>
    <n v="0"/>
    <n v="37.787400000000005"/>
  </r>
  <r>
    <n v="1489"/>
    <s v="CA-2012-140410"/>
    <x v="1"/>
    <x v="502"/>
    <d v="2012-11-07T00:00:00"/>
    <s v="Standard Class"/>
    <s v="CM-12655"/>
    <s v="Corinna Mitchell"/>
    <x v="2"/>
    <s v="United States"/>
    <s v="Los Angeles"/>
    <x v="1"/>
    <n v="90008"/>
    <x v="1"/>
    <s v="FUR-FU-10003347"/>
    <x v="0"/>
    <x v="5"/>
    <s v="Coloredge Poster Frame"/>
    <n v="42.599999999999994"/>
    <x v="1"/>
    <n v="0"/>
    <n v="16.614000000000001"/>
  </r>
  <r>
    <n v="1490"/>
    <s v="CA-2011-136280"/>
    <x v="2"/>
    <x v="503"/>
    <d v="2011-12-06T00:00:00"/>
    <s v="Standard Class"/>
    <s v="Co-12640"/>
    <s v="Corey-Lock"/>
    <x v="0"/>
    <s v="United States"/>
    <s v="Philadelphia"/>
    <x v="9"/>
    <n v="19143"/>
    <x v="3"/>
    <s v="OFF-LA-10000452"/>
    <x v="1"/>
    <x v="2"/>
    <s v="Avery 488"/>
    <n v="5.04"/>
    <x v="0"/>
    <n v="0.2"/>
    <n v="1.764"/>
  </r>
  <r>
    <n v="1491"/>
    <s v="CA-2014-151911"/>
    <x v="3"/>
    <x v="504"/>
    <d v="2014-05-06T00:00:00"/>
    <s v="Second Class"/>
    <s v="DL-13495"/>
    <s v="Dionis Lloyd"/>
    <x v="1"/>
    <s v="United States"/>
    <s v="New York City"/>
    <x v="15"/>
    <n v="10024"/>
    <x v="3"/>
    <s v="OFF-EN-10002986"/>
    <x v="1"/>
    <x v="12"/>
    <s v="#10-4 1/8&quot; x 9 1/2&quot; Premium Diagonal Seam Envelopes"/>
    <n v="62.96"/>
    <x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x v="7"/>
    <n v="0"/>
    <n v="2.8811999999999998"/>
  </r>
  <r>
    <n v="1493"/>
    <s v="CA-2014-166436"/>
    <x v="3"/>
    <x v="221"/>
    <d v="2014-11-29T00:00:00"/>
    <s v="Standard Class"/>
    <s v="TS-21370"/>
    <s v="Todd Sumrall"/>
    <x v="1"/>
    <s v="United States"/>
    <s v="New York City"/>
    <x v="15"/>
    <n v="10035"/>
    <x v="3"/>
    <s v="FUR-CH-10000785"/>
    <x v="0"/>
    <x v="1"/>
    <s v="Global Ergonomic Managers Chair"/>
    <n v="977.29200000000003"/>
    <x v="5"/>
    <n v="0.1"/>
    <n v="173.74080000000001"/>
  </r>
  <r>
    <n v="1494"/>
    <s v="CA-2014-139661"/>
    <x v="3"/>
    <x v="505"/>
    <d v="2014-11-04T00:00:00"/>
    <s v="Standard Class"/>
    <s v="JW-15220"/>
    <s v="Jane Waco"/>
    <x v="1"/>
    <s v="United States"/>
    <s v="Vancouver"/>
    <x v="4"/>
    <n v="98661"/>
    <x v="1"/>
    <s v="FUR-FU-10002885"/>
    <x v="0"/>
    <x v="5"/>
    <s v="Magna Visual Magnetic Picture Hangers"/>
    <n v="9.64"/>
    <x v="0"/>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x v="1"/>
    <n v="0"/>
    <n v="11.213999999999999"/>
  </r>
  <r>
    <n v="1496"/>
    <s v="CA-2014-152485"/>
    <x v="3"/>
    <x v="507"/>
    <d v="2014-09-09T00:00:00"/>
    <s v="Standard Class"/>
    <s v="JD-15790"/>
    <s v="John Dryer"/>
    <x v="0"/>
    <s v="United States"/>
    <s v="Coppell"/>
    <x v="5"/>
    <n v="75019"/>
    <x v="2"/>
    <s v="OFF-AR-10003759"/>
    <x v="1"/>
    <x v="6"/>
    <s v="Crayola Anti Dust Chalk, 12/Pack"/>
    <n v="10.192000000000002"/>
    <x v="3"/>
    <n v="0.2"/>
    <n v="3.1849999999999992"/>
  </r>
  <r>
    <n v="1497"/>
    <s v="CA-2014-152485"/>
    <x v="3"/>
    <x v="507"/>
    <d v="2014-09-09T00:00:00"/>
    <s v="Standard Class"/>
    <s v="JD-15790"/>
    <s v="John Dryer"/>
    <x v="0"/>
    <s v="United States"/>
    <s v="Coppell"/>
    <x v="5"/>
    <n v="75019"/>
    <x v="2"/>
    <s v="OFF-ST-10004950"/>
    <x v="1"/>
    <x v="4"/>
    <s v="Acco Perma 3000 Stacking Storage Drawers"/>
    <n v="16.784000000000002"/>
    <x v="7"/>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x v="2"/>
    <n v="0.2"/>
    <n v="3.7720000000000002"/>
  </r>
  <r>
    <n v="1499"/>
    <s v="CA-2013-141586"/>
    <x v="0"/>
    <x v="508"/>
    <d v="2013-10-21T00:00:00"/>
    <s v="First Class"/>
    <s v="NK-18490"/>
    <s v="Neil Knudson"/>
    <x v="2"/>
    <s v="United States"/>
    <s v="San Francisco"/>
    <x v="1"/>
    <n v="94122"/>
    <x v="1"/>
    <s v="OFF-BI-10003981"/>
    <x v="1"/>
    <x v="8"/>
    <s v="Avery Durable Plastic 1&quot; Binders"/>
    <n v="18.16"/>
    <x v="2"/>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x v="1"/>
    <n v="0.2"/>
    <n v="5.8203000000000005"/>
  </r>
  <r>
    <n v="1501"/>
    <s v="CA-2014-130386"/>
    <x v="3"/>
    <x v="105"/>
    <d v="2014-11-19T00:00:00"/>
    <s v="Standard Class"/>
    <s v="NG-18430"/>
    <s v="Nathan Gelder"/>
    <x v="0"/>
    <s v="United States"/>
    <s v="Austin"/>
    <x v="5"/>
    <n v="78745"/>
    <x v="2"/>
    <s v="OFF-PA-10003823"/>
    <x v="1"/>
    <x v="10"/>
    <s v="Xerox 197"/>
    <n v="223.05600000000001"/>
    <x v="6"/>
    <n v="0.2"/>
    <n v="69.704999999999984"/>
  </r>
  <r>
    <n v="1502"/>
    <s v="CA-2014-130386"/>
    <x v="3"/>
    <x v="105"/>
    <d v="2014-11-19T00:00:00"/>
    <s v="Standard Class"/>
    <s v="NG-18430"/>
    <s v="Nathan Gelder"/>
    <x v="0"/>
    <s v="United States"/>
    <s v="Austin"/>
    <x v="5"/>
    <n v="78745"/>
    <x v="2"/>
    <s v="OFF-ST-10003716"/>
    <x v="1"/>
    <x v="4"/>
    <s v="Tennsco Double-Tier Lockers"/>
    <n v="540.048"/>
    <x v="1"/>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x v="0"/>
    <n v="0.2"/>
    <n v="3.3519999999999985"/>
  </r>
  <r>
    <n v="1504"/>
    <s v="CA-2013-100468"/>
    <x v="0"/>
    <x v="390"/>
    <d v="2013-12-02T00:00:00"/>
    <s v="Standard Class"/>
    <s v="AT-10435"/>
    <s v="Alyssa Tate"/>
    <x v="2"/>
    <s v="United States"/>
    <s v="Los Angeles"/>
    <x v="1"/>
    <n v="90045"/>
    <x v="1"/>
    <s v="FUR-FU-10000010"/>
    <x v="0"/>
    <x v="5"/>
    <s v="DAX Value U-Channel Document Frames, Easel Back"/>
    <n v="9.94"/>
    <x v="0"/>
    <n v="0"/>
    <n v="3.0813999999999995"/>
  </r>
  <r>
    <n v="1505"/>
    <s v="CA-2012-153388"/>
    <x v="1"/>
    <x v="509"/>
    <d v="2012-08-07T00:00:00"/>
    <s v="Standard Class"/>
    <s v="PC-19000"/>
    <s v="Pauline Chand"/>
    <x v="2"/>
    <s v="United States"/>
    <s v="Los Angeles"/>
    <x v="1"/>
    <n v="90004"/>
    <x v="1"/>
    <s v="OFF-AR-10001868"/>
    <x v="1"/>
    <x v="6"/>
    <s v="Prang Dustless Chalk Sticks"/>
    <n v="6.72"/>
    <x v="4"/>
    <n v="0"/>
    <n v="3.36"/>
  </r>
  <r>
    <n v="1506"/>
    <s v="CA-2012-153388"/>
    <x v="1"/>
    <x v="509"/>
    <d v="2012-08-07T00:00:00"/>
    <s v="Standard Class"/>
    <s v="PC-19000"/>
    <s v="Pauline Chand"/>
    <x v="2"/>
    <s v="United States"/>
    <s v="Los Angeles"/>
    <x v="1"/>
    <n v="90004"/>
    <x v="1"/>
    <s v="FUR-TA-10003715"/>
    <x v="0"/>
    <x v="3"/>
    <s v="Hon 2111 Invitation Series Corner Table"/>
    <n v="1004.9760000000001"/>
    <x v="5"/>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x v="1"/>
    <n v="0.2"/>
    <n v="5.5875000000000004"/>
  </r>
  <r>
    <n v="1508"/>
    <s v="CA-2013-134208"/>
    <x v="0"/>
    <x v="42"/>
    <d v="2013-09-24T00:00:00"/>
    <s v="Standard Class"/>
    <s v="CS-12505"/>
    <s v="Cindy Stewart"/>
    <x v="0"/>
    <s v="United States"/>
    <s v="Columbus"/>
    <x v="32"/>
    <n v="31907"/>
    <x v="0"/>
    <s v="TEC-MA-10004458"/>
    <x v="2"/>
    <x v="15"/>
    <s v="Lexmark X 9575 Professional All-in-One Color Printer"/>
    <n v="396"/>
    <x v="4"/>
    <n v="0"/>
    <n v="190.07999999999998"/>
  </r>
  <r>
    <n v="1509"/>
    <s v="CA-2014-108294"/>
    <x v="3"/>
    <x v="389"/>
    <d v="2014-12-11T00:00:00"/>
    <s v="Same Day"/>
    <s v="LS-16975"/>
    <s v="Lindsay Shagiari"/>
    <x v="2"/>
    <s v="United States"/>
    <s v="Omaha"/>
    <x v="8"/>
    <n v="68104"/>
    <x v="2"/>
    <s v="OFF-BI-10004965"/>
    <x v="1"/>
    <x v="8"/>
    <s v="Ibico Covers for Plastic or Wire Binding Elements"/>
    <n v="34.5"/>
    <x v="1"/>
    <n v="0"/>
    <n v="15.524999999999999"/>
  </r>
  <r>
    <n v="1510"/>
    <s v="CA-2014-103611"/>
    <x v="3"/>
    <x v="510"/>
    <d v="2014-09-16T00:00:00"/>
    <s v="First Class"/>
    <s v="JM-15535"/>
    <s v="Jessica Myrick"/>
    <x v="0"/>
    <s v="United States"/>
    <s v="Los Angeles"/>
    <x v="1"/>
    <n v="90036"/>
    <x v="1"/>
    <s v="FUR-FU-10004270"/>
    <x v="0"/>
    <x v="5"/>
    <s v="Eldon Image Series Desk Accessories, Burgundy"/>
    <n v="8.36"/>
    <x v="0"/>
    <n v="0"/>
    <n v="3.0095999999999998"/>
  </r>
  <r>
    <n v="1511"/>
    <s v="CA-2014-100384"/>
    <x v="3"/>
    <x v="92"/>
    <d v="2014-07-02T00:00:00"/>
    <s v="Standard Class"/>
    <s v="NH-18610"/>
    <s v="Nicole Hansen"/>
    <x v="1"/>
    <s v="United States"/>
    <s v="Pomona"/>
    <x v="1"/>
    <n v="91767"/>
    <x v="1"/>
    <s v="OFF-AR-10002135"/>
    <x v="1"/>
    <x v="6"/>
    <s v="Boston Heavy-Duty Trimline Electric Pencil Sharpeners"/>
    <n v="385.6"/>
    <x v="8"/>
    <n v="0"/>
    <n v="111.82399999999996"/>
  </r>
  <r>
    <n v="1512"/>
    <s v="CA-2014-100384"/>
    <x v="3"/>
    <x v="92"/>
    <d v="2014-07-02T00:00:00"/>
    <s v="Standard Class"/>
    <s v="NH-18610"/>
    <s v="Nicole Hansen"/>
    <x v="1"/>
    <s v="United States"/>
    <s v="Pomona"/>
    <x v="1"/>
    <n v="91767"/>
    <x v="1"/>
    <s v="OFF-AR-10003514"/>
    <x v="1"/>
    <x v="6"/>
    <s v="4009 Highlighters by Sanford"/>
    <n v="35.82"/>
    <x v="6"/>
    <n v="0"/>
    <n v="11.820599999999997"/>
  </r>
  <r>
    <n v="1513"/>
    <s v="CA-2014-112809"/>
    <x v="3"/>
    <x v="238"/>
    <d v="2014-08-23T00:00:00"/>
    <s v="Standard Class"/>
    <s v="RA-19915"/>
    <s v="Russell Applegate"/>
    <x v="0"/>
    <s v="United States"/>
    <s v="Dallas"/>
    <x v="5"/>
    <n v="75220"/>
    <x v="2"/>
    <s v="OFF-ST-10002276"/>
    <x v="1"/>
    <x v="4"/>
    <s v="Safco Steel Mobile File Cart"/>
    <n v="200.06400000000002"/>
    <x v="1"/>
    <n v="0.2"/>
    <n v="12.504000000000005"/>
  </r>
  <r>
    <n v="1514"/>
    <s v="CA-2014-112809"/>
    <x v="3"/>
    <x v="238"/>
    <d v="2014-08-23T00:00:00"/>
    <s v="Standard Class"/>
    <s v="RA-19915"/>
    <s v="Russell Applegate"/>
    <x v="0"/>
    <s v="United States"/>
    <s v="Dallas"/>
    <x v="5"/>
    <n v="75220"/>
    <x v="2"/>
    <s v="OFF-BI-10001098"/>
    <x v="1"/>
    <x v="8"/>
    <s v="Acco D-Ring Binder w/DublLock"/>
    <n v="21.379999999999995"/>
    <x v="2"/>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x v="4"/>
    <n v="0.8"/>
    <n v="-11.4648"/>
  </r>
  <r>
    <n v="1516"/>
    <s v="US-2014-160759"/>
    <x v="3"/>
    <x v="157"/>
    <d v="2014-12-18T00:00:00"/>
    <s v="Standard Class"/>
    <s v="AI-10855"/>
    <s v="Arianne Irving"/>
    <x v="0"/>
    <s v="United States"/>
    <s v="Philadelphia"/>
    <x v="9"/>
    <n v="19120"/>
    <x v="3"/>
    <s v="FUR-CH-10002961"/>
    <x v="0"/>
    <x v="1"/>
    <s v="Leather Task Chair, Black"/>
    <n v="63.686"/>
    <x v="7"/>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x v="4"/>
    <n v="0"/>
    <n v="116.87199999999984"/>
  </r>
  <r>
    <n v="1518"/>
    <s v="CA-2011-111059"/>
    <x v="2"/>
    <x v="511"/>
    <d v="2011-02-07T00:00:00"/>
    <s v="Second Class"/>
    <s v="TB-21400"/>
    <s v="Tom Boeckenhauer"/>
    <x v="0"/>
    <s v="United States"/>
    <s v="Seattle"/>
    <x v="4"/>
    <n v="98105"/>
    <x v="1"/>
    <s v="OFF-BI-10004593"/>
    <x v="1"/>
    <x v="8"/>
    <s v="Ibico Laser Imprintable Binding System Covers"/>
    <n v="83.84"/>
    <x v="0"/>
    <n v="0.2"/>
    <n v="27.247999999999998"/>
  </r>
  <r>
    <n v="1519"/>
    <s v="CA-2011-111059"/>
    <x v="2"/>
    <x v="511"/>
    <d v="2011-02-07T00:00:00"/>
    <s v="Second Class"/>
    <s v="TB-21400"/>
    <s v="Tom Boeckenhauer"/>
    <x v="0"/>
    <s v="United States"/>
    <s v="Seattle"/>
    <x v="4"/>
    <n v="98105"/>
    <x v="1"/>
    <s v="OFF-BI-10002827"/>
    <x v="1"/>
    <x v="8"/>
    <s v="Avery Durable Poly Binders"/>
    <n v="13.272000000000002"/>
    <x v="1"/>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x v="3"/>
    <n v="0.2"/>
    <n v="7.7343000000000011"/>
  </r>
  <r>
    <n v="1521"/>
    <s v="CA-2014-109946"/>
    <x v="3"/>
    <x v="513"/>
    <d v="2014-04-22T00:00:00"/>
    <s v="Standard Class"/>
    <s v="PL-18925"/>
    <s v="Paul Lucas"/>
    <x v="2"/>
    <s v="United States"/>
    <s v="Chicago"/>
    <x v="10"/>
    <n v="60610"/>
    <x v="2"/>
    <s v="OFF-AR-10001419"/>
    <x v="1"/>
    <x v="6"/>
    <s v="Newell 325"/>
    <n v="16.520000000000003"/>
    <x v="2"/>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x v="5"/>
    <n v="0.2"/>
    <n v="48.951600000000013"/>
  </r>
  <r>
    <n v="1523"/>
    <s v="CA-2012-144806"/>
    <x v="1"/>
    <x v="401"/>
    <d v="2012-12-11T00:00:00"/>
    <s v="Standard Class"/>
    <s v="GH-14425"/>
    <s v="Gary Hwang"/>
    <x v="0"/>
    <s v="United States"/>
    <s v="Tucson"/>
    <x v="16"/>
    <n v="85705"/>
    <x v="1"/>
    <s v="OFF-PA-10002586"/>
    <x v="1"/>
    <x v="10"/>
    <s v="Xerox 1970"/>
    <n v="19.920000000000002"/>
    <x v="2"/>
    <n v="0.2"/>
    <n v="6.7230000000000008"/>
  </r>
  <r>
    <n v="1524"/>
    <s v="CA-2012-144806"/>
    <x v="1"/>
    <x v="401"/>
    <d v="2012-12-11T00:00:00"/>
    <s v="Standard Class"/>
    <s v="GH-14425"/>
    <s v="Gary Hwang"/>
    <x v="0"/>
    <s v="United States"/>
    <s v="Tucson"/>
    <x v="16"/>
    <n v="85705"/>
    <x v="1"/>
    <s v="OFF-PA-10003039"/>
    <x v="1"/>
    <x v="10"/>
    <s v="Xerox 1960"/>
    <n v="198.27200000000002"/>
    <x v="8"/>
    <n v="0.2"/>
    <n v="61.959999999999987"/>
  </r>
  <r>
    <n v="1525"/>
    <s v="CA-2012-144806"/>
    <x v="1"/>
    <x v="401"/>
    <d v="2012-12-11T00:00:00"/>
    <s v="Standard Class"/>
    <s v="GH-14425"/>
    <s v="Gary Hwang"/>
    <x v="0"/>
    <s v="United States"/>
    <s v="Tucson"/>
    <x v="16"/>
    <n v="85705"/>
    <x v="1"/>
    <s v="OFF-ST-10004804"/>
    <x v="1"/>
    <x v="4"/>
    <s v="Belkin 19&quot; Vented Equipment Shelf, Black"/>
    <n v="247.10399999999998"/>
    <x v="5"/>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x v="5"/>
    <n v="0.2"/>
    <n v="9.7091999999999885"/>
  </r>
  <r>
    <n v="1527"/>
    <s v="CA-2013-122392"/>
    <x v="0"/>
    <x v="405"/>
    <d v="2013-07-28T00:00:00"/>
    <s v="Standard Class"/>
    <s v="CJ-12010"/>
    <s v="Caroline Jumper"/>
    <x v="0"/>
    <s v="United States"/>
    <s v="Allentown"/>
    <x v="9"/>
    <n v="18103"/>
    <x v="3"/>
    <s v="OFF-AR-10002221"/>
    <x v="1"/>
    <x v="6"/>
    <s v="12 Colored Short Pencils"/>
    <n v="4.16"/>
    <x v="0"/>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x v="0"/>
    <n v="0.2"/>
    <n v="3.3488000000000011"/>
  </r>
  <r>
    <n v="1529"/>
    <s v="CA-2012-148432"/>
    <x v="1"/>
    <x v="209"/>
    <d v="2012-11-10T00:00:00"/>
    <s v="Second Class"/>
    <s v="MC-18130"/>
    <s v="Mike Caudle"/>
    <x v="1"/>
    <s v="United States"/>
    <s v="Newark"/>
    <x v="13"/>
    <n v="19711"/>
    <x v="3"/>
    <s v="OFF-FA-10004968"/>
    <x v="1"/>
    <x v="13"/>
    <s v="Rubber Band Ball"/>
    <n v="26.18"/>
    <x v="3"/>
    <n v="0"/>
    <n v="0.5236000000000014"/>
  </r>
  <r>
    <n v="1530"/>
    <s v="CA-2012-148432"/>
    <x v="1"/>
    <x v="209"/>
    <d v="2012-11-10T00:00:00"/>
    <s v="Second Class"/>
    <s v="MC-18130"/>
    <s v="Mike Caudle"/>
    <x v="1"/>
    <s v="United States"/>
    <s v="Newark"/>
    <x v="13"/>
    <n v="19711"/>
    <x v="3"/>
    <s v="OFF-PA-10001274"/>
    <x v="1"/>
    <x v="10"/>
    <s v="Loose Memo Sheets"/>
    <n v="7.3"/>
    <x v="0"/>
    <n v="0"/>
    <n v="3.4309999999999996"/>
  </r>
  <r>
    <n v="1531"/>
    <s v="CA-2012-103793"/>
    <x v="1"/>
    <x v="514"/>
    <d v="2012-03-31T00:00:00"/>
    <s v="Standard Class"/>
    <s v="BV-11245"/>
    <s v="Benjamin Venier"/>
    <x v="1"/>
    <s v="United States"/>
    <s v="Miami"/>
    <x v="2"/>
    <n v="33142"/>
    <x v="0"/>
    <s v="OFF-PA-10001125"/>
    <x v="1"/>
    <x v="10"/>
    <s v="Xerox 1988"/>
    <n v="74.352000000000004"/>
    <x v="1"/>
    <n v="0.2"/>
    <n v="23.234999999999992"/>
  </r>
  <r>
    <n v="1532"/>
    <s v="CA-2014-159884"/>
    <x v="3"/>
    <x v="515"/>
    <d v="2014-09-06T00:00:00"/>
    <s v="Standard Class"/>
    <s v="JF-15490"/>
    <s v="Jeremy Farry"/>
    <x v="0"/>
    <s v="United States"/>
    <s v="Tempe"/>
    <x v="16"/>
    <n v="85281"/>
    <x v="1"/>
    <s v="OFF-ST-10000344"/>
    <x v="1"/>
    <x v="4"/>
    <s v="Neat Ideas Personal Hanging Folder Files, Black"/>
    <n v="10.744"/>
    <x v="7"/>
    <n v="0.2"/>
    <n v="0.80579999999999963"/>
  </r>
  <r>
    <n v="1533"/>
    <s v="CA-2014-159884"/>
    <x v="3"/>
    <x v="515"/>
    <d v="2014-09-06T00:00:00"/>
    <s v="Standard Class"/>
    <s v="JF-15490"/>
    <s v="Jeremy Farry"/>
    <x v="0"/>
    <s v="United States"/>
    <s v="Tempe"/>
    <x v="16"/>
    <n v="85281"/>
    <x v="1"/>
    <s v="OFF-FA-10000585"/>
    <x v="1"/>
    <x v="13"/>
    <s v="OIC Bulk Pack Metal Binder Clips"/>
    <n v="8.3760000000000012"/>
    <x v="1"/>
    <n v="0.2"/>
    <n v="2.7222"/>
  </r>
  <r>
    <n v="1534"/>
    <s v="CA-2013-139885"/>
    <x v="0"/>
    <x v="429"/>
    <d v="2013-12-09T00:00:00"/>
    <s v="Standard Class"/>
    <s v="EB-13840"/>
    <s v="Ellis Ballard"/>
    <x v="1"/>
    <s v="United States"/>
    <s v="New York City"/>
    <x v="15"/>
    <n v="10035"/>
    <x v="3"/>
    <s v="OFF-ST-10003324"/>
    <x v="1"/>
    <x v="4"/>
    <s v="Belkin OmniView SE Rackmount Kit"/>
    <n v="212.88"/>
    <x v="5"/>
    <n v="0"/>
    <n v="0"/>
  </r>
  <r>
    <n v="1535"/>
    <s v="CA-2014-124086"/>
    <x v="3"/>
    <x v="516"/>
    <d v="2014-02-15T00:00:00"/>
    <s v="Standard Class"/>
    <s v="MP-18175"/>
    <s v="Mike Pelletier"/>
    <x v="2"/>
    <s v="United States"/>
    <s v="Laguna Niguel"/>
    <x v="1"/>
    <n v="92677"/>
    <x v="1"/>
    <s v="FUR-BO-10004015"/>
    <x v="0"/>
    <x v="0"/>
    <s v="Bush Andora Bookcase, Maple/Graphite Gray Finish"/>
    <n v="203.98299999999998"/>
    <x v="0"/>
    <n v="0.15"/>
    <n v="16.798599999999979"/>
  </r>
  <r>
    <n v="1536"/>
    <s v="CA-2013-112389"/>
    <x v="0"/>
    <x v="517"/>
    <d v="2013-11-03T00:00:00"/>
    <s v="Standard Class"/>
    <s v="JM-15655"/>
    <s v="Jim Mitchum"/>
    <x v="1"/>
    <s v="United States"/>
    <s v="Bridgeton"/>
    <x v="30"/>
    <n v="8302"/>
    <x v="3"/>
    <s v="OFF-ST-10000419"/>
    <x v="1"/>
    <x v="4"/>
    <s v="Rogers Jumbo File, Granite"/>
    <n v="40.74"/>
    <x v="1"/>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x v="1"/>
    <n v="0"/>
    <n v="3.0342000000000002"/>
  </r>
  <r>
    <n v="1538"/>
    <s v="CA-2014-121888"/>
    <x v="3"/>
    <x v="175"/>
    <d v="2014-09-18T00:00:00"/>
    <s v="Second Class"/>
    <s v="CL-11890"/>
    <s v="Carl Ludwig"/>
    <x v="0"/>
    <s v="United States"/>
    <s v="Everett"/>
    <x v="31"/>
    <n v="2149"/>
    <x v="3"/>
    <s v="TEC-PH-10000439"/>
    <x v="2"/>
    <x v="7"/>
    <s v="GE DSL Phone Line Filter"/>
    <n v="39.99"/>
    <x v="7"/>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x v="0"/>
    <n v="0"/>
    <n v="6.5120000000000005"/>
  </r>
  <r>
    <n v="1540"/>
    <s v="CA-2014-121888"/>
    <x v="3"/>
    <x v="175"/>
    <d v="2014-09-18T00:00:00"/>
    <s v="Second Class"/>
    <s v="CL-11890"/>
    <s v="Carl Ludwig"/>
    <x v="0"/>
    <s v="United States"/>
    <s v="Everett"/>
    <x v="31"/>
    <n v="2149"/>
    <x v="3"/>
    <s v="FUR-BO-10002545"/>
    <x v="0"/>
    <x v="0"/>
    <s v="Atlantic Metals Mobile 3-Shelf Bookcases, Custom Colors"/>
    <n v="782.94"/>
    <x v="1"/>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x v="3"/>
    <n v="0"/>
    <n v="116.39039999999999"/>
  </r>
  <r>
    <n v="1542"/>
    <s v="CA-2011-166884"/>
    <x v="2"/>
    <x v="518"/>
    <d v="2011-03-16T00:00:00"/>
    <s v="Second Class"/>
    <s v="CK-12205"/>
    <s v="Chloris Kastensmidt"/>
    <x v="0"/>
    <s v="United States"/>
    <s v="Columbus"/>
    <x v="24"/>
    <n v="43229"/>
    <x v="3"/>
    <s v="FUR-FU-10003981"/>
    <x v="0"/>
    <x v="5"/>
    <s v="Eldon Wave Desk Accessories"/>
    <n v="8.32"/>
    <x v="2"/>
    <n v="0.2"/>
    <n v="2.2880000000000003"/>
  </r>
  <r>
    <n v="1543"/>
    <s v="CA-2011-166884"/>
    <x v="2"/>
    <x v="518"/>
    <d v="2011-03-16T00:00:00"/>
    <s v="Second Class"/>
    <s v="CK-12205"/>
    <s v="Chloris Kastensmidt"/>
    <x v="0"/>
    <s v="United States"/>
    <s v="Columbus"/>
    <x v="24"/>
    <n v="43229"/>
    <x v="3"/>
    <s v="OFF-FA-10001561"/>
    <x v="1"/>
    <x v="13"/>
    <s v="Stockwell Push Pins"/>
    <n v="10.464000000000002"/>
    <x v="5"/>
    <n v="0.2"/>
    <n v="1.7003999999999992"/>
  </r>
  <r>
    <n v="1544"/>
    <s v="CA-2011-107181"/>
    <x v="2"/>
    <x v="519"/>
    <d v="2011-02-09T00:00:00"/>
    <s v="Standard Class"/>
    <s v="DB-13270"/>
    <s v="Deborah Brumfield"/>
    <x v="2"/>
    <s v="United States"/>
    <s v="San Diego"/>
    <x v="1"/>
    <n v="92024"/>
    <x v="1"/>
    <s v="OFF-BI-10004230"/>
    <x v="1"/>
    <x v="8"/>
    <s v="GBC Recycled Grain Textured Covers"/>
    <n v="82.896000000000001"/>
    <x v="1"/>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x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x v="3"/>
    <n v="0.2"/>
    <n v="196.68599999999986"/>
  </r>
  <r>
    <n v="1547"/>
    <s v="CA-2012-111395"/>
    <x v="1"/>
    <x v="521"/>
    <d v="2012-11-27T00:00:00"/>
    <s v="Standard Class"/>
    <s v="VB-21745"/>
    <s v="Victoria Brennan"/>
    <x v="1"/>
    <s v="United States"/>
    <s v="San Antonio"/>
    <x v="5"/>
    <n v="78207"/>
    <x v="2"/>
    <s v="OFF-PA-10000994"/>
    <x v="1"/>
    <x v="10"/>
    <s v="Xerox 1915"/>
    <n v="335.52"/>
    <x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x v="0"/>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x v="0"/>
    <n v="0.2"/>
    <n v="2.3673999999999991"/>
  </r>
  <r>
    <n v="1550"/>
    <s v="CA-2011-134278"/>
    <x v="2"/>
    <x v="522"/>
    <d v="2011-07-08T00:00:00"/>
    <s v="First Class"/>
    <s v="EP-13915"/>
    <s v="Emily Phan"/>
    <x v="0"/>
    <s v="United States"/>
    <s v="New York City"/>
    <x v="15"/>
    <n v="10011"/>
    <x v="3"/>
    <s v="TEC-CO-10001046"/>
    <x v="2"/>
    <x v="16"/>
    <s v="Canon Imageclass D680 Copier / Fax"/>
    <n v="559.99200000000008"/>
    <x v="7"/>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x v="5"/>
    <n v="0.8"/>
    <n v="-24.708599999999997"/>
  </r>
  <r>
    <n v="1552"/>
    <s v="CA-2013-159345"/>
    <x v="0"/>
    <x v="26"/>
    <d v="2013-06-23T00:00:00"/>
    <s v="Standard Class"/>
    <s v="IG-15085"/>
    <s v="Ivan Gibson"/>
    <x v="0"/>
    <s v="United States"/>
    <s v="San Diego"/>
    <x v="1"/>
    <n v="92024"/>
    <x v="1"/>
    <s v="OFF-PA-10000806"/>
    <x v="1"/>
    <x v="10"/>
    <s v="Xerox 1934"/>
    <n v="111.96"/>
    <x v="0"/>
    <n v="0"/>
    <n v="54.860399999999998"/>
  </r>
  <r>
    <n v="1553"/>
    <s v="CA-2011-130274"/>
    <x v="2"/>
    <x v="523"/>
    <d v="2011-05-05T00:00:00"/>
    <s v="First Class"/>
    <s v="JS-15940"/>
    <s v="Joni Sundaresam"/>
    <x v="2"/>
    <s v="United States"/>
    <s v="Appleton"/>
    <x v="6"/>
    <n v="54915"/>
    <x v="2"/>
    <s v="OFF-LA-10002195"/>
    <x v="1"/>
    <x v="2"/>
    <s v="Avery 481"/>
    <n v="21.560000000000002"/>
    <x v="3"/>
    <n v="0"/>
    <n v="10.348799999999999"/>
  </r>
  <r>
    <n v="1554"/>
    <s v="CA-2014-158386"/>
    <x v="3"/>
    <x v="524"/>
    <d v="2014-10-22T00:00:00"/>
    <s v="Standard Class"/>
    <s v="BO-11425"/>
    <s v="Bobby Odegard"/>
    <x v="0"/>
    <s v="United States"/>
    <s v="Richmond"/>
    <x v="0"/>
    <n v="40475"/>
    <x v="0"/>
    <s v="OFF-BI-10003719"/>
    <x v="1"/>
    <x v="8"/>
    <s v="Large Capacity Hanging Post Binders"/>
    <n v="124.75"/>
    <x v="2"/>
    <n v="0"/>
    <n v="57.384999999999991"/>
  </r>
  <r>
    <n v="1555"/>
    <s v="CA-2012-111507"/>
    <x v="1"/>
    <x v="525"/>
    <d v="2012-02-13T00:00:00"/>
    <s v="Standard Class"/>
    <s v="VW-21775"/>
    <s v="Victoria Wilson"/>
    <x v="1"/>
    <s v="United States"/>
    <s v="Bellevue"/>
    <x v="4"/>
    <n v="98006"/>
    <x v="1"/>
    <s v="OFF-AR-10001315"/>
    <x v="1"/>
    <x v="6"/>
    <s v="Newell 310"/>
    <n v="5.28"/>
    <x v="1"/>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x v="4"/>
    <n v="0"/>
    <n v="39.5428"/>
  </r>
  <r>
    <n v="1557"/>
    <s v="CA-2013-109176"/>
    <x v="0"/>
    <x v="195"/>
    <d v="2013-05-16T00:00:00"/>
    <s v="Standard Class"/>
    <s v="JW-16075"/>
    <s v="Julia West"/>
    <x v="0"/>
    <s v="United States"/>
    <s v="Philadelphia"/>
    <x v="9"/>
    <n v="19140"/>
    <x v="3"/>
    <s v="OFF-EN-10003134"/>
    <x v="1"/>
    <x v="12"/>
    <s v="Staples"/>
    <n v="9.3439999999999994"/>
    <x v="7"/>
    <n v="0.2"/>
    <n v="3.504"/>
  </r>
  <r>
    <n v="1558"/>
    <s v="CA-2013-109176"/>
    <x v="0"/>
    <x v="195"/>
    <d v="2013-05-16T00:00:00"/>
    <s v="Standard Class"/>
    <s v="JW-16075"/>
    <s v="Julia West"/>
    <x v="0"/>
    <s v="United States"/>
    <s v="Philadelphia"/>
    <x v="9"/>
    <n v="19140"/>
    <x v="3"/>
    <s v="OFF-AR-10001955"/>
    <x v="1"/>
    <x v="6"/>
    <s v="Newell 319"/>
    <n v="79.36"/>
    <x v="2"/>
    <n v="0.2"/>
    <n v="9.919999999999991"/>
  </r>
  <r>
    <n v="1559"/>
    <s v="CA-2012-112116"/>
    <x v="1"/>
    <x v="199"/>
    <d v="2012-03-18T00:00:00"/>
    <s v="Second Class"/>
    <s v="JE-15475"/>
    <s v="Jeremy Ellison"/>
    <x v="0"/>
    <s v="United States"/>
    <s v="Seattle"/>
    <x v="4"/>
    <n v="98103"/>
    <x v="1"/>
    <s v="FUR-TA-10001039"/>
    <x v="0"/>
    <x v="3"/>
    <s v="KI Adjustable-Height Table"/>
    <n v="171.96"/>
    <x v="0"/>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x v="6"/>
    <n v="0.2"/>
    <n v="12.815099999999997"/>
  </r>
  <r>
    <n v="1561"/>
    <s v="CA-2011-105172"/>
    <x v="2"/>
    <x v="527"/>
    <d v="2011-04-09T00:00:00"/>
    <s v="Standard Class"/>
    <s v="PK-18910"/>
    <s v="Paul Knutson"/>
    <x v="2"/>
    <s v="United States"/>
    <s v="San Francisco"/>
    <x v="1"/>
    <n v="94109"/>
    <x v="1"/>
    <s v="OFF-LA-10001641"/>
    <x v="1"/>
    <x v="2"/>
    <s v="Avery 518"/>
    <n v="18.899999999999999"/>
    <x v="5"/>
    <n v="0"/>
    <n v="9.0719999999999992"/>
  </r>
  <r>
    <n v="1562"/>
    <s v="CA-2014-107293"/>
    <x v="3"/>
    <x v="528"/>
    <d v="2014-09-07T00:00:00"/>
    <s v="First Class"/>
    <s v="CS-12400"/>
    <s v="Christopher Schild"/>
    <x v="2"/>
    <s v="United States"/>
    <s v="Seattle"/>
    <x v="4"/>
    <n v="98115"/>
    <x v="1"/>
    <s v="OFF-AR-10003732"/>
    <x v="1"/>
    <x v="6"/>
    <s v="Newell 333"/>
    <n v="2.78"/>
    <x v="7"/>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x v="2"/>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x v="1"/>
    <n v="0.2"/>
    <n v="4.1151"/>
  </r>
  <r>
    <n v="1565"/>
    <s v="CA-2011-116239"/>
    <x v="2"/>
    <x v="530"/>
    <d v="2011-03-04T00:00:00"/>
    <s v="Same Day"/>
    <s v="CL-12565"/>
    <s v="Clay Ludtke"/>
    <x v="0"/>
    <s v="United States"/>
    <s v="Columbia"/>
    <x v="20"/>
    <n v="29203"/>
    <x v="0"/>
    <s v="OFF-ST-10001370"/>
    <x v="1"/>
    <x v="4"/>
    <s v="Sensible Storage WireTech Storage Systems"/>
    <n v="354.90000000000003"/>
    <x v="2"/>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x v="1"/>
    <n v="0.2"/>
    <n v="39.687899999999985"/>
  </r>
  <r>
    <n v="1567"/>
    <s v="CA-2012-129112"/>
    <x v="1"/>
    <x v="239"/>
    <d v="2012-11-30T00:00:00"/>
    <s v="First Class"/>
    <s v="AW-10840"/>
    <s v="Anthony Witt"/>
    <x v="0"/>
    <s v="United States"/>
    <s v="Allen"/>
    <x v="5"/>
    <n v="75002"/>
    <x v="2"/>
    <s v="TEC-AC-10003038"/>
    <x v="2"/>
    <x v="11"/>
    <s v="Kingston Digital DataTraveler 16GB USB 2.0"/>
    <n v="21.48"/>
    <x v="1"/>
    <n v="0.2"/>
    <n v="-0.26850000000000307"/>
  </r>
  <r>
    <n v="1568"/>
    <s v="CA-2012-129112"/>
    <x v="1"/>
    <x v="239"/>
    <d v="2012-11-30T00:00:00"/>
    <s v="First Class"/>
    <s v="AW-10840"/>
    <s v="Anthony Witt"/>
    <x v="0"/>
    <s v="United States"/>
    <s v="Allen"/>
    <x v="5"/>
    <n v="75002"/>
    <x v="2"/>
    <s v="OFF-BI-10000088"/>
    <x v="1"/>
    <x v="8"/>
    <s v="GBC Imprintable Covers"/>
    <n v="8.7839999999999989"/>
    <x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x v="1"/>
    <n v="0"/>
    <n v="60.255300000000005"/>
  </r>
  <r>
    <n v="1570"/>
    <s v="CA-2014-165029"/>
    <x v="3"/>
    <x v="200"/>
    <d v="2014-12-01T00:00:00"/>
    <s v="Standard Class"/>
    <s v="AH-10075"/>
    <s v="Adam Hart"/>
    <x v="1"/>
    <s v="United States"/>
    <s v="Atlanta"/>
    <x v="32"/>
    <n v="30318"/>
    <x v="0"/>
    <s v="OFF-AR-10003504"/>
    <x v="1"/>
    <x v="6"/>
    <s v="Newell 347"/>
    <n v="12.84"/>
    <x v="1"/>
    <n v="0"/>
    <n v="3.7235999999999989"/>
  </r>
  <r>
    <n v="1571"/>
    <s v="US-2011-157385"/>
    <x v="2"/>
    <x v="533"/>
    <d v="2011-11-25T00:00:00"/>
    <s v="First Class"/>
    <s v="SC-20095"/>
    <s v="Sanjit Chand"/>
    <x v="0"/>
    <s v="United States"/>
    <s v="Los Angeles"/>
    <x v="1"/>
    <n v="90004"/>
    <x v="1"/>
    <s v="FUR-CH-10000863"/>
    <x v="0"/>
    <x v="1"/>
    <s v="Novimex Swivel Fabric Task Chair"/>
    <n v="603.91999999999996"/>
    <x v="2"/>
    <n v="0.2"/>
    <n v="-67.941000000000003"/>
  </r>
  <r>
    <n v="1572"/>
    <s v="US-2011-157385"/>
    <x v="2"/>
    <x v="533"/>
    <d v="2011-11-25T00:00:00"/>
    <s v="First Class"/>
    <s v="SC-20095"/>
    <s v="Sanjit Chand"/>
    <x v="0"/>
    <s v="United States"/>
    <s v="Los Angeles"/>
    <x v="1"/>
    <n v="90004"/>
    <x v="1"/>
    <s v="OFF-EN-10003160"/>
    <x v="1"/>
    <x v="12"/>
    <s v="Pastel Pink Envelopes"/>
    <n v="21.84"/>
    <x v="1"/>
    <n v="0"/>
    <n v="10.4832"/>
  </r>
  <r>
    <n v="1573"/>
    <s v="US-2011-157385"/>
    <x v="2"/>
    <x v="533"/>
    <d v="2011-11-25T00:00:00"/>
    <s v="First Class"/>
    <s v="SC-20095"/>
    <s v="Sanjit Chand"/>
    <x v="0"/>
    <s v="United States"/>
    <s v="Los Angeles"/>
    <x v="1"/>
    <n v="90004"/>
    <x v="1"/>
    <s v="TEC-AC-10003280"/>
    <x v="2"/>
    <x v="11"/>
    <s v="Belkin F8E887 USB Wired Ergonomic Keyboard"/>
    <n v="29.99"/>
    <x v="7"/>
    <n v="0"/>
    <n v="6.2978999999999985"/>
  </r>
  <r>
    <n v="1574"/>
    <s v="US-2011-157385"/>
    <x v="2"/>
    <x v="533"/>
    <d v="2011-11-25T00:00:00"/>
    <s v="First Class"/>
    <s v="SC-20095"/>
    <s v="Sanjit Chand"/>
    <x v="0"/>
    <s v="United States"/>
    <s v="Los Angeles"/>
    <x v="1"/>
    <n v="90004"/>
    <x v="1"/>
    <s v="FUR-CH-10000595"/>
    <x v="0"/>
    <x v="1"/>
    <s v="Safco Contoured Stacking Chairs"/>
    <n v="381.44000000000005"/>
    <x v="0"/>
    <n v="0.2"/>
    <n v="23.839999999999975"/>
  </r>
  <r>
    <n v="1575"/>
    <s v="CA-2011-101602"/>
    <x v="2"/>
    <x v="534"/>
    <d v="2011-12-18T00:00:00"/>
    <s v="First Class"/>
    <s v="MC-18100"/>
    <s v="Mick Crebagga"/>
    <x v="0"/>
    <s v="United States"/>
    <s v="El Paso"/>
    <x v="5"/>
    <n v="79907"/>
    <x v="2"/>
    <s v="TEC-PH-10000169"/>
    <x v="2"/>
    <x v="7"/>
    <s v="ARKON Windshield Dashboard Air Vent Car Mount Holder"/>
    <n v="40.68"/>
    <x v="1"/>
    <n v="0.2"/>
    <n v="-9.153000000000004"/>
  </r>
  <r>
    <n v="1576"/>
    <s v="CA-2011-101602"/>
    <x v="2"/>
    <x v="534"/>
    <d v="2011-12-18T00:00:00"/>
    <s v="First Class"/>
    <s v="MC-18100"/>
    <s v="Mick Crebagga"/>
    <x v="0"/>
    <s v="United States"/>
    <s v="El Paso"/>
    <x v="5"/>
    <n v="79907"/>
    <x v="2"/>
    <s v="FUR-CH-10004675"/>
    <x v="0"/>
    <x v="1"/>
    <s v="Lifetime Advantage Folding Chairs, 4/Carton"/>
    <n v="763.28"/>
    <x v="2"/>
    <n v="0.3"/>
    <n v="-21.807999999999993"/>
  </r>
  <r>
    <n v="1577"/>
    <s v="CA-2013-109057"/>
    <x v="0"/>
    <x v="183"/>
    <d v="2013-04-28T00:00:00"/>
    <s v="Standard Class"/>
    <s v="TT-21460"/>
    <s v="Tonja Turnell"/>
    <x v="2"/>
    <s v="United States"/>
    <s v="Aurora"/>
    <x v="10"/>
    <n v="60505"/>
    <x v="2"/>
    <s v="OFF-ST-10002406"/>
    <x v="1"/>
    <x v="4"/>
    <s v="Pizazz Global Quick File"/>
    <n v="23.952000000000002"/>
    <x v="0"/>
    <n v="0.2"/>
    <n v="2.3952000000000018"/>
  </r>
  <r>
    <n v="1578"/>
    <s v="CA-2013-154403"/>
    <x v="0"/>
    <x v="454"/>
    <d v="2013-05-28T00:00:00"/>
    <s v="Standard Class"/>
    <s v="AP-10720"/>
    <s v="Anne Pryor"/>
    <x v="2"/>
    <s v="United States"/>
    <s v="Florence"/>
    <x v="19"/>
    <n v="35630"/>
    <x v="0"/>
    <s v="OFF-PA-10001526"/>
    <x v="1"/>
    <x v="10"/>
    <s v="Xerox 1949"/>
    <n v="4.9800000000000004"/>
    <x v="7"/>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x v="1"/>
    <n v="0"/>
    <n v="49.555199999999978"/>
  </r>
  <r>
    <n v="1580"/>
    <s v="CA-2012-131338"/>
    <x v="1"/>
    <x v="101"/>
    <d v="2012-08-12T00:00:00"/>
    <s v="First Class"/>
    <s v="NP-18325"/>
    <s v="Naresj Patel"/>
    <x v="0"/>
    <s v="United States"/>
    <s v="New York City"/>
    <x v="15"/>
    <n v="10024"/>
    <x v="3"/>
    <s v="TEC-PH-10003012"/>
    <x v="2"/>
    <x v="7"/>
    <s v="Nortel Meridian M3904 Professional Digital phone"/>
    <n v="307.98"/>
    <x v="0"/>
    <n v="0"/>
    <n v="89.314199999999971"/>
  </r>
  <r>
    <n v="1581"/>
    <s v="CA-2012-131338"/>
    <x v="1"/>
    <x v="101"/>
    <d v="2012-08-12T00:00:00"/>
    <s v="First Class"/>
    <s v="NP-18325"/>
    <s v="Naresj Patel"/>
    <x v="0"/>
    <s v="United States"/>
    <s v="New York City"/>
    <x v="15"/>
    <n v="10024"/>
    <x v="3"/>
    <s v="FUR-TA-10002607"/>
    <x v="0"/>
    <x v="3"/>
    <s v="KI Conference Tables"/>
    <n v="382.80599999999998"/>
    <x v="6"/>
    <n v="0.4"/>
    <n v="-153.12239999999997"/>
  </r>
  <r>
    <n v="1582"/>
    <s v="CA-2012-131338"/>
    <x v="1"/>
    <x v="101"/>
    <d v="2012-08-12T00:00:00"/>
    <s v="First Class"/>
    <s v="NP-18325"/>
    <s v="Naresj Patel"/>
    <x v="0"/>
    <s v="United States"/>
    <s v="New York City"/>
    <x v="15"/>
    <n v="10024"/>
    <x v="3"/>
    <s v="OFF-ST-10000642"/>
    <x v="1"/>
    <x v="4"/>
    <s v="Tennsco Lockers, Gray"/>
    <n v="41.96"/>
    <x v="0"/>
    <n v="0"/>
    <n v="2.9371999999999971"/>
  </r>
  <r>
    <n v="1583"/>
    <s v="CA-2012-131338"/>
    <x v="1"/>
    <x v="101"/>
    <d v="2012-08-12T00:00:00"/>
    <s v="First Class"/>
    <s v="NP-18325"/>
    <s v="Naresj Patel"/>
    <x v="0"/>
    <s v="United States"/>
    <s v="New York City"/>
    <x v="15"/>
    <n v="10024"/>
    <x v="3"/>
    <s v="OFF-BI-10000545"/>
    <x v="1"/>
    <x v="8"/>
    <s v="GBC Ibimaster 500 Manual ProClick Binding System"/>
    <n v="1217.568"/>
    <x v="0"/>
    <n v="0.2"/>
    <n v="456.58800000000002"/>
  </r>
  <r>
    <n v="1584"/>
    <s v="CA-2012-131338"/>
    <x v="1"/>
    <x v="101"/>
    <d v="2012-08-12T00:00:00"/>
    <s v="First Class"/>
    <s v="NP-18325"/>
    <s v="Naresj Patel"/>
    <x v="0"/>
    <s v="United States"/>
    <s v="New York City"/>
    <x v="15"/>
    <n v="10024"/>
    <x v="3"/>
    <s v="FUR-FU-10002157"/>
    <x v="0"/>
    <x v="5"/>
    <s v="Artistic Insta-Plaque"/>
    <n v="47.04"/>
    <x v="1"/>
    <n v="0"/>
    <n v="18.345599999999997"/>
  </r>
  <r>
    <n v="1585"/>
    <s v="CA-2012-131338"/>
    <x v="1"/>
    <x v="101"/>
    <d v="2012-08-12T00:00:00"/>
    <s v="First Class"/>
    <s v="NP-18325"/>
    <s v="Naresj Patel"/>
    <x v="0"/>
    <s v="United States"/>
    <s v="New York City"/>
    <x v="15"/>
    <n v="10024"/>
    <x v="3"/>
    <s v="FUR-FU-10001706"/>
    <x v="0"/>
    <x v="5"/>
    <s v="Longer-Life Soft White Bulbs"/>
    <n v="6.16"/>
    <x v="0"/>
    <n v="0"/>
    <n v="2.9567999999999999"/>
  </r>
  <r>
    <n v="1586"/>
    <s v="CA-2012-131338"/>
    <x v="1"/>
    <x v="101"/>
    <d v="2012-08-12T00:00:00"/>
    <s v="First Class"/>
    <s v="NP-18325"/>
    <s v="Naresj Patel"/>
    <x v="0"/>
    <s v="United States"/>
    <s v="New York City"/>
    <x v="15"/>
    <n v="10024"/>
    <x v="3"/>
    <s v="TEC-PH-10000984"/>
    <x v="2"/>
    <x v="7"/>
    <s v="Panasonic KX-TG9471B"/>
    <n v="979.95"/>
    <x v="2"/>
    <n v="0"/>
    <n v="274.38600000000008"/>
  </r>
  <r>
    <n v="1587"/>
    <s v="CA-2012-131338"/>
    <x v="1"/>
    <x v="101"/>
    <d v="2012-08-12T00:00:00"/>
    <s v="First Class"/>
    <s v="NP-18325"/>
    <s v="Naresj Patel"/>
    <x v="0"/>
    <s v="United States"/>
    <s v="New York City"/>
    <x v="15"/>
    <n v="10024"/>
    <x v="3"/>
    <s v="OFF-PA-10001357"/>
    <x v="1"/>
    <x v="10"/>
    <s v="Xerox 1886"/>
    <n v="143.69999999999999"/>
    <x v="1"/>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x v="1"/>
    <n v="0"/>
    <n v="5.0054999999999996"/>
  </r>
  <r>
    <n v="1589"/>
    <s v="CA-2012-131338"/>
    <x v="1"/>
    <x v="101"/>
    <d v="2012-08-12T00:00:00"/>
    <s v="First Class"/>
    <s v="NP-18325"/>
    <s v="Naresj Patel"/>
    <x v="0"/>
    <s v="United States"/>
    <s v="New York City"/>
    <x v="15"/>
    <n v="10024"/>
    <x v="3"/>
    <s v="TEC-AC-10002600"/>
    <x v="2"/>
    <x v="11"/>
    <s v="Belkin QODE FastFit Bluetooth Keyboard"/>
    <n v="247.8"/>
    <x v="4"/>
    <n v="0"/>
    <n v="34.692000000000007"/>
  </r>
  <r>
    <n v="1590"/>
    <s v="CA-2013-109911"/>
    <x v="0"/>
    <x v="536"/>
    <d v="2013-05-17T00:00:00"/>
    <s v="Standard Class"/>
    <s v="VG-21805"/>
    <s v="Vivek Grady"/>
    <x v="1"/>
    <s v="United States"/>
    <s v="Virginia Beach"/>
    <x v="17"/>
    <n v="23464"/>
    <x v="0"/>
    <s v="OFF-AR-10001662"/>
    <x v="1"/>
    <x v="6"/>
    <s v="Rogers Handheld Barrel Pencil Sharpener"/>
    <n v="10.96"/>
    <x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x v="3"/>
    <n v="0.2"/>
    <n v="5.8603999999999967"/>
  </r>
  <r>
    <n v="1592"/>
    <s v="US-2013-132423"/>
    <x v="0"/>
    <x v="173"/>
    <d v="2013-04-20T00:00:00"/>
    <s v="Standard Class"/>
    <s v="MY-18295"/>
    <s v="Muhammed Yedwab"/>
    <x v="1"/>
    <s v="United States"/>
    <s v="Grapevine"/>
    <x v="5"/>
    <n v="76051"/>
    <x v="2"/>
    <s v="OFF-FA-10002988"/>
    <x v="1"/>
    <x v="13"/>
    <s v="Ideal Clamps"/>
    <n v="8.0399999999999991"/>
    <x v="2"/>
    <n v="0.2"/>
    <n v="2.9144999999999994"/>
  </r>
  <r>
    <n v="1593"/>
    <s v="CA-2012-122826"/>
    <x v="1"/>
    <x v="537"/>
    <d v="2012-06-25T00:00:00"/>
    <s v="Second Class"/>
    <s v="RD-19480"/>
    <s v="Rick Duston"/>
    <x v="0"/>
    <s v="United States"/>
    <s v="Olympia"/>
    <x v="4"/>
    <n v="98502"/>
    <x v="1"/>
    <s v="TEC-PH-10004830"/>
    <x v="2"/>
    <x v="7"/>
    <s v="Pyle PRT45 Retro Home Telephone"/>
    <n v="201.56800000000001"/>
    <x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x v="1"/>
    <n v="0"/>
    <n v="6.5856000000000012"/>
  </r>
  <r>
    <n v="1595"/>
    <s v="CA-2012-118423"/>
    <x v="1"/>
    <x v="539"/>
    <d v="2012-03-27T00:00:00"/>
    <s v="First Class"/>
    <s v="DP-13390"/>
    <s v="Dennis Pardue"/>
    <x v="2"/>
    <s v="United States"/>
    <s v="Peoria"/>
    <x v="10"/>
    <n v="61604"/>
    <x v="2"/>
    <s v="FUR-BO-10000362"/>
    <x v="0"/>
    <x v="0"/>
    <s v="Sauder Inglewood Library Bookcases"/>
    <n v="359.05799999999994"/>
    <x v="1"/>
    <n v="0.3"/>
    <n v="-35.905799999999999"/>
  </r>
  <r>
    <n v="1596"/>
    <s v="CA-2014-149181"/>
    <x v="3"/>
    <x v="540"/>
    <d v="2014-05-13T00:00:00"/>
    <s v="Standard Class"/>
    <s v="MD-17350"/>
    <s v="Maribeth Dona"/>
    <x v="0"/>
    <s v="United States"/>
    <s v="Columbus"/>
    <x v="24"/>
    <n v="43229"/>
    <x v="3"/>
    <s v="FUR-CH-10004540"/>
    <x v="0"/>
    <x v="1"/>
    <s v="Global Chrome Stack Chair"/>
    <n v="47.991999999999997"/>
    <x v="0"/>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x v="11"/>
    <n v="0"/>
    <n v="175.13599999999997"/>
  </r>
  <r>
    <n v="1598"/>
    <s v="CA-2014-158876"/>
    <x v="3"/>
    <x v="123"/>
    <d v="2014-11-22T00:00:00"/>
    <s v="Second Class"/>
    <s v="AB-10150"/>
    <s v="Aimee Bixby"/>
    <x v="0"/>
    <s v="United States"/>
    <s v="Carrollton"/>
    <x v="5"/>
    <n v="75007"/>
    <x v="2"/>
    <s v="OFF-PA-10000308"/>
    <x v="1"/>
    <x v="10"/>
    <s v="Xerox 1901"/>
    <n v="16.896000000000001"/>
    <x v="4"/>
    <n v="0.2"/>
    <n v="5.2799999999999994"/>
  </r>
  <r>
    <n v="1599"/>
    <s v="CA-2014-158876"/>
    <x v="3"/>
    <x v="123"/>
    <d v="2014-11-22T00:00:00"/>
    <s v="Second Class"/>
    <s v="AB-10150"/>
    <s v="Aimee Bixby"/>
    <x v="0"/>
    <s v="United States"/>
    <s v="Carrollton"/>
    <x v="5"/>
    <n v="75007"/>
    <x v="2"/>
    <s v="OFF-SU-10001165"/>
    <x v="1"/>
    <x v="14"/>
    <s v="Acme Elite Stainless Steel Scissors"/>
    <n v="6.6720000000000006"/>
    <x v="7"/>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x v="4"/>
    <n v="0.2"/>
    <n v="8.674399999999995"/>
  </r>
  <r>
    <n v="1601"/>
    <s v="CA-2014-158876"/>
    <x v="3"/>
    <x v="123"/>
    <d v="2014-11-22T00:00:00"/>
    <s v="Second Class"/>
    <s v="AB-10150"/>
    <s v="Aimee Bixby"/>
    <x v="0"/>
    <s v="United States"/>
    <s v="Carrollton"/>
    <x v="5"/>
    <n v="75007"/>
    <x v="2"/>
    <s v="FUR-FU-10001967"/>
    <x v="0"/>
    <x v="5"/>
    <s v="Telescoping Adjustable Floor Lamp"/>
    <n v="15.991999999999999"/>
    <x v="0"/>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x v="0"/>
    <n v="0"/>
    <n v="42.391999999999996"/>
  </r>
  <r>
    <n v="1603"/>
    <s v="US-2013-132857"/>
    <x v="0"/>
    <x v="25"/>
    <d v="2013-12-18T00:00:00"/>
    <s v="Standard Class"/>
    <s v="CA-12775"/>
    <s v="Cynthia Arntzen"/>
    <x v="0"/>
    <s v="United States"/>
    <s v="Smyrna"/>
    <x v="18"/>
    <n v="37167"/>
    <x v="0"/>
    <s v="OFF-AR-10003251"/>
    <x v="1"/>
    <x v="6"/>
    <s v="Prang Drawing Pencil Set"/>
    <n v="6.6719999999999988"/>
    <x v="1"/>
    <n v="0.2"/>
    <n v="1.6679999999999997"/>
  </r>
  <r>
    <n v="1604"/>
    <s v="CA-2014-116645"/>
    <x v="3"/>
    <x v="329"/>
    <d v="2014-12-05T00:00:00"/>
    <s v="Standard Class"/>
    <s v="ME-17725"/>
    <s v="Max Engle"/>
    <x v="0"/>
    <s v="United States"/>
    <s v="Newark"/>
    <x v="13"/>
    <n v="19711"/>
    <x v="3"/>
    <s v="OFF-AR-10001044"/>
    <x v="1"/>
    <x v="6"/>
    <s v="BOSTON Ranger #55 Pencil Sharpener, Black"/>
    <n v="155.94"/>
    <x v="5"/>
    <n v="0"/>
    <n v="45.222599999999993"/>
  </r>
  <r>
    <n v="1605"/>
    <s v="US-2013-115819"/>
    <x v="0"/>
    <x v="475"/>
    <d v="2013-04-25T00:00:00"/>
    <s v="Second Class"/>
    <s v="JO-15280"/>
    <s v="Jas O'Carroll"/>
    <x v="0"/>
    <s v="United States"/>
    <s v="Los Angeles"/>
    <x v="1"/>
    <n v="90049"/>
    <x v="1"/>
    <s v="TEC-PH-10004700"/>
    <x v="2"/>
    <x v="7"/>
    <s v="PowerGen Dual USB Car Charger"/>
    <n v="39.960000000000008"/>
    <x v="2"/>
    <n v="0.2"/>
    <n v="12.986999999999995"/>
  </r>
  <r>
    <n v="1606"/>
    <s v="US-2013-115819"/>
    <x v="0"/>
    <x v="475"/>
    <d v="2013-04-25T00:00:00"/>
    <s v="Second Class"/>
    <s v="JO-15280"/>
    <s v="Jas O'Carroll"/>
    <x v="0"/>
    <s v="United States"/>
    <s v="Los Angeles"/>
    <x v="1"/>
    <n v="90049"/>
    <x v="1"/>
    <s v="OFF-AR-10000823"/>
    <x v="1"/>
    <x v="6"/>
    <s v="Newell 307"/>
    <n v="5.46"/>
    <x v="1"/>
    <n v="0"/>
    <n v="1.5288000000000002"/>
  </r>
  <r>
    <n v="1607"/>
    <s v="US-2013-115819"/>
    <x v="0"/>
    <x v="475"/>
    <d v="2013-04-25T00:00:00"/>
    <s v="Second Class"/>
    <s v="JO-15280"/>
    <s v="Jas O'Carroll"/>
    <x v="0"/>
    <s v="United States"/>
    <s v="Los Angeles"/>
    <x v="1"/>
    <n v="90049"/>
    <x v="1"/>
    <s v="OFF-AR-10004456"/>
    <x v="1"/>
    <x v="6"/>
    <s v="Panasonic KP-4ABK Battery-Operated Pencil Sharpener"/>
    <n v="73.2"/>
    <x v="2"/>
    <n v="0"/>
    <n v="21.227999999999998"/>
  </r>
  <r>
    <n v="1608"/>
    <s v="US-2013-115819"/>
    <x v="0"/>
    <x v="475"/>
    <d v="2013-04-25T00:00:00"/>
    <s v="Second Class"/>
    <s v="JO-15280"/>
    <s v="Jas O'Carroll"/>
    <x v="0"/>
    <s v="United States"/>
    <s v="Los Angeles"/>
    <x v="1"/>
    <n v="90049"/>
    <x v="1"/>
    <s v="OFF-BI-10000050"/>
    <x v="1"/>
    <x v="8"/>
    <s v="Angle-D Binders with Locking Rings, Label Holders"/>
    <n v="5.84"/>
    <x v="7"/>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x v="4"/>
    <n v="0"/>
    <n v="10.223999999999998"/>
  </r>
  <r>
    <n v="1610"/>
    <s v="US-2013-115819"/>
    <x v="0"/>
    <x v="475"/>
    <d v="2013-04-25T00:00:00"/>
    <s v="Second Class"/>
    <s v="JO-15280"/>
    <s v="Jas O'Carroll"/>
    <x v="0"/>
    <s v="United States"/>
    <s v="Los Angeles"/>
    <x v="1"/>
    <n v="90049"/>
    <x v="1"/>
    <s v="OFF-BI-10000591"/>
    <x v="1"/>
    <x v="8"/>
    <s v="Avery Binder Labels"/>
    <n v="9.3360000000000003"/>
    <x v="1"/>
    <n v="0.2"/>
    <n v="3.2675999999999994"/>
  </r>
  <r>
    <n v="1611"/>
    <s v="CA-2011-156349"/>
    <x v="2"/>
    <x v="542"/>
    <d v="2011-05-30T00:00:00"/>
    <s v="Standard Class"/>
    <s v="ML-17395"/>
    <s v="Marina Lichtenstein"/>
    <x v="1"/>
    <s v="United States"/>
    <s v="Los Angeles"/>
    <x v="1"/>
    <n v="90008"/>
    <x v="1"/>
    <s v="FUR-BO-10000362"/>
    <x v="0"/>
    <x v="0"/>
    <s v="Sauder Inglewood Library Bookcases"/>
    <n v="290.666"/>
    <x v="0"/>
    <n v="0.15"/>
    <n v="27.356800000000007"/>
  </r>
  <r>
    <n v="1612"/>
    <s v="CA-2011-156349"/>
    <x v="2"/>
    <x v="542"/>
    <d v="2011-05-30T00:00:00"/>
    <s v="Standard Class"/>
    <s v="ML-17395"/>
    <s v="Marina Lichtenstein"/>
    <x v="1"/>
    <s v="United States"/>
    <s v="Los Angeles"/>
    <x v="1"/>
    <n v="90008"/>
    <x v="1"/>
    <s v="TEC-PH-10000441"/>
    <x v="2"/>
    <x v="7"/>
    <s v="VTech DS6151"/>
    <n v="201.584"/>
    <x v="0"/>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x v="0"/>
    <n v="0.2"/>
    <n v="31.494"/>
  </r>
  <r>
    <n v="1614"/>
    <s v="CA-2014-138380"/>
    <x v="3"/>
    <x v="202"/>
    <d v="2014-12-26T00:00:00"/>
    <s v="Standard Class"/>
    <s v="YS-21880"/>
    <s v="Yana Sorensen"/>
    <x v="1"/>
    <s v="United States"/>
    <s v="Oakland"/>
    <x v="1"/>
    <n v="94601"/>
    <x v="1"/>
    <s v="OFF-ST-10003306"/>
    <x v="1"/>
    <x v="4"/>
    <s v="Letter Size Cart"/>
    <n v="1000.0200000000001"/>
    <x v="3"/>
    <n v="0"/>
    <n v="290.00579999999991"/>
  </r>
  <r>
    <n v="1615"/>
    <s v="US-2013-113509"/>
    <x v="0"/>
    <x v="543"/>
    <d v="2013-03-20T00:00:00"/>
    <s v="Standard Class"/>
    <s v="PL-18925"/>
    <s v="Paul Lucas"/>
    <x v="2"/>
    <s v="United States"/>
    <s v="Philadelphia"/>
    <x v="9"/>
    <n v="19143"/>
    <x v="3"/>
    <s v="TEC-AC-10004855"/>
    <x v="2"/>
    <x v="11"/>
    <s v="V7 USB Numeric Keypad"/>
    <n v="83.976000000000013"/>
    <x v="1"/>
    <n v="0.2"/>
    <n v="-13.646100000000001"/>
  </r>
  <r>
    <n v="1616"/>
    <s v="CA-2012-130022"/>
    <x v="1"/>
    <x v="544"/>
    <d v="2012-08-16T00:00:00"/>
    <s v="Standard Class"/>
    <s v="JK-16120"/>
    <s v="Julie Kriz"/>
    <x v="2"/>
    <s v="United States"/>
    <s v="Eagan"/>
    <x v="11"/>
    <n v="55122"/>
    <x v="2"/>
    <s v="OFF-LA-10002787"/>
    <x v="1"/>
    <x v="2"/>
    <s v="Avery 480"/>
    <n v="3.75"/>
    <x v="7"/>
    <n v="0"/>
    <n v="1.7999999999999998"/>
  </r>
  <r>
    <n v="1617"/>
    <s v="CA-2012-130022"/>
    <x v="1"/>
    <x v="544"/>
    <d v="2012-08-16T00:00:00"/>
    <s v="Standard Class"/>
    <s v="JK-16120"/>
    <s v="Julie Kriz"/>
    <x v="2"/>
    <s v="United States"/>
    <s v="Eagan"/>
    <x v="11"/>
    <n v="55122"/>
    <x v="2"/>
    <s v="OFF-LA-10002043"/>
    <x v="1"/>
    <x v="2"/>
    <s v="Avery 489"/>
    <n v="41.4"/>
    <x v="4"/>
    <n v="0"/>
    <n v="19.872"/>
  </r>
  <r>
    <n v="1618"/>
    <s v="CA-2012-130022"/>
    <x v="1"/>
    <x v="544"/>
    <d v="2012-08-16T00:00:00"/>
    <s v="Standard Class"/>
    <s v="JK-16120"/>
    <s v="Julie Kriz"/>
    <x v="2"/>
    <s v="United States"/>
    <s v="Eagan"/>
    <x v="11"/>
    <n v="55122"/>
    <x v="2"/>
    <s v="OFF-AR-10001915"/>
    <x v="1"/>
    <x v="6"/>
    <s v="Peel-Off China Markers"/>
    <n v="29.79"/>
    <x v="1"/>
    <n v="0"/>
    <n v="12.511800000000001"/>
  </r>
  <r>
    <n v="1619"/>
    <s v="US-2013-118780"/>
    <x v="0"/>
    <x v="545"/>
    <d v="2013-09-15T00:00:00"/>
    <s v="Second Class"/>
    <s v="PN-18775"/>
    <s v="Parhena Norris"/>
    <x v="2"/>
    <s v="United States"/>
    <s v="New York City"/>
    <x v="15"/>
    <n v="10011"/>
    <x v="3"/>
    <s v="OFF-ST-10000352"/>
    <x v="1"/>
    <x v="4"/>
    <s v="Acco Perma 2700 Stacking Storage Drawers"/>
    <n v="59.48"/>
    <x v="0"/>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x v="7"/>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x v="0"/>
    <n v="0"/>
    <n v="99.23"/>
  </r>
  <r>
    <n v="1622"/>
    <s v="CA-2014-108560"/>
    <x v="3"/>
    <x v="141"/>
    <d v="2014-07-16T00:00:00"/>
    <s v="Standard Class"/>
    <s v="JC-15385"/>
    <s v="Jenna Caffey"/>
    <x v="0"/>
    <s v="United States"/>
    <s v="Kent"/>
    <x v="4"/>
    <n v="98031"/>
    <x v="1"/>
    <s v="OFF-LA-10003930"/>
    <x v="1"/>
    <x v="2"/>
    <s v="Dot Matrix Printer Tape Reel Labels, White, 5000/Box"/>
    <n v="786.48"/>
    <x v="8"/>
    <n v="0"/>
    <n v="385.37520000000001"/>
  </r>
  <r>
    <n v="1623"/>
    <s v="CA-2014-108560"/>
    <x v="3"/>
    <x v="141"/>
    <d v="2014-07-16T00:00:00"/>
    <s v="Standard Class"/>
    <s v="JC-15385"/>
    <s v="Jenna Caffey"/>
    <x v="0"/>
    <s v="United States"/>
    <s v="Kent"/>
    <x v="4"/>
    <n v="98031"/>
    <x v="1"/>
    <s v="OFF-BI-10001107"/>
    <x v="1"/>
    <x v="8"/>
    <s v="GBC White Gloss Covers, Plain Front"/>
    <n v="23.168000000000003"/>
    <x v="0"/>
    <n v="0.2"/>
    <n v="7.8191999999999995"/>
  </r>
  <r>
    <n v="1624"/>
    <s v="CA-2014-108560"/>
    <x v="3"/>
    <x v="141"/>
    <d v="2014-07-16T00:00:00"/>
    <s v="Standard Class"/>
    <s v="JC-15385"/>
    <s v="Jenna Caffey"/>
    <x v="0"/>
    <s v="United States"/>
    <s v="Kent"/>
    <x v="4"/>
    <n v="98031"/>
    <x v="1"/>
    <s v="TEC-AC-10003063"/>
    <x v="2"/>
    <x v="11"/>
    <s v="Micro Innovations USB RF Wireless Keyboard with Mouse"/>
    <n v="50"/>
    <x v="0"/>
    <n v="0"/>
    <n v="10.5"/>
  </r>
  <r>
    <n v="1625"/>
    <s v="CA-2012-157084"/>
    <x v="1"/>
    <x v="546"/>
    <d v="2012-12-24T00:00:00"/>
    <s v="Standard Class"/>
    <s v="JG-15160"/>
    <s v="James Galang"/>
    <x v="0"/>
    <s v="United States"/>
    <s v="Los Angeles"/>
    <x v="1"/>
    <n v="90049"/>
    <x v="1"/>
    <s v="TEC-PH-10002922"/>
    <x v="2"/>
    <x v="7"/>
    <s v="ShoreTel ShorePhone IP 230 VoIP phone"/>
    <n v="675.96"/>
    <x v="2"/>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x v="1"/>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x v="2"/>
    <n v="0"/>
    <n v="141.27749999999997"/>
  </r>
  <r>
    <n v="1628"/>
    <s v="CA-2012-143119"/>
    <x v="1"/>
    <x v="496"/>
    <d v="2012-09-30T00:00:00"/>
    <s v="Standard Class"/>
    <s v="MC-17275"/>
    <s v="Marc Crier"/>
    <x v="0"/>
    <s v="United States"/>
    <s v="Lafayette"/>
    <x v="28"/>
    <n v="70506"/>
    <x v="0"/>
    <s v="FUR-CH-10001270"/>
    <x v="0"/>
    <x v="1"/>
    <s v="Harbour Creations Steel Folding Chair"/>
    <n v="517.5"/>
    <x v="5"/>
    <n v="0"/>
    <n v="155.24999999999994"/>
  </r>
  <r>
    <n v="1629"/>
    <s v="CA-2014-101049"/>
    <x v="3"/>
    <x v="548"/>
    <d v="2014-06-26T00:00:00"/>
    <s v="Second Class"/>
    <s v="AS-10240"/>
    <s v="Alan Shonely"/>
    <x v="0"/>
    <s v="United States"/>
    <s v="Cleveland"/>
    <x v="24"/>
    <n v="44105"/>
    <x v="3"/>
    <s v="FUR-FU-10004415"/>
    <x v="0"/>
    <x v="5"/>
    <s v="Stacking Tray, Side-Loading, Legal, Smoke"/>
    <n v="17.920000000000002"/>
    <x v="2"/>
    <n v="0.2"/>
    <n v="2.4639999999999986"/>
  </r>
  <r>
    <n v="1630"/>
    <s v="CA-2014-101049"/>
    <x v="3"/>
    <x v="548"/>
    <d v="2014-06-26T00:00:00"/>
    <s v="Second Class"/>
    <s v="AS-10240"/>
    <s v="Alan Shonely"/>
    <x v="0"/>
    <s v="United States"/>
    <s v="Cleveland"/>
    <x v="24"/>
    <n v="44105"/>
    <x v="3"/>
    <s v="OFF-BI-10001510"/>
    <x v="1"/>
    <x v="8"/>
    <s v="Deluxe Heavy-Duty Vinyl Round Ring Binder"/>
    <n v="41.256000000000007"/>
    <x v="5"/>
    <n v="0.7"/>
    <n v="-34.38000000000001"/>
  </r>
  <r>
    <n v="1631"/>
    <s v="CA-2013-106530"/>
    <x v="0"/>
    <x v="541"/>
    <d v="2013-05-09T00:00:00"/>
    <s v="Same Day"/>
    <s v="CL-12565"/>
    <s v="Clay Ludtke"/>
    <x v="0"/>
    <s v="United States"/>
    <s v="Cleveland"/>
    <x v="24"/>
    <n v="44105"/>
    <x v="3"/>
    <s v="OFF-ST-10002011"/>
    <x v="1"/>
    <x v="4"/>
    <s v="Smead Adjustable Mobile File Trolley with Lockable Top"/>
    <n v="1006.056"/>
    <x v="1"/>
    <n v="0.2"/>
    <n v="88.029900000000055"/>
  </r>
  <r>
    <n v="1632"/>
    <s v="CA-2013-106530"/>
    <x v="0"/>
    <x v="541"/>
    <d v="2013-05-09T00:00:00"/>
    <s v="Same Day"/>
    <s v="CL-12565"/>
    <s v="Clay Ludtke"/>
    <x v="0"/>
    <s v="United States"/>
    <s v="Cleveland"/>
    <x v="24"/>
    <n v="44105"/>
    <x v="3"/>
    <s v="OFF-PA-10002986"/>
    <x v="1"/>
    <x v="10"/>
    <s v="Xerox 1898"/>
    <n v="10.688000000000001"/>
    <x v="0"/>
    <n v="0.2"/>
    <n v="3.7407999999999997"/>
  </r>
  <r>
    <n v="1633"/>
    <s v="CA-2013-106530"/>
    <x v="0"/>
    <x v="541"/>
    <d v="2013-05-09T00:00:00"/>
    <s v="Same Day"/>
    <s v="CL-12565"/>
    <s v="Clay Ludtke"/>
    <x v="0"/>
    <s v="United States"/>
    <s v="Cleveland"/>
    <x v="24"/>
    <n v="44105"/>
    <x v="3"/>
    <s v="OFF-PA-10004451"/>
    <x v="1"/>
    <x v="10"/>
    <s v="Xerox 222"/>
    <n v="10.368000000000002"/>
    <x v="0"/>
    <n v="0.2"/>
    <n v="3.6288"/>
  </r>
  <r>
    <n v="1634"/>
    <s v="CA-2013-106530"/>
    <x v="0"/>
    <x v="541"/>
    <d v="2013-05-09T00:00:00"/>
    <s v="Same Day"/>
    <s v="CL-12565"/>
    <s v="Clay Ludtke"/>
    <x v="0"/>
    <s v="United States"/>
    <s v="Cleveland"/>
    <x v="24"/>
    <n v="44105"/>
    <x v="3"/>
    <s v="OFF-ST-10000649"/>
    <x v="1"/>
    <x v="4"/>
    <s v="Hanging Personal Folder File"/>
    <n v="25.12"/>
    <x v="0"/>
    <n v="0.2"/>
    <n v="1.5700000000000012"/>
  </r>
  <r>
    <n v="1635"/>
    <s v="CA-2013-106530"/>
    <x v="0"/>
    <x v="541"/>
    <d v="2013-05-09T00:00:00"/>
    <s v="Same Day"/>
    <s v="CL-12565"/>
    <s v="Clay Ludtke"/>
    <x v="0"/>
    <s v="United States"/>
    <s v="Cleveland"/>
    <x v="24"/>
    <n v="44105"/>
    <x v="3"/>
    <s v="TEC-AC-10001465"/>
    <x v="2"/>
    <x v="11"/>
    <s v="SanDisk Cruzer 64 GB USB Flash Drive"/>
    <n v="58.112000000000002"/>
    <x v="0"/>
    <n v="0.2"/>
    <n v="7.263999999999994"/>
  </r>
  <r>
    <n v="1636"/>
    <s v="CA-2011-168984"/>
    <x v="2"/>
    <x v="35"/>
    <d v="2011-12-02T00:00:00"/>
    <s v="Standard Class"/>
    <s v="NW-18400"/>
    <s v="Natalie Webber"/>
    <x v="0"/>
    <s v="United States"/>
    <s v="Tigard"/>
    <x v="21"/>
    <n v="97224"/>
    <x v="1"/>
    <s v="OFF-PA-10001166"/>
    <x v="1"/>
    <x v="10"/>
    <s v="Xerox 2"/>
    <n v="15.552000000000003"/>
    <x v="1"/>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x v="2"/>
    <n v="0.2"/>
    <n v="-167.27"/>
  </r>
  <r>
    <n v="1638"/>
    <s v="CA-2011-168984"/>
    <x v="2"/>
    <x v="35"/>
    <d v="2011-12-02T00:00:00"/>
    <s v="Standard Class"/>
    <s v="NW-18400"/>
    <s v="Natalie Webber"/>
    <x v="0"/>
    <s v="United States"/>
    <s v="Tigard"/>
    <x v="21"/>
    <n v="97224"/>
    <x v="1"/>
    <s v="TEC-PH-10000038"/>
    <x v="2"/>
    <x v="7"/>
    <s v="Jawbone MINI JAMBOX Wireless Bluetooth Speaker"/>
    <n v="438.33600000000001"/>
    <x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x v="1"/>
    <n v="0"/>
    <n v="9.3312000000000008"/>
  </r>
  <r>
    <n v="1640"/>
    <s v="CA-2013-157266"/>
    <x v="0"/>
    <x v="439"/>
    <d v="2013-06-02T00:00:00"/>
    <s v="Standard Class"/>
    <s v="TB-21280"/>
    <s v="Toby Braunhardt"/>
    <x v="0"/>
    <s v="United States"/>
    <s v="Washington"/>
    <x v="40"/>
    <n v="20016"/>
    <x v="3"/>
    <s v="OFF-BI-10004728"/>
    <x v="1"/>
    <x v="8"/>
    <s v="Wilson Jones Turn Tabs Binder Tool for Ring Binders"/>
    <n v="9.64"/>
    <x v="0"/>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x v="0"/>
    <n v="0"/>
    <n v="5.8419999999999996"/>
  </r>
  <r>
    <n v="1642"/>
    <s v="CA-2013-157266"/>
    <x v="0"/>
    <x v="439"/>
    <d v="2013-06-02T00:00:00"/>
    <s v="Standard Class"/>
    <s v="TB-21280"/>
    <s v="Toby Braunhardt"/>
    <x v="0"/>
    <s v="United States"/>
    <s v="Washington"/>
    <x v="40"/>
    <n v="20016"/>
    <x v="3"/>
    <s v="FUR-FU-10000629"/>
    <x v="0"/>
    <x v="5"/>
    <s v="9-3/4 Diameter Round Wall Clock"/>
    <n v="41.37"/>
    <x v="1"/>
    <n v="0"/>
    <n v="17.375399999999999"/>
  </r>
  <r>
    <n v="1643"/>
    <s v="US-2011-134712"/>
    <x v="2"/>
    <x v="503"/>
    <d v="2011-12-04T00:00:00"/>
    <s v="Standard Class"/>
    <s v="BS-11380"/>
    <s v="Bill Stewart"/>
    <x v="1"/>
    <s v="United States"/>
    <s v="Skokie"/>
    <x v="10"/>
    <n v="60076"/>
    <x v="2"/>
    <s v="OFF-FA-10003112"/>
    <x v="1"/>
    <x v="13"/>
    <s v="Staples"/>
    <n v="12.624000000000001"/>
    <x v="0"/>
    <n v="0.2"/>
    <n v="3.944999999999999"/>
  </r>
  <r>
    <n v="1644"/>
    <s v="CA-2012-111829"/>
    <x v="1"/>
    <x v="531"/>
    <d v="2012-03-20T00:00:00"/>
    <s v="First Class"/>
    <s v="FH-14365"/>
    <s v="Fred Hopkins"/>
    <x v="1"/>
    <s v="United States"/>
    <s v="Seattle"/>
    <x v="4"/>
    <n v="98115"/>
    <x v="1"/>
    <s v="OFF-ST-10000142"/>
    <x v="1"/>
    <x v="4"/>
    <s v="Deluxe Rollaway Locking File with Drawer"/>
    <n v="1247.6399999999999"/>
    <x v="1"/>
    <n v="0"/>
    <n v="349.33919999999995"/>
  </r>
  <r>
    <n v="1645"/>
    <s v="CA-2012-111829"/>
    <x v="1"/>
    <x v="531"/>
    <d v="2012-03-20T00:00:00"/>
    <s v="First Class"/>
    <s v="FH-14365"/>
    <s v="Fred Hopkins"/>
    <x v="1"/>
    <s v="United States"/>
    <s v="Seattle"/>
    <x v="4"/>
    <n v="98115"/>
    <x v="1"/>
    <s v="TEC-CO-10001766"/>
    <x v="2"/>
    <x v="16"/>
    <s v="Canon PC940 Copier"/>
    <n v="3149.9300000000003"/>
    <x v="3"/>
    <n v="0"/>
    <n v="1480.4670999999998"/>
  </r>
  <r>
    <n v="1646"/>
    <s v="CA-2012-111829"/>
    <x v="1"/>
    <x v="531"/>
    <d v="2012-03-20T00:00:00"/>
    <s v="First Class"/>
    <s v="FH-14365"/>
    <s v="Fred Hopkins"/>
    <x v="1"/>
    <s v="United States"/>
    <s v="Seattle"/>
    <x v="4"/>
    <n v="98115"/>
    <x v="1"/>
    <s v="OFF-PA-10004359"/>
    <x v="1"/>
    <x v="10"/>
    <s v="Multicolor Computer Printout Paper"/>
    <n v="209.7"/>
    <x v="0"/>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x v="0"/>
    <n v="0.2"/>
    <n v="-3.0939999999999994"/>
  </r>
  <r>
    <n v="1648"/>
    <s v="CA-2012-105221"/>
    <x v="1"/>
    <x v="549"/>
    <d v="2012-11-03T00:00:00"/>
    <s v="First Class"/>
    <s v="VM-21685"/>
    <s v="Valerie Mitchum"/>
    <x v="2"/>
    <s v="United States"/>
    <s v="Philadelphia"/>
    <x v="9"/>
    <n v="19140"/>
    <x v="3"/>
    <s v="OFF-FA-10001135"/>
    <x v="1"/>
    <x v="13"/>
    <s v="Brites Rubber Bands, 1 1/2 oz. Box"/>
    <n v="3.1680000000000001"/>
    <x v="0"/>
    <n v="0.2"/>
    <n v="-0.71279999999999988"/>
  </r>
  <r>
    <n v="1649"/>
    <s v="CA-2012-120341"/>
    <x v="1"/>
    <x v="120"/>
    <d v="2012-09-29T00:00:00"/>
    <s v="Second Class"/>
    <s v="SF-20200"/>
    <s v="Sarah Foster"/>
    <x v="0"/>
    <s v="United States"/>
    <s v="Philadelphia"/>
    <x v="9"/>
    <n v="19143"/>
    <x v="3"/>
    <s v="OFF-BI-10004224"/>
    <x v="1"/>
    <x v="8"/>
    <s v="Catalog Binders with Expanding Posts"/>
    <n v="121.10400000000003"/>
    <x v="5"/>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x v="7"/>
    <n v="0.4"/>
    <n v="-9.178799999999999"/>
  </r>
  <r>
    <n v="1651"/>
    <s v="CA-2011-135699"/>
    <x v="2"/>
    <x v="550"/>
    <d v="2011-08-29T00:00:00"/>
    <s v="Same Day"/>
    <s v="HH-15010"/>
    <s v="Hilary Holden"/>
    <x v="1"/>
    <s v="United States"/>
    <s v="San Francisco"/>
    <x v="1"/>
    <n v="94110"/>
    <x v="1"/>
    <s v="OFF-PA-10004475"/>
    <x v="1"/>
    <x v="10"/>
    <s v="Xerox 1940"/>
    <n v="109.92"/>
    <x v="0"/>
    <n v="0"/>
    <n v="53.860799999999998"/>
  </r>
  <r>
    <n v="1652"/>
    <s v="CA-2011-135699"/>
    <x v="2"/>
    <x v="550"/>
    <d v="2011-08-29T00:00:00"/>
    <s v="Same Day"/>
    <s v="HH-15010"/>
    <s v="Hilary Holden"/>
    <x v="1"/>
    <s v="United States"/>
    <s v="San Francisco"/>
    <x v="1"/>
    <n v="94110"/>
    <x v="1"/>
    <s v="OFF-PA-10003001"/>
    <x v="1"/>
    <x v="10"/>
    <s v="Xerox 1986"/>
    <n v="13.36"/>
    <x v="0"/>
    <n v="0"/>
    <n v="6.4127999999999998"/>
  </r>
  <r>
    <n v="1653"/>
    <s v="US-2014-132444"/>
    <x v="3"/>
    <x v="551"/>
    <d v="2014-11-22T00:00:00"/>
    <s v="First Class"/>
    <s v="CD-12280"/>
    <s v="Christina DeMoss"/>
    <x v="0"/>
    <s v="United States"/>
    <s v="Seattle"/>
    <x v="4"/>
    <n v="98105"/>
    <x v="1"/>
    <s v="OFF-ST-10003442"/>
    <x v="1"/>
    <x v="4"/>
    <s v="Eldon Portable Mobile Manager"/>
    <n v="169.68"/>
    <x v="5"/>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x v="4"/>
    <n v="0"/>
    <n v="54.333200000000005"/>
  </r>
  <r>
    <n v="1655"/>
    <s v="US-2014-132444"/>
    <x v="3"/>
    <x v="551"/>
    <d v="2014-11-22T00:00:00"/>
    <s v="First Class"/>
    <s v="CD-12280"/>
    <s v="Christina DeMoss"/>
    <x v="0"/>
    <s v="United States"/>
    <s v="Seattle"/>
    <x v="4"/>
    <n v="98105"/>
    <x v="1"/>
    <s v="OFF-FA-10000611"/>
    <x v="1"/>
    <x v="13"/>
    <s v="Binder Clips by OIC"/>
    <n v="2.96"/>
    <x v="0"/>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x v="0"/>
    <n v="0.2"/>
    <n v="2.9568000000000003"/>
  </r>
  <r>
    <n v="1657"/>
    <s v="US-2014-132444"/>
    <x v="3"/>
    <x v="551"/>
    <d v="2014-11-22T00:00:00"/>
    <s v="First Class"/>
    <s v="CD-12280"/>
    <s v="Christina DeMoss"/>
    <x v="0"/>
    <s v="United States"/>
    <s v="Seattle"/>
    <x v="4"/>
    <n v="98105"/>
    <x v="1"/>
    <s v="OFF-ST-10000563"/>
    <x v="1"/>
    <x v="4"/>
    <s v="Fellowes Bankers Box Stor/Drawer Steel Plus"/>
    <n v="95.94"/>
    <x v="1"/>
    <n v="0"/>
    <n v="9.5940000000000012"/>
  </r>
  <r>
    <n v="1658"/>
    <s v="CA-2011-127159"/>
    <x v="2"/>
    <x v="552"/>
    <d v="2011-05-15T00:00:00"/>
    <s v="First Class"/>
    <s v="HL-15040"/>
    <s v="Hunter Lopez"/>
    <x v="0"/>
    <s v="United States"/>
    <s v="Milwaukee"/>
    <x v="6"/>
    <n v="53209"/>
    <x v="2"/>
    <s v="FUR-FU-10000010"/>
    <x v="0"/>
    <x v="5"/>
    <s v="DAX Value U-Channel Document Frames, Easel Back"/>
    <n v="34.79"/>
    <x v="3"/>
    <n v="0"/>
    <n v="10.784899999999999"/>
  </r>
  <r>
    <n v="1659"/>
    <s v="CA-2014-161809"/>
    <x v="3"/>
    <x v="176"/>
    <d v="2014-01-27T00:00:00"/>
    <s v="Standard Class"/>
    <s v="TH-21100"/>
    <s v="Thea Hendricks"/>
    <x v="0"/>
    <s v="United States"/>
    <s v="Los Angeles"/>
    <x v="1"/>
    <n v="90045"/>
    <x v="1"/>
    <s v="TEC-PH-10004922"/>
    <x v="2"/>
    <x v="7"/>
    <s v="RCA Visys Integrated PBX 8-Line Router"/>
    <n v="160.77600000000001"/>
    <x v="1"/>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x v="1"/>
    <n v="0.2"/>
    <n v="27.734999999999996"/>
  </r>
  <r>
    <n v="1661"/>
    <s v="CA-2014-127285"/>
    <x v="3"/>
    <x v="505"/>
    <d v="2014-11-07T00:00:00"/>
    <s v="Standard Class"/>
    <s v="MM-18055"/>
    <s v="Michelle Moray"/>
    <x v="0"/>
    <s v="United States"/>
    <s v="Seattle"/>
    <x v="4"/>
    <n v="98115"/>
    <x v="1"/>
    <s v="OFF-BI-10002072"/>
    <x v="1"/>
    <x v="8"/>
    <s v="Cardinal Slant-D Ring Binders"/>
    <n v="13.904"/>
    <x v="0"/>
    <n v="0.2"/>
    <n v="5.2139999999999995"/>
  </r>
  <r>
    <n v="1662"/>
    <s v="CA-2014-144526"/>
    <x v="3"/>
    <x v="504"/>
    <d v="2014-05-07T00:00:00"/>
    <s v="Standard Class"/>
    <s v="QJ-19255"/>
    <s v="Quincy Jones"/>
    <x v="1"/>
    <s v="United States"/>
    <s v="Philadelphia"/>
    <x v="9"/>
    <n v="19143"/>
    <x v="3"/>
    <s v="TEC-PH-10002549"/>
    <x v="2"/>
    <x v="7"/>
    <s v="Polycom SoundPoint IP 450 VoIP phone"/>
    <n v="677.57999999999993"/>
    <x v="2"/>
    <n v="0.4"/>
    <n v="-158.10199999999998"/>
  </r>
  <r>
    <n v="1663"/>
    <s v="CA-2014-144526"/>
    <x v="3"/>
    <x v="504"/>
    <d v="2014-05-07T00:00:00"/>
    <s v="Standard Class"/>
    <s v="QJ-19255"/>
    <s v="Quincy Jones"/>
    <x v="1"/>
    <s v="United States"/>
    <s v="Philadelphia"/>
    <x v="9"/>
    <n v="19143"/>
    <x v="3"/>
    <s v="OFF-BI-10002353"/>
    <x v="1"/>
    <x v="8"/>
    <s v="GBC VeloBind Cover Sets"/>
    <n v="13.896000000000001"/>
    <x v="1"/>
    <n v="0.7"/>
    <n v="-9.2639999999999993"/>
  </r>
  <r>
    <n v="1664"/>
    <s v="CA-2013-128531"/>
    <x v="0"/>
    <x v="390"/>
    <d v="2013-11-27T00:00:00"/>
    <s v="Second Class"/>
    <s v="NS-18505"/>
    <s v="Neola Schneider"/>
    <x v="0"/>
    <s v="United States"/>
    <s v="Dallas"/>
    <x v="5"/>
    <n v="75217"/>
    <x v="2"/>
    <s v="OFF-ST-10001325"/>
    <x v="1"/>
    <x v="4"/>
    <s v="Sterilite Officeware Hinged File Box"/>
    <n v="41.92"/>
    <x v="2"/>
    <n v="0.2"/>
    <n v="3.6679999999999993"/>
  </r>
  <r>
    <n v="1665"/>
    <s v="CA-2013-128531"/>
    <x v="0"/>
    <x v="390"/>
    <d v="2013-11-27T00:00:00"/>
    <s v="Second Class"/>
    <s v="NS-18505"/>
    <s v="Neola Schneider"/>
    <x v="0"/>
    <s v="United States"/>
    <s v="Dallas"/>
    <x v="5"/>
    <n v="75217"/>
    <x v="2"/>
    <s v="TEC-AC-10002049"/>
    <x v="2"/>
    <x v="11"/>
    <s v="Logitech G19 Programmable Gaming Keyboard"/>
    <n v="297.57600000000002"/>
    <x v="1"/>
    <n v="0.2"/>
    <n v="-7.4394000000000347"/>
  </r>
  <r>
    <n v="1666"/>
    <s v="CA-2013-128531"/>
    <x v="0"/>
    <x v="390"/>
    <d v="2013-11-27T00:00:00"/>
    <s v="Second Class"/>
    <s v="NS-18505"/>
    <s v="Neola Schneider"/>
    <x v="0"/>
    <s v="United States"/>
    <s v="Dallas"/>
    <x v="5"/>
    <n v="75217"/>
    <x v="2"/>
    <s v="OFF-FA-10002676"/>
    <x v="1"/>
    <x v="13"/>
    <s v="Colored Push Pins"/>
    <n v="4.3440000000000003"/>
    <x v="1"/>
    <n v="0.2"/>
    <n v="0.86879999999999979"/>
  </r>
  <r>
    <n v="1667"/>
    <s v="CA-2013-128531"/>
    <x v="0"/>
    <x v="390"/>
    <d v="2013-11-27T00:00:00"/>
    <s v="Second Class"/>
    <s v="NS-18505"/>
    <s v="Neola Schneider"/>
    <x v="0"/>
    <s v="United States"/>
    <s v="Dallas"/>
    <x v="5"/>
    <n v="75217"/>
    <x v="2"/>
    <s v="TEC-AC-10003023"/>
    <x v="2"/>
    <x v="11"/>
    <s v="Logitech G105 Gaming Keyboard"/>
    <n v="94.992000000000004"/>
    <x v="0"/>
    <n v="0.2"/>
    <n v="-2.374800000000004"/>
  </r>
  <r>
    <n v="1668"/>
    <s v="CA-2013-128531"/>
    <x v="0"/>
    <x v="390"/>
    <d v="2013-11-27T00:00:00"/>
    <s v="Second Class"/>
    <s v="NS-18505"/>
    <s v="Neola Schneider"/>
    <x v="0"/>
    <s v="United States"/>
    <s v="Dallas"/>
    <x v="5"/>
    <n v="75217"/>
    <x v="2"/>
    <s v="OFF-PA-10000167"/>
    <x v="1"/>
    <x v="10"/>
    <s v="Xerox 1925"/>
    <n v="74.352000000000004"/>
    <x v="1"/>
    <n v="0.2"/>
    <n v="23.234999999999992"/>
  </r>
  <r>
    <n v="1669"/>
    <s v="CA-2013-128531"/>
    <x v="0"/>
    <x v="390"/>
    <d v="2013-11-27T00:00:00"/>
    <s v="Second Class"/>
    <s v="NS-18505"/>
    <s v="Neola Schneider"/>
    <x v="0"/>
    <s v="United States"/>
    <s v="Dallas"/>
    <x v="5"/>
    <n v="75217"/>
    <x v="2"/>
    <s v="OFF-AR-10003405"/>
    <x v="1"/>
    <x v="6"/>
    <s v="Dixon My First Ticonderoga Pencil, #2"/>
    <n v="14.04"/>
    <x v="1"/>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x v="4"/>
    <n v="0.4"/>
    <n v="-373.3048"/>
  </r>
  <r>
    <n v="1671"/>
    <s v="CA-2014-159457"/>
    <x v="3"/>
    <x v="15"/>
    <d v="2014-10-27T00:00:00"/>
    <s v="Standard Class"/>
    <s v="RD-19480"/>
    <s v="Rick Duston"/>
    <x v="0"/>
    <s v="United States"/>
    <s v="Houston"/>
    <x v="5"/>
    <n v="77095"/>
    <x v="2"/>
    <s v="TEC-PH-10002185"/>
    <x v="2"/>
    <x v="7"/>
    <s v="QVS USB Car Charger 2-Port 2.1Amp for iPod/iPhone/iPad/iPad 2/iPad 3"/>
    <n v="16.68"/>
    <x v="1"/>
    <n v="0.2"/>
    <n v="5.2125000000000004"/>
  </r>
  <r>
    <n v="1672"/>
    <s v="CA-2013-107615"/>
    <x v="0"/>
    <x v="554"/>
    <d v="2013-03-26T00:00:00"/>
    <s v="First Class"/>
    <s v="RB-19645"/>
    <s v="Robert Barroso"/>
    <x v="1"/>
    <s v="United States"/>
    <s v="North Las Vegas"/>
    <x v="33"/>
    <n v="89031"/>
    <x v="1"/>
    <s v="TEC-AC-10001013"/>
    <x v="2"/>
    <x v="11"/>
    <s v="Logitech ClearChat Comfort/USB Headset H390"/>
    <n v="58.58"/>
    <x v="0"/>
    <n v="0"/>
    <n v="19.331399999999995"/>
  </r>
  <r>
    <n v="1673"/>
    <s v="CA-2014-111647"/>
    <x v="3"/>
    <x v="445"/>
    <d v="2014-07-08T00:00:00"/>
    <s v="Standard Class"/>
    <s v="RD-19585"/>
    <s v="Rob Dowd"/>
    <x v="0"/>
    <s v="United States"/>
    <s v="Plano"/>
    <x v="5"/>
    <n v="75023"/>
    <x v="2"/>
    <s v="TEC-PH-10002726"/>
    <x v="2"/>
    <x v="7"/>
    <s v="netTALK DUO VoIP Telephone Service"/>
    <n v="167.96800000000002"/>
    <x v="4"/>
    <n v="0.2"/>
    <n v="62.988"/>
  </r>
  <r>
    <n v="1674"/>
    <s v="CA-2012-150560"/>
    <x v="1"/>
    <x v="555"/>
    <d v="2012-12-12T00:00:00"/>
    <s v="First Class"/>
    <s v="SW-20455"/>
    <s v="Shaun Weien"/>
    <x v="0"/>
    <s v="United States"/>
    <s v="Suffolk"/>
    <x v="17"/>
    <n v="23434"/>
    <x v="0"/>
    <s v="OFF-LA-10003930"/>
    <x v="1"/>
    <x v="2"/>
    <s v="Dot Matrix Printer Tape Reel Labels, White, 5000/Box"/>
    <n v="196.62"/>
    <x v="0"/>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x v="0"/>
    <n v="0.6"/>
    <n v="-10.419600000000003"/>
  </r>
  <r>
    <n v="1676"/>
    <s v="CA-2012-143077"/>
    <x v="1"/>
    <x v="14"/>
    <d v="2012-09-21T00:00:00"/>
    <s v="Standard Class"/>
    <s v="SF-20965"/>
    <s v="Sylvia Foulston"/>
    <x v="1"/>
    <s v="United States"/>
    <s v="Houston"/>
    <x v="5"/>
    <n v="77041"/>
    <x v="2"/>
    <s v="OFF-BI-10000088"/>
    <x v="1"/>
    <x v="8"/>
    <s v="GBC Imprintable Covers"/>
    <n v="6.5879999999999992"/>
    <x v="1"/>
    <n v="0.8"/>
    <n v="-10.211400000000005"/>
  </r>
  <r>
    <n v="1677"/>
    <s v="CA-2013-122728"/>
    <x v="0"/>
    <x v="556"/>
    <d v="2013-05-25T00:00:00"/>
    <s v="Standard Class"/>
    <s v="EB-13930"/>
    <s v="Eric Barreto"/>
    <x v="0"/>
    <s v="United States"/>
    <s v="San Francisco"/>
    <x v="1"/>
    <n v="94110"/>
    <x v="1"/>
    <s v="OFF-ST-10000604"/>
    <x v="1"/>
    <x v="4"/>
    <s v="Home/Office Personal File Carts"/>
    <n v="104.28"/>
    <x v="1"/>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x v="1"/>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x v="7"/>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x v="1"/>
    <n v="0.4"/>
    <n v="4.3175999999999988"/>
  </r>
  <r>
    <n v="1681"/>
    <s v="CA-2011-122882"/>
    <x v="2"/>
    <x v="557"/>
    <d v="2011-09-13T00:00:00"/>
    <s v="Standard Class"/>
    <s v="SB-20290"/>
    <s v="Sean Braxton"/>
    <x v="1"/>
    <s v="United States"/>
    <s v="Philadelphia"/>
    <x v="9"/>
    <n v="19134"/>
    <x v="3"/>
    <s v="FUR-FU-10000758"/>
    <x v="0"/>
    <x v="5"/>
    <s v="DAX Natural Wood-Tone Poster Frame"/>
    <n v="42.368000000000002"/>
    <x v="0"/>
    <n v="0.2"/>
    <n v="8.4735999999999958"/>
  </r>
  <r>
    <n v="1682"/>
    <s v="CA-2011-122882"/>
    <x v="2"/>
    <x v="557"/>
    <d v="2011-09-13T00:00:00"/>
    <s v="Standard Class"/>
    <s v="SB-20290"/>
    <s v="Sean Braxton"/>
    <x v="1"/>
    <s v="United States"/>
    <s v="Philadelphia"/>
    <x v="9"/>
    <n v="19134"/>
    <x v="3"/>
    <s v="TEC-MA-10004679"/>
    <x v="2"/>
    <x v="15"/>
    <s v="StarTech.com 10/100 VDSL2 Ethernet Extender Kit"/>
    <n v="399.54"/>
    <x v="4"/>
    <n v="0.7"/>
    <n v="-559.35599999999988"/>
  </r>
  <r>
    <n v="1683"/>
    <s v="US-2013-101497"/>
    <x v="0"/>
    <x v="321"/>
    <d v="2013-10-02T00:00:00"/>
    <s v="Second Class"/>
    <s v="PS-18760"/>
    <s v="Pamela Stobb"/>
    <x v="0"/>
    <s v="United States"/>
    <s v="Los Angeles"/>
    <x v="1"/>
    <n v="90008"/>
    <x v="1"/>
    <s v="OFF-PA-10000176"/>
    <x v="1"/>
    <x v="10"/>
    <s v="Xerox 1887"/>
    <n v="18.97"/>
    <x v="7"/>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x v="1"/>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x v="0"/>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x v="0"/>
    <n v="0.7"/>
    <n v="-0.98999999999999977"/>
  </r>
  <r>
    <n v="1687"/>
    <s v="CA-2014-149489"/>
    <x v="3"/>
    <x v="558"/>
    <d v="2014-04-28T00:00:00"/>
    <s v="First Class"/>
    <s v="DK-12835"/>
    <s v="Damala Kotsonis"/>
    <x v="1"/>
    <s v="United States"/>
    <s v="Philadelphia"/>
    <x v="9"/>
    <n v="19143"/>
    <x v="3"/>
    <s v="OFF-BI-10002414"/>
    <x v="1"/>
    <x v="8"/>
    <s v="GBC ProClick Spines for 32-Hole Punch"/>
    <n v="7.5180000000000007"/>
    <x v="0"/>
    <n v="0.7"/>
    <n v="-5.7637999999999998"/>
  </r>
  <r>
    <n v="1688"/>
    <s v="CA-2014-143798"/>
    <x v="3"/>
    <x v="389"/>
    <d v="2014-12-13T00:00:00"/>
    <s v="First Class"/>
    <s v="AW-10840"/>
    <s v="Anthony Witt"/>
    <x v="0"/>
    <s v="United States"/>
    <s v="Philadelphia"/>
    <x v="9"/>
    <n v="19140"/>
    <x v="3"/>
    <s v="OFF-PA-10000788"/>
    <x v="1"/>
    <x v="10"/>
    <s v="Xerox 210"/>
    <n v="10.368000000000002"/>
    <x v="0"/>
    <n v="0.2"/>
    <n v="3.6288"/>
  </r>
  <r>
    <n v="1689"/>
    <s v="CA-2014-143798"/>
    <x v="3"/>
    <x v="389"/>
    <d v="2014-12-13T00:00:00"/>
    <s v="First Class"/>
    <s v="AW-10840"/>
    <s v="Anthony Witt"/>
    <x v="0"/>
    <s v="United States"/>
    <s v="Philadelphia"/>
    <x v="9"/>
    <n v="19140"/>
    <x v="3"/>
    <s v="FUR-FU-10004306"/>
    <x v="0"/>
    <x v="5"/>
    <s v="Electrix Halogen Magnifier Lamp"/>
    <n v="310.88000000000005"/>
    <x v="0"/>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x v="5"/>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x v="2"/>
    <n v="0"/>
    <n v="15.387"/>
  </r>
  <r>
    <n v="1692"/>
    <s v="CA-2014-129833"/>
    <x v="3"/>
    <x v="34"/>
    <d v="2014-12-16T00:00:00"/>
    <s v="Standard Class"/>
    <s v="HF-14995"/>
    <s v="Herbert Flentye"/>
    <x v="0"/>
    <s v="United States"/>
    <s v="Indianapolis"/>
    <x v="14"/>
    <n v="46203"/>
    <x v="2"/>
    <s v="OFF-BI-10004182"/>
    <x v="1"/>
    <x v="8"/>
    <s v="Economy Binders"/>
    <n v="10.4"/>
    <x v="2"/>
    <n v="0"/>
    <n v="5.0960000000000001"/>
  </r>
  <r>
    <n v="1693"/>
    <s v="US-2013-154361"/>
    <x v="0"/>
    <x v="560"/>
    <d v="2013-03-20T00:00:00"/>
    <s v="Standard Class"/>
    <s v="HZ-14950"/>
    <s v="Henia Zydlo"/>
    <x v="0"/>
    <s v="United States"/>
    <s v="Columbus"/>
    <x v="24"/>
    <n v="43229"/>
    <x v="3"/>
    <s v="FUR-FU-10004020"/>
    <x v="0"/>
    <x v="5"/>
    <s v="Advantus Panel Wall Acrylic Frame"/>
    <n v="21.880000000000003"/>
    <x v="2"/>
    <n v="0.2"/>
    <n v="6.2904999999999998"/>
  </r>
  <r>
    <n v="1694"/>
    <s v="US-2013-158708"/>
    <x v="0"/>
    <x v="190"/>
    <d v="2013-06-30T00:00:00"/>
    <s v="Second Class"/>
    <s v="AB-10255"/>
    <s v="Alejandro Ballentine"/>
    <x v="2"/>
    <s v="United States"/>
    <s v="Plano"/>
    <x v="5"/>
    <n v="75023"/>
    <x v="2"/>
    <s v="TEC-AC-10003133"/>
    <x v="2"/>
    <x v="11"/>
    <s v="Memorex Mini Travel Drive 4 GB USB 2.0 Flash Drive"/>
    <n v="13.616"/>
    <x v="0"/>
    <n v="0.2"/>
    <n v="3.5742000000000012"/>
  </r>
  <r>
    <n v="1695"/>
    <s v="CA-2012-156335"/>
    <x v="1"/>
    <x v="12"/>
    <d v="2012-09-28T00:00:00"/>
    <s v="Second Class"/>
    <s v="PO-19195"/>
    <s v="Phillina Ober"/>
    <x v="2"/>
    <s v="United States"/>
    <s v="Bayonne"/>
    <x v="30"/>
    <n v="7002"/>
    <x v="3"/>
    <s v="TEC-AC-10002006"/>
    <x v="2"/>
    <x v="11"/>
    <s v="Memorex Micro Travel Drive 16 GB"/>
    <n v="63.96"/>
    <x v="4"/>
    <n v="0"/>
    <n v="19.827599999999997"/>
  </r>
  <r>
    <n v="1696"/>
    <s v="CA-2012-156335"/>
    <x v="1"/>
    <x v="12"/>
    <d v="2012-09-28T00:00:00"/>
    <s v="Second Class"/>
    <s v="PO-19195"/>
    <s v="Phillina Ober"/>
    <x v="2"/>
    <s v="United States"/>
    <s v="Bayonne"/>
    <x v="30"/>
    <n v="7002"/>
    <x v="3"/>
    <s v="OFF-BI-10003314"/>
    <x v="1"/>
    <x v="8"/>
    <s v="Tuff Stuff Recycled Round Ring Binders"/>
    <n v="14.46"/>
    <x v="1"/>
    <n v="0"/>
    <n v="7.0853999999999999"/>
  </r>
  <r>
    <n v="1697"/>
    <s v="CA-2012-156335"/>
    <x v="1"/>
    <x v="12"/>
    <d v="2012-09-28T00:00:00"/>
    <s v="Second Class"/>
    <s v="PO-19195"/>
    <s v="Phillina Ober"/>
    <x v="2"/>
    <s v="United States"/>
    <s v="Bayonne"/>
    <x v="30"/>
    <n v="7002"/>
    <x v="3"/>
    <s v="TEC-PH-10002726"/>
    <x v="2"/>
    <x v="7"/>
    <s v="netTALK DUO VoIP Telephone Service"/>
    <n v="104.98"/>
    <x v="0"/>
    <n v="0"/>
    <n v="52.49"/>
  </r>
  <r>
    <n v="1698"/>
    <s v="CA-2012-148376"/>
    <x v="1"/>
    <x v="17"/>
    <d v="2012-12-31T00:00:00"/>
    <s v="Standard Class"/>
    <s v="AG-10900"/>
    <s v="Arthur Gainer"/>
    <x v="0"/>
    <s v="United States"/>
    <s v="Los Angeles"/>
    <x v="1"/>
    <n v="90008"/>
    <x v="1"/>
    <s v="OFF-AP-10000240"/>
    <x v="1"/>
    <x v="9"/>
    <s v="Belkin F9G930V10-GRY 9 Outlet Surge"/>
    <n v="106.96"/>
    <x v="0"/>
    <n v="0"/>
    <n v="31.018399999999986"/>
  </r>
  <r>
    <n v="1699"/>
    <s v="CA-2012-148376"/>
    <x v="1"/>
    <x v="17"/>
    <d v="2012-12-31T00:00:00"/>
    <s v="Standard Class"/>
    <s v="AG-10900"/>
    <s v="Arthur Gainer"/>
    <x v="0"/>
    <s v="United States"/>
    <s v="Los Angeles"/>
    <x v="1"/>
    <n v="90008"/>
    <x v="1"/>
    <s v="OFF-LA-10002381"/>
    <x v="1"/>
    <x v="2"/>
    <s v="Avery 497"/>
    <n v="21.560000000000002"/>
    <x v="3"/>
    <n v="0"/>
    <n v="10.348799999999999"/>
  </r>
  <r>
    <n v="1700"/>
    <s v="CA-2011-135657"/>
    <x v="2"/>
    <x v="561"/>
    <d v="2011-06-07T00:00:00"/>
    <s v="Second Class"/>
    <s v="SC-20725"/>
    <s v="Steven Cartwright"/>
    <x v="0"/>
    <s v="United States"/>
    <s v="Seattle"/>
    <x v="4"/>
    <n v="98115"/>
    <x v="1"/>
    <s v="FUR-TA-10004086"/>
    <x v="0"/>
    <x v="3"/>
    <s v="KI Adjustable-Height Table"/>
    <n v="515.88"/>
    <x v="5"/>
    <n v="0"/>
    <n v="113.49359999999999"/>
  </r>
  <r>
    <n v="1701"/>
    <s v="CA-2012-114069"/>
    <x v="1"/>
    <x v="562"/>
    <d v="2012-07-15T00:00:00"/>
    <s v="Second Class"/>
    <s v="ND-18370"/>
    <s v="Natalie DeCherney"/>
    <x v="0"/>
    <s v="United States"/>
    <s v="New York City"/>
    <x v="15"/>
    <n v="10035"/>
    <x v="3"/>
    <s v="OFF-BI-10000320"/>
    <x v="1"/>
    <x v="8"/>
    <s v="GBC Plastic Binding Combs"/>
    <n v="11.808"/>
    <x v="0"/>
    <n v="0.2"/>
    <n v="4.2804000000000002"/>
  </r>
  <r>
    <n v="1702"/>
    <s v="CA-2012-114069"/>
    <x v="1"/>
    <x v="562"/>
    <d v="2012-07-15T00:00:00"/>
    <s v="Second Class"/>
    <s v="ND-18370"/>
    <s v="Natalie DeCherney"/>
    <x v="0"/>
    <s v="United States"/>
    <s v="New York City"/>
    <x v="15"/>
    <n v="10035"/>
    <x v="3"/>
    <s v="FUR-CH-10000595"/>
    <x v="0"/>
    <x v="1"/>
    <s v="Safco Contoured Stacking Chairs"/>
    <n v="1931.04"/>
    <x v="6"/>
    <n v="0.1"/>
    <n v="321.83999999999992"/>
  </r>
  <r>
    <n v="1703"/>
    <s v="CA-2012-114069"/>
    <x v="1"/>
    <x v="562"/>
    <d v="2012-07-15T00:00:00"/>
    <s v="Second Class"/>
    <s v="ND-18370"/>
    <s v="Natalie DeCherney"/>
    <x v="0"/>
    <s v="United States"/>
    <s v="New York City"/>
    <x v="15"/>
    <n v="10035"/>
    <x v="3"/>
    <s v="OFF-PA-10000349"/>
    <x v="1"/>
    <x v="10"/>
    <s v="Staples"/>
    <n v="9.9600000000000009"/>
    <x v="0"/>
    <n v="0"/>
    <n v="4.6812000000000005"/>
  </r>
  <r>
    <n v="1704"/>
    <s v="CA-2011-139857"/>
    <x v="2"/>
    <x v="563"/>
    <d v="2011-02-07T00:00:00"/>
    <s v="Standard Class"/>
    <s v="CD-12790"/>
    <s v="Cynthia Delaney"/>
    <x v="2"/>
    <s v="United States"/>
    <s v="San Diego"/>
    <x v="1"/>
    <n v="92037"/>
    <x v="1"/>
    <s v="OFF-FA-10001843"/>
    <x v="1"/>
    <x v="13"/>
    <s v="Staples"/>
    <n v="12.350000000000001"/>
    <x v="2"/>
    <n v="0"/>
    <n v="5.8045"/>
  </r>
  <r>
    <n v="1705"/>
    <s v="CA-2013-106306"/>
    <x v="0"/>
    <x v="387"/>
    <d v="2013-03-09T00:00:00"/>
    <s v="Same Day"/>
    <s v="PG-18820"/>
    <s v="Patrick Gardner"/>
    <x v="0"/>
    <s v="United States"/>
    <s v="Glendale"/>
    <x v="16"/>
    <n v="85301"/>
    <x v="1"/>
    <s v="OFF-BI-10003676"/>
    <x v="1"/>
    <x v="8"/>
    <s v="GBC Standard Recycled Report Covers, Clear Plastic Sheets"/>
    <n v="9.7020000000000017"/>
    <x v="1"/>
    <n v="0.7"/>
    <n v="-7.1147999999999989"/>
  </r>
  <r>
    <n v="1706"/>
    <s v="CA-2012-100545"/>
    <x v="1"/>
    <x v="6"/>
    <d v="2012-11-26T00:00:00"/>
    <s v="Standard Class"/>
    <s v="IM-15070"/>
    <s v="Irene Maddox"/>
    <x v="0"/>
    <s v="United States"/>
    <s v="Philadelphia"/>
    <x v="9"/>
    <n v="19120"/>
    <x v="3"/>
    <s v="OFF-BI-10003638"/>
    <x v="1"/>
    <x v="8"/>
    <s v="GBC Durable Plastic Covers"/>
    <n v="11.610000000000003"/>
    <x v="0"/>
    <n v="0.7"/>
    <n v="-9.2880000000000003"/>
  </r>
  <r>
    <n v="1707"/>
    <s v="CA-2014-123491"/>
    <x v="3"/>
    <x v="505"/>
    <d v="2014-11-06T00:00:00"/>
    <s v="Standard Class"/>
    <s v="JK-15205"/>
    <s v="Jamie Kunitz"/>
    <x v="0"/>
    <s v="United States"/>
    <s v="San Francisco"/>
    <x v="1"/>
    <n v="94122"/>
    <x v="1"/>
    <s v="OFF-LA-10003077"/>
    <x v="1"/>
    <x v="2"/>
    <s v="Avery 500"/>
    <n v="43.86"/>
    <x v="5"/>
    <n v="0"/>
    <n v="20.614199999999997"/>
  </r>
  <r>
    <n v="1708"/>
    <s v="CA-2014-123491"/>
    <x v="3"/>
    <x v="505"/>
    <d v="2014-11-06T00:00:00"/>
    <s v="Standard Class"/>
    <s v="JK-15205"/>
    <s v="Jamie Kunitz"/>
    <x v="0"/>
    <s v="United States"/>
    <s v="San Francisco"/>
    <x v="1"/>
    <n v="94122"/>
    <x v="1"/>
    <s v="TEC-PH-10003505"/>
    <x v="2"/>
    <x v="7"/>
    <s v="Geemarc AmpliPOWER60"/>
    <n v="148.47999999999999"/>
    <x v="0"/>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x v="0"/>
    <n v="0"/>
    <n v="3.71"/>
  </r>
  <r>
    <n v="1710"/>
    <s v="CA-2014-123491"/>
    <x v="3"/>
    <x v="505"/>
    <d v="2014-11-06T00:00:00"/>
    <s v="Standard Class"/>
    <s v="JK-15205"/>
    <s v="Jamie Kunitz"/>
    <x v="0"/>
    <s v="United States"/>
    <s v="San Francisco"/>
    <x v="1"/>
    <n v="94122"/>
    <x v="1"/>
    <s v="FUR-CH-10003061"/>
    <x v="0"/>
    <x v="1"/>
    <s v="Global Leather Task Chair, Black"/>
    <n v="71.992000000000004"/>
    <x v="7"/>
    <n v="0.2"/>
    <n v="-0.89990000000001302"/>
  </r>
  <r>
    <n v="1711"/>
    <s v="CA-2014-123491"/>
    <x v="3"/>
    <x v="505"/>
    <d v="2014-11-06T00:00:00"/>
    <s v="Standard Class"/>
    <s v="JK-15205"/>
    <s v="Jamie Kunitz"/>
    <x v="0"/>
    <s v="United States"/>
    <s v="San Francisco"/>
    <x v="1"/>
    <n v="94122"/>
    <x v="1"/>
    <s v="OFF-AR-10003514"/>
    <x v="1"/>
    <x v="6"/>
    <s v="4009 Highlighters by Sanford"/>
    <n v="19.899999999999999"/>
    <x v="2"/>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x v="9"/>
    <n v="0"/>
    <n v="510.63599999999985"/>
  </r>
  <r>
    <n v="1713"/>
    <s v="CA-2012-145401"/>
    <x v="1"/>
    <x v="564"/>
    <d v="2012-02-04T00:00:00"/>
    <s v="Standard Class"/>
    <s v="JP-15520"/>
    <s v="Jeremy Pistek"/>
    <x v="0"/>
    <s v="United States"/>
    <s v="Houston"/>
    <x v="5"/>
    <n v="77070"/>
    <x v="2"/>
    <s v="OFF-PA-10004405"/>
    <x v="1"/>
    <x v="10"/>
    <s v="Rediform Voice Mail Log Books"/>
    <n v="14.303999999999998"/>
    <x v="5"/>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x v="3"/>
    <n v="0.5"/>
    <n v="-566.5625"/>
  </r>
  <r>
    <n v="1715"/>
    <s v="CA-2014-104003"/>
    <x v="3"/>
    <x v="566"/>
    <d v="2014-10-14T00:00:00"/>
    <s v="Standard Class"/>
    <s v="DC-13285"/>
    <s v="Debra Catini"/>
    <x v="0"/>
    <s v="United States"/>
    <s v="San Francisco"/>
    <x v="1"/>
    <n v="94110"/>
    <x v="1"/>
    <s v="FUR-BO-10003965"/>
    <x v="0"/>
    <x v="0"/>
    <s v="O'Sullivan Manor Hill 2-Door Library in Brianna Oak"/>
    <n v="307.666"/>
    <x v="0"/>
    <n v="0.15"/>
    <n v="-14.478399999999979"/>
  </r>
  <r>
    <n v="1716"/>
    <s v="CA-2013-154788"/>
    <x v="0"/>
    <x v="567"/>
    <d v="2013-05-05T00:00:00"/>
    <s v="Standard Class"/>
    <s v="JL-15835"/>
    <s v="John Lee"/>
    <x v="0"/>
    <s v="United States"/>
    <s v="New York City"/>
    <x v="15"/>
    <n v="10011"/>
    <x v="3"/>
    <s v="OFF-BI-10003314"/>
    <x v="1"/>
    <x v="8"/>
    <s v="Tuff Stuff Recycled Round Ring Binders"/>
    <n v="7.7120000000000006"/>
    <x v="0"/>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x v="2"/>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x v="2"/>
    <n v="0"/>
    <n v="0"/>
  </r>
  <r>
    <n v="1719"/>
    <s v="CA-2013-169943"/>
    <x v="0"/>
    <x v="288"/>
    <d v="2013-05-25T00:00:00"/>
    <s v="Standard Class"/>
    <s v="BN-11515"/>
    <s v="Bradley Nguyen"/>
    <x v="0"/>
    <s v="United States"/>
    <s v="New York City"/>
    <x v="15"/>
    <n v="10011"/>
    <x v="3"/>
    <s v="FUR-FU-10002088"/>
    <x v="0"/>
    <x v="5"/>
    <s v="Nu-Dell Float Frame 11 x 14 1/2"/>
    <n v="35.92"/>
    <x v="4"/>
    <n v="0"/>
    <n v="15.086400000000001"/>
  </r>
  <r>
    <n v="1720"/>
    <s v="CA-2013-169943"/>
    <x v="0"/>
    <x v="288"/>
    <d v="2013-05-25T00:00:00"/>
    <s v="Standard Class"/>
    <s v="BN-11515"/>
    <s v="Bradley Nguyen"/>
    <x v="0"/>
    <s v="United States"/>
    <s v="New York City"/>
    <x v="15"/>
    <n v="10011"/>
    <x v="3"/>
    <s v="FUR-FU-10000010"/>
    <x v="0"/>
    <x v="5"/>
    <s v="DAX Value U-Channel Document Frames, Easel Back"/>
    <n v="39.76"/>
    <x v="8"/>
    <n v="0"/>
    <n v="12.325599999999998"/>
  </r>
  <r>
    <n v="1721"/>
    <s v="CA-2013-169943"/>
    <x v="0"/>
    <x v="288"/>
    <d v="2013-05-25T00:00:00"/>
    <s v="Standard Class"/>
    <s v="BN-11515"/>
    <s v="Bradley Nguyen"/>
    <x v="0"/>
    <s v="United States"/>
    <s v="New York City"/>
    <x v="15"/>
    <n v="10011"/>
    <x v="3"/>
    <s v="OFF-BI-10002824"/>
    <x v="1"/>
    <x v="8"/>
    <s v="Recycled Easel Ring Binders"/>
    <n v="47.744"/>
    <x v="4"/>
    <n v="0.2"/>
    <n v="14.919999999999995"/>
  </r>
  <r>
    <n v="1722"/>
    <s v="US-2012-123218"/>
    <x v="1"/>
    <x v="139"/>
    <d v="2012-12-25T00:00:00"/>
    <s v="Standard Class"/>
    <s v="KD-16345"/>
    <s v="Katherine Ducich"/>
    <x v="0"/>
    <s v="United States"/>
    <s v="Chicago"/>
    <x v="10"/>
    <n v="60623"/>
    <x v="2"/>
    <s v="TEC-PH-10001061"/>
    <x v="2"/>
    <x v="7"/>
    <s v="Apple iPhone 5C"/>
    <n v="159.98400000000001"/>
    <x v="0"/>
    <n v="0.2"/>
    <n v="11.998799999999996"/>
  </r>
  <r>
    <n v="1723"/>
    <s v="US-2012-123218"/>
    <x v="1"/>
    <x v="139"/>
    <d v="2012-12-25T00:00:00"/>
    <s v="Standard Class"/>
    <s v="KD-16345"/>
    <s v="Katherine Ducich"/>
    <x v="0"/>
    <s v="United States"/>
    <s v="Chicago"/>
    <x v="10"/>
    <n v="60623"/>
    <x v="2"/>
    <s v="TEC-AC-10000736"/>
    <x v="2"/>
    <x v="11"/>
    <s v="Logitech G600 MMO Gaming Mouse"/>
    <n v="255.96799999999999"/>
    <x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x v="1"/>
    <n v="0.3"/>
    <n v="-71.811600000000027"/>
  </r>
  <r>
    <n v="1725"/>
    <s v="CA-2012-127453"/>
    <x v="1"/>
    <x v="546"/>
    <d v="2012-12-20T00:00:00"/>
    <s v="First Class"/>
    <s v="JK-15370"/>
    <s v="Jay Kimmel"/>
    <x v="0"/>
    <s v="United States"/>
    <s v="Philadelphia"/>
    <x v="9"/>
    <n v="19143"/>
    <x v="3"/>
    <s v="OFF-AP-10000828"/>
    <x v="1"/>
    <x v="9"/>
    <s v="Avanti 4.4 Cu. Ft. Refrigerator"/>
    <n v="434.35199999999998"/>
    <x v="1"/>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x v="0"/>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x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x v="2"/>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x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x v="1"/>
    <n v="0"/>
    <n v="3.6017999999999999"/>
  </r>
  <r>
    <n v="1731"/>
    <s v="CA-2011-125136"/>
    <x v="2"/>
    <x v="450"/>
    <d v="2011-10-03T00:00:00"/>
    <s v="Standard Class"/>
    <s v="KD-16495"/>
    <s v="Keith Dawkins"/>
    <x v="1"/>
    <s v="United States"/>
    <s v="Fayetteville"/>
    <x v="3"/>
    <n v="28314"/>
    <x v="0"/>
    <s v="OFF-PA-10001457"/>
    <x v="1"/>
    <x v="10"/>
    <s v="White GlueTop Scratch Pads"/>
    <n v="96.256"/>
    <x v="8"/>
    <n v="0.2"/>
    <n v="31.283199999999987"/>
  </r>
  <r>
    <n v="1732"/>
    <s v="CA-2011-125136"/>
    <x v="2"/>
    <x v="450"/>
    <d v="2011-10-03T00:00:00"/>
    <s v="Standard Class"/>
    <s v="KD-16495"/>
    <s v="Keith Dawkins"/>
    <x v="1"/>
    <s v="United States"/>
    <s v="Fayetteville"/>
    <x v="3"/>
    <n v="28314"/>
    <x v="0"/>
    <s v="OFF-PA-10001804"/>
    <x v="1"/>
    <x v="10"/>
    <s v="Xerox 195"/>
    <n v="10.688000000000001"/>
    <x v="0"/>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x v="1"/>
    <n v="0.2"/>
    <n v="-33.804000000000002"/>
  </r>
  <r>
    <n v="1734"/>
    <s v="US-2013-131149"/>
    <x v="0"/>
    <x v="212"/>
    <d v="2013-07-15T00:00:00"/>
    <s v="Standard Class"/>
    <s v="LH-17155"/>
    <s v="Logan Haushalter"/>
    <x v="0"/>
    <s v="United States"/>
    <s v="Dallas"/>
    <x v="5"/>
    <n v="75081"/>
    <x v="2"/>
    <s v="OFF-AR-10002135"/>
    <x v="1"/>
    <x v="6"/>
    <s v="Boston Heavy-Duty Trimline Electric Pencil Sharpeners"/>
    <n v="154.24"/>
    <x v="4"/>
    <n v="0.2"/>
    <n v="17.351999999999975"/>
  </r>
  <r>
    <n v="1735"/>
    <s v="CA-2014-101483"/>
    <x v="3"/>
    <x v="570"/>
    <d v="2014-08-02T00:00:00"/>
    <s v="Second Class"/>
    <s v="AG-10675"/>
    <s v="Anna Gayman"/>
    <x v="0"/>
    <s v="United States"/>
    <s v="Jacksonville"/>
    <x v="3"/>
    <n v="28540"/>
    <x v="0"/>
    <s v="OFF-AP-10002082"/>
    <x v="1"/>
    <x v="9"/>
    <s v="Holmes HEPA Air Purifier"/>
    <n v="34.848000000000006"/>
    <x v="0"/>
    <n v="0.2"/>
    <n v="6.5339999999999971"/>
  </r>
  <r>
    <n v="1736"/>
    <s v="CA-2014-101483"/>
    <x v="3"/>
    <x v="570"/>
    <d v="2014-08-02T00:00:00"/>
    <s v="Second Class"/>
    <s v="AG-10675"/>
    <s v="Anna Gayman"/>
    <x v="0"/>
    <s v="United States"/>
    <s v="Jacksonville"/>
    <x v="3"/>
    <n v="28540"/>
    <x v="0"/>
    <s v="TEC-PH-10003442"/>
    <x v="2"/>
    <x v="7"/>
    <s v="Samsung Replacement EH64AVFWE Premium Headset"/>
    <n v="22"/>
    <x v="2"/>
    <n v="0.2"/>
    <n v="1.375"/>
  </r>
  <r>
    <n v="1737"/>
    <s v="CA-2014-101483"/>
    <x v="3"/>
    <x v="570"/>
    <d v="2014-08-02T00:00:00"/>
    <s v="Second Class"/>
    <s v="AG-10675"/>
    <s v="Anna Gayman"/>
    <x v="0"/>
    <s v="United States"/>
    <s v="Jacksonville"/>
    <x v="3"/>
    <n v="28540"/>
    <x v="0"/>
    <s v="OFF-AR-10002833"/>
    <x v="1"/>
    <x v="6"/>
    <s v="Newell 322"/>
    <n v="4.3680000000000003"/>
    <x v="1"/>
    <n v="0.2"/>
    <n v="0.3822000000000001"/>
  </r>
  <r>
    <n v="1738"/>
    <s v="CA-2012-130204"/>
    <x v="1"/>
    <x v="37"/>
    <d v="2012-09-09T00:00:00"/>
    <s v="Standard Class"/>
    <s v="DB-13120"/>
    <s v="David Bremer"/>
    <x v="1"/>
    <s v="United States"/>
    <s v="San Francisco"/>
    <x v="1"/>
    <n v="94122"/>
    <x v="1"/>
    <s v="OFF-ST-10001325"/>
    <x v="1"/>
    <x v="4"/>
    <s v="Sterilite Officeware Hinged File Box"/>
    <n v="31.44"/>
    <x v="1"/>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x v="0"/>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x v="2"/>
    <n v="0"/>
    <n v="46.601999999999997"/>
  </r>
  <r>
    <n v="1741"/>
    <s v="CA-2011-110527"/>
    <x v="2"/>
    <x v="128"/>
    <d v="2011-08-16T00:00:00"/>
    <s v="Standard Class"/>
    <s v="ED-13885"/>
    <s v="Emily Ducich"/>
    <x v="2"/>
    <s v="United States"/>
    <s v="San Diego"/>
    <x v="1"/>
    <n v="92037"/>
    <x v="1"/>
    <s v="OFF-LA-10000262"/>
    <x v="1"/>
    <x v="2"/>
    <s v="Avery 494"/>
    <n v="20.88"/>
    <x v="8"/>
    <n v="0"/>
    <n v="9.6047999999999991"/>
  </r>
  <r>
    <n v="1742"/>
    <s v="CA-2014-152807"/>
    <x v="3"/>
    <x v="505"/>
    <d v="2014-11-04T00:00:00"/>
    <s v="Standard Class"/>
    <s v="MC-18100"/>
    <s v="Mick Crebagga"/>
    <x v="0"/>
    <s v="United States"/>
    <s v="Philadelphia"/>
    <x v="9"/>
    <n v="19140"/>
    <x v="3"/>
    <s v="OFF-PA-10004355"/>
    <x v="1"/>
    <x v="10"/>
    <s v="Xerox 231"/>
    <n v="20.736000000000004"/>
    <x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x v="0"/>
    <n v="0.2"/>
    <n v="0.98559999999999937"/>
  </r>
  <r>
    <n v="1744"/>
    <s v="CA-2014-152807"/>
    <x v="3"/>
    <x v="505"/>
    <d v="2014-11-04T00:00:00"/>
    <s v="Standard Class"/>
    <s v="MC-18100"/>
    <s v="Mick Crebagga"/>
    <x v="0"/>
    <s v="United States"/>
    <s v="Philadelphia"/>
    <x v="9"/>
    <n v="19140"/>
    <x v="3"/>
    <s v="OFF-ST-10002486"/>
    <x v="1"/>
    <x v="4"/>
    <s v="Eldon Shelf Savers Cubes and Bins"/>
    <n v="11.168000000000001"/>
    <x v="0"/>
    <n v="0.2"/>
    <n v="-2.5128000000000008"/>
  </r>
  <r>
    <n v="1745"/>
    <s v="CA-2014-152807"/>
    <x v="3"/>
    <x v="505"/>
    <d v="2014-11-04T00:00:00"/>
    <s v="Standard Class"/>
    <s v="MC-18100"/>
    <s v="Mick Crebagga"/>
    <x v="0"/>
    <s v="United States"/>
    <s v="Philadelphia"/>
    <x v="9"/>
    <n v="19140"/>
    <x v="3"/>
    <s v="TEC-AC-10001142"/>
    <x v="2"/>
    <x v="11"/>
    <s v="First Data FD10 PIN Pad"/>
    <n v="442.40000000000003"/>
    <x v="3"/>
    <n v="0.2"/>
    <n v="-55.300000000000068"/>
  </r>
  <r>
    <n v="1746"/>
    <s v="CA-2011-133270"/>
    <x v="2"/>
    <x v="571"/>
    <d v="2011-06-09T00:00:00"/>
    <s v="First Class"/>
    <s v="BM-11785"/>
    <s v="Bryan Mills"/>
    <x v="0"/>
    <s v="United States"/>
    <s v="Rochester"/>
    <x v="15"/>
    <n v="14609"/>
    <x v="3"/>
    <s v="OFF-AR-10002656"/>
    <x v="1"/>
    <x v="6"/>
    <s v="Sanford Liquid Accent Highlighters"/>
    <n v="13.36"/>
    <x v="0"/>
    <n v="0"/>
    <n v="4.9431999999999992"/>
  </r>
  <r>
    <n v="1747"/>
    <s v="CA-2013-155670"/>
    <x v="0"/>
    <x v="572"/>
    <d v="2013-08-18T00:00:00"/>
    <s v="Second Class"/>
    <s v="EM-14065"/>
    <s v="Erin Mull"/>
    <x v="0"/>
    <s v="United States"/>
    <s v="Jacksonville"/>
    <x v="3"/>
    <n v="28540"/>
    <x v="0"/>
    <s v="OFF-BI-10000138"/>
    <x v="1"/>
    <x v="8"/>
    <s v="Acco Translucent Poly Ring Binders"/>
    <n v="11.232000000000001"/>
    <x v="8"/>
    <n v="0.7"/>
    <n v="-8.2367999999999988"/>
  </r>
  <r>
    <n v="1748"/>
    <s v="CA-2013-155670"/>
    <x v="0"/>
    <x v="572"/>
    <d v="2013-08-18T00:00:00"/>
    <s v="Second Class"/>
    <s v="EM-14065"/>
    <s v="Erin Mull"/>
    <x v="0"/>
    <s v="United States"/>
    <s v="Jacksonville"/>
    <x v="3"/>
    <n v="28540"/>
    <x v="0"/>
    <s v="OFF-PA-10004947"/>
    <x v="1"/>
    <x v="10"/>
    <s v="Staples"/>
    <n v="10.272000000000002"/>
    <x v="1"/>
    <n v="0.2"/>
    <n v="3.2099999999999982"/>
  </r>
  <r>
    <n v="1749"/>
    <s v="US-2011-157406"/>
    <x v="2"/>
    <x v="573"/>
    <d v="2011-04-29T00:00:00"/>
    <s v="Standard Class"/>
    <s v="DA-13450"/>
    <s v="Dianna Arnett"/>
    <x v="2"/>
    <s v="United States"/>
    <s v="Houston"/>
    <x v="5"/>
    <n v="77095"/>
    <x v="2"/>
    <s v="OFF-PA-10003543"/>
    <x v="1"/>
    <x v="10"/>
    <s v="Xerox 1985"/>
    <n v="10.368000000000002"/>
    <x v="0"/>
    <n v="0.2"/>
    <n v="3.6288"/>
  </r>
  <r>
    <n v="1750"/>
    <s v="US-2011-157406"/>
    <x v="2"/>
    <x v="573"/>
    <d v="2011-04-29T00:00:00"/>
    <s v="Standard Class"/>
    <s v="DA-13450"/>
    <s v="Dianna Arnett"/>
    <x v="2"/>
    <s v="United States"/>
    <s v="Houston"/>
    <x v="5"/>
    <n v="77095"/>
    <x v="2"/>
    <s v="OFF-AR-10002221"/>
    <x v="1"/>
    <x v="6"/>
    <s v="12 Colored Short Pencils"/>
    <n v="6.24"/>
    <x v="1"/>
    <n v="0.2"/>
    <n v="0.54600000000000071"/>
  </r>
  <r>
    <n v="1751"/>
    <s v="CA-2012-139094"/>
    <x v="1"/>
    <x v="6"/>
    <d v="2012-11-27T00:00:00"/>
    <s v="Standard Class"/>
    <s v="MO-17800"/>
    <s v="Meg O'Connel"/>
    <x v="2"/>
    <s v="United States"/>
    <s v="San Antonio"/>
    <x v="5"/>
    <n v="78207"/>
    <x v="2"/>
    <s v="FUR-TA-10004607"/>
    <x v="0"/>
    <x v="3"/>
    <s v="Hon 2111 Invitation Series Straight Table"/>
    <n v="206.96200000000002"/>
    <x v="0"/>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x v="0"/>
    <n v="0"/>
    <n v="3.6894000000000009"/>
  </r>
  <r>
    <n v="1753"/>
    <s v="CA-2014-116715"/>
    <x v="3"/>
    <x v="574"/>
    <d v="2014-12-06T00:00:00"/>
    <s v="First Class"/>
    <s v="VW-21775"/>
    <s v="Victoria Wilson"/>
    <x v="1"/>
    <s v="United States"/>
    <s v="San Francisco"/>
    <x v="1"/>
    <n v="94122"/>
    <x v="1"/>
    <s v="OFF-ST-10004340"/>
    <x v="1"/>
    <x v="4"/>
    <s v="Fellowes Mobile File Cart, Black"/>
    <n v="559.62"/>
    <x v="6"/>
    <n v="0"/>
    <n v="151.09740000000002"/>
  </r>
  <r>
    <n v="1754"/>
    <s v="CA-2014-116715"/>
    <x v="3"/>
    <x v="574"/>
    <d v="2014-12-06T00:00:00"/>
    <s v="First Class"/>
    <s v="VW-21775"/>
    <s v="Victoria Wilson"/>
    <x v="1"/>
    <s v="United States"/>
    <s v="San Francisco"/>
    <x v="1"/>
    <n v="94122"/>
    <x v="1"/>
    <s v="OFF-PA-10004475"/>
    <x v="1"/>
    <x v="10"/>
    <s v="Xerox 1940"/>
    <n v="109.92"/>
    <x v="0"/>
    <n v="0"/>
    <n v="53.860799999999998"/>
  </r>
  <r>
    <n v="1755"/>
    <s v="CA-2014-116715"/>
    <x v="3"/>
    <x v="574"/>
    <d v="2014-12-06T00:00:00"/>
    <s v="First Class"/>
    <s v="VW-21775"/>
    <s v="Victoria Wilson"/>
    <x v="1"/>
    <s v="United States"/>
    <s v="San Francisco"/>
    <x v="1"/>
    <n v="94122"/>
    <x v="1"/>
    <s v="OFF-PA-10003893"/>
    <x v="1"/>
    <x v="10"/>
    <s v="Xerox 1962"/>
    <n v="8.56"/>
    <x v="0"/>
    <n v="0"/>
    <n v="3.8519999999999994"/>
  </r>
  <r>
    <n v="1756"/>
    <s v="CA-2012-135622"/>
    <x v="1"/>
    <x v="575"/>
    <d v="2012-12-11T00:00:00"/>
    <s v="Second Class"/>
    <s v="TT-21460"/>
    <s v="Tonja Turnell"/>
    <x v="2"/>
    <s v="United States"/>
    <s v="Fort Worth"/>
    <x v="5"/>
    <n v="76106"/>
    <x v="2"/>
    <s v="OFF-PA-10000100"/>
    <x v="1"/>
    <x v="10"/>
    <s v="Xerox 1945"/>
    <n v="360.71199999999999"/>
    <x v="10"/>
    <n v="0.2"/>
    <n v="130.75810000000001"/>
  </r>
  <r>
    <n v="1757"/>
    <s v="CA-2012-135622"/>
    <x v="1"/>
    <x v="575"/>
    <d v="2012-12-11T00:00:00"/>
    <s v="Second Class"/>
    <s v="TT-21460"/>
    <s v="Tonja Turnell"/>
    <x v="2"/>
    <s v="United States"/>
    <s v="Fort Worth"/>
    <x v="5"/>
    <n v="76106"/>
    <x v="2"/>
    <s v="TEC-PH-10001817"/>
    <x v="2"/>
    <x v="7"/>
    <s v="Wilson Electronics DB Pro Signal Booster"/>
    <n v="1718.4"/>
    <x v="5"/>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x v="5"/>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x v="0"/>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x v="1"/>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x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x v="5"/>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x v="1"/>
    <n v="0.15"/>
    <n v="-20.696400000000025"/>
  </r>
  <r>
    <n v="1764"/>
    <s v="CA-2013-110254"/>
    <x v="0"/>
    <x v="578"/>
    <d v="2013-08-09T00:00:00"/>
    <s v="Standard Class"/>
    <s v="ML-17755"/>
    <s v="Max Ludwig"/>
    <x v="2"/>
    <s v="United States"/>
    <s v="Suffolk"/>
    <x v="17"/>
    <n v="23434"/>
    <x v="0"/>
    <s v="OFF-SU-10002573"/>
    <x v="1"/>
    <x v="14"/>
    <s v="Acme 10&quot; Easy Grip Assistive Scissors"/>
    <n v="35.06"/>
    <x v="0"/>
    <n v="0"/>
    <n v="10.517999999999997"/>
  </r>
  <r>
    <n v="1765"/>
    <s v="CA-2013-110254"/>
    <x v="0"/>
    <x v="578"/>
    <d v="2013-08-09T00:00:00"/>
    <s v="Standard Class"/>
    <s v="ML-17755"/>
    <s v="Max Ludwig"/>
    <x v="2"/>
    <s v="United States"/>
    <s v="Suffolk"/>
    <x v="17"/>
    <n v="23434"/>
    <x v="0"/>
    <s v="OFF-LA-10004484"/>
    <x v="1"/>
    <x v="2"/>
    <s v="Avery 476"/>
    <n v="4.13"/>
    <x v="7"/>
    <n v="0"/>
    <n v="1.8997999999999999"/>
  </r>
  <r>
    <n v="1766"/>
    <s v="CA-2013-110254"/>
    <x v="0"/>
    <x v="578"/>
    <d v="2013-08-09T00:00:00"/>
    <s v="Standard Class"/>
    <s v="ML-17755"/>
    <s v="Max Ludwig"/>
    <x v="2"/>
    <s v="United States"/>
    <s v="Suffolk"/>
    <x v="17"/>
    <n v="23434"/>
    <x v="0"/>
    <s v="FUR-FU-10001591"/>
    <x v="0"/>
    <x v="5"/>
    <s v="Advantus Panel Wall Certificate Holder - 8.5x11"/>
    <n v="109.8"/>
    <x v="6"/>
    <n v="0"/>
    <n v="46.116000000000007"/>
  </r>
  <r>
    <n v="1767"/>
    <s v="CA-2013-110254"/>
    <x v="0"/>
    <x v="578"/>
    <d v="2013-08-09T00:00:00"/>
    <s v="Standard Class"/>
    <s v="ML-17755"/>
    <s v="Max Ludwig"/>
    <x v="2"/>
    <s v="United States"/>
    <s v="Suffolk"/>
    <x v="17"/>
    <n v="23434"/>
    <x v="0"/>
    <s v="OFF-LA-10002034"/>
    <x v="1"/>
    <x v="2"/>
    <s v="Avery 478"/>
    <n v="9.82"/>
    <x v="0"/>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x v="4"/>
    <n v="0.7"/>
    <n v="-5.8603999999999985"/>
  </r>
  <r>
    <n v="1769"/>
    <s v="US-2011-158057"/>
    <x v="2"/>
    <x v="579"/>
    <d v="2011-03-26T00:00:00"/>
    <s v="Standard Class"/>
    <s v="CC-12685"/>
    <s v="Craig Carroll"/>
    <x v="0"/>
    <s v="United States"/>
    <s v="Greensboro"/>
    <x v="3"/>
    <n v="27405"/>
    <x v="0"/>
    <s v="OFF-BI-10002735"/>
    <x v="1"/>
    <x v="8"/>
    <s v="GBC Prestige Therm-A-Bind Covers"/>
    <n v="51.465000000000018"/>
    <x v="2"/>
    <n v="0.7"/>
    <n v="-39.456499999999991"/>
  </r>
  <r>
    <n v="1770"/>
    <s v="CA-2014-146024"/>
    <x v="3"/>
    <x v="580"/>
    <d v="2014-03-09T00:00:00"/>
    <s v="Standard Class"/>
    <s v="SC-20770"/>
    <s v="Stewart Carmichael"/>
    <x v="1"/>
    <s v="United States"/>
    <s v="Dallas"/>
    <x v="5"/>
    <n v="75081"/>
    <x v="2"/>
    <s v="OFF-SU-10001935"/>
    <x v="1"/>
    <x v="14"/>
    <s v="Staples"/>
    <n v="6.9760000000000009"/>
    <x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x v="3"/>
    <n v="0.8"/>
    <n v="-20.166300000000007"/>
  </r>
  <r>
    <n v="1772"/>
    <s v="CA-2013-129686"/>
    <x v="0"/>
    <x v="581"/>
    <d v="2013-11-30T00:00:00"/>
    <s v="Second Class"/>
    <s v="GG-14650"/>
    <s v="Greg Guthrie"/>
    <x v="1"/>
    <s v="United States"/>
    <s v="Chicago"/>
    <x v="10"/>
    <n v="60623"/>
    <x v="2"/>
    <s v="OFF-ST-10004337"/>
    <x v="1"/>
    <x v="4"/>
    <s v="SAFCO Commercial Wire Shelving, 72h"/>
    <n v="97.984000000000009"/>
    <x v="0"/>
    <n v="0.2"/>
    <n v="-24.496000000000002"/>
  </r>
  <r>
    <n v="1773"/>
    <s v="CA-2013-129686"/>
    <x v="0"/>
    <x v="581"/>
    <d v="2013-11-30T00:00:00"/>
    <s v="Second Class"/>
    <s v="GG-14650"/>
    <s v="Greg Guthrie"/>
    <x v="1"/>
    <s v="United States"/>
    <s v="Chicago"/>
    <x v="10"/>
    <n v="60623"/>
    <x v="2"/>
    <s v="TEC-AC-10001266"/>
    <x v="2"/>
    <x v="11"/>
    <s v="Memorex Micro Travel Drive 8 GB"/>
    <n v="62.400000000000006"/>
    <x v="5"/>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x v="0"/>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x v="6"/>
    <n v="0"/>
    <n v="129.37860000000001"/>
  </r>
  <r>
    <n v="1776"/>
    <s v="CA-2011-118976"/>
    <x v="2"/>
    <x v="582"/>
    <d v="2011-05-03T00:00:00"/>
    <s v="Standard Class"/>
    <s v="MY-18295"/>
    <s v="Muhammed Yedwab"/>
    <x v="1"/>
    <s v="United States"/>
    <s v="Baltimore"/>
    <x v="39"/>
    <n v="21215"/>
    <x v="3"/>
    <s v="OFF-AR-10004752"/>
    <x v="1"/>
    <x v="6"/>
    <s v="Blackstonian Pencils"/>
    <n v="5.34"/>
    <x v="0"/>
    <n v="0"/>
    <n v="1.4952000000000001"/>
  </r>
  <r>
    <n v="1777"/>
    <s v="CA-2011-118976"/>
    <x v="2"/>
    <x v="582"/>
    <d v="2011-05-03T00:00:00"/>
    <s v="Standard Class"/>
    <s v="MY-18295"/>
    <s v="Muhammed Yedwab"/>
    <x v="1"/>
    <s v="United States"/>
    <s v="Baltimore"/>
    <x v="39"/>
    <n v="21215"/>
    <x v="3"/>
    <s v="OFF-LA-10000452"/>
    <x v="1"/>
    <x v="2"/>
    <s v="Avery 488"/>
    <n v="3.15"/>
    <x v="7"/>
    <n v="0"/>
    <n v="1.512"/>
  </r>
  <r>
    <n v="1778"/>
    <s v="CA-2012-105347"/>
    <x v="1"/>
    <x v="27"/>
    <d v="2012-11-28T00:00:00"/>
    <s v="Standard Class"/>
    <s v="DP-13000"/>
    <s v="Darren Powers"/>
    <x v="0"/>
    <s v="United States"/>
    <s v="Los Angeles"/>
    <x v="1"/>
    <n v="90004"/>
    <x v="1"/>
    <s v="OFF-PA-10000675"/>
    <x v="1"/>
    <x v="10"/>
    <s v="Xerox 1919"/>
    <n v="368.91"/>
    <x v="6"/>
    <n v="0"/>
    <n v="180.76590000000002"/>
  </r>
  <r>
    <n v="1779"/>
    <s v="CA-2012-105347"/>
    <x v="1"/>
    <x v="27"/>
    <d v="2012-11-28T00:00:00"/>
    <s v="Standard Class"/>
    <s v="DP-13000"/>
    <s v="Darren Powers"/>
    <x v="0"/>
    <s v="United States"/>
    <s v="Los Angeles"/>
    <x v="1"/>
    <n v="90004"/>
    <x v="1"/>
    <s v="OFF-AR-10003045"/>
    <x v="1"/>
    <x v="6"/>
    <s v="Prang Colored Pencils"/>
    <n v="14.7"/>
    <x v="2"/>
    <n v="0"/>
    <n v="6.6150000000000002"/>
  </r>
  <r>
    <n v="1780"/>
    <s v="CA-2013-124667"/>
    <x v="0"/>
    <x v="583"/>
    <d v="2013-11-17T00:00:00"/>
    <s v="Standard Class"/>
    <s v="BD-11770"/>
    <s v="Bryan Davis"/>
    <x v="0"/>
    <s v="United States"/>
    <s v="New York City"/>
    <x v="15"/>
    <n v="10011"/>
    <x v="3"/>
    <s v="TEC-AC-10003447"/>
    <x v="2"/>
    <x v="11"/>
    <s v="Micropad Numeric Keypads"/>
    <n v="59.97"/>
    <x v="1"/>
    <n v="0"/>
    <n v="14.992499999999996"/>
  </r>
  <r>
    <n v="1781"/>
    <s v="CA-2013-124667"/>
    <x v="0"/>
    <x v="583"/>
    <d v="2013-11-17T00:00:00"/>
    <s v="Standard Class"/>
    <s v="BD-11770"/>
    <s v="Bryan Davis"/>
    <x v="0"/>
    <s v="United States"/>
    <s v="New York City"/>
    <x v="15"/>
    <n v="10011"/>
    <x v="3"/>
    <s v="OFF-ST-10002276"/>
    <x v="1"/>
    <x v="4"/>
    <s v="Safco Steel Mobile File Cart"/>
    <n v="83.36"/>
    <x v="7"/>
    <n v="0"/>
    <n v="20.840000000000003"/>
  </r>
  <r>
    <n v="1782"/>
    <s v="CA-2012-111094"/>
    <x v="1"/>
    <x v="584"/>
    <d v="2012-07-13T00:00:00"/>
    <s v="Standard Class"/>
    <s v="CB-12535"/>
    <s v="Claudia Bergmann"/>
    <x v="1"/>
    <s v="United States"/>
    <s v="Franklin"/>
    <x v="31"/>
    <n v="2038"/>
    <x v="3"/>
    <s v="OFF-PA-10001609"/>
    <x v="1"/>
    <x v="10"/>
    <s v="Tops Wirebound Message Log Books"/>
    <n v="6.58"/>
    <x v="0"/>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x v="1"/>
    <n v="0"/>
    <n v="59.011199999999988"/>
  </r>
  <r>
    <n v="1784"/>
    <s v="CA-2014-166317"/>
    <x v="3"/>
    <x v="585"/>
    <d v="2014-09-27T00:00:00"/>
    <s v="Standard Class"/>
    <s v="JE-15610"/>
    <s v="Jim Epp"/>
    <x v="1"/>
    <s v="United States"/>
    <s v="Milwaukee"/>
    <x v="6"/>
    <n v="53209"/>
    <x v="2"/>
    <s v="OFF-PA-10004475"/>
    <x v="1"/>
    <x v="10"/>
    <s v="Xerox 1940"/>
    <n v="219.84"/>
    <x v="4"/>
    <n v="0"/>
    <n v="107.7216"/>
  </r>
  <r>
    <n v="1785"/>
    <s v="CA-2014-166317"/>
    <x v="3"/>
    <x v="585"/>
    <d v="2014-09-27T00:00:00"/>
    <s v="Standard Class"/>
    <s v="JE-15610"/>
    <s v="Jim Epp"/>
    <x v="1"/>
    <s v="United States"/>
    <s v="Milwaukee"/>
    <x v="6"/>
    <n v="53209"/>
    <x v="2"/>
    <s v="TEC-AC-10004510"/>
    <x v="2"/>
    <x v="11"/>
    <s v="Logitech Desktop MK120 Mouse and keyboard Combo"/>
    <n v="98.16"/>
    <x v="5"/>
    <n v="0"/>
    <n v="9.8159999999999954"/>
  </r>
  <r>
    <n v="1786"/>
    <s v="CA-2014-166317"/>
    <x v="3"/>
    <x v="585"/>
    <d v="2014-09-27T00:00:00"/>
    <s v="Standard Class"/>
    <s v="JE-15610"/>
    <s v="Jim Epp"/>
    <x v="1"/>
    <s v="United States"/>
    <s v="Milwaukee"/>
    <x v="6"/>
    <n v="53209"/>
    <x v="2"/>
    <s v="OFF-BI-10002976"/>
    <x v="1"/>
    <x v="8"/>
    <s v="ACCOHIDE Binder by Acco"/>
    <n v="33.04"/>
    <x v="8"/>
    <n v="0"/>
    <n v="15.5288"/>
  </r>
  <r>
    <n v="1787"/>
    <s v="CA-2014-166317"/>
    <x v="3"/>
    <x v="585"/>
    <d v="2014-09-27T00:00:00"/>
    <s v="Standard Class"/>
    <s v="JE-15610"/>
    <s v="Jim Epp"/>
    <x v="1"/>
    <s v="United States"/>
    <s v="Milwaukee"/>
    <x v="6"/>
    <n v="53209"/>
    <x v="2"/>
    <s v="TEC-PH-10001615"/>
    <x v="2"/>
    <x v="7"/>
    <s v="AT&amp;T CL82213"/>
    <n v="86.97"/>
    <x v="1"/>
    <n v="0"/>
    <n v="25.221299999999989"/>
  </r>
  <r>
    <n v="1788"/>
    <s v="CA-2012-154326"/>
    <x v="1"/>
    <x v="586"/>
    <d v="2012-02-19T00:00:00"/>
    <s v="Standard Class"/>
    <s v="RP-19855"/>
    <s v="Roy Phan"/>
    <x v="1"/>
    <s v="United States"/>
    <s v="Kenosha"/>
    <x v="6"/>
    <n v="53142"/>
    <x v="2"/>
    <s v="TEC-PH-10001819"/>
    <x v="2"/>
    <x v="7"/>
    <s v="Innergie mMini Combo Duo USB Travel Charging Kit"/>
    <n v="134.97"/>
    <x v="1"/>
    <n v="0"/>
    <n v="64.785599999999988"/>
  </r>
  <r>
    <n v="1789"/>
    <s v="CA-2012-154326"/>
    <x v="1"/>
    <x v="586"/>
    <d v="2012-02-19T00:00:00"/>
    <s v="Standard Class"/>
    <s v="RP-19855"/>
    <s v="Roy Phan"/>
    <x v="1"/>
    <s v="United States"/>
    <s v="Kenosha"/>
    <x v="6"/>
    <n v="53142"/>
    <x v="2"/>
    <s v="TEC-PH-10000560"/>
    <x v="2"/>
    <x v="7"/>
    <s v="Samsung Galaxy S III - 16GB - pebble blue (T-Mobile)"/>
    <n v="699.98"/>
    <x v="0"/>
    <n v="0"/>
    <n v="195.99440000000004"/>
  </r>
  <r>
    <n v="1790"/>
    <s v="CA-2012-154326"/>
    <x v="1"/>
    <x v="586"/>
    <d v="2012-02-19T00:00:00"/>
    <s v="Standard Class"/>
    <s v="RP-19855"/>
    <s v="Roy Phan"/>
    <x v="1"/>
    <s v="United States"/>
    <s v="Kenosha"/>
    <x v="6"/>
    <n v="53142"/>
    <x v="2"/>
    <s v="TEC-AC-10004568"/>
    <x v="2"/>
    <x v="11"/>
    <s v="Maxell LTO Ultrium - 800 GB"/>
    <n v="139.94999999999999"/>
    <x v="2"/>
    <n v="0"/>
    <n v="26.590499999999988"/>
  </r>
  <r>
    <n v="1791"/>
    <s v="CA-2011-102008"/>
    <x v="2"/>
    <x v="587"/>
    <d v="2011-10-04T00:00:00"/>
    <s v="Standard Class"/>
    <s v="RA-19915"/>
    <s v="Russell Applegate"/>
    <x v="0"/>
    <s v="United States"/>
    <s v="New York City"/>
    <x v="15"/>
    <n v="10011"/>
    <x v="3"/>
    <s v="OFF-PA-10004092"/>
    <x v="1"/>
    <x v="10"/>
    <s v="Tops Green Bar Computer Printout Paper"/>
    <n v="48.94"/>
    <x v="7"/>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x v="8"/>
    <n v="0"/>
    <n v="673.88160000000016"/>
  </r>
  <r>
    <n v="1793"/>
    <s v="CA-2011-120474"/>
    <x v="2"/>
    <x v="588"/>
    <d v="2011-12-03T00:00:00"/>
    <s v="First Class"/>
    <s v="RP-19390"/>
    <s v="Resi Pölking"/>
    <x v="0"/>
    <s v="United States"/>
    <s v="Madison"/>
    <x v="6"/>
    <n v="53711"/>
    <x v="2"/>
    <s v="OFF-AR-10000475"/>
    <x v="1"/>
    <x v="6"/>
    <s v="Hunt BOSTON Vista Battery-Operated Pencil Sharpener, Black"/>
    <n v="46.64"/>
    <x v="4"/>
    <n v="0"/>
    <n v="12.592800000000004"/>
  </r>
  <r>
    <n v="1794"/>
    <s v="CA-2011-104773"/>
    <x v="2"/>
    <x v="589"/>
    <d v="2011-12-13T00:00:00"/>
    <s v="Standard Class"/>
    <s v="TB-21175"/>
    <s v="Thomas Boland"/>
    <x v="1"/>
    <s v="United States"/>
    <s v="Houston"/>
    <x v="5"/>
    <n v="77041"/>
    <x v="2"/>
    <s v="OFF-ST-10000777"/>
    <x v="1"/>
    <x v="4"/>
    <s v="Companion Letter/Legal File, Black"/>
    <n v="60.415999999999997"/>
    <x v="0"/>
    <n v="0.2"/>
    <n v="6.0416000000000025"/>
  </r>
  <r>
    <n v="1795"/>
    <s v="CA-2013-140774"/>
    <x v="0"/>
    <x v="64"/>
    <d v="2013-09-11T00:00:00"/>
    <s v="Standard Class"/>
    <s v="BE-11455"/>
    <s v="Brad Eason"/>
    <x v="2"/>
    <s v="United States"/>
    <s v="Olathe"/>
    <x v="41"/>
    <n v="66062"/>
    <x v="2"/>
    <s v="OFF-AR-10004022"/>
    <x v="1"/>
    <x v="6"/>
    <s v="Panasonic KP-380BK Classic Electric Pencil Sharpener"/>
    <n v="107.94"/>
    <x v="1"/>
    <n v="0"/>
    <n v="26.984999999999992"/>
  </r>
  <r>
    <n v="1796"/>
    <s v="US-2014-139465"/>
    <x v="3"/>
    <x v="151"/>
    <d v="2014-08-31T00:00:00"/>
    <s v="First Class"/>
    <s v="MR-17545"/>
    <s v="Mathew Reese"/>
    <x v="2"/>
    <s v="United States"/>
    <s v="New York City"/>
    <x v="15"/>
    <n v="10024"/>
    <x v="3"/>
    <s v="OFF-ST-10002352"/>
    <x v="1"/>
    <x v="4"/>
    <s v="Iris Project Case"/>
    <n v="63.84"/>
    <x v="8"/>
    <n v="0"/>
    <n v="16.598399999999998"/>
  </r>
  <r>
    <n v="1797"/>
    <s v="US-2014-139465"/>
    <x v="3"/>
    <x v="151"/>
    <d v="2014-08-31T00:00:00"/>
    <s v="First Class"/>
    <s v="MR-17545"/>
    <s v="Mathew Reese"/>
    <x v="2"/>
    <s v="United States"/>
    <s v="New York City"/>
    <x v="15"/>
    <n v="10024"/>
    <x v="3"/>
    <s v="TEC-PH-10000455"/>
    <x v="2"/>
    <x v="7"/>
    <s v="GE 30522EE2"/>
    <n v="347.96999999999997"/>
    <x v="1"/>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x v="5"/>
    <n v="0.2"/>
    <n v="11.565"/>
  </r>
  <r>
    <n v="1799"/>
    <s v="CA-2013-100965"/>
    <x v="0"/>
    <x v="274"/>
    <d v="2013-07-12T00:00:00"/>
    <s v="Standard Class"/>
    <s v="RM-19375"/>
    <s v="Raymond Messe"/>
    <x v="0"/>
    <s v="United States"/>
    <s v="San Jose"/>
    <x v="1"/>
    <n v="95123"/>
    <x v="1"/>
    <s v="FUR-FU-10003039"/>
    <x v="0"/>
    <x v="5"/>
    <s v="Howard Miller 11-1/2&quot; Diameter Grantwood Wall Clock"/>
    <n v="215.65"/>
    <x v="2"/>
    <n v="0"/>
    <n v="73.320999999999998"/>
  </r>
  <r>
    <n v="1800"/>
    <s v="CA-2013-121034"/>
    <x v="0"/>
    <x v="590"/>
    <d v="2013-08-11T00:00:00"/>
    <s v="Second Class"/>
    <s v="JF-15565"/>
    <s v="Jill Fjeld"/>
    <x v="0"/>
    <s v="United States"/>
    <s v="Dallas"/>
    <x v="5"/>
    <n v="75081"/>
    <x v="2"/>
    <s v="OFF-FA-10000585"/>
    <x v="1"/>
    <x v="13"/>
    <s v="OIC Bulk Pack Metal Binder Clips"/>
    <n v="11.168000000000001"/>
    <x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x v="1"/>
    <n v="0.2"/>
    <n v="17.534399999999998"/>
  </r>
  <r>
    <n v="1802"/>
    <s v="CA-2013-149461"/>
    <x v="0"/>
    <x v="373"/>
    <d v="2013-11-20T00:00:00"/>
    <s v="Standard Class"/>
    <s v="AS-10135"/>
    <s v="Adrian Shami"/>
    <x v="2"/>
    <s v="United States"/>
    <s v="Auburn"/>
    <x v="4"/>
    <n v="98002"/>
    <x v="1"/>
    <s v="FUR-FU-10004270"/>
    <x v="0"/>
    <x v="5"/>
    <s v="Eldon Image Series Desk Accessories, Burgundy"/>
    <n v="4.18"/>
    <x v="7"/>
    <n v="0"/>
    <n v="1.5047999999999999"/>
  </r>
  <r>
    <n v="1803"/>
    <s v="CA-2014-158379"/>
    <x v="3"/>
    <x v="585"/>
    <d v="2014-09-27T00:00:00"/>
    <s v="Second Class"/>
    <s v="JA-15970"/>
    <s v="Joseph Airdo"/>
    <x v="0"/>
    <s v="United States"/>
    <s v="Philadelphia"/>
    <x v="9"/>
    <n v="19134"/>
    <x v="3"/>
    <s v="OFF-BI-10002498"/>
    <x v="1"/>
    <x v="8"/>
    <s v="Clear Mylar Reinforcing Strips"/>
    <n v="5.6070000000000011"/>
    <x v="7"/>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x v="3"/>
    <n v="0.2"/>
    <n v="-1049.3406"/>
  </r>
  <r>
    <n v="1805"/>
    <s v="CA-2014-158379"/>
    <x v="3"/>
    <x v="585"/>
    <d v="2014-09-27T00:00:00"/>
    <s v="Second Class"/>
    <s v="JA-15970"/>
    <s v="Joseph Airdo"/>
    <x v="0"/>
    <s v="United States"/>
    <s v="Philadelphia"/>
    <x v="9"/>
    <n v="19134"/>
    <x v="3"/>
    <s v="TEC-AC-10002926"/>
    <x v="2"/>
    <x v="11"/>
    <s v="Logitech Wireless Marathon Mouse M705"/>
    <n v="79.984000000000009"/>
    <x v="0"/>
    <n v="0.2"/>
    <n v="22.995400000000004"/>
  </r>
  <r>
    <n v="1806"/>
    <s v="US-2013-116729"/>
    <x v="0"/>
    <x v="591"/>
    <d v="2013-12-29T00:00:00"/>
    <s v="First Class"/>
    <s v="GK-14620"/>
    <s v="Grace Kelly"/>
    <x v="1"/>
    <s v="United States"/>
    <s v="Los Angeles"/>
    <x v="1"/>
    <n v="90049"/>
    <x v="1"/>
    <s v="TEC-PH-10002200"/>
    <x v="2"/>
    <x v="7"/>
    <s v="Samsung Galaxy Note 2"/>
    <n v="2575.944"/>
    <x v="3"/>
    <n v="0.2"/>
    <n v="257.59440000000029"/>
  </r>
  <r>
    <n v="1807"/>
    <s v="US-2013-116729"/>
    <x v="0"/>
    <x v="591"/>
    <d v="2013-12-29T00:00:00"/>
    <s v="First Class"/>
    <s v="GK-14620"/>
    <s v="Grace Kelly"/>
    <x v="1"/>
    <s v="United States"/>
    <s v="Los Angeles"/>
    <x v="1"/>
    <n v="90049"/>
    <x v="1"/>
    <s v="OFF-PA-10002005"/>
    <x v="1"/>
    <x v="10"/>
    <s v="Xerox 225"/>
    <n v="45.36"/>
    <x v="3"/>
    <n v="0"/>
    <n v="21.772800000000004"/>
  </r>
  <r>
    <n v="1808"/>
    <s v="US-2013-116729"/>
    <x v="0"/>
    <x v="591"/>
    <d v="2013-12-29T00:00:00"/>
    <s v="First Class"/>
    <s v="GK-14620"/>
    <s v="Grace Kelly"/>
    <x v="1"/>
    <s v="United States"/>
    <s v="Los Angeles"/>
    <x v="1"/>
    <n v="90049"/>
    <x v="1"/>
    <s v="TEC-AC-10001465"/>
    <x v="2"/>
    <x v="11"/>
    <s v="SanDisk Cruzer 64 GB USB Flash Drive"/>
    <n v="254.24"/>
    <x v="3"/>
    <n v="0"/>
    <n v="76.271999999999977"/>
  </r>
  <r>
    <n v="1809"/>
    <s v="CA-2013-164938"/>
    <x v="0"/>
    <x v="592"/>
    <d v="2013-02-13T00:00:00"/>
    <s v="First Class"/>
    <s v="PB-19210"/>
    <s v="Phillip Breyer"/>
    <x v="1"/>
    <s v="United States"/>
    <s v="Tulsa"/>
    <x v="26"/>
    <n v="74133"/>
    <x v="2"/>
    <s v="TEC-PH-10004897"/>
    <x v="2"/>
    <x v="7"/>
    <s v="Mediabridge Sport Armband iPhone 5s"/>
    <n v="69.930000000000007"/>
    <x v="3"/>
    <n v="0"/>
    <n v="0.69929999999999914"/>
  </r>
  <r>
    <n v="1810"/>
    <s v="CA-2013-165484"/>
    <x v="0"/>
    <x v="248"/>
    <d v="2013-10-30T00:00:00"/>
    <s v="Standard Class"/>
    <s v="HK-14890"/>
    <s v="Heather Kirkland"/>
    <x v="1"/>
    <s v="United States"/>
    <s v="Chicago"/>
    <x v="10"/>
    <n v="60610"/>
    <x v="2"/>
    <s v="FUR-FU-10001196"/>
    <x v="0"/>
    <x v="5"/>
    <s v="DAX Cubicle Frames - 8x10"/>
    <n v="16.155999999999999"/>
    <x v="3"/>
    <n v="0.6"/>
    <n v="-12.116999999999999"/>
  </r>
  <r>
    <n v="1811"/>
    <s v="CA-2013-165484"/>
    <x v="0"/>
    <x v="248"/>
    <d v="2013-10-30T00:00:00"/>
    <s v="Standard Class"/>
    <s v="HK-14890"/>
    <s v="Heather Kirkland"/>
    <x v="1"/>
    <s v="United States"/>
    <s v="Chicago"/>
    <x v="10"/>
    <n v="60610"/>
    <x v="2"/>
    <s v="OFF-PA-10000595"/>
    <x v="1"/>
    <x v="10"/>
    <s v="Xerox 1929"/>
    <n v="54.816000000000003"/>
    <x v="1"/>
    <n v="0.2"/>
    <n v="17.815199999999997"/>
  </r>
  <r>
    <n v="1812"/>
    <s v="CA-2011-132612"/>
    <x v="2"/>
    <x v="3"/>
    <d v="2011-06-11T00:00:00"/>
    <s v="Second Class"/>
    <s v="FO-14305"/>
    <s v="Frank Olsen"/>
    <x v="0"/>
    <s v="United States"/>
    <s v="Harrisonburg"/>
    <x v="17"/>
    <n v="22801"/>
    <x v="0"/>
    <s v="FUR-TA-10004534"/>
    <x v="0"/>
    <x v="3"/>
    <s v="Bevis 44 x 96 Conference Tables"/>
    <n v="1441.3"/>
    <x v="3"/>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x v="2"/>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x v="0"/>
    <n v="0.2"/>
    <n v="1.5713999999999997"/>
  </r>
  <r>
    <n v="1815"/>
    <s v="CA-2012-131597"/>
    <x v="1"/>
    <x v="471"/>
    <d v="2012-09-18T00:00:00"/>
    <s v="Standard Class"/>
    <s v="SP-20620"/>
    <s v="Stefania Perrino"/>
    <x v="1"/>
    <s v="United States"/>
    <s v="Los Angeles"/>
    <x v="1"/>
    <n v="90045"/>
    <x v="1"/>
    <s v="FUR-TA-10002607"/>
    <x v="0"/>
    <x v="3"/>
    <s v="KI Conference Tables"/>
    <n v="170.13600000000002"/>
    <x v="1"/>
    <n v="0.2"/>
    <n v="-8.5067999999999913"/>
  </r>
  <r>
    <n v="1816"/>
    <s v="CA-2012-164833"/>
    <x v="1"/>
    <x v="593"/>
    <d v="2012-06-04T00:00:00"/>
    <s v="Same Day"/>
    <s v="LL-16840"/>
    <s v="Lauren Leatherbury"/>
    <x v="0"/>
    <s v="United States"/>
    <s v="Seattle"/>
    <x v="4"/>
    <n v="98105"/>
    <x v="1"/>
    <s v="OFF-LA-10000443"/>
    <x v="1"/>
    <x v="2"/>
    <s v="Avery 501"/>
    <n v="7.38"/>
    <x v="0"/>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x v="0"/>
    <n v="0"/>
    <n v="3.0557999999999996"/>
  </r>
  <r>
    <n v="1818"/>
    <s v="CA-2012-125423"/>
    <x v="1"/>
    <x v="350"/>
    <d v="2012-12-15T00:00:00"/>
    <s v="Second Class"/>
    <s v="MC-17575"/>
    <s v="Matt Collins"/>
    <x v="0"/>
    <s v="United States"/>
    <s v="Los Angeles"/>
    <x v="1"/>
    <n v="90036"/>
    <x v="1"/>
    <s v="OFF-LA-10001771"/>
    <x v="1"/>
    <x v="2"/>
    <s v="Avery 513"/>
    <n v="9.9600000000000009"/>
    <x v="0"/>
    <n v="0"/>
    <n v="4.5815999999999999"/>
  </r>
  <r>
    <n v="1819"/>
    <s v="US-2011-130379"/>
    <x v="2"/>
    <x v="594"/>
    <d v="2011-05-29T00:00:00"/>
    <s v="Standard Class"/>
    <s v="JL-15235"/>
    <s v="Janet Lee"/>
    <x v="0"/>
    <s v="United States"/>
    <s v="Chicago"/>
    <x v="10"/>
    <n v="60623"/>
    <x v="2"/>
    <s v="OFF-AP-10001394"/>
    <x v="1"/>
    <x v="9"/>
    <s v="Harmony Air Purifier"/>
    <n v="75.59999999999998"/>
    <x v="0"/>
    <n v="0.8"/>
    <n v="-166.32000000000005"/>
  </r>
  <r>
    <n v="1820"/>
    <s v="US-2011-130379"/>
    <x v="2"/>
    <x v="594"/>
    <d v="2011-05-29T00:00:00"/>
    <s v="Standard Class"/>
    <s v="JL-15235"/>
    <s v="Janet Lee"/>
    <x v="0"/>
    <s v="United States"/>
    <s v="Chicago"/>
    <x v="10"/>
    <n v="60623"/>
    <x v="2"/>
    <s v="FUR-FU-10002553"/>
    <x v="0"/>
    <x v="5"/>
    <s v="Electrix Incandescent Magnifying Lamp, Black"/>
    <n v="29.32"/>
    <x v="0"/>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x v="5"/>
    <n v="0.8"/>
    <n v="-225.55680000000007"/>
  </r>
  <r>
    <n v="1822"/>
    <s v="CA-2013-168956"/>
    <x v="0"/>
    <x v="595"/>
    <d v="2013-02-20T00:00:00"/>
    <s v="Standard Class"/>
    <s v="EA-14035"/>
    <s v="Erin Ashbrook"/>
    <x v="1"/>
    <s v="United States"/>
    <s v="Chicago"/>
    <x v="10"/>
    <n v="60623"/>
    <x v="2"/>
    <s v="OFF-FA-10000304"/>
    <x v="1"/>
    <x v="13"/>
    <s v="Advantus Push Pins"/>
    <n v="6.9760000000000009"/>
    <x v="4"/>
    <n v="0.2"/>
    <n v="1.8312000000000004"/>
  </r>
  <r>
    <n v="1823"/>
    <s v="CA-2013-168956"/>
    <x v="0"/>
    <x v="595"/>
    <d v="2013-02-20T00:00:00"/>
    <s v="Standard Class"/>
    <s v="EA-14035"/>
    <s v="Erin Ashbrook"/>
    <x v="1"/>
    <s v="United States"/>
    <s v="Chicago"/>
    <x v="10"/>
    <n v="60623"/>
    <x v="2"/>
    <s v="FUR-CH-10004754"/>
    <x v="0"/>
    <x v="1"/>
    <s v="Global Stack Chair with Arms, Black"/>
    <n v="62.957999999999998"/>
    <x v="1"/>
    <n v="0.3"/>
    <n v="-2.6981999999999999"/>
  </r>
  <r>
    <n v="1824"/>
    <s v="CA-2013-168956"/>
    <x v="0"/>
    <x v="595"/>
    <d v="2013-02-20T00:00:00"/>
    <s v="Standard Class"/>
    <s v="EA-14035"/>
    <s v="Erin Ashbrook"/>
    <x v="1"/>
    <s v="United States"/>
    <s v="Chicago"/>
    <x v="10"/>
    <n v="60623"/>
    <x v="2"/>
    <s v="OFF-PA-10000809"/>
    <x v="1"/>
    <x v="10"/>
    <s v="Xerox 206"/>
    <n v="5.1840000000000011"/>
    <x v="7"/>
    <n v="0.2"/>
    <n v="1.8144"/>
  </r>
  <r>
    <n v="1825"/>
    <s v="CA-2013-167507"/>
    <x v="0"/>
    <x v="596"/>
    <d v="2013-12-29T00:00:00"/>
    <s v="Standard Class"/>
    <s v="SA-20830"/>
    <s v="Sue Ann Reed"/>
    <x v="0"/>
    <s v="United States"/>
    <s v="Redmond"/>
    <x v="21"/>
    <n v="97756"/>
    <x v="1"/>
    <s v="OFF-BI-10003694"/>
    <x v="1"/>
    <x v="8"/>
    <s v="Avery 3 1/2&quot; Diskette Storage Pages, 10/Pack"/>
    <n v="31.32"/>
    <x v="12"/>
    <n v="0.7"/>
    <n v="-25.05599999999999"/>
  </r>
  <r>
    <n v="1826"/>
    <s v="CA-2013-167507"/>
    <x v="0"/>
    <x v="596"/>
    <d v="2013-12-29T00:00:00"/>
    <s v="Standard Class"/>
    <s v="SA-20830"/>
    <s v="Sue Ann Reed"/>
    <x v="0"/>
    <s v="United States"/>
    <s v="Redmond"/>
    <x v="21"/>
    <n v="97756"/>
    <x v="1"/>
    <s v="FUR-FU-10001935"/>
    <x v="0"/>
    <x v="5"/>
    <s v="3M Hangers With Command Adhesive"/>
    <n v="11.840000000000002"/>
    <x v="4"/>
    <n v="0.2"/>
    <n v="3.108000000000001"/>
  </r>
  <r>
    <n v="1827"/>
    <s v="CA-2013-167507"/>
    <x v="0"/>
    <x v="596"/>
    <d v="2013-12-29T00:00:00"/>
    <s v="Standard Class"/>
    <s v="SA-20830"/>
    <s v="Sue Ann Reed"/>
    <x v="0"/>
    <s v="United States"/>
    <s v="Redmond"/>
    <x v="21"/>
    <n v="97756"/>
    <x v="1"/>
    <s v="FUR-FU-10002878"/>
    <x v="0"/>
    <x v="5"/>
    <s v="Seth Thomas 14&quot; Day/Date Wall Clock"/>
    <n v="22.784000000000002"/>
    <x v="7"/>
    <n v="0.2"/>
    <n v="4.8416000000000006"/>
  </r>
  <r>
    <n v="1828"/>
    <s v="CA-2013-109344"/>
    <x v="0"/>
    <x v="597"/>
    <d v="2013-02-11T00:00:00"/>
    <s v="Second Class"/>
    <s v="CH-12070"/>
    <s v="Cathy Hwang"/>
    <x v="2"/>
    <s v="United States"/>
    <s v="Raleigh"/>
    <x v="3"/>
    <n v="27604"/>
    <x v="0"/>
    <s v="TEC-PH-10002624"/>
    <x v="2"/>
    <x v="7"/>
    <s v="Samsung Galaxy S4 Mini"/>
    <n v="1127.9760000000001"/>
    <x v="1"/>
    <n v="0.2"/>
    <n v="126.8972999999998"/>
  </r>
  <r>
    <n v="1829"/>
    <s v="US-2012-140851"/>
    <x v="1"/>
    <x v="562"/>
    <d v="2012-07-15T00:00:00"/>
    <s v="Second Class"/>
    <s v="ND-18460"/>
    <s v="Neil Ducich"/>
    <x v="1"/>
    <s v="United States"/>
    <s v="Macon"/>
    <x v="32"/>
    <n v="31204"/>
    <x v="0"/>
    <s v="OFF-PA-10000019"/>
    <x v="1"/>
    <x v="10"/>
    <s v="Xerox 1931"/>
    <n v="38.880000000000003"/>
    <x v="5"/>
    <n v="0"/>
    <n v="18.662400000000002"/>
  </r>
  <r>
    <n v="1830"/>
    <s v="CA-2011-103373"/>
    <x v="2"/>
    <x v="598"/>
    <d v="2011-05-24T00:00:00"/>
    <s v="Standard Class"/>
    <s v="BS-11755"/>
    <s v="Bruce Stewart"/>
    <x v="0"/>
    <s v="United States"/>
    <s v="Cleveland"/>
    <x v="24"/>
    <n v="44105"/>
    <x v="3"/>
    <s v="TEC-PH-10002885"/>
    <x v="2"/>
    <x v="7"/>
    <s v="Apple iPhone 5"/>
    <n v="779.79600000000005"/>
    <x v="0"/>
    <n v="0.4"/>
    <n v="-168.95579999999995"/>
  </r>
  <r>
    <n v="1831"/>
    <s v="CA-2014-145884"/>
    <x v="3"/>
    <x v="208"/>
    <d v="2014-10-22T00:00:00"/>
    <s v="Same Day"/>
    <s v="SL-20155"/>
    <s v="Sara Luxemburg"/>
    <x v="2"/>
    <s v="United States"/>
    <s v="Muskogee"/>
    <x v="26"/>
    <n v="74403"/>
    <x v="2"/>
    <s v="TEC-PH-10000895"/>
    <x v="2"/>
    <x v="7"/>
    <s v="Polycom VVX 310 VoIP phone"/>
    <n v="1439.92"/>
    <x v="8"/>
    <n v="0"/>
    <n v="374.37920000000008"/>
  </r>
  <r>
    <n v="1832"/>
    <s v="CA-2014-145884"/>
    <x v="3"/>
    <x v="208"/>
    <d v="2014-10-22T00:00:00"/>
    <s v="Same Day"/>
    <s v="SL-20155"/>
    <s v="Sara Luxemburg"/>
    <x v="2"/>
    <s v="United States"/>
    <s v="Muskogee"/>
    <x v="26"/>
    <n v="74403"/>
    <x v="2"/>
    <s v="FUR-TA-10002356"/>
    <x v="0"/>
    <x v="3"/>
    <s v="Bevis Boat-Shaped Conference Table"/>
    <n v="262.11"/>
    <x v="7"/>
    <n v="0"/>
    <n v="62.906399999999991"/>
  </r>
  <r>
    <n v="1833"/>
    <s v="CA-2012-131422"/>
    <x v="1"/>
    <x v="599"/>
    <d v="2012-11-09T00:00:00"/>
    <s v="Standard Class"/>
    <s v="GB-14530"/>
    <s v="George Bell"/>
    <x v="1"/>
    <s v="United States"/>
    <s v="Monroe"/>
    <x v="3"/>
    <n v="28110"/>
    <x v="0"/>
    <s v="FUR-CH-10001270"/>
    <x v="0"/>
    <x v="1"/>
    <s v="Harbour Creations Steel Folding Chair"/>
    <n v="207"/>
    <x v="1"/>
    <n v="0.2"/>
    <n v="25.874999999999972"/>
  </r>
  <r>
    <n v="1834"/>
    <s v="CA-2014-162691"/>
    <x v="3"/>
    <x v="378"/>
    <d v="2014-08-08T00:00:00"/>
    <s v="Standard Class"/>
    <s v="AS-10045"/>
    <s v="Aaron Smayling"/>
    <x v="1"/>
    <s v="United States"/>
    <s v="Austin"/>
    <x v="5"/>
    <n v="78745"/>
    <x v="2"/>
    <s v="TEC-MA-10000488"/>
    <x v="2"/>
    <x v="15"/>
    <s v="Bady BDG101FRU Card Printer"/>
    <n v="1439.982"/>
    <x v="1"/>
    <n v="0.4"/>
    <n v="-263.99670000000026"/>
  </r>
  <r>
    <n v="1835"/>
    <s v="CA-2014-162691"/>
    <x v="3"/>
    <x v="378"/>
    <d v="2014-08-08T00:00:00"/>
    <s v="Standard Class"/>
    <s v="AS-10045"/>
    <s v="Aaron Smayling"/>
    <x v="1"/>
    <s v="United States"/>
    <s v="Austin"/>
    <x v="5"/>
    <n v="78745"/>
    <x v="2"/>
    <s v="OFF-PA-10003729"/>
    <x v="1"/>
    <x v="10"/>
    <s v="Xerox 1998"/>
    <n v="36.288000000000011"/>
    <x v="3"/>
    <n v="0.2"/>
    <n v="12.700800000000001"/>
  </r>
  <r>
    <n v="1836"/>
    <s v="CA-2011-141278"/>
    <x v="2"/>
    <x v="261"/>
    <d v="2011-06-24T00:00:00"/>
    <s v="First Class"/>
    <s v="RM-19375"/>
    <s v="Raymond Messe"/>
    <x v="0"/>
    <s v="United States"/>
    <s v="Meriden"/>
    <x v="29"/>
    <n v="6450"/>
    <x v="3"/>
    <s v="OFF-AR-10003056"/>
    <x v="1"/>
    <x v="6"/>
    <s v="Newell 341"/>
    <n v="21.400000000000002"/>
    <x v="2"/>
    <n v="0"/>
    <n v="6.2059999999999977"/>
  </r>
  <r>
    <n v="1837"/>
    <s v="CA-2014-122693"/>
    <x v="3"/>
    <x v="600"/>
    <d v="2014-02-22T00:00:00"/>
    <s v="Second Class"/>
    <s v="NH-18610"/>
    <s v="Nicole Hansen"/>
    <x v="1"/>
    <s v="United States"/>
    <s v="Roswell"/>
    <x v="32"/>
    <n v="30076"/>
    <x v="0"/>
    <s v="OFF-AP-10002518"/>
    <x v="1"/>
    <x v="9"/>
    <s v="Kensington 7 Outlet MasterPiece Power Center"/>
    <n v="1245.8599999999999"/>
    <x v="3"/>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x v="1"/>
    <n v="0.2"/>
    <n v="5.9210999999999983"/>
  </r>
  <r>
    <n v="1839"/>
    <s v="CA-2011-117345"/>
    <x v="2"/>
    <x v="601"/>
    <d v="2011-08-05T00:00:00"/>
    <s v="Standard Class"/>
    <s v="BF-10975"/>
    <s v="Barbara Fisher"/>
    <x v="1"/>
    <s v="United States"/>
    <s v="Charlotte"/>
    <x v="3"/>
    <n v="28205"/>
    <x v="0"/>
    <s v="FUR-FU-10000629"/>
    <x v="0"/>
    <x v="5"/>
    <s v="9-3/4 Diameter Round Wall Clock"/>
    <n v="44.128"/>
    <x v="4"/>
    <n v="0.2"/>
    <n v="12.135200000000001"/>
  </r>
  <r>
    <n v="1840"/>
    <s v="CA-2011-117345"/>
    <x v="2"/>
    <x v="601"/>
    <d v="2011-08-05T00:00:00"/>
    <s v="Standard Class"/>
    <s v="BF-10975"/>
    <s v="Barbara Fisher"/>
    <x v="1"/>
    <s v="United States"/>
    <s v="Charlotte"/>
    <x v="3"/>
    <n v="28205"/>
    <x v="0"/>
    <s v="OFF-AP-10001005"/>
    <x v="1"/>
    <x v="9"/>
    <s v="Honeywell Quietcare HEPA Air Cleaner"/>
    <n v="62.920000000000009"/>
    <x v="7"/>
    <n v="0.2"/>
    <n v="10.224499999999994"/>
  </r>
  <r>
    <n v="1841"/>
    <s v="CA-2011-117345"/>
    <x v="2"/>
    <x v="601"/>
    <d v="2011-08-05T00:00:00"/>
    <s v="Standard Class"/>
    <s v="BF-10975"/>
    <s v="Barbara Fisher"/>
    <x v="1"/>
    <s v="United States"/>
    <s v="Charlotte"/>
    <x v="3"/>
    <n v="28205"/>
    <x v="0"/>
    <s v="OFF-PA-10002377"/>
    <x v="1"/>
    <x v="10"/>
    <s v="Xerox 1916"/>
    <n v="78.304000000000002"/>
    <x v="0"/>
    <n v="0.2"/>
    <n v="29.363999999999997"/>
  </r>
  <r>
    <n v="1842"/>
    <s v="CA-2013-157763"/>
    <x v="0"/>
    <x v="427"/>
    <d v="2013-07-24T00:00:00"/>
    <s v="Standard Class"/>
    <s v="KH-16330"/>
    <s v="Katharine Harms"/>
    <x v="1"/>
    <s v="United States"/>
    <s v="Bowling Green"/>
    <x v="0"/>
    <n v="42104"/>
    <x v="0"/>
    <s v="FUR-CH-10000988"/>
    <x v="0"/>
    <x v="1"/>
    <s v="Hon Olson Stacker Stools"/>
    <n v="140.81"/>
    <x v="7"/>
    <n v="0"/>
    <n v="39.4268"/>
  </r>
  <r>
    <n v="1843"/>
    <s v="CA-2012-135391"/>
    <x v="1"/>
    <x v="97"/>
    <d v="2012-02-11T00:00:00"/>
    <s v="Second Class"/>
    <s v="FA-14230"/>
    <s v="Frank Atkinson"/>
    <x v="1"/>
    <s v="United States"/>
    <s v="San Antonio"/>
    <x v="5"/>
    <n v="78207"/>
    <x v="2"/>
    <s v="OFF-LA-10001074"/>
    <x v="1"/>
    <x v="2"/>
    <s v="Round Specialty Laser Printer Labels"/>
    <n v="40.096000000000004"/>
    <x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x v="0"/>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x v="1"/>
    <n v="0"/>
    <n v="11.774100000000004"/>
  </r>
  <r>
    <n v="1846"/>
    <s v="US-2014-158512"/>
    <x v="3"/>
    <x v="602"/>
    <d v="2014-01-18T00:00:00"/>
    <s v="Second Class"/>
    <s v="DA-13450"/>
    <s v="Dianna Arnett"/>
    <x v="2"/>
    <s v="United States"/>
    <s v="Washington"/>
    <x v="40"/>
    <n v="20016"/>
    <x v="3"/>
    <s v="OFF-PA-10001804"/>
    <x v="1"/>
    <x v="10"/>
    <s v="Xerox 195"/>
    <n v="40.08"/>
    <x v="5"/>
    <n v="0"/>
    <n v="19.238399999999999"/>
  </r>
  <r>
    <n v="1847"/>
    <s v="US-2014-158512"/>
    <x v="3"/>
    <x v="602"/>
    <d v="2014-01-18T00:00:00"/>
    <s v="Second Class"/>
    <s v="DA-13450"/>
    <s v="Dianna Arnett"/>
    <x v="2"/>
    <s v="United States"/>
    <s v="Washington"/>
    <x v="40"/>
    <n v="20016"/>
    <x v="3"/>
    <s v="FUR-FU-10004973"/>
    <x v="0"/>
    <x v="5"/>
    <s v="Flat Face Poster Frame"/>
    <n v="37.68"/>
    <x v="0"/>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x v="1"/>
    <n v="0.2"/>
    <n v="27.176400000000015"/>
  </r>
  <r>
    <n v="1849"/>
    <s v="CA-2014-128370"/>
    <x v="3"/>
    <x v="18"/>
    <d v="2014-09-11T00:00:00"/>
    <s v="Same Day"/>
    <s v="FH-14275"/>
    <s v="Frank Hawley"/>
    <x v="1"/>
    <s v="United States"/>
    <s v="Los Angeles"/>
    <x v="1"/>
    <n v="90004"/>
    <x v="1"/>
    <s v="OFF-BI-10004140"/>
    <x v="1"/>
    <x v="8"/>
    <s v="Avery Non-Stick Binders"/>
    <n v="7.1840000000000011"/>
    <x v="0"/>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x v="7"/>
    <n v="0"/>
    <n v="9.732800000000001"/>
  </r>
  <r>
    <n v="1851"/>
    <s v="CA-2012-160472"/>
    <x v="1"/>
    <x v="603"/>
    <d v="2012-07-25T00:00:00"/>
    <s v="Second Class"/>
    <s v="RK-19300"/>
    <s v="Ralph Kennedy"/>
    <x v="0"/>
    <s v="United States"/>
    <s v="South Bend"/>
    <x v="14"/>
    <n v="46614"/>
    <x v="2"/>
    <s v="TEC-AC-10002253"/>
    <x v="2"/>
    <x v="11"/>
    <s v="Imation Bio 8GB USB Flash Drive Imation Corp"/>
    <n v="831.2"/>
    <x v="2"/>
    <n v="0"/>
    <n v="124.68000000000004"/>
  </r>
  <r>
    <n v="1852"/>
    <s v="CA-2012-160472"/>
    <x v="1"/>
    <x v="603"/>
    <d v="2012-07-25T00:00:00"/>
    <s v="Second Class"/>
    <s v="RK-19300"/>
    <s v="Ralph Kennedy"/>
    <x v="0"/>
    <s v="United States"/>
    <s v="South Bend"/>
    <x v="14"/>
    <n v="46614"/>
    <x v="2"/>
    <s v="OFF-PA-10000528"/>
    <x v="1"/>
    <x v="10"/>
    <s v="Xerox 1981"/>
    <n v="26.400000000000002"/>
    <x v="2"/>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x v="3"/>
    <n v="0"/>
    <n v="49.10499999999999"/>
  </r>
  <r>
    <n v="1854"/>
    <s v="CA-2012-160472"/>
    <x v="1"/>
    <x v="603"/>
    <d v="2012-07-25T00:00:00"/>
    <s v="Second Class"/>
    <s v="RK-19300"/>
    <s v="Ralph Kennedy"/>
    <x v="0"/>
    <s v="United States"/>
    <s v="South Bend"/>
    <x v="14"/>
    <n v="46614"/>
    <x v="2"/>
    <s v="OFF-PA-10003129"/>
    <x v="1"/>
    <x v="10"/>
    <s v="Tops White Computer Printout Paper"/>
    <n v="97.82"/>
    <x v="0"/>
    <n v="0"/>
    <n v="45.975399999999993"/>
  </r>
  <r>
    <n v="1855"/>
    <s v="CA-2012-160472"/>
    <x v="1"/>
    <x v="603"/>
    <d v="2012-07-25T00:00:00"/>
    <s v="Second Class"/>
    <s v="RK-19300"/>
    <s v="Ralph Kennedy"/>
    <x v="0"/>
    <s v="United States"/>
    <s v="South Bend"/>
    <x v="14"/>
    <n v="46614"/>
    <x v="2"/>
    <s v="OFF-ST-10003442"/>
    <x v="1"/>
    <x v="4"/>
    <s v="Eldon Portable Mobile Manager"/>
    <n v="141.4"/>
    <x v="2"/>
    <n v="0"/>
    <n v="38.177999999999997"/>
  </r>
  <r>
    <n v="1856"/>
    <s v="CA-2011-114643"/>
    <x v="2"/>
    <x v="604"/>
    <d v="2011-06-17T00:00:00"/>
    <s v="Standard Class"/>
    <s v="FM-14215"/>
    <s v="Filia McAdams"/>
    <x v="1"/>
    <s v="United States"/>
    <s v="Los Angeles"/>
    <x v="1"/>
    <n v="90032"/>
    <x v="1"/>
    <s v="OFF-AR-10003631"/>
    <x v="1"/>
    <x v="6"/>
    <s v="Staples"/>
    <n v="14.52"/>
    <x v="1"/>
    <n v="0"/>
    <n v="4.7915999999999999"/>
  </r>
  <r>
    <n v="1857"/>
    <s v="US-2014-158218"/>
    <x v="3"/>
    <x v="605"/>
    <d v="2014-05-16T00:00:00"/>
    <s v="Second Class"/>
    <s v="AC-10420"/>
    <s v="Alyssa Crouse"/>
    <x v="1"/>
    <s v="United States"/>
    <s v="Houston"/>
    <x v="5"/>
    <n v="77041"/>
    <x v="2"/>
    <s v="OFF-ST-10000563"/>
    <x v="1"/>
    <x v="4"/>
    <s v="Fellowes Bankers Box Stor/Drawer Steel Plus"/>
    <n v="127.92000000000002"/>
    <x v="2"/>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x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x v="0"/>
    <n v="0"/>
    <n v="60.552800000000005"/>
  </r>
  <r>
    <n v="1860"/>
    <s v="CA-2012-121608"/>
    <x v="1"/>
    <x v="37"/>
    <d v="2012-09-05T00:00:00"/>
    <s v="First Class"/>
    <s v="JB-15400"/>
    <s v="Jennifer Braxton"/>
    <x v="1"/>
    <s v="United States"/>
    <s v="Bristol"/>
    <x v="29"/>
    <n v="6010"/>
    <x v="3"/>
    <s v="TEC-PH-10004959"/>
    <x v="2"/>
    <x v="7"/>
    <s v="Classic Ivory Antique Telephone ZL1810"/>
    <n v="100.49"/>
    <x v="7"/>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x v="0"/>
    <n v="0.2"/>
    <n v="-28.976400000000012"/>
  </r>
  <r>
    <n v="1862"/>
    <s v="US-2014-121251"/>
    <x v="3"/>
    <x v="606"/>
    <d v="2014-03-28T00:00:00"/>
    <s v="First Class"/>
    <s v="GM-14440"/>
    <s v="Gary McGarr"/>
    <x v="0"/>
    <s v="United States"/>
    <s v="New York City"/>
    <x v="15"/>
    <n v="10009"/>
    <x v="3"/>
    <s v="TEC-PH-10004896"/>
    <x v="2"/>
    <x v="7"/>
    <s v="Nokia Lumia 521 (T-Mobile)"/>
    <n v="119.96"/>
    <x v="4"/>
    <n v="0"/>
    <n v="33.588800000000006"/>
  </r>
  <r>
    <n v="1863"/>
    <s v="CA-2011-151078"/>
    <x v="2"/>
    <x v="607"/>
    <d v="2011-11-12T00:00:00"/>
    <s v="Same Day"/>
    <s v="RF-19840"/>
    <s v="Roy Französisch"/>
    <x v="0"/>
    <s v="United States"/>
    <s v="San Antonio"/>
    <x v="5"/>
    <n v="78207"/>
    <x v="2"/>
    <s v="OFF-ST-10001328"/>
    <x v="1"/>
    <x v="4"/>
    <s v="Personal Filing Tote with Lid, Black/Gray"/>
    <n v="49.632000000000005"/>
    <x v="4"/>
    <n v="0.2"/>
    <n v="4.9632000000000005"/>
  </r>
  <r>
    <n v="1864"/>
    <s v="US-2013-100839"/>
    <x v="0"/>
    <x v="63"/>
    <d v="2013-10-18T00:00:00"/>
    <s v="Standard Class"/>
    <s v="NC-18625"/>
    <s v="Noah Childs"/>
    <x v="1"/>
    <s v="United States"/>
    <s v="Aurora"/>
    <x v="22"/>
    <n v="80013"/>
    <x v="1"/>
    <s v="FUR-TA-10004575"/>
    <x v="0"/>
    <x v="3"/>
    <s v="Hon 5100 Series Wood Tables"/>
    <n v="727.45"/>
    <x v="2"/>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x v="1"/>
    <n v="0.2"/>
    <n v="4.3679999999999986"/>
  </r>
  <r>
    <n v="1866"/>
    <s v="US-2014-116659"/>
    <x v="3"/>
    <x v="105"/>
    <d v="2014-11-13T00:00:00"/>
    <s v="Same Day"/>
    <s v="NG-18355"/>
    <s v="Nat Gilpin"/>
    <x v="1"/>
    <s v="United States"/>
    <s v="Newark"/>
    <x v="24"/>
    <n v="43055"/>
    <x v="3"/>
    <s v="TEC-PH-10002824"/>
    <x v="2"/>
    <x v="7"/>
    <s v="Jabra SPEAK 410 Multidevice Speakerphone"/>
    <n v="370.78199999999998"/>
    <x v="1"/>
    <n v="0.4"/>
    <n v="-92.695500000000038"/>
  </r>
  <r>
    <n v="1867"/>
    <s v="CA-2014-118857"/>
    <x v="3"/>
    <x v="4"/>
    <d v="2014-04-19T00:00:00"/>
    <s v="First Class"/>
    <s v="AH-10075"/>
    <s v="Adam Hart"/>
    <x v="1"/>
    <s v="United States"/>
    <s v="Henderson"/>
    <x v="33"/>
    <n v="89015"/>
    <x v="1"/>
    <s v="FUR-FU-10004460"/>
    <x v="0"/>
    <x v="5"/>
    <s v="Howard Miller 12&quot; Round Wall Clock"/>
    <n v="196.45"/>
    <x v="2"/>
    <n v="0"/>
    <n v="70.72199999999998"/>
  </r>
  <r>
    <n v="1868"/>
    <s v="CA-2012-127110"/>
    <x v="1"/>
    <x v="608"/>
    <d v="2012-07-01T00:00:00"/>
    <s v="Standard Class"/>
    <s v="CH-12070"/>
    <s v="Cathy Hwang"/>
    <x v="2"/>
    <s v="United States"/>
    <s v="Philadelphia"/>
    <x v="9"/>
    <n v="19143"/>
    <x v="3"/>
    <s v="OFF-PA-10003309"/>
    <x v="1"/>
    <x v="10"/>
    <s v="Xerox 211"/>
    <n v="31.104000000000006"/>
    <x v="5"/>
    <n v="0.2"/>
    <n v="10.8864"/>
  </r>
  <r>
    <n v="1869"/>
    <s v="CA-2012-127110"/>
    <x v="1"/>
    <x v="608"/>
    <d v="2012-07-01T00:00:00"/>
    <s v="Standard Class"/>
    <s v="CH-12070"/>
    <s v="Cathy Hwang"/>
    <x v="2"/>
    <s v="United States"/>
    <s v="Philadelphia"/>
    <x v="9"/>
    <n v="19143"/>
    <x v="3"/>
    <s v="OFF-ST-10002554"/>
    <x v="1"/>
    <x v="4"/>
    <s v="Tennsco Industrial Shelving"/>
    <n v="78.256"/>
    <x v="0"/>
    <n v="0.2"/>
    <n v="-17.607599999999998"/>
  </r>
  <r>
    <n v="1870"/>
    <s v="CA-2013-148201"/>
    <x v="0"/>
    <x v="370"/>
    <d v="2013-08-30T00:00:00"/>
    <s v="Second Class"/>
    <s v="CC-12145"/>
    <s v="Charles Crestani"/>
    <x v="0"/>
    <s v="United States"/>
    <s v="Seattle"/>
    <x v="4"/>
    <n v="98103"/>
    <x v="1"/>
    <s v="OFF-PA-10000019"/>
    <x v="1"/>
    <x v="10"/>
    <s v="Xerox 1931"/>
    <n v="6.48"/>
    <x v="7"/>
    <n v="0"/>
    <n v="3.1104000000000003"/>
  </r>
  <r>
    <n v="1871"/>
    <s v="CA-2011-116932"/>
    <x v="2"/>
    <x v="609"/>
    <d v="2011-07-25T00:00:00"/>
    <s v="Standard Class"/>
    <s v="ME-18010"/>
    <s v="Michelle Ellison"/>
    <x v="1"/>
    <s v="United States"/>
    <s v="San Francisco"/>
    <x v="1"/>
    <n v="94122"/>
    <x v="1"/>
    <s v="OFF-AR-10002067"/>
    <x v="1"/>
    <x v="6"/>
    <s v="Newell 334"/>
    <n v="99.2"/>
    <x v="2"/>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x v="0"/>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x v="7"/>
    <n v="0.2"/>
    <n v="27.284800000000004"/>
  </r>
  <r>
    <n v="1874"/>
    <s v="CA-2014-142888"/>
    <x v="3"/>
    <x v="610"/>
    <d v="2014-11-26T00:00:00"/>
    <s v="Standard Class"/>
    <s v="BP-11230"/>
    <s v="Benjamin Patterson"/>
    <x v="0"/>
    <s v="United States"/>
    <s v="Spokane"/>
    <x v="4"/>
    <n v="99207"/>
    <x v="1"/>
    <s v="FUR-TA-10004767"/>
    <x v="0"/>
    <x v="3"/>
    <s v="Safco Drafting Table"/>
    <n v="70.98"/>
    <x v="7"/>
    <n v="0"/>
    <n v="20.584199999999996"/>
  </r>
  <r>
    <n v="1875"/>
    <s v="CA-2011-147914"/>
    <x v="2"/>
    <x v="611"/>
    <d v="2011-06-09T00:00:00"/>
    <s v="Standard Class"/>
    <s v="MP-17470"/>
    <s v="Mark Packer"/>
    <x v="2"/>
    <s v="United States"/>
    <s v="Columbus"/>
    <x v="24"/>
    <n v="43229"/>
    <x v="3"/>
    <s v="OFF-PA-10001685"/>
    <x v="1"/>
    <x v="10"/>
    <s v="Staples"/>
    <n v="16.224"/>
    <x v="0"/>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x v="7"/>
    <n v="0.2"/>
    <n v="-22.098000000000013"/>
  </r>
  <r>
    <n v="1877"/>
    <s v="CA-2014-112039"/>
    <x v="3"/>
    <x v="613"/>
    <d v="2014-03-30T00:00:00"/>
    <s v="Standard Class"/>
    <s v="JC-15775"/>
    <s v="John Castell"/>
    <x v="0"/>
    <s v="United States"/>
    <s v="San Antonio"/>
    <x v="5"/>
    <n v="78207"/>
    <x v="2"/>
    <s v="TEC-PH-10000984"/>
    <x v="2"/>
    <x v="7"/>
    <s v="Panasonic KX-TG9471B"/>
    <n v="470.37600000000009"/>
    <x v="1"/>
    <n v="0.2"/>
    <n v="47.037600000000026"/>
  </r>
  <r>
    <n v="1878"/>
    <s v="CA-2014-118885"/>
    <x v="3"/>
    <x v="614"/>
    <d v="2015-01-03T00:00:00"/>
    <s v="Standard Class"/>
    <s v="JG-15160"/>
    <s v="James Galang"/>
    <x v="0"/>
    <s v="United States"/>
    <s v="Los Angeles"/>
    <x v="1"/>
    <n v="90049"/>
    <x v="1"/>
    <s v="FUR-CH-10002880"/>
    <x v="0"/>
    <x v="1"/>
    <s v="Global High-Back Leather Tilter, Burgundy"/>
    <n v="393.56799999999998"/>
    <x v="4"/>
    <n v="0.2"/>
    <n v="-44.276400000000024"/>
  </r>
  <r>
    <n v="1879"/>
    <s v="CA-2014-118885"/>
    <x v="3"/>
    <x v="614"/>
    <d v="2015-01-03T00:00:00"/>
    <s v="Standard Class"/>
    <s v="JG-15160"/>
    <s v="James Galang"/>
    <x v="0"/>
    <s v="United States"/>
    <s v="Los Angeles"/>
    <x v="1"/>
    <n v="90049"/>
    <x v="1"/>
    <s v="TEC-PH-10002563"/>
    <x v="2"/>
    <x v="7"/>
    <s v="Adtran 1202752G1"/>
    <n v="302.37599999999998"/>
    <x v="1"/>
    <n v="0.2"/>
    <n v="22.678200000000018"/>
  </r>
  <r>
    <n v="1880"/>
    <s v="US-2014-166611"/>
    <x v="3"/>
    <x v="615"/>
    <d v="2014-04-03T00:00:00"/>
    <s v="Standard Class"/>
    <s v="CK-12760"/>
    <s v="Cyma Kinney"/>
    <x v="1"/>
    <s v="United States"/>
    <s v="Jacksonville"/>
    <x v="2"/>
    <n v="32216"/>
    <x v="0"/>
    <s v="OFF-BI-10001191"/>
    <x v="1"/>
    <x v="8"/>
    <s v="Canvas Sectional Post Binders"/>
    <n v="68.742000000000019"/>
    <x v="6"/>
    <n v="0.7"/>
    <n v="-48.119399999999985"/>
  </r>
  <r>
    <n v="1881"/>
    <s v="CA-2012-109512"/>
    <x v="1"/>
    <x v="616"/>
    <d v="2012-03-05T00:00:00"/>
    <s v="Same Day"/>
    <s v="LF-17185"/>
    <s v="Luke Foster"/>
    <x v="0"/>
    <s v="United States"/>
    <s v="New York City"/>
    <x v="15"/>
    <n v="10011"/>
    <x v="3"/>
    <s v="OFF-EN-10002621"/>
    <x v="1"/>
    <x v="12"/>
    <s v="Staples"/>
    <n v="29.339999999999996"/>
    <x v="1"/>
    <n v="0"/>
    <n v="14.669999999999998"/>
  </r>
  <r>
    <n v="1882"/>
    <s v="CA-2012-109512"/>
    <x v="1"/>
    <x v="616"/>
    <d v="2012-03-05T00:00:00"/>
    <s v="Same Day"/>
    <s v="LF-17185"/>
    <s v="Luke Foster"/>
    <x v="0"/>
    <s v="United States"/>
    <s v="New York City"/>
    <x v="15"/>
    <n v="10011"/>
    <x v="3"/>
    <s v="FUR-CH-10001146"/>
    <x v="0"/>
    <x v="1"/>
    <s v="Global Value Mid-Back Manager's Chair, Gray"/>
    <n v="383.60700000000003"/>
    <x v="3"/>
    <n v="0.1"/>
    <n v="63.934499999999971"/>
  </r>
  <r>
    <n v="1883"/>
    <s v="CA-2012-109512"/>
    <x v="1"/>
    <x v="616"/>
    <d v="2012-03-05T00:00:00"/>
    <s v="Same Day"/>
    <s v="LF-17185"/>
    <s v="Luke Foster"/>
    <x v="0"/>
    <s v="United States"/>
    <s v="New York City"/>
    <x v="15"/>
    <n v="10011"/>
    <x v="3"/>
    <s v="OFF-ST-10000689"/>
    <x v="1"/>
    <x v="4"/>
    <s v="Fellowes Strictly Business Drawer File, Letter/Legal Size"/>
    <n v="563.4"/>
    <x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x v="3"/>
    <n v="0.2"/>
    <n v="78.6828"/>
  </r>
  <r>
    <n v="1885"/>
    <s v="CA-2014-154718"/>
    <x v="3"/>
    <x v="617"/>
    <d v="2014-01-24T00:00:00"/>
    <s v="Second Class"/>
    <s v="DL-12865"/>
    <s v="Dan Lawera"/>
    <x v="0"/>
    <s v="United States"/>
    <s v="Keller"/>
    <x v="5"/>
    <n v="76248"/>
    <x v="2"/>
    <s v="OFF-LA-10003714"/>
    <x v="1"/>
    <x v="2"/>
    <s v="Avery 510"/>
    <n v="6"/>
    <x v="0"/>
    <n v="0.2"/>
    <n v="2.0999999999999996"/>
  </r>
  <r>
    <n v="1886"/>
    <s v="CA-2013-147578"/>
    <x v="0"/>
    <x v="183"/>
    <d v="2013-04-27T00:00:00"/>
    <s v="Second Class"/>
    <s v="PG-18895"/>
    <s v="Paul Gonzalez"/>
    <x v="0"/>
    <s v="United States"/>
    <s v="San Francisco"/>
    <x v="1"/>
    <n v="94122"/>
    <x v="1"/>
    <s v="FUR-FU-10001889"/>
    <x v="0"/>
    <x v="5"/>
    <s v="Ultra Door Pull Handle"/>
    <n v="31.56"/>
    <x v="1"/>
    <n v="0"/>
    <n v="10.4148"/>
  </r>
  <r>
    <n v="1887"/>
    <s v="CA-2011-140165"/>
    <x v="2"/>
    <x v="8"/>
    <d v="2011-05-15T00:00:00"/>
    <s v="First Class"/>
    <s v="EH-14005"/>
    <s v="Erica Hernandez"/>
    <x v="2"/>
    <s v="United States"/>
    <s v="Hialeah"/>
    <x v="2"/>
    <n v="33012"/>
    <x v="0"/>
    <s v="OFF-FA-10002815"/>
    <x v="1"/>
    <x v="13"/>
    <s v="Staples"/>
    <n v="7.104000000000001"/>
    <x v="0"/>
    <n v="0.2"/>
    <n v="2.3976000000000002"/>
  </r>
  <r>
    <n v="1888"/>
    <s v="CA-2011-140165"/>
    <x v="2"/>
    <x v="8"/>
    <d v="2011-05-15T00:00:00"/>
    <s v="First Class"/>
    <s v="EH-14005"/>
    <s v="Erica Hernandez"/>
    <x v="2"/>
    <s v="United States"/>
    <s v="Hialeah"/>
    <x v="2"/>
    <n v="33012"/>
    <x v="0"/>
    <s v="OFF-BI-10004519"/>
    <x v="1"/>
    <x v="8"/>
    <s v="GBC DocuBind P100 Manual Binding Machine"/>
    <n v="398.35200000000003"/>
    <x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x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x v="1"/>
    <n v="0.4"/>
    <n v="-122.87700000000004"/>
  </r>
  <r>
    <n v="1891"/>
    <s v="CA-2011-157623"/>
    <x v="2"/>
    <x v="619"/>
    <d v="2011-03-18T00:00:00"/>
    <s v="Standard Class"/>
    <s v="DK-13225"/>
    <s v="Dean Katz"/>
    <x v="1"/>
    <s v="United States"/>
    <s v="Huntington Beach"/>
    <x v="1"/>
    <n v="92646"/>
    <x v="1"/>
    <s v="OFF-PA-10001204"/>
    <x v="1"/>
    <x v="10"/>
    <s v="Xerox 1972"/>
    <n v="10.56"/>
    <x v="0"/>
    <n v="0"/>
    <n v="4.7519999999999998"/>
  </r>
  <r>
    <n v="1892"/>
    <s v="CA-2011-157623"/>
    <x v="2"/>
    <x v="619"/>
    <d v="2011-03-18T00:00:00"/>
    <s v="Standard Class"/>
    <s v="DK-13225"/>
    <s v="Dean Katz"/>
    <x v="1"/>
    <s v="United States"/>
    <s v="Huntington Beach"/>
    <x v="1"/>
    <n v="92646"/>
    <x v="1"/>
    <s v="OFF-AR-10003723"/>
    <x v="1"/>
    <x v="6"/>
    <s v="Avery Hi-Liter Fluorescent Desk Style Markers"/>
    <n v="3.38"/>
    <x v="7"/>
    <n v="0"/>
    <n v="1.2505999999999999"/>
  </r>
  <r>
    <n v="1893"/>
    <s v="CA-2014-145310"/>
    <x v="3"/>
    <x v="66"/>
    <d v="2014-12-25T00:00:00"/>
    <s v="Second Class"/>
    <s v="JP-15520"/>
    <s v="Jeremy Pistek"/>
    <x v="0"/>
    <s v="United States"/>
    <s v="Port Orange"/>
    <x v="2"/>
    <n v="32127"/>
    <x v="0"/>
    <s v="OFF-EN-10002621"/>
    <x v="1"/>
    <x v="12"/>
    <s v="Staples"/>
    <n v="7.8239999999999998"/>
    <x v="7"/>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x v="7"/>
    <n v="0.2"/>
    <n v="7.7449999999999983"/>
  </r>
  <r>
    <n v="1895"/>
    <s v="US-2014-108063"/>
    <x v="3"/>
    <x v="574"/>
    <d v="2014-12-06T00:00:00"/>
    <s v="First Class"/>
    <s v="AS-10090"/>
    <s v="Adam Shillingsburg"/>
    <x v="0"/>
    <s v="United States"/>
    <s v="Charlottesville"/>
    <x v="17"/>
    <n v="22901"/>
    <x v="0"/>
    <s v="OFF-AR-10001446"/>
    <x v="1"/>
    <x v="6"/>
    <s v="Newell 309"/>
    <n v="34.650000000000006"/>
    <x v="1"/>
    <n v="0"/>
    <n v="10.395"/>
  </r>
  <r>
    <n v="1896"/>
    <s v="CA-2012-109197"/>
    <x v="1"/>
    <x v="620"/>
    <d v="2013-01-04T00:00:00"/>
    <s v="Standard Class"/>
    <s v="JO-15280"/>
    <s v="Jas O'Carroll"/>
    <x v="0"/>
    <s v="United States"/>
    <s v="Missoula"/>
    <x v="37"/>
    <n v="59801"/>
    <x v="1"/>
    <s v="OFF-BI-10004632"/>
    <x v="1"/>
    <x v="8"/>
    <s v="Ibico Hi-Tech Manual Binding System"/>
    <n v="487.98400000000004"/>
    <x v="0"/>
    <n v="0.2"/>
    <n v="152.49499999999998"/>
  </r>
  <r>
    <n v="1897"/>
    <s v="CA-2014-141789"/>
    <x v="3"/>
    <x v="621"/>
    <d v="2014-10-07T00:00:00"/>
    <s v="First Class"/>
    <s v="AC-10450"/>
    <s v="Amy Cox"/>
    <x v="0"/>
    <s v="United States"/>
    <s v="Minneapolis"/>
    <x v="11"/>
    <n v="55407"/>
    <x v="2"/>
    <s v="OFF-BI-10001359"/>
    <x v="1"/>
    <x v="8"/>
    <s v="GBC DocuBind TL300 Electric Binding System"/>
    <n v="1793.98"/>
    <x v="0"/>
    <n v="0"/>
    <n v="843.17059999999992"/>
  </r>
  <r>
    <n v="1898"/>
    <s v="CA-2011-169775"/>
    <x v="2"/>
    <x v="550"/>
    <d v="2011-09-02T00:00:00"/>
    <s v="Second Class"/>
    <s v="RA-19945"/>
    <s v="Ryan Akin"/>
    <x v="0"/>
    <s v="United States"/>
    <s v="Miami"/>
    <x v="2"/>
    <n v="33178"/>
    <x v="0"/>
    <s v="OFF-EN-10001749"/>
    <x v="1"/>
    <x v="12"/>
    <s v="Jiffy Padded Mailers with Self-Seal Closure"/>
    <n v="29.808"/>
    <x v="0"/>
    <n v="0.2"/>
    <n v="10.805399999999997"/>
  </r>
  <r>
    <n v="1899"/>
    <s v="CA-2011-169775"/>
    <x v="2"/>
    <x v="550"/>
    <d v="2011-09-02T00:00:00"/>
    <s v="Second Class"/>
    <s v="RA-19945"/>
    <s v="Ryan Akin"/>
    <x v="0"/>
    <s v="United States"/>
    <s v="Miami"/>
    <x v="2"/>
    <n v="33178"/>
    <x v="0"/>
    <s v="OFF-BI-10004390"/>
    <x v="1"/>
    <x v="8"/>
    <s v="GBC DocuBind 200 Manual Binding Machine"/>
    <n v="505.1760000000001"/>
    <x v="4"/>
    <n v="0.7"/>
    <n v="-336.78399999999988"/>
  </r>
  <r>
    <n v="1900"/>
    <s v="CA-2011-169775"/>
    <x v="2"/>
    <x v="550"/>
    <d v="2011-09-02T00:00:00"/>
    <s v="Second Class"/>
    <s v="RA-19945"/>
    <s v="Ryan Akin"/>
    <x v="0"/>
    <s v="United States"/>
    <s v="Miami"/>
    <x v="2"/>
    <n v="33178"/>
    <x v="0"/>
    <s v="FUR-TA-10001857"/>
    <x v="0"/>
    <x v="3"/>
    <s v="Balt Solid Wood Rectangular Table"/>
    <n v="174.05850000000001"/>
    <x v="1"/>
    <n v="0.45"/>
    <n v="-110.76450000000001"/>
  </r>
  <r>
    <n v="1901"/>
    <s v="CA-2013-140543"/>
    <x v="0"/>
    <x v="622"/>
    <d v="2013-07-04T00:00:00"/>
    <s v="Second Class"/>
    <s v="Co-12640"/>
    <s v="Corey-Lock"/>
    <x v="0"/>
    <s v="United States"/>
    <s v="Florence"/>
    <x v="20"/>
    <n v="29501"/>
    <x v="0"/>
    <s v="OFF-ST-10000563"/>
    <x v="1"/>
    <x v="4"/>
    <s v="Fellowes Bankers Box Stor/Drawer Steel Plus"/>
    <n v="191.88"/>
    <x v="5"/>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x v="0"/>
    <n v="0"/>
    <n v="3.9906000000000006"/>
  </r>
  <r>
    <n v="1903"/>
    <s v="CA-2014-167094"/>
    <x v="3"/>
    <x v="208"/>
    <d v="2014-10-23T00:00:00"/>
    <s v="First Class"/>
    <s v="DK-12835"/>
    <s v="Damala Kotsonis"/>
    <x v="1"/>
    <s v="United States"/>
    <s v="Springfield"/>
    <x v="21"/>
    <n v="97477"/>
    <x v="1"/>
    <s v="OFF-PA-10003953"/>
    <x v="1"/>
    <x v="10"/>
    <s v="Xerox 218"/>
    <n v="5.1840000000000011"/>
    <x v="7"/>
    <n v="0.2"/>
    <n v="1.8144"/>
  </r>
  <r>
    <n v="1904"/>
    <s v="CA-2014-167094"/>
    <x v="3"/>
    <x v="208"/>
    <d v="2014-10-23T00:00:00"/>
    <s v="First Class"/>
    <s v="DK-12835"/>
    <s v="Damala Kotsonis"/>
    <x v="1"/>
    <s v="United States"/>
    <s v="Springfield"/>
    <x v="21"/>
    <n v="97477"/>
    <x v="1"/>
    <s v="FUR-CH-10000155"/>
    <x v="0"/>
    <x v="1"/>
    <s v="Global Comet Stacking Armless Chair"/>
    <n v="478.48"/>
    <x v="0"/>
    <n v="0.2"/>
    <n v="47.848000000000013"/>
  </r>
  <r>
    <n v="1905"/>
    <s v="CA-2014-167094"/>
    <x v="3"/>
    <x v="208"/>
    <d v="2014-10-23T00:00:00"/>
    <s v="First Class"/>
    <s v="DK-12835"/>
    <s v="Damala Kotsonis"/>
    <x v="1"/>
    <s v="United States"/>
    <s v="Springfield"/>
    <x v="21"/>
    <n v="97477"/>
    <x v="1"/>
    <s v="TEC-AC-10003116"/>
    <x v="2"/>
    <x v="11"/>
    <s v="Memorex Froggy Flash Drive 8 GB"/>
    <n v="28.400000000000002"/>
    <x v="0"/>
    <n v="0.2"/>
    <n v="6.7449999999999983"/>
  </r>
  <r>
    <n v="1906"/>
    <s v="CA-2014-154410"/>
    <x v="3"/>
    <x v="208"/>
    <d v="2014-10-25T00:00:00"/>
    <s v="First Class"/>
    <s v="MD-17860"/>
    <s v="Michael Dominguez"/>
    <x v="1"/>
    <s v="United States"/>
    <s v="Indianapolis"/>
    <x v="14"/>
    <n v="46203"/>
    <x v="2"/>
    <s v="OFF-ST-10002743"/>
    <x v="1"/>
    <x v="4"/>
    <s v="SAFCO Boltless Steel Shelving"/>
    <n v="909.12"/>
    <x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x v="0"/>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x v="5"/>
    <n v="0.7"/>
    <n v="-21.61440000000001"/>
  </r>
  <r>
    <n v="1909"/>
    <s v="CA-2012-157959"/>
    <x v="1"/>
    <x v="302"/>
    <d v="2012-02-04T00:00:00"/>
    <s v="First Class"/>
    <s v="RW-19540"/>
    <s v="Rick Wilson"/>
    <x v="1"/>
    <s v="United States"/>
    <s v="Los Angeles"/>
    <x v="1"/>
    <n v="90008"/>
    <x v="1"/>
    <s v="FUR-FU-10004093"/>
    <x v="0"/>
    <x v="5"/>
    <s v="Hand-Finished Solid Wood Document Frame"/>
    <n v="136.91999999999999"/>
    <x v="4"/>
    <n v="0"/>
    <n v="41.075999999999993"/>
  </r>
  <r>
    <n v="1910"/>
    <s v="CA-2014-105886"/>
    <x v="3"/>
    <x v="404"/>
    <d v="2014-12-24T00:00:00"/>
    <s v="Standard Class"/>
    <s v="DB-13660"/>
    <s v="Duane Benoit"/>
    <x v="0"/>
    <s v="United States"/>
    <s v="Oceanside"/>
    <x v="15"/>
    <n v="11572"/>
    <x v="3"/>
    <s v="FUR-FU-10001037"/>
    <x v="0"/>
    <x v="5"/>
    <s v="DAX Charcoal/Nickel-Tone Document Frame, 5 x 7"/>
    <n v="18.96"/>
    <x v="0"/>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x v="1"/>
    <n v="0"/>
    <n v="40.749900000000004"/>
  </r>
  <r>
    <n v="1912"/>
    <s v="CA-2014-121503"/>
    <x v="3"/>
    <x v="445"/>
    <d v="2014-07-07T00:00:00"/>
    <s v="Second Class"/>
    <s v="FH-14275"/>
    <s v="Frank Hawley"/>
    <x v="1"/>
    <s v="United States"/>
    <s v="Houston"/>
    <x v="5"/>
    <n v="77041"/>
    <x v="2"/>
    <s v="OFF-PA-10001878"/>
    <x v="1"/>
    <x v="10"/>
    <s v="Xerox 1891"/>
    <n v="273.89600000000002"/>
    <x v="3"/>
    <n v="0.2"/>
    <n v="92.43989999999998"/>
  </r>
  <r>
    <n v="1913"/>
    <s v="CA-2014-121503"/>
    <x v="3"/>
    <x v="445"/>
    <d v="2014-07-07T00:00:00"/>
    <s v="Second Class"/>
    <s v="FH-14275"/>
    <s v="Frank Hawley"/>
    <x v="1"/>
    <s v="United States"/>
    <s v="Houston"/>
    <x v="5"/>
    <n v="77041"/>
    <x v="2"/>
    <s v="TEC-MA-10003674"/>
    <x v="2"/>
    <x v="15"/>
    <s v="Hewlett-Packard Deskjet 5550 Printer"/>
    <n v="597.13200000000006"/>
    <x v="1"/>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x v="2"/>
    <n v="0"/>
    <n v="65.978000000000009"/>
  </r>
  <r>
    <n v="1915"/>
    <s v="CA-2014-124597"/>
    <x v="3"/>
    <x v="504"/>
    <d v="2014-05-06T00:00:00"/>
    <s v="Standard Class"/>
    <s v="AS-10630"/>
    <s v="Ann Steele"/>
    <x v="2"/>
    <s v="United States"/>
    <s v="Boynton Beach"/>
    <x v="2"/>
    <n v="33437"/>
    <x v="0"/>
    <s v="OFF-LA-10003190"/>
    <x v="1"/>
    <x v="2"/>
    <s v="Avery 474"/>
    <n v="4.6079999999999997"/>
    <x v="0"/>
    <n v="0.2"/>
    <n v="1.6704000000000001"/>
  </r>
  <r>
    <n v="1916"/>
    <s v="CA-2014-124597"/>
    <x v="3"/>
    <x v="504"/>
    <d v="2014-05-06T00:00:00"/>
    <s v="Standard Class"/>
    <s v="AS-10630"/>
    <s v="Ann Steele"/>
    <x v="2"/>
    <s v="United States"/>
    <s v="Boynton Beach"/>
    <x v="2"/>
    <n v="33437"/>
    <x v="0"/>
    <s v="OFF-AR-10002280"/>
    <x v="1"/>
    <x v="6"/>
    <s v="Staples"/>
    <n v="15.528"/>
    <x v="1"/>
    <n v="0.2"/>
    <n v="4.8524999999999991"/>
  </r>
  <r>
    <n v="1917"/>
    <s v="CA-2014-124597"/>
    <x v="3"/>
    <x v="504"/>
    <d v="2014-05-06T00:00:00"/>
    <s v="Standard Class"/>
    <s v="AS-10630"/>
    <s v="Ann Steele"/>
    <x v="2"/>
    <s v="United States"/>
    <s v="Boynton Beach"/>
    <x v="2"/>
    <n v="33437"/>
    <x v="0"/>
    <s v="OFF-LA-10001569"/>
    <x v="1"/>
    <x v="2"/>
    <s v="Avery 499"/>
    <n v="11.952000000000002"/>
    <x v="1"/>
    <n v="0.2"/>
    <n v="3.8843999999999994"/>
  </r>
  <r>
    <n v="1918"/>
    <s v="CA-2012-105634"/>
    <x v="1"/>
    <x v="627"/>
    <d v="2012-11-14T00:00:00"/>
    <s v="Standard Class"/>
    <s v="HA-14905"/>
    <s v="Helen Abelman"/>
    <x v="0"/>
    <s v="United States"/>
    <s v="Franklin"/>
    <x v="31"/>
    <n v="2038"/>
    <x v="3"/>
    <s v="OFF-AR-10001573"/>
    <x v="1"/>
    <x v="6"/>
    <s v="American Pencil"/>
    <n v="11.65"/>
    <x v="2"/>
    <n v="0"/>
    <n v="3.3784999999999989"/>
  </r>
  <r>
    <n v="1919"/>
    <s v="CA-2012-123673"/>
    <x v="1"/>
    <x v="628"/>
    <d v="2012-11-01T00:00:00"/>
    <s v="Second Class"/>
    <s v="CH-12070"/>
    <s v="Cathy Hwang"/>
    <x v="2"/>
    <s v="United States"/>
    <s v="Detroit"/>
    <x v="12"/>
    <n v="48227"/>
    <x v="2"/>
    <s v="TEC-PH-10001809"/>
    <x v="2"/>
    <x v="7"/>
    <s v="Panasonic KX T7736-B Digital phone"/>
    <n v="299.89999999999998"/>
    <x v="0"/>
    <n v="0"/>
    <n v="74.974999999999994"/>
  </r>
  <r>
    <n v="1920"/>
    <s v="US-2014-111423"/>
    <x v="3"/>
    <x v="629"/>
    <d v="2014-08-20T00:00:00"/>
    <s v="First Class"/>
    <s v="EH-13765"/>
    <s v="Edward Hooks"/>
    <x v="1"/>
    <s v="United States"/>
    <s v="Watertown"/>
    <x v="15"/>
    <n v="13601"/>
    <x v="3"/>
    <s v="OFF-BI-10003091"/>
    <x v="1"/>
    <x v="8"/>
    <s v="GBC DocuBind TL200 Manual Binding Machine"/>
    <n v="895.92"/>
    <x v="2"/>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x v="0"/>
    <n v="0.1"/>
    <n v="97.652399999999943"/>
  </r>
  <r>
    <n v="1922"/>
    <s v="CA-2012-125178"/>
    <x v="1"/>
    <x v="292"/>
    <d v="2012-10-09T00:00:00"/>
    <s v="Standard Class"/>
    <s v="MZ-17515"/>
    <s v="Mary Zewe"/>
    <x v="1"/>
    <s v="United States"/>
    <s v="Reading"/>
    <x v="9"/>
    <n v="19601"/>
    <x v="3"/>
    <s v="OFF-ST-10002562"/>
    <x v="1"/>
    <x v="4"/>
    <s v="Staples"/>
    <n v="15.008000000000003"/>
    <x v="0"/>
    <n v="0.2"/>
    <n v="1.5007999999999999"/>
  </r>
  <r>
    <n v="1923"/>
    <s v="CA-2013-156685"/>
    <x v="0"/>
    <x v="630"/>
    <d v="2013-07-11T00:00:00"/>
    <s v="Second Class"/>
    <s v="SC-20230"/>
    <s v="Scot Coram"/>
    <x v="1"/>
    <s v="United States"/>
    <s v="Arlington"/>
    <x v="5"/>
    <n v="76017"/>
    <x v="2"/>
    <s v="TEC-PH-10004345"/>
    <x v="2"/>
    <x v="7"/>
    <s v="Cisco SPA 502G IP Phone"/>
    <n v="863.6400000000001"/>
    <x v="6"/>
    <n v="0.2"/>
    <n v="107.95499999999998"/>
  </r>
  <r>
    <n v="1924"/>
    <s v="CA-2013-156685"/>
    <x v="0"/>
    <x v="630"/>
    <d v="2013-07-11T00:00:00"/>
    <s v="Second Class"/>
    <s v="SC-20230"/>
    <s v="Scot Coram"/>
    <x v="1"/>
    <s v="United States"/>
    <s v="Arlington"/>
    <x v="5"/>
    <n v="76017"/>
    <x v="2"/>
    <s v="OFF-AR-10000588"/>
    <x v="1"/>
    <x v="6"/>
    <s v="Newell 345"/>
    <n v="47.616"/>
    <x v="1"/>
    <n v="0.2"/>
    <n v="3.571200000000001"/>
  </r>
  <r>
    <n v="1925"/>
    <s v="CA-2014-126865"/>
    <x v="3"/>
    <x v="256"/>
    <d v="2014-12-08T00:00:00"/>
    <s v="Second Class"/>
    <s v="NP-18325"/>
    <s v="Naresj Patel"/>
    <x v="0"/>
    <s v="United States"/>
    <s v="San Diego"/>
    <x v="1"/>
    <n v="92024"/>
    <x v="1"/>
    <s v="OFF-PA-10003039"/>
    <x v="1"/>
    <x v="10"/>
    <s v="Xerox 1960"/>
    <n v="92.94"/>
    <x v="1"/>
    <n v="0"/>
    <n v="41.822999999999993"/>
  </r>
  <r>
    <n v="1926"/>
    <s v="CA-2014-102834"/>
    <x v="3"/>
    <x v="631"/>
    <d v="2014-03-14T00:00:00"/>
    <s v="Standard Class"/>
    <s v="LW-16990"/>
    <s v="Lindsay Williams"/>
    <x v="1"/>
    <s v="United States"/>
    <s v="San Francisco"/>
    <x v="1"/>
    <n v="94110"/>
    <x v="1"/>
    <s v="TEC-AC-10001908"/>
    <x v="2"/>
    <x v="11"/>
    <s v="Logitech Wireless Headset h800"/>
    <n v="199.98"/>
    <x v="0"/>
    <n v="0"/>
    <n v="69.992999999999995"/>
  </r>
  <r>
    <n v="1927"/>
    <s v="US-2013-139710"/>
    <x v="0"/>
    <x v="632"/>
    <d v="2013-06-16T00:00:00"/>
    <s v="Standard Class"/>
    <s v="GM-14680"/>
    <s v="Greg Matthias"/>
    <x v="0"/>
    <s v="United States"/>
    <s v="Los Angeles"/>
    <x v="1"/>
    <n v="90045"/>
    <x v="1"/>
    <s v="TEC-PH-10001198"/>
    <x v="2"/>
    <x v="7"/>
    <s v="Avaya 4621SW VoIP phone"/>
    <n v="177.48000000000002"/>
    <x v="1"/>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x v="0"/>
    <n v="0.2"/>
    <n v="31.068799999999996"/>
  </r>
  <r>
    <n v="1929"/>
    <s v="US-2014-101539"/>
    <x v="3"/>
    <x v="633"/>
    <d v="2014-03-19T00:00:00"/>
    <s v="Second Class"/>
    <s v="VM-21685"/>
    <s v="Valerie Mitchum"/>
    <x v="2"/>
    <s v="United States"/>
    <s v="Seattle"/>
    <x v="4"/>
    <n v="98105"/>
    <x v="1"/>
    <s v="OFF-PA-10001972"/>
    <x v="1"/>
    <x v="10"/>
    <s v="Xerox 214"/>
    <n v="6.48"/>
    <x v="7"/>
    <n v="0"/>
    <n v="3.1104000000000003"/>
  </r>
  <r>
    <n v="1930"/>
    <s v="US-2014-101539"/>
    <x v="3"/>
    <x v="633"/>
    <d v="2014-03-19T00:00:00"/>
    <s v="Second Class"/>
    <s v="VM-21685"/>
    <s v="Valerie Mitchum"/>
    <x v="2"/>
    <s v="United States"/>
    <s v="Seattle"/>
    <x v="4"/>
    <n v="98105"/>
    <x v="1"/>
    <s v="OFF-ST-10004180"/>
    <x v="1"/>
    <x v="4"/>
    <s v="Safco Commercial Shelving"/>
    <n v="46.51"/>
    <x v="7"/>
    <n v="0"/>
    <n v="1.8603999999999985"/>
  </r>
  <r>
    <n v="1931"/>
    <s v="US-2014-101539"/>
    <x v="3"/>
    <x v="633"/>
    <d v="2014-03-19T00:00:00"/>
    <s v="Second Class"/>
    <s v="VM-21685"/>
    <s v="Valerie Mitchum"/>
    <x v="2"/>
    <s v="United States"/>
    <s v="Seattle"/>
    <x v="4"/>
    <n v="98105"/>
    <x v="1"/>
    <s v="TEC-PH-10004165"/>
    <x v="2"/>
    <x v="7"/>
    <s v="Mitel MiVoice 5330e IP Phone"/>
    <n v="659.97600000000011"/>
    <x v="1"/>
    <n v="0.2"/>
    <n v="49.498199999999969"/>
  </r>
  <r>
    <n v="1932"/>
    <s v="CA-2013-152121"/>
    <x v="0"/>
    <x v="581"/>
    <d v="2013-11-30T00:00:00"/>
    <s v="Second Class"/>
    <s v="CC-12670"/>
    <s v="Craig Carreira"/>
    <x v="0"/>
    <s v="United States"/>
    <s v="Scottsdale"/>
    <x v="16"/>
    <n v="85254"/>
    <x v="1"/>
    <s v="TEC-PH-10002483"/>
    <x v="2"/>
    <x v="7"/>
    <s v="Motorola Moto X"/>
    <n v="271.99200000000002"/>
    <x v="7"/>
    <n v="0.2"/>
    <n v="23.799300000000002"/>
  </r>
  <r>
    <n v="1933"/>
    <s v="CA-2014-161200"/>
    <x v="3"/>
    <x v="634"/>
    <d v="2014-08-11T00:00:00"/>
    <s v="Second Class"/>
    <s v="SV-20365"/>
    <s v="Seth Vernon"/>
    <x v="0"/>
    <s v="United States"/>
    <s v="Lafayette"/>
    <x v="28"/>
    <n v="70506"/>
    <x v="0"/>
    <s v="FUR-BO-10000468"/>
    <x v="0"/>
    <x v="0"/>
    <s v="O'Sullivan 2-Shelf Heavy-Duty Bookcases"/>
    <n v="145.74"/>
    <x v="1"/>
    <n v="0"/>
    <n v="23.318400000000011"/>
  </r>
  <r>
    <n v="1934"/>
    <s v="CA-2014-161200"/>
    <x v="3"/>
    <x v="634"/>
    <d v="2014-08-11T00:00:00"/>
    <s v="Second Class"/>
    <s v="SV-20365"/>
    <s v="Seth Vernon"/>
    <x v="0"/>
    <s v="United States"/>
    <s v="Lafayette"/>
    <x v="28"/>
    <n v="70506"/>
    <x v="0"/>
    <s v="FUR-FU-10001706"/>
    <x v="0"/>
    <x v="5"/>
    <s v="Longer-Life Soft White Bulbs"/>
    <n v="15.4"/>
    <x v="2"/>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x v="2"/>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x v="8"/>
    <n v="0"/>
    <n v="59.817599999999999"/>
  </r>
  <r>
    <n v="1937"/>
    <s v="CA-2012-141768"/>
    <x v="1"/>
    <x v="442"/>
    <d v="2012-05-27T00:00:00"/>
    <s v="Second Class"/>
    <s v="NP-18685"/>
    <s v="Nora Pelletier"/>
    <x v="2"/>
    <s v="United States"/>
    <s v="San Francisco"/>
    <x v="1"/>
    <n v="94109"/>
    <x v="1"/>
    <s v="FUR-FU-10002268"/>
    <x v="0"/>
    <x v="5"/>
    <s v="Ultra Door Push Plate"/>
    <n v="14.73"/>
    <x v="1"/>
    <n v="0"/>
    <n v="4.8608999999999991"/>
  </r>
  <r>
    <n v="1938"/>
    <s v="CA-2013-112109"/>
    <x v="0"/>
    <x v="630"/>
    <d v="2013-07-13T00:00:00"/>
    <s v="Standard Class"/>
    <s v="JE-15715"/>
    <s v="Joe Elijah"/>
    <x v="0"/>
    <s v="United States"/>
    <s v="Broomfield"/>
    <x v="22"/>
    <n v="80020"/>
    <x v="1"/>
    <s v="OFF-BI-10002082"/>
    <x v="1"/>
    <x v="8"/>
    <s v="GBC Twin Loop Wire Binding Elements"/>
    <n v="19.968000000000004"/>
    <x v="0"/>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x v="3"/>
    <n v="0.2"/>
    <n v="-1.2558000000000051"/>
  </r>
  <r>
    <n v="1940"/>
    <s v="CA-2013-112109"/>
    <x v="0"/>
    <x v="630"/>
    <d v="2013-07-13T00:00:00"/>
    <s v="Standard Class"/>
    <s v="JE-15715"/>
    <s v="Joe Elijah"/>
    <x v="0"/>
    <s v="United States"/>
    <s v="Broomfield"/>
    <x v="22"/>
    <n v="80020"/>
    <x v="1"/>
    <s v="OFF-BI-10001634"/>
    <x v="1"/>
    <x v="8"/>
    <s v="Wilson Jones Active Use Binders"/>
    <n v="8.7360000000000024"/>
    <x v="4"/>
    <n v="0.7"/>
    <n v="-6.1151999999999997"/>
  </r>
  <r>
    <n v="1941"/>
    <s v="CA-2013-112109"/>
    <x v="0"/>
    <x v="630"/>
    <d v="2013-07-13T00:00:00"/>
    <s v="Standard Class"/>
    <s v="JE-15715"/>
    <s v="Joe Elijah"/>
    <x v="0"/>
    <s v="United States"/>
    <s v="Broomfield"/>
    <x v="22"/>
    <n v="80020"/>
    <x v="1"/>
    <s v="FUR-CH-10004287"/>
    <x v="0"/>
    <x v="1"/>
    <s v="SAFCO Arco Folding Chair"/>
    <n v="662.88"/>
    <x v="1"/>
    <n v="0.2"/>
    <n v="74.573999999999955"/>
  </r>
  <r>
    <n v="1942"/>
    <s v="CA-2014-144064"/>
    <x v="3"/>
    <x v="635"/>
    <d v="2014-09-02T00:00:00"/>
    <s v="First Class"/>
    <s v="CP-12085"/>
    <s v="Cathy Prescott"/>
    <x v="1"/>
    <s v="United States"/>
    <s v="Quincy"/>
    <x v="10"/>
    <n v="62301"/>
    <x v="2"/>
    <s v="OFF-LA-10004544"/>
    <x v="1"/>
    <x v="2"/>
    <s v="Avery 505"/>
    <n v="47.360000000000007"/>
    <x v="4"/>
    <n v="0.2"/>
    <n v="17.759999999999998"/>
  </r>
  <r>
    <n v="1943"/>
    <s v="CA-2014-144064"/>
    <x v="3"/>
    <x v="635"/>
    <d v="2014-09-02T00:00:00"/>
    <s v="First Class"/>
    <s v="CP-12085"/>
    <s v="Cathy Prescott"/>
    <x v="1"/>
    <s v="United States"/>
    <s v="Quincy"/>
    <x v="10"/>
    <n v="62301"/>
    <x v="2"/>
    <s v="OFF-ST-10004507"/>
    <x v="1"/>
    <x v="4"/>
    <s v="Advantus Rolling Storage Box"/>
    <n v="27.439999999999998"/>
    <x v="0"/>
    <n v="0.2"/>
    <n v="2.4009999999999998"/>
  </r>
  <r>
    <n v="1944"/>
    <s v="CA-2014-144064"/>
    <x v="3"/>
    <x v="635"/>
    <d v="2014-09-02T00:00:00"/>
    <s v="First Class"/>
    <s v="CP-12085"/>
    <s v="Cathy Prescott"/>
    <x v="1"/>
    <s v="United States"/>
    <s v="Quincy"/>
    <x v="10"/>
    <n v="62301"/>
    <x v="2"/>
    <s v="OFF-BI-10002012"/>
    <x v="1"/>
    <x v="8"/>
    <s v="Wilson Jones Easy Flow II Sheet Lifters"/>
    <n v="3.2399999999999993"/>
    <x v="6"/>
    <n v="0.8"/>
    <n v="-5.1840000000000011"/>
  </r>
  <r>
    <n v="1945"/>
    <s v="CA-2013-108581"/>
    <x v="0"/>
    <x v="23"/>
    <d v="2013-06-27T00:00:00"/>
    <s v="Standard Class"/>
    <s v="EA-14035"/>
    <s v="Erin Ashbrook"/>
    <x v="1"/>
    <s v="United States"/>
    <s v="Carrollton"/>
    <x v="5"/>
    <n v="75007"/>
    <x v="2"/>
    <s v="TEC-AC-10001109"/>
    <x v="2"/>
    <x v="11"/>
    <s v="Logitech Trackman Marble Mouse"/>
    <n v="95.968000000000004"/>
    <x v="4"/>
    <n v="0.2"/>
    <n v="26.391200000000001"/>
  </r>
  <r>
    <n v="1946"/>
    <s v="CA-2013-108581"/>
    <x v="0"/>
    <x v="23"/>
    <d v="2013-06-27T00:00:00"/>
    <s v="Standard Class"/>
    <s v="EA-14035"/>
    <s v="Erin Ashbrook"/>
    <x v="1"/>
    <s v="United States"/>
    <s v="Carrollton"/>
    <x v="5"/>
    <n v="75007"/>
    <x v="2"/>
    <s v="OFF-PA-10000809"/>
    <x v="1"/>
    <x v="10"/>
    <s v="Xerox 206"/>
    <n v="10.368000000000002"/>
    <x v="0"/>
    <n v="0.2"/>
    <n v="3.6288"/>
  </r>
  <r>
    <n v="1947"/>
    <s v="CA-2014-157987"/>
    <x v="3"/>
    <x v="264"/>
    <d v="2014-09-07T00:00:00"/>
    <s v="Standard Class"/>
    <s v="AC-10615"/>
    <s v="Ann Chong"/>
    <x v="1"/>
    <s v="United States"/>
    <s v="New York City"/>
    <x v="15"/>
    <n v="10009"/>
    <x v="3"/>
    <s v="OFF-AR-10000658"/>
    <x v="1"/>
    <x v="6"/>
    <s v="Newell 324"/>
    <n v="23.1"/>
    <x v="0"/>
    <n v="0"/>
    <n v="6.468"/>
  </r>
  <r>
    <n v="1948"/>
    <s v="CA-2014-157987"/>
    <x v="3"/>
    <x v="264"/>
    <d v="2014-09-07T00:00:00"/>
    <s v="Standard Class"/>
    <s v="AC-10615"/>
    <s v="Ann Chong"/>
    <x v="1"/>
    <s v="United States"/>
    <s v="New York City"/>
    <x v="15"/>
    <n v="10009"/>
    <x v="3"/>
    <s v="FUR-FU-10001196"/>
    <x v="0"/>
    <x v="5"/>
    <s v="DAX Cubicle Frames - 8x10"/>
    <n v="11.54"/>
    <x v="0"/>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x v="7"/>
    <n v="0.4"/>
    <n v="-93.3262"/>
  </r>
  <r>
    <n v="1950"/>
    <s v="CA-2014-157987"/>
    <x v="3"/>
    <x v="264"/>
    <d v="2014-09-07T00:00:00"/>
    <s v="Standard Class"/>
    <s v="AC-10615"/>
    <s v="Ann Chong"/>
    <x v="1"/>
    <s v="United States"/>
    <s v="New York City"/>
    <x v="15"/>
    <n v="10009"/>
    <x v="3"/>
    <s v="OFF-AP-10000358"/>
    <x v="1"/>
    <x v="9"/>
    <s v="Fellowes Basic Home/Office Series Surge Protectors"/>
    <n v="12.98"/>
    <x v="7"/>
    <n v="0"/>
    <n v="3.7641999999999989"/>
  </r>
  <r>
    <n v="1951"/>
    <s v="CA-2014-157987"/>
    <x v="3"/>
    <x v="264"/>
    <d v="2014-09-07T00:00:00"/>
    <s v="Standard Class"/>
    <s v="AC-10615"/>
    <s v="Ann Chong"/>
    <x v="1"/>
    <s v="United States"/>
    <s v="New York City"/>
    <x v="15"/>
    <n v="10009"/>
    <x v="3"/>
    <s v="OFF-BI-10004970"/>
    <x v="1"/>
    <x v="8"/>
    <s v="ACCOHIDE 3-Ring Binder, Blue, 1&quot;"/>
    <n v="26.432000000000002"/>
    <x v="8"/>
    <n v="0.2"/>
    <n v="8.9207999999999998"/>
  </r>
  <r>
    <n v="1952"/>
    <s v="CA-2014-157987"/>
    <x v="3"/>
    <x v="264"/>
    <d v="2014-09-07T00:00:00"/>
    <s v="Standard Class"/>
    <s v="AC-10615"/>
    <s v="Ann Chong"/>
    <x v="1"/>
    <s v="United States"/>
    <s v="New York City"/>
    <x v="15"/>
    <n v="10009"/>
    <x v="3"/>
    <s v="TEC-PH-10003885"/>
    <x v="2"/>
    <x v="7"/>
    <s v="Cisco SPA508G"/>
    <n v="197.96999999999997"/>
    <x v="1"/>
    <n v="0"/>
    <n v="57.41129999999999"/>
  </r>
  <r>
    <n v="1953"/>
    <s v="CA-2014-157987"/>
    <x v="3"/>
    <x v="264"/>
    <d v="2014-09-07T00:00:00"/>
    <s v="Standard Class"/>
    <s v="AC-10615"/>
    <s v="Ann Chong"/>
    <x v="1"/>
    <s v="United States"/>
    <s v="New York City"/>
    <x v="15"/>
    <n v="10009"/>
    <x v="3"/>
    <s v="OFF-LA-10001641"/>
    <x v="1"/>
    <x v="2"/>
    <s v="Avery 518"/>
    <n v="18.899999999999999"/>
    <x v="5"/>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x v="2"/>
    <n v="0.1"/>
    <n v="213.73500000000001"/>
  </r>
  <r>
    <n v="1955"/>
    <s v="CA-2014-157987"/>
    <x v="3"/>
    <x v="264"/>
    <d v="2014-09-07T00:00:00"/>
    <s v="Standard Class"/>
    <s v="AC-10615"/>
    <s v="Ann Chong"/>
    <x v="1"/>
    <s v="United States"/>
    <s v="New York City"/>
    <x v="15"/>
    <n v="10009"/>
    <x v="3"/>
    <s v="OFF-AR-10004582"/>
    <x v="1"/>
    <x v="6"/>
    <s v="BIC Brite Liner Grip Highlighters"/>
    <n v="4.92"/>
    <x v="1"/>
    <n v="0"/>
    <n v="2.2139999999999995"/>
  </r>
  <r>
    <n v="1956"/>
    <s v="CA-2014-157987"/>
    <x v="3"/>
    <x v="264"/>
    <d v="2014-09-07T00:00:00"/>
    <s v="Standard Class"/>
    <s v="AC-10615"/>
    <s v="Ann Chong"/>
    <x v="1"/>
    <s v="United States"/>
    <s v="New York City"/>
    <x v="15"/>
    <n v="10009"/>
    <x v="3"/>
    <s v="TEC-AC-10002842"/>
    <x v="2"/>
    <x v="11"/>
    <s v="WD My Passport Ultra 2TB Portable External Hard Drive"/>
    <n v="238"/>
    <x v="0"/>
    <n v="0"/>
    <n v="38.080000000000013"/>
  </r>
  <r>
    <n v="1957"/>
    <s v="CA-2014-157987"/>
    <x v="3"/>
    <x v="264"/>
    <d v="2014-09-07T00:00:00"/>
    <s v="Standard Class"/>
    <s v="AC-10615"/>
    <s v="Ann Chong"/>
    <x v="1"/>
    <s v="United States"/>
    <s v="New York City"/>
    <x v="15"/>
    <n v="10009"/>
    <x v="3"/>
    <s v="TEC-AC-10000109"/>
    <x v="2"/>
    <x v="11"/>
    <s v="Sony Micro Vault Click 16 GB USB 2.0 Flash Drive"/>
    <n v="167.97"/>
    <x v="1"/>
    <n v="0"/>
    <n v="40.31280000000001"/>
  </r>
  <r>
    <n v="1958"/>
    <s v="CA-2014-157987"/>
    <x v="3"/>
    <x v="264"/>
    <d v="2014-09-07T00:00:00"/>
    <s v="Standard Class"/>
    <s v="AC-10615"/>
    <s v="Ann Chong"/>
    <x v="1"/>
    <s v="United States"/>
    <s v="New York City"/>
    <x v="15"/>
    <n v="10009"/>
    <x v="3"/>
    <s v="OFF-PA-10003893"/>
    <x v="1"/>
    <x v="10"/>
    <s v="Xerox 1962"/>
    <n v="17.12"/>
    <x v="4"/>
    <n v="0"/>
    <n v="7.7039999999999988"/>
  </r>
  <r>
    <n v="1959"/>
    <s v="CA-2014-110905"/>
    <x v="3"/>
    <x v="18"/>
    <d v="2014-09-16T00:00:00"/>
    <s v="Second Class"/>
    <s v="RW-19690"/>
    <s v="Robert Waldorf"/>
    <x v="0"/>
    <s v="United States"/>
    <s v="Springfield"/>
    <x v="25"/>
    <n v="65807"/>
    <x v="2"/>
    <s v="OFF-BI-10003669"/>
    <x v="1"/>
    <x v="8"/>
    <s v="3M Organizer Strips"/>
    <n v="16.200000000000003"/>
    <x v="1"/>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x v="1"/>
    <n v="0"/>
    <n v="14.615700000000004"/>
  </r>
  <r>
    <n v="1961"/>
    <s v="CA-2014-110905"/>
    <x v="3"/>
    <x v="18"/>
    <d v="2014-09-16T00:00:00"/>
    <s v="Second Class"/>
    <s v="RW-19690"/>
    <s v="Robert Waldorf"/>
    <x v="0"/>
    <s v="United States"/>
    <s v="Springfield"/>
    <x v="25"/>
    <n v="65807"/>
    <x v="2"/>
    <s v="TEC-AC-10003023"/>
    <x v="2"/>
    <x v="11"/>
    <s v="Logitech G105 Gaming Keyboard"/>
    <n v="296.84999999999997"/>
    <x v="2"/>
    <n v="0"/>
    <n v="53.432999999999993"/>
  </r>
  <r>
    <n v="1962"/>
    <s v="CA-2014-110905"/>
    <x v="3"/>
    <x v="18"/>
    <d v="2014-09-16T00:00:00"/>
    <s v="Second Class"/>
    <s v="RW-19690"/>
    <s v="Robert Waldorf"/>
    <x v="0"/>
    <s v="United States"/>
    <s v="Springfield"/>
    <x v="25"/>
    <n v="65807"/>
    <x v="2"/>
    <s v="TEC-AC-10002217"/>
    <x v="2"/>
    <x v="11"/>
    <s v="Imation Clip USB flash drive - 8 GB"/>
    <n v="112.80000000000001"/>
    <x v="5"/>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x v="1"/>
    <n v="0"/>
    <n v="6.5808"/>
  </r>
  <r>
    <n v="1964"/>
    <s v="CA-2014-110905"/>
    <x v="3"/>
    <x v="18"/>
    <d v="2014-09-16T00:00:00"/>
    <s v="Second Class"/>
    <s v="RW-19690"/>
    <s v="Robert Waldorf"/>
    <x v="0"/>
    <s v="United States"/>
    <s v="Springfield"/>
    <x v="25"/>
    <n v="65807"/>
    <x v="2"/>
    <s v="OFF-PA-10002586"/>
    <x v="1"/>
    <x v="10"/>
    <s v="Xerox 1970"/>
    <n v="24.900000000000002"/>
    <x v="2"/>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x v="1"/>
    <n v="0"/>
    <n v="17.177399999999977"/>
  </r>
  <r>
    <n v="1966"/>
    <s v="CA-2014-110905"/>
    <x v="3"/>
    <x v="18"/>
    <d v="2014-09-16T00:00:00"/>
    <s v="Second Class"/>
    <s v="RW-19690"/>
    <s v="Robert Waldorf"/>
    <x v="0"/>
    <s v="United States"/>
    <s v="Springfield"/>
    <x v="25"/>
    <n v="65807"/>
    <x v="2"/>
    <s v="OFF-AP-10003281"/>
    <x v="1"/>
    <x v="9"/>
    <s v="Acco 6 Outlet Guardian Standard Surge Suppressor"/>
    <n v="24.18"/>
    <x v="0"/>
    <n v="0"/>
    <n v="7.2539999999999978"/>
  </r>
  <r>
    <n v="1967"/>
    <s v="CA-2014-165841"/>
    <x v="3"/>
    <x v="202"/>
    <d v="2014-12-29T00:00:00"/>
    <s v="Standard Class"/>
    <s v="DB-13210"/>
    <s v="Dean Braden"/>
    <x v="0"/>
    <s v="United States"/>
    <s v="Paterson"/>
    <x v="30"/>
    <n v="7501"/>
    <x v="3"/>
    <s v="TEC-PH-10002103"/>
    <x v="2"/>
    <x v="7"/>
    <s v="Jabra SPEAK 410"/>
    <n v="281.96999999999997"/>
    <x v="1"/>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x v="2"/>
    <n v="0"/>
    <n v="20.154999999999994"/>
  </r>
  <r>
    <n v="1969"/>
    <s v="CA-2014-165841"/>
    <x v="3"/>
    <x v="202"/>
    <d v="2014-12-29T00:00:00"/>
    <s v="Standard Class"/>
    <s v="DB-13210"/>
    <s v="Dean Braden"/>
    <x v="0"/>
    <s v="United States"/>
    <s v="Paterson"/>
    <x v="30"/>
    <n v="7501"/>
    <x v="3"/>
    <s v="OFF-PA-10001144"/>
    <x v="1"/>
    <x v="10"/>
    <s v="Xerox 1913"/>
    <n v="166.44"/>
    <x v="1"/>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x v="4"/>
    <n v="0"/>
    <n v="102.18599999999998"/>
  </r>
  <r>
    <n v="1971"/>
    <s v="CA-2014-140242"/>
    <x v="3"/>
    <x v="636"/>
    <d v="2014-05-12T00:00:00"/>
    <s v="Standard Class"/>
    <s v="ML-17755"/>
    <s v="Max Ludwig"/>
    <x v="2"/>
    <s v="United States"/>
    <s v="Chicago"/>
    <x v="10"/>
    <n v="60623"/>
    <x v="2"/>
    <s v="OFF-AR-10004752"/>
    <x v="1"/>
    <x v="6"/>
    <s v="Blackstonian Pencils"/>
    <n v="6.4080000000000004"/>
    <x v="1"/>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x v="3"/>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x v="4"/>
    <n v="0.8"/>
    <n v="-8.6768000000000018"/>
  </r>
  <r>
    <n v="1974"/>
    <s v="CA-2011-148950"/>
    <x v="2"/>
    <x v="637"/>
    <d v="2011-12-19T00:00:00"/>
    <s v="Standard Class"/>
    <s v="JD-16015"/>
    <s v="Joy Daniels"/>
    <x v="0"/>
    <s v="United States"/>
    <s v="Chicago"/>
    <x v="10"/>
    <n v="60610"/>
    <x v="2"/>
    <s v="OFF-FA-10003059"/>
    <x v="1"/>
    <x v="13"/>
    <s v="Assorted Color Push Pins"/>
    <n v="2.8960000000000004"/>
    <x v="0"/>
    <n v="0.2"/>
    <n v="0.4705999999999998"/>
  </r>
  <r>
    <n v="1975"/>
    <s v="CA-2011-148950"/>
    <x v="2"/>
    <x v="637"/>
    <d v="2011-12-19T00:00:00"/>
    <s v="Standard Class"/>
    <s v="JD-16015"/>
    <s v="Joy Daniels"/>
    <x v="0"/>
    <s v="United States"/>
    <s v="Chicago"/>
    <x v="10"/>
    <n v="60610"/>
    <x v="2"/>
    <s v="TEC-AC-10002718"/>
    <x v="2"/>
    <x v="11"/>
    <s v="Belkin Standard 104 key USB Keyboard"/>
    <n v="35.016000000000005"/>
    <x v="1"/>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x v="1"/>
    <n v="0"/>
    <n v="11.038799999999981"/>
  </r>
  <r>
    <n v="1977"/>
    <s v="CA-2011-110408"/>
    <x v="2"/>
    <x v="638"/>
    <d v="2011-10-20T00:00:00"/>
    <s v="Second Class"/>
    <s v="AS-10225"/>
    <s v="Alan Schoenberger"/>
    <x v="1"/>
    <s v="United States"/>
    <s v="Montgomery"/>
    <x v="19"/>
    <n v="36116"/>
    <x v="0"/>
    <s v="TEC-PH-10002352"/>
    <x v="2"/>
    <x v="7"/>
    <s v="Avaya IP Phone 1140E VoIP phone"/>
    <n v="1394.95"/>
    <x v="2"/>
    <n v="0"/>
    <n v="362.68699999999995"/>
  </r>
  <r>
    <n v="1978"/>
    <s v="CA-2011-110408"/>
    <x v="2"/>
    <x v="638"/>
    <d v="2011-10-20T00:00:00"/>
    <s v="Second Class"/>
    <s v="AS-10225"/>
    <s v="Alan Schoenberger"/>
    <x v="1"/>
    <s v="United States"/>
    <s v="Montgomery"/>
    <x v="19"/>
    <n v="36116"/>
    <x v="0"/>
    <s v="FUR-CH-10003774"/>
    <x v="0"/>
    <x v="1"/>
    <s v="Global Wood Trimmed Manager's Task Chair, Khaki"/>
    <n v="545.88"/>
    <x v="5"/>
    <n v="0"/>
    <n v="70.964399999999983"/>
  </r>
  <r>
    <n v="1979"/>
    <s v="CA-2012-109939"/>
    <x v="1"/>
    <x v="412"/>
    <d v="2012-05-12T00:00:00"/>
    <s v="Standard Class"/>
    <s v="AA-10375"/>
    <s v="Allen Armold"/>
    <x v="0"/>
    <s v="United States"/>
    <s v="Salem"/>
    <x v="21"/>
    <n v="97301"/>
    <x v="1"/>
    <s v="OFF-AR-10000127"/>
    <x v="1"/>
    <x v="6"/>
    <s v="Newell 321"/>
    <n v="5.2480000000000002"/>
    <x v="0"/>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x v="4"/>
    <n v="0.2"/>
    <n v="105.02279999999996"/>
  </r>
  <r>
    <n v="1981"/>
    <s v="CA-2013-112669"/>
    <x v="0"/>
    <x v="167"/>
    <d v="2013-04-15T00:00:00"/>
    <s v="Same Day"/>
    <s v="KT-16465"/>
    <s v="Kean Takahito"/>
    <x v="0"/>
    <s v="United States"/>
    <s v="Glendale"/>
    <x v="16"/>
    <n v="85301"/>
    <x v="1"/>
    <s v="OFF-ST-10001228"/>
    <x v="1"/>
    <x v="4"/>
    <s v="Fellowes Personal Hanging Folder Files, Navy"/>
    <n v="42.975999999999999"/>
    <x v="4"/>
    <n v="0.2"/>
    <n v="4.2976000000000028"/>
  </r>
  <r>
    <n v="1982"/>
    <s v="CA-2012-119592"/>
    <x v="1"/>
    <x v="639"/>
    <d v="2012-12-16T00:00:00"/>
    <s v="Second Class"/>
    <s v="MM-18280"/>
    <s v="Muhammed MacIntyre"/>
    <x v="1"/>
    <s v="United States"/>
    <s v="Columbus"/>
    <x v="32"/>
    <n v="31907"/>
    <x v="0"/>
    <s v="OFF-BI-10004187"/>
    <x v="1"/>
    <x v="8"/>
    <s v="Staples"/>
    <n v="3.76"/>
    <x v="0"/>
    <n v="0"/>
    <n v="1.8047999999999997"/>
  </r>
  <r>
    <n v="1983"/>
    <s v="CA-2011-122749"/>
    <x v="2"/>
    <x v="640"/>
    <d v="2011-12-09T00:00:00"/>
    <s v="Standard Class"/>
    <s v="NG-18430"/>
    <s v="Nathan Gelder"/>
    <x v="0"/>
    <s v="United States"/>
    <s v="Oklahoma City"/>
    <x v="26"/>
    <n v="73120"/>
    <x v="2"/>
    <s v="TEC-PH-10003811"/>
    <x v="2"/>
    <x v="7"/>
    <s v="Jabra Supreme Plus Driver Edition Headset"/>
    <n v="479.96"/>
    <x v="4"/>
    <n v="0"/>
    <n v="134.3888"/>
  </r>
  <r>
    <n v="1984"/>
    <s v="CA-2011-164721"/>
    <x v="2"/>
    <x v="641"/>
    <d v="2011-11-27T00:00:00"/>
    <s v="Second Class"/>
    <s v="LW-16825"/>
    <s v="Laurel Workman"/>
    <x v="1"/>
    <s v="United States"/>
    <s v="Brentwood"/>
    <x v="1"/>
    <n v="94513"/>
    <x v="1"/>
    <s v="OFF-AP-10000240"/>
    <x v="1"/>
    <x v="9"/>
    <s v="Belkin F9G930V10-GRY 9 Outlet Surge"/>
    <n v="320.88"/>
    <x v="5"/>
    <n v="0"/>
    <n v="93.055199999999957"/>
  </r>
  <r>
    <n v="1985"/>
    <s v="CA-2011-164721"/>
    <x v="2"/>
    <x v="641"/>
    <d v="2011-11-27T00:00:00"/>
    <s v="Second Class"/>
    <s v="LW-16825"/>
    <s v="Laurel Workman"/>
    <x v="1"/>
    <s v="United States"/>
    <s v="Brentwood"/>
    <x v="1"/>
    <n v="94513"/>
    <x v="1"/>
    <s v="FUR-FU-10001940"/>
    <x v="0"/>
    <x v="5"/>
    <s v="Staples"/>
    <n v="23.88"/>
    <x v="1"/>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x v="4"/>
    <n v="0"/>
    <n v="12.3096"/>
  </r>
  <r>
    <n v="1987"/>
    <s v="CA-2013-147417"/>
    <x v="0"/>
    <x v="197"/>
    <d v="2013-07-28T00:00:00"/>
    <s v="First Class"/>
    <s v="CB-12415"/>
    <s v="Christy Brittain"/>
    <x v="0"/>
    <s v="United States"/>
    <s v="Columbus"/>
    <x v="24"/>
    <n v="43229"/>
    <x v="3"/>
    <s v="TEC-CO-10001449"/>
    <x v="2"/>
    <x v="16"/>
    <s v="Hewlett Packard LaserJet 3310 Copier"/>
    <n v="1439.9759999999999"/>
    <x v="4"/>
    <n v="0.4"/>
    <n v="191.99680000000001"/>
  </r>
  <r>
    <n v="1988"/>
    <s v="CA-2012-127509"/>
    <x v="1"/>
    <x v="529"/>
    <d v="2012-11-13T00:00:00"/>
    <s v="Standard Class"/>
    <s v="AS-10090"/>
    <s v="Adam Shillingsburg"/>
    <x v="0"/>
    <s v="United States"/>
    <s v="Springfield"/>
    <x v="25"/>
    <n v="65807"/>
    <x v="2"/>
    <s v="OFF-BI-10002393"/>
    <x v="1"/>
    <x v="8"/>
    <s v="Binder Posts"/>
    <n v="17.22"/>
    <x v="1"/>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x v="3"/>
    <n v="0"/>
    <n v="215.11979999999994"/>
  </r>
  <r>
    <n v="1990"/>
    <s v="CA-2012-127509"/>
    <x v="1"/>
    <x v="529"/>
    <d v="2012-11-13T00:00:00"/>
    <s v="Standard Class"/>
    <s v="AS-10090"/>
    <s v="Adam Shillingsburg"/>
    <x v="0"/>
    <s v="United States"/>
    <s v="Springfield"/>
    <x v="25"/>
    <n v="65807"/>
    <x v="2"/>
    <s v="OFF-EN-10000781"/>
    <x v="1"/>
    <x v="12"/>
    <s v="#10- 4 1/8&quot; x 9 1/2&quot; Recycled Envelopes"/>
    <n v="26.22"/>
    <x v="1"/>
    <n v="0"/>
    <n v="12.323399999999999"/>
  </r>
  <r>
    <n v="1991"/>
    <s v="CA-2012-127509"/>
    <x v="1"/>
    <x v="529"/>
    <d v="2012-11-13T00:00:00"/>
    <s v="Standard Class"/>
    <s v="AS-10090"/>
    <s v="Adam Shillingsburg"/>
    <x v="0"/>
    <s v="United States"/>
    <s v="Springfield"/>
    <x v="25"/>
    <n v="65807"/>
    <x v="2"/>
    <s v="OFF-PA-10002160"/>
    <x v="1"/>
    <x v="10"/>
    <s v="Xerox 1978"/>
    <n v="17.34"/>
    <x v="1"/>
    <n v="0"/>
    <n v="8.4966000000000008"/>
  </r>
  <r>
    <n v="1992"/>
    <s v="CA-2014-111374"/>
    <x v="3"/>
    <x v="642"/>
    <d v="2014-03-01T00:00:00"/>
    <s v="Standard Class"/>
    <s v="CB-12415"/>
    <s v="Christy Brittain"/>
    <x v="0"/>
    <s v="United States"/>
    <s v="Philadelphia"/>
    <x v="9"/>
    <n v="19134"/>
    <x v="3"/>
    <s v="OFF-BI-10004970"/>
    <x v="1"/>
    <x v="8"/>
    <s v="ACCOHIDE 3-Ring Binder, Blue, 1&quot;"/>
    <n v="4.9560000000000004"/>
    <x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x v="5"/>
    <n v="0.2"/>
    <n v="26.640000000000004"/>
  </r>
  <r>
    <n v="1994"/>
    <s v="CA-2014-133648"/>
    <x v="3"/>
    <x v="643"/>
    <d v="2014-07-03T00:00:00"/>
    <s v="Standard Class"/>
    <s v="ML-17755"/>
    <s v="Max Ludwig"/>
    <x v="2"/>
    <s v="United States"/>
    <s v="Springfield"/>
    <x v="21"/>
    <n v="97477"/>
    <x v="1"/>
    <s v="OFF-AR-10002257"/>
    <x v="1"/>
    <x v="6"/>
    <s v="Eldon Spacemaker Box, Quick-Snap Lid, Clear"/>
    <n v="5.3440000000000003"/>
    <x v="0"/>
    <n v="0.2"/>
    <n v="0.73479999999999923"/>
  </r>
  <r>
    <n v="1995"/>
    <s v="CA-2014-133648"/>
    <x v="3"/>
    <x v="643"/>
    <d v="2014-07-03T00:00:00"/>
    <s v="Standard Class"/>
    <s v="ML-17755"/>
    <s v="Max Ludwig"/>
    <x v="2"/>
    <s v="United States"/>
    <s v="Springfield"/>
    <x v="21"/>
    <n v="97477"/>
    <x v="1"/>
    <s v="OFF-FA-10004395"/>
    <x v="1"/>
    <x v="13"/>
    <s v="Plymouth Boxed Rubber Bands by Plymouth"/>
    <n v="11.304"/>
    <x v="1"/>
    <n v="0.2"/>
    <n v="-2.1194999999999999"/>
  </r>
  <r>
    <n v="1996"/>
    <s v="US-2014-147221"/>
    <x v="3"/>
    <x v="574"/>
    <d v="2014-12-05T00:00:00"/>
    <s v="Second Class"/>
    <s v="JS-16030"/>
    <s v="Joy Smith"/>
    <x v="0"/>
    <s v="United States"/>
    <s v="Houston"/>
    <x v="5"/>
    <n v="77036"/>
    <x v="2"/>
    <s v="OFF-AP-10002534"/>
    <x v="1"/>
    <x v="9"/>
    <s v="3.6 Cubic Foot Counter Height Office Refrigerator"/>
    <n v="294.61999999999995"/>
    <x v="2"/>
    <n v="0.8"/>
    <n v="-766.01199999999994"/>
  </r>
  <r>
    <n v="1997"/>
    <s v="US-2014-147221"/>
    <x v="3"/>
    <x v="574"/>
    <d v="2014-12-05T00:00:00"/>
    <s v="Second Class"/>
    <s v="JS-16030"/>
    <s v="Joy Smith"/>
    <x v="0"/>
    <s v="United States"/>
    <s v="Houston"/>
    <x v="5"/>
    <n v="77036"/>
    <x v="2"/>
    <s v="FUR-FU-10004020"/>
    <x v="0"/>
    <x v="5"/>
    <s v="Advantus Panel Wall Acrylic Frame"/>
    <n v="8.7520000000000007"/>
    <x v="4"/>
    <n v="0.6"/>
    <n v="-3.719599999999998"/>
  </r>
  <r>
    <n v="1998"/>
    <s v="CA-2011-131905"/>
    <x v="2"/>
    <x v="644"/>
    <d v="2011-02-10T00:00:00"/>
    <s v="First Class"/>
    <s v="ND-18460"/>
    <s v="Neil Ducich"/>
    <x v="1"/>
    <s v="United States"/>
    <s v="Chesapeake"/>
    <x v="17"/>
    <n v="23320"/>
    <x v="0"/>
    <s v="OFF-LA-10002787"/>
    <x v="1"/>
    <x v="2"/>
    <s v="Avery 480"/>
    <n v="15"/>
    <x v="4"/>
    <n v="0"/>
    <n v="7.1999999999999993"/>
  </r>
  <r>
    <n v="1999"/>
    <s v="CA-2011-131905"/>
    <x v="2"/>
    <x v="644"/>
    <d v="2011-02-10T00:00:00"/>
    <s v="First Class"/>
    <s v="ND-18460"/>
    <s v="Neil Ducich"/>
    <x v="1"/>
    <s v="United States"/>
    <s v="Chesapeake"/>
    <x v="17"/>
    <n v="23320"/>
    <x v="0"/>
    <s v="TEC-PH-10003645"/>
    <x v="2"/>
    <x v="7"/>
    <s v="Aastra 57i VoIP phone"/>
    <n v="161.61000000000001"/>
    <x v="7"/>
    <n v="0"/>
    <n v="42.018600000000006"/>
  </r>
  <r>
    <n v="2000"/>
    <s v="CA-2011-131905"/>
    <x v="2"/>
    <x v="644"/>
    <d v="2011-02-10T00:00:00"/>
    <s v="First Class"/>
    <s v="ND-18460"/>
    <s v="Neil Ducich"/>
    <x v="1"/>
    <s v="United States"/>
    <s v="Chesapeake"/>
    <x v="17"/>
    <n v="23320"/>
    <x v="0"/>
    <s v="TEC-PH-10001615"/>
    <x v="2"/>
    <x v="7"/>
    <s v="AT&amp;T CL82213"/>
    <n v="144.94999999999999"/>
    <x v="2"/>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x v="2"/>
    <n v="0"/>
    <n v="21.994499999999988"/>
  </r>
  <r>
    <n v="2002"/>
    <s v="CA-2014-166128"/>
    <x v="3"/>
    <x v="645"/>
    <d v="2014-04-19T00:00:00"/>
    <s v="Standard Class"/>
    <s v="LW-17215"/>
    <s v="Luke Weiss"/>
    <x v="0"/>
    <s v="United States"/>
    <s v="Pasadena"/>
    <x v="1"/>
    <n v="91104"/>
    <x v="1"/>
    <s v="OFF-AR-10001221"/>
    <x v="1"/>
    <x v="6"/>
    <s v="Dixon Ticonderoga Erasable Colored Pencil Set, 12-Color"/>
    <n v="41.86"/>
    <x v="3"/>
    <n v="0"/>
    <n v="14.232399999999998"/>
  </r>
  <r>
    <n v="2003"/>
    <s v="CA-2014-163510"/>
    <x v="3"/>
    <x v="53"/>
    <d v="2014-12-29T00:00:00"/>
    <s v="Second Class"/>
    <s v="JW-15955"/>
    <s v="Joni Wasserman"/>
    <x v="0"/>
    <s v="United States"/>
    <s v="Louisville"/>
    <x v="0"/>
    <n v="40214"/>
    <x v="0"/>
    <s v="OFF-ST-10000563"/>
    <x v="1"/>
    <x v="4"/>
    <s v="Fellowes Bankers Box Stor/Drawer Steel Plus"/>
    <n v="95.94"/>
    <x v="1"/>
    <n v="0"/>
    <n v="9.5940000000000012"/>
  </r>
  <r>
    <n v="2004"/>
    <s v="CA-2014-163510"/>
    <x v="3"/>
    <x v="53"/>
    <d v="2014-12-29T00:00:00"/>
    <s v="Second Class"/>
    <s v="JW-15955"/>
    <s v="Joni Wasserman"/>
    <x v="0"/>
    <s v="United States"/>
    <s v="Louisville"/>
    <x v="0"/>
    <n v="40214"/>
    <x v="0"/>
    <s v="FUR-CH-10001146"/>
    <x v="0"/>
    <x v="1"/>
    <s v="Global Value Mid-Back Manager's Chair, Gray"/>
    <n v="304.45"/>
    <x v="2"/>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x v="1"/>
    <n v="0.8"/>
    <n v="-17.045999999999999"/>
  </r>
  <r>
    <n v="2006"/>
    <s v="CA-2011-111150"/>
    <x v="2"/>
    <x v="520"/>
    <d v="2012-01-04T00:00:00"/>
    <s v="Standard Class"/>
    <s v="RW-19630"/>
    <s v="Rob Williams"/>
    <x v="1"/>
    <s v="United States"/>
    <s v="Columbia"/>
    <x v="25"/>
    <n v="65203"/>
    <x v="2"/>
    <s v="OFF-AR-10000034"/>
    <x v="1"/>
    <x v="6"/>
    <s v="BIC Brite Liner Grip Highlighters, Assorted, 5/Pack"/>
    <n v="29.68"/>
    <x v="3"/>
    <n v="0"/>
    <n v="11.575199999999999"/>
  </r>
  <r>
    <n v="2007"/>
    <s v="CA-2011-111150"/>
    <x v="2"/>
    <x v="520"/>
    <d v="2012-01-04T00:00:00"/>
    <s v="Standard Class"/>
    <s v="RW-19630"/>
    <s v="Rob Williams"/>
    <x v="1"/>
    <s v="United States"/>
    <s v="Columbia"/>
    <x v="25"/>
    <n v="65203"/>
    <x v="2"/>
    <s v="TEC-AC-10000290"/>
    <x v="2"/>
    <x v="11"/>
    <s v="Sabrent 4-Port USB 2.0 Hub"/>
    <n v="47.53"/>
    <x v="3"/>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x v="0"/>
    <n v="0.3"/>
    <n v="-36.674399999999991"/>
  </r>
  <r>
    <n v="2009"/>
    <s v="CA-2011-116407"/>
    <x v="2"/>
    <x v="647"/>
    <d v="2011-11-21T00:00:00"/>
    <s v="Standard Class"/>
    <s v="JF-15190"/>
    <s v="Jamie Frazer"/>
    <x v="0"/>
    <s v="United States"/>
    <s v="Johnson City"/>
    <x v="18"/>
    <n v="37604"/>
    <x v="0"/>
    <s v="OFF-AR-10001315"/>
    <x v="1"/>
    <x v="6"/>
    <s v="Newell 310"/>
    <n v="4.2240000000000002"/>
    <x v="1"/>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x v="0"/>
    <n v="0.2"/>
    <n v="29.142400000000009"/>
  </r>
  <r>
    <n v="2011"/>
    <s v="CA-2011-116407"/>
    <x v="2"/>
    <x v="647"/>
    <d v="2011-11-21T00:00:00"/>
    <s v="Standard Class"/>
    <s v="JF-15190"/>
    <s v="Jamie Frazer"/>
    <x v="0"/>
    <s v="United States"/>
    <s v="Johnson City"/>
    <x v="18"/>
    <n v="37604"/>
    <x v="0"/>
    <s v="OFF-PA-10002137"/>
    <x v="1"/>
    <x v="10"/>
    <s v="Southworth 100% Résumé Paper, 24lb."/>
    <n v="24.896000000000001"/>
    <x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x v="0"/>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x v="1"/>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x v="7"/>
    <n v="0"/>
    <n v="84.23520000000002"/>
  </r>
  <r>
    <n v="2015"/>
    <s v="CA-2013-145905"/>
    <x v="0"/>
    <x v="31"/>
    <d v="2013-09-24T00:00:00"/>
    <s v="Standard Class"/>
    <s v="AM-10705"/>
    <s v="Anne McFarland"/>
    <x v="0"/>
    <s v="United States"/>
    <s v="Auburn"/>
    <x v="19"/>
    <n v="36830"/>
    <x v="0"/>
    <s v="OFF-PA-10000533"/>
    <x v="1"/>
    <x v="10"/>
    <s v="Southworth Parchment Paper &amp; Envelopes"/>
    <n v="13.08"/>
    <x v="0"/>
    <n v="0"/>
    <n v="6.0167999999999999"/>
  </r>
  <r>
    <n v="2016"/>
    <s v="CA-2013-145905"/>
    <x v="0"/>
    <x v="31"/>
    <d v="2013-09-24T00:00:00"/>
    <s v="Standard Class"/>
    <s v="AM-10705"/>
    <s v="Anne McFarland"/>
    <x v="0"/>
    <s v="United States"/>
    <s v="Auburn"/>
    <x v="19"/>
    <n v="36830"/>
    <x v="0"/>
    <s v="OFF-ST-10003716"/>
    <x v="1"/>
    <x v="4"/>
    <s v="Tennsco Double-Tier Lockers"/>
    <n v="900.08"/>
    <x v="4"/>
    <n v="0"/>
    <n v="117.0104"/>
  </r>
  <r>
    <n v="2017"/>
    <s v="CA-2012-113110"/>
    <x v="1"/>
    <x v="531"/>
    <d v="2012-03-23T00:00:00"/>
    <s v="Standard Class"/>
    <s v="BK-11260"/>
    <s v="Berenike Kampe"/>
    <x v="0"/>
    <s v="United States"/>
    <s v="San Bernardino"/>
    <x v="1"/>
    <n v="92404"/>
    <x v="1"/>
    <s v="OFF-BI-10000088"/>
    <x v="1"/>
    <x v="8"/>
    <s v="GBC Imprintable Covers"/>
    <n v="17.568000000000001"/>
    <x v="0"/>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x v="0"/>
    <n v="0"/>
    <n v="6.8713999999999995"/>
  </r>
  <r>
    <n v="2019"/>
    <s v="CA-2012-113110"/>
    <x v="1"/>
    <x v="531"/>
    <d v="2012-03-23T00:00:00"/>
    <s v="Standard Class"/>
    <s v="BK-11260"/>
    <s v="Berenike Kampe"/>
    <x v="0"/>
    <s v="United States"/>
    <s v="San Bernardino"/>
    <x v="1"/>
    <n v="92404"/>
    <x v="1"/>
    <s v="OFF-SU-10001165"/>
    <x v="1"/>
    <x v="14"/>
    <s v="Acme Elite Stainless Steel Scissors"/>
    <n v="33.36"/>
    <x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x v="5"/>
    <n v="0"/>
    <n v="19.668600000000001"/>
  </r>
  <r>
    <n v="2021"/>
    <s v="CA-2013-168354"/>
    <x v="0"/>
    <x v="251"/>
    <d v="2013-09-22T00:00:00"/>
    <s v="First Class"/>
    <s v="RH-19510"/>
    <s v="Rick Huthwaite"/>
    <x v="2"/>
    <s v="United States"/>
    <s v="Providence"/>
    <x v="34"/>
    <n v="2908"/>
    <x v="3"/>
    <s v="OFF-ST-10001490"/>
    <x v="1"/>
    <x v="4"/>
    <s v="Hot File 7-Pocket, Floor Stand"/>
    <n v="1606.23"/>
    <x v="6"/>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x v="1"/>
    <n v="0"/>
    <n v="7.6679999999999993"/>
  </r>
  <r>
    <n v="2023"/>
    <s v="CA-2013-168354"/>
    <x v="0"/>
    <x v="251"/>
    <d v="2013-09-22T00:00:00"/>
    <s v="First Class"/>
    <s v="RH-19510"/>
    <s v="Rick Huthwaite"/>
    <x v="2"/>
    <s v="United States"/>
    <s v="Providence"/>
    <x v="34"/>
    <n v="2908"/>
    <x v="3"/>
    <s v="OFF-BI-10004826"/>
    <x v="1"/>
    <x v="8"/>
    <s v="JM Magazine Binder"/>
    <n v="49.53"/>
    <x v="1"/>
    <n v="0"/>
    <n v="23.774400000000004"/>
  </r>
  <r>
    <n v="2024"/>
    <s v="CA-2013-168354"/>
    <x v="0"/>
    <x v="251"/>
    <d v="2013-09-22T00:00:00"/>
    <s v="First Class"/>
    <s v="RH-19510"/>
    <s v="Rick Huthwaite"/>
    <x v="2"/>
    <s v="United States"/>
    <s v="Providence"/>
    <x v="34"/>
    <n v="2908"/>
    <x v="3"/>
    <s v="FUR-CH-10004675"/>
    <x v="0"/>
    <x v="1"/>
    <s v="Lifetime Advantage Folding Chairs, 4/Carton"/>
    <n v="872.32"/>
    <x v="4"/>
    <n v="0"/>
    <n v="244.24959999999999"/>
  </r>
  <r>
    <n v="2025"/>
    <s v="US-2014-111241"/>
    <x v="3"/>
    <x v="648"/>
    <d v="2014-08-23T00:00:00"/>
    <s v="Second Class"/>
    <s v="GM-14500"/>
    <s v="Gene McClure"/>
    <x v="0"/>
    <s v="United States"/>
    <s v="Fresno"/>
    <x v="1"/>
    <n v="93727"/>
    <x v="1"/>
    <s v="OFF-BI-10002867"/>
    <x v="1"/>
    <x v="8"/>
    <s v="GBC Recycled Regency Composition Covers"/>
    <n v="239.12000000000003"/>
    <x v="2"/>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x v="0"/>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x v="0"/>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x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x v="1"/>
    <n v="0"/>
    <n v="6.9230999999999998"/>
  </r>
  <r>
    <n v="2030"/>
    <s v="CA-2012-117961"/>
    <x v="1"/>
    <x v="650"/>
    <d v="2012-11-30T00:00:00"/>
    <s v="Standard Class"/>
    <s v="GP-14740"/>
    <s v="Guy Phonely"/>
    <x v="1"/>
    <s v="United States"/>
    <s v="Leominster"/>
    <x v="31"/>
    <n v="1453"/>
    <x v="3"/>
    <s v="OFF-ST-10001172"/>
    <x v="1"/>
    <x v="4"/>
    <s v="Tennsco Lockers, Sand"/>
    <n v="104.9"/>
    <x v="2"/>
    <n v="0"/>
    <n v="25.175999999999998"/>
  </r>
  <r>
    <n v="2031"/>
    <s v="CA-2012-117961"/>
    <x v="1"/>
    <x v="650"/>
    <d v="2012-11-30T00:00:00"/>
    <s v="Standard Class"/>
    <s v="GP-14740"/>
    <s v="Guy Phonely"/>
    <x v="1"/>
    <s v="United States"/>
    <s v="Leominster"/>
    <x v="31"/>
    <n v="1453"/>
    <x v="3"/>
    <s v="OFF-BI-10003707"/>
    <x v="1"/>
    <x v="8"/>
    <s v="Aluminum Screw Posts"/>
    <n v="61.04"/>
    <x v="4"/>
    <n v="0"/>
    <n v="30.52"/>
  </r>
  <r>
    <n v="2032"/>
    <s v="CA-2012-117961"/>
    <x v="1"/>
    <x v="650"/>
    <d v="2012-11-30T00:00:00"/>
    <s v="Standard Class"/>
    <s v="GP-14740"/>
    <s v="Guy Phonely"/>
    <x v="1"/>
    <s v="United States"/>
    <s v="Leominster"/>
    <x v="31"/>
    <n v="1453"/>
    <x v="3"/>
    <s v="OFF-PA-10001274"/>
    <x v="1"/>
    <x v="10"/>
    <s v="Loose Memo Sheets"/>
    <n v="10.95"/>
    <x v="1"/>
    <n v="0"/>
    <n v="5.1464999999999996"/>
  </r>
  <r>
    <n v="2033"/>
    <s v="CA-2013-128923"/>
    <x v="0"/>
    <x v="10"/>
    <d v="2013-12-14T00:00:00"/>
    <s v="Standard Class"/>
    <s v="GB-14530"/>
    <s v="George Bell"/>
    <x v="1"/>
    <s v="United States"/>
    <s v="Fort Worth"/>
    <x v="5"/>
    <n v="76106"/>
    <x v="2"/>
    <s v="OFF-PA-10002250"/>
    <x v="1"/>
    <x v="10"/>
    <s v="Things To Do Today Pad"/>
    <n v="9.3920000000000012"/>
    <x v="0"/>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x v="7"/>
    <n v="0.2"/>
    <n v="0.8162000000000007"/>
  </r>
  <r>
    <n v="2035"/>
    <s v="CA-2014-162481"/>
    <x v="3"/>
    <x v="145"/>
    <d v="2014-09-30T00:00:00"/>
    <s v="Standard Class"/>
    <s v="CT-11995"/>
    <s v="Carol Triggs"/>
    <x v="0"/>
    <s v="United States"/>
    <s v="Rochester"/>
    <x v="11"/>
    <n v="55901"/>
    <x v="2"/>
    <s v="OFF-BI-10002976"/>
    <x v="1"/>
    <x v="8"/>
    <s v="ACCOHIDE Binder by Acco"/>
    <n v="8.26"/>
    <x v="0"/>
    <n v="0"/>
    <n v="3.8822000000000001"/>
  </r>
  <r>
    <n v="2036"/>
    <s v="CA-2014-162481"/>
    <x v="3"/>
    <x v="145"/>
    <d v="2014-09-30T00:00:00"/>
    <s v="Standard Class"/>
    <s v="CT-11995"/>
    <s v="Carol Triggs"/>
    <x v="0"/>
    <s v="United States"/>
    <s v="Rochester"/>
    <x v="11"/>
    <n v="55901"/>
    <x v="2"/>
    <s v="FUR-CH-10003061"/>
    <x v="0"/>
    <x v="1"/>
    <s v="Global Leather Task Chair, Black"/>
    <n v="269.96999999999997"/>
    <x v="1"/>
    <n v="0"/>
    <n v="51.294299999999964"/>
  </r>
  <r>
    <n v="2037"/>
    <s v="CA-2012-119214"/>
    <x v="1"/>
    <x v="651"/>
    <d v="2012-01-27T00:00:00"/>
    <s v="Standard Class"/>
    <s v="CW-11905"/>
    <s v="Carl Weiss"/>
    <x v="2"/>
    <s v="United States"/>
    <s v="Bozeman"/>
    <x v="37"/>
    <n v="59715"/>
    <x v="1"/>
    <s v="OFF-PA-10002893"/>
    <x v="1"/>
    <x v="10"/>
    <s v="Wirebound Service Call Books, 5 1/2&quot; x 4&quot;"/>
    <n v="29.04"/>
    <x v="1"/>
    <n v="0"/>
    <n v="13.9392"/>
  </r>
  <r>
    <n v="2038"/>
    <s v="CA-2012-119214"/>
    <x v="1"/>
    <x v="651"/>
    <d v="2012-01-27T00:00:00"/>
    <s v="Standard Class"/>
    <s v="CW-11905"/>
    <s v="Carl Weiss"/>
    <x v="2"/>
    <s v="United States"/>
    <s v="Bozeman"/>
    <x v="37"/>
    <n v="59715"/>
    <x v="1"/>
    <s v="OFF-LA-10003077"/>
    <x v="1"/>
    <x v="2"/>
    <s v="Avery 500"/>
    <n v="14.62"/>
    <x v="0"/>
    <n v="0"/>
    <n v="6.8713999999999995"/>
  </r>
  <r>
    <n v="2039"/>
    <s v="CA-2012-122287"/>
    <x v="1"/>
    <x v="652"/>
    <d v="2012-06-23T00:00:00"/>
    <s v="Standard Class"/>
    <s v="SN-20560"/>
    <s v="Skye Norling"/>
    <x v="2"/>
    <s v="United States"/>
    <s v="Peoria"/>
    <x v="16"/>
    <n v="85345"/>
    <x v="1"/>
    <s v="OFF-PA-10001661"/>
    <x v="1"/>
    <x v="10"/>
    <s v="Xerox 1922"/>
    <n v="11.952000000000002"/>
    <x v="1"/>
    <n v="0.2"/>
    <n v="4.3326000000000002"/>
  </r>
  <r>
    <n v="2040"/>
    <s v="CA-2012-122287"/>
    <x v="1"/>
    <x v="652"/>
    <d v="2012-06-23T00:00:00"/>
    <s v="Standard Class"/>
    <s v="SN-20560"/>
    <s v="Skye Norling"/>
    <x v="2"/>
    <s v="United States"/>
    <s v="Peoria"/>
    <x v="16"/>
    <n v="85345"/>
    <x v="1"/>
    <s v="OFF-BI-10004656"/>
    <x v="1"/>
    <x v="8"/>
    <s v="Peel &amp; Stick Add-On Corner Pockets"/>
    <n v="4.5360000000000014"/>
    <x v="3"/>
    <n v="0.7"/>
    <n v="-3.3263999999999996"/>
  </r>
  <r>
    <n v="2041"/>
    <s v="CA-2012-122287"/>
    <x v="1"/>
    <x v="652"/>
    <d v="2012-06-23T00:00:00"/>
    <s v="Standard Class"/>
    <s v="SN-20560"/>
    <s v="Skye Norling"/>
    <x v="2"/>
    <s v="United States"/>
    <s v="Peoria"/>
    <x v="16"/>
    <n v="85345"/>
    <x v="1"/>
    <s v="OFF-BI-10003707"/>
    <x v="1"/>
    <x v="8"/>
    <s v="Aluminum Screw Posts"/>
    <n v="9.1560000000000006"/>
    <x v="0"/>
    <n v="0.7"/>
    <n v="-6.1039999999999974"/>
  </r>
  <r>
    <n v="2042"/>
    <s v="CA-2012-122287"/>
    <x v="1"/>
    <x v="652"/>
    <d v="2012-06-23T00:00:00"/>
    <s v="Standard Class"/>
    <s v="SN-20560"/>
    <s v="Skye Norling"/>
    <x v="2"/>
    <s v="United States"/>
    <s v="Peoria"/>
    <x v="16"/>
    <n v="85345"/>
    <x v="1"/>
    <s v="FUR-FU-10004973"/>
    <x v="0"/>
    <x v="5"/>
    <s v="Flat Face Poster Frame"/>
    <n v="75.36"/>
    <x v="2"/>
    <n v="0.2"/>
    <n v="20.724000000000007"/>
  </r>
  <r>
    <n v="2043"/>
    <s v="CA-2012-104493"/>
    <x v="1"/>
    <x v="653"/>
    <d v="2012-10-08T00:00:00"/>
    <s v="Standard Class"/>
    <s v="EB-13705"/>
    <s v="Ed Braxton"/>
    <x v="1"/>
    <s v="United States"/>
    <s v="San Diego"/>
    <x v="1"/>
    <n v="92105"/>
    <x v="1"/>
    <s v="OFF-BI-10004817"/>
    <x v="1"/>
    <x v="8"/>
    <s v="GBC Personal VeloBind Strips"/>
    <n v="57.504000000000005"/>
    <x v="5"/>
    <n v="0.2"/>
    <n v="20.1264"/>
  </r>
  <r>
    <n v="2044"/>
    <s v="US-2014-158946"/>
    <x v="3"/>
    <x v="551"/>
    <d v="2014-11-24T00:00:00"/>
    <s v="Standard Class"/>
    <s v="JW-15220"/>
    <s v="Jane Waco"/>
    <x v="1"/>
    <s v="United States"/>
    <s v="Lakewood"/>
    <x v="24"/>
    <n v="44107"/>
    <x v="3"/>
    <s v="OFF-AR-10001860"/>
    <x v="1"/>
    <x v="6"/>
    <s v="BIC Liqua Brite Liner"/>
    <n v="38.864000000000004"/>
    <x v="3"/>
    <n v="0.2"/>
    <n v="7.7728000000000002"/>
  </r>
  <r>
    <n v="2045"/>
    <s v="CA-2011-129168"/>
    <x v="2"/>
    <x v="654"/>
    <d v="2011-08-23T00:00:00"/>
    <s v="Standard Class"/>
    <s v="KB-16585"/>
    <s v="Ken Black"/>
    <x v="1"/>
    <s v="United States"/>
    <s v="Houston"/>
    <x v="5"/>
    <n v="77095"/>
    <x v="2"/>
    <s v="OFF-PA-10001639"/>
    <x v="1"/>
    <x v="10"/>
    <s v="Xerox 203"/>
    <n v="15.552000000000003"/>
    <x v="1"/>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x v="0"/>
    <n v="0"/>
    <n v="45.539199999999994"/>
  </r>
  <r>
    <n v="2047"/>
    <s v="CA-2013-131835"/>
    <x v="0"/>
    <x v="19"/>
    <d v="2013-07-22T00:00:00"/>
    <s v="Standard Class"/>
    <s v="MC-17590"/>
    <s v="Matt Collister"/>
    <x v="1"/>
    <s v="United States"/>
    <s v="Perth Amboy"/>
    <x v="30"/>
    <n v="8861"/>
    <x v="3"/>
    <s v="TEC-PH-10001760"/>
    <x v="2"/>
    <x v="7"/>
    <s v="Bose SoundLink Bluetooth Speaker"/>
    <n v="597"/>
    <x v="1"/>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x v="7"/>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x v="3"/>
    <n v="0.2"/>
    <n v="36.224999999999966"/>
  </r>
  <r>
    <n v="2050"/>
    <s v="CA-2012-142237"/>
    <x v="1"/>
    <x v="655"/>
    <d v="2012-07-13T00:00:00"/>
    <s v="First Class"/>
    <s v="CK-12595"/>
    <s v="Clytie Kelty"/>
    <x v="0"/>
    <s v="United States"/>
    <s v="Philadelphia"/>
    <x v="9"/>
    <n v="19134"/>
    <x v="3"/>
    <s v="OFF-BI-10004022"/>
    <x v="1"/>
    <x v="8"/>
    <s v="Acco Suede Grain Vinyl Round Ring Binder"/>
    <n v="2.5020000000000002"/>
    <x v="1"/>
    <n v="0.7"/>
    <n v="-2.0015999999999998"/>
  </r>
  <r>
    <n v="2051"/>
    <s v="CA-2012-142237"/>
    <x v="1"/>
    <x v="655"/>
    <d v="2012-07-13T00:00:00"/>
    <s v="First Class"/>
    <s v="CK-12595"/>
    <s v="Clytie Kelty"/>
    <x v="0"/>
    <s v="United States"/>
    <s v="Philadelphia"/>
    <x v="9"/>
    <n v="19134"/>
    <x v="3"/>
    <s v="OFF-BI-10003669"/>
    <x v="1"/>
    <x v="8"/>
    <s v="3M Organizer Strips"/>
    <n v="6.4800000000000013"/>
    <x v="4"/>
    <n v="0.7"/>
    <n v="-4.7519999999999989"/>
  </r>
  <r>
    <n v="2052"/>
    <s v="CA-2012-142237"/>
    <x v="1"/>
    <x v="655"/>
    <d v="2012-07-13T00:00:00"/>
    <s v="First Class"/>
    <s v="CK-12595"/>
    <s v="Clytie Kelty"/>
    <x v="0"/>
    <s v="United States"/>
    <s v="Philadelphia"/>
    <x v="9"/>
    <n v="19134"/>
    <x v="3"/>
    <s v="FUR-CH-10003833"/>
    <x v="0"/>
    <x v="1"/>
    <s v="Novimex Fabric Task Chair"/>
    <n v="341.48799999999994"/>
    <x v="8"/>
    <n v="0.3"/>
    <n v="-73.175999999999988"/>
  </r>
  <r>
    <n v="2053"/>
    <s v="CA-2012-142237"/>
    <x v="1"/>
    <x v="655"/>
    <d v="2012-07-13T00:00:00"/>
    <s v="First Class"/>
    <s v="CK-12595"/>
    <s v="Clytie Kelty"/>
    <x v="0"/>
    <s v="United States"/>
    <s v="Philadelphia"/>
    <x v="9"/>
    <n v="19134"/>
    <x v="3"/>
    <s v="OFF-AR-10003732"/>
    <x v="1"/>
    <x v="6"/>
    <s v="Newell 333"/>
    <n v="11.12"/>
    <x v="2"/>
    <n v="0.2"/>
    <n v="0.83399999999999963"/>
  </r>
  <r>
    <n v="2054"/>
    <s v="CA-2012-142237"/>
    <x v="1"/>
    <x v="655"/>
    <d v="2012-07-13T00:00:00"/>
    <s v="First Class"/>
    <s v="CK-12595"/>
    <s v="Clytie Kelty"/>
    <x v="0"/>
    <s v="United States"/>
    <s v="Philadelphia"/>
    <x v="9"/>
    <n v="19134"/>
    <x v="3"/>
    <s v="FUR-FU-10003142"/>
    <x v="0"/>
    <x v="5"/>
    <s v="Master Big Foot Doorstop, Beige"/>
    <n v="25.344000000000001"/>
    <x v="5"/>
    <n v="0.2"/>
    <n v="3.4847999999999981"/>
  </r>
  <r>
    <n v="2055"/>
    <s v="CA-2013-136434"/>
    <x v="0"/>
    <x v="49"/>
    <d v="2013-12-08T00:00:00"/>
    <s v="Standard Class"/>
    <s v="RD-19480"/>
    <s v="Rick Duston"/>
    <x v="0"/>
    <s v="United States"/>
    <s v="Richmond"/>
    <x v="14"/>
    <n v="47374"/>
    <x v="2"/>
    <s v="FUR-FU-10001196"/>
    <x v="0"/>
    <x v="5"/>
    <s v="DAX Cubicle Frames - 8x10"/>
    <n v="17.309999999999999"/>
    <x v="1"/>
    <n v="0"/>
    <n v="5.1929999999999996"/>
  </r>
  <r>
    <n v="2056"/>
    <s v="CA-2014-120376"/>
    <x v="3"/>
    <x v="66"/>
    <d v="2014-12-26T00:00:00"/>
    <s v="First Class"/>
    <s v="TP-21130"/>
    <s v="Theone Pippenger"/>
    <x v="0"/>
    <s v="United States"/>
    <s v="Detroit"/>
    <x v="12"/>
    <n v="48227"/>
    <x v="2"/>
    <s v="TEC-AC-10001114"/>
    <x v="2"/>
    <x v="11"/>
    <s v="Microsoft Wireless Mobile Mouse 4000"/>
    <n v="199.95000000000002"/>
    <x v="2"/>
    <n v="0"/>
    <n v="63.983999999999988"/>
  </r>
  <r>
    <n v="2057"/>
    <s v="CA-2014-120376"/>
    <x v="3"/>
    <x v="66"/>
    <d v="2014-12-26T00:00:00"/>
    <s v="First Class"/>
    <s v="TP-21130"/>
    <s v="Theone Pippenger"/>
    <x v="0"/>
    <s v="United States"/>
    <s v="Detroit"/>
    <x v="12"/>
    <n v="48227"/>
    <x v="2"/>
    <s v="FUR-CH-10002335"/>
    <x v="0"/>
    <x v="1"/>
    <s v="Hon GuestStacker Chair"/>
    <n v="1586.6899999999998"/>
    <x v="3"/>
    <n v="0"/>
    <n v="412.5394"/>
  </r>
  <r>
    <n v="2058"/>
    <s v="CA-2014-120376"/>
    <x v="3"/>
    <x v="66"/>
    <d v="2014-12-26T00:00:00"/>
    <s v="First Class"/>
    <s v="TP-21130"/>
    <s v="Theone Pippenger"/>
    <x v="0"/>
    <s v="United States"/>
    <s v="Detroit"/>
    <x v="12"/>
    <n v="48227"/>
    <x v="2"/>
    <s v="TEC-AC-10000844"/>
    <x v="2"/>
    <x v="11"/>
    <s v="Logitech Gaming G510s - Keyboard"/>
    <n v="84.99"/>
    <x v="7"/>
    <n v="0"/>
    <n v="30.596399999999996"/>
  </r>
  <r>
    <n v="2059"/>
    <s v="CA-2014-120376"/>
    <x v="3"/>
    <x v="66"/>
    <d v="2014-12-26T00:00:00"/>
    <s v="First Class"/>
    <s v="TP-21130"/>
    <s v="Theone Pippenger"/>
    <x v="0"/>
    <s v="United States"/>
    <s v="Detroit"/>
    <x v="12"/>
    <n v="48227"/>
    <x v="2"/>
    <s v="FUR-TA-10004534"/>
    <x v="0"/>
    <x v="3"/>
    <s v="Bevis 44 x 96 Conference Tables"/>
    <n v="411.8"/>
    <x v="0"/>
    <n v="0"/>
    <n v="70.005999999999972"/>
  </r>
  <r>
    <n v="2060"/>
    <s v="CA-2011-106439"/>
    <x v="2"/>
    <x v="656"/>
    <d v="2011-11-04T00:00:00"/>
    <s v="Standard Class"/>
    <s v="GG-14650"/>
    <s v="Greg Guthrie"/>
    <x v="1"/>
    <s v="United States"/>
    <s v="Los Angeles"/>
    <x v="1"/>
    <n v="90049"/>
    <x v="1"/>
    <s v="OFF-FA-10002975"/>
    <x v="1"/>
    <x v="13"/>
    <s v="Staples"/>
    <n v="11.34"/>
    <x v="1"/>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x v="2"/>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x v="0"/>
    <n v="0.2"/>
    <n v="5.3891999999999989"/>
  </r>
  <r>
    <n v="2063"/>
    <s v="CA-2011-106439"/>
    <x v="2"/>
    <x v="656"/>
    <d v="2011-11-04T00:00:00"/>
    <s v="Standard Class"/>
    <s v="GG-14650"/>
    <s v="Greg Guthrie"/>
    <x v="1"/>
    <s v="United States"/>
    <s v="Los Angeles"/>
    <x v="1"/>
    <n v="90049"/>
    <x v="1"/>
    <s v="OFF-PA-10000477"/>
    <x v="1"/>
    <x v="10"/>
    <s v="Xerox 1952"/>
    <n v="64.740000000000009"/>
    <x v="11"/>
    <n v="0"/>
    <n v="30.427800000000005"/>
  </r>
  <r>
    <n v="2064"/>
    <s v="CA-2011-106439"/>
    <x v="2"/>
    <x v="656"/>
    <d v="2011-11-04T00:00:00"/>
    <s v="Standard Class"/>
    <s v="GG-14650"/>
    <s v="Greg Guthrie"/>
    <x v="1"/>
    <s v="United States"/>
    <s v="Los Angeles"/>
    <x v="1"/>
    <n v="90049"/>
    <x v="1"/>
    <s v="OFF-BI-10004209"/>
    <x v="1"/>
    <x v="8"/>
    <s v="Fellowes Twister Kit, Gray/Clear, 3/pkg"/>
    <n v="19.295999999999999"/>
    <x v="1"/>
    <n v="0.2"/>
    <n v="6.0299999999999994"/>
  </r>
  <r>
    <n v="2065"/>
    <s v="CA-2011-106439"/>
    <x v="2"/>
    <x v="656"/>
    <d v="2011-11-04T00:00:00"/>
    <s v="Standard Class"/>
    <s v="GG-14650"/>
    <s v="Greg Guthrie"/>
    <x v="1"/>
    <s v="United States"/>
    <s v="Los Angeles"/>
    <x v="1"/>
    <n v="90049"/>
    <x v="1"/>
    <s v="OFF-ST-10001963"/>
    <x v="1"/>
    <x v="4"/>
    <s v="Tennsco Regal Shelving Units"/>
    <n v="405.64"/>
    <x v="4"/>
    <n v="0"/>
    <n v="12.169199999999989"/>
  </r>
  <r>
    <n v="2066"/>
    <s v="CA-2011-106439"/>
    <x v="2"/>
    <x v="656"/>
    <d v="2011-11-04T00:00:00"/>
    <s v="Standard Class"/>
    <s v="GG-14650"/>
    <s v="Greg Guthrie"/>
    <x v="1"/>
    <s v="United States"/>
    <s v="Los Angeles"/>
    <x v="1"/>
    <n v="90049"/>
    <x v="1"/>
    <s v="FUR-CH-10003833"/>
    <x v="0"/>
    <x v="1"/>
    <s v="Novimex Fabric Task Chair"/>
    <n v="146.352"/>
    <x v="1"/>
    <n v="0.2"/>
    <n v="-9.1470000000000056"/>
  </r>
  <r>
    <n v="2067"/>
    <s v="CA-2011-106439"/>
    <x v="2"/>
    <x v="656"/>
    <d v="2011-11-04T00:00:00"/>
    <s v="Standard Class"/>
    <s v="GG-14650"/>
    <s v="Greg Guthrie"/>
    <x v="1"/>
    <s v="United States"/>
    <s v="Los Angeles"/>
    <x v="1"/>
    <n v="90049"/>
    <x v="1"/>
    <s v="TEC-AC-10004568"/>
    <x v="2"/>
    <x v="11"/>
    <s v="Maxell LTO Ultrium - 800 GB"/>
    <n v="251.91"/>
    <x v="6"/>
    <n v="0"/>
    <n v="47.862899999999982"/>
  </r>
  <r>
    <n v="2068"/>
    <s v="CA-2011-106439"/>
    <x v="2"/>
    <x v="656"/>
    <d v="2011-11-04T00:00:00"/>
    <s v="Standard Class"/>
    <s v="GG-14650"/>
    <s v="Greg Guthrie"/>
    <x v="1"/>
    <s v="United States"/>
    <s v="Los Angeles"/>
    <x v="1"/>
    <n v="90049"/>
    <x v="1"/>
    <s v="OFF-AR-10001419"/>
    <x v="1"/>
    <x v="6"/>
    <s v="Newell 325"/>
    <n v="12.39"/>
    <x v="1"/>
    <n v="0"/>
    <n v="3.7169999999999996"/>
  </r>
  <r>
    <n v="2069"/>
    <s v="CA-2012-133452"/>
    <x v="1"/>
    <x v="657"/>
    <d v="2012-04-19T00:00:00"/>
    <s v="Standard Class"/>
    <s v="ZC-21910"/>
    <s v="Zuschuss Carroll"/>
    <x v="0"/>
    <s v="United States"/>
    <s v="Pomona"/>
    <x v="1"/>
    <n v="91767"/>
    <x v="1"/>
    <s v="TEC-AC-10002800"/>
    <x v="2"/>
    <x v="11"/>
    <s v="Plantronics Audio 478 Stereo USB Headset"/>
    <n v="199.96"/>
    <x v="4"/>
    <n v="0"/>
    <n v="69.98599999999999"/>
  </r>
  <r>
    <n v="2070"/>
    <s v="CA-2012-133452"/>
    <x v="1"/>
    <x v="657"/>
    <d v="2012-04-19T00:00:00"/>
    <s v="Standard Class"/>
    <s v="ZC-21910"/>
    <s v="Zuschuss Carroll"/>
    <x v="0"/>
    <s v="United States"/>
    <s v="Pomona"/>
    <x v="1"/>
    <n v="91767"/>
    <x v="1"/>
    <s v="FUR-TA-10003954"/>
    <x v="0"/>
    <x v="3"/>
    <s v="Hon 94000 Series Round Tables"/>
    <n v="710.83200000000011"/>
    <x v="1"/>
    <n v="0.2"/>
    <n v="-97.739399999999989"/>
  </r>
  <r>
    <n v="2071"/>
    <s v="CA-2013-146521"/>
    <x v="0"/>
    <x v="658"/>
    <d v="2013-07-24T00:00:00"/>
    <s v="Second Class"/>
    <s v="CC-12610"/>
    <s v="Corey Catlett"/>
    <x v="1"/>
    <s v="United States"/>
    <s v="Philadelphia"/>
    <x v="9"/>
    <n v="19134"/>
    <x v="3"/>
    <s v="OFF-BI-10000301"/>
    <x v="1"/>
    <x v="8"/>
    <s v="GBC Instant Report Kit"/>
    <n v="1.9410000000000003"/>
    <x v="7"/>
    <n v="0.7"/>
    <n v="-1.294"/>
  </r>
  <r>
    <n v="2072"/>
    <s v="US-2014-110996"/>
    <x v="3"/>
    <x v="225"/>
    <d v="2014-11-26T00:00:00"/>
    <s v="Standard Class"/>
    <s v="KA-16525"/>
    <s v="Kelly Andreada"/>
    <x v="0"/>
    <s v="United States"/>
    <s v="Ontario"/>
    <x v="1"/>
    <n v="91761"/>
    <x v="1"/>
    <s v="FUR-CH-10003956"/>
    <x v="0"/>
    <x v="1"/>
    <s v="Novimex High-Tech Fabric Mesh Task Chair"/>
    <n v="283.92"/>
    <x v="2"/>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x v="0"/>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x v="1"/>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x v="3"/>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x v="1"/>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x v="2"/>
    <n v="0"/>
    <n v="19.950000000000003"/>
  </r>
  <r>
    <n v="2078"/>
    <s v="CA-2014-140676"/>
    <x v="3"/>
    <x v="510"/>
    <d v="2014-09-16T00:00:00"/>
    <s v="First Class"/>
    <s v="BF-11080"/>
    <s v="Bart Folk"/>
    <x v="0"/>
    <s v="United States"/>
    <s v="Baltimore"/>
    <x v="39"/>
    <n v="21215"/>
    <x v="3"/>
    <s v="OFF-AP-10000358"/>
    <x v="1"/>
    <x v="9"/>
    <s v="Fellowes Basic Home/Office Series Surge Protectors"/>
    <n v="90.86"/>
    <x v="3"/>
    <n v="0"/>
    <n v="26.349399999999992"/>
  </r>
  <r>
    <n v="2079"/>
    <s v="CA-2014-140676"/>
    <x v="3"/>
    <x v="510"/>
    <d v="2014-09-16T00:00:00"/>
    <s v="First Class"/>
    <s v="BF-11080"/>
    <s v="Bart Folk"/>
    <x v="0"/>
    <s v="United States"/>
    <s v="Baltimore"/>
    <x v="39"/>
    <n v="21215"/>
    <x v="3"/>
    <s v="OFF-PA-10004243"/>
    <x v="1"/>
    <x v="10"/>
    <s v="Xerox 1939"/>
    <n v="94.85"/>
    <x v="2"/>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x v="3"/>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x v="0"/>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x v="0"/>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x v="5"/>
    <n v="0"/>
    <n v="16.847999999999999"/>
  </r>
  <r>
    <n v="2084"/>
    <s v="CA-2011-110352"/>
    <x v="2"/>
    <x v="533"/>
    <d v="2011-11-29T00:00:00"/>
    <s v="Standard Class"/>
    <s v="ED-13885"/>
    <s v="Emily Ducich"/>
    <x v="2"/>
    <s v="United States"/>
    <s v="Houston"/>
    <x v="5"/>
    <n v="77036"/>
    <x v="2"/>
    <s v="OFF-LA-10003923"/>
    <x v="1"/>
    <x v="2"/>
    <s v="Alphabetical Labels for Top Tab Filing"/>
    <n v="23.680000000000003"/>
    <x v="0"/>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x v="4"/>
    <n v="0"/>
    <n v="56.175200000000004"/>
  </r>
  <r>
    <n v="2086"/>
    <s v="CA-2013-140501"/>
    <x v="0"/>
    <x v="661"/>
    <d v="2013-06-29T00:00:00"/>
    <s v="Standard Class"/>
    <s v="IM-15070"/>
    <s v="Irene Maddox"/>
    <x v="0"/>
    <s v="United States"/>
    <s v="New York City"/>
    <x v="15"/>
    <n v="10009"/>
    <x v="3"/>
    <s v="OFF-LA-10000248"/>
    <x v="1"/>
    <x v="2"/>
    <s v="Avery 52"/>
    <n v="18.45"/>
    <x v="2"/>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x v="2"/>
    <n v="0"/>
    <n v="38.988000000000014"/>
  </r>
  <r>
    <n v="2088"/>
    <s v="CA-2013-140501"/>
    <x v="0"/>
    <x v="661"/>
    <d v="2013-06-29T00:00:00"/>
    <s v="Standard Class"/>
    <s v="IM-15070"/>
    <s v="Irene Maddox"/>
    <x v="0"/>
    <s v="United States"/>
    <s v="New York City"/>
    <x v="15"/>
    <n v="10009"/>
    <x v="3"/>
    <s v="OFF-PA-10003129"/>
    <x v="1"/>
    <x v="10"/>
    <s v="Tops White Computer Printout Paper"/>
    <n v="146.72999999999999"/>
    <x v="1"/>
    <n v="0"/>
    <n v="68.963099999999997"/>
  </r>
  <r>
    <n v="2089"/>
    <s v="CA-2013-140501"/>
    <x v="0"/>
    <x v="661"/>
    <d v="2013-06-29T00:00:00"/>
    <s v="Standard Class"/>
    <s v="IM-15070"/>
    <s v="Irene Maddox"/>
    <x v="0"/>
    <s v="United States"/>
    <s v="New York City"/>
    <x v="15"/>
    <n v="10009"/>
    <x v="3"/>
    <s v="OFF-FA-10004076"/>
    <x v="1"/>
    <x v="13"/>
    <s v="Translucent Push Pins by OIC"/>
    <n v="3.96"/>
    <x v="0"/>
    <n v="0"/>
    <n v="1.4651999999999998"/>
  </r>
  <r>
    <n v="2090"/>
    <s v="CA-2012-139290"/>
    <x v="1"/>
    <x v="662"/>
    <d v="2012-10-30T00:00:00"/>
    <s v="Standard Class"/>
    <s v="MY-17380"/>
    <s v="Maribeth Yedwab"/>
    <x v="1"/>
    <s v="United States"/>
    <s v="Rancho Cucamonga"/>
    <x v="1"/>
    <n v="91730"/>
    <x v="1"/>
    <s v="OFF-LA-10004008"/>
    <x v="1"/>
    <x v="2"/>
    <s v="Avery 507"/>
    <n v="5.76"/>
    <x v="0"/>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x v="1"/>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x v="1"/>
    <n v="0.3"/>
    <n v="-48.783900000000031"/>
  </r>
  <r>
    <n v="2093"/>
    <s v="CA-2011-145926"/>
    <x v="2"/>
    <x v="664"/>
    <d v="2011-11-21T00:00:00"/>
    <s v="Standard Class"/>
    <s v="MP-17470"/>
    <s v="Mark Packer"/>
    <x v="2"/>
    <s v="United States"/>
    <s v="Moorhead"/>
    <x v="11"/>
    <n v="56560"/>
    <x v="2"/>
    <s v="FUR-CH-10004289"/>
    <x v="0"/>
    <x v="1"/>
    <s v="Global Super Steno Chair"/>
    <n v="479.90000000000003"/>
    <x v="2"/>
    <n v="0"/>
    <n v="81.58299999999997"/>
  </r>
  <r>
    <n v="2094"/>
    <s v="CA-2012-149678"/>
    <x v="1"/>
    <x v="657"/>
    <d v="2012-04-15T00:00:00"/>
    <s v="Second Class"/>
    <s v="AW-10840"/>
    <s v="Anthony Witt"/>
    <x v="0"/>
    <s v="United States"/>
    <s v="Farmington"/>
    <x v="27"/>
    <n v="87401"/>
    <x v="1"/>
    <s v="OFF-SU-10004498"/>
    <x v="1"/>
    <x v="14"/>
    <s v="Martin-Yale Premier Letter Opener"/>
    <n v="12.88"/>
    <x v="7"/>
    <n v="0"/>
    <n v="0.38640000000000008"/>
  </r>
  <r>
    <n v="2095"/>
    <s v="US-2012-164357"/>
    <x v="1"/>
    <x v="665"/>
    <d v="2012-11-29T00:00:00"/>
    <s v="Standard Class"/>
    <s v="SF-20065"/>
    <s v="Sandra Flanagan"/>
    <x v="0"/>
    <s v="United States"/>
    <s v="Wilmington"/>
    <x v="3"/>
    <n v="28403"/>
    <x v="0"/>
    <s v="OFF-AR-10001177"/>
    <x v="1"/>
    <x v="6"/>
    <s v="Newell 349"/>
    <n v="13.120000000000001"/>
    <x v="2"/>
    <n v="0.2"/>
    <n v="1.4759999999999982"/>
  </r>
  <r>
    <n v="2096"/>
    <s v="US-2013-146570"/>
    <x v="0"/>
    <x v="666"/>
    <d v="2013-05-21T00:00:00"/>
    <s v="Standard Class"/>
    <s v="SN-20710"/>
    <s v="Steve Nguyen"/>
    <x v="2"/>
    <s v="United States"/>
    <s v="Jackson"/>
    <x v="35"/>
    <n v="39212"/>
    <x v="0"/>
    <s v="OFF-BI-10001718"/>
    <x v="1"/>
    <x v="8"/>
    <s v="GBC DocuBind P50 Personal Binding Machine"/>
    <n v="511.84"/>
    <x v="8"/>
    <n v="0"/>
    <n v="240.56479999999999"/>
  </r>
  <r>
    <n v="2097"/>
    <s v="US-2013-146570"/>
    <x v="0"/>
    <x v="666"/>
    <d v="2013-05-21T00:00:00"/>
    <s v="Standard Class"/>
    <s v="SN-20710"/>
    <s v="Steve Nguyen"/>
    <x v="2"/>
    <s v="United States"/>
    <s v="Jackson"/>
    <x v="35"/>
    <n v="39212"/>
    <x v="0"/>
    <s v="OFF-AR-10004602"/>
    <x v="1"/>
    <x v="6"/>
    <s v="Boston KS Multi-Size Manual Pencil Sharpener"/>
    <n v="91.96"/>
    <x v="4"/>
    <n v="0"/>
    <n v="25.748800000000003"/>
  </r>
  <r>
    <n v="2098"/>
    <s v="US-2013-146570"/>
    <x v="0"/>
    <x v="666"/>
    <d v="2013-05-21T00:00:00"/>
    <s v="Standard Class"/>
    <s v="SN-20710"/>
    <s v="Steve Nguyen"/>
    <x v="2"/>
    <s v="United States"/>
    <s v="Jackson"/>
    <x v="35"/>
    <n v="39212"/>
    <x v="0"/>
    <s v="OFF-AR-10003856"/>
    <x v="1"/>
    <x v="6"/>
    <s v="Newell 344"/>
    <n v="8.34"/>
    <x v="1"/>
    <n v="0"/>
    <n v="2.1683999999999997"/>
  </r>
  <r>
    <n v="2099"/>
    <s v="CA-2014-124401"/>
    <x v="3"/>
    <x v="210"/>
    <d v="2014-09-13T00:00:00"/>
    <s v="Standard Class"/>
    <s v="RD-19900"/>
    <s v="Ruben Dartt"/>
    <x v="0"/>
    <s v="United States"/>
    <s v="Portland"/>
    <x v="21"/>
    <n v="97206"/>
    <x v="1"/>
    <s v="OFF-ST-10000649"/>
    <x v="1"/>
    <x v="4"/>
    <s v="Hanging Personal Folder File"/>
    <n v="37.68"/>
    <x v="1"/>
    <n v="0.2"/>
    <n v="2.3550000000000022"/>
  </r>
  <r>
    <n v="2100"/>
    <s v="CA-2014-124401"/>
    <x v="3"/>
    <x v="210"/>
    <d v="2014-09-13T00:00:00"/>
    <s v="Standard Class"/>
    <s v="RD-19900"/>
    <s v="Ruben Dartt"/>
    <x v="0"/>
    <s v="United States"/>
    <s v="Portland"/>
    <x v="21"/>
    <n v="97206"/>
    <x v="1"/>
    <s v="TEC-AC-10002926"/>
    <x v="2"/>
    <x v="11"/>
    <s v="Logitech Wireless Marathon Mouse M705"/>
    <n v="279.94400000000002"/>
    <x v="3"/>
    <n v="0.2"/>
    <n v="80.48390000000002"/>
  </r>
  <r>
    <n v="2101"/>
    <s v="US-2011-140116"/>
    <x v="2"/>
    <x v="418"/>
    <d v="2011-03-17T00:00:00"/>
    <s v="Standard Class"/>
    <s v="KT-16480"/>
    <s v="Kean Thornton"/>
    <x v="0"/>
    <s v="United States"/>
    <s v="Denver"/>
    <x v="22"/>
    <n v="80219"/>
    <x v="1"/>
    <s v="OFF-ST-10000078"/>
    <x v="1"/>
    <x v="4"/>
    <s v="Tennsco 6- and 18-Compartment Lockers"/>
    <n v="636.40800000000013"/>
    <x v="1"/>
    <n v="0.2"/>
    <n v="-15.910200000000088"/>
  </r>
  <r>
    <n v="2102"/>
    <s v="US-2011-140116"/>
    <x v="2"/>
    <x v="418"/>
    <d v="2011-03-17T00:00:00"/>
    <s v="Standard Class"/>
    <s v="KT-16480"/>
    <s v="Kean Thornton"/>
    <x v="0"/>
    <s v="United States"/>
    <s v="Denver"/>
    <x v="22"/>
    <n v="80219"/>
    <x v="1"/>
    <s v="OFF-AR-10001044"/>
    <x v="1"/>
    <x v="6"/>
    <s v="BOSTON Ranger #55 Pencil Sharpener, Black"/>
    <n v="83.168000000000006"/>
    <x v="4"/>
    <n v="0.2"/>
    <n v="9.3563999999999936"/>
  </r>
  <r>
    <n v="2103"/>
    <s v="CA-2011-123295"/>
    <x v="2"/>
    <x v="667"/>
    <d v="2011-07-18T00:00:00"/>
    <s v="Same Day"/>
    <s v="AH-10120"/>
    <s v="Adrian Hane"/>
    <x v="2"/>
    <s v="United States"/>
    <s v="Tucson"/>
    <x v="16"/>
    <n v="85705"/>
    <x v="1"/>
    <s v="FUR-CH-10002372"/>
    <x v="0"/>
    <x v="1"/>
    <s v="Office Star - Ergonomically Designed Knee Chair"/>
    <n v="259.13600000000002"/>
    <x v="4"/>
    <n v="0.2"/>
    <n v="-25.913599999999988"/>
  </r>
  <r>
    <n v="2104"/>
    <s v="CA-2014-167101"/>
    <x v="3"/>
    <x v="668"/>
    <d v="2014-03-29T00:00:00"/>
    <s v="Second Class"/>
    <s v="BM-11650"/>
    <s v="Brian Moss"/>
    <x v="1"/>
    <s v="United States"/>
    <s v="New York City"/>
    <x v="15"/>
    <n v="10009"/>
    <x v="3"/>
    <s v="OFF-PA-10000357"/>
    <x v="1"/>
    <x v="10"/>
    <s v="Xerox 1888"/>
    <n v="221.92"/>
    <x v="4"/>
    <n v="0"/>
    <n v="106.52159999999999"/>
  </r>
  <r>
    <n v="2105"/>
    <s v="CA-2014-167101"/>
    <x v="3"/>
    <x v="668"/>
    <d v="2014-03-29T00:00:00"/>
    <s v="Second Class"/>
    <s v="BM-11650"/>
    <s v="Brian Moss"/>
    <x v="1"/>
    <s v="United States"/>
    <s v="New York City"/>
    <x v="15"/>
    <n v="10009"/>
    <x v="3"/>
    <s v="TEC-AC-10001266"/>
    <x v="2"/>
    <x v="11"/>
    <s v="Memorex Micro Travel Drive 8 GB"/>
    <n v="26"/>
    <x v="0"/>
    <n v="0"/>
    <n v="11.7"/>
  </r>
  <r>
    <n v="2106"/>
    <s v="US-2011-167633"/>
    <x v="2"/>
    <x v="587"/>
    <d v="2011-10-05T00:00:00"/>
    <s v="Standard Class"/>
    <s v="BW-11200"/>
    <s v="Ben Wallace"/>
    <x v="0"/>
    <s v="United States"/>
    <s v="Boynton Beach"/>
    <x v="2"/>
    <n v="33437"/>
    <x v="0"/>
    <s v="OFF-PA-10004888"/>
    <x v="1"/>
    <x v="10"/>
    <s v="Xerox 217"/>
    <n v="15.552000000000003"/>
    <x v="1"/>
    <n v="0.2"/>
    <n v="5.4432"/>
  </r>
  <r>
    <n v="2107"/>
    <s v="US-2011-152723"/>
    <x v="2"/>
    <x v="467"/>
    <d v="2011-09-26T00:00:00"/>
    <s v="Same Day"/>
    <s v="HG-14965"/>
    <s v="Henry Goldwyn"/>
    <x v="1"/>
    <s v="United States"/>
    <s v="Mesquite"/>
    <x v="5"/>
    <n v="75150"/>
    <x v="2"/>
    <s v="OFF-BI-10003460"/>
    <x v="1"/>
    <x v="8"/>
    <s v="Acco 3-Hole Punch"/>
    <n v="0.87599999999999978"/>
    <x v="7"/>
    <n v="0.8"/>
    <n v="-1.4016000000000002"/>
  </r>
  <r>
    <n v="2108"/>
    <s v="CA-2012-164882"/>
    <x v="1"/>
    <x v="89"/>
    <d v="2012-10-31T00:00:00"/>
    <s v="Same Day"/>
    <s v="SG-20080"/>
    <s v="Sandra Glassco"/>
    <x v="0"/>
    <s v="United States"/>
    <s v="Redlands"/>
    <x v="1"/>
    <n v="92374"/>
    <x v="1"/>
    <s v="OFF-PA-10000157"/>
    <x v="1"/>
    <x v="10"/>
    <s v="Xerox 191"/>
    <n v="19.98"/>
    <x v="7"/>
    <n v="0"/>
    <n v="9.3905999999999992"/>
  </r>
  <r>
    <n v="2109"/>
    <s v="CA-2012-164882"/>
    <x v="1"/>
    <x v="89"/>
    <d v="2012-10-31T00:00:00"/>
    <s v="Same Day"/>
    <s v="SG-20080"/>
    <s v="Sandra Glassco"/>
    <x v="0"/>
    <s v="United States"/>
    <s v="Redlands"/>
    <x v="1"/>
    <n v="92374"/>
    <x v="1"/>
    <s v="OFF-BI-10004519"/>
    <x v="1"/>
    <x v="8"/>
    <s v="GBC DocuBind P100 Manual Binding Machine"/>
    <n v="398.35199999999998"/>
    <x v="1"/>
    <n v="0.2"/>
    <n v="124.48499999999999"/>
  </r>
  <r>
    <n v="2110"/>
    <s v="CA-2012-164882"/>
    <x v="1"/>
    <x v="89"/>
    <d v="2012-10-31T00:00:00"/>
    <s v="Same Day"/>
    <s v="SG-20080"/>
    <s v="Sandra Glassco"/>
    <x v="0"/>
    <s v="United States"/>
    <s v="Redlands"/>
    <x v="1"/>
    <n v="92374"/>
    <x v="1"/>
    <s v="OFF-AR-10004272"/>
    <x v="1"/>
    <x v="6"/>
    <s v="Newell 308"/>
    <n v="5.04"/>
    <x v="1"/>
    <n v="0"/>
    <n v="1.2599999999999998"/>
  </r>
  <r>
    <n v="2111"/>
    <s v="CA-2012-164882"/>
    <x v="1"/>
    <x v="89"/>
    <d v="2012-10-31T00:00:00"/>
    <s v="Same Day"/>
    <s v="SG-20080"/>
    <s v="Sandra Glassco"/>
    <x v="0"/>
    <s v="United States"/>
    <s v="Redlands"/>
    <x v="1"/>
    <n v="92374"/>
    <x v="1"/>
    <s v="OFF-FA-10000585"/>
    <x v="1"/>
    <x v="13"/>
    <s v="OIC Bulk Pack Metal Binder Clips"/>
    <n v="17.450000000000003"/>
    <x v="2"/>
    <n v="0"/>
    <n v="8.0269999999999992"/>
  </r>
  <r>
    <n v="2112"/>
    <s v="CA-2012-164882"/>
    <x v="1"/>
    <x v="89"/>
    <d v="2012-10-31T00:00:00"/>
    <s v="Same Day"/>
    <s v="SG-20080"/>
    <s v="Sandra Glassco"/>
    <x v="0"/>
    <s v="United States"/>
    <s v="Redlands"/>
    <x v="1"/>
    <n v="92374"/>
    <x v="1"/>
    <s v="FUR-CH-10004218"/>
    <x v="0"/>
    <x v="1"/>
    <s v="Global Fabric Manager's Chair, Dark Gray"/>
    <n v="323.13600000000002"/>
    <x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x v="1"/>
    <n v="0"/>
    <n v="8.0190000000000001"/>
  </r>
  <r>
    <n v="2114"/>
    <s v="CA-2012-164882"/>
    <x v="1"/>
    <x v="89"/>
    <d v="2012-10-31T00:00:00"/>
    <s v="Same Day"/>
    <s v="SG-20080"/>
    <s v="Sandra Glassco"/>
    <x v="0"/>
    <s v="United States"/>
    <s v="Redlands"/>
    <x v="1"/>
    <n v="92374"/>
    <x v="1"/>
    <s v="TEC-PH-10001578"/>
    <x v="2"/>
    <x v="7"/>
    <s v="Polycom SoundStation2 EX Conference phone"/>
    <n v="1295.8400000000001"/>
    <x v="4"/>
    <n v="0.2"/>
    <n v="145.78199999999993"/>
  </r>
  <r>
    <n v="2115"/>
    <s v="CA-2012-164882"/>
    <x v="1"/>
    <x v="89"/>
    <d v="2012-10-31T00:00:00"/>
    <s v="Same Day"/>
    <s v="SG-20080"/>
    <s v="Sandra Glassco"/>
    <x v="0"/>
    <s v="United States"/>
    <s v="Redlands"/>
    <x v="1"/>
    <n v="92374"/>
    <x v="1"/>
    <s v="OFF-ST-10003638"/>
    <x v="1"/>
    <x v="4"/>
    <s v="Mobile Personal File Cube"/>
    <n v="46.84"/>
    <x v="0"/>
    <n v="0"/>
    <n v="12.646799999999999"/>
  </r>
  <r>
    <n v="2116"/>
    <s v="CA-2012-164882"/>
    <x v="1"/>
    <x v="89"/>
    <d v="2012-10-31T00:00:00"/>
    <s v="Same Day"/>
    <s v="SG-20080"/>
    <s v="Sandra Glassco"/>
    <x v="0"/>
    <s v="United States"/>
    <s v="Redlands"/>
    <x v="1"/>
    <n v="92374"/>
    <x v="1"/>
    <s v="FUR-BO-10002213"/>
    <x v="0"/>
    <x v="0"/>
    <s v="DMI Eclipse Executive Suite Bookcases"/>
    <n v="425.83300000000003"/>
    <x v="7"/>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x v="7"/>
    <n v="0.4"/>
    <n v="-13.978000000000009"/>
  </r>
  <r>
    <n v="2118"/>
    <s v="CA-2013-130267"/>
    <x v="0"/>
    <x v="251"/>
    <d v="2013-09-24T00:00:00"/>
    <s v="Standard Class"/>
    <s v="SW-20245"/>
    <s v="Scot Wooten"/>
    <x v="0"/>
    <s v="United States"/>
    <s v="Stockton"/>
    <x v="1"/>
    <n v="95207"/>
    <x v="1"/>
    <s v="OFF-PA-10002222"/>
    <x v="1"/>
    <x v="10"/>
    <s v="Xerox Color Copier Paper, 11&quot; x 17&quot;, Ream"/>
    <n v="159.88"/>
    <x v="3"/>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x v="7"/>
    <n v="0"/>
    <n v="2.3759999999999999"/>
  </r>
  <r>
    <n v="2120"/>
    <s v="CA-2014-155460"/>
    <x v="3"/>
    <x v="669"/>
    <d v="2014-04-16T00:00:00"/>
    <s v="First Class"/>
    <s v="RW-19630"/>
    <s v="Rob Williams"/>
    <x v="1"/>
    <s v="United States"/>
    <s v="Seattle"/>
    <x v="4"/>
    <n v="98105"/>
    <x v="1"/>
    <s v="OFF-BI-10003091"/>
    <x v="1"/>
    <x v="8"/>
    <s v="GBC DocuBind TL200 Manual Binding Machine"/>
    <n v="895.92"/>
    <x v="2"/>
    <n v="0.2"/>
    <n v="302.37299999999993"/>
  </r>
  <r>
    <n v="2121"/>
    <s v="US-2014-168690"/>
    <x v="3"/>
    <x v="363"/>
    <d v="2014-01-14T00:00:00"/>
    <s v="Standard Class"/>
    <s v="TS-21085"/>
    <s v="Thais Sissman"/>
    <x v="0"/>
    <s v="United States"/>
    <s v="Ormond Beach"/>
    <x v="2"/>
    <n v="32174"/>
    <x v="0"/>
    <s v="OFF-BI-10000145"/>
    <x v="1"/>
    <x v="8"/>
    <s v="Zipper Ring Binder Pockets"/>
    <n v="2.8080000000000007"/>
    <x v="1"/>
    <n v="0.7"/>
    <n v="-1.9656000000000002"/>
  </r>
  <r>
    <n v="2122"/>
    <s v="CA-2014-158246"/>
    <x v="3"/>
    <x v="45"/>
    <d v="2014-11-12T00:00:00"/>
    <s v="First Class"/>
    <s v="JB-15400"/>
    <s v="Jennifer Braxton"/>
    <x v="1"/>
    <s v="United States"/>
    <s v="Sunnyvale"/>
    <x v="1"/>
    <n v="94086"/>
    <x v="1"/>
    <s v="FUR-CH-10003061"/>
    <x v="0"/>
    <x v="1"/>
    <s v="Global Leather Task Chair, Black"/>
    <n v="215.976"/>
    <x v="1"/>
    <n v="0.2"/>
    <n v="-2.6997000000000355"/>
  </r>
  <r>
    <n v="2123"/>
    <s v="CA-2014-167381"/>
    <x v="3"/>
    <x v="585"/>
    <d v="2014-09-25T00:00:00"/>
    <s v="Second Class"/>
    <s v="EH-14005"/>
    <s v="Erica Hernandez"/>
    <x v="2"/>
    <s v="United States"/>
    <s v="Lansing"/>
    <x v="12"/>
    <n v="48911"/>
    <x v="2"/>
    <s v="FUR-BO-10001972"/>
    <x v="0"/>
    <x v="0"/>
    <s v="O'Sullivan 4-Shelf Bookcase in Odessa Pine"/>
    <n v="241.96"/>
    <x v="0"/>
    <n v="0"/>
    <n v="41.133199999999988"/>
  </r>
  <r>
    <n v="2124"/>
    <s v="CA-2014-167381"/>
    <x v="3"/>
    <x v="585"/>
    <d v="2014-09-25T00:00:00"/>
    <s v="Second Class"/>
    <s v="EH-14005"/>
    <s v="Erica Hernandez"/>
    <x v="2"/>
    <s v="United States"/>
    <s v="Lansing"/>
    <x v="12"/>
    <n v="48911"/>
    <x v="2"/>
    <s v="OFF-LA-10000134"/>
    <x v="1"/>
    <x v="2"/>
    <s v="Avery 511"/>
    <n v="27.72"/>
    <x v="6"/>
    <n v="0"/>
    <n v="13.3056"/>
  </r>
  <r>
    <n v="2125"/>
    <s v="CA-2014-144862"/>
    <x v="3"/>
    <x v="96"/>
    <d v="2014-12-06T00:00:00"/>
    <s v="Standard Class"/>
    <s v="EH-14005"/>
    <s v="Erica Hernandez"/>
    <x v="2"/>
    <s v="United States"/>
    <s v="Philadelphia"/>
    <x v="9"/>
    <n v="19143"/>
    <x v="3"/>
    <s v="OFF-EN-10003040"/>
    <x v="1"/>
    <x v="12"/>
    <s v="Quality Park Security Envelopes"/>
    <n v="104.68000000000002"/>
    <x v="2"/>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x v="3"/>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x v="1"/>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x v="1"/>
    <n v="0.2"/>
    <n v="6.4943999999999953"/>
  </r>
  <r>
    <n v="2129"/>
    <s v="CA-2012-134859"/>
    <x v="1"/>
    <x v="242"/>
    <d v="2012-10-09T00:00:00"/>
    <s v="Standard Class"/>
    <s v="JK-16120"/>
    <s v="Julie Kriz"/>
    <x v="2"/>
    <s v="United States"/>
    <s v="Philadelphia"/>
    <x v="9"/>
    <n v="19134"/>
    <x v="3"/>
    <s v="OFF-PA-10001293"/>
    <x v="1"/>
    <x v="10"/>
    <s v="Xerox 1946"/>
    <n v="20.736000000000004"/>
    <x v="4"/>
    <n v="0.2"/>
    <n v="7.2576000000000001"/>
  </r>
  <r>
    <n v="2130"/>
    <s v="US-2011-114188"/>
    <x v="2"/>
    <x v="671"/>
    <d v="2011-05-22T00:00:00"/>
    <s v="Second Class"/>
    <s v="RF-19345"/>
    <s v="Randy Ferguson"/>
    <x v="1"/>
    <s v="United States"/>
    <s v="Dover"/>
    <x v="38"/>
    <n v="3820"/>
    <x v="3"/>
    <s v="OFF-AP-10000124"/>
    <x v="1"/>
    <x v="9"/>
    <s v="Acco 6 Outlet Guardian Basic Surge Suppressor"/>
    <n v="33.28"/>
    <x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x v="6"/>
    <n v="0"/>
    <n v="11.9412"/>
  </r>
  <r>
    <n v="2132"/>
    <s v="US-2011-114188"/>
    <x v="2"/>
    <x v="671"/>
    <d v="2011-05-22T00:00:00"/>
    <s v="Second Class"/>
    <s v="RF-19345"/>
    <s v="Randy Ferguson"/>
    <x v="1"/>
    <s v="United States"/>
    <s v="Dover"/>
    <x v="38"/>
    <n v="3820"/>
    <x v="3"/>
    <s v="FUR-FU-10000076"/>
    <x v="0"/>
    <x v="5"/>
    <s v="24-Hour Round Wall Clock"/>
    <n v="139.86000000000001"/>
    <x v="3"/>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x v="1"/>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x v="1"/>
    <n v="0.7"/>
    <n v="-122.39280000000002"/>
  </r>
  <r>
    <n v="2135"/>
    <s v="CA-2012-122210"/>
    <x v="1"/>
    <x v="672"/>
    <d v="2012-12-04T00:00:00"/>
    <s v="Standard Class"/>
    <s v="WB-21850"/>
    <s v="William Brown"/>
    <x v="0"/>
    <s v="United States"/>
    <s v="Philadelphia"/>
    <x v="9"/>
    <n v="19134"/>
    <x v="3"/>
    <s v="OFF-FA-10000053"/>
    <x v="1"/>
    <x v="13"/>
    <s v="Revere Boxed Rubber Bands by Revere"/>
    <n v="10.584"/>
    <x v="3"/>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x v="4"/>
    <n v="0.4"/>
    <n v="15.819999999999993"/>
  </r>
  <r>
    <n v="2137"/>
    <s v="CA-2012-156377"/>
    <x v="1"/>
    <x v="620"/>
    <d v="2013-01-05T00:00:00"/>
    <s v="Standard Class"/>
    <s v="TB-21625"/>
    <s v="Trudy Brown"/>
    <x v="0"/>
    <s v="United States"/>
    <s v="Grand Prairie"/>
    <x v="5"/>
    <n v="75051"/>
    <x v="2"/>
    <s v="FUR-FU-10002364"/>
    <x v="0"/>
    <x v="5"/>
    <s v="Eldon Expressions Wood Desk Accessories, Oak"/>
    <n v="14.76"/>
    <x v="2"/>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x v="4"/>
    <n v="0.8"/>
    <n v="-5.8496000000000024"/>
  </r>
  <r>
    <n v="2139"/>
    <s v="US-2014-157896"/>
    <x v="3"/>
    <x v="673"/>
    <d v="2014-11-17T00:00:00"/>
    <s v="Same Day"/>
    <s v="CB-12415"/>
    <s v="Christy Brittain"/>
    <x v="0"/>
    <s v="United States"/>
    <s v="New York City"/>
    <x v="15"/>
    <n v="10009"/>
    <x v="3"/>
    <s v="OFF-PA-10004092"/>
    <x v="1"/>
    <x v="10"/>
    <s v="Tops Green Bar Computer Printout Paper"/>
    <n v="146.82"/>
    <x v="1"/>
    <n v="0"/>
    <n v="73.41"/>
  </r>
  <r>
    <n v="2140"/>
    <s v="CA-2011-159520"/>
    <x v="2"/>
    <x v="571"/>
    <d v="2011-06-11T00:00:00"/>
    <s v="Standard Class"/>
    <s v="GT-14635"/>
    <s v="Grant Thornton"/>
    <x v="1"/>
    <s v="United States"/>
    <s v="Long Beach"/>
    <x v="15"/>
    <n v="11561"/>
    <x v="3"/>
    <s v="OFF-BI-10003982"/>
    <x v="1"/>
    <x v="8"/>
    <s v="Wilson Jones Century Plastic Molded Ring Binders"/>
    <n v="149.54399999999998"/>
    <x v="6"/>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x v="0"/>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x v="1"/>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x v="5"/>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x v="0"/>
    <n v="0.4"/>
    <n v="-4.7975999999999974"/>
  </r>
  <r>
    <n v="2145"/>
    <s v="CA-2013-155481"/>
    <x v="0"/>
    <x v="142"/>
    <d v="2013-09-06T00:00:00"/>
    <s v="Standard Class"/>
    <s v="DK-13225"/>
    <s v="Dean Katz"/>
    <x v="1"/>
    <s v="United States"/>
    <s v="Philadelphia"/>
    <x v="9"/>
    <n v="19140"/>
    <x v="3"/>
    <s v="OFF-FA-10002780"/>
    <x v="1"/>
    <x v="13"/>
    <s v="Staples"/>
    <n v="16.687999999999999"/>
    <x v="3"/>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x v="1"/>
    <n v="0.3"/>
    <n v="-18.088200000000001"/>
  </r>
  <r>
    <n v="2147"/>
    <s v="US-2013-152051"/>
    <x v="0"/>
    <x v="674"/>
    <d v="2013-06-30T00:00:00"/>
    <s v="Standard Class"/>
    <s v="TS-21160"/>
    <s v="Theresa Swint"/>
    <x v="1"/>
    <s v="United States"/>
    <s v="York"/>
    <x v="9"/>
    <n v="17403"/>
    <x v="3"/>
    <s v="OFF-BI-10004781"/>
    <x v="1"/>
    <x v="8"/>
    <s v="GBC Wire Binding Strips"/>
    <n v="38.088000000000001"/>
    <x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x v="5"/>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x v="7"/>
    <n v="0"/>
    <n v="4.330999999999996"/>
  </r>
  <r>
    <n v="2150"/>
    <s v="CA-2014-102771"/>
    <x v="3"/>
    <x v="185"/>
    <d v="2014-04-06T00:00:00"/>
    <s v="Standard Class"/>
    <s v="DO-13435"/>
    <s v="Denny Ordway"/>
    <x v="0"/>
    <s v="United States"/>
    <s v="New York City"/>
    <x v="15"/>
    <n v="10035"/>
    <x v="3"/>
    <s v="TEC-PH-10001536"/>
    <x v="2"/>
    <x v="7"/>
    <s v="Spigen Samsung Galaxy S5 Case Wallet"/>
    <n v="84.949999999999989"/>
    <x v="2"/>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x v="1"/>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x v="3"/>
    <n v="0"/>
    <n v="43.598100000000002"/>
  </r>
  <r>
    <n v="2153"/>
    <s v="CA-2012-123505"/>
    <x v="1"/>
    <x v="6"/>
    <d v="2012-11-26T00:00:00"/>
    <s v="Standard Class"/>
    <s v="AR-10540"/>
    <s v="Andy Reiter"/>
    <x v="0"/>
    <s v="United States"/>
    <s v="Quincy"/>
    <x v="31"/>
    <n v="2169"/>
    <x v="3"/>
    <s v="OFF-PA-10002586"/>
    <x v="1"/>
    <x v="10"/>
    <s v="Xerox 1970"/>
    <n v="14.940000000000001"/>
    <x v="1"/>
    <n v="0"/>
    <n v="7.0218000000000007"/>
  </r>
  <r>
    <n v="2154"/>
    <s v="CA-2013-117282"/>
    <x v="0"/>
    <x v="216"/>
    <d v="2013-07-19T00:00:00"/>
    <s v="Standard Class"/>
    <s v="DR-12880"/>
    <s v="Dan Reichenbach"/>
    <x v="1"/>
    <s v="United States"/>
    <s v="New York City"/>
    <x v="15"/>
    <n v="10009"/>
    <x v="3"/>
    <s v="OFF-BI-10004094"/>
    <x v="1"/>
    <x v="8"/>
    <s v="GBC Standard Plastic Binding Systems Combs"/>
    <n v="14.16"/>
    <x v="0"/>
    <n v="0.2"/>
    <n v="5.133"/>
  </r>
  <r>
    <n v="2155"/>
    <s v="US-2013-120460"/>
    <x v="0"/>
    <x v="567"/>
    <d v="2013-05-06T00:00:00"/>
    <s v="Standard Class"/>
    <s v="BF-11170"/>
    <s v="Ben Ferrer"/>
    <x v="2"/>
    <s v="United States"/>
    <s v="Dallas"/>
    <x v="5"/>
    <n v="75081"/>
    <x v="2"/>
    <s v="FUR-FU-10004973"/>
    <x v="0"/>
    <x v="5"/>
    <s v="Flat Face Poster Frame"/>
    <n v="22.608000000000001"/>
    <x v="1"/>
    <n v="0.6"/>
    <n v="-10.173599999999997"/>
  </r>
  <r>
    <n v="2156"/>
    <s v="CA-2013-111115"/>
    <x v="0"/>
    <x v="197"/>
    <d v="2013-07-28T00:00:00"/>
    <s v="Second Class"/>
    <s v="LB-16735"/>
    <s v="Larry Blacks"/>
    <x v="0"/>
    <s v="United States"/>
    <s v="Los Angeles"/>
    <x v="1"/>
    <n v="90032"/>
    <x v="1"/>
    <s v="OFF-FA-10000624"/>
    <x v="1"/>
    <x v="13"/>
    <s v="OIC Binder Clips"/>
    <n v="21.48"/>
    <x v="5"/>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x v="1"/>
    <n v="0"/>
    <n v="0"/>
  </r>
  <r>
    <n v="2158"/>
    <s v="CA-2011-124646"/>
    <x v="2"/>
    <x v="169"/>
    <d v="2011-06-24T00:00:00"/>
    <s v="First Class"/>
    <s v="DV-13465"/>
    <s v="Dianna Vittorini"/>
    <x v="0"/>
    <s v="United States"/>
    <s v="Minneapolis"/>
    <x v="11"/>
    <n v="55407"/>
    <x v="2"/>
    <s v="OFF-ST-10001469"/>
    <x v="1"/>
    <x v="4"/>
    <s v="Fellowes Bankers Box Recycled Super Stor/Drawer"/>
    <n v="161.94"/>
    <x v="1"/>
    <n v="0"/>
    <n v="9.716399999999993"/>
  </r>
  <r>
    <n v="2159"/>
    <s v="CA-2014-148166"/>
    <x v="3"/>
    <x v="208"/>
    <d v="2014-10-27T00:00:00"/>
    <s v="Standard Class"/>
    <s v="NK-18490"/>
    <s v="Neil Knudson"/>
    <x v="2"/>
    <s v="United States"/>
    <s v="Deltona"/>
    <x v="2"/>
    <n v="32725"/>
    <x v="0"/>
    <s v="OFF-AR-10004956"/>
    <x v="1"/>
    <x v="6"/>
    <s v="Newell 33"/>
    <n v="17.856000000000002"/>
    <x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x v="1"/>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x v="7"/>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x v="7"/>
    <n v="0"/>
    <n v="10.028199999999998"/>
  </r>
  <r>
    <n v="2163"/>
    <s v="CA-2014-166296"/>
    <x v="3"/>
    <x v="677"/>
    <d v="2014-03-20T00:00:00"/>
    <s v="Standard Class"/>
    <s v="KF-16285"/>
    <s v="Karen Ferguson"/>
    <x v="2"/>
    <s v="United States"/>
    <s v="Manteca"/>
    <x v="1"/>
    <n v="95336"/>
    <x v="1"/>
    <s v="OFF-PA-10004359"/>
    <x v="1"/>
    <x v="10"/>
    <s v="Multicolor Computer Printout Paper"/>
    <n v="314.54999999999995"/>
    <x v="1"/>
    <n v="0"/>
    <n v="150.98399999999998"/>
  </r>
  <r>
    <n v="2164"/>
    <s v="CA-2013-154018"/>
    <x v="0"/>
    <x v="63"/>
    <d v="2013-10-20T00:00:00"/>
    <s v="Standard Class"/>
    <s v="HA-14920"/>
    <s v="Helen Andreada"/>
    <x v="0"/>
    <s v="United States"/>
    <s v="Laredo"/>
    <x v="5"/>
    <n v="78041"/>
    <x v="2"/>
    <s v="TEC-AC-10002402"/>
    <x v="2"/>
    <x v="11"/>
    <s v="Razer Kraken PRO Over Ear PC and Music Headset"/>
    <n v="191.976"/>
    <x v="1"/>
    <n v="0.2"/>
    <n v="23.996999999999986"/>
  </r>
  <r>
    <n v="2165"/>
    <s v="CA-2013-154018"/>
    <x v="0"/>
    <x v="63"/>
    <d v="2013-10-20T00:00:00"/>
    <s v="Standard Class"/>
    <s v="HA-14920"/>
    <s v="Helen Andreada"/>
    <x v="0"/>
    <s v="United States"/>
    <s v="Laredo"/>
    <x v="5"/>
    <n v="78041"/>
    <x v="2"/>
    <s v="OFF-PA-10000551"/>
    <x v="1"/>
    <x v="10"/>
    <s v="Array Memo Cubes"/>
    <n v="8.2880000000000003"/>
    <x v="0"/>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x v="2"/>
    <n v="0.6"/>
    <n v="-150.41399999999999"/>
  </r>
  <r>
    <n v="2167"/>
    <s v="CA-2013-154018"/>
    <x v="0"/>
    <x v="63"/>
    <d v="2013-10-20T00:00:00"/>
    <s v="Standard Class"/>
    <s v="HA-14920"/>
    <s v="Helen Andreada"/>
    <x v="0"/>
    <s v="United States"/>
    <s v="Laredo"/>
    <x v="5"/>
    <n v="78041"/>
    <x v="2"/>
    <s v="OFF-AR-10002067"/>
    <x v="1"/>
    <x v="6"/>
    <s v="Newell 334"/>
    <n v="15.872"/>
    <x v="7"/>
    <n v="0.2"/>
    <n v="1.1904000000000003"/>
  </r>
  <r>
    <n v="2168"/>
    <s v="CA-2013-154018"/>
    <x v="0"/>
    <x v="63"/>
    <d v="2013-10-20T00:00:00"/>
    <s v="Standard Class"/>
    <s v="HA-14920"/>
    <s v="Helen Andreada"/>
    <x v="0"/>
    <s v="United States"/>
    <s v="Laredo"/>
    <x v="5"/>
    <n v="78041"/>
    <x v="2"/>
    <s v="OFF-BI-10004140"/>
    <x v="1"/>
    <x v="8"/>
    <s v="Avery Non-Stick Binders"/>
    <n v="6.2859999999999987"/>
    <x v="3"/>
    <n v="0.8"/>
    <n v="-11.000500000000008"/>
  </r>
  <r>
    <n v="2169"/>
    <s v="CA-2014-117870"/>
    <x v="3"/>
    <x v="678"/>
    <d v="2014-01-31T00:00:00"/>
    <s v="Second Class"/>
    <s v="JH-15820"/>
    <s v="John Huston"/>
    <x v="0"/>
    <s v="United States"/>
    <s v="Kent"/>
    <x v="24"/>
    <n v="44240"/>
    <x v="3"/>
    <s v="OFF-AR-10004078"/>
    <x v="1"/>
    <x v="6"/>
    <s v="Newell 312"/>
    <n v="14.015999999999998"/>
    <x v="1"/>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x v="1"/>
    <n v="0.2"/>
    <n v="-8.9970000000000034"/>
  </r>
  <r>
    <n v="2171"/>
    <s v="CA-2014-117870"/>
    <x v="3"/>
    <x v="678"/>
    <d v="2014-01-31T00:00:00"/>
    <s v="Second Class"/>
    <s v="JH-15820"/>
    <s v="John Huston"/>
    <x v="0"/>
    <s v="United States"/>
    <s v="Kent"/>
    <x v="24"/>
    <n v="44240"/>
    <x v="3"/>
    <s v="TEC-PH-10003931"/>
    <x v="2"/>
    <x v="7"/>
    <s v="JBL Micro Wireless Portable Bluetooth Speaker"/>
    <n v="107.982"/>
    <x v="1"/>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x v="0"/>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x v="1"/>
    <n v="0.2"/>
    <n v="6.9131999999999998"/>
  </r>
  <r>
    <n v="2174"/>
    <s v="CA-2013-112025"/>
    <x v="0"/>
    <x v="679"/>
    <d v="2013-08-05T00:00:00"/>
    <s v="Standard Class"/>
    <s v="LS-16975"/>
    <s v="Lindsay Shagiari"/>
    <x v="2"/>
    <s v="United States"/>
    <s v="Houston"/>
    <x v="5"/>
    <n v="77070"/>
    <x v="2"/>
    <s v="OFF-BI-10002353"/>
    <x v="1"/>
    <x v="8"/>
    <s v="GBC VeloBind Cover Sets"/>
    <n v="9.2639999999999976"/>
    <x v="1"/>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x v="4"/>
    <n v="0.2"/>
    <n v="6.1792000000000016"/>
  </r>
  <r>
    <n v="2176"/>
    <s v="CA-2013-125738"/>
    <x v="0"/>
    <x v="680"/>
    <d v="2013-10-22T00:00:00"/>
    <s v="Standard Class"/>
    <s v="PB-18805"/>
    <s v="Patrick Bzostek"/>
    <x v="2"/>
    <s v="United States"/>
    <s v="Salt Lake City"/>
    <x v="7"/>
    <n v="84106"/>
    <x v="1"/>
    <s v="OFF-PA-10000740"/>
    <x v="1"/>
    <x v="10"/>
    <s v="Xerox 1982"/>
    <n v="45.68"/>
    <x v="0"/>
    <n v="0"/>
    <n v="21.012799999999999"/>
  </r>
  <r>
    <n v="2177"/>
    <s v="CA-2013-125738"/>
    <x v="0"/>
    <x v="680"/>
    <d v="2013-10-22T00:00:00"/>
    <s v="Standard Class"/>
    <s v="PB-18805"/>
    <s v="Patrick Bzostek"/>
    <x v="2"/>
    <s v="United States"/>
    <s v="Salt Lake City"/>
    <x v="7"/>
    <n v="84106"/>
    <x v="1"/>
    <s v="OFF-PA-10003001"/>
    <x v="1"/>
    <x v="10"/>
    <s v="Xerox 1986"/>
    <n v="60.12"/>
    <x v="6"/>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x v="2"/>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x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x v="3"/>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x v="1"/>
    <n v="0"/>
    <n v="22.200000000000003"/>
  </r>
  <r>
    <n v="2182"/>
    <s v="CA-2013-128818"/>
    <x v="0"/>
    <x v="681"/>
    <d v="2013-05-12T00:00:00"/>
    <s v="Standard Class"/>
    <s v="CJ-12010"/>
    <s v="Caroline Jumper"/>
    <x v="0"/>
    <s v="United States"/>
    <s v="New York City"/>
    <x v="15"/>
    <n v="10009"/>
    <x v="3"/>
    <s v="FUR-CH-10002084"/>
    <x v="0"/>
    <x v="1"/>
    <s v="Hon Mobius Operator's Chair"/>
    <n v="442.76400000000001"/>
    <x v="4"/>
    <n v="0.1"/>
    <n v="59.035200000000003"/>
  </r>
  <r>
    <n v="2183"/>
    <s v="CA-2013-128818"/>
    <x v="0"/>
    <x v="681"/>
    <d v="2013-05-12T00:00:00"/>
    <s v="Standard Class"/>
    <s v="CJ-12010"/>
    <s v="Caroline Jumper"/>
    <x v="0"/>
    <s v="United States"/>
    <s v="New York City"/>
    <x v="15"/>
    <n v="10009"/>
    <x v="3"/>
    <s v="TEC-MA-10000488"/>
    <x v="2"/>
    <x v="15"/>
    <s v="Bady BDG101FRU Card Printer"/>
    <n v="3999.95"/>
    <x v="2"/>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x v="2"/>
    <n v="0"/>
    <n v="21.994499999999988"/>
  </r>
  <r>
    <n v="2185"/>
    <s v="CA-2013-128818"/>
    <x v="0"/>
    <x v="681"/>
    <d v="2013-05-12T00:00:00"/>
    <s v="Standard Class"/>
    <s v="CJ-12010"/>
    <s v="Caroline Jumper"/>
    <x v="0"/>
    <s v="United States"/>
    <s v="New York City"/>
    <x v="15"/>
    <n v="10009"/>
    <x v="3"/>
    <s v="FUR-FU-10001940"/>
    <x v="0"/>
    <x v="5"/>
    <s v="Staples"/>
    <n v="63.68"/>
    <x v="8"/>
    <n v="0"/>
    <n v="28.019200000000005"/>
  </r>
  <r>
    <n v="2186"/>
    <s v="CA-2014-124576"/>
    <x v="3"/>
    <x v="378"/>
    <d v="2014-08-05T00:00:00"/>
    <s v="Second Class"/>
    <s v="HK-14890"/>
    <s v="Heather Kirkland"/>
    <x v="1"/>
    <s v="United States"/>
    <s v="Salinas"/>
    <x v="1"/>
    <n v="93905"/>
    <x v="1"/>
    <s v="OFF-BI-10002735"/>
    <x v="1"/>
    <x v="8"/>
    <s v="GBC Prestige Therm-A-Bind Covers"/>
    <n v="54.896000000000008"/>
    <x v="0"/>
    <n v="0.2"/>
    <n v="18.5274"/>
  </r>
  <r>
    <n v="2187"/>
    <s v="CA-2013-101378"/>
    <x v="0"/>
    <x v="216"/>
    <d v="2013-07-15T00:00:00"/>
    <s v="Same Day"/>
    <s v="RH-19600"/>
    <s v="Rob Haberlin"/>
    <x v="0"/>
    <s v="United States"/>
    <s v="Huntsville"/>
    <x v="19"/>
    <n v="35810"/>
    <x v="0"/>
    <s v="TEC-AC-10002345"/>
    <x v="2"/>
    <x v="11"/>
    <s v="HP Standard 104 key PS/2 Keyboard"/>
    <n v="29"/>
    <x v="0"/>
    <n v="0"/>
    <n v="7.25"/>
  </r>
  <r>
    <n v="2188"/>
    <s v="CA-2014-143063"/>
    <x v="3"/>
    <x v="682"/>
    <d v="2014-08-16T00:00:00"/>
    <s v="Standard Class"/>
    <s v="IL-15100"/>
    <s v="Ivan Liston"/>
    <x v="0"/>
    <s v="United States"/>
    <s v="Columbus"/>
    <x v="14"/>
    <n v="47201"/>
    <x v="2"/>
    <s v="OFF-EN-10003134"/>
    <x v="1"/>
    <x v="12"/>
    <s v="Staples"/>
    <n v="70.08"/>
    <x v="5"/>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x v="0"/>
    <n v="0"/>
    <n v="25.472999999999999"/>
  </r>
  <r>
    <n v="2190"/>
    <s v="CA-2014-143063"/>
    <x v="3"/>
    <x v="682"/>
    <d v="2014-08-16T00:00:00"/>
    <s v="Standard Class"/>
    <s v="IL-15100"/>
    <s v="Ivan Liston"/>
    <x v="0"/>
    <s v="United States"/>
    <s v="Columbus"/>
    <x v="14"/>
    <n v="47201"/>
    <x v="2"/>
    <s v="TEC-PH-10003645"/>
    <x v="2"/>
    <x v="7"/>
    <s v="Aastra 57i VoIP phone"/>
    <n v="1454.4900000000002"/>
    <x v="6"/>
    <n v="0"/>
    <n v="378.16740000000004"/>
  </r>
  <r>
    <n v="2191"/>
    <s v="CA-2013-118913"/>
    <x v="0"/>
    <x v="674"/>
    <d v="2013-06-30T00:00:00"/>
    <s v="Standard Class"/>
    <s v="AS-10240"/>
    <s v="Alan Shonely"/>
    <x v="0"/>
    <s v="United States"/>
    <s v="Los Angeles"/>
    <x v="1"/>
    <n v="90049"/>
    <x v="1"/>
    <s v="OFF-AP-10000692"/>
    <x v="1"/>
    <x v="9"/>
    <s v="Fellowes Mighty 8 Compact Surge Protector"/>
    <n v="60.81"/>
    <x v="1"/>
    <n v="0"/>
    <n v="17.026800000000001"/>
  </r>
  <r>
    <n v="2192"/>
    <s v="CA-2013-128412"/>
    <x v="0"/>
    <x v="107"/>
    <d v="2013-12-18T00:00:00"/>
    <s v="Standard Class"/>
    <s v="AP-10915"/>
    <s v="Arthur Prichep"/>
    <x v="0"/>
    <s v="United States"/>
    <s v="Seattle"/>
    <x v="4"/>
    <n v="98105"/>
    <x v="1"/>
    <s v="OFF-BI-10001718"/>
    <x v="1"/>
    <x v="8"/>
    <s v="GBC DocuBind P50 Personal Binding Machine"/>
    <n v="153.55199999999999"/>
    <x v="1"/>
    <n v="0.2"/>
    <n v="51.823799999999999"/>
  </r>
  <r>
    <n v="2193"/>
    <s v="CA-2013-128412"/>
    <x v="0"/>
    <x v="107"/>
    <d v="2013-12-18T00:00:00"/>
    <s v="Standard Class"/>
    <s v="AP-10915"/>
    <s v="Arthur Prichep"/>
    <x v="0"/>
    <s v="United States"/>
    <s v="Seattle"/>
    <x v="4"/>
    <n v="98105"/>
    <x v="1"/>
    <s v="OFF-AP-10002082"/>
    <x v="1"/>
    <x v="9"/>
    <s v="Holmes HEPA Air Purifier"/>
    <n v="65.34"/>
    <x v="1"/>
    <n v="0"/>
    <n v="22.869"/>
  </r>
  <r>
    <n v="2194"/>
    <s v="CA-2013-128412"/>
    <x v="0"/>
    <x v="107"/>
    <d v="2013-12-18T00:00:00"/>
    <s v="Standard Class"/>
    <s v="AP-10915"/>
    <s v="Arthur Prichep"/>
    <x v="0"/>
    <s v="United States"/>
    <s v="Seattle"/>
    <x v="4"/>
    <n v="98105"/>
    <x v="1"/>
    <s v="OFF-PA-10001125"/>
    <x v="1"/>
    <x v="10"/>
    <s v="Xerox 1988"/>
    <n v="123.92"/>
    <x v="4"/>
    <n v="0"/>
    <n v="55.763999999999996"/>
  </r>
  <r>
    <n v="2195"/>
    <s v="CA-2013-128412"/>
    <x v="0"/>
    <x v="107"/>
    <d v="2013-12-18T00:00:00"/>
    <s v="Standard Class"/>
    <s v="AP-10915"/>
    <s v="Arthur Prichep"/>
    <x v="0"/>
    <s v="United States"/>
    <s v="Seattle"/>
    <x v="4"/>
    <n v="98105"/>
    <x v="1"/>
    <s v="OFF-AP-10000252"/>
    <x v="1"/>
    <x v="9"/>
    <s v="Harmony HEPA Quiet Air Purifiers"/>
    <n v="35.099999999999994"/>
    <x v="1"/>
    <n v="0"/>
    <n v="12.285"/>
  </r>
  <r>
    <n v="2196"/>
    <s v="CA-2013-128412"/>
    <x v="0"/>
    <x v="107"/>
    <d v="2013-12-18T00:00:00"/>
    <s v="Standard Class"/>
    <s v="AP-10915"/>
    <s v="Arthur Prichep"/>
    <x v="0"/>
    <s v="United States"/>
    <s v="Seattle"/>
    <x v="4"/>
    <n v="98105"/>
    <x v="1"/>
    <s v="TEC-AC-10003038"/>
    <x v="2"/>
    <x v="11"/>
    <s v="Kingston Digital DataTraveler 16GB USB 2.0"/>
    <n v="44.75"/>
    <x v="2"/>
    <n v="0"/>
    <n v="8.5024999999999942"/>
  </r>
  <r>
    <n v="2197"/>
    <s v="CA-2013-136483"/>
    <x v="0"/>
    <x v="49"/>
    <d v="2013-12-07T00:00:00"/>
    <s v="Standard Class"/>
    <s v="AG-10390"/>
    <s v="Allen Goldenen"/>
    <x v="0"/>
    <s v="United States"/>
    <s v="Knoxville"/>
    <x v="18"/>
    <n v="37918"/>
    <x v="0"/>
    <s v="OFF-AR-10000940"/>
    <x v="1"/>
    <x v="6"/>
    <s v="Newell 343"/>
    <n v="4.7039999999999997"/>
    <x v="0"/>
    <n v="0.2"/>
    <n v="0.41160000000000019"/>
  </r>
  <r>
    <n v="2198"/>
    <s v="CA-2011-163013"/>
    <x v="2"/>
    <x v="683"/>
    <d v="2011-12-04T00:00:00"/>
    <s v="Standard Class"/>
    <s v="BF-11080"/>
    <s v="Bart Folk"/>
    <x v="0"/>
    <s v="United States"/>
    <s v="Montgomery"/>
    <x v="19"/>
    <n v="36116"/>
    <x v="0"/>
    <s v="OFF-AR-10001954"/>
    <x v="1"/>
    <x v="6"/>
    <s v="Newell 331"/>
    <n v="14.669999999999998"/>
    <x v="1"/>
    <n v="0"/>
    <n v="3.9609000000000001"/>
  </r>
  <r>
    <n v="2199"/>
    <s v="CA-2012-135363"/>
    <x v="1"/>
    <x v="262"/>
    <d v="2012-04-02T00:00:00"/>
    <s v="Standard Class"/>
    <s v="CK-12205"/>
    <s v="Chloris Kastensmidt"/>
    <x v="0"/>
    <s v="United States"/>
    <s v="Philadelphia"/>
    <x v="9"/>
    <n v="19120"/>
    <x v="3"/>
    <s v="OFF-PA-10003177"/>
    <x v="1"/>
    <x v="10"/>
    <s v="Xerox 1999"/>
    <n v="15.552000000000003"/>
    <x v="1"/>
    <n v="0.2"/>
    <n v="5.4432"/>
  </r>
  <r>
    <n v="2200"/>
    <s v="CA-2012-135363"/>
    <x v="1"/>
    <x v="262"/>
    <d v="2012-04-02T00:00:00"/>
    <s v="Standard Class"/>
    <s v="CK-12205"/>
    <s v="Chloris Kastensmidt"/>
    <x v="0"/>
    <s v="United States"/>
    <s v="Philadelphia"/>
    <x v="9"/>
    <n v="19120"/>
    <x v="3"/>
    <s v="OFF-PA-10000533"/>
    <x v="1"/>
    <x v="10"/>
    <s v="Southworth Parchment Paper &amp; Envelopes"/>
    <n v="5.2320000000000002"/>
    <x v="7"/>
    <n v="0.2"/>
    <n v="1.7003999999999999"/>
  </r>
  <r>
    <n v="2201"/>
    <s v="US-2011-165659"/>
    <x v="2"/>
    <x v="106"/>
    <d v="2011-06-06T00:00:00"/>
    <s v="Standard Class"/>
    <s v="LT-17110"/>
    <s v="Liz Thompson"/>
    <x v="0"/>
    <s v="United States"/>
    <s v="Little Rock"/>
    <x v="36"/>
    <n v="72209"/>
    <x v="0"/>
    <s v="FUR-FU-10001935"/>
    <x v="0"/>
    <x v="5"/>
    <s v="3M Hangers With Command Adhesive"/>
    <n v="22.200000000000003"/>
    <x v="5"/>
    <n v="0"/>
    <n v="9.1020000000000021"/>
  </r>
  <r>
    <n v="2202"/>
    <s v="US-2011-165659"/>
    <x v="2"/>
    <x v="106"/>
    <d v="2011-06-06T00:00:00"/>
    <s v="Standard Class"/>
    <s v="LT-17110"/>
    <s v="Liz Thompson"/>
    <x v="0"/>
    <s v="United States"/>
    <s v="Little Rock"/>
    <x v="36"/>
    <n v="72209"/>
    <x v="0"/>
    <s v="TEC-PH-10002563"/>
    <x v="2"/>
    <x v="7"/>
    <s v="Adtran 1202752G1"/>
    <n v="881.93"/>
    <x v="3"/>
    <n v="0"/>
    <n v="229.30180000000001"/>
  </r>
  <r>
    <n v="2203"/>
    <s v="CA-2012-138002"/>
    <x v="1"/>
    <x v="684"/>
    <d v="2012-09-12T00:00:00"/>
    <s v="Standard Class"/>
    <s v="BT-11305"/>
    <s v="Beth Thompson"/>
    <x v="2"/>
    <s v="United States"/>
    <s v="Seattle"/>
    <x v="4"/>
    <n v="98103"/>
    <x v="1"/>
    <s v="OFF-BI-10002160"/>
    <x v="1"/>
    <x v="8"/>
    <s v="Acco Hanging Data Binders"/>
    <n v="6.0960000000000001"/>
    <x v="0"/>
    <n v="0.2"/>
    <n v="2.1335999999999999"/>
  </r>
  <r>
    <n v="2204"/>
    <s v="CA-2012-138002"/>
    <x v="1"/>
    <x v="684"/>
    <d v="2012-09-12T00:00:00"/>
    <s v="Standard Class"/>
    <s v="BT-11305"/>
    <s v="Beth Thompson"/>
    <x v="2"/>
    <s v="United States"/>
    <s v="Seattle"/>
    <x v="4"/>
    <n v="98103"/>
    <x v="1"/>
    <s v="FUR-FU-10004748"/>
    <x v="0"/>
    <x v="5"/>
    <s v="Howard Miller 16&quot; Diameter Gallery Wall Clock"/>
    <n v="191.82"/>
    <x v="1"/>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x v="7"/>
    <n v="0.2"/>
    <n v="1.7591000000000001"/>
  </r>
  <r>
    <n v="2206"/>
    <s v="CA-2013-164350"/>
    <x v="0"/>
    <x v="545"/>
    <d v="2013-09-13T00:00:00"/>
    <s v="Second Class"/>
    <s v="CG-12040"/>
    <s v="Catherine Glotzbach"/>
    <x v="2"/>
    <s v="United States"/>
    <s v="Bristol"/>
    <x v="18"/>
    <n v="37620"/>
    <x v="0"/>
    <s v="OFF-AR-10000538"/>
    <x v="1"/>
    <x v="6"/>
    <s v="Boston Model 1800 Electric Pencil Sharpener, Gray"/>
    <n v="67.56"/>
    <x v="1"/>
    <n v="0.2"/>
    <n v="8.4449999999999896"/>
  </r>
  <r>
    <n v="2207"/>
    <s v="US-2011-103905"/>
    <x v="2"/>
    <x v="686"/>
    <d v="2011-07-20T00:00:00"/>
    <s v="Standard Class"/>
    <s v="AW-10930"/>
    <s v="Arthur Wiediger"/>
    <x v="2"/>
    <s v="United States"/>
    <s v="Aurora"/>
    <x v="10"/>
    <n v="60505"/>
    <x v="2"/>
    <s v="OFF-BI-10001098"/>
    <x v="1"/>
    <x v="8"/>
    <s v="Acco D-Ring Binder w/DublLock"/>
    <n v="29.931999999999992"/>
    <x v="3"/>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x v="4"/>
    <n v="0.2"/>
    <n v="3.8272000000000013"/>
  </r>
  <r>
    <n v="2209"/>
    <s v="CA-2012-129854"/>
    <x v="1"/>
    <x v="421"/>
    <d v="2012-08-26T00:00:00"/>
    <s v="Standard Class"/>
    <s v="RB-19705"/>
    <s v="Roger Barcio"/>
    <x v="2"/>
    <s v="United States"/>
    <s v="New York City"/>
    <x v="15"/>
    <n v="10009"/>
    <x v="3"/>
    <s v="OFF-AR-10000390"/>
    <x v="1"/>
    <x v="6"/>
    <s v="Newell Chalk Holder"/>
    <n v="16.52"/>
    <x v="4"/>
    <n v="0"/>
    <n v="7.5991999999999997"/>
  </r>
  <r>
    <n v="2210"/>
    <s v="CA-2011-125556"/>
    <x v="2"/>
    <x v="687"/>
    <d v="2011-11-16T00:00:00"/>
    <s v="Second Class"/>
    <s v="ML-17410"/>
    <s v="Maris LaWare"/>
    <x v="0"/>
    <s v="United States"/>
    <s v="Fairfield"/>
    <x v="29"/>
    <n v="6824"/>
    <x v="3"/>
    <s v="TEC-PH-10001079"/>
    <x v="2"/>
    <x v="7"/>
    <s v="Polycom SoundPoint Pro SE-225 Corded phone"/>
    <n v="832.93"/>
    <x v="3"/>
    <n v="0"/>
    <n v="233.22039999999998"/>
  </r>
  <r>
    <n v="2211"/>
    <s v="CA-2011-125556"/>
    <x v="2"/>
    <x v="687"/>
    <d v="2011-11-16T00:00:00"/>
    <s v="Second Class"/>
    <s v="ML-17410"/>
    <s v="Maris LaWare"/>
    <x v="0"/>
    <s v="United States"/>
    <s v="Fairfield"/>
    <x v="29"/>
    <n v="6824"/>
    <x v="3"/>
    <s v="OFF-BI-10003460"/>
    <x v="1"/>
    <x v="8"/>
    <s v="Acco 3-Hole Punch"/>
    <n v="43.8"/>
    <x v="12"/>
    <n v="0"/>
    <n v="21.023999999999997"/>
  </r>
  <r>
    <n v="2212"/>
    <s v="CA-2013-162313"/>
    <x v="0"/>
    <x v="581"/>
    <d v="2013-12-01T00:00:00"/>
    <s v="First Class"/>
    <s v="VB-21745"/>
    <s v="Victoria Brennan"/>
    <x v="1"/>
    <s v="United States"/>
    <s v="Lincoln Park"/>
    <x v="12"/>
    <n v="48146"/>
    <x v="2"/>
    <s v="OFF-AP-10003842"/>
    <x v="1"/>
    <x v="9"/>
    <s v="Euro-Pro Shark Turbo Vacuum"/>
    <n v="167.292"/>
    <x v="5"/>
    <n v="0.1"/>
    <n v="29.7408"/>
  </r>
  <r>
    <n v="2213"/>
    <s v="CA-2014-107874"/>
    <x v="3"/>
    <x v="610"/>
    <d v="2014-11-26T00:00:00"/>
    <s v="Standard Class"/>
    <s v="SW-20275"/>
    <s v="Scott Williamson"/>
    <x v="0"/>
    <s v="United States"/>
    <s v="New York City"/>
    <x v="15"/>
    <n v="10035"/>
    <x v="3"/>
    <s v="FUR-FU-10003535"/>
    <x v="0"/>
    <x v="5"/>
    <s v="Howard Miller Distant Time Traveler Alarm Clock"/>
    <n v="27.42"/>
    <x v="7"/>
    <n v="0"/>
    <n v="11.2422"/>
  </r>
  <r>
    <n v="2214"/>
    <s v="CA-2014-129378"/>
    <x v="3"/>
    <x v="172"/>
    <d v="2014-10-03T00:00:00"/>
    <s v="First Class"/>
    <s v="NS-18505"/>
    <s v="Neola Schneider"/>
    <x v="0"/>
    <s v="United States"/>
    <s v="San Jose"/>
    <x v="1"/>
    <n v="95123"/>
    <x v="1"/>
    <s v="OFF-BI-10002012"/>
    <x v="1"/>
    <x v="8"/>
    <s v="Wilson Jones Easy Flow II Sheet Lifters"/>
    <n v="1.4400000000000002"/>
    <x v="7"/>
    <n v="0.2"/>
    <n v="0.504"/>
  </r>
  <r>
    <n v="2215"/>
    <s v="CA-2014-129378"/>
    <x v="3"/>
    <x v="172"/>
    <d v="2014-10-03T00:00:00"/>
    <s v="First Class"/>
    <s v="NS-18505"/>
    <s v="Neola Schneider"/>
    <x v="0"/>
    <s v="United States"/>
    <s v="San Jose"/>
    <x v="1"/>
    <n v="95123"/>
    <x v="1"/>
    <s v="OFF-BI-10001922"/>
    <x v="1"/>
    <x v="8"/>
    <s v="Storex Dura Pro Binders"/>
    <n v="61.77600000000001"/>
    <x v="11"/>
    <n v="0.2"/>
    <n v="20.849399999999996"/>
  </r>
  <r>
    <n v="2216"/>
    <s v="CA-2014-129378"/>
    <x v="3"/>
    <x v="172"/>
    <d v="2014-10-03T00:00:00"/>
    <s v="First Class"/>
    <s v="NS-18505"/>
    <s v="Neola Schneider"/>
    <x v="0"/>
    <s v="United States"/>
    <s v="San Jose"/>
    <x v="1"/>
    <n v="95123"/>
    <x v="1"/>
    <s v="OFF-AP-10000576"/>
    <x v="1"/>
    <x v="9"/>
    <s v="Belkin 325VA UPS Surge Protector, 6'"/>
    <n v="241.96"/>
    <x v="0"/>
    <n v="0"/>
    <n v="60.490000000000009"/>
  </r>
  <r>
    <n v="2217"/>
    <s v="CA-2014-129378"/>
    <x v="3"/>
    <x v="172"/>
    <d v="2014-10-03T00:00:00"/>
    <s v="First Class"/>
    <s v="NS-18505"/>
    <s v="Neola Schneider"/>
    <x v="0"/>
    <s v="United States"/>
    <s v="San Jose"/>
    <x v="1"/>
    <n v="95123"/>
    <x v="1"/>
    <s v="FUR-CH-10000553"/>
    <x v="0"/>
    <x v="1"/>
    <s v="Metal Folding Chairs, Beige, 4/Carton"/>
    <n v="108.608"/>
    <x v="4"/>
    <n v="0.2"/>
    <n v="9.5031999999999925"/>
  </r>
  <r>
    <n v="2218"/>
    <s v="CA-2011-151953"/>
    <x v="2"/>
    <x v="59"/>
    <d v="2011-09-25T00:00:00"/>
    <s v="Standard Class"/>
    <s v="DB-13555"/>
    <s v="Dorothy Badders"/>
    <x v="1"/>
    <s v="United States"/>
    <s v="Jacksonville"/>
    <x v="2"/>
    <n v="32216"/>
    <x v="0"/>
    <s v="OFF-AR-10003469"/>
    <x v="1"/>
    <x v="6"/>
    <s v="Nontoxic Chalk"/>
    <n v="2.8160000000000003"/>
    <x v="0"/>
    <n v="0.2"/>
    <n v="0.98559999999999992"/>
  </r>
  <r>
    <n v="2219"/>
    <s v="CA-2014-130841"/>
    <x v="3"/>
    <x v="688"/>
    <d v="2014-08-02T00:00:00"/>
    <s v="Standard Class"/>
    <s v="MH-17620"/>
    <s v="Matt Hagelstein"/>
    <x v="1"/>
    <s v="United States"/>
    <s v="San Francisco"/>
    <x v="1"/>
    <n v="94110"/>
    <x v="1"/>
    <s v="OFF-BI-10000145"/>
    <x v="1"/>
    <x v="8"/>
    <s v="Zipper Ring Binder Pockets"/>
    <n v="9.9840000000000018"/>
    <x v="4"/>
    <n v="0.2"/>
    <n v="3.6191999999999993"/>
  </r>
  <r>
    <n v="2220"/>
    <s v="CA-2014-130841"/>
    <x v="3"/>
    <x v="688"/>
    <d v="2014-08-02T00:00:00"/>
    <s v="Standard Class"/>
    <s v="MH-17620"/>
    <s v="Matt Hagelstein"/>
    <x v="1"/>
    <s v="United States"/>
    <s v="San Francisco"/>
    <x v="1"/>
    <n v="94110"/>
    <x v="1"/>
    <s v="OFF-ST-10001580"/>
    <x v="1"/>
    <x v="4"/>
    <s v="Super Decoflex Portable Personal File"/>
    <n v="14.98"/>
    <x v="7"/>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x v="4"/>
    <n v="0.2"/>
    <n v="100.24000000000007"/>
  </r>
  <r>
    <n v="2222"/>
    <s v="CA-2012-131884"/>
    <x v="1"/>
    <x v="401"/>
    <d v="2012-12-06T00:00:00"/>
    <s v="Same Day"/>
    <s v="DK-13375"/>
    <s v="Dennis Kane"/>
    <x v="0"/>
    <s v="United States"/>
    <s v="Marion"/>
    <x v="24"/>
    <n v="43302"/>
    <x v="3"/>
    <s v="TEC-PH-10001578"/>
    <x v="2"/>
    <x v="7"/>
    <s v="Polycom SoundStation2 EX Conference phone"/>
    <n v="485.93999999999994"/>
    <x v="0"/>
    <n v="0.4"/>
    <n v="-89.089000000000055"/>
  </r>
  <r>
    <n v="2223"/>
    <s v="CA-2012-131884"/>
    <x v="1"/>
    <x v="401"/>
    <d v="2012-12-06T00:00:00"/>
    <s v="Same Day"/>
    <s v="DK-13375"/>
    <s v="Dennis Kane"/>
    <x v="0"/>
    <s v="United States"/>
    <s v="Marion"/>
    <x v="24"/>
    <n v="43302"/>
    <x v="3"/>
    <s v="OFF-AR-10004078"/>
    <x v="1"/>
    <x v="6"/>
    <s v="Newell 312"/>
    <n v="37.375999999999998"/>
    <x v="8"/>
    <n v="0.2"/>
    <n v="4.6719999999999988"/>
  </r>
  <r>
    <n v="2224"/>
    <s v="CA-2012-131884"/>
    <x v="1"/>
    <x v="401"/>
    <d v="2012-12-06T00:00:00"/>
    <s v="Same Day"/>
    <s v="DK-13375"/>
    <s v="Dennis Kane"/>
    <x v="0"/>
    <s v="United States"/>
    <s v="Marion"/>
    <x v="24"/>
    <n v="43302"/>
    <x v="3"/>
    <s v="FUR-CH-10004860"/>
    <x v="0"/>
    <x v="1"/>
    <s v="Global Low Back Tilter Chair"/>
    <n v="70.685999999999993"/>
    <x v="7"/>
    <n v="0.3"/>
    <n v="-24.23520000000001"/>
  </r>
  <r>
    <n v="2225"/>
    <s v="CA-2014-121909"/>
    <x v="3"/>
    <x v="689"/>
    <d v="2014-08-06T00:00:00"/>
    <s v="Standard Class"/>
    <s v="EA-14035"/>
    <s v="Erin Ashbrook"/>
    <x v="1"/>
    <s v="United States"/>
    <s v="Philadelphia"/>
    <x v="9"/>
    <n v="19134"/>
    <x v="3"/>
    <s v="OFF-PA-10003790"/>
    <x v="1"/>
    <x v="10"/>
    <s v="Xerox 1991"/>
    <n v="54.816000000000003"/>
    <x v="1"/>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x v="7"/>
    <n v="0.7"/>
    <n v="-98.801799999999986"/>
  </r>
  <r>
    <n v="2227"/>
    <s v="CA-2014-130771"/>
    <x v="3"/>
    <x v="570"/>
    <d v="2014-08-04T00:00:00"/>
    <s v="Standard Class"/>
    <s v="LA-16780"/>
    <s v="Laura Armstrong"/>
    <x v="1"/>
    <s v="United States"/>
    <s v="Austin"/>
    <x v="5"/>
    <n v="78745"/>
    <x v="2"/>
    <s v="OFF-FA-10003059"/>
    <x v="1"/>
    <x v="13"/>
    <s v="Assorted Color Push Pins"/>
    <n v="2.8960000000000004"/>
    <x v="0"/>
    <n v="0.2"/>
    <n v="0.4705999999999998"/>
  </r>
  <r>
    <n v="2228"/>
    <s v="CA-2014-130771"/>
    <x v="3"/>
    <x v="570"/>
    <d v="2014-08-04T00:00:00"/>
    <s v="Standard Class"/>
    <s v="LA-16780"/>
    <s v="Laura Armstrong"/>
    <x v="1"/>
    <s v="United States"/>
    <s v="Austin"/>
    <x v="5"/>
    <n v="78745"/>
    <x v="2"/>
    <s v="TEC-PH-10002496"/>
    <x v="2"/>
    <x v="7"/>
    <s v="Cisco SPA301"/>
    <n v="124.79200000000002"/>
    <x v="7"/>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x v="7"/>
    <n v="0.4"/>
    <n v="-115.70580000000004"/>
  </r>
  <r>
    <n v="2230"/>
    <s v="CA-2011-128055"/>
    <x v="2"/>
    <x v="691"/>
    <d v="2011-04-05T00:00:00"/>
    <s v="Standard Class"/>
    <s v="AA-10315"/>
    <s v="Alex Avila"/>
    <x v="0"/>
    <s v="United States"/>
    <s v="San Francisco"/>
    <x v="1"/>
    <n v="94122"/>
    <x v="1"/>
    <s v="OFF-BI-10004390"/>
    <x v="1"/>
    <x v="8"/>
    <s v="GBC DocuBind 200 Manual Binding Machine"/>
    <n v="673.5680000000001"/>
    <x v="0"/>
    <n v="0.2"/>
    <n v="252.58799999999999"/>
  </r>
  <r>
    <n v="2231"/>
    <s v="CA-2011-128055"/>
    <x v="2"/>
    <x v="691"/>
    <d v="2011-04-05T00:00:00"/>
    <s v="Standard Class"/>
    <s v="AA-10315"/>
    <s v="Alex Avila"/>
    <x v="0"/>
    <s v="United States"/>
    <s v="San Francisco"/>
    <x v="1"/>
    <n v="94122"/>
    <x v="1"/>
    <s v="OFF-AP-10002765"/>
    <x v="1"/>
    <x v="9"/>
    <s v="Fellowes Advanced Computer Series Surge Protectors"/>
    <n v="52.98"/>
    <x v="0"/>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x v="2"/>
    <n v="0"/>
    <n v="31.586999999999961"/>
  </r>
  <r>
    <n v="2233"/>
    <s v="CA-2014-132122"/>
    <x v="3"/>
    <x v="362"/>
    <d v="2014-07-15T00:00:00"/>
    <s v="Standard Class"/>
    <s v="JH-15820"/>
    <s v="John Huston"/>
    <x v="0"/>
    <s v="United States"/>
    <s v="Chicago"/>
    <x v="10"/>
    <n v="60610"/>
    <x v="2"/>
    <s v="OFF-ST-10003692"/>
    <x v="1"/>
    <x v="4"/>
    <s v="Recycled Steel Personal File for Hanging File Folders"/>
    <n v="228.92"/>
    <x v="2"/>
    <n v="0.2"/>
    <n v="14.307499999999997"/>
  </r>
  <r>
    <n v="2234"/>
    <s v="CA-2012-123232"/>
    <x v="1"/>
    <x v="639"/>
    <d v="2012-12-16T00:00:00"/>
    <s v="Second Class"/>
    <s v="DJ-13630"/>
    <s v="Doug Jacobs"/>
    <x v="0"/>
    <s v="United States"/>
    <s v="Portland"/>
    <x v="21"/>
    <n v="97206"/>
    <x v="1"/>
    <s v="TEC-PH-10001051"/>
    <x v="2"/>
    <x v="7"/>
    <s v="HTC One"/>
    <n v="319.96800000000002"/>
    <x v="4"/>
    <n v="0.2"/>
    <n v="35.996399999999952"/>
  </r>
  <r>
    <n v="2235"/>
    <s v="CA-2014-104066"/>
    <x v="3"/>
    <x v="256"/>
    <d v="2014-12-11T00:00:00"/>
    <s v="Standard Class"/>
    <s v="QJ-19255"/>
    <s v="Quincy Jones"/>
    <x v="1"/>
    <s v="United States"/>
    <s v="Burlington"/>
    <x v="42"/>
    <s v="05408"/>
    <x v="3"/>
    <s v="TEC-AC-10001013"/>
    <x v="2"/>
    <x v="11"/>
    <s v="Logitech ClearChat Comfort/USB Headset H390"/>
    <n v="205.03"/>
    <x v="3"/>
    <n v="0"/>
    <n v="67.659899999999979"/>
  </r>
  <r>
    <n v="2236"/>
    <s v="CA-2012-145849"/>
    <x v="1"/>
    <x v="426"/>
    <d v="2012-09-17T00:00:00"/>
    <s v="Second Class"/>
    <s v="CT-11995"/>
    <s v="Carol Triggs"/>
    <x v="0"/>
    <s v="United States"/>
    <s v="Indianapolis"/>
    <x v="14"/>
    <n v="46203"/>
    <x v="2"/>
    <s v="OFF-ST-10000025"/>
    <x v="1"/>
    <x v="4"/>
    <s v="Fellowes Stor/Drawer Steel Plus Storage Drawers"/>
    <n v="190.86"/>
    <x v="0"/>
    <n v="0"/>
    <n v="11.451599999999985"/>
  </r>
  <r>
    <n v="2237"/>
    <s v="CA-2012-145849"/>
    <x v="1"/>
    <x v="426"/>
    <d v="2012-09-17T00:00:00"/>
    <s v="Second Class"/>
    <s v="CT-11995"/>
    <s v="Carol Triggs"/>
    <x v="0"/>
    <s v="United States"/>
    <s v="Indianapolis"/>
    <x v="14"/>
    <n v="46203"/>
    <x v="2"/>
    <s v="OFF-AR-10000817"/>
    <x v="1"/>
    <x v="6"/>
    <s v="Manco Dry-Lighter Erasable Highlighter"/>
    <n v="24.32"/>
    <x v="8"/>
    <n v="0"/>
    <n v="8.2687999999999988"/>
  </r>
  <r>
    <n v="2238"/>
    <s v="CA-2013-122322"/>
    <x v="0"/>
    <x v="692"/>
    <d v="2013-07-22T00:00:00"/>
    <s v="Standard Class"/>
    <s v="RH-19510"/>
    <s v="Rick Huthwaite"/>
    <x v="2"/>
    <s v="United States"/>
    <s v="Provo"/>
    <x v="7"/>
    <n v="84604"/>
    <x v="1"/>
    <s v="OFF-SU-10000952"/>
    <x v="1"/>
    <x v="14"/>
    <s v="Fiskars Home &amp; Office Scissors"/>
    <n v="44.400000000000006"/>
    <x v="2"/>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x v="0"/>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x v="7"/>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x v="3"/>
    <n v="0.2"/>
    <n v="13.347599999999998"/>
  </r>
  <r>
    <n v="2242"/>
    <s v="US-2013-126893"/>
    <x v="0"/>
    <x v="491"/>
    <d v="2013-12-02T00:00:00"/>
    <s v="Standard Class"/>
    <s v="CT-11995"/>
    <s v="Carol Triggs"/>
    <x v="0"/>
    <s v="United States"/>
    <s v="Philadelphia"/>
    <x v="9"/>
    <n v="19134"/>
    <x v="3"/>
    <s v="TEC-PH-10004165"/>
    <x v="2"/>
    <x v="7"/>
    <s v="Mitel MiVoice 5330e IP Phone"/>
    <n v="494.98199999999997"/>
    <x v="1"/>
    <n v="0.4"/>
    <n v="-115.49580000000006"/>
  </r>
  <r>
    <n v="2243"/>
    <s v="CA-2014-103380"/>
    <x v="3"/>
    <x v="610"/>
    <d v="2014-11-26T00:00:00"/>
    <s v="Standard Class"/>
    <s v="BF-11005"/>
    <s v="Barry Franz"/>
    <x v="2"/>
    <s v="United States"/>
    <s v="Pasadena"/>
    <x v="1"/>
    <n v="91104"/>
    <x v="1"/>
    <s v="OFF-ST-10003442"/>
    <x v="1"/>
    <x v="4"/>
    <s v="Eldon Portable Mobile Manager"/>
    <n v="56.56"/>
    <x v="0"/>
    <n v="0"/>
    <n v="15.2712"/>
  </r>
  <r>
    <n v="2244"/>
    <s v="CA-2014-103380"/>
    <x v="3"/>
    <x v="610"/>
    <d v="2014-11-26T00:00:00"/>
    <s v="Standard Class"/>
    <s v="BF-11005"/>
    <s v="Barry Franz"/>
    <x v="2"/>
    <s v="United States"/>
    <s v="Pasadena"/>
    <x v="1"/>
    <n v="91104"/>
    <x v="1"/>
    <s v="OFF-AR-10003856"/>
    <x v="1"/>
    <x v="6"/>
    <s v="Newell 344"/>
    <n v="5.56"/>
    <x v="0"/>
    <n v="0"/>
    <n v="1.4455999999999998"/>
  </r>
  <r>
    <n v="2245"/>
    <s v="CA-2014-103380"/>
    <x v="3"/>
    <x v="610"/>
    <d v="2014-11-26T00:00:00"/>
    <s v="Standard Class"/>
    <s v="BF-11005"/>
    <s v="Barry Franz"/>
    <x v="2"/>
    <s v="United States"/>
    <s v="Pasadena"/>
    <x v="1"/>
    <n v="91104"/>
    <x v="1"/>
    <s v="OFF-FA-10004248"/>
    <x v="1"/>
    <x v="13"/>
    <s v="Advantus T-Pin Paper Clips"/>
    <n v="9.02"/>
    <x v="0"/>
    <n v="0"/>
    <n v="3.5178000000000003"/>
  </r>
  <r>
    <n v="2246"/>
    <s v="CA-2014-103380"/>
    <x v="3"/>
    <x v="610"/>
    <d v="2014-11-26T00:00:00"/>
    <s v="Standard Class"/>
    <s v="BF-11005"/>
    <s v="Barry Franz"/>
    <x v="2"/>
    <s v="United States"/>
    <s v="Pasadena"/>
    <x v="1"/>
    <n v="91104"/>
    <x v="1"/>
    <s v="OFF-AP-10001492"/>
    <x v="1"/>
    <x v="9"/>
    <s v="Acco Six-Outlet Power Strip, 4' Cord Length"/>
    <n v="8.6199999999999992"/>
    <x v="7"/>
    <n v="0"/>
    <n v="2.2412000000000001"/>
  </r>
  <r>
    <n v="2247"/>
    <s v="CA-2014-103380"/>
    <x v="3"/>
    <x v="610"/>
    <d v="2014-11-26T00:00:00"/>
    <s v="Standard Class"/>
    <s v="BF-11005"/>
    <s v="Barry Franz"/>
    <x v="2"/>
    <s v="United States"/>
    <s v="Pasadena"/>
    <x v="1"/>
    <n v="91104"/>
    <x v="1"/>
    <s v="TEC-PH-10004165"/>
    <x v="2"/>
    <x v="7"/>
    <s v="Mitel MiVoice 5330e IP Phone"/>
    <n v="659.97600000000011"/>
    <x v="1"/>
    <n v="0.2"/>
    <n v="49.498199999999969"/>
  </r>
  <r>
    <n v="2248"/>
    <s v="CA-2012-116092"/>
    <x v="1"/>
    <x v="586"/>
    <d v="2012-02-18T00:00:00"/>
    <s v="Second Class"/>
    <s v="JM-16195"/>
    <s v="Justin MacKendrick"/>
    <x v="0"/>
    <s v="United States"/>
    <s v="Los Angeles"/>
    <x v="1"/>
    <n v="90004"/>
    <x v="1"/>
    <s v="OFF-PA-10004285"/>
    <x v="1"/>
    <x v="10"/>
    <s v="Xerox 1959"/>
    <n v="13.36"/>
    <x v="0"/>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x v="2"/>
    <n v="0.2"/>
    <n v="13.037499999999998"/>
  </r>
  <r>
    <n v="2250"/>
    <s v="CA-2012-116092"/>
    <x v="1"/>
    <x v="586"/>
    <d v="2012-02-18T00:00:00"/>
    <s v="Second Class"/>
    <s v="JM-16195"/>
    <s v="Justin MacKendrick"/>
    <x v="0"/>
    <s v="United States"/>
    <s v="Los Angeles"/>
    <x v="1"/>
    <n v="90004"/>
    <x v="1"/>
    <s v="OFF-BI-10000546"/>
    <x v="1"/>
    <x v="8"/>
    <s v="Avery Durable Binders"/>
    <n v="11.52"/>
    <x v="2"/>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x v="5"/>
    <n v="0"/>
    <n v="157.01759999999993"/>
  </r>
  <r>
    <n v="2252"/>
    <s v="CA-2012-116092"/>
    <x v="1"/>
    <x v="586"/>
    <d v="2012-02-18T00:00:00"/>
    <s v="Second Class"/>
    <s v="JM-16195"/>
    <s v="Justin MacKendrick"/>
    <x v="0"/>
    <s v="United States"/>
    <s v="Los Angeles"/>
    <x v="1"/>
    <n v="90004"/>
    <x v="1"/>
    <s v="OFF-PA-10000477"/>
    <x v="1"/>
    <x v="10"/>
    <s v="Xerox 22"/>
    <n v="19.440000000000001"/>
    <x v="1"/>
    <n v="0"/>
    <n v="9.3312000000000008"/>
  </r>
  <r>
    <n v="2253"/>
    <s v="CA-2013-117849"/>
    <x v="0"/>
    <x v="173"/>
    <d v="2013-04-18T00:00:00"/>
    <s v="Second Class"/>
    <s v="JK-16120"/>
    <s v="Julie Kriz"/>
    <x v="2"/>
    <s v="United States"/>
    <s v="San Diego"/>
    <x v="1"/>
    <n v="92105"/>
    <x v="1"/>
    <s v="OFF-PA-10004327"/>
    <x v="1"/>
    <x v="10"/>
    <s v="Xerox 1911"/>
    <n v="143.69999999999999"/>
    <x v="1"/>
    <n v="0"/>
    <n v="68.975999999999999"/>
  </r>
  <r>
    <n v="2254"/>
    <s v="CA-2012-169201"/>
    <x v="1"/>
    <x v="694"/>
    <d v="2012-10-01T00:00:00"/>
    <s v="First Class"/>
    <s v="HG-14965"/>
    <s v="Henry Goldwyn"/>
    <x v="1"/>
    <s v="United States"/>
    <s v="San Francisco"/>
    <x v="1"/>
    <n v="94110"/>
    <x v="1"/>
    <s v="OFF-AP-10000696"/>
    <x v="1"/>
    <x v="9"/>
    <s v="Holmes Odor Grabber"/>
    <n v="43.26"/>
    <x v="1"/>
    <n v="0"/>
    <n v="14.275799999999998"/>
  </r>
  <r>
    <n v="2255"/>
    <s v="CA-2012-169201"/>
    <x v="1"/>
    <x v="694"/>
    <d v="2012-10-01T00:00:00"/>
    <s v="First Class"/>
    <s v="HG-14965"/>
    <s v="Henry Goldwyn"/>
    <x v="1"/>
    <s v="United States"/>
    <s v="San Francisco"/>
    <x v="1"/>
    <n v="94110"/>
    <x v="1"/>
    <s v="OFF-AP-10002082"/>
    <x v="1"/>
    <x v="9"/>
    <s v="Holmes HEPA Air Purifier"/>
    <n v="43.56"/>
    <x v="0"/>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x v="1"/>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x v="0"/>
    <n v="0"/>
    <n v="33.938800000000001"/>
  </r>
  <r>
    <n v="2258"/>
    <s v="CA-2014-105214"/>
    <x v="3"/>
    <x v="114"/>
    <d v="2014-06-20T00:00:00"/>
    <s v="First Class"/>
    <s v="TS-21610"/>
    <s v="Troy Staebel"/>
    <x v="0"/>
    <s v="United States"/>
    <s v="San Francisco"/>
    <x v="1"/>
    <n v="94122"/>
    <x v="1"/>
    <s v="FUR-CH-10000015"/>
    <x v="0"/>
    <x v="1"/>
    <s v="Hon Multipurpose Stacking Arm Chairs"/>
    <n v="1212.96"/>
    <x v="3"/>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x v="0"/>
    <n v="0"/>
    <n v="8.7137999999999991"/>
  </r>
  <r>
    <n v="2260"/>
    <s v="CA-2012-117611"/>
    <x v="1"/>
    <x v="627"/>
    <d v="2012-11-10T00:00:00"/>
    <s v="Second Class"/>
    <s v="MZ-17335"/>
    <s v="Maria Zettner"/>
    <x v="2"/>
    <s v="United States"/>
    <s v="San Diego"/>
    <x v="1"/>
    <n v="92024"/>
    <x v="1"/>
    <s v="OFF-FA-10002280"/>
    <x v="1"/>
    <x v="13"/>
    <s v="Advantus Plastic Paper Clips"/>
    <n v="5"/>
    <x v="7"/>
    <n v="0"/>
    <n v="2.4"/>
  </r>
  <r>
    <n v="2261"/>
    <s v="CA-2012-117611"/>
    <x v="1"/>
    <x v="627"/>
    <d v="2012-11-10T00:00:00"/>
    <s v="Second Class"/>
    <s v="MZ-17335"/>
    <s v="Maria Zettner"/>
    <x v="2"/>
    <s v="United States"/>
    <s v="San Diego"/>
    <x v="1"/>
    <n v="92024"/>
    <x v="1"/>
    <s v="TEC-AC-10002049"/>
    <x v="2"/>
    <x v="11"/>
    <s v="Logitech G19 Programmable Gaming Keyboard"/>
    <n v="371.96999999999997"/>
    <x v="1"/>
    <n v="0"/>
    <n v="66.954599999999971"/>
  </r>
  <r>
    <n v="2262"/>
    <s v="US-2012-137960"/>
    <x v="1"/>
    <x v="217"/>
    <d v="2012-12-18T00:00:00"/>
    <s v="Same Day"/>
    <s v="MW-18220"/>
    <s v="Mitch Webber"/>
    <x v="0"/>
    <s v="United States"/>
    <s v="New York City"/>
    <x v="15"/>
    <n v="10035"/>
    <x v="3"/>
    <s v="TEC-AC-10002253"/>
    <x v="2"/>
    <x v="11"/>
    <s v="Imation Bio 8GB USB Flash Drive Imation Corp"/>
    <n v="166.24"/>
    <x v="7"/>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x v="1"/>
    <n v="0"/>
    <n v="79.193399999999968"/>
  </r>
  <r>
    <n v="2264"/>
    <s v="CA-2013-131065"/>
    <x v="0"/>
    <x v="696"/>
    <d v="2013-11-17T00:00:00"/>
    <s v="Second Class"/>
    <s v="AA-10375"/>
    <s v="Allen Armold"/>
    <x v="0"/>
    <s v="United States"/>
    <s v="Atlanta"/>
    <x v="32"/>
    <n v="30318"/>
    <x v="0"/>
    <s v="TEC-AC-10004145"/>
    <x v="2"/>
    <x v="11"/>
    <s v="Logitech diNovo Edge Keyboard"/>
    <n v="499.98"/>
    <x v="0"/>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x v="7"/>
    <n v="0"/>
    <n v="2.3759999999999999"/>
  </r>
  <r>
    <n v="2266"/>
    <s v="CA-2013-131065"/>
    <x v="0"/>
    <x v="696"/>
    <d v="2013-11-17T00:00:00"/>
    <s v="Second Class"/>
    <s v="AA-10375"/>
    <s v="Allen Armold"/>
    <x v="0"/>
    <s v="United States"/>
    <s v="Atlanta"/>
    <x v="32"/>
    <n v="30318"/>
    <x v="0"/>
    <s v="OFF-BI-10004970"/>
    <x v="1"/>
    <x v="8"/>
    <s v="ACCOHIDE 3-Ring Binder, Blue, 1&quot;"/>
    <n v="8.26"/>
    <x v="0"/>
    <n v="0"/>
    <n v="3.8822000000000001"/>
  </r>
  <r>
    <n v="2267"/>
    <s v="CA-2014-149146"/>
    <x v="3"/>
    <x v="386"/>
    <d v="2014-10-13T00:00:00"/>
    <s v="Same Day"/>
    <s v="SM-20320"/>
    <s v="Sean Miller"/>
    <x v="2"/>
    <s v="United States"/>
    <s v="Monroe"/>
    <x v="3"/>
    <n v="28110"/>
    <x v="0"/>
    <s v="OFF-PA-10003919"/>
    <x v="1"/>
    <x v="10"/>
    <s v="Xerox 1989"/>
    <n v="7.9680000000000009"/>
    <x v="0"/>
    <n v="0.2"/>
    <n v="2.6892000000000005"/>
  </r>
  <r>
    <n v="2268"/>
    <s v="CA-2014-137470"/>
    <x v="3"/>
    <x v="697"/>
    <d v="2014-09-18T00:00:00"/>
    <s v="Same Day"/>
    <s v="TP-21415"/>
    <s v="Tom Prescott"/>
    <x v="0"/>
    <s v="United States"/>
    <s v="Seattle"/>
    <x v="4"/>
    <n v="98115"/>
    <x v="1"/>
    <s v="OFF-PA-10002001"/>
    <x v="1"/>
    <x v="10"/>
    <s v="Xerox 1984"/>
    <n v="12.96"/>
    <x v="0"/>
    <n v="0"/>
    <n v="6.3504000000000005"/>
  </r>
  <r>
    <n v="2269"/>
    <s v="CA-2014-105480"/>
    <x v="3"/>
    <x v="698"/>
    <d v="2014-12-27T00:00:00"/>
    <s v="Standard Class"/>
    <s v="DK-13225"/>
    <s v="Dean Katz"/>
    <x v="1"/>
    <s v="United States"/>
    <s v="Rochester"/>
    <x v="15"/>
    <n v="14609"/>
    <x v="3"/>
    <s v="OFF-PA-10002787"/>
    <x v="1"/>
    <x v="10"/>
    <s v="Xerox 227"/>
    <n v="6.48"/>
    <x v="7"/>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x v="7"/>
    <n v="0.2"/>
    <n v="2.3570999999999991"/>
  </r>
  <r>
    <n v="2271"/>
    <s v="CA-2014-164917"/>
    <x v="3"/>
    <x v="574"/>
    <d v="2014-12-08T00:00:00"/>
    <s v="Standard Class"/>
    <s v="MK-17905"/>
    <s v="Michael Kennedy"/>
    <x v="1"/>
    <s v="United States"/>
    <s v="Miami"/>
    <x v="2"/>
    <n v="33180"/>
    <x v="0"/>
    <s v="OFF-AR-10004344"/>
    <x v="1"/>
    <x v="6"/>
    <s v="Bulldog Vacuum Base Pencil Sharpener"/>
    <n v="47.96"/>
    <x v="2"/>
    <n v="0.2"/>
    <n v="4.196499999999995"/>
  </r>
  <r>
    <n v="2272"/>
    <s v="CA-2012-102036"/>
    <x v="1"/>
    <x v="481"/>
    <d v="2012-09-27T00:00:00"/>
    <s v="Standard Class"/>
    <s v="CS-12130"/>
    <s v="Chad Sievert"/>
    <x v="0"/>
    <s v="United States"/>
    <s v="Seattle"/>
    <x v="4"/>
    <n v="98105"/>
    <x v="1"/>
    <s v="OFF-ST-10003123"/>
    <x v="1"/>
    <x v="4"/>
    <s v="Fellowes Bases and Tops For Staxonsteel/High-Stak Systems"/>
    <n v="199.74"/>
    <x v="5"/>
    <n v="0"/>
    <n v="47.937599999999996"/>
  </r>
  <r>
    <n v="2273"/>
    <s v="CA-2012-142944"/>
    <x v="1"/>
    <x v="699"/>
    <d v="2012-03-11T00:00:00"/>
    <s v="Standard Class"/>
    <s v="JL-15850"/>
    <s v="John Lucas"/>
    <x v="0"/>
    <s v="United States"/>
    <s v="San Francisco"/>
    <x v="1"/>
    <n v="94122"/>
    <x v="1"/>
    <s v="FUR-FU-10000308"/>
    <x v="0"/>
    <x v="5"/>
    <s v="Deflect-o Glass Clear Studded Chair Mats"/>
    <n v="435.26"/>
    <x v="3"/>
    <n v="0"/>
    <n v="95.757200000000012"/>
  </r>
  <r>
    <n v="2274"/>
    <s v="CA-2012-142944"/>
    <x v="1"/>
    <x v="699"/>
    <d v="2012-03-11T00:00:00"/>
    <s v="Standard Class"/>
    <s v="JL-15850"/>
    <s v="John Lucas"/>
    <x v="0"/>
    <s v="United States"/>
    <s v="San Francisco"/>
    <x v="1"/>
    <n v="94122"/>
    <x v="1"/>
    <s v="TEC-CO-10003763"/>
    <x v="2"/>
    <x v="16"/>
    <s v="Canon PC1060 Personal Laser Copier"/>
    <n v="1119.9840000000002"/>
    <x v="0"/>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x v="7"/>
    <n v="0.2"/>
    <n v="3.5857999999999848"/>
  </r>
  <r>
    <n v="2276"/>
    <s v="CA-2011-157882"/>
    <x v="2"/>
    <x v="462"/>
    <d v="2011-10-08T00:00:00"/>
    <s v="Second Class"/>
    <s v="AR-10405"/>
    <s v="Allen Rosenblatt"/>
    <x v="1"/>
    <s v="United States"/>
    <s v="Los Angeles"/>
    <x v="1"/>
    <n v="90036"/>
    <x v="1"/>
    <s v="FUR-CH-10002774"/>
    <x v="0"/>
    <x v="1"/>
    <s v="Global Deluxe Stacking Chair, Gray"/>
    <n v="122.352"/>
    <x v="1"/>
    <n v="0.2"/>
    <n v="13.764599999999994"/>
  </r>
  <r>
    <n v="2277"/>
    <s v="CA-2011-104283"/>
    <x v="2"/>
    <x v="700"/>
    <d v="2011-07-01T00:00:00"/>
    <s v="Standard Class"/>
    <s v="LM-17065"/>
    <s v="Liz MacKendrick"/>
    <x v="0"/>
    <s v="United States"/>
    <s v="Southaven"/>
    <x v="35"/>
    <n v="38671"/>
    <x v="0"/>
    <s v="OFF-ST-10004337"/>
    <x v="1"/>
    <x v="4"/>
    <s v="SAFCO Commercial Wire Shelving, 72h"/>
    <n v="306.2"/>
    <x v="2"/>
    <n v="0"/>
    <n v="0"/>
  </r>
  <r>
    <n v="2278"/>
    <s v="CA-2011-104283"/>
    <x v="2"/>
    <x v="700"/>
    <d v="2011-07-01T00:00:00"/>
    <s v="Standard Class"/>
    <s v="LM-17065"/>
    <s v="Liz MacKendrick"/>
    <x v="0"/>
    <s v="United States"/>
    <s v="Southaven"/>
    <x v="35"/>
    <n v="38671"/>
    <x v="0"/>
    <s v="FUR-TA-10001039"/>
    <x v="0"/>
    <x v="3"/>
    <s v="KI Adjustable-Height Table"/>
    <n v="85.98"/>
    <x v="7"/>
    <n v="0"/>
    <n v="22.354800000000004"/>
  </r>
  <r>
    <n v="2279"/>
    <s v="CA-2011-104283"/>
    <x v="2"/>
    <x v="700"/>
    <d v="2011-07-01T00:00:00"/>
    <s v="Standard Class"/>
    <s v="LM-17065"/>
    <s v="Liz MacKendrick"/>
    <x v="0"/>
    <s v="United States"/>
    <s v="Southaven"/>
    <x v="35"/>
    <n v="38671"/>
    <x v="0"/>
    <s v="TEC-AC-10000109"/>
    <x v="2"/>
    <x v="11"/>
    <s v="Sony Micro Vault Click 16 GB USB 2.0 Flash Drive"/>
    <n v="223.96"/>
    <x v="4"/>
    <n v="0"/>
    <n v="53.750400000000013"/>
  </r>
  <r>
    <n v="2280"/>
    <s v="CA-2014-142622"/>
    <x v="3"/>
    <x v="505"/>
    <d v="2014-11-03T00:00:00"/>
    <s v="First Class"/>
    <s v="JK-15625"/>
    <s v="Jim Karlsson"/>
    <x v="0"/>
    <s v="United States"/>
    <s v="Seattle"/>
    <x v="4"/>
    <n v="98115"/>
    <x v="1"/>
    <s v="FUR-CH-10003833"/>
    <x v="0"/>
    <x v="1"/>
    <s v="Novimex Fabric Task Chair"/>
    <n v="97.567999999999998"/>
    <x v="0"/>
    <n v="0.2"/>
    <n v="-6.0980000000000025"/>
  </r>
  <r>
    <n v="2281"/>
    <s v="CA-2014-142622"/>
    <x v="3"/>
    <x v="505"/>
    <d v="2014-11-03T00:00:00"/>
    <s v="First Class"/>
    <s v="JK-15625"/>
    <s v="Jim Karlsson"/>
    <x v="0"/>
    <s v="United States"/>
    <s v="Seattle"/>
    <x v="4"/>
    <n v="98115"/>
    <x v="1"/>
    <s v="FUR-CH-10004289"/>
    <x v="0"/>
    <x v="1"/>
    <s v="Global Super Steno Chair"/>
    <n v="614.27200000000005"/>
    <x v="8"/>
    <n v="0.2"/>
    <n v="-23.03520000000006"/>
  </r>
  <r>
    <n v="2282"/>
    <s v="CA-2014-142622"/>
    <x v="3"/>
    <x v="505"/>
    <d v="2014-11-03T00:00:00"/>
    <s v="First Class"/>
    <s v="JK-15625"/>
    <s v="Jim Karlsson"/>
    <x v="0"/>
    <s v="United States"/>
    <s v="Seattle"/>
    <x v="4"/>
    <n v="98115"/>
    <x v="1"/>
    <s v="FUR-BO-10004467"/>
    <x v="0"/>
    <x v="0"/>
    <s v="Bestar Classic Bookcase"/>
    <n v="199.98"/>
    <x v="0"/>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x v="3"/>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x v="0"/>
    <n v="0"/>
    <n v="6.6976000000000013"/>
  </r>
  <r>
    <n v="2285"/>
    <s v="CA-2012-153108"/>
    <x v="1"/>
    <x v="616"/>
    <d v="2012-03-09T00:00:00"/>
    <s v="Standard Class"/>
    <s v="SF-20200"/>
    <s v="Sarah Foster"/>
    <x v="0"/>
    <s v="United States"/>
    <s v="New Castle"/>
    <x v="14"/>
    <n v="47362"/>
    <x v="2"/>
    <s v="OFF-AP-10002222"/>
    <x v="1"/>
    <x v="9"/>
    <s v="Staples"/>
    <n v="60.69"/>
    <x v="3"/>
    <n v="0"/>
    <n v="16.386300000000002"/>
  </r>
  <r>
    <n v="2286"/>
    <s v="CA-2013-112676"/>
    <x v="0"/>
    <x v="465"/>
    <d v="2013-05-09T00:00:00"/>
    <s v="First Class"/>
    <s v="PJ-18835"/>
    <s v="Patrick Jones"/>
    <x v="1"/>
    <s v="United States"/>
    <s v="Murfreesboro"/>
    <x v="18"/>
    <n v="37130"/>
    <x v="0"/>
    <s v="OFF-PA-10003971"/>
    <x v="1"/>
    <x v="10"/>
    <s v="Xerox 1965"/>
    <n v="14.352000000000002"/>
    <x v="1"/>
    <n v="0.2"/>
    <n v="5.2026000000000003"/>
  </r>
  <r>
    <n v="2287"/>
    <s v="CA-2014-165687"/>
    <x v="3"/>
    <x v="701"/>
    <d v="2014-11-24T00:00:00"/>
    <s v="Standard Class"/>
    <s v="CS-12355"/>
    <s v="Christine Sundaresam"/>
    <x v="0"/>
    <s v="United States"/>
    <s v="Salem"/>
    <x v="17"/>
    <n v="24153"/>
    <x v="0"/>
    <s v="OFF-AP-10004036"/>
    <x v="1"/>
    <x v="9"/>
    <s v="Bionaire 99.97% HEPA Air Cleaner"/>
    <n v="35.04"/>
    <x v="0"/>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x v="2"/>
    <n v="0.2"/>
    <n v="1.3109999999999999"/>
  </r>
  <r>
    <n v="2289"/>
    <s v="CA-2014-143343"/>
    <x v="3"/>
    <x v="193"/>
    <d v="2014-06-14T00:00:00"/>
    <s v="First Class"/>
    <s v="BW-11200"/>
    <s v="Ben Wallace"/>
    <x v="0"/>
    <s v="United States"/>
    <s v="Los Angeles"/>
    <x v="1"/>
    <n v="90032"/>
    <x v="1"/>
    <s v="OFF-AR-10002375"/>
    <x v="1"/>
    <x v="6"/>
    <s v="Newell 351"/>
    <n v="16.399999999999999"/>
    <x v="2"/>
    <n v="0"/>
    <n v="4.7559999999999985"/>
  </r>
  <r>
    <n v="2290"/>
    <s v="CA-2014-115154"/>
    <x v="3"/>
    <x v="703"/>
    <d v="2014-01-12T00:00:00"/>
    <s v="First Class"/>
    <s v="RS-19420"/>
    <s v="Ricardo Sperren"/>
    <x v="1"/>
    <s v="United States"/>
    <s v="Seattle"/>
    <x v="4"/>
    <n v="98115"/>
    <x v="1"/>
    <s v="FUR-TA-10001950"/>
    <x v="0"/>
    <x v="3"/>
    <s v="Balt Solid Wood Round Tables"/>
    <n v="892.98"/>
    <x v="0"/>
    <n v="0"/>
    <n v="80.368200000000002"/>
  </r>
  <r>
    <n v="2291"/>
    <s v="CA-2012-149342"/>
    <x v="1"/>
    <x v="704"/>
    <d v="2012-04-25T00:00:00"/>
    <s v="Standard Class"/>
    <s v="TS-21160"/>
    <s v="Theresa Swint"/>
    <x v="1"/>
    <s v="United States"/>
    <s v="Columbus"/>
    <x v="32"/>
    <n v="31907"/>
    <x v="0"/>
    <s v="TEC-PH-10001557"/>
    <x v="2"/>
    <x v="7"/>
    <s v="Pyle PMP37LED"/>
    <n v="287.96999999999997"/>
    <x v="1"/>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x v="5"/>
    <n v="0"/>
    <n v="297.69"/>
  </r>
  <r>
    <n v="2293"/>
    <s v="CA-2012-149342"/>
    <x v="1"/>
    <x v="704"/>
    <d v="2012-04-25T00:00:00"/>
    <s v="Standard Class"/>
    <s v="TS-21160"/>
    <s v="Theresa Swint"/>
    <x v="1"/>
    <s v="United States"/>
    <s v="Columbus"/>
    <x v="32"/>
    <n v="31907"/>
    <x v="0"/>
    <s v="OFF-PA-10001166"/>
    <x v="1"/>
    <x v="10"/>
    <s v="Xerox 2"/>
    <n v="12.96"/>
    <x v="0"/>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x v="7"/>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x v="1"/>
    <n v="0"/>
    <n v="38.209499999999998"/>
  </r>
  <r>
    <n v="2296"/>
    <s v="CA-2012-113145"/>
    <x v="1"/>
    <x v="549"/>
    <d v="2012-11-05T00:00:00"/>
    <s v="Standard Class"/>
    <s v="VD-21670"/>
    <s v="Valerie Dominguez"/>
    <x v="0"/>
    <s v="United States"/>
    <s v="New York City"/>
    <x v="15"/>
    <n v="10011"/>
    <x v="3"/>
    <s v="OFF-PA-10002659"/>
    <x v="1"/>
    <x v="10"/>
    <s v="Avoid Verbal Orders Carbonless Minifold Book"/>
    <n v="13.52"/>
    <x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x v="2"/>
    <n v="0"/>
    <n v="106.477"/>
  </r>
  <r>
    <n v="2298"/>
    <s v="CA-2012-113145"/>
    <x v="1"/>
    <x v="549"/>
    <d v="2012-11-05T00:00:00"/>
    <s v="Standard Class"/>
    <s v="VD-21670"/>
    <s v="Valerie Dominguez"/>
    <x v="0"/>
    <s v="United States"/>
    <s v="New York City"/>
    <x v="15"/>
    <n v="10011"/>
    <x v="3"/>
    <s v="TEC-PH-10001527"/>
    <x v="2"/>
    <x v="7"/>
    <s v="Plantronics MX500i Earset"/>
    <n v="42.95"/>
    <x v="7"/>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x v="3"/>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x v="4"/>
    <n v="0"/>
    <n v="125.99000000000001"/>
  </r>
  <r>
    <n v="2301"/>
    <s v="CA-2011-162362"/>
    <x v="2"/>
    <x v="687"/>
    <d v="2011-11-18T00:00:00"/>
    <s v="Standard Class"/>
    <s v="JL-15505"/>
    <s v="Jeremy Lonsdale"/>
    <x v="0"/>
    <s v="United States"/>
    <s v="Midland"/>
    <x v="12"/>
    <n v="48640"/>
    <x v="2"/>
    <s v="OFF-BI-10000756"/>
    <x v="1"/>
    <x v="8"/>
    <s v="Storex DuraTech Recycled Plastic Frosted Binders"/>
    <n v="12.72"/>
    <x v="1"/>
    <n v="0"/>
    <n v="6.36"/>
  </r>
  <r>
    <n v="2302"/>
    <s v="CA-2011-162362"/>
    <x v="2"/>
    <x v="687"/>
    <d v="2011-11-18T00:00:00"/>
    <s v="Standard Class"/>
    <s v="JL-15505"/>
    <s v="Jeremy Lonsdale"/>
    <x v="0"/>
    <s v="United States"/>
    <s v="Midland"/>
    <x v="12"/>
    <n v="48640"/>
    <x v="2"/>
    <s v="OFF-BI-10000546"/>
    <x v="1"/>
    <x v="8"/>
    <s v="Avery Durable Binders"/>
    <n v="11.52"/>
    <x v="4"/>
    <n v="0"/>
    <n v="5.6448"/>
  </r>
  <r>
    <n v="2303"/>
    <s v="CA-2013-106558"/>
    <x v="0"/>
    <x v="327"/>
    <d v="2013-01-21T00:00:00"/>
    <s v="Standard Class"/>
    <s v="DL-13495"/>
    <s v="Dionis Lloyd"/>
    <x v="1"/>
    <s v="United States"/>
    <s v="Columbus"/>
    <x v="32"/>
    <n v="31907"/>
    <x v="0"/>
    <s v="TEC-AC-10001142"/>
    <x v="2"/>
    <x v="11"/>
    <s v="First Data FD10 PIN Pad"/>
    <n v="316"/>
    <x v="4"/>
    <n v="0"/>
    <n v="31.599999999999966"/>
  </r>
  <r>
    <n v="2304"/>
    <s v="CA-2014-157931"/>
    <x v="3"/>
    <x v="697"/>
    <d v="2014-09-23T00:00:00"/>
    <s v="Second Class"/>
    <s v="MO-17800"/>
    <s v="Meg O'Connel"/>
    <x v="2"/>
    <s v="United States"/>
    <s v="Roswell"/>
    <x v="32"/>
    <n v="30076"/>
    <x v="0"/>
    <s v="FUR-CH-10000785"/>
    <x v="0"/>
    <x v="1"/>
    <s v="Global Ergonomic Managers Chair"/>
    <n v="723.92"/>
    <x v="4"/>
    <n v="0"/>
    <n v="188.2192"/>
  </r>
  <r>
    <n v="2305"/>
    <s v="CA-2014-157931"/>
    <x v="3"/>
    <x v="697"/>
    <d v="2014-09-23T00:00:00"/>
    <s v="Second Class"/>
    <s v="MO-17800"/>
    <s v="Meg O'Connel"/>
    <x v="2"/>
    <s v="United States"/>
    <s v="Roswell"/>
    <x v="32"/>
    <n v="30076"/>
    <x v="0"/>
    <s v="OFF-PA-10000474"/>
    <x v="1"/>
    <x v="10"/>
    <s v="Staples"/>
    <n v="106.32"/>
    <x v="1"/>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x v="0"/>
    <n v="0.3"/>
    <n v="-14.137200000000014"/>
  </r>
  <r>
    <n v="2307"/>
    <s v="CA-2012-160794"/>
    <x v="1"/>
    <x v="705"/>
    <d v="2012-08-08T00:00:00"/>
    <s v="First Class"/>
    <s v="MS-17980"/>
    <s v="Michael Stewart"/>
    <x v="1"/>
    <s v="United States"/>
    <s v="Houston"/>
    <x v="5"/>
    <n v="77041"/>
    <x v="2"/>
    <s v="OFF-PA-10004156"/>
    <x v="1"/>
    <x v="10"/>
    <s v="Xerox 188"/>
    <n v="27.216000000000001"/>
    <x v="1"/>
    <n v="0.2"/>
    <n v="9.8657999999999983"/>
  </r>
  <r>
    <n v="2308"/>
    <s v="CA-2014-116225"/>
    <x v="3"/>
    <x v="60"/>
    <d v="2014-11-10T00:00:00"/>
    <s v="Standard Class"/>
    <s v="SV-20935"/>
    <s v="Susan Vittorini"/>
    <x v="0"/>
    <s v="United States"/>
    <s v="New York City"/>
    <x v="15"/>
    <n v="10009"/>
    <x v="3"/>
    <s v="TEC-AC-10001432"/>
    <x v="2"/>
    <x v="11"/>
    <s v="Enermax Aurora Lite Keyboard"/>
    <n v="390.75"/>
    <x v="2"/>
    <n v="0"/>
    <n v="171.93000000000006"/>
  </r>
  <r>
    <n v="2309"/>
    <s v="US-2014-120418"/>
    <x v="3"/>
    <x v="532"/>
    <d v="2014-06-13T00:00:00"/>
    <s v="First Class"/>
    <s v="BC-11125"/>
    <s v="Becky Castell"/>
    <x v="2"/>
    <s v="United States"/>
    <s v="Peoria"/>
    <x v="16"/>
    <n v="85345"/>
    <x v="1"/>
    <s v="FUR-CH-10001394"/>
    <x v="0"/>
    <x v="1"/>
    <s v="Global Leather Executive Chair"/>
    <n v="280.79200000000003"/>
    <x v="7"/>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x v="4"/>
    <n v="0.2"/>
    <n v="7.7003999999999948"/>
  </r>
  <r>
    <n v="2311"/>
    <s v="US-2014-120418"/>
    <x v="3"/>
    <x v="532"/>
    <d v="2014-06-13T00:00:00"/>
    <s v="First Class"/>
    <s v="BC-11125"/>
    <s v="Becky Castell"/>
    <x v="2"/>
    <s v="United States"/>
    <s v="Peoria"/>
    <x v="16"/>
    <n v="85345"/>
    <x v="1"/>
    <s v="OFF-AR-10002956"/>
    <x v="1"/>
    <x v="6"/>
    <s v="Boston 16801 Nautilus Battery Pencil Sharpener"/>
    <n v="88.04"/>
    <x v="2"/>
    <n v="0.2"/>
    <n v="6.602999999999998"/>
  </r>
  <r>
    <n v="2312"/>
    <s v="US-2014-120418"/>
    <x v="3"/>
    <x v="532"/>
    <d v="2014-06-13T00:00:00"/>
    <s v="First Class"/>
    <s v="BC-11125"/>
    <s v="Becky Castell"/>
    <x v="2"/>
    <s v="United States"/>
    <s v="Peoria"/>
    <x v="16"/>
    <n v="85345"/>
    <x v="1"/>
    <s v="OFF-AR-10001955"/>
    <x v="1"/>
    <x v="6"/>
    <s v="Newell 319"/>
    <n v="15.872"/>
    <x v="7"/>
    <n v="0.2"/>
    <n v="1.9839999999999982"/>
  </r>
  <r>
    <n v="2313"/>
    <s v="US-2014-120418"/>
    <x v="3"/>
    <x v="532"/>
    <d v="2014-06-13T00:00:00"/>
    <s v="First Class"/>
    <s v="BC-11125"/>
    <s v="Becky Castell"/>
    <x v="2"/>
    <s v="United States"/>
    <s v="Peoria"/>
    <x v="16"/>
    <n v="85345"/>
    <x v="1"/>
    <s v="OFF-ST-10001809"/>
    <x v="1"/>
    <x v="4"/>
    <s v="Fellowes Officeware Wire Shelving"/>
    <n v="215.59200000000001"/>
    <x v="1"/>
    <n v="0.2"/>
    <n v="-48.508200000000009"/>
  </r>
  <r>
    <n v="2314"/>
    <s v="CA-2014-122035"/>
    <x v="3"/>
    <x v="228"/>
    <d v="2014-07-26T00:00:00"/>
    <s v="Standard Class"/>
    <s v="EM-13825"/>
    <s v="Elizabeth Moffitt"/>
    <x v="1"/>
    <s v="United States"/>
    <s v="Sioux Falls"/>
    <x v="44"/>
    <n v="57103"/>
    <x v="2"/>
    <s v="OFF-LA-10004093"/>
    <x v="1"/>
    <x v="2"/>
    <s v="Avery 486"/>
    <n v="14.62"/>
    <x v="0"/>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x v="0"/>
    <n v="0"/>
    <n v="112.40640000000002"/>
  </r>
  <r>
    <n v="2316"/>
    <s v="CA-2014-122035"/>
    <x v="3"/>
    <x v="228"/>
    <d v="2014-07-26T00:00:00"/>
    <s v="Standard Class"/>
    <s v="EM-13825"/>
    <s v="Elizabeth Moffitt"/>
    <x v="1"/>
    <s v="United States"/>
    <s v="Sioux Falls"/>
    <x v="44"/>
    <n v="57103"/>
    <x v="2"/>
    <s v="OFF-BI-10000404"/>
    <x v="1"/>
    <x v="8"/>
    <s v="Avery Printable Repositionable Plastic Tabs"/>
    <n v="43"/>
    <x v="2"/>
    <n v="0"/>
    <n v="20.21"/>
  </r>
  <r>
    <n v="2317"/>
    <s v="CA-2014-122035"/>
    <x v="3"/>
    <x v="228"/>
    <d v="2014-07-26T00:00:00"/>
    <s v="Standard Class"/>
    <s v="EM-13825"/>
    <s v="Elizabeth Moffitt"/>
    <x v="1"/>
    <s v="United States"/>
    <s v="Sioux Falls"/>
    <x v="44"/>
    <n v="57103"/>
    <x v="2"/>
    <s v="FUR-CH-10003833"/>
    <x v="0"/>
    <x v="1"/>
    <s v="Novimex Fabric Task Chair"/>
    <n v="182.94"/>
    <x v="1"/>
    <n v="0"/>
    <n v="27.440999999999995"/>
  </r>
  <r>
    <n v="2318"/>
    <s v="CA-2014-122035"/>
    <x v="3"/>
    <x v="228"/>
    <d v="2014-07-26T00:00:00"/>
    <s v="Standard Class"/>
    <s v="EM-13825"/>
    <s v="Elizabeth Moffitt"/>
    <x v="1"/>
    <s v="United States"/>
    <s v="Sioux Falls"/>
    <x v="44"/>
    <n v="57103"/>
    <x v="2"/>
    <s v="OFF-BI-10002072"/>
    <x v="1"/>
    <x v="8"/>
    <s v="Cardinal Slant-D Ring Binders"/>
    <n v="60.83"/>
    <x v="3"/>
    <n v="0"/>
    <n v="30.414999999999999"/>
  </r>
  <r>
    <n v="2319"/>
    <s v="CA-2014-122035"/>
    <x v="3"/>
    <x v="228"/>
    <d v="2014-07-26T00:00:00"/>
    <s v="Standard Class"/>
    <s v="EM-13825"/>
    <s v="Elizabeth Moffitt"/>
    <x v="1"/>
    <s v="United States"/>
    <s v="Sioux Falls"/>
    <x v="44"/>
    <n v="57103"/>
    <x v="2"/>
    <s v="TEC-AC-10003095"/>
    <x v="2"/>
    <x v="11"/>
    <s v="Logitech G35 7.1-Channel Surround Sound Headset"/>
    <n v="389.97"/>
    <x v="1"/>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x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x v="3"/>
    <n v="0"/>
    <n v="63.8232"/>
  </r>
  <r>
    <n v="2322"/>
    <s v="CA-2012-109470"/>
    <x v="1"/>
    <x v="620"/>
    <d v="2013-01-03T00:00:00"/>
    <s v="Second Class"/>
    <s v="KC-16255"/>
    <s v="Karen Carlisle"/>
    <x v="1"/>
    <s v="United States"/>
    <s v="Henderson"/>
    <x v="0"/>
    <n v="42420"/>
    <x v="0"/>
    <s v="OFF-BI-10004492"/>
    <x v="1"/>
    <x v="8"/>
    <s v="Tuf-Vin Binders"/>
    <n v="94.74"/>
    <x v="1"/>
    <n v="0"/>
    <n v="44.527799999999992"/>
  </r>
  <r>
    <n v="2323"/>
    <s v="CA-2012-109470"/>
    <x v="1"/>
    <x v="620"/>
    <d v="2013-01-03T00:00:00"/>
    <s v="Second Class"/>
    <s v="KC-16255"/>
    <s v="Karen Carlisle"/>
    <x v="1"/>
    <s v="United States"/>
    <s v="Henderson"/>
    <x v="0"/>
    <n v="42420"/>
    <x v="0"/>
    <s v="OFF-BI-10001072"/>
    <x v="1"/>
    <x v="8"/>
    <s v="GBC Clear Cover, 8-1/2 x 11, unpunched, 25 covers per pack"/>
    <n v="60.64"/>
    <x v="4"/>
    <n v="0"/>
    <n v="27.894399999999997"/>
  </r>
  <r>
    <n v="2324"/>
    <s v="CA-2012-109470"/>
    <x v="1"/>
    <x v="620"/>
    <d v="2013-01-03T00:00:00"/>
    <s v="Second Class"/>
    <s v="KC-16255"/>
    <s v="Karen Carlisle"/>
    <x v="1"/>
    <s v="United States"/>
    <s v="Henderson"/>
    <x v="0"/>
    <n v="42420"/>
    <x v="0"/>
    <s v="OFF-BI-10003707"/>
    <x v="1"/>
    <x v="8"/>
    <s v="Aluminum Screw Posts"/>
    <n v="76.3"/>
    <x v="2"/>
    <n v="0"/>
    <n v="38.15"/>
  </r>
  <r>
    <n v="2325"/>
    <s v="CA-2012-109470"/>
    <x v="1"/>
    <x v="620"/>
    <d v="2013-01-03T00:00:00"/>
    <s v="Second Class"/>
    <s v="KC-16255"/>
    <s v="Karen Carlisle"/>
    <x v="1"/>
    <s v="United States"/>
    <s v="Henderson"/>
    <x v="0"/>
    <n v="42420"/>
    <x v="0"/>
    <s v="OFF-BI-10000977"/>
    <x v="1"/>
    <x v="8"/>
    <s v="Ibico Plastic Spiral Binding Combs"/>
    <n v="364.79999999999995"/>
    <x v="13"/>
    <n v="0"/>
    <n v="167.80799999999999"/>
  </r>
  <r>
    <n v="2326"/>
    <s v="CA-2012-105102"/>
    <x v="1"/>
    <x v="426"/>
    <d v="2012-09-19T00:00:00"/>
    <s v="Second Class"/>
    <s v="BM-11575"/>
    <s v="Brendan Murry"/>
    <x v="1"/>
    <s v="United States"/>
    <s v="New York City"/>
    <x v="15"/>
    <n v="10035"/>
    <x v="3"/>
    <s v="OFF-BI-10002082"/>
    <x v="1"/>
    <x v="8"/>
    <s v="GBC Twin Loop Wire Binding Elements"/>
    <n v="79.872000000000014"/>
    <x v="1"/>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x v="7"/>
    <n v="0.2"/>
    <n v="1.1596000000000011"/>
  </r>
  <r>
    <n v="2328"/>
    <s v="CA-2012-105102"/>
    <x v="1"/>
    <x v="426"/>
    <d v="2012-09-19T00:00:00"/>
    <s v="Second Class"/>
    <s v="BM-11575"/>
    <s v="Brendan Murry"/>
    <x v="1"/>
    <s v="United States"/>
    <s v="New York City"/>
    <x v="15"/>
    <n v="10035"/>
    <x v="3"/>
    <s v="OFF-PA-10002365"/>
    <x v="1"/>
    <x v="10"/>
    <s v="Xerox 1967"/>
    <n v="12.96"/>
    <x v="0"/>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x v="1"/>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x v="4"/>
    <n v="0.2"/>
    <n v="-68.392000000000053"/>
  </r>
  <r>
    <n v="2331"/>
    <s v="CA-2013-155187"/>
    <x v="0"/>
    <x v="446"/>
    <d v="2013-09-27T00:00:00"/>
    <s v="Second Class"/>
    <s v="LA-16780"/>
    <s v="Laura Armstrong"/>
    <x v="1"/>
    <s v="United States"/>
    <s v="Los Angeles"/>
    <x v="1"/>
    <n v="90004"/>
    <x v="1"/>
    <s v="OFF-ST-10000642"/>
    <x v="1"/>
    <x v="4"/>
    <s v="Tennsco Lockers, Gray"/>
    <n v="41.96"/>
    <x v="0"/>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x v="2"/>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x v="2"/>
    <n v="0"/>
    <n v="133.15199999999999"/>
  </r>
  <r>
    <n v="2334"/>
    <s v="CA-2014-169285"/>
    <x v="3"/>
    <x v="708"/>
    <d v="2014-03-26T00:00:00"/>
    <s v="Standard Class"/>
    <s v="RW-19690"/>
    <s v="Robert Waldorf"/>
    <x v="0"/>
    <s v="United States"/>
    <s v="Lafayette"/>
    <x v="14"/>
    <n v="47905"/>
    <x v="2"/>
    <s v="OFF-PA-10004971"/>
    <x v="1"/>
    <x v="10"/>
    <s v="Xerox 196"/>
    <n v="5.78"/>
    <x v="7"/>
    <n v="0"/>
    <n v="2.8322000000000003"/>
  </r>
  <r>
    <n v="2335"/>
    <s v="CA-2011-140886"/>
    <x v="2"/>
    <x v="587"/>
    <d v="2011-10-04T00:00:00"/>
    <s v="Standard Class"/>
    <s v="KW-16570"/>
    <s v="Kelly Williams"/>
    <x v="0"/>
    <s v="United States"/>
    <s v="Clarksville"/>
    <x v="18"/>
    <n v="37042"/>
    <x v="0"/>
    <s v="OFF-AP-10000696"/>
    <x v="1"/>
    <x v="9"/>
    <s v="Holmes Odor Grabber"/>
    <n v="69.216000000000008"/>
    <x v="5"/>
    <n v="0.2"/>
    <n v="11.247599999999995"/>
  </r>
  <r>
    <n v="2336"/>
    <s v="CA-2014-152695"/>
    <x v="3"/>
    <x v="389"/>
    <d v="2014-12-11T00:00:00"/>
    <s v="Same Day"/>
    <s v="CC-12220"/>
    <s v="Chris Cortes"/>
    <x v="0"/>
    <s v="United States"/>
    <s v="Fairfield"/>
    <x v="29"/>
    <n v="6824"/>
    <x v="3"/>
    <s v="OFF-EN-10004030"/>
    <x v="1"/>
    <x v="12"/>
    <s v="Convenience Packs of Business Envelopes"/>
    <n v="10.86"/>
    <x v="1"/>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x v="3"/>
    <n v="0"/>
    <n v="123.76909999999995"/>
  </r>
  <r>
    <n v="2338"/>
    <s v="CA-2011-110639"/>
    <x v="2"/>
    <x v="709"/>
    <d v="2011-08-23T00:00:00"/>
    <s v="Same Day"/>
    <s v="RH-19495"/>
    <s v="Rick Hansen"/>
    <x v="0"/>
    <s v="United States"/>
    <s v="New York City"/>
    <x v="15"/>
    <n v="10009"/>
    <x v="3"/>
    <s v="OFF-PA-10003936"/>
    <x v="1"/>
    <x v="10"/>
    <s v="Xerox 1994"/>
    <n v="25.92"/>
    <x v="4"/>
    <n v="0"/>
    <n v="12.441600000000001"/>
  </r>
  <r>
    <n v="2339"/>
    <s v="CA-2011-110639"/>
    <x v="2"/>
    <x v="709"/>
    <d v="2011-08-23T00:00:00"/>
    <s v="Same Day"/>
    <s v="RH-19495"/>
    <s v="Rick Hansen"/>
    <x v="0"/>
    <s v="United States"/>
    <s v="New York City"/>
    <x v="15"/>
    <n v="10009"/>
    <x v="3"/>
    <s v="OFF-PA-10004530"/>
    <x v="1"/>
    <x v="10"/>
    <s v="Personal Creations Ink Jet Cards and Labels"/>
    <n v="45.92"/>
    <x v="4"/>
    <n v="0"/>
    <n v="22.500800000000002"/>
  </r>
  <r>
    <n v="2340"/>
    <s v="CA-2011-121727"/>
    <x v="2"/>
    <x v="710"/>
    <d v="2011-08-24T00:00:00"/>
    <s v="Standard Class"/>
    <s v="JK-15625"/>
    <s v="Jim Karlsson"/>
    <x v="0"/>
    <s v="United States"/>
    <s v="Columbus"/>
    <x v="24"/>
    <n v="43229"/>
    <x v="3"/>
    <s v="OFF-AR-10004930"/>
    <x v="1"/>
    <x v="6"/>
    <s v="Turquoise Lead Holder with Pocket Clip"/>
    <n v="10.72"/>
    <x v="0"/>
    <n v="0.2"/>
    <n v="1.7419999999999987"/>
  </r>
  <r>
    <n v="2341"/>
    <s v="CA-2013-137736"/>
    <x v="0"/>
    <x v="338"/>
    <d v="2013-11-16T00:00:00"/>
    <s v="Standard Class"/>
    <s v="DC-13285"/>
    <s v="Debra Catini"/>
    <x v="0"/>
    <s v="United States"/>
    <s v="Warner Robins"/>
    <x v="32"/>
    <n v="31088"/>
    <x v="0"/>
    <s v="OFF-AR-10004999"/>
    <x v="1"/>
    <x v="6"/>
    <s v="Newell 315"/>
    <n v="41.86"/>
    <x v="3"/>
    <n v="0"/>
    <n v="10.465"/>
  </r>
  <r>
    <n v="2342"/>
    <s v="US-2011-143231"/>
    <x v="2"/>
    <x v="520"/>
    <d v="2012-01-03T00:00:00"/>
    <s v="First Class"/>
    <s v="GM-14455"/>
    <s v="Gary Mitchum"/>
    <x v="2"/>
    <s v="United States"/>
    <s v="Franklin"/>
    <x v="31"/>
    <n v="2038"/>
    <x v="3"/>
    <s v="FUR-FU-10002501"/>
    <x v="0"/>
    <x v="5"/>
    <s v="Nu-Dell Executive Frame"/>
    <n v="63.2"/>
    <x v="2"/>
    <n v="0"/>
    <n v="23.384"/>
  </r>
  <r>
    <n v="2343"/>
    <s v="US-2011-143231"/>
    <x v="2"/>
    <x v="520"/>
    <d v="2012-01-03T00:00:00"/>
    <s v="First Class"/>
    <s v="GM-14455"/>
    <s v="Gary Mitchum"/>
    <x v="2"/>
    <s v="United States"/>
    <s v="Franklin"/>
    <x v="31"/>
    <n v="2038"/>
    <x v="3"/>
    <s v="TEC-AC-10000358"/>
    <x v="2"/>
    <x v="11"/>
    <s v="Imation Secure Drive + Hardware Encrypted USB flash drive - 16 GB"/>
    <n v="113.97"/>
    <x v="1"/>
    <n v="0"/>
    <n v="27.352799999999998"/>
  </r>
  <r>
    <n v="2344"/>
    <s v="US-2011-155894"/>
    <x v="2"/>
    <x v="711"/>
    <d v="2011-07-30T00:00:00"/>
    <s v="Second Class"/>
    <s v="CL-11890"/>
    <s v="Carl Ludwig"/>
    <x v="0"/>
    <s v="United States"/>
    <s v="Chicago"/>
    <x v="10"/>
    <n v="60623"/>
    <x v="2"/>
    <s v="OFF-ST-10004804"/>
    <x v="1"/>
    <x v="4"/>
    <s v="Belkin 19&quot; Vented Equipment Shelf, Black"/>
    <n v="123.55199999999999"/>
    <x v="1"/>
    <n v="0.2"/>
    <n v="-29.343599999999995"/>
  </r>
  <r>
    <n v="2345"/>
    <s v="CA-2013-119025"/>
    <x v="0"/>
    <x v="712"/>
    <d v="2013-02-28T00:00:00"/>
    <s v="Standard Class"/>
    <s v="PV-18985"/>
    <s v="Paul Van Hugh"/>
    <x v="2"/>
    <s v="United States"/>
    <s v="Milwaukee"/>
    <x v="6"/>
    <n v="53209"/>
    <x v="2"/>
    <s v="OFF-AP-10001205"/>
    <x v="1"/>
    <x v="9"/>
    <s v="Belkin 5 Outlet SurgeMaster Power Centers"/>
    <n v="490.32"/>
    <x v="6"/>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x v="2"/>
    <n v="0.2"/>
    <n v="24.527999999999995"/>
  </r>
  <r>
    <n v="2347"/>
    <s v="CA-2013-159373"/>
    <x v="0"/>
    <x v="69"/>
    <d v="2013-03-19T00:00:00"/>
    <s v="Standard Class"/>
    <s v="LT-17110"/>
    <s v="Liz Thompson"/>
    <x v="0"/>
    <s v="United States"/>
    <s v="San Antonio"/>
    <x v="5"/>
    <n v="78207"/>
    <x v="2"/>
    <s v="OFF-BI-10004141"/>
    <x v="1"/>
    <x v="8"/>
    <s v="Insertable Tab Indexes For Data Binders"/>
    <n v="1.2719999999999998"/>
    <x v="0"/>
    <n v="0.8"/>
    <n v="-2.1624000000000012"/>
  </r>
  <r>
    <n v="2348"/>
    <s v="CA-2013-159373"/>
    <x v="0"/>
    <x v="69"/>
    <d v="2013-03-19T00:00:00"/>
    <s v="Standard Class"/>
    <s v="LT-17110"/>
    <s v="Liz Thompson"/>
    <x v="0"/>
    <s v="United States"/>
    <s v="San Antonio"/>
    <x v="5"/>
    <n v="78207"/>
    <x v="2"/>
    <s v="FUR-TA-10004619"/>
    <x v="0"/>
    <x v="3"/>
    <s v="Hon Non-Folding Utility Tables"/>
    <n v="557.58500000000004"/>
    <x v="2"/>
    <n v="0.3"/>
    <n v="0"/>
  </r>
  <r>
    <n v="2349"/>
    <s v="CA-2014-109701"/>
    <x v="3"/>
    <x v="574"/>
    <d v="2014-12-04T00:00:00"/>
    <s v="Same Day"/>
    <s v="AM-10360"/>
    <s v="Alice McCarthy"/>
    <x v="1"/>
    <s v="United States"/>
    <s v="Los Angeles"/>
    <x v="1"/>
    <n v="90032"/>
    <x v="1"/>
    <s v="OFF-BI-10004187"/>
    <x v="1"/>
    <x v="8"/>
    <s v="Staples"/>
    <n v="9.0240000000000009"/>
    <x v="5"/>
    <n v="0.2"/>
    <n v="3.1583999999999985"/>
  </r>
  <r>
    <n v="2350"/>
    <s v="CA-2014-109701"/>
    <x v="3"/>
    <x v="574"/>
    <d v="2014-12-04T00:00:00"/>
    <s v="Same Day"/>
    <s v="AM-10360"/>
    <s v="Alice McCarthy"/>
    <x v="1"/>
    <s v="United States"/>
    <s v="Los Angeles"/>
    <x v="1"/>
    <n v="90032"/>
    <x v="1"/>
    <s v="OFF-BI-10000632"/>
    <x v="1"/>
    <x v="8"/>
    <s v="Satellite Sectional Post Binders"/>
    <n v="69.456000000000003"/>
    <x v="0"/>
    <n v="0.2"/>
    <n v="22.573199999999996"/>
  </r>
  <r>
    <n v="2351"/>
    <s v="CA-2014-109701"/>
    <x v="3"/>
    <x v="574"/>
    <d v="2014-12-04T00:00:00"/>
    <s v="Same Day"/>
    <s v="AM-10360"/>
    <s v="Alice McCarthy"/>
    <x v="1"/>
    <s v="United States"/>
    <s v="Los Angeles"/>
    <x v="1"/>
    <n v="90032"/>
    <x v="1"/>
    <s v="OFF-PA-10003724"/>
    <x v="1"/>
    <x v="10"/>
    <s v="Wirebound Message Book, 4 per Page"/>
    <n v="10.86"/>
    <x v="0"/>
    <n v="0"/>
    <n v="5.3213999999999997"/>
  </r>
  <r>
    <n v="2352"/>
    <s v="CA-2014-109701"/>
    <x v="3"/>
    <x v="574"/>
    <d v="2014-12-04T00:00:00"/>
    <s v="Same Day"/>
    <s v="AM-10360"/>
    <s v="Alice McCarthy"/>
    <x v="1"/>
    <s v="United States"/>
    <s v="Los Angeles"/>
    <x v="1"/>
    <n v="90032"/>
    <x v="1"/>
    <s v="OFF-AP-10002765"/>
    <x v="1"/>
    <x v="9"/>
    <s v="Fellowes Advanced Computer Series Surge Protectors"/>
    <n v="79.47"/>
    <x v="1"/>
    <n v="0"/>
    <n v="22.251600000000003"/>
  </r>
  <r>
    <n v="2353"/>
    <s v="CA-2014-109701"/>
    <x v="3"/>
    <x v="574"/>
    <d v="2014-12-04T00:00:00"/>
    <s v="Same Day"/>
    <s v="AM-10360"/>
    <s v="Alice McCarthy"/>
    <x v="1"/>
    <s v="United States"/>
    <s v="Los Angeles"/>
    <x v="1"/>
    <n v="90032"/>
    <x v="1"/>
    <s v="OFF-AR-10001868"/>
    <x v="1"/>
    <x v="6"/>
    <s v="Prang Dustless Chalk Sticks"/>
    <n v="10.08"/>
    <x v="5"/>
    <n v="0"/>
    <n v="5.04"/>
  </r>
  <r>
    <n v="2354"/>
    <s v="CA-2012-111514"/>
    <x v="1"/>
    <x v="284"/>
    <d v="2012-09-02T00:00:00"/>
    <s v="First Class"/>
    <s v="SC-20260"/>
    <s v="Scott Cohen"/>
    <x v="1"/>
    <s v="United States"/>
    <s v="San Francisco"/>
    <x v="1"/>
    <n v="94122"/>
    <x v="1"/>
    <s v="FUR-BO-10002545"/>
    <x v="0"/>
    <x v="0"/>
    <s v="Atlantic Metals Mobile 3-Shelf Bookcases, Custom Colors"/>
    <n v="1552.8309999999999"/>
    <x v="3"/>
    <n v="0.15"/>
    <n v="200.95460000000008"/>
  </r>
  <r>
    <n v="2355"/>
    <s v="CA-2012-111514"/>
    <x v="1"/>
    <x v="284"/>
    <d v="2012-09-02T00:00:00"/>
    <s v="First Class"/>
    <s v="SC-20260"/>
    <s v="Scott Cohen"/>
    <x v="1"/>
    <s v="United States"/>
    <s v="San Francisco"/>
    <x v="1"/>
    <n v="94122"/>
    <x v="1"/>
    <s v="OFF-BI-10002735"/>
    <x v="1"/>
    <x v="8"/>
    <s v="GBC Prestige Therm-A-Bind Covers"/>
    <n v="137.24"/>
    <x v="2"/>
    <n v="0.2"/>
    <n v="46.3185"/>
  </r>
  <r>
    <n v="2356"/>
    <s v="CA-2012-111514"/>
    <x v="1"/>
    <x v="284"/>
    <d v="2012-09-02T00:00:00"/>
    <s v="First Class"/>
    <s v="SC-20260"/>
    <s v="Scott Cohen"/>
    <x v="1"/>
    <s v="United States"/>
    <s v="San Francisco"/>
    <x v="1"/>
    <n v="94122"/>
    <x v="1"/>
    <s v="TEC-AC-10004864"/>
    <x v="2"/>
    <x v="11"/>
    <s v="Memorex Micro Travel Drive 32 GB"/>
    <n v="36.51"/>
    <x v="7"/>
    <n v="0"/>
    <n v="15.699300000000001"/>
  </r>
  <r>
    <n v="2357"/>
    <s v="CA-2012-111514"/>
    <x v="1"/>
    <x v="284"/>
    <d v="2012-09-02T00:00:00"/>
    <s v="First Class"/>
    <s v="SC-20260"/>
    <s v="Scott Cohen"/>
    <x v="1"/>
    <s v="United States"/>
    <s v="San Francisco"/>
    <x v="1"/>
    <n v="94122"/>
    <x v="1"/>
    <s v="TEC-MA-10000597"/>
    <x v="2"/>
    <x v="15"/>
    <s v="Lexmark S315 Color Inkjet Printer"/>
    <n v="239.976"/>
    <x v="1"/>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x v="3"/>
    <n v="0.4"/>
    <n v="-447.59469999999988"/>
  </r>
  <r>
    <n v="2359"/>
    <s v="US-2011-148838"/>
    <x v="2"/>
    <x v="461"/>
    <d v="2011-03-21T00:00:00"/>
    <s v="Standard Class"/>
    <s v="CP-12340"/>
    <s v="Christine Phan"/>
    <x v="1"/>
    <s v="United States"/>
    <s v="New York City"/>
    <x v="15"/>
    <n v="10024"/>
    <x v="3"/>
    <s v="FUR-TA-10001950"/>
    <x v="0"/>
    <x v="3"/>
    <s v="Balt Solid Wood Round Tables"/>
    <n v="1071.576"/>
    <x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x v="1"/>
    <n v="0.4"/>
    <n v="-122.78160000000003"/>
  </r>
  <r>
    <n v="2361"/>
    <s v="US-2011-148838"/>
    <x v="2"/>
    <x v="461"/>
    <d v="2011-03-21T00:00:00"/>
    <s v="Standard Class"/>
    <s v="CP-12340"/>
    <s v="Christine Phan"/>
    <x v="1"/>
    <s v="United States"/>
    <s v="New York City"/>
    <x v="15"/>
    <n v="10024"/>
    <x v="3"/>
    <s v="OFF-PA-10002960"/>
    <x v="1"/>
    <x v="10"/>
    <s v="Xerox 1926"/>
    <n v="34.86"/>
    <x v="3"/>
    <n v="0"/>
    <n v="16.3842"/>
  </r>
  <r>
    <n v="2362"/>
    <s v="US-2011-148838"/>
    <x v="2"/>
    <x v="461"/>
    <d v="2011-03-21T00:00:00"/>
    <s v="Standard Class"/>
    <s v="CP-12340"/>
    <s v="Christine Phan"/>
    <x v="1"/>
    <s v="United States"/>
    <s v="New York City"/>
    <x v="15"/>
    <n v="10024"/>
    <x v="3"/>
    <s v="OFF-PA-10000919"/>
    <x v="1"/>
    <x v="10"/>
    <s v="Xerox 1918"/>
    <n v="155.04"/>
    <x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x v="2"/>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x v="0"/>
    <n v="0"/>
    <n v="40.921599999999998"/>
  </r>
  <r>
    <n v="2365"/>
    <s v="US-2013-108637"/>
    <x v="0"/>
    <x v="69"/>
    <d v="2013-03-19T00:00:00"/>
    <s v="Standard Class"/>
    <s v="AB-10060"/>
    <s v="Adam Bellavance"/>
    <x v="2"/>
    <s v="United States"/>
    <s v="Waynesboro"/>
    <x v="17"/>
    <n v="22980"/>
    <x v="0"/>
    <s v="OFF-AP-10004540"/>
    <x v="1"/>
    <x v="9"/>
    <s v="Eureka The Boss Lite 10-Amp Upright Vacuum, Blue"/>
    <n v="160.32"/>
    <x v="0"/>
    <n v="0"/>
    <n v="44.889600000000002"/>
  </r>
  <r>
    <n v="2366"/>
    <s v="US-2013-108637"/>
    <x v="0"/>
    <x v="69"/>
    <d v="2013-03-19T00:00:00"/>
    <s v="Standard Class"/>
    <s v="AB-10060"/>
    <s v="Adam Bellavance"/>
    <x v="2"/>
    <s v="United States"/>
    <s v="Waynesboro"/>
    <x v="17"/>
    <n v="22980"/>
    <x v="0"/>
    <s v="OFF-BI-10004965"/>
    <x v="1"/>
    <x v="8"/>
    <s v="Ibico Covers for Plastic or Wire Binding Elements"/>
    <n v="46"/>
    <x v="4"/>
    <n v="0"/>
    <n v="20.7"/>
  </r>
  <r>
    <n v="2367"/>
    <s v="CA-2011-102295"/>
    <x v="2"/>
    <x v="156"/>
    <d v="2011-11-26T00:00:00"/>
    <s v="Second Class"/>
    <s v="EH-13990"/>
    <s v="Erica Hackney"/>
    <x v="0"/>
    <s v="United States"/>
    <s v="Sacramento"/>
    <x v="1"/>
    <n v="95823"/>
    <x v="1"/>
    <s v="FUR-CH-10001714"/>
    <x v="0"/>
    <x v="1"/>
    <s v="Global Leather &amp; Oak Executive Chair, Burgundy"/>
    <n v="120.71199999999999"/>
    <x v="7"/>
    <n v="0.2"/>
    <n v="-18.106799999999993"/>
  </r>
  <r>
    <n v="2368"/>
    <s v="CA-2014-123659"/>
    <x v="3"/>
    <x v="516"/>
    <d v="2014-02-14T00:00:00"/>
    <s v="First Class"/>
    <s v="MN-17935"/>
    <s v="Michael Nguyen"/>
    <x v="0"/>
    <s v="United States"/>
    <s v="Clinton"/>
    <x v="39"/>
    <n v="20735"/>
    <x v="3"/>
    <s v="OFF-PA-10002464"/>
    <x v="1"/>
    <x v="10"/>
    <s v="HP Office Recycled Paper (20Lb. and 87 Bright)"/>
    <n v="23.12"/>
    <x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x v="5"/>
    <n v="0.2"/>
    <n v="-26.635200000000026"/>
  </r>
  <r>
    <n v="2370"/>
    <s v="US-2013-129469"/>
    <x v="0"/>
    <x v="713"/>
    <d v="2013-09-28T00:00:00"/>
    <s v="Standard Class"/>
    <s v="KL-16555"/>
    <s v="Kelly Lampkin"/>
    <x v="1"/>
    <s v="United States"/>
    <s v="Fairfield"/>
    <x v="24"/>
    <n v="45014"/>
    <x v="3"/>
    <s v="OFF-AR-10000315"/>
    <x v="1"/>
    <x v="6"/>
    <s v="Dixon Ticonderoga Maple Cedar Pencil, #2"/>
    <n v="4.9119999999999999"/>
    <x v="0"/>
    <n v="0.2"/>
    <n v="0.30700000000000016"/>
  </r>
  <r>
    <n v="2371"/>
    <s v="CA-2014-155152"/>
    <x v="3"/>
    <x v="437"/>
    <d v="2014-07-10T00:00:00"/>
    <s v="Second Class"/>
    <s v="MP-17965"/>
    <s v="Michael Paige"/>
    <x v="1"/>
    <s v="United States"/>
    <s v="Warwick"/>
    <x v="34"/>
    <n v="2886"/>
    <x v="3"/>
    <s v="TEC-AC-10004353"/>
    <x v="2"/>
    <x v="11"/>
    <s v="Hypercom P1300 Pinpad"/>
    <n v="252"/>
    <x v="4"/>
    <n v="0"/>
    <n v="93.240000000000009"/>
  </r>
  <r>
    <n v="2372"/>
    <s v="CA-2013-159940"/>
    <x v="0"/>
    <x v="274"/>
    <d v="2013-07-12T00:00:00"/>
    <s v="Second Class"/>
    <s v="BF-11020"/>
    <s v="Barry Französisch"/>
    <x v="1"/>
    <s v="United States"/>
    <s v="Aurora"/>
    <x v="10"/>
    <n v="60505"/>
    <x v="2"/>
    <s v="FUR-FU-10004973"/>
    <x v="0"/>
    <x v="5"/>
    <s v="Flat Face Poster Frame"/>
    <n v="60.288000000000004"/>
    <x v="8"/>
    <n v="0.6"/>
    <n v="-27.129599999999996"/>
  </r>
  <r>
    <n v="2373"/>
    <s v="CA-2013-159940"/>
    <x v="0"/>
    <x v="274"/>
    <d v="2013-07-12T00:00:00"/>
    <s v="Second Class"/>
    <s v="BF-11020"/>
    <s v="Barry Französisch"/>
    <x v="1"/>
    <s v="United States"/>
    <s v="Aurora"/>
    <x v="10"/>
    <n v="60505"/>
    <x v="2"/>
    <s v="OFF-FA-10000936"/>
    <x v="1"/>
    <x v="13"/>
    <s v="Acco Hot Clips Clips to Go"/>
    <n v="2.6320000000000001"/>
    <x v="7"/>
    <n v="0.2"/>
    <n v="0.8224999999999999"/>
  </r>
  <r>
    <n v="2374"/>
    <s v="CA-2013-159940"/>
    <x v="0"/>
    <x v="274"/>
    <d v="2013-07-12T00:00:00"/>
    <s v="Second Class"/>
    <s v="BF-11020"/>
    <s v="Barry Französisch"/>
    <x v="1"/>
    <s v="United States"/>
    <s v="Aurora"/>
    <x v="10"/>
    <n v="60505"/>
    <x v="2"/>
    <s v="OFF-PA-10001609"/>
    <x v="1"/>
    <x v="10"/>
    <s v="Tops Wirebound Message Log Books"/>
    <n v="23.688000000000002"/>
    <x v="6"/>
    <n v="0.2"/>
    <n v="7.698599999999999"/>
  </r>
  <r>
    <n v="2375"/>
    <s v="CA-2013-159940"/>
    <x v="0"/>
    <x v="274"/>
    <d v="2013-07-12T00:00:00"/>
    <s v="Second Class"/>
    <s v="BF-11020"/>
    <s v="Barry Französisch"/>
    <x v="1"/>
    <s v="United States"/>
    <s v="Aurora"/>
    <x v="10"/>
    <n v="60505"/>
    <x v="2"/>
    <s v="FUR-CH-10000785"/>
    <x v="0"/>
    <x v="1"/>
    <s v="Global Ergonomic Managers Chair"/>
    <n v="253.37199999999996"/>
    <x v="0"/>
    <n v="0.3"/>
    <n v="-14.478399999999993"/>
  </r>
  <r>
    <n v="2376"/>
    <s v="CA-2014-119669"/>
    <x v="3"/>
    <x v="714"/>
    <d v="2014-01-31T00:00:00"/>
    <s v="Standard Class"/>
    <s v="TP-21130"/>
    <s v="Theone Pippenger"/>
    <x v="0"/>
    <s v="United States"/>
    <s v="Smyrna"/>
    <x v="32"/>
    <n v="30080"/>
    <x v="0"/>
    <s v="OFF-FA-10000053"/>
    <x v="1"/>
    <x v="13"/>
    <s v="Revere Boxed Rubber Bands by Revere"/>
    <n v="5.67"/>
    <x v="1"/>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x v="4"/>
    <n v="0.7"/>
    <n v="-58.861599999999981"/>
  </r>
  <r>
    <n v="2378"/>
    <s v="US-2011-164616"/>
    <x v="2"/>
    <x v="710"/>
    <d v="2011-08-21T00:00:00"/>
    <s v="Second Class"/>
    <s v="MS-17770"/>
    <s v="Maxwell Schwartz"/>
    <x v="0"/>
    <s v="United States"/>
    <s v="Columbus"/>
    <x v="24"/>
    <n v="43229"/>
    <x v="3"/>
    <s v="OFF-SU-10004768"/>
    <x v="1"/>
    <x v="14"/>
    <s v="Acme Kleencut Forged Steel Scissors"/>
    <n v="9.1840000000000011"/>
    <x v="0"/>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x v="2"/>
    <n v="0"/>
    <n v="15.065"/>
  </r>
  <r>
    <n v="2380"/>
    <s v="CA-2013-118052"/>
    <x v="0"/>
    <x v="715"/>
    <d v="2013-05-11T00:00:00"/>
    <s v="Standard Class"/>
    <s v="BE-11455"/>
    <s v="Brad Eason"/>
    <x v="2"/>
    <s v="United States"/>
    <s v="Lorain"/>
    <x v="24"/>
    <n v="44052"/>
    <x v="3"/>
    <s v="OFF-FA-10004248"/>
    <x v="1"/>
    <x v="13"/>
    <s v="Advantus T-Pin Paper Clips"/>
    <n v="7.2160000000000002"/>
    <x v="0"/>
    <n v="0.2"/>
    <n v="1.7138000000000002"/>
  </r>
  <r>
    <n v="2381"/>
    <s v="CA-2013-118052"/>
    <x v="0"/>
    <x v="715"/>
    <d v="2013-05-11T00:00:00"/>
    <s v="Standard Class"/>
    <s v="BE-11455"/>
    <s v="Brad Eason"/>
    <x v="2"/>
    <s v="United States"/>
    <s v="Lorain"/>
    <x v="24"/>
    <n v="44052"/>
    <x v="3"/>
    <s v="OFF-PA-10002581"/>
    <x v="1"/>
    <x v="10"/>
    <s v="Xerox 1951"/>
    <n v="49.568000000000005"/>
    <x v="0"/>
    <n v="0.2"/>
    <n v="15.489999999999997"/>
  </r>
  <r>
    <n v="2382"/>
    <s v="CA-2013-118052"/>
    <x v="0"/>
    <x v="715"/>
    <d v="2013-05-11T00:00:00"/>
    <s v="Standard Class"/>
    <s v="BE-11455"/>
    <s v="Brad Eason"/>
    <x v="2"/>
    <s v="United States"/>
    <s v="Lorain"/>
    <x v="24"/>
    <n v="44052"/>
    <x v="3"/>
    <s v="FUR-FU-10004848"/>
    <x v="0"/>
    <x v="5"/>
    <s v="DAX Solid Wood Frames"/>
    <n v="54.711999999999996"/>
    <x v="3"/>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x v="4"/>
    <n v="0"/>
    <n v="45.770399999999995"/>
  </r>
  <r>
    <n v="2384"/>
    <s v="US-2014-117534"/>
    <x v="3"/>
    <x v="613"/>
    <d v="2014-03-27T00:00:00"/>
    <s v="First Class"/>
    <s v="CV-12295"/>
    <s v="Christina VanderZanden"/>
    <x v="0"/>
    <s v="United States"/>
    <s v="Fresno"/>
    <x v="1"/>
    <n v="93727"/>
    <x v="1"/>
    <s v="OFF-AR-10003087"/>
    <x v="1"/>
    <x v="6"/>
    <s v="Staples"/>
    <n v="16.02"/>
    <x v="6"/>
    <n v="0"/>
    <n v="4.4855999999999998"/>
  </r>
  <r>
    <n v="2385"/>
    <s v="US-2014-117534"/>
    <x v="3"/>
    <x v="613"/>
    <d v="2014-03-27T00:00:00"/>
    <s v="First Class"/>
    <s v="CV-12295"/>
    <s v="Christina VanderZanden"/>
    <x v="0"/>
    <s v="United States"/>
    <s v="Fresno"/>
    <x v="1"/>
    <n v="93727"/>
    <x v="1"/>
    <s v="OFF-BI-10002026"/>
    <x v="1"/>
    <x v="8"/>
    <s v="Avery Arch Ring Binders"/>
    <n v="185.92000000000002"/>
    <x v="4"/>
    <n v="0.2"/>
    <n v="62.74799999999999"/>
  </r>
  <r>
    <n v="2386"/>
    <s v="US-2014-117534"/>
    <x v="3"/>
    <x v="613"/>
    <d v="2014-03-27T00:00:00"/>
    <s v="First Class"/>
    <s v="CV-12295"/>
    <s v="Christina VanderZanden"/>
    <x v="0"/>
    <s v="United States"/>
    <s v="Fresno"/>
    <x v="1"/>
    <n v="93727"/>
    <x v="1"/>
    <s v="TEC-PH-10000141"/>
    <x v="2"/>
    <x v="7"/>
    <s v="Clearsounds A400"/>
    <n v="211.16800000000001"/>
    <x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x v="0"/>
    <n v="0.2"/>
    <n v="59.997999999999962"/>
  </r>
  <r>
    <n v="2388"/>
    <s v="CA-2012-145065"/>
    <x v="1"/>
    <x v="295"/>
    <d v="2012-12-15T00:00:00"/>
    <s v="First Class"/>
    <s v="DK-13375"/>
    <s v="Dennis Kane"/>
    <x v="0"/>
    <s v="United States"/>
    <s v="San Diego"/>
    <x v="1"/>
    <n v="92105"/>
    <x v="1"/>
    <s v="OFF-FA-10001229"/>
    <x v="1"/>
    <x v="13"/>
    <s v="Staples"/>
    <n v="7.86"/>
    <x v="0"/>
    <n v="0"/>
    <n v="3.6155999999999997"/>
  </r>
  <r>
    <n v="2389"/>
    <s v="CA-2012-145065"/>
    <x v="1"/>
    <x v="295"/>
    <d v="2012-12-15T00:00:00"/>
    <s v="First Class"/>
    <s v="DK-13375"/>
    <s v="Dennis Kane"/>
    <x v="0"/>
    <s v="United States"/>
    <s v="San Diego"/>
    <x v="1"/>
    <n v="92105"/>
    <x v="1"/>
    <s v="OFF-BI-10002437"/>
    <x v="1"/>
    <x v="8"/>
    <s v="Recycled Premium Regency Composition Covers"/>
    <n v="24.448"/>
    <x v="0"/>
    <n v="0.2"/>
    <n v="8.8623999999999992"/>
  </r>
  <r>
    <n v="2390"/>
    <s v="US-2012-127040"/>
    <x v="1"/>
    <x v="401"/>
    <d v="2012-12-10T00:00:00"/>
    <s v="Standard Class"/>
    <s v="SG-20605"/>
    <s v="Speros Goranitis"/>
    <x v="0"/>
    <s v="United States"/>
    <s v="New York City"/>
    <x v="15"/>
    <n v="10009"/>
    <x v="3"/>
    <s v="OFF-PA-10004255"/>
    <x v="1"/>
    <x v="10"/>
    <s v="Xerox 219"/>
    <n v="6.48"/>
    <x v="7"/>
    <n v="0"/>
    <n v="3.1104000000000003"/>
  </r>
  <r>
    <n v="2391"/>
    <s v="US-2012-127040"/>
    <x v="1"/>
    <x v="401"/>
    <d v="2012-12-10T00:00:00"/>
    <s v="Standard Class"/>
    <s v="SG-20605"/>
    <s v="Speros Goranitis"/>
    <x v="0"/>
    <s v="United States"/>
    <s v="New York City"/>
    <x v="15"/>
    <n v="10009"/>
    <x v="3"/>
    <s v="OFF-PA-10001184"/>
    <x v="1"/>
    <x v="10"/>
    <s v="Xerox 1903"/>
    <n v="41.86"/>
    <x v="3"/>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x v="6"/>
    <n v="0"/>
    <n v="97.194599999999923"/>
  </r>
  <r>
    <n v="2393"/>
    <s v="US-2012-127040"/>
    <x v="1"/>
    <x v="401"/>
    <d v="2012-12-10T00:00:00"/>
    <s v="Standard Class"/>
    <s v="SG-20605"/>
    <s v="Speros Goranitis"/>
    <x v="0"/>
    <s v="United States"/>
    <s v="New York City"/>
    <x v="15"/>
    <n v="10009"/>
    <x v="3"/>
    <s v="FUR-FU-10002878"/>
    <x v="0"/>
    <x v="5"/>
    <s v="Seth Thomas 14&quot; Day/Date Wall Clock"/>
    <n v="113.92"/>
    <x v="4"/>
    <n v="0"/>
    <n v="42.150400000000005"/>
  </r>
  <r>
    <n v="2394"/>
    <s v="CA-2013-128111"/>
    <x v="0"/>
    <x v="716"/>
    <d v="2013-03-24T00:00:00"/>
    <s v="Standard Class"/>
    <s v="CS-12355"/>
    <s v="Christine Sundaresam"/>
    <x v="0"/>
    <s v="United States"/>
    <s v="Malden"/>
    <x v="31"/>
    <n v="2148"/>
    <x v="3"/>
    <s v="OFF-AR-10000588"/>
    <x v="1"/>
    <x v="6"/>
    <s v="Newell 345"/>
    <n v="39.68"/>
    <x v="0"/>
    <n v="0"/>
    <n v="10.316800000000001"/>
  </r>
  <r>
    <n v="2395"/>
    <s v="CA-2012-137897"/>
    <x v="1"/>
    <x v="717"/>
    <d v="2012-11-19T00:00:00"/>
    <s v="Standard Class"/>
    <s v="PJ-18835"/>
    <s v="Patrick Jones"/>
    <x v="1"/>
    <s v="United States"/>
    <s v="New York City"/>
    <x v="15"/>
    <n v="10035"/>
    <x v="3"/>
    <s v="TEC-AC-10002217"/>
    <x v="2"/>
    <x v="11"/>
    <s v="Imation Clip USB flash drive - 8 GB"/>
    <n v="37.6"/>
    <x v="0"/>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x v="0"/>
    <n v="0"/>
    <n v="23.96"/>
  </r>
  <r>
    <n v="2397"/>
    <s v="CA-2012-137897"/>
    <x v="1"/>
    <x v="717"/>
    <d v="2012-11-19T00:00:00"/>
    <s v="Standard Class"/>
    <s v="PJ-18835"/>
    <s v="Patrick Jones"/>
    <x v="1"/>
    <s v="United States"/>
    <s v="New York City"/>
    <x v="15"/>
    <n v="10035"/>
    <x v="3"/>
    <s v="OFF-PA-10004041"/>
    <x v="1"/>
    <x v="10"/>
    <s v="It's Hot Message Books with Stickers, 2 3/4&quot; x 5&quot;"/>
    <n v="37"/>
    <x v="2"/>
    <n v="0"/>
    <n v="16.649999999999999"/>
  </r>
  <r>
    <n v="2398"/>
    <s v="CA-2014-169264"/>
    <x v="3"/>
    <x v="718"/>
    <d v="2014-08-17T00:00:00"/>
    <s v="Second Class"/>
    <s v="NP-18700"/>
    <s v="Nora Preis"/>
    <x v="0"/>
    <s v="United States"/>
    <s v="San Francisco"/>
    <x v="1"/>
    <n v="94109"/>
    <x v="1"/>
    <s v="OFF-LA-10001613"/>
    <x v="1"/>
    <x v="2"/>
    <s v="Avery File Folder Labels"/>
    <n v="5.76"/>
    <x v="0"/>
    <n v="0"/>
    <n v="2.8224"/>
  </r>
  <r>
    <n v="2399"/>
    <s v="CA-2014-169264"/>
    <x v="3"/>
    <x v="718"/>
    <d v="2014-08-17T00:00:00"/>
    <s v="Second Class"/>
    <s v="NP-18700"/>
    <s v="Nora Preis"/>
    <x v="0"/>
    <s v="United States"/>
    <s v="San Francisco"/>
    <x v="1"/>
    <n v="94109"/>
    <x v="1"/>
    <s v="OFF-AR-10000246"/>
    <x v="1"/>
    <x v="6"/>
    <s v="Newell 318"/>
    <n v="16.68"/>
    <x v="5"/>
    <n v="0"/>
    <n v="4.3367999999999993"/>
  </r>
  <r>
    <n v="2400"/>
    <s v="CA-2014-147361"/>
    <x v="3"/>
    <x v="428"/>
    <d v="2014-09-16T00:00:00"/>
    <s v="Standard Class"/>
    <s v="SB-20290"/>
    <s v="Sean Braxton"/>
    <x v="1"/>
    <s v="United States"/>
    <s v="Florence"/>
    <x v="20"/>
    <n v="29501"/>
    <x v="0"/>
    <s v="OFF-ST-10001809"/>
    <x v="1"/>
    <x v="4"/>
    <s v="Fellowes Officeware Wire Shelving"/>
    <n v="628.80999999999995"/>
    <x v="3"/>
    <n v="0"/>
    <n v="12.576199999999986"/>
  </r>
  <r>
    <n v="2401"/>
    <s v="CA-2014-147361"/>
    <x v="3"/>
    <x v="428"/>
    <d v="2014-09-16T00:00:00"/>
    <s v="Standard Class"/>
    <s v="SB-20290"/>
    <s v="Sean Braxton"/>
    <x v="1"/>
    <s v="United States"/>
    <s v="Florence"/>
    <x v="20"/>
    <n v="29501"/>
    <x v="0"/>
    <s v="OFF-ST-10002214"/>
    <x v="1"/>
    <x v="4"/>
    <s v="X-Rack File for Hanging Folders"/>
    <n v="56.449999999999996"/>
    <x v="2"/>
    <n v="0"/>
    <n v="14.676999999999998"/>
  </r>
  <r>
    <n v="2402"/>
    <s v="CA-2014-145877"/>
    <x v="3"/>
    <x v="719"/>
    <d v="2014-04-05T00:00:00"/>
    <s v="Second Class"/>
    <s v="AS-10090"/>
    <s v="Adam Shillingsburg"/>
    <x v="0"/>
    <s v="United States"/>
    <s v="Springfield"/>
    <x v="25"/>
    <n v="65807"/>
    <x v="2"/>
    <s v="OFF-ST-10000649"/>
    <x v="1"/>
    <x v="4"/>
    <s v="Hanging Personal Folder File"/>
    <n v="94.199999999999989"/>
    <x v="5"/>
    <n v="0"/>
    <n v="23.550000000000004"/>
  </r>
  <r>
    <n v="2403"/>
    <s v="CA-2014-145877"/>
    <x v="3"/>
    <x v="719"/>
    <d v="2014-04-05T00:00:00"/>
    <s v="Second Class"/>
    <s v="AS-10090"/>
    <s v="Adam Shillingsburg"/>
    <x v="0"/>
    <s v="United States"/>
    <s v="Springfield"/>
    <x v="25"/>
    <n v="65807"/>
    <x v="2"/>
    <s v="OFF-EN-10001990"/>
    <x v="1"/>
    <x v="12"/>
    <s v="Staples"/>
    <n v="28.4"/>
    <x v="2"/>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x v="3"/>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x v="6"/>
    <n v="0"/>
    <n v="200.86379999999991"/>
  </r>
  <r>
    <n v="2406"/>
    <s v="CA-2014-108574"/>
    <x v="3"/>
    <x v="566"/>
    <d v="2014-10-12T00:00:00"/>
    <s v="Standard Class"/>
    <s v="MG-18145"/>
    <s v="Mike Gockenbach"/>
    <x v="0"/>
    <s v="United States"/>
    <s v="Los Angeles"/>
    <x v="1"/>
    <n v="90045"/>
    <x v="1"/>
    <s v="TEC-PH-10003555"/>
    <x v="2"/>
    <x v="7"/>
    <s v="Motorola HK250 Universal Bluetooth Headset"/>
    <n v="128.744"/>
    <x v="3"/>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x v="12"/>
    <n v="0.2"/>
    <n v="26.972999999999992"/>
  </r>
  <r>
    <n v="2408"/>
    <s v="CA-2014-144589"/>
    <x v="3"/>
    <x v="176"/>
    <d v="2014-01-26T00:00:00"/>
    <s v="Standard Class"/>
    <s v="TM-21010"/>
    <s v="Tamara Manning"/>
    <x v="0"/>
    <s v="United States"/>
    <s v="San Francisco"/>
    <x v="1"/>
    <n v="94122"/>
    <x v="1"/>
    <s v="OFF-AR-10003631"/>
    <x v="1"/>
    <x v="6"/>
    <s v="Staples"/>
    <n v="24.2"/>
    <x v="2"/>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x v="1"/>
    <n v="0.2"/>
    <n v="130.49130000000002"/>
  </r>
  <r>
    <n v="2410"/>
    <s v="CA-2014-155985"/>
    <x v="3"/>
    <x v="721"/>
    <d v="2014-03-26T00:00:00"/>
    <s v="First Class"/>
    <s v="BE-11335"/>
    <s v="Bill Eplett"/>
    <x v="2"/>
    <s v="United States"/>
    <s v="San Francisco"/>
    <x v="1"/>
    <n v="94122"/>
    <x v="1"/>
    <s v="FUR-FU-10000758"/>
    <x v="0"/>
    <x v="5"/>
    <s v="DAX Natural Wood-Tone Poster Frame"/>
    <n v="211.84"/>
    <x v="8"/>
    <n v="0"/>
    <n v="76.262399999999985"/>
  </r>
  <r>
    <n v="2411"/>
    <s v="CA-2011-162684"/>
    <x v="2"/>
    <x v="601"/>
    <d v="2011-08-06T00:00:00"/>
    <s v="Standard Class"/>
    <s v="AS-10630"/>
    <s v="Ann Steele"/>
    <x v="2"/>
    <s v="United States"/>
    <s v="Philadelphia"/>
    <x v="9"/>
    <n v="19120"/>
    <x v="3"/>
    <s v="OFF-FA-10000992"/>
    <x v="1"/>
    <x v="13"/>
    <s v="Acco Clips to Go Binder Clips, 24 Clips in Two Sizes"/>
    <n v="5.68"/>
    <x v="0"/>
    <n v="0.2"/>
    <n v="1.9169999999999998"/>
  </r>
  <r>
    <n v="2412"/>
    <s v="CA-2012-142041"/>
    <x v="1"/>
    <x v="722"/>
    <d v="2012-06-09T00:00:00"/>
    <s v="Second Class"/>
    <s v="EM-13810"/>
    <s v="Eleni McCrary"/>
    <x v="1"/>
    <s v="United States"/>
    <s v="Los Angeles"/>
    <x v="1"/>
    <n v="90036"/>
    <x v="1"/>
    <s v="OFF-BI-10004187"/>
    <x v="1"/>
    <x v="8"/>
    <s v="Staples"/>
    <n v="7.52"/>
    <x v="2"/>
    <n v="0.2"/>
    <n v="2.6319999999999997"/>
  </r>
  <r>
    <n v="2413"/>
    <s v="CA-2011-151295"/>
    <x v="2"/>
    <x v="607"/>
    <d v="2011-11-16T00:00:00"/>
    <s v="Standard Class"/>
    <s v="JA-15970"/>
    <s v="Joseph Airdo"/>
    <x v="0"/>
    <s v="United States"/>
    <s v="Los Angeles"/>
    <x v="1"/>
    <n v="90045"/>
    <x v="1"/>
    <s v="OFF-PA-10001947"/>
    <x v="1"/>
    <x v="10"/>
    <s v="Xerox 1974"/>
    <n v="11.96"/>
    <x v="0"/>
    <n v="0"/>
    <n v="5.8604000000000003"/>
  </r>
  <r>
    <n v="2414"/>
    <s v="CA-2011-151295"/>
    <x v="2"/>
    <x v="607"/>
    <d v="2011-11-16T00:00:00"/>
    <s v="Standard Class"/>
    <s v="JA-15970"/>
    <s v="Joseph Airdo"/>
    <x v="0"/>
    <s v="United States"/>
    <s v="Los Angeles"/>
    <x v="1"/>
    <n v="90045"/>
    <x v="1"/>
    <s v="FUR-TA-10002356"/>
    <x v="0"/>
    <x v="3"/>
    <s v="Bevis Boat-Shaped Conference Table"/>
    <n v="629.06400000000008"/>
    <x v="1"/>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x v="2"/>
    <n v="0"/>
    <n v="60.356000000000023"/>
  </r>
  <r>
    <n v="2416"/>
    <s v="CA-2012-146087"/>
    <x v="1"/>
    <x v="380"/>
    <d v="2012-07-11T00:00:00"/>
    <s v="Standard Class"/>
    <s v="PP-18955"/>
    <s v="Paul Prost"/>
    <x v="2"/>
    <s v="United States"/>
    <s v="Holyoke"/>
    <x v="31"/>
    <n v="1040"/>
    <x v="3"/>
    <s v="FUR-BO-10002824"/>
    <x v="0"/>
    <x v="0"/>
    <s v="Bush Mission Pointe Library"/>
    <n v="301.95999999999998"/>
    <x v="0"/>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x v="2"/>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x v="1"/>
    <n v="0.2"/>
    <n v="29.951999999999998"/>
  </r>
  <r>
    <n v="2419"/>
    <s v="CA-2013-107202"/>
    <x v="0"/>
    <x v="206"/>
    <d v="2013-05-29T00:00:00"/>
    <s v="Standard Class"/>
    <s v="LC-16930"/>
    <s v="Linda Cazamias"/>
    <x v="1"/>
    <s v="United States"/>
    <s v="Sparks"/>
    <x v="33"/>
    <n v="89431"/>
    <x v="1"/>
    <s v="TEC-MA-10000112"/>
    <x v="2"/>
    <x v="15"/>
    <s v="Panasonic KX MB2061 Multifunction Printer"/>
    <n v="2396.4"/>
    <x v="12"/>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x v="0"/>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x v="7"/>
    <n v="0"/>
    <n v="43.995600000000003"/>
  </r>
  <r>
    <n v="2422"/>
    <s v="CA-2013-155551"/>
    <x v="0"/>
    <x v="724"/>
    <d v="2013-04-24T00:00:00"/>
    <s v="Standard Class"/>
    <s v="CR-12580"/>
    <s v="Clay Rozendal"/>
    <x v="2"/>
    <s v="United States"/>
    <s v="Elmhurst"/>
    <x v="10"/>
    <n v="60126"/>
    <x v="2"/>
    <s v="OFF-ST-10003656"/>
    <x v="1"/>
    <x v="4"/>
    <s v="Safco Industrial Wire Shelving"/>
    <n v="230.376"/>
    <x v="1"/>
    <n v="0.2"/>
    <n v="-48.954900000000002"/>
  </r>
  <r>
    <n v="2423"/>
    <s v="CA-2013-155551"/>
    <x v="0"/>
    <x v="724"/>
    <d v="2013-04-24T00:00:00"/>
    <s v="Standard Class"/>
    <s v="CR-12580"/>
    <s v="Clay Rozendal"/>
    <x v="2"/>
    <s v="United States"/>
    <s v="Elmhurst"/>
    <x v="10"/>
    <n v="60126"/>
    <x v="2"/>
    <s v="OFF-PA-10001560"/>
    <x v="1"/>
    <x v="10"/>
    <s v="Adams Telephone Message Books, 5 1/4” x 11”"/>
    <n v="9.6640000000000015"/>
    <x v="0"/>
    <n v="0.2"/>
    <n v="3.2615999999999996"/>
  </r>
  <r>
    <n v="2424"/>
    <s v="US-2014-147669"/>
    <x v="3"/>
    <x v="53"/>
    <d v="2014-12-31T00:00:00"/>
    <s v="Standard Class"/>
    <s v="SV-20935"/>
    <s v="Susan Vittorini"/>
    <x v="0"/>
    <s v="United States"/>
    <s v="Fairfield"/>
    <x v="24"/>
    <n v="45014"/>
    <x v="3"/>
    <s v="TEC-AC-10002473"/>
    <x v="2"/>
    <x v="11"/>
    <s v="Maxell 4.7GB DVD-R"/>
    <n v="158.928"/>
    <x v="3"/>
    <n v="0.2"/>
    <n v="41.718599999999995"/>
  </r>
  <r>
    <n v="2425"/>
    <s v="US-2014-147669"/>
    <x v="3"/>
    <x v="53"/>
    <d v="2014-12-31T00:00:00"/>
    <s v="Standard Class"/>
    <s v="SV-20935"/>
    <s v="Susan Vittorini"/>
    <x v="0"/>
    <s v="United States"/>
    <s v="Fairfield"/>
    <x v="24"/>
    <n v="45014"/>
    <x v="3"/>
    <s v="OFF-BI-10000632"/>
    <x v="1"/>
    <x v="8"/>
    <s v="Satellite Sectional Post Binders"/>
    <n v="13.023000000000001"/>
    <x v="7"/>
    <n v="0.7"/>
    <n v="-10.418399999999998"/>
  </r>
  <r>
    <n v="2426"/>
    <s v="US-2014-147669"/>
    <x v="3"/>
    <x v="53"/>
    <d v="2014-12-31T00:00:00"/>
    <s v="Standard Class"/>
    <s v="SV-20935"/>
    <s v="Susan Vittorini"/>
    <x v="0"/>
    <s v="United States"/>
    <s v="Fairfield"/>
    <x v="24"/>
    <n v="45014"/>
    <x v="3"/>
    <s v="FUR-TA-10002645"/>
    <x v="0"/>
    <x v="3"/>
    <s v="Hon Rectangular Conference Tables"/>
    <n v="273.06"/>
    <x v="0"/>
    <n v="0.4"/>
    <n v="-104.67300000000006"/>
  </r>
  <r>
    <n v="2427"/>
    <s v="US-2014-147669"/>
    <x v="3"/>
    <x v="53"/>
    <d v="2014-12-31T00:00:00"/>
    <s v="Standard Class"/>
    <s v="SV-20935"/>
    <s v="Susan Vittorini"/>
    <x v="0"/>
    <s v="United States"/>
    <s v="Fairfield"/>
    <x v="24"/>
    <n v="45014"/>
    <x v="3"/>
    <s v="OFF-FA-10002975"/>
    <x v="1"/>
    <x v="13"/>
    <s v="Staples"/>
    <n v="39.311999999999998"/>
    <x v="11"/>
    <n v="0.2"/>
    <n v="12.776399999999999"/>
  </r>
  <r>
    <n v="2428"/>
    <s v="CA-2013-169922"/>
    <x v="0"/>
    <x v="725"/>
    <d v="2013-06-18T00:00:00"/>
    <s v="Standard Class"/>
    <s v="MZ-17515"/>
    <s v="Mary Zewe"/>
    <x v="1"/>
    <s v="United States"/>
    <s v="Arlington"/>
    <x v="5"/>
    <n v="76017"/>
    <x v="2"/>
    <s v="OFF-BI-10003784"/>
    <x v="1"/>
    <x v="8"/>
    <s v="Computer Printout Index Tabs"/>
    <n v="1.3439999999999996"/>
    <x v="4"/>
    <n v="0.8"/>
    <n v="-2.1504000000000008"/>
  </r>
  <r>
    <n v="2429"/>
    <s v="CA-2013-169922"/>
    <x v="0"/>
    <x v="725"/>
    <d v="2013-06-18T00:00:00"/>
    <s v="Standard Class"/>
    <s v="MZ-17515"/>
    <s v="Mary Zewe"/>
    <x v="1"/>
    <s v="United States"/>
    <s v="Arlington"/>
    <x v="5"/>
    <n v="76017"/>
    <x v="2"/>
    <s v="OFF-BI-10001617"/>
    <x v="1"/>
    <x v="8"/>
    <s v="GBC Wire Binding Combs"/>
    <n v="8.2719999999999985"/>
    <x v="4"/>
    <n v="0.8"/>
    <n v="-13.648800000000001"/>
  </r>
  <r>
    <n v="2430"/>
    <s v="CA-2013-169922"/>
    <x v="0"/>
    <x v="725"/>
    <d v="2013-06-18T00:00:00"/>
    <s v="Standard Class"/>
    <s v="MZ-17515"/>
    <s v="Mary Zewe"/>
    <x v="1"/>
    <s v="United States"/>
    <s v="Arlington"/>
    <x v="5"/>
    <n v="76017"/>
    <x v="2"/>
    <s v="FUR-FU-10004415"/>
    <x v="0"/>
    <x v="5"/>
    <s v="Stacking Tray, Side-Loading, Legal, Smoke"/>
    <n v="12.544000000000002"/>
    <x v="3"/>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x v="8"/>
    <n v="0"/>
    <n v="27.485599999999998"/>
  </r>
  <r>
    <n v="2432"/>
    <s v="CA-2014-129805"/>
    <x v="3"/>
    <x v="116"/>
    <d v="2015-01-03T00:00:00"/>
    <s v="Standard Class"/>
    <s v="HM-14860"/>
    <s v="Harry Marie"/>
    <x v="1"/>
    <s v="United States"/>
    <s v="Seattle"/>
    <x v="4"/>
    <n v="98103"/>
    <x v="1"/>
    <s v="FUR-FU-10001935"/>
    <x v="0"/>
    <x v="5"/>
    <s v="3M Hangers With Command Adhesive"/>
    <n v="7.4"/>
    <x v="0"/>
    <n v="0"/>
    <n v="3.0340000000000007"/>
  </r>
  <r>
    <n v="2433"/>
    <s v="CA-2011-148586"/>
    <x v="2"/>
    <x v="727"/>
    <d v="2011-04-01T00:00:00"/>
    <s v="Standard Class"/>
    <s v="AZ-10750"/>
    <s v="Annie Zypern"/>
    <x v="0"/>
    <s v="United States"/>
    <s v="New York City"/>
    <x v="15"/>
    <n v="10009"/>
    <x v="3"/>
    <s v="FUR-CH-10002439"/>
    <x v="0"/>
    <x v="1"/>
    <s v="Iceberg Nesting Folding Chair, 19w x 6d x 43h"/>
    <n v="366.786"/>
    <x v="3"/>
    <n v="0.1"/>
    <n v="65.206400000000002"/>
  </r>
  <r>
    <n v="2434"/>
    <s v="US-2014-112613"/>
    <x v="3"/>
    <x v="39"/>
    <d v="2014-06-02T00:00:00"/>
    <s v="Standard Class"/>
    <s v="JH-15910"/>
    <s v="Jonathan Howell"/>
    <x v="0"/>
    <s v="United States"/>
    <s v="Houston"/>
    <x v="5"/>
    <n v="77070"/>
    <x v="2"/>
    <s v="TEC-PH-10001536"/>
    <x v="2"/>
    <x v="7"/>
    <s v="Spigen Samsung Galaxy S5 Case Wallet"/>
    <n v="54.367999999999995"/>
    <x v="4"/>
    <n v="0.2"/>
    <n v="4.0775999999999968"/>
  </r>
  <r>
    <n v="2435"/>
    <s v="CA-2012-154746"/>
    <x v="1"/>
    <x v="717"/>
    <d v="2012-11-17T00:00:00"/>
    <s v="First Class"/>
    <s v="PJ-18835"/>
    <s v="Patrick Jones"/>
    <x v="1"/>
    <s v="United States"/>
    <s v="Springfield"/>
    <x v="17"/>
    <n v="22153"/>
    <x v="0"/>
    <s v="OFF-EN-10001532"/>
    <x v="1"/>
    <x v="12"/>
    <s v="Brown Kraft Recycled Envelopes"/>
    <n v="33.96"/>
    <x v="0"/>
    <n v="0"/>
    <n v="16.98"/>
  </r>
  <r>
    <n v="2436"/>
    <s v="CA-2012-154746"/>
    <x v="1"/>
    <x v="717"/>
    <d v="2012-11-17T00:00:00"/>
    <s v="First Class"/>
    <s v="PJ-18835"/>
    <s v="Patrick Jones"/>
    <x v="1"/>
    <s v="United States"/>
    <s v="Springfield"/>
    <x v="17"/>
    <n v="22153"/>
    <x v="0"/>
    <s v="OFF-AP-10003057"/>
    <x v="1"/>
    <x v="9"/>
    <s v="Honeywell Enviracaire Portable HEPA Air Cleaner for 16' x 20' Room"/>
    <n v="826.11"/>
    <x v="1"/>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x v="6"/>
    <n v="0"/>
    <n v="114.6285"/>
  </r>
  <r>
    <n v="2438"/>
    <s v="CA-2011-164210"/>
    <x v="2"/>
    <x v="728"/>
    <d v="2011-11-20T00:00:00"/>
    <s v="Second Class"/>
    <s v="PW-19240"/>
    <s v="Pierre Wener"/>
    <x v="0"/>
    <s v="United States"/>
    <s v="Louisville"/>
    <x v="22"/>
    <n v="80027"/>
    <x v="1"/>
    <s v="FUR-TA-10000849"/>
    <x v="0"/>
    <x v="3"/>
    <s v="Bevis Rectangular Conference Tables"/>
    <n v="145.97999999999999"/>
    <x v="0"/>
    <n v="0.5"/>
    <n v="-99.266399999999976"/>
  </r>
  <r>
    <n v="2439"/>
    <s v="CA-2011-164210"/>
    <x v="2"/>
    <x v="728"/>
    <d v="2011-11-20T00:00:00"/>
    <s v="Second Class"/>
    <s v="PW-19240"/>
    <s v="Pierre Wener"/>
    <x v="0"/>
    <s v="United States"/>
    <s v="Louisville"/>
    <x v="22"/>
    <n v="80027"/>
    <x v="1"/>
    <s v="OFF-PA-10002259"/>
    <x v="1"/>
    <x v="10"/>
    <s v="Geographics Note Cards, Blank, White, 8 1/2&quot; x 11&quot;"/>
    <n v="35.808"/>
    <x v="4"/>
    <n v="0.2"/>
    <n v="12.5328"/>
  </r>
  <r>
    <n v="2440"/>
    <s v="CA-2014-139948"/>
    <x v="3"/>
    <x v="729"/>
    <d v="2014-07-23T00:00:00"/>
    <s v="Standard Class"/>
    <s v="SW-20455"/>
    <s v="Shaun Weien"/>
    <x v="0"/>
    <s v="United States"/>
    <s v="Tampa"/>
    <x v="2"/>
    <n v="33614"/>
    <x v="0"/>
    <s v="FUR-FU-10002597"/>
    <x v="0"/>
    <x v="5"/>
    <s v="C-Line Magnetic Cubicle Keepers, Clear Polypropylene"/>
    <n v="7.9040000000000008"/>
    <x v="0"/>
    <n v="0.2"/>
    <n v="2.1736000000000004"/>
  </r>
  <r>
    <n v="2441"/>
    <s v="CA-2013-146934"/>
    <x v="0"/>
    <x v="730"/>
    <d v="2013-05-28T00:00:00"/>
    <s v="Standard Class"/>
    <s v="AF-10870"/>
    <s v="Art Ferguson"/>
    <x v="0"/>
    <s v="United States"/>
    <s v="Passaic"/>
    <x v="30"/>
    <n v="7055"/>
    <x v="3"/>
    <s v="TEC-PH-10004614"/>
    <x v="2"/>
    <x v="7"/>
    <s v="AT&amp;T 841000 Phone"/>
    <n v="345"/>
    <x v="2"/>
    <n v="0"/>
    <n v="86.25"/>
  </r>
  <r>
    <n v="2442"/>
    <s v="CA-2013-146934"/>
    <x v="0"/>
    <x v="730"/>
    <d v="2013-05-28T00:00:00"/>
    <s v="Standard Class"/>
    <s v="AF-10870"/>
    <s v="Art Ferguson"/>
    <x v="0"/>
    <s v="United States"/>
    <s v="Passaic"/>
    <x v="30"/>
    <n v="7055"/>
    <x v="3"/>
    <s v="FUR-TA-10003748"/>
    <x v="0"/>
    <x v="3"/>
    <s v="Bevis 36 x 72 Conference Tables"/>
    <n v="174.28599999999997"/>
    <x v="0"/>
    <n v="0.3"/>
    <n v="-19.918399999999991"/>
  </r>
  <r>
    <n v="2443"/>
    <s v="CA-2013-146934"/>
    <x v="0"/>
    <x v="730"/>
    <d v="2013-05-28T00:00:00"/>
    <s v="Standard Class"/>
    <s v="AF-10870"/>
    <s v="Art Ferguson"/>
    <x v="0"/>
    <s v="United States"/>
    <s v="Passaic"/>
    <x v="30"/>
    <n v="7055"/>
    <x v="3"/>
    <s v="OFF-AP-10003217"/>
    <x v="1"/>
    <x v="9"/>
    <s v="Eureka Sanitaire  Commercial Upright"/>
    <n v="662.84"/>
    <x v="4"/>
    <n v="0"/>
    <n v="172.33840000000004"/>
  </r>
  <r>
    <n v="2444"/>
    <s v="CA-2013-146934"/>
    <x v="0"/>
    <x v="730"/>
    <d v="2013-05-28T00:00:00"/>
    <s v="Standard Class"/>
    <s v="AF-10870"/>
    <s v="Art Ferguson"/>
    <x v="0"/>
    <s v="United States"/>
    <s v="Passaic"/>
    <x v="30"/>
    <n v="7055"/>
    <x v="3"/>
    <s v="TEC-AC-10002399"/>
    <x v="2"/>
    <x v="11"/>
    <s v="SanDisk Cruzer 32 GB USB Flash Drive"/>
    <n v="95.1"/>
    <x v="2"/>
    <n v="0"/>
    <n v="30.431999999999995"/>
  </r>
  <r>
    <n v="2445"/>
    <s v="CA-2013-146934"/>
    <x v="0"/>
    <x v="730"/>
    <d v="2013-05-28T00:00:00"/>
    <s v="Standard Class"/>
    <s v="AF-10870"/>
    <s v="Art Ferguson"/>
    <x v="0"/>
    <s v="United States"/>
    <s v="Passaic"/>
    <x v="30"/>
    <n v="7055"/>
    <x v="3"/>
    <s v="OFF-EN-10002973"/>
    <x v="1"/>
    <x v="12"/>
    <s v="Ampad #10 Peel &amp; Seel Holiday Envelopes"/>
    <n v="26.880000000000003"/>
    <x v="5"/>
    <n v="0"/>
    <n v="12.902400000000002"/>
  </r>
  <r>
    <n v="2446"/>
    <s v="CA-2013-146934"/>
    <x v="0"/>
    <x v="730"/>
    <d v="2013-05-28T00:00:00"/>
    <s v="Standard Class"/>
    <s v="AF-10870"/>
    <s v="Art Ferguson"/>
    <x v="0"/>
    <s v="United States"/>
    <s v="Passaic"/>
    <x v="30"/>
    <n v="7055"/>
    <x v="3"/>
    <s v="TEC-PH-10001336"/>
    <x v="2"/>
    <x v="7"/>
    <s v="Digium D40 VoIP phone"/>
    <n v="257.98"/>
    <x v="0"/>
    <n v="0"/>
    <n v="74.8142"/>
  </r>
  <r>
    <n v="2447"/>
    <s v="CA-2012-100573"/>
    <x v="1"/>
    <x v="12"/>
    <d v="2012-10-01T00:00:00"/>
    <s v="Standard Class"/>
    <s v="AM-10705"/>
    <s v="Anne McFarland"/>
    <x v="0"/>
    <s v="United States"/>
    <s v="Los Angeles"/>
    <x v="1"/>
    <n v="90004"/>
    <x v="1"/>
    <s v="OFF-EN-10000461"/>
    <x v="1"/>
    <x v="12"/>
    <s v="#10- 4 1/8&quot; x 9 1/2&quot; Recycled Envelopes"/>
    <n v="17.48"/>
    <x v="0"/>
    <n v="0"/>
    <n v="8.2156000000000002"/>
  </r>
  <r>
    <n v="2448"/>
    <s v="CA-2013-119165"/>
    <x v="0"/>
    <x v="731"/>
    <d v="2013-11-07T00:00:00"/>
    <s v="Standard Class"/>
    <s v="BD-11320"/>
    <s v="Bill Donatelli"/>
    <x v="0"/>
    <s v="United States"/>
    <s v="Philadelphia"/>
    <x v="9"/>
    <n v="19143"/>
    <x v="3"/>
    <s v="FUR-CH-10000988"/>
    <x v="0"/>
    <x v="1"/>
    <s v="Hon Olson Stacker Stools"/>
    <n v="492.83499999999998"/>
    <x v="2"/>
    <n v="0.3"/>
    <n v="-14.080999999999989"/>
  </r>
  <r>
    <n v="2449"/>
    <s v="CA-2012-128027"/>
    <x v="1"/>
    <x v="471"/>
    <d v="2012-09-17T00:00:00"/>
    <s v="Second Class"/>
    <s v="CM-12385"/>
    <s v="Christopher Martinez"/>
    <x v="0"/>
    <s v="United States"/>
    <s v="North Charleston"/>
    <x v="20"/>
    <n v="29406"/>
    <x v="0"/>
    <s v="OFF-ST-10001809"/>
    <x v="1"/>
    <x v="4"/>
    <s v="Fellowes Officeware Wire Shelving"/>
    <n v="269.49"/>
    <x v="1"/>
    <n v="0"/>
    <n v="5.3897999999999939"/>
  </r>
  <r>
    <n v="2450"/>
    <s v="CA-2013-140207"/>
    <x v="0"/>
    <x v="732"/>
    <d v="2013-11-11T00:00:00"/>
    <s v="Standard Class"/>
    <s v="CS-12400"/>
    <s v="Christopher Schild"/>
    <x v="2"/>
    <s v="United States"/>
    <s v="San Jose"/>
    <x v="1"/>
    <n v="95123"/>
    <x v="1"/>
    <s v="OFF-BI-10003963"/>
    <x v="1"/>
    <x v="8"/>
    <s v="Cardinal Holdit Data Disk Pockets"/>
    <n v="29.120000000000005"/>
    <x v="2"/>
    <n v="0.2"/>
    <n v="9.8279999999999959"/>
  </r>
  <r>
    <n v="2451"/>
    <s v="CA-2014-140949"/>
    <x v="3"/>
    <x v="294"/>
    <d v="2014-03-23T00:00:00"/>
    <s v="Second Class"/>
    <s v="DB-13405"/>
    <s v="Denny Blanton"/>
    <x v="0"/>
    <s v="United States"/>
    <s v="New York City"/>
    <x v="15"/>
    <n v="10011"/>
    <x v="3"/>
    <s v="OFF-LA-10000081"/>
    <x v="1"/>
    <x v="2"/>
    <s v="Avery 496"/>
    <n v="18.75"/>
    <x v="2"/>
    <n v="0"/>
    <n v="9"/>
  </r>
  <r>
    <n v="2452"/>
    <s v="CA-2014-140949"/>
    <x v="3"/>
    <x v="294"/>
    <d v="2014-03-23T00:00:00"/>
    <s v="Second Class"/>
    <s v="DB-13405"/>
    <s v="Denny Blanton"/>
    <x v="0"/>
    <s v="United States"/>
    <s v="New York City"/>
    <x v="15"/>
    <n v="10011"/>
    <x v="3"/>
    <s v="TEC-PH-10000149"/>
    <x v="2"/>
    <x v="7"/>
    <s v="Cisco SPA525G2 IP Phone - Wireless"/>
    <n v="119.69999999999999"/>
    <x v="5"/>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x v="1"/>
    <n v="0.2"/>
    <n v="3.0860999999999996"/>
  </r>
  <r>
    <n v="2454"/>
    <s v="CA-2014-140949"/>
    <x v="3"/>
    <x v="294"/>
    <d v="2014-03-23T00:00:00"/>
    <s v="Second Class"/>
    <s v="DB-13405"/>
    <s v="Denny Blanton"/>
    <x v="0"/>
    <s v="United States"/>
    <s v="New York City"/>
    <x v="15"/>
    <n v="10011"/>
    <x v="3"/>
    <s v="TEC-AC-10002399"/>
    <x v="2"/>
    <x v="11"/>
    <s v="SanDisk Cruzer 32 GB USB Flash Drive"/>
    <n v="57.06"/>
    <x v="1"/>
    <n v="0"/>
    <n v="18.2592"/>
  </r>
  <r>
    <n v="2455"/>
    <s v="CA-2014-140949"/>
    <x v="3"/>
    <x v="294"/>
    <d v="2014-03-23T00:00:00"/>
    <s v="Second Class"/>
    <s v="DB-13405"/>
    <s v="Denny Blanton"/>
    <x v="0"/>
    <s v="United States"/>
    <s v="New York City"/>
    <x v="15"/>
    <n v="10011"/>
    <x v="3"/>
    <s v="TEC-AC-10003038"/>
    <x v="2"/>
    <x v="11"/>
    <s v="Kingston Digital DataTraveler 16GB USB 2.0"/>
    <n v="71.599999999999994"/>
    <x v="8"/>
    <n v="0"/>
    <n v="13.603999999999992"/>
  </r>
  <r>
    <n v="2456"/>
    <s v="CA-2014-140949"/>
    <x v="3"/>
    <x v="294"/>
    <d v="2014-03-23T00:00:00"/>
    <s v="Second Class"/>
    <s v="DB-13405"/>
    <s v="Denny Blanton"/>
    <x v="0"/>
    <s v="United States"/>
    <s v="New York City"/>
    <x v="15"/>
    <n v="10011"/>
    <x v="3"/>
    <s v="OFF-ST-10000344"/>
    <x v="1"/>
    <x v="4"/>
    <s v="Neat Ideas Personal Hanging Folder Files, Black"/>
    <n v="107.44"/>
    <x v="8"/>
    <n v="0"/>
    <n v="27.934399999999997"/>
  </r>
  <r>
    <n v="2457"/>
    <s v="CA-2014-140949"/>
    <x v="3"/>
    <x v="294"/>
    <d v="2014-03-23T00:00:00"/>
    <s v="Second Class"/>
    <s v="DB-13405"/>
    <s v="Denny Blanton"/>
    <x v="0"/>
    <s v="United States"/>
    <s v="New York City"/>
    <x v="15"/>
    <n v="10011"/>
    <x v="3"/>
    <s v="OFF-LA-10004093"/>
    <x v="1"/>
    <x v="2"/>
    <s v="Avery 486"/>
    <n v="7.31"/>
    <x v="7"/>
    <n v="0"/>
    <n v="3.4356999999999998"/>
  </r>
  <r>
    <n v="2458"/>
    <s v="CA-2014-140949"/>
    <x v="3"/>
    <x v="294"/>
    <d v="2014-03-23T00:00:00"/>
    <s v="Second Class"/>
    <s v="DB-13405"/>
    <s v="Denny Blanton"/>
    <x v="0"/>
    <s v="United States"/>
    <s v="New York City"/>
    <x v="15"/>
    <n v="10011"/>
    <x v="3"/>
    <s v="OFF-AR-10001683"/>
    <x v="1"/>
    <x v="6"/>
    <s v="Lumber Crayons"/>
    <n v="59.099999999999994"/>
    <x v="5"/>
    <n v="0"/>
    <n v="22.458000000000002"/>
  </r>
  <r>
    <n v="2459"/>
    <s v="CA-2014-140949"/>
    <x v="3"/>
    <x v="294"/>
    <d v="2014-03-23T00:00:00"/>
    <s v="Second Class"/>
    <s v="DB-13405"/>
    <s v="Denny Blanton"/>
    <x v="0"/>
    <s v="United States"/>
    <s v="New York City"/>
    <x v="15"/>
    <n v="10011"/>
    <x v="3"/>
    <s v="OFF-ST-10003455"/>
    <x v="1"/>
    <x v="4"/>
    <s v="Tenex File Box, Personal Filing Tote with Lid, Black"/>
    <n v="46.53"/>
    <x v="1"/>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x v="0"/>
    <n v="0"/>
    <n v="25.438400000000001"/>
  </r>
  <r>
    <n v="2461"/>
    <s v="CA-2012-142419"/>
    <x v="1"/>
    <x v="655"/>
    <d v="2012-07-13T00:00:00"/>
    <s v="Second Class"/>
    <s v="SC-20380"/>
    <s v="Shahid Collister"/>
    <x v="0"/>
    <s v="United States"/>
    <s v="Seattle"/>
    <x v="4"/>
    <n v="98115"/>
    <x v="1"/>
    <s v="OFF-PA-10001763"/>
    <x v="1"/>
    <x v="10"/>
    <s v="Xerox 1896"/>
    <n v="29.97"/>
    <x v="1"/>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x v="1"/>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x v="2"/>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x v="0"/>
    <n v="0.2"/>
    <n v="5.1183999999999994"/>
  </r>
  <r>
    <n v="2465"/>
    <s v="CA-2014-148691"/>
    <x v="3"/>
    <x v="734"/>
    <d v="2014-12-10T00:00:00"/>
    <s v="Standard Class"/>
    <s v="CS-12460"/>
    <s v="Chuck Sachs"/>
    <x v="0"/>
    <s v="United States"/>
    <s v="New York City"/>
    <x v="15"/>
    <n v="10009"/>
    <x v="3"/>
    <s v="TEC-PH-10000576"/>
    <x v="2"/>
    <x v="7"/>
    <s v="AT&amp;T 1080 Corded phone"/>
    <n v="136.99"/>
    <x v="7"/>
    <n v="0"/>
    <n v="36.987300000000005"/>
  </r>
  <r>
    <n v="2466"/>
    <s v="CA-2014-148691"/>
    <x v="3"/>
    <x v="734"/>
    <d v="2014-12-10T00:00:00"/>
    <s v="Standard Class"/>
    <s v="CS-12460"/>
    <s v="Chuck Sachs"/>
    <x v="0"/>
    <s v="United States"/>
    <s v="New York City"/>
    <x v="15"/>
    <n v="10009"/>
    <x v="3"/>
    <s v="OFF-LA-10001317"/>
    <x v="1"/>
    <x v="2"/>
    <s v="Avery 520"/>
    <n v="3.15"/>
    <x v="7"/>
    <n v="0"/>
    <n v="1.512"/>
  </r>
  <r>
    <n v="2467"/>
    <s v="CA-2014-128755"/>
    <x v="3"/>
    <x v="464"/>
    <d v="2014-05-09T00:00:00"/>
    <s v="Standard Class"/>
    <s v="MK-18160"/>
    <s v="Mike Kennedy"/>
    <x v="0"/>
    <s v="United States"/>
    <s v="Newport News"/>
    <x v="17"/>
    <n v="23602"/>
    <x v="0"/>
    <s v="OFF-PA-10000726"/>
    <x v="1"/>
    <x v="10"/>
    <s v="Black Print Carbonless Snap-Off Rapid Letter, 8 1/2&quot; x 7&quot;"/>
    <n v="9.11"/>
    <x v="7"/>
    <n v="0"/>
    <n v="4.099499999999999"/>
  </r>
  <r>
    <n v="2468"/>
    <s v="CA-2014-128755"/>
    <x v="3"/>
    <x v="464"/>
    <d v="2014-05-09T00:00:00"/>
    <s v="Standard Class"/>
    <s v="MK-18160"/>
    <s v="Mike Kennedy"/>
    <x v="0"/>
    <s v="United States"/>
    <s v="Newport News"/>
    <x v="17"/>
    <n v="23602"/>
    <x v="0"/>
    <s v="OFF-ST-10003306"/>
    <x v="1"/>
    <x v="4"/>
    <s v="Letter Size Cart"/>
    <n v="571.44000000000005"/>
    <x v="4"/>
    <n v="0"/>
    <n v="165.71759999999995"/>
  </r>
  <r>
    <n v="2469"/>
    <s v="CA-2014-128755"/>
    <x v="3"/>
    <x v="464"/>
    <d v="2014-05-09T00:00:00"/>
    <s v="Standard Class"/>
    <s v="MK-18160"/>
    <s v="Mike Kennedy"/>
    <x v="0"/>
    <s v="United States"/>
    <s v="Newport News"/>
    <x v="17"/>
    <n v="23602"/>
    <x v="0"/>
    <s v="OFF-PA-10004983"/>
    <x v="1"/>
    <x v="10"/>
    <s v="Xerox 23"/>
    <n v="32.400000000000006"/>
    <x v="2"/>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x v="7"/>
    <n v="0"/>
    <n v="4.5656999999999996"/>
  </r>
  <r>
    <n v="2471"/>
    <s v="US-2013-135923"/>
    <x v="0"/>
    <x v="115"/>
    <d v="2013-01-28T00:00:00"/>
    <s v="Standard Class"/>
    <s v="CM-11935"/>
    <s v="Carlos Meador"/>
    <x v="0"/>
    <s v="United States"/>
    <s v="Fayetteville"/>
    <x v="3"/>
    <n v="28314"/>
    <x v="0"/>
    <s v="FUR-FU-10002107"/>
    <x v="0"/>
    <x v="5"/>
    <s v="Eldon Pizzaz Desk Accessories"/>
    <n v="14.272"/>
    <x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x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x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x v="0"/>
    <n v="0.2"/>
    <n v="-29.917800000000021"/>
  </r>
  <r>
    <n v="2475"/>
    <s v="CA-2013-114972"/>
    <x v="0"/>
    <x v="54"/>
    <d v="2013-11-07T00:00:00"/>
    <s v="First Class"/>
    <s v="PF-19225"/>
    <s v="Phillip Flathmann"/>
    <x v="0"/>
    <s v="United States"/>
    <s v="Los Angeles"/>
    <x v="1"/>
    <n v="90032"/>
    <x v="1"/>
    <s v="TEC-AC-10000682"/>
    <x v="2"/>
    <x v="11"/>
    <s v="Kensington K72356US Mouse-in-a-Box USB Desktop Mouse"/>
    <n v="82.95"/>
    <x v="2"/>
    <n v="0"/>
    <n v="29.032499999999999"/>
  </r>
  <r>
    <n v="2476"/>
    <s v="CA-2013-114972"/>
    <x v="0"/>
    <x v="54"/>
    <d v="2013-11-07T00:00:00"/>
    <s v="First Class"/>
    <s v="PF-19225"/>
    <s v="Phillip Flathmann"/>
    <x v="0"/>
    <s v="United States"/>
    <s v="Los Angeles"/>
    <x v="1"/>
    <n v="90032"/>
    <x v="1"/>
    <s v="OFF-LA-10004545"/>
    <x v="1"/>
    <x v="2"/>
    <s v="Avery 50"/>
    <n v="87.71"/>
    <x v="3"/>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x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x v="1"/>
    <n v="0.2"/>
    <n v="-99.176400000000001"/>
  </r>
  <r>
    <n v="2479"/>
    <s v="CA-2011-145212"/>
    <x v="2"/>
    <x v="103"/>
    <d v="2011-09-19T00:00:00"/>
    <s v="Standard Class"/>
    <s v="DC-12850"/>
    <s v="Dan Campbell"/>
    <x v="0"/>
    <s v="United States"/>
    <s v="New York City"/>
    <x v="15"/>
    <n v="10011"/>
    <x v="3"/>
    <s v="OFF-AR-10002833"/>
    <x v="1"/>
    <x v="6"/>
    <s v="Newell 322"/>
    <n v="5.46"/>
    <x v="1"/>
    <n v="0"/>
    <n v="1.4742000000000002"/>
  </r>
  <r>
    <n v="2480"/>
    <s v="CA-2014-141992"/>
    <x v="3"/>
    <x v="249"/>
    <d v="2014-06-26T00:00:00"/>
    <s v="Standard Class"/>
    <s v="FO-14305"/>
    <s v="Frank Olsen"/>
    <x v="0"/>
    <s v="United States"/>
    <s v="Dallas"/>
    <x v="5"/>
    <n v="75220"/>
    <x v="2"/>
    <s v="OFF-SU-10002557"/>
    <x v="1"/>
    <x v="14"/>
    <s v="Fiskars Spring-Action Scissors"/>
    <n v="11.184000000000001"/>
    <x v="7"/>
    <n v="0.2"/>
    <n v="0.83879999999999999"/>
  </r>
  <r>
    <n v="2481"/>
    <s v="CA-2014-141992"/>
    <x v="3"/>
    <x v="249"/>
    <d v="2014-06-26T00:00:00"/>
    <s v="Standard Class"/>
    <s v="FO-14305"/>
    <s v="Frank Olsen"/>
    <x v="0"/>
    <s v="United States"/>
    <s v="Dallas"/>
    <x v="5"/>
    <n v="75220"/>
    <x v="2"/>
    <s v="OFF-ST-10003656"/>
    <x v="1"/>
    <x v="4"/>
    <s v="Safco Industrial Wire Shelving"/>
    <n v="153.584"/>
    <x v="0"/>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x v="5"/>
    <n v="0"/>
    <n v="0"/>
  </r>
  <r>
    <n v="2483"/>
    <s v="CA-2014-126067"/>
    <x v="3"/>
    <x v="735"/>
    <d v="2014-09-04T00:00:00"/>
    <s v="Standard Class"/>
    <s v="KN-16705"/>
    <s v="Kristina Nunn"/>
    <x v="2"/>
    <s v="United States"/>
    <s v="Seattle"/>
    <x v="4"/>
    <n v="98105"/>
    <x v="1"/>
    <s v="TEC-PH-10000912"/>
    <x v="2"/>
    <x v="7"/>
    <s v="Anker 24W Portable Micro USB Car Charger"/>
    <n v="35.167999999999999"/>
    <x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x v="2"/>
    <n v="0"/>
    <n v="250.30500000000004"/>
  </r>
  <r>
    <n v="2485"/>
    <s v="CA-2014-126067"/>
    <x v="3"/>
    <x v="735"/>
    <d v="2014-09-04T00:00:00"/>
    <s v="Standard Class"/>
    <s v="KN-16705"/>
    <s v="Kristina Nunn"/>
    <x v="2"/>
    <s v="United States"/>
    <s v="Seattle"/>
    <x v="4"/>
    <n v="98105"/>
    <x v="1"/>
    <s v="OFF-BI-10001658"/>
    <x v="1"/>
    <x v="8"/>
    <s v="GBC Standard Therm-A-Bind Covers"/>
    <n v="99.680000000000021"/>
    <x v="2"/>
    <n v="0.2"/>
    <n v="32.396000000000001"/>
  </r>
  <r>
    <n v="2486"/>
    <s v="CA-2014-126067"/>
    <x v="3"/>
    <x v="735"/>
    <d v="2014-09-04T00:00:00"/>
    <s v="Standard Class"/>
    <s v="KN-16705"/>
    <s v="Kristina Nunn"/>
    <x v="2"/>
    <s v="United States"/>
    <s v="Seattle"/>
    <x v="4"/>
    <n v="98105"/>
    <x v="1"/>
    <s v="OFF-AR-10003856"/>
    <x v="1"/>
    <x v="6"/>
    <s v="Newell 344"/>
    <n v="5.56"/>
    <x v="0"/>
    <n v="0"/>
    <n v="1.4455999999999998"/>
  </r>
  <r>
    <n v="2487"/>
    <s v="CA-2012-104514"/>
    <x v="1"/>
    <x v="98"/>
    <d v="2012-01-04T00:00:00"/>
    <s v="Second Class"/>
    <s v="CB-12535"/>
    <s v="Claudia Bergmann"/>
    <x v="1"/>
    <s v="United States"/>
    <s v="Newark"/>
    <x v="13"/>
    <n v="19711"/>
    <x v="3"/>
    <s v="OFF-ST-10001837"/>
    <x v="1"/>
    <x v="4"/>
    <s v="SAFCO Mobile Desk Side File, Wire Frame"/>
    <n v="85.52"/>
    <x v="0"/>
    <n v="0"/>
    <n v="22.235199999999999"/>
  </r>
  <r>
    <n v="2488"/>
    <s v="CA-2012-104514"/>
    <x v="1"/>
    <x v="98"/>
    <d v="2012-01-04T00:00:00"/>
    <s v="Second Class"/>
    <s v="CB-12535"/>
    <s v="Claudia Bergmann"/>
    <x v="1"/>
    <s v="United States"/>
    <s v="Newark"/>
    <x v="13"/>
    <n v="19711"/>
    <x v="3"/>
    <s v="OFF-AR-10001473"/>
    <x v="1"/>
    <x v="6"/>
    <s v="Newell 313"/>
    <n v="9.84"/>
    <x v="1"/>
    <n v="0"/>
    <n v="2.6568000000000005"/>
  </r>
  <r>
    <n v="2489"/>
    <s v="CA-2012-104514"/>
    <x v="1"/>
    <x v="98"/>
    <d v="2012-01-04T00:00:00"/>
    <s v="Second Class"/>
    <s v="CB-12535"/>
    <s v="Claudia Bergmann"/>
    <x v="1"/>
    <s v="United States"/>
    <s v="Newark"/>
    <x v="13"/>
    <n v="19711"/>
    <x v="3"/>
    <s v="OFF-PA-10004285"/>
    <x v="1"/>
    <x v="10"/>
    <s v="Xerox 1959"/>
    <n v="20.04"/>
    <x v="1"/>
    <n v="0"/>
    <n v="9.6191999999999993"/>
  </r>
  <r>
    <n v="2490"/>
    <s v="CA-2012-141040"/>
    <x v="1"/>
    <x v="330"/>
    <d v="2012-10-13T00:00:00"/>
    <s v="Second Class"/>
    <s v="TB-21250"/>
    <s v="Tim Brockman"/>
    <x v="0"/>
    <s v="United States"/>
    <s v="New York City"/>
    <x v="15"/>
    <n v="10024"/>
    <x v="3"/>
    <s v="TEC-PH-10001835"/>
    <x v="2"/>
    <x v="7"/>
    <s v="Jawbone JAMBOX Wireless Bluetooth Speaker"/>
    <n v="631.96"/>
    <x v="4"/>
    <n v="0"/>
    <n v="303.3408"/>
  </r>
  <r>
    <n v="2491"/>
    <s v="CA-2012-141040"/>
    <x v="1"/>
    <x v="330"/>
    <d v="2012-10-13T00:00:00"/>
    <s v="Second Class"/>
    <s v="TB-21250"/>
    <s v="Tim Brockman"/>
    <x v="0"/>
    <s v="United States"/>
    <s v="New York City"/>
    <x v="15"/>
    <n v="10024"/>
    <x v="3"/>
    <s v="OFF-PA-10002245"/>
    <x v="1"/>
    <x v="10"/>
    <s v="Xerox 1895"/>
    <n v="23.92"/>
    <x v="4"/>
    <n v="0"/>
    <n v="10.763999999999999"/>
  </r>
  <r>
    <n v="2492"/>
    <s v="CA-2011-113579"/>
    <x v="2"/>
    <x v="736"/>
    <d v="2011-12-15T00:00:00"/>
    <s v="Second Class"/>
    <s v="KD-16345"/>
    <s v="Katherine Ducich"/>
    <x v="0"/>
    <s v="United States"/>
    <s v="Los Angeles"/>
    <x v="1"/>
    <n v="90049"/>
    <x v="1"/>
    <s v="OFF-PA-10001457"/>
    <x v="1"/>
    <x v="10"/>
    <s v="White GlueTop Scratch Pads"/>
    <n v="90.24"/>
    <x v="5"/>
    <n v="0"/>
    <n v="41.51039999999999"/>
  </r>
  <r>
    <n v="2493"/>
    <s v="CA-2011-144624"/>
    <x v="2"/>
    <x v="84"/>
    <d v="2011-11-23T00:00:00"/>
    <s v="Standard Class"/>
    <s v="JM-15865"/>
    <s v="John Murray"/>
    <x v="0"/>
    <s v="United States"/>
    <s v="Jamestown"/>
    <x v="15"/>
    <n v="14701"/>
    <x v="3"/>
    <s v="TEC-PH-10002885"/>
    <x v="2"/>
    <x v="7"/>
    <s v="Apple iPhone 5"/>
    <n v="4548.8100000000004"/>
    <x v="3"/>
    <n v="0"/>
    <n v="1228.1787000000004"/>
  </r>
  <r>
    <n v="2494"/>
    <s v="CA-2013-146206"/>
    <x v="0"/>
    <x v="545"/>
    <d v="2013-09-15T00:00:00"/>
    <s v="Second Class"/>
    <s v="KT-16480"/>
    <s v="Kean Thornton"/>
    <x v="0"/>
    <s v="United States"/>
    <s v="Houston"/>
    <x v="5"/>
    <n v="77095"/>
    <x v="2"/>
    <s v="FUR-TA-10004086"/>
    <x v="0"/>
    <x v="3"/>
    <s v="KI Adjustable-Height Table"/>
    <n v="300.93"/>
    <x v="2"/>
    <n v="0.3"/>
    <n v="-34.39200000000001"/>
  </r>
  <r>
    <n v="2495"/>
    <s v="CA-2013-146206"/>
    <x v="0"/>
    <x v="545"/>
    <d v="2013-09-15T00:00:00"/>
    <s v="Second Class"/>
    <s v="KT-16480"/>
    <s v="Kean Thornton"/>
    <x v="0"/>
    <s v="United States"/>
    <s v="Houston"/>
    <x v="5"/>
    <n v="77095"/>
    <x v="2"/>
    <s v="TEC-PH-10000895"/>
    <x v="2"/>
    <x v="7"/>
    <s v="Polycom VVX 310 VoIP phone"/>
    <n v="719.96"/>
    <x v="2"/>
    <n v="0.2"/>
    <n v="53.997000000000043"/>
  </r>
  <r>
    <n v="2496"/>
    <s v="CA-2011-136644"/>
    <x v="2"/>
    <x v="737"/>
    <d v="2011-06-22T00:00:00"/>
    <s v="Standard Class"/>
    <s v="SC-20575"/>
    <s v="Sonia Cooley"/>
    <x v="0"/>
    <s v="United States"/>
    <s v="Mishawaka"/>
    <x v="14"/>
    <n v="46544"/>
    <x v="2"/>
    <s v="FUR-CH-10000225"/>
    <x v="0"/>
    <x v="1"/>
    <s v="Global Geo Office Task Chair, Gray"/>
    <n v="647.84"/>
    <x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x v="1"/>
    <n v="0"/>
    <n v="18.609299999999998"/>
  </r>
  <r>
    <n v="2498"/>
    <s v="CA-2012-122371"/>
    <x v="1"/>
    <x v="120"/>
    <d v="2012-10-01T00:00:00"/>
    <s v="Standard Class"/>
    <s v="BS-11800"/>
    <s v="Bryan Spruell"/>
    <x v="2"/>
    <s v="United States"/>
    <s v="San Diego"/>
    <x v="1"/>
    <n v="92037"/>
    <x v="1"/>
    <s v="OFF-EN-10000056"/>
    <x v="1"/>
    <x v="12"/>
    <s v="Cameo Buff Policy Envelopes"/>
    <n v="124.46"/>
    <x v="0"/>
    <n v="0"/>
    <n v="58.496199999999988"/>
  </r>
  <r>
    <n v="2499"/>
    <s v="CA-2013-126935"/>
    <x v="0"/>
    <x v="288"/>
    <d v="2013-05-25T00:00:00"/>
    <s v="Standard Class"/>
    <s v="BT-11395"/>
    <s v="Bill Tyler"/>
    <x v="1"/>
    <s v="United States"/>
    <s v="San Francisco"/>
    <x v="1"/>
    <n v="94109"/>
    <x v="1"/>
    <s v="OFF-BI-10004817"/>
    <x v="1"/>
    <x v="8"/>
    <s v="GBC Personal VeloBind Strips"/>
    <n v="9.5840000000000014"/>
    <x v="7"/>
    <n v="0.2"/>
    <n v="3.3543999999999996"/>
  </r>
  <r>
    <n v="2500"/>
    <s v="US-2014-133781"/>
    <x v="3"/>
    <x v="738"/>
    <d v="2014-06-24T00:00:00"/>
    <s v="First Class"/>
    <s v="DC-12850"/>
    <s v="Dan Campbell"/>
    <x v="0"/>
    <s v="United States"/>
    <s v="Miami"/>
    <x v="2"/>
    <n v="33178"/>
    <x v="0"/>
    <s v="OFF-EN-10004483"/>
    <x v="1"/>
    <x v="12"/>
    <s v="#10 White Business Envelopes,4 1/8 x 9 1/2"/>
    <n v="37.608000000000004"/>
    <x v="1"/>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x v="0"/>
    <n v="0.2"/>
    <n v="4.4311999999999996"/>
  </r>
  <r>
    <n v="2502"/>
    <s v="CA-2014-131618"/>
    <x v="3"/>
    <x v="46"/>
    <d v="2014-06-21T00:00:00"/>
    <s v="First Class"/>
    <s v="LS-17200"/>
    <s v="Luke Schmidt"/>
    <x v="1"/>
    <s v="United States"/>
    <s v="Skokie"/>
    <x v="10"/>
    <n v="60076"/>
    <x v="2"/>
    <s v="OFF-BI-10000546"/>
    <x v="1"/>
    <x v="8"/>
    <s v="Avery Durable Binders"/>
    <n v="2.3039999999999994"/>
    <x v="4"/>
    <n v="0.8"/>
    <n v="-3.5711999999999993"/>
  </r>
  <r>
    <n v="2503"/>
    <s v="CA-2014-131618"/>
    <x v="3"/>
    <x v="46"/>
    <d v="2014-06-21T00:00:00"/>
    <s v="First Class"/>
    <s v="LS-17200"/>
    <s v="Luke Schmidt"/>
    <x v="1"/>
    <s v="United States"/>
    <s v="Skokie"/>
    <x v="10"/>
    <n v="60076"/>
    <x v="2"/>
    <s v="OFF-BI-10001294"/>
    <x v="1"/>
    <x v="8"/>
    <s v="Fellowes Binding Cases"/>
    <n v="9.3599999999999977"/>
    <x v="4"/>
    <n v="0.8"/>
    <n v="-16.380000000000003"/>
  </r>
  <r>
    <n v="2504"/>
    <s v="CA-2013-149482"/>
    <x v="0"/>
    <x v="696"/>
    <d v="2013-11-20T00:00:00"/>
    <s v="Standard Class"/>
    <s v="RR-19315"/>
    <s v="Ralph Ritter"/>
    <x v="0"/>
    <s v="United States"/>
    <s v="San Francisco"/>
    <x v="1"/>
    <n v="94110"/>
    <x v="1"/>
    <s v="OFF-LA-10000248"/>
    <x v="1"/>
    <x v="2"/>
    <s v="Avery 52"/>
    <n v="7.38"/>
    <x v="0"/>
    <n v="0"/>
    <n v="3.4685999999999999"/>
  </r>
  <r>
    <n v="2505"/>
    <s v="CA-2011-143917"/>
    <x v="2"/>
    <x v="739"/>
    <d v="2011-07-27T00:00:00"/>
    <s v="Second Class"/>
    <s v="KL-16645"/>
    <s v="Ken Lonsdale"/>
    <x v="0"/>
    <s v="United States"/>
    <s v="San Francisco"/>
    <x v="1"/>
    <n v="94122"/>
    <x v="1"/>
    <s v="OFF-ST-10001228"/>
    <x v="1"/>
    <x v="4"/>
    <s v="Fellowes Personal Hanging Folder Files, Navy"/>
    <n v="53.72"/>
    <x v="4"/>
    <n v="0"/>
    <n v="15.041600000000003"/>
  </r>
  <r>
    <n v="2506"/>
    <s v="CA-2011-143917"/>
    <x v="2"/>
    <x v="739"/>
    <d v="2011-07-27T00:00:00"/>
    <s v="Second Class"/>
    <s v="KL-16645"/>
    <s v="Ken Lonsdale"/>
    <x v="0"/>
    <s v="United States"/>
    <s v="San Francisco"/>
    <x v="1"/>
    <n v="94122"/>
    <x v="1"/>
    <s v="OFF-SU-10000151"/>
    <x v="1"/>
    <x v="14"/>
    <s v="High Speed Automatic Electric Letter Opener"/>
    <n v="8187.65"/>
    <x v="2"/>
    <n v="0"/>
    <n v="327.50599999999963"/>
  </r>
  <r>
    <n v="2507"/>
    <s v="CA-2011-143917"/>
    <x v="2"/>
    <x v="739"/>
    <d v="2011-07-27T00:00:00"/>
    <s v="Second Class"/>
    <s v="KL-16645"/>
    <s v="Ken Lonsdale"/>
    <x v="0"/>
    <s v="United States"/>
    <s v="San Francisco"/>
    <x v="1"/>
    <n v="94122"/>
    <x v="1"/>
    <s v="FUR-FU-10004351"/>
    <x v="0"/>
    <x v="5"/>
    <s v="Staples"/>
    <n v="77.92"/>
    <x v="8"/>
    <n v="0"/>
    <n v="34.284800000000004"/>
  </r>
  <r>
    <n v="2508"/>
    <s v="CA-2012-120397"/>
    <x v="1"/>
    <x v="740"/>
    <d v="2012-07-02T00:00:00"/>
    <s v="Same Day"/>
    <s v="RB-19435"/>
    <s v="Richard Bierner"/>
    <x v="0"/>
    <s v="United States"/>
    <s v="Houston"/>
    <x v="5"/>
    <n v="77070"/>
    <x v="2"/>
    <s v="OFF-AP-10001293"/>
    <x v="1"/>
    <x v="9"/>
    <s v="Belkin 8 Outlet Surge Protector"/>
    <n v="32.783999999999992"/>
    <x v="4"/>
    <n v="0.8"/>
    <n v="-85.238399999999999"/>
  </r>
  <r>
    <n v="2509"/>
    <s v="CA-2014-163902"/>
    <x v="3"/>
    <x v="580"/>
    <d v="2014-03-09T00:00:00"/>
    <s v="Standard Class"/>
    <s v="MY-17380"/>
    <s v="Maribeth Yedwab"/>
    <x v="1"/>
    <s v="United States"/>
    <s v="Los Angeles"/>
    <x v="1"/>
    <n v="90045"/>
    <x v="1"/>
    <s v="TEC-PH-10000675"/>
    <x v="2"/>
    <x v="7"/>
    <s v="Panasonic KX TS3282B Corded phone"/>
    <n v="196.77600000000001"/>
    <x v="1"/>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x v="5"/>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x v="4"/>
    <n v="0"/>
    <n v="55.895999999999958"/>
  </r>
  <r>
    <n v="2512"/>
    <s v="CA-2012-102722"/>
    <x v="1"/>
    <x v="24"/>
    <d v="2012-04-19T00:00:00"/>
    <s v="First Class"/>
    <s v="KW-16570"/>
    <s v="Kelly Williams"/>
    <x v="0"/>
    <s v="United States"/>
    <s v="Monroe"/>
    <x v="28"/>
    <n v="71203"/>
    <x v="0"/>
    <s v="TEC-AC-10003116"/>
    <x v="2"/>
    <x v="11"/>
    <s v="Memorex Froggy Flash Drive 8 GB"/>
    <n v="106.5"/>
    <x v="5"/>
    <n v="0"/>
    <n v="41.534999999999997"/>
  </r>
  <r>
    <n v="2513"/>
    <s v="CA-2014-155089"/>
    <x v="3"/>
    <x v="574"/>
    <d v="2014-12-07T00:00:00"/>
    <s v="Standard Class"/>
    <s v="DB-12910"/>
    <s v="Daniel Byrd"/>
    <x v="2"/>
    <s v="United States"/>
    <s v="Tampa"/>
    <x v="2"/>
    <n v="33614"/>
    <x v="0"/>
    <s v="OFF-BI-10002429"/>
    <x v="1"/>
    <x v="8"/>
    <s v="Premier Elliptical Ring Binder, Black"/>
    <n v="45.660000000000011"/>
    <x v="2"/>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x v="4"/>
    <n v="0.2"/>
    <n v="1.1995999999999931"/>
  </r>
  <r>
    <n v="2515"/>
    <s v="CA-2013-124506"/>
    <x v="0"/>
    <x v="583"/>
    <d v="2013-11-18T00:00:00"/>
    <s v="Standard Class"/>
    <s v="BB-11545"/>
    <s v="Brenda Bowman"/>
    <x v="1"/>
    <s v="United States"/>
    <s v="Chicago"/>
    <x v="10"/>
    <n v="60623"/>
    <x v="2"/>
    <s v="FUR-CH-10004540"/>
    <x v="0"/>
    <x v="1"/>
    <s v="Global Chrome Stack Chair"/>
    <n v="47.991999999999997"/>
    <x v="0"/>
    <n v="0.3"/>
    <n v="-2.0567999999999991"/>
  </r>
  <r>
    <n v="2516"/>
    <s v="CA-2011-106572"/>
    <x v="2"/>
    <x v="742"/>
    <d v="2011-09-10T00:00:00"/>
    <s v="Standard Class"/>
    <s v="NP-18700"/>
    <s v="Nora Preis"/>
    <x v="0"/>
    <s v="United States"/>
    <s v="Bowling Green"/>
    <x v="24"/>
    <n v="43402"/>
    <x v="3"/>
    <s v="OFF-ST-10000585"/>
    <x v="1"/>
    <x v="4"/>
    <s v="Economy Rollaway Files"/>
    <n v="264.32"/>
    <x v="0"/>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x v="6"/>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x v="1"/>
    <n v="0"/>
    <n v="12.992999999999988"/>
  </r>
  <r>
    <n v="2519"/>
    <s v="CA-2013-124352"/>
    <x v="0"/>
    <x v="680"/>
    <d v="2013-10-22T00:00:00"/>
    <s v="Standard Class"/>
    <s v="CD-12790"/>
    <s v="Cynthia Delaney"/>
    <x v="2"/>
    <s v="United States"/>
    <s v="Oklahoma City"/>
    <x v="26"/>
    <n v="73120"/>
    <x v="2"/>
    <s v="OFF-LA-10004559"/>
    <x v="1"/>
    <x v="2"/>
    <s v="Avery 49"/>
    <n v="20.16"/>
    <x v="3"/>
    <n v="0"/>
    <n v="9.8783999999999992"/>
  </r>
  <r>
    <n v="2520"/>
    <s v="CA-2013-124352"/>
    <x v="0"/>
    <x v="680"/>
    <d v="2013-10-22T00:00:00"/>
    <s v="Standard Class"/>
    <s v="CD-12790"/>
    <s v="Cynthia Delaney"/>
    <x v="2"/>
    <s v="United States"/>
    <s v="Oklahoma City"/>
    <x v="26"/>
    <n v="73120"/>
    <x v="2"/>
    <s v="OFF-LA-10003223"/>
    <x v="1"/>
    <x v="2"/>
    <s v="Avery 508"/>
    <n v="29.46"/>
    <x v="5"/>
    <n v="0"/>
    <n v="14.4354"/>
  </r>
  <r>
    <n v="2521"/>
    <s v="CA-2013-124352"/>
    <x v="0"/>
    <x v="680"/>
    <d v="2013-10-22T00:00:00"/>
    <s v="Standard Class"/>
    <s v="CD-12790"/>
    <s v="Cynthia Delaney"/>
    <x v="2"/>
    <s v="United States"/>
    <s v="Oklahoma City"/>
    <x v="26"/>
    <n v="73120"/>
    <x v="2"/>
    <s v="OFF-AP-10002651"/>
    <x v="1"/>
    <x v="9"/>
    <s v="Hoover Upright Vacuum With Dirt Cup"/>
    <n v="868.58999999999992"/>
    <x v="1"/>
    <n v="0"/>
    <n v="251.89109999999988"/>
  </r>
  <r>
    <n v="2522"/>
    <s v="CA-2013-124352"/>
    <x v="0"/>
    <x v="680"/>
    <d v="2013-10-22T00:00:00"/>
    <s v="Standard Class"/>
    <s v="CD-12790"/>
    <s v="Cynthia Delaney"/>
    <x v="2"/>
    <s v="United States"/>
    <s v="Oklahoma City"/>
    <x v="26"/>
    <n v="73120"/>
    <x v="2"/>
    <s v="OFF-PA-10003177"/>
    <x v="1"/>
    <x v="10"/>
    <s v="Xerox 1999"/>
    <n v="12.96"/>
    <x v="0"/>
    <n v="0"/>
    <n v="6.2208000000000006"/>
  </r>
  <r>
    <n v="2523"/>
    <s v="CA-2013-124352"/>
    <x v="0"/>
    <x v="680"/>
    <d v="2013-10-22T00:00:00"/>
    <s v="Standard Class"/>
    <s v="CD-12790"/>
    <s v="Cynthia Delaney"/>
    <x v="2"/>
    <s v="United States"/>
    <s v="Oklahoma City"/>
    <x v="26"/>
    <n v="73120"/>
    <x v="2"/>
    <s v="TEC-PH-10003442"/>
    <x v="2"/>
    <x v="7"/>
    <s v="Samsung Replacement EH64AVFWE Premium Headset"/>
    <n v="5.5"/>
    <x v="7"/>
    <n v="0"/>
    <n v="1.375"/>
  </r>
  <r>
    <n v="2524"/>
    <s v="CA-2013-124352"/>
    <x v="0"/>
    <x v="680"/>
    <d v="2013-10-22T00:00:00"/>
    <s v="Standard Class"/>
    <s v="CD-12790"/>
    <s v="Cynthia Delaney"/>
    <x v="2"/>
    <s v="United States"/>
    <s v="Oklahoma City"/>
    <x v="26"/>
    <n v="73120"/>
    <x v="2"/>
    <s v="OFF-BI-10000977"/>
    <x v="1"/>
    <x v="8"/>
    <s v="Ibico Plastic Spiral Binding Combs"/>
    <n v="121.6"/>
    <x v="4"/>
    <n v="0"/>
    <n v="55.935999999999993"/>
  </r>
  <r>
    <n v="2525"/>
    <s v="CA-2012-124541"/>
    <x v="1"/>
    <x v="744"/>
    <d v="2012-04-10T00:00:00"/>
    <s v="Standard Class"/>
    <s v="TT-21220"/>
    <s v="Thomas Thornton"/>
    <x v="0"/>
    <s v="United States"/>
    <s v="Houston"/>
    <x v="5"/>
    <n v="77041"/>
    <x v="2"/>
    <s v="OFF-AR-10004078"/>
    <x v="1"/>
    <x v="6"/>
    <s v="Newell 312"/>
    <n v="42.047999999999995"/>
    <x v="6"/>
    <n v="0.2"/>
    <n v="5.2559999999999985"/>
  </r>
  <r>
    <n v="2526"/>
    <s v="CA-2012-124541"/>
    <x v="1"/>
    <x v="744"/>
    <d v="2012-04-10T00:00:00"/>
    <s v="Standard Class"/>
    <s v="TT-21220"/>
    <s v="Thomas Thornton"/>
    <x v="0"/>
    <s v="United States"/>
    <s v="Houston"/>
    <x v="5"/>
    <n v="77041"/>
    <x v="2"/>
    <s v="TEC-AC-10002550"/>
    <x v="2"/>
    <x v="11"/>
    <s v="Maxell 4.7GB DVD-RW 3/Pack"/>
    <n v="25.488"/>
    <x v="0"/>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x v="1"/>
    <n v="0.8"/>
    <n v="-12.075000000000003"/>
  </r>
  <r>
    <n v="2528"/>
    <s v="CA-2012-124541"/>
    <x v="1"/>
    <x v="744"/>
    <d v="2012-04-10T00:00:00"/>
    <s v="Standard Class"/>
    <s v="TT-21220"/>
    <s v="Thomas Thornton"/>
    <x v="0"/>
    <s v="United States"/>
    <s v="Houston"/>
    <x v="5"/>
    <n v="77041"/>
    <x v="2"/>
    <s v="OFF-BI-10004209"/>
    <x v="1"/>
    <x v="8"/>
    <s v="Fellowes Twister Kit, Gray/Clear, 3/pkg"/>
    <n v="9.6479999999999961"/>
    <x v="5"/>
    <n v="0.8"/>
    <n v="-16.884"/>
  </r>
  <r>
    <n v="2529"/>
    <s v="CA-2012-124541"/>
    <x v="1"/>
    <x v="744"/>
    <d v="2012-04-10T00:00:00"/>
    <s v="Standard Class"/>
    <s v="TT-21220"/>
    <s v="Thomas Thornton"/>
    <x v="0"/>
    <s v="United States"/>
    <s v="Houston"/>
    <x v="5"/>
    <n v="77041"/>
    <x v="2"/>
    <s v="OFF-PA-10001526"/>
    <x v="1"/>
    <x v="10"/>
    <s v="Xerox 1949"/>
    <n v="7.9680000000000009"/>
    <x v="0"/>
    <n v="0.2"/>
    <n v="2.8884000000000007"/>
  </r>
  <r>
    <n v="2530"/>
    <s v="CA-2011-108707"/>
    <x v="2"/>
    <x v="745"/>
    <d v="2011-10-29T00:00:00"/>
    <s v="Standard Class"/>
    <s v="DB-12910"/>
    <s v="Daniel Byrd"/>
    <x v="2"/>
    <s v="United States"/>
    <s v="Fort Lauderdale"/>
    <x v="2"/>
    <n v="33311"/>
    <x v="0"/>
    <s v="OFF-PA-10000788"/>
    <x v="1"/>
    <x v="10"/>
    <s v="Xerox 210"/>
    <n v="10.368000000000002"/>
    <x v="0"/>
    <n v="0.2"/>
    <n v="3.6288"/>
  </r>
  <r>
    <n v="2531"/>
    <s v="CA-2011-111500"/>
    <x v="2"/>
    <x v="654"/>
    <d v="2011-08-21T00:00:00"/>
    <s v="Standard Class"/>
    <s v="DJ-13510"/>
    <s v="Don Jones"/>
    <x v="1"/>
    <s v="United States"/>
    <s v="Little Rock"/>
    <x v="36"/>
    <n v="72209"/>
    <x v="0"/>
    <s v="OFF-PA-10000595"/>
    <x v="1"/>
    <x v="10"/>
    <s v="Xerox 1929"/>
    <n v="114.2"/>
    <x v="2"/>
    <n v="0"/>
    <n v="52.531999999999996"/>
  </r>
  <r>
    <n v="2532"/>
    <s v="CA-2011-111500"/>
    <x v="2"/>
    <x v="654"/>
    <d v="2011-08-21T00:00:00"/>
    <s v="Standard Class"/>
    <s v="DJ-13510"/>
    <s v="Don Jones"/>
    <x v="1"/>
    <s v="United States"/>
    <s v="Little Rock"/>
    <x v="36"/>
    <n v="72209"/>
    <x v="0"/>
    <s v="OFF-BI-10000829"/>
    <x v="1"/>
    <x v="8"/>
    <s v="Avery Non-Stick Binders"/>
    <n v="17.96"/>
    <x v="4"/>
    <n v="0"/>
    <n v="8.2615999999999996"/>
  </r>
  <r>
    <n v="2533"/>
    <s v="CA-2011-111500"/>
    <x v="2"/>
    <x v="654"/>
    <d v="2011-08-21T00:00:00"/>
    <s v="Standard Class"/>
    <s v="DJ-13510"/>
    <s v="Don Jones"/>
    <x v="1"/>
    <s v="United States"/>
    <s v="Little Rock"/>
    <x v="36"/>
    <n v="72209"/>
    <x v="0"/>
    <s v="OFF-FA-10002676"/>
    <x v="1"/>
    <x v="13"/>
    <s v="Colored Push Pins"/>
    <n v="12.67"/>
    <x v="3"/>
    <n v="0"/>
    <n v="4.5611999999999995"/>
  </r>
  <r>
    <n v="2534"/>
    <s v="CA-2011-111500"/>
    <x v="2"/>
    <x v="654"/>
    <d v="2011-08-21T00:00:00"/>
    <s v="Standard Class"/>
    <s v="DJ-13510"/>
    <s v="Don Jones"/>
    <x v="1"/>
    <s v="United States"/>
    <s v="Little Rock"/>
    <x v="36"/>
    <n v="72209"/>
    <x v="0"/>
    <s v="TEC-AC-10000844"/>
    <x v="2"/>
    <x v="11"/>
    <s v="Logitech Gaming G510s - Keyboard"/>
    <n v="339.96"/>
    <x v="4"/>
    <n v="0"/>
    <n v="122.38559999999998"/>
  </r>
  <r>
    <n v="2535"/>
    <s v="US-2014-117723"/>
    <x v="3"/>
    <x v="733"/>
    <d v="2014-08-19T00:00:00"/>
    <s v="Second Class"/>
    <s v="DL-13495"/>
    <s v="Dionis Lloyd"/>
    <x v="1"/>
    <s v="United States"/>
    <s v="Philadelphia"/>
    <x v="9"/>
    <n v="19120"/>
    <x v="3"/>
    <s v="OFF-ST-10004459"/>
    <x v="1"/>
    <x v="4"/>
    <s v="Tennsco Single-Tier Lockers"/>
    <n v="1801.6320000000001"/>
    <x v="5"/>
    <n v="0.2"/>
    <n v="-337.80600000000004"/>
  </r>
  <r>
    <n v="2536"/>
    <s v="CA-2012-143238"/>
    <x v="1"/>
    <x v="684"/>
    <d v="2012-09-08T00:00:00"/>
    <s v="First Class"/>
    <s v="LO-17170"/>
    <s v="Lori Olson"/>
    <x v="1"/>
    <s v="United States"/>
    <s v="La Quinta"/>
    <x v="1"/>
    <n v="92253"/>
    <x v="1"/>
    <s v="TEC-AC-10003499"/>
    <x v="2"/>
    <x v="11"/>
    <s v="Memorex Mini Travel Drive 8 GB USB 2.0 Flash Drive"/>
    <n v="46.32"/>
    <x v="4"/>
    <n v="0"/>
    <n v="18.064800000000002"/>
  </r>
  <r>
    <n v="2537"/>
    <s v="CA-2012-168746"/>
    <x v="1"/>
    <x v="746"/>
    <d v="2012-01-29T00:00:00"/>
    <s v="Second Class"/>
    <s v="SV-20365"/>
    <s v="Seth Vernon"/>
    <x v="0"/>
    <s v="United States"/>
    <s v="Cleveland"/>
    <x v="24"/>
    <n v="44105"/>
    <x v="3"/>
    <s v="FUR-CH-10000513"/>
    <x v="0"/>
    <x v="1"/>
    <s v="High-Back Leather Manager's Chair"/>
    <n v="181.98599999999999"/>
    <x v="0"/>
    <n v="0.3"/>
    <n v="-54.595799999999997"/>
  </r>
  <r>
    <n v="2538"/>
    <s v="CA-2012-168746"/>
    <x v="1"/>
    <x v="746"/>
    <d v="2012-01-29T00:00:00"/>
    <s v="Second Class"/>
    <s v="SV-20365"/>
    <s v="Seth Vernon"/>
    <x v="0"/>
    <s v="United States"/>
    <s v="Cleveland"/>
    <x v="24"/>
    <n v="44105"/>
    <x v="3"/>
    <s v="TEC-PH-10000895"/>
    <x v="2"/>
    <x v="7"/>
    <s v="Polycom VVX 310 VoIP phone"/>
    <n v="431.976"/>
    <x v="4"/>
    <n v="0.4"/>
    <n v="-100.7944"/>
  </r>
  <r>
    <n v="2539"/>
    <s v="CA-2012-168746"/>
    <x v="1"/>
    <x v="746"/>
    <d v="2012-01-29T00:00:00"/>
    <s v="Second Class"/>
    <s v="SV-20365"/>
    <s v="Seth Vernon"/>
    <x v="0"/>
    <s v="United States"/>
    <s v="Cleveland"/>
    <x v="24"/>
    <n v="44105"/>
    <x v="3"/>
    <s v="TEC-PH-10002555"/>
    <x v="2"/>
    <x v="7"/>
    <s v="Nortel Meridian M5316 Digital phone"/>
    <n v="155.36999999999998"/>
    <x v="7"/>
    <n v="0.4"/>
    <n v="-36.253"/>
  </r>
  <r>
    <n v="2540"/>
    <s v="CA-2012-113404"/>
    <x v="1"/>
    <x v="747"/>
    <d v="2012-07-16T00:00:00"/>
    <s v="Same Day"/>
    <s v="EM-13810"/>
    <s v="Eleni McCrary"/>
    <x v="1"/>
    <s v="United States"/>
    <s v="San Francisco"/>
    <x v="1"/>
    <n v="94122"/>
    <x v="1"/>
    <s v="FUR-CH-10003312"/>
    <x v="0"/>
    <x v="1"/>
    <s v="Hon 2090 “Pillow Soft” Series Mid Back Swivel/Tilt Chairs"/>
    <n v="1348.7040000000002"/>
    <x v="5"/>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x v="1"/>
    <n v="0.2"/>
    <n v="78.767099999999971"/>
  </r>
  <r>
    <n v="2542"/>
    <s v="CA-2013-144792"/>
    <x v="0"/>
    <x v="567"/>
    <d v="2013-05-05T00:00:00"/>
    <s v="Standard Class"/>
    <s v="KD-16615"/>
    <s v="Ken Dana"/>
    <x v="1"/>
    <s v="United States"/>
    <s v="Scottsdale"/>
    <x v="16"/>
    <n v="85254"/>
    <x v="1"/>
    <s v="FUR-FU-10002759"/>
    <x v="0"/>
    <x v="5"/>
    <s v="12-1/2 Diameter Round Wall Clock"/>
    <n v="111.88800000000001"/>
    <x v="3"/>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x v="1"/>
    <n v="0.2"/>
    <n v="14.39520000000001"/>
  </r>
  <r>
    <n v="2544"/>
    <s v="US-2013-114174"/>
    <x v="0"/>
    <x v="162"/>
    <d v="2013-09-15T00:00:00"/>
    <s v="Standard Class"/>
    <s v="AP-10720"/>
    <s v="Anne Pryor"/>
    <x v="2"/>
    <s v="United States"/>
    <s v="Malden"/>
    <x v="31"/>
    <n v="2148"/>
    <x v="3"/>
    <s v="FUR-BO-10003450"/>
    <x v="0"/>
    <x v="0"/>
    <s v="Bush Westfield Collection Bookcases, Dark Cherry Finish"/>
    <n v="173.94"/>
    <x v="1"/>
    <n v="0"/>
    <n v="13.915199999999992"/>
  </r>
  <r>
    <n v="2545"/>
    <s v="US-2013-114174"/>
    <x v="0"/>
    <x v="162"/>
    <d v="2013-09-15T00:00:00"/>
    <s v="Standard Class"/>
    <s v="AP-10720"/>
    <s v="Anne Pryor"/>
    <x v="2"/>
    <s v="United States"/>
    <s v="Malden"/>
    <x v="31"/>
    <n v="2148"/>
    <x v="3"/>
    <s v="OFF-LA-10000248"/>
    <x v="1"/>
    <x v="2"/>
    <s v="Avery 52"/>
    <n v="14.76"/>
    <x v="4"/>
    <n v="0"/>
    <n v="6.9371999999999998"/>
  </r>
  <r>
    <n v="2546"/>
    <s v="CA-2014-108070"/>
    <x v="3"/>
    <x v="513"/>
    <d v="2014-04-21T00:00:00"/>
    <s v="Standard Class"/>
    <s v="JE-15745"/>
    <s v="Joel Eaton"/>
    <x v="0"/>
    <s v="United States"/>
    <s v="San Jose"/>
    <x v="1"/>
    <n v="95123"/>
    <x v="1"/>
    <s v="OFF-ST-10004804"/>
    <x v="1"/>
    <x v="4"/>
    <s v="Belkin 19&quot; Vented Equipment Shelf, Black"/>
    <n v="205.92"/>
    <x v="4"/>
    <n v="0"/>
    <n v="2.0592000000000041"/>
  </r>
  <r>
    <n v="2547"/>
    <s v="CA-2014-108070"/>
    <x v="3"/>
    <x v="513"/>
    <d v="2014-04-21T00:00:00"/>
    <s v="Standard Class"/>
    <s v="JE-15745"/>
    <s v="Joel Eaton"/>
    <x v="0"/>
    <s v="United States"/>
    <s v="San Jose"/>
    <x v="1"/>
    <n v="95123"/>
    <x v="1"/>
    <s v="FUR-BO-10001337"/>
    <x v="0"/>
    <x v="0"/>
    <s v="O'Sullivan Living Dimensions 2-Shelf Bookcases"/>
    <n v="102.833"/>
    <x v="7"/>
    <n v="0.15"/>
    <n v="-6.0489999999999995"/>
  </r>
  <r>
    <n v="2548"/>
    <s v="US-2012-128090"/>
    <x v="1"/>
    <x v="748"/>
    <d v="2012-08-22T00:00:00"/>
    <s v="Standard Class"/>
    <s v="JM-15865"/>
    <s v="John Murray"/>
    <x v="0"/>
    <s v="United States"/>
    <s v="Phoenix"/>
    <x v="16"/>
    <n v="85023"/>
    <x v="1"/>
    <s v="OFF-AR-10002255"/>
    <x v="1"/>
    <x v="6"/>
    <s v="Newell 346"/>
    <n v="2.3039999999999998"/>
    <x v="7"/>
    <n v="0.2"/>
    <n v="0.25919999999999999"/>
  </r>
  <r>
    <n v="2549"/>
    <s v="US-2012-128090"/>
    <x v="1"/>
    <x v="748"/>
    <d v="2012-08-22T00:00:00"/>
    <s v="Standard Class"/>
    <s v="JM-15865"/>
    <s v="John Murray"/>
    <x v="0"/>
    <s v="United States"/>
    <s v="Phoenix"/>
    <x v="16"/>
    <n v="85023"/>
    <x v="1"/>
    <s v="TEC-PH-10002624"/>
    <x v="2"/>
    <x v="7"/>
    <s v="Samsung Galaxy S4 Mini"/>
    <n v="1879.96"/>
    <x v="2"/>
    <n v="0.2"/>
    <n v="211.49549999999977"/>
  </r>
  <r>
    <n v="2550"/>
    <s v="US-2012-128090"/>
    <x v="1"/>
    <x v="748"/>
    <d v="2012-08-22T00:00:00"/>
    <s v="Standard Class"/>
    <s v="JM-15865"/>
    <s v="John Murray"/>
    <x v="0"/>
    <s v="United States"/>
    <s v="Phoenix"/>
    <x v="16"/>
    <n v="85023"/>
    <x v="1"/>
    <s v="OFF-PA-10001878"/>
    <x v="1"/>
    <x v="10"/>
    <s v="Xerox 1891"/>
    <n v="313.024"/>
    <x v="8"/>
    <n v="0.2"/>
    <n v="105.64559999999997"/>
  </r>
  <r>
    <n v="2551"/>
    <s v="US-2012-128090"/>
    <x v="1"/>
    <x v="748"/>
    <d v="2012-08-22T00:00:00"/>
    <s v="Standard Class"/>
    <s v="JM-15865"/>
    <s v="John Murray"/>
    <x v="0"/>
    <s v="United States"/>
    <s v="Phoenix"/>
    <x v="16"/>
    <n v="85023"/>
    <x v="1"/>
    <s v="OFF-LA-10000452"/>
    <x v="1"/>
    <x v="2"/>
    <s v="Avery 488"/>
    <n v="5.04"/>
    <x v="0"/>
    <n v="0.2"/>
    <n v="1.764"/>
  </r>
  <r>
    <n v="2552"/>
    <s v="CA-2014-101042"/>
    <x v="3"/>
    <x v="123"/>
    <d v="2014-11-24T00:00:00"/>
    <s v="Standard Class"/>
    <s v="AB-10105"/>
    <s v="Adrian Barton"/>
    <x v="0"/>
    <s v="United States"/>
    <s v="Henderson"/>
    <x v="0"/>
    <n v="42420"/>
    <x v="0"/>
    <s v="FUR-FU-10004665"/>
    <x v="0"/>
    <x v="5"/>
    <s v="3M Polarizing Task Lamp with Clamp Arm, Light Gray"/>
    <n v="821.87999999999988"/>
    <x v="5"/>
    <n v="0"/>
    <n v="213.68880000000001"/>
  </r>
  <r>
    <n v="2553"/>
    <s v="CA-2014-101042"/>
    <x v="3"/>
    <x v="123"/>
    <d v="2014-11-24T00:00:00"/>
    <s v="Standard Class"/>
    <s v="AB-10105"/>
    <s v="Adrian Barton"/>
    <x v="0"/>
    <s v="United States"/>
    <s v="Henderson"/>
    <x v="0"/>
    <n v="42420"/>
    <x v="0"/>
    <s v="OFF-BI-10000088"/>
    <x v="1"/>
    <x v="8"/>
    <s v="GBC Imprintable Covers"/>
    <n v="21.96"/>
    <x v="0"/>
    <n v="0"/>
    <n v="10.760400000000001"/>
  </r>
  <r>
    <n v="2554"/>
    <s v="CA-2013-155439"/>
    <x v="0"/>
    <x v="749"/>
    <d v="2013-09-19T00:00:00"/>
    <s v="Standard Class"/>
    <s v="PN-18775"/>
    <s v="Parhena Norris"/>
    <x v="2"/>
    <s v="United States"/>
    <s v="Columbia"/>
    <x v="20"/>
    <n v="29203"/>
    <x v="0"/>
    <s v="OFF-PA-10000029"/>
    <x v="1"/>
    <x v="10"/>
    <s v="Xerox 224"/>
    <n v="25.92"/>
    <x v="4"/>
    <n v="0"/>
    <n v="12.441600000000001"/>
  </r>
  <r>
    <n v="2555"/>
    <s v="CA-2013-118626"/>
    <x v="0"/>
    <x v="243"/>
    <d v="2013-08-21T00:00:00"/>
    <s v="Standard Class"/>
    <s v="JC-15775"/>
    <s v="John Castell"/>
    <x v="0"/>
    <s v="United States"/>
    <s v="Tallahassee"/>
    <x v="2"/>
    <n v="32303"/>
    <x v="0"/>
    <s v="TEC-PH-10000369"/>
    <x v="2"/>
    <x v="7"/>
    <s v="HTC One Mini"/>
    <n v="705.54399999999998"/>
    <x v="3"/>
    <n v="0.2"/>
    <n v="70.554400000000072"/>
  </r>
  <r>
    <n v="2556"/>
    <s v="CA-2012-111458"/>
    <x v="1"/>
    <x v="120"/>
    <d v="2012-09-30T00:00:00"/>
    <s v="Standard Class"/>
    <s v="PF-19165"/>
    <s v="Philip Fox"/>
    <x v="0"/>
    <s v="United States"/>
    <s v="New York City"/>
    <x v="15"/>
    <n v="10035"/>
    <x v="3"/>
    <s v="TEC-AC-10001590"/>
    <x v="2"/>
    <x v="11"/>
    <s v="Dell Slim USB Multimedia Keyboard"/>
    <n v="50"/>
    <x v="0"/>
    <n v="0"/>
    <n v="12"/>
  </r>
  <r>
    <n v="2557"/>
    <s v="US-2013-126844"/>
    <x v="0"/>
    <x v="750"/>
    <d v="2013-10-15T00:00:00"/>
    <s v="Standard Class"/>
    <s v="BW-11110"/>
    <s v="Bart Watters"/>
    <x v="1"/>
    <s v="United States"/>
    <s v="Houston"/>
    <x v="5"/>
    <n v="77070"/>
    <x v="2"/>
    <s v="FUR-FU-10004909"/>
    <x v="0"/>
    <x v="5"/>
    <s v="Contemporary Wood/Metal Frame"/>
    <n v="51.712000000000003"/>
    <x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x v="0"/>
    <n v="0.2"/>
    <n v="0.52439999999999998"/>
  </r>
  <r>
    <n v="2559"/>
    <s v="CA-2012-147788"/>
    <x v="1"/>
    <x v="70"/>
    <d v="2012-06-04T00:00:00"/>
    <s v="Standard Class"/>
    <s v="TM-21010"/>
    <s v="Tamara Manning"/>
    <x v="0"/>
    <s v="United States"/>
    <s v="Orem"/>
    <x v="7"/>
    <n v="84057"/>
    <x v="1"/>
    <s v="FUR-BO-10004357"/>
    <x v="0"/>
    <x v="0"/>
    <s v="O'Sullivan Living Dimensions 3-Shelf Bookcases"/>
    <n v="1406.86"/>
    <x v="3"/>
    <n v="0"/>
    <n v="140.68599999999989"/>
  </r>
  <r>
    <n v="2560"/>
    <s v="CA-2012-147788"/>
    <x v="1"/>
    <x v="70"/>
    <d v="2012-06-04T00:00:00"/>
    <s v="Standard Class"/>
    <s v="TM-21010"/>
    <s v="Tamara Manning"/>
    <x v="0"/>
    <s v="United States"/>
    <s v="Orem"/>
    <x v="7"/>
    <n v="84057"/>
    <x v="1"/>
    <s v="OFF-LA-10003766"/>
    <x v="1"/>
    <x v="2"/>
    <s v="Self-Adhesive Removable Labels"/>
    <n v="15.75"/>
    <x v="2"/>
    <n v="0"/>
    <n v="7.5600000000000005"/>
  </r>
  <r>
    <n v="2561"/>
    <s v="CA-2012-147788"/>
    <x v="1"/>
    <x v="70"/>
    <d v="2012-06-04T00:00:00"/>
    <s v="Standard Class"/>
    <s v="TM-21010"/>
    <s v="Tamara Manning"/>
    <x v="0"/>
    <s v="United States"/>
    <s v="Orem"/>
    <x v="7"/>
    <n v="84057"/>
    <x v="1"/>
    <s v="OFF-ST-10000046"/>
    <x v="1"/>
    <x v="4"/>
    <s v="Fellowes Super Stor/Drawer Files"/>
    <n v="323.10000000000002"/>
    <x v="0"/>
    <n v="0"/>
    <n v="61.38900000000001"/>
  </r>
  <r>
    <n v="2562"/>
    <s v="CA-2012-144288"/>
    <x v="1"/>
    <x v="707"/>
    <d v="2012-12-31T00:00:00"/>
    <s v="Standard Class"/>
    <s v="MB-17305"/>
    <s v="Maria Bertelson"/>
    <x v="0"/>
    <s v="United States"/>
    <s v="Nashville"/>
    <x v="18"/>
    <n v="37211"/>
    <x v="0"/>
    <s v="OFF-LA-10003190"/>
    <x v="1"/>
    <x v="2"/>
    <s v="Avery 474"/>
    <n v="9.2159999999999993"/>
    <x v="4"/>
    <n v="0.2"/>
    <n v="3.3408000000000002"/>
  </r>
  <r>
    <n v="2563"/>
    <s v="CA-2012-144288"/>
    <x v="1"/>
    <x v="707"/>
    <d v="2012-12-31T00:00:00"/>
    <s v="Standard Class"/>
    <s v="MB-17305"/>
    <s v="Maria Bertelson"/>
    <x v="0"/>
    <s v="United States"/>
    <s v="Nashville"/>
    <x v="18"/>
    <n v="37211"/>
    <x v="0"/>
    <s v="OFF-PA-10002787"/>
    <x v="1"/>
    <x v="10"/>
    <s v="Xerox 227"/>
    <n v="10.368000000000002"/>
    <x v="0"/>
    <n v="0.2"/>
    <n v="3.6288"/>
  </r>
  <r>
    <n v="2564"/>
    <s v="CA-2012-110632"/>
    <x v="1"/>
    <x v="751"/>
    <d v="2012-03-22T00:00:00"/>
    <s v="Second Class"/>
    <s v="HR-14830"/>
    <s v="Harold Ryan"/>
    <x v="1"/>
    <s v="United States"/>
    <s v="New York City"/>
    <x v="15"/>
    <n v="10009"/>
    <x v="3"/>
    <s v="TEC-AC-10000387"/>
    <x v="2"/>
    <x v="11"/>
    <s v="KeyTronic KT800P2 - Keyboard - Black"/>
    <n v="15.02"/>
    <x v="7"/>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x v="0"/>
    <n v="0"/>
    <n v="9.1313999999999993"/>
  </r>
  <r>
    <n v="2566"/>
    <s v="CA-2014-109589"/>
    <x v="3"/>
    <x v="202"/>
    <d v="2014-12-25T00:00:00"/>
    <s v="First Class"/>
    <s v="BD-11635"/>
    <s v="Brian Derr"/>
    <x v="0"/>
    <s v="United States"/>
    <s v="Bowling Green"/>
    <x v="0"/>
    <n v="42104"/>
    <x v="0"/>
    <s v="TEC-AC-10003116"/>
    <x v="2"/>
    <x v="11"/>
    <s v="Memorex Froggy Flash Drive 8 GB"/>
    <n v="71"/>
    <x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x v="2"/>
    <n v="0.2"/>
    <n v="7.8499999999999979"/>
  </r>
  <r>
    <n v="2568"/>
    <s v="CA-2014-123967"/>
    <x v="3"/>
    <x v="752"/>
    <d v="2014-11-04T00:00:00"/>
    <s v="Second Class"/>
    <s v="SF-20200"/>
    <s v="Sarah Foster"/>
    <x v="0"/>
    <s v="United States"/>
    <s v="Bellingham"/>
    <x v="4"/>
    <n v="98226"/>
    <x v="1"/>
    <s v="FUR-TA-10003954"/>
    <x v="0"/>
    <x v="3"/>
    <s v="Hon 94000 Series Round Tables"/>
    <n v="2665.62"/>
    <x v="6"/>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x v="8"/>
    <n v="0"/>
    <n v="133.86240000000004"/>
  </r>
  <r>
    <n v="2570"/>
    <s v="CA-2014-134404"/>
    <x v="3"/>
    <x v="753"/>
    <d v="2014-12-28T00:00:00"/>
    <s v="Same Day"/>
    <s v="DR-12880"/>
    <s v="Dan Reichenbach"/>
    <x v="1"/>
    <s v="United States"/>
    <s v="Newark"/>
    <x v="24"/>
    <n v="43055"/>
    <x v="3"/>
    <s v="TEC-PH-10000576"/>
    <x v="2"/>
    <x v="7"/>
    <s v="AT&amp;T 1080 Corded phone"/>
    <n v="164.38800000000001"/>
    <x v="0"/>
    <n v="0.4"/>
    <n v="-35.617400000000004"/>
  </r>
  <r>
    <n v="2571"/>
    <s v="CA-2014-134404"/>
    <x v="3"/>
    <x v="753"/>
    <d v="2014-12-28T00:00:00"/>
    <s v="Same Day"/>
    <s v="DR-12880"/>
    <s v="Dan Reichenbach"/>
    <x v="1"/>
    <s v="United States"/>
    <s v="Newark"/>
    <x v="24"/>
    <n v="43055"/>
    <x v="3"/>
    <s v="OFF-AR-10004441"/>
    <x v="1"/>
    <x v="6"/>
    <s v="BIC Brite Liner Highlighters"/>
    <n v="13.247999999999999"/>
    <x v="4"/>
    <n v="0.2"/>
    <n v="3.6431999999999998"/>
  </r>
  <r>
    <n v="2572"/>
    <s v="CA-2014-109778"/>
    <x v="3"/>
    <x v="11"/>
    <d v="2014-07-22T00:00:00"/>
    <s v="Standard Class"/>
    <s v="VM-21685"/>
    <s v="Valerie Mitchum"/>
    <x v="2"/>
    <s v="United States"/>
    <s v="Woodstock"/>
    <x v="10"/>
    <n v="60098"/>
    <x v="2"/>
    <s v="OFF-AR-10003759"/>
    <x v="1"/>
    <x v="6"/>
    <s v="Crayola Anti Dust Chalk, 12/Pack"/>
    <n v="2.9120000000000004"/>
    <x v="0"/>
    <n v="0.2"/>
    <n v="0.90999999999999981"/>
  </r>
  <r>
    <n v="2573"/>
    <s v="CA-2013-155845"/>
    <x v="0"/>
    <x v="399"/>
    <d v="2013-08-16T00:00:00"/>
    <s v="Second Class"/>
    <s v="CM-12235"/>
    <s v="Chris McAfee"/>
    <x v="0"/>
    <s v="United States"/>
    <s v="Carrollton"/>
    <x v="5"/>
    <n v="75007"/>
    <x v="2"/>
    <s v="TEC-AC-10004145"/>
    <x v="2"/>
    <x v="11"/>
    <s v="Logitech diNovo Edge Keyboard"/>
    <n v="1399.9440000000002"/>
    <x v="3"/>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x v="2"/>
    <n v="0"/>
    <n v="31.586999999999961"/>
  </r>
  <r>
    <n v="2575"/>
    <s v="CA-2011-129091"/>
    <x v="2"/>
    <x v="754"/>
    <d v="2011-11-27T00:00:00"/>
    <s v="Standard Class"/>
    <s v="RA-19885"/>
    <s v="Ruben Ausman"/>
    <x v="1"/>
    <s v="United States"/>
    <s v="Columbus"/>
    <x v="32"/>
    <n v="31907"/>
    <x v="0"/>
    <s v="OFF-EN-10004955"/>
    <x v="1"/>
    <x v="12"/>
    <s v="Fashion Color Clasp Envelopes"/>
    <n v="16.23"/>
    <x v="1"/>
    <n v="0"/>
    <n v="7.9527000000000001"/>
  </r>
  <r>
    <n v="2576"/>
    <s v="CA-2011-129091"/>
    <x v="2"/>
    <x v="754"/>
    <d v="2011-11-27T00:00:00"/>
    <s v="Standard Class"/>
    <s v="RA-19885"/>
    <s v="Ruben Ausman"/>
    <x v="1"/>
    <s v="United States"/>
    <s v="Columbus"/>
    <x v="32"/>
    <n v="31907"/>
    <x v="0"/>
    <s v="OFF-BI-10001071"/>
    <x v="1"/>
    <x v="8"/>
    <s v="GBC ProClick Punch Binding System"/>
    <n v="319.89999999999998"/>
    <x v="2"/>
    <n v="0"/>
    <n v="156.751"/>
  </r>
  <r>
    <n v="2577"/>
    <s v="CA-2011-129091"/>
    <x v="2"/>
    <x v="754"/>
    <d v="2011-11-27T00:00:00"/>
    <s v="Standard Class"/>
    <s v="RA-19885"/>
    <s v="Ruben Ausman"/>
    <x v="1"/>
    <s v="United States"/>
    <s v="Columbus"/>
    <x v="32"/>
    <n v="31907"/>
    <x v="0"/>
    <s v="OFF-EN-10001990"/>
    <x v="1"/>
    <x v="12"/>
    <s v="Staples"/>
    <n v="11.36"/>
    <x v="0"/>
    <n v="0"/>
    <n v="5.3391999999999991"/>
  </r>
  <r>
    <n v="2578"/>
    <s v="CA-2011-129091"/>
    <x v="2"/>
    <x v="754"/>
    <d v="2011-11-27T00:00:00"/>
    <s v="Standard Class"/>
    <s v="RA-19885"/>
    <s v="Ruben Ausman"/>
    <x v="1"/>
    <s v="United States"/>
    <s v="Columbus"/>
    <x v="32"/>
    <n v="31907"/>
    <x v="0"/>
    <s v="OFF-AP-10002734"/>
    <x v="1"/>
    <x v="9"/>
    <s v="Holmes Harmony HEPA Air Purifier for 17 x 20 Room"/>
    <n v="675.12"/>
    <x v="1"/>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x v="1"/>
    <n v="0"/>
    <n v="30.7818"/>
  </r>
  <r>
    <n v="2580"/>
    <s v="US-2011-155502"/>
    <x v="2"/>
    <x v="755"/>
    <d v="2011-02-01T00:00:00"/>
    <s v="Standard Class"/>
    <s v="SD-20485"/>
    <s v="Shirley Daniels"/>
    <x v="2"/>
    <s v="United States"/>
    <s v="Alexandria"/>
    <x v="17"/>
    <n v="22304"/>
    <x v="0"/>
    <s v="OFF-ST-10004337"/>
    <x v="1"/>
    <x v="4"/>
    <s v="SAFCO Commercial Wire Shelving, 72h"/>
    <n v="489.92"/>
    <x v="8"/>
    <n v="0"/>
    <n v="0"/>
  </r>
  <r>
    <n v="2581"/>
    <s v="US-2011-155502"/>
    <x v="2"/>
    <x v="755"/>
    <d v="2011-02-01T00:00:00"/>
    <s v="Standard Class"/>
    <s v="SD-20485"/>
    <s v="Shirley Daniels"/>
    <x v="2"/>
    <s v="United States"/>
    <s v="Alexandria"/>
    <x v="17"/>
    <n v="22304"/>
    <x v="0"/>
    <s v="OFF-PA-10003072"/>
    <x v="1"/>
    <x v="10"/>
    <s v="Eureka Recycled Copy Paper 8 1/2&quot; x 11&quot;, Ream"/>
    <n v="19.440000000000001"/>
    <x v="1"/>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x v="0"/>
    <n v="0"/>
    <n v="8.34"/>
  </r>
  <r>
    <n v="2583"/>
    <s v="US-2011-155502"/>
    <x v="2"/>
    <x v="755"/>
    <d v="2011-02-01T00:00:00"/>
    <s v="Standard Class"/>
    <s v="SD-20485"/>
    <s v="Shirley Daniels"/>
    <x v="2"/>
    <s v="United States"/>
    <s v="Alexandria"/>
    <x v="17"/>
    <n v="22304"/>
    <x v="0"/>
    <s v="TEC-PH-10004833"/>
    <x v="2"/>
    <x v="7"/>
    <s v="Macally Suction Cup Mount"/>
    <n v="155.35"/>
    <x v="11"/>
    <n v="0"/>
    <n v="0"/>
  </r>
  <r>
    <n v="2584"/>
    <s v="US-2011-155502"/>
    <x v="2"/>
    <x v="755"/>
    <d v="2011-02-01T00:00:00"/>
    <s v="Standard Class"/>
    <s v="SD-20485"/>
    <s v="Shirley Daniels"/>
    <x v="2"/>
    <s v="United States"/>
    <s v="Alexandria"/>
    <x v="17"/>
    <n v="22304"/>
    <x v="0"/>
    <s v="FUR-FU-10001847"/>
    <x v="0"/>
    <x v="5"/>
    <s v="Eldon Image Series Black Desk Accessories"/>
    <n v="12.419999999999998"/>
    <x v="1"/>
    <n v="0"/>
    <n v="4.4711999999999996"/>
  </r>
  <r>
    <n v="2585"/>
    <s v="US-2011-155502"/>
    <x v="2"/>
    <x v="755"/>
    <d v="2011-02-01T00:00:00"/>
    <s v="Standard Class"/>
    <s v="SD-20485"/>
    <s v="Shirley Daniels"/>
    <x v="2"/>
    <s v="United States"/>
    <s v="Alexandria"/>
    <x v="17"/>
    <n v="22304"/>
    <x v="0"/>
    <s v="TEC-PH-10002103"/>
    <x v="2"/>
    <x v="7"/>
    <s v="Jabra SPEAK 410"/>
    <n v="187.98"/>
    <x v="0"/>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x v="0"/>
    <n v="0.2"/>
    <n v="2.1475999999999997"/>
  </r>
  <r>
    <n v="2587"/>
    <s v="CA-2014-131695"/>
    <x v="3"/>
    <x v="160"/>
    <d v="2014-07-07T00:00:00"/>
    <s v="Standard Class"/>
    <s v="RA-19285"/>
    <s v="Ralph Arnett"/>
    <x v="0"/>
    <s v="United States"/>
    <s v="New York City"/>
    <x v="15"/>
    <n v="10024"/>
    <x v="3"/>
    <s v="OFF-ST-10001476"/>
    <x v="1"/>
    <x v="4"/>
    <s v="Steel Personal Filing/Posting Tote"/>
    <n v="248.57"/>
    <x v="3"/>
    <n v="0"/>
    <n v="67.113900000000015"/>
  </r>
  <r>
    <n v="2588"/>
    <s v="CA-2014-131695"/>
    <x v="3"/>
    <x v="160"/>
    <d v="2014-07-07T00:00:00"/>
    <s v="Standard Class"/>
    <s v="RA-19285"/>
    <s v="Ralph Arnett"/>
    <x v="0"/>
    <s v="United States"/>
    <s v="New York City"/>
    <x v="15"/>
    <n v="10024"/>
    <x v="3"/>
    <s v="FUR-FU-10002045"/>
    <x v="0"/>
    <x v="5"/>
    <s v="Executive Impressions 14&quot;"/>
    <n v="22.23"/>
    <x v="7"/>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x v="7"/>
    <n v="0"/>
    <n v="1.0165999999999995"/>
  </r>
  <r>
    <n v="2590"/>
    <s v="CA-2013-137729"/>
    <x v="0"/>
    <x v="465"/>
    <d v="2013-05-10T00:00:00"/>
    <s v="Standard Class"/>
    <s v="BF-11005"/>
    <s v="Barry Franz"/>
    <x v="2"/>
    <s v="United States"/>
    <s v="Los Angeles"/>
    <x v="1"/>
    <n v="90004"/>
    <x v="1"/>
    <s v="TEC-PH-10001433"/>
    <x v="2"/>
    <x v="7"/>
    <s v="Cisco Small Business SPA 502G VoIP phone"/>
    <n v="246.16800000000001"/>
    <x v="1"/>
    <n v="0.2"/>
    <n v="21.539699999999996"/>
  </r>
  <r>
    <n v="2591"/>
    <s v="US-2013-115455"/>
    <x v="0"/>
    <x v="162"/>
    <d v="2013-09-15T00:00:00"/>
    <s v="Standard Class"/>
    <s v="SE-20110"/>
    <s v="Sanjit Engle"/>
    <x v="0"/>
    <s v="United States"/>
    <s v="Wheeling"/>
    <x v="10"/>
    <n v="60090"/>
    <x v="2"/>
    <s v="FUR-FU-10004671"/>
    <x v="0"/>
    <x v="5"/>
    <s v="Executive Impressions 12&quot; Wall Clock"/>
    <n v="14.136000000000003"/>
    <x v="0"/>
    <n v="0.6"/>
    <n v="-7.774799999999999"/>
  </r>
  <r>
    <n v="2592"/>
    <s v="US-2013-115455"/>
    <x v="0"/>
    <x v="162"/>
    <d v="2013-09-15T00:00:00"/>
    <s v="Standard Class"/>
    <s v="SE-20110"/>
    <s v="Sanjit Engle"/>
    <x v="0"/>
    <s v="United States"/>
    <s v="Wheeling"/>
    <x v="10"/>
    <n v="60090"/>
    <x v="2"/>
    <s v="FUR-TA-10003569"/>
    <x v="0"/>
    <x v="3"/>
    <s v="Bretford CR8500 Series Meeting Room Furniture"/>
    <n v="601.47"/>
    <x v="1"/>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x v="0"/>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x v="8"/>
    <n v="0"/>
    <n v="157.36319999999998"/>
  </r>
  <r>
    <n v="2595"/>
    <s v="CA-2014-149048"/>
    <x v="3"/>
    <x v="726"/>
    <d v="2014-05-18T00:00:00"/>
    <s v="Standard Class"/>
    <s v="BM-11650"/>
    <s v="Brian Moss"/>
    <x v="1"/>
    <s v="United States"/>
    <s v="Columbus"/>
    <x v="14"/>
    <n v="47201"/>
    <x v="2"/>
    <s v="OFF-EN-10003296"/>
    <x v="1"/>
    <x v="12"/>
    <s v="Tyvek Side-Opening Peel &amp; Seel Expanding Envelopes"/>
    <n v="180.96"/>
    <x v="0"/>
    <n v="0"/>
    <n v="81.432000000000002"/>
  </r>
  <r>
    <n v="2596"/>
    <s v="CA-2014-149048"/>
    <x v="3"/>
    <x v="726"/>
    <d v="2014-05-18T00:00:00"/>
    <s v="Standard Class"/>
    <s v="BM-11650"/>
    <s v="Brian Moss"/>
    <x v="1"/>
    <s v="United States"/>
    <s v="Columbus"/>
    <x v="14"/>
    <n v="47201"/>
    <x v="2"/>
    <s v="OFF-BI-10004632"/>
    <x v="1"/>
    <x v="8"/>
    <s v="Ibico Hi-Tech Manual Binding System"/>
    <n v="914.97"/>
    <x v="1"/>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x v="1"/>
    <n v="0"/>
    <n v="158.75190000000003"/>
  </r>
  <r>
    <n v="2598"/>
    <s v="CA-2014-149048"/>
    <x v="3"/>
    <x v="726"/>
    <d v="2014-05-18T00:00:00"/>
    <s v="Standard Class"/>
    <s v="BM-11650"/>
    <s v="Brian Moss"/>
    <x v="1"/>
    <s v="United States"/>
    <s v="Columbus"/>
    <x v="14"/>
    <n v="47201"/>
    <x v="2"/>
    <s v="OFF-ST-10000078"/>
    <x v="1"/>
    <x v="4"/>
    <s v="Tennsco 6- and 18-Compartment Lockers"/>
    <n v="530.34"/>
    <x v="0"/>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x v="1"/>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x v="0"/>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x v="3"/>
    <n v="0"/>
    <n v="36.812999999999988"/>
  </r>
  <r>
    <n v="2602"/>
    <s v="CA-2013-165848"/>
    <x v="0"/>
    <x v="30"/>
    <d v="2013-06-05T00:00:00"/>
    <s v="Same Day"/>
    <s v="EN-13780"/>
    <s v="Edward Nazzal"/>
    <x v="0"/>
    <s v="United States"/>
    <s v="New York City"/>
    <x v="15"/>
    <n v="10035"/>
    <x v="3"/>
    <s v="OFF-PA-10000349"/>
    <x v="1"/>
    <x v="10"/>
    <s v="Staples"/>
    <n v="14.940000000000001"/>
    <x v="1"/>
    <n v="0"/>
    <n v="7.0218000000000007"/>
  </r>
  <r>
    <n v="2603"/>
    <s v="CA-2013-165848"/>
    <x v="0"/>
    <x v="30"/>
    <d v="2013-06-05T00:00:00"/>
    <s v="Same Day"/>
    <s v="EN-13780"/>
    <s v="Edward Nazzal"/>
    <x v="0"/>
    <s v="United States"/>
    <s v="New York City"/>
    <x v="15"/>
    <n v="10035"/>
    <x v="3"/>
    <s v="TEC-MA-10003356"/>
    <x v="2"/>
    <x v="15"/>
    <s v="Panasonic KX MC6040 Color Laser Multifunction Printer"/>
    <n v="1349.85"/>
    <x v="1"/>
    <n v="0"/>
    <n v="364.45949999999993"/>
  </r>
  <r>
    <n v="2604"/>
    <s v="CA-2013-165848"/>
    <x v="0"/>
    <x v="30"/>
    <d v="2013-06-05T00:00:00"/>
    <s v="Same Day"/>
    <s v="EN-13780"/>
    <s v="Edward Nazzal"/>
    <x v="0"/>
    <s v="United States"/>
    <s v="New York City"/>
    <x v="15"/>
    <n v="10035"/>
    <x v="3"/>
    <s v="FUR-BO-10000362"/>
    <x v="0"/>
    <x v="0"/>
    <s v="Sauder Inglewood Library Bookcases"/>
    <n v="136.78399999999999"/>
    <x v="7"/>
    <n v="0.2"/>
    <n v="5.129400000000004"/>
  </r>
  <r>
    <n v="2605"/>
    <s v="CA-2013-165848"/>
    <x v="0"/>
    <x v="30"/>
    <d v="2013-06-05T00:00:00"/>
    <s v="Same Day"/>
    <s v="EN-13780"/>
    <s v="Edward Nazzal"/>
    <x v="0"/>
    <s v="United States"/>
    <s v="New York City"/>
    <x v="15"/>
    <n v="10035"/>
    <x v="3"/>
    <s v="FUR-FU-10003878"/>
    <x v="0"/>
    <x v="5"/>
    <s v="Linden 10&quot; Round Wall Clock, Black"/>
    <n v="61.12"/>
    <x v="4"/>
    <n v="0"/>
    <n v="20.780799999999999"/>
  </r>
  <r>
    <n v="2606"/>
    <s v="CA-2011-112718"/>
    <x v="2"/>
    <x v="757"/>
    <d v="2011-12-21T00:00:00"/>
    <s v="Standard Class"/>
    <s v="KN-16450"/>
    <s v="Kean Nguyen"/>
    <x v="1"/>
    <s v="United States"/>
    <s v="Jacksonville"/>
    <x v="2"/>
    <n v="32216"/>
    <x v="0"/>
    <s v="OFF-BI-10000591"/>
    <x v="1"/>
    <x v="8"/>
    <s v="Avery Binder Labels"/>
    <n v="1.1670000000000003"/>
    <x v="7"/>
    <n v="0.7"/>
    <n v="-0.85579999999999989"/>
  </r>
  <r>
    <n v="2607"/>
    <s v="CA-2013-154053"/>
    <x v="0"/>
    <x v="758"/>
    <d v="2013-03-11T00:00:00"/>
    <s v="Standard Class"/>
    <s v="MG-17890"/>
    <s v="Michael Granlund"/>
    <x v="2"/>
    <s v="United States"/>
    <s v="San Diego"/>
    <x v="1"/>
    <n v="92024"/>
    <x v="1"/>
    <s v="OFF-AR-10003727"/>
    <x v="1"/>
    <x v="6"/>
    <s v="Berol Giant Pencil Sharpener"/>
    <n v="16.989999999999998"/>
    <x v="7"/>
    <n v="0"/>
    <n v="4.9270999999999976"/>
  </r>
  <r>
    <n v="2608"/>
    <s v="CA-2011-127446"/>
    <x v="2"/>
    <x v="641"/>
    <d v="2011-11-30T00:00:00"/>
    <s v="Standard Class"/>
    <s v="MC-17590"/>
    <s v="Matt Collister"/>
    <x v="1"/>
    <s v="United States"/>
    <s v="Arlington"/>
    <x v="5"/>
    <n v="76017"/>
    <x v="2"/>
    <s v="TEC-AC-10001635"/>
    <x v="2"/>
    <x v="11"/>
    <s v="KeyTronic KT400U2 - Keyboard - Black"/>
    <n v="24.672000000000001"/>
    <x v="1"/>
    <n v="0.2"/>
    <n v="0"/>
  </r>
  <r>
    <n v="2609"/>
    <s v="CA-2011-127446"/>
    <x v="2"/>
    <x v="641"/>
    <d v="2011-11-30T00:00:00"/>
    <s v="Standard Class"/>
    <s v="MC-17590"/>
    <s v="Matt Collister"/>
    <x v="1"/>
    <s v="United States"/>
    <s v="Arlington"/>
    <x v="5"/>
    <n v="76017"/>
    <x v="2"/>
    <s v="OFF-LA-10001317"/>
    <x v="1"/>
    <x v="2"/>
    <s v="Avery 520"/>
    <n v="2.52"/>
    <x v="7"/>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x v="2"/>
    <n v="0.3"/>
    <n v="-121.87349999999992"/>
  </r>
  <r>
    <n v="2611"/>
    <s v="CA-2011-127446"/>
    <x v="2"/>
    <x v="641"/>
    <d v="2011-11-30T00:00:00"/>
    <s v="Standard Class"/>
    <s v="MC-17590"/>
    <s v="Matt Collister"/>
    <x v="1"/>
    <s v="United States"/>
    <s v="Arlington"/>
    <x v="5"/>
    <n v="76017"/>
    <x v="2"/>
    <s v="OFF-LA-10000248"/>
    <x v="1"/>
    <x v="2"/>
    <s v="Avery 52"/>
    <n v="5.9039999999999999"/>
    <x v="0"/>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x v="1"/>
    <n v="0.2"/>
    <n v="5.1011999999999995"/>
  </r>
  <r>
    <n v="2613"/>
    <s v="CA-2011-127446"/>
    <x v="2"/>
    <x v="641"/>
    <d v="2011-11-30T00:00:00"/>
    <s v="Standard Class"/>
    <s v="MC-17590"/>
    <s v="Matt Collister"/>
    <x v="1"/>
    <s v="United States"/>
    <s v="Arlington"/>
    <x v="5"/>
    <n v="76017"/>
    <x v="2"/>
    <s v="FUR-FU-10000221"/>
    <x v="0"/>
    <x v="5"/>
    <s v="Master Caster Door Stop, Brown"/>
    <n v="6.0960000000000001"/>
    <x v="1"/>
    <n v="0.6"/>
    <n v="-3.9624000000000006"/>
  </r>
  <r>
    <n v="2614"/>
    <s v="CA-2013-137204"/>
    <x v="0"/>
    <x v="236"/>
    <d v="2013-05-06T00:00:00"/>
    <s v="Standard Class"/>
    <s v="BO-11350"/>
    <s v="Bill Overfelt"/>
    <x v="1"/>
    <s v="United States"/>
    <s v="Los Angeles"/>
    <x v="1"/>
    <n v="90045"/>
    <x v="1"/>
    <s v="FUR-CH-10002304"/>
    <x v="0"/>
    <x v="1"/>
    <s v="Global Stack Chair without Arms, Black"/>
    <n v="41.568000000000005"/>
    <x v="0"/>
    <n v="0.2"/>
    <n v="2.5980000000000008"/>
  </r>
  <r>
    <n v="2615"/>
    <s v="CA-2011-147298"/>
    <x v="2"/>
    <x v="759"/>
    <d v="2011-05-03T00:00:00"/>
    <s v="Standard Class"/>
    <s v="AG-10300"/>
    <s v="Aleksandra Gannaway"/>
    <x v="1"/>
    <s v="United States"/>
    <s v="Los Angeles"/>
    <x v="1"/>
    <n v="90049"/>
    <x v="1"/>
    <s v="FUR-CH-10004886"/>
    <x v="0"/>
    <x v="1"/>
    <s v="Bevis Steel Folding Chairs"/>
    <n v="230.28000000000003"/>
    <x v="1"/>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x v="5"/>
    <n v="0.2"/>
    <n v="5.714999999999999"/>
  </r>
  <r>
    <n v="2617"/>
    <s v="CA-2014-147942"/>
    <x v="3"/>
    <x v="719"/>
    <d v="2014-04-06T00:00:00"/>
    <s v="Standard Class"/>
    <s v="MS-17365"/>
    <s v="Maribeth Schnelling"/>
    <x v="0"/>
    <s v="United States"/>
    <s v="San Francisco"/>
    <x v="1"/>
    <n v="94110"/>
    <x v="1"/>
    <s v="OFF-LA-10003663"/>
    <x v="1"/>
    <x v="2"/>
    <s v="Avery 498"/>
    <n v="5.78"/>
    <x v="0"/>
    <n v="0"/>
    <n v="2.7166000000000001"/>
  </r>
  <r>
    <n v="2618"/>
    <s v="CA-2014-147942"/>
    <x v="3"/>
    <x v="719"/>
    <d v="2014-04-06T00:00:00"/>
    <s v="Standard Class"/>
    <s v="MS-17365"/>
    <s v="Maribeth Schnelling"/>
    <x v="0"/>
    <s v="United States"/>
    <s v="San Francisco"/>
    <x v="1"/>
    <n v="94110"/>
    <x v="1"/>
    <s v="OFF-BI-10001294"/>
    <x v="1"/>
    <x v="8"/>
    <s v="Fellowes Binding Cases"/>
    <n v="121.67999999999999"/>
    <x v="11"/>
    <n v="0.2"/>
    <n v="38.024999999999977"/>
  </r>
  <r>
    <n v="2619"/>
    <s v="CA-2014-115931"/>
    <x v="3"/>
    <x v="66"/>
    <d v="2014-12-27T00:00:00"/>
    <s v="Standard Class"/>
    <s v="JM-15655"/>
    <s v="Jim Mitchum"/>
    <x v="1"/>
    <s v="United States"/>
    <s v="Carlsbad"/>
    <x v="27"/>
    <n v="88220"/>
    <x v="1"/>
    <s v="OFF-AR-10000369"/>
    <x v="1"/>
    <x v="6"/>
    <s v="Design Ebony Sketching Pencil"/>
    <n v="4.17"/>
    <x v="1"/>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x v="4"/>
    <n v="0.2"/>
    <n v="6.7039999999999971"/>
  </r>
  <r>
    <n v="2621"/>
    <s v="CA-2014-115931"/>
    <x v="3"/>
    <x v="66"/>
    <d v="2014-12-27T00:00:00"/>
    <s v="Standard Class"/>
    <s v="JM-15655"/>
    <s v="Jim Mitchum"/>
    <x v="1"/>
    <s v="United States"/>
    <s v="Carlsbad"/>
    <x v="27"/>
    <n v="88220"/>
    <x v="1"/>
    <s v="OFF-ST-10000876"/>
    <x v="1"/>
    <x v="4"/>
    <s v="Eldon Simplefile Box Office"/>
    <n v="37.32"/>
    <x v="1"/>
    <n v="0"/>
    <n v="10.4496"/>
  </r>
  <r>
    <n v="2622"/>
    <s v="CA-2014-115931"/>
    <x v="3"/>
    <x v="66"/>
    <d v="2014-12-27T00:00:00"/>
    <s v="Standard Class"/>
    <s v="JM-15655"/>
    <s v="Jim Mitchum"/>
    <x v="1"/>
    <s v="United States"/>
    <s v="Carlsbad"/>
    <x v="27"/>
    <n v="88220"/>
    <x v="1"/>
    <s v="OFF-LA-10001404"/>
    <x v="1"/>
    <x v="2"/>
    <s v="Avery 517"/>
    <n v="18.45"/>
    <x v="2"/>
    <n v="0"/>
    <n v="8.6715"/>
  </r>
  <r>
    <n v="2623"/>
    <s v="CA-2011-164861"/>
    <x v="2"/>
    <x v="640"/>
    <d v="2011-12-06T00:00:00"/>
    <s v="Second Class"/>
    <s v="MC-17635"/>
    <s v="Matthew Clasen"/>
    <x v="1"/>
    <s v="United States"/>
    <s v="Saint Louis"/>
    <x v="25"/>
    <n v="63116"/>
    <x v="2"/>
    <s v="OFF-PA-10001972"/>
    <x v="1"/>
    <x v="10"/>
    <s v="Xerox 214"/>
    <n v="25.92"/>
    <x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x v="4"/>
    <n v="0.2"/>
    <n v="3919.9887999999992"/>
  </r>
  <r>
    <n v="2625"/>
    <s v="CA-2014-127180"/>
    <x v="3"/>
    <x v="760"/>
    <d v="2014-10-25T00:00:00"/>
    <s v="First Class"/>
    <s v="TA-21385"/>
    <s v="Tom Ashbrook"/>
    <x v="2"/>
    <s v="United States"/>
    <s v="New York City"/>
    <x v="15"/>
    <n v="10024"/>
    <x v="3"/>
    <s v="TEC-PH-10001494"/>
    <x v="2"/>
    <x v="7"/>
    <s v="Polycom CX600 IP Phone VoIP phone"/>
    <n v="2399.6"/>
    <x v="8"/>
    <n v="0"/>
    <n v="647.89200000000005"/>
  </r>
  <r>
    <n v="2626"/>
    <s v="CA-2014-127180"/>
    <x v="3"/>
    <x v="760"/>
    <d v="2014-10-25T00:00:00"/>
    <s v="First Class"/>
    <s v="TA-21385"/>
    <s v="Tom Ashbrook"/>
    <x v="2"/>
    <s v="United States"/>
    <s v="New York City"/>
    <x v="15"/>
    <n v="10024"/>
    <x v="3"/>
    <s v="OFF-EN-10002500"/>
    <x v="1"/>
    <x v="12"/>
    <s v="Globe Weis Peel &amp; Seel First Class Envelopes"/>
    <n v="63.9"/>
    <x v="2"/>
    <n v="0"/>
    <n v="28.754999999999995"/>
  </r>
  <r>
    <n v="2627"/>
    <s v="CA-2014-127180"/>
    <x v="3"/>
    <x v="760"/>
    <d v="2014-10-25T00:00:00"/>
    <s v="First Class"/>
    <s v="TA-21385"/>
    <s v="Tom Ashbrook"/>
    <x v="2"/>
    <s v="United States"/>
    <s v="New York City"/>
    <x v="15"/>
    <n v="10024"/>
    <x v="3"/>
    <s v="TEC-PH-10003800"/>
    <x v="2"/>
    <x v="7"/>
    <s v="i.Sound Portable Power - 8000 mAh"/>
    <n v="52.99"/>
    <x v="7"/>
    <n v="0"/>
    <n v="0.52989999999999782"/>
  </r>
  <r>
    <n v="2628"/>
    <s v="US-2014-165344"/>
    <x v="3"/>
    <x v="38"/>
    <d v="2014-11-16T00:00:00"/>
    <s v="First Class"/>
    <s v="SB-20290"/>
    <s v="Sean Braxton"/>
    <x v="1"/>
    <s v="United States"/>
    <s v="Springfield"/>
    <x v="24"/>
    <n v="45503"/>
    <x v="3"/>
    <s v="TEC-AC-10002399"/>
    <x v="2"/>
    <x v="11"/>
    <s v="SanDisk Cruzer 32 GB USB Flash Drive"/>
    <n v="60.864000000000004"/>
    <x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x v="3"/>
    <n v="0.7"/>
    <n v="-935.95949999999993"/>
  </r>
  <r>
    <n v="2630"/>
    <s v="US-2014-165344"/>
    <x v="3"/>
    <x v="38"/>
    <d v="2014-11-16T00:00:00"/>
    <s v="First Class"/>
    <s v="SB-20290"/>
    <s v="Sean Braxton"/>
    <x v="1"/>
    <s v="United States"/>
    <s v="Springfield"/>
    <x v="24"/>
    <n v="45503"/>
    <x v="3"/>
    <s v="OFF-BI-10003196"/>
    <x v="1"/>
    <x v="8"/>
    <s v="Accohide Poly Flexible Ring Binders"/>
    <n v="11.220000000000002"/>
    <x v="12"/>
    <n v="0.7"/>
    <n v="-7.4799999999999969"/>
  </r>
  <r>
    <n v="2631"/>
    <s v="CA-2012-168186"/>
    <x v="1"/>
    <x v="229"/>
    <d v="2012-09-15T00:00:00"/>
    <s v="Standard Class"/>
    <s v="AB-10150"/>
    <s v="Aimee Bixby"/>
    <x v="0"/>
    <s v="United States"/>
    <s v="Tulsa"/>
    <x v="26"/>
    <n v="74133"/>
    <x v="2"/>
    <s v="OFF-PA-10000477"/>
    <x v="1"/>
    <x v="10"/>
    <s v="Xerox 1952"/>
    <n v="14.940000000000001"/>
    <x v="1"/>
    <n v="0"/>
    <n v="7.0218000000000007"/>
  </r>
  <r>
    <n v="2632"/>
    <s v="US-2014-110604"/>
    <x v="3"/>
    <x v="356"/>
    <d v="2014-05-21T00:00:00"/>
    <s v="Standard Class"/>
    <s v="JF-15295"/>
    <s v="Jason Fortune-"/>
    <x v="0"/>
    <s v="United States"/>
    <s v="Seattle"/>
    <x v="4"/>
    <n v="98103"/>
    <x v="1"/>
    <s v="FUR-FU-10000076"/>
    <x v="0"/>
    <x v="5"/>
    <s v="24-Hour Round Wall Clock"/>
    <n v="39.96"/>
    <x v="0"/>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x v="0"/>
    <n v="0.2"/>
    <n v="4.2623999999999977"/>
  </r>
  <r>
    <n v="2634"/>
    <s v="US-2014-110604"/>
    <x v="3"/>
    <x v="356"/>
    <d v="2014-05-21T00:00:00"/>
    <s v="Standard Class"/>
    <s v="JF-15295"/>
    <s v="Jason Fortune-"/>
    <x v="0"/>
    <s v="United States"/>
    <s v="Seattle"/>
    <x v="4"/>
    <n v="98103"/>
    <x v="1"/>
    <s v="FUR-CH-10004287"/>
    <x v="0"/>
    <x v="1"/>
    <s v="SAFCO Arco Folding Chair"/>
    <n v="220.96"/>
    <x v="7"/>
    <n v="0.2"/>
    <n v="24.857999999999983"/>
  </r>
  <r>
    <n v="2635"/>
    <s v="CA-2012-116750"/>
    <x v="1"/>
    <x v="761"/>
    <d v="2012-07-10T00:00:00"/>
    <s v="Second Class"/>
    <s v="BF-10975"/>
    <s v="Barbara Fisher"/>
    <x v="1"/>
    <s v="United States"/>
    <s v="Fayetteville"/>
    <x v="3"/>
    <n v="28314"/>
    <x v="0"/>
    <s v="FUR-FU-10003829"/>
    <x v="0"/>
    <x v="5"/>
    <s v="Stackable Trays"/>
    <n v="4.9280000000000008"/>
    <x v="0"/>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x v="2"/>
    <n v="0.7"/>
    <n v="-5.7840000000000007"/>
  </r>
  <r>
    <n v="2637"/>
    <s v="CA-2012-162369"/>
    <x v="1"/>
    <x v="762"/>
    <d v="2012-08-19T00:00:00"/>
    <s v="Standard Class"/>
    <s v="TT-21265"/>
    <s v="Tim Taslimi"/>
    <x v="1"/>
    <s v="United States"/>
    <s v="Los Angeles"/>
    <x v="1"/>
    <n v="90045"/>
    <x v="1"/>
    <s v="OFF-ST-10000046"/>
    <x v="1"/>
    <x v="4"/>
    <s v="Fellowes Super Stor/Drawer Files"/>
    <n v="323.10000000000002"/>
    <x v="0"/>
    <n v="0"/>
    <n v="61.38900000000001"/>
  </r>
  <r>
    <n v="2638"/>
    <s v="CA-2014-108441"/>
    <x v="3"/>
    <x v="492"/>
    <d v="2014-06-19T00:00:00"/>
    <s v="Standard Class"/>
    <s v="SB-20170"/>
    <s v="Sarah Bern"/>
    <x v="0"/>
    <s v="United States"/>
    <s v="New York City"/>
    <x v="15"/>
    <n v="10035"/>
    <x v="3"/>
    <s v="OFF-PA-10000697"/>
    <x v="1"/>
    <x v="10"/>
    <s v="TOPS Voice Message Log Book, Flash Format"/>
    <n v="19.04"/>
    <x v="4"/>
    <n v="0"/>
    <n v="9.3295999999999992"/>
  </r>
  <r>
    <n v="2639"/>
    <s v="CA-2014-108441"/>
    <x v="3"/>
    <x v="492"/>
    <d v="2014-06-19T00:00:00"/>
    <s v="Standard Class"/>
    <s v="SB-20170"/>
    <s v="Sarah Bern"/>
    <x v="0"/>
    <s v="United States"/>
    <s v="New York City"/>
    <x v="15"/>
    <n v="10035"/>
    <x v="3"/>
    <s v="OFF-BI-10000848"/>
    <x v="1"/>
    <x v="8"/>
    <s v="Angle-D Ring Binders"/>
    <n v="13.128"/>
    <x v="1"/>
    <n v="0.2"/>
    <n v="4.2665999999999986"/>
  </r>
  <r>
    <n v="2640"/>
    <s v="CA-2014-108441"/>
    <x v="3"/>
    <x v="492"/>
    <d v="2014-06-19T00:00:00"/>
    <s v="Standard Class"/>
    <s v="SB-20170"/>
    <s v="Sarah Bern"/>
    <x v="0"/>
    <s v="United States"/>
    <s v="New York City"/>
    <x v="15"/>
    <n v="10035"/>
    <x v="3"/>
    <s v="OFF-AR-10004691"/>
    <x v="1"/>
    <x v="6"/>
    <s v="Boston 1730 StandUp Electric Pencil Sharpener"/>
    <n v="64.14"/>
    <x v="1"/>
    <n v="0"/>
    <n v="16.676400000000001"/>
  </r>
  <r>
    <n v="2641"/>
    <s v="CA-2014-108441"/>
    <x v="3"/>
    <x v="492"/>
    <d v="2014-06-19T00:00:00"/>
    <s v="Standard Class"/>
    <s v="SB-20170"/>
    <s v="Sarah Bern"/>
    <x v="0"/>
    <s v="United States"/>
    <s v="New York City"/>
    <x v="15"/>
    <n v="10035"/>
    <x v="3"/>
    <s v="FUR-CH-10000595"/>
    <x v="0"/>
    <x v="1"/>
    <s v="Safco Contoured Stacking Chairs"/>
    <n v="858.24"/>
    <x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x v="7"/>
    <n v="0"/>
    <n v="2.9989999999999988"/>
  </r>
  <r>
    <n v="2643"/>
    <s v="CA-2013-124051"/>
    <x v="0"/>
    <x v="723"/>
    <d v="2013-12-31T00:00:00"/>
    <s v="First Class"/>
    <s v="KA-16525"/>
    <s v="Kelly Andreada"/>
    <x v="0"/>
    <s v="United States"/>
    <s v="Aurora"/>
    <x v="10"/>
    <n v="60505"/>
    <x v="2"/>
    <s v="OFF-PA-10001289"/>
    <x v="1"/>
    <x v="10"/>
    <s v="White Computer Printout Paper by Universal"/>
    <n v="186.048"/>
    <x v="5"/>
    <n v="0.2"/>
    <n v="67.442399999999992"/>
  </r>
  <r>
    <n v="2644"/>
    <s v="CA-2013-149111"/>
    <x v="0"/>
    <x v="764"/>
    <d v="2013-04-22T00:00:00"/>
    <s v="Second Class"/>
    <s v="BF-11170"/>
    <s v="Ben Ferrer"/>
    <x v="2"/>
    <s v="United States"/>
    <s v="Raleigh"/>
    <x v="3"/>
    <n v="27604"/>
    <x v="0"/>
    <s v="TEC-PH-10003092"/>
    <x v="2"/>
    <x v="7"/>
    <s v="Motorola L804"/>
    <n v="36.792000000000002"/>
    <x v="7"/>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x v="8"/>
    <n v="0.2"/>
    <n v="6.2855999999999987"/>
  </r>
  <r>
    <n v="2646"/>
    <s v="CA-2011-131002"/>
    <x v="2"/>
    <x v="557"/>
    <d v="2011-09-12T00:00:00"/>
    <s v="Second Class"/>
    <s v="TB-21400"/>
    <s v="Tom Boeckenhauer"/>
    <x v="0"/>
    <s v="United States"/>
    <s v="Tulsa"/>
    <x v="26"/>
    <n v="74133"/>
    <x v="2"/>
    <s v="FUR-FU-10004270"/>
    <x v="0"/>
    <x v="5"/>
    <s v="Executive Impressions 13&quot; Clairmont Wall Clock"/>
    <n v="57.69"/>
    <x v="1"/>
    <n v="0"/>
    <n v="23.652900000000002"/>
  </r>
  <r>
    <n v="2647"/>
    <s v="CA-2011-131002"/>
    <x v="2"/>
    <x v="557"/>
    <d v="2011-09-12T00:00:00"/>
    <s v="Second Class"/>
    <s v="TB-21400"/>
    <s v="Tom Boeckenhauer"/>
    <x v="0"/>
    <s v="United States"/>
    <s v="Tulsa"/>
    <x v="26"/>
    <n v="74133"/>
    <x v="2"/>
    <s v="OFF-BI-10000948"/>
    <x v="1"/>
    <x v="8"/>
    <s v="GBC Laser Imprintable Binding System Covers, Desert Sand"/>
    <n v="42.81"/>
    <x v="1"/>
    <n v="0"/>
    <n v="20.120699999999999"/>
  </r>
  <r>
    <n v="2648"/>
    <s v="CA-2011-131002"/>
    <x v="2"/>
    <x v="557"/>
    <d v="2011-09-12T00:00:00"/>
    <s v="Second Class"/>
    <s v="TB-21400"/>
    <s v="Tom Boeckenhauer"/>
    <x v="0"/>
    <s v="United States"/>
    <s v="Tulsa"/>
    <x v="26"/>
    <n v="74133"/>
    <x v="2"/>
    <s v="OFF-PA-10000223"/>
    <x v="1"/>
    <x v="10"/>
    <s v="Xerox 2000"/>
    <n v="12.96"/>
    <x v="0"/>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x v="5"/>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x v="1"/>
    <n v="0"/>
    <n v="28.309500000000007"/>
  </r>
  <r>
    <n v="2651"/>
    <s v="US-2013-146794"/>
    <x v="0"/>
    <x v="182"/>
    <d v="2013-10-02T00:00:00"/>
    <s v="Standard Class"/>
    <s v="SH-19975"/>
    <s v="Sally Hughsby"/>
    <x v="1"/>
    <s v="United States"/>
    <s v="Hesperia"/>
    <x v="1"/>
    <n v="92345"/>
    <x v="1"/>
    <s v="FUR-BO-10004467"/>
    <x v="0"/>
    <x v="0"/>
    <s v="Bestar Classic Bookcase"/>
    <n v="424.95749999999992"/>
    <x v="2"/>
    <n v="0.15"/>
    <n v="19.997999999999976"/>
  </r>
  <r>
    <n v="2652"/>
    <s v="CA-2014-112515"/>
    <x v="3"/>
    <x v="697"/>
    <d v="2014-09-22T00:00:00"/>
    <s v="Second Class"/>
    <s v="AS-10225"/>
    <s v="Alan Schoenberger"/>
    <x v="1"/>
    <s v="United States"/>
    <s v="Provo"/>
    <x v="7"/>
    <n v="84604"/>
    <x v="1"/>
    <s v="OFF-BI-10000829"/>
    <x v="1"/>
    <x v="8"/>
    <s v="Avery Non-Stick Binders"/>
    <n v="10.776000000000002"/>
    <x v="1"/>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x v="1"/>
    <n v="0.2"/>
    <n v="4.2716999999999992"/>
  </r>
  <r>
    <n v="2654"/>
    <s v="CA-2014-112515"/>
    <x v="3"/>
    <x v="697"/>
    <d v="2014-09-22T00:00:00"/>
    <s v="Second Class"/>
    <s v="AS-10225"/>
    <s v="Alan Schoenberger"/>
    <x v="1"/>
    <s v="United States"/>
    <s v="Provo"/>
    <x v="7"/>
    <n v="84604"/>
    <x v="1"/>
    <s v="OFF-PA-10000062"/>
    <x v="1"/>
    <x v="10"/>
    <s v="Green Bar Computer Printout Paper"/>
    <n v="164.88"/>
    <x v="1"/>
    <n v="0"/>
    <n v="80.791200000000003"/>
  </r>
  <r>
    <n v="2655"/>
    <s v="CA-2014-112515"/>
    <x v="3"/>
    <x v="697"/>
    <d v="2014-09-22T00:00:00"/>
    <s v="Second Class"/>
    <s v="AS-10225"/>
    <s v="Alan Schoenberger"/>
    <x v="1"/>
    <s v="United States"/>
    <s v="Provo"/>
    <x v="7"/>
    <n v="84604"/>
    <x v="1"/>
    <s v="FUR-BO-10003404"/>
    <x v="0"/>
    <x v="0"/>
    <s v="Global Adaptabilites Bookcase, Cherry/Storm Gray Finish"/>
    <n v="1292.94"/>
    <x v="1"/>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x v="0"/>
    <n v="0.2"/>
    <n v="8.9543999999999997"/>
  </r>
  <r>
    <n v="2657"/>
    <s v="CA-2014-112515"/>
    <x v="3"/>
    <x v="697"/>
    <d v="2014-09-22T00:00:00"/>
    <s v="Second Class"/>
    <s v="AS-10225"/>
    <s v="Alan Schoenberger"/>
    <x v="1"/>
    <s v="United States"/>
    <s v="Provo"/>
    <x v="7"/>
    <n v="84604"/>
    <x v="1"/>
    <s v="OFF-ST-10001272"/>
    <x v="1"/>
    <x v="4"/>
    <s v="Mini 13-1/2 Capacity Data Binder Rack, Pearl"/>
    <n v="261.74"/>
    <x v="0"/>
    <n v="0"/>
    <n v="65.435000000000002"/>
  </r>
  <r>
    <n v="2658"/>
    <s v="CA-2014-112515"/>
    <x v="3"/>
    <x v="697"/>
    <d v="2014-09-22T00:00:00"/>
    <s v="Second Class"/>
    <s v="AS-10225"/>
    <s v="Alan Schoenberger"/>
    <x v="1"/>
    <s v="United States"/>
    <s v="Provo"/>
    <x v="7"/>
    <n v="84604"/>
    <x v="1"/>
    <s v="OFF-LA-10001175"/>
    <x v="1"/>
    <x v="2"/>
    <s v="Avery 514"/>
    <n v="14.399999999999999"/>
    <x v="2"/>
    <n v="0"/>
    <n v="7.056"/>
  </r>
  <r>
    <n v="2659"/>
    <s v="CA-2013-150343"/>
    <x v="0"/>
    <x v="765"/>
    <d v="2013-08-21T00:00:00"/>
    <s v="Standard Class"/>
    <s v="PK-19075"/>
    <s v="Pete Kriz"/>
    <x v="0"/>
    <s v="United States"/>
    <s v="San Francisco"/>
    <x v="1"/>
    <n v="94110"/>
    <x v="1"/>
    <s v="OFF-EN-10004030"/>
    <x v="1"/>
    <x v="12"/>
    <s v="Convenience Packs of Business Envelopes"/>
    <n v="10.86"/>
    <x v="1"/>
    <n v="0"/>
    <n v="5.1042000000000005"/>
  </r>
  <r>
    <n v="2660"/>
    <s v="CA-2012-135538"/>
    <x v="1"/>
    <x v="100"/>
    <d v="2012-12-28T00:00:00"/>
    <s v="Standard Class"/>
    <s v="HR-14830"/>
    <s v="Harold Ryan"/>
    <x v="1"/>
    <s v="United States"/>
    <s v="Gilbert"/>
    <x v="16"/>
    <n v="85234"/>
    <x v="1"/>
    <s v="FUR-CH-10004287"/>
    <x v="0"/>
    <x v="1"/>
    <s v="SAFCO Arco Folding Chair"/>
    <n v="883.84"/>
    <x v="4"/>
    <n v="0.2"/>
    <n v="99.431999999999931"/>
  </r>
  <r>
    <n v="2661"/>
    <s v="CA-2014-123372"/>
    <x v="3"/>
    <x v="354"/>
    <d v="2014-12-03T00:00:00"/>
    <s v="Standard Class"/>
    <s v="DG-13300"/>
    <s v="Deirdre Greer"/>
    <x v="1"/>
    <s v="United States"/>
    <s v="New York City"/>
    <x v="15"/>
    <n v="10035"/>
    <x v="3"/>
    <s v="TEC-PH-10002834"/>
    <x v="2"/>
    <x v="7"/>
    <s v="Google Nexus 5"/>
    <n v="1979.89"/>
    <x v="10"/>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x v="0"/>
    <n v="0"/>
    <n v="35.981999999999992"/>
  </r>
  <r>
    <n v="2663"/>
    <s v="CA-2014-159604"/>
    <x v="3"/>
    <x v="349"/>
    <d v="2014-04-16T00:00:00"/>
    <s v="First Class"/>
    <s v="CL-12700"/>
    <s v="Craig Leslie"/>
    <x v="2"/>
    <s v="United States"/>
    <s v="Springfield"/>
    <x v="25"/>
    <n v="65807"/>
    <x v="2"/>
    <s v="OFF-BI-10003460"/>
    <x v="1"/>
    <x v="8"/>
    <s v="Acco 3-Hole Punch"/>
    <n v="8.76"/>
    <x v="0"/>
    <n v="0"/>
    <n v="4.2047999999999996"/>
  </r>
  <r>
    <n v="2664"/>
    <s v="CA-2013-164784"/>
    <x v="0"/>
    <x v="766"/>
    <d v="2013-05-05T00:00:00"/>
    <s v="First Class"/>
    <s v="HF-14995"/>
    <s v="Herbert Flentye"/>
    <x v="0"/>
    <s v="United States"/>
    <s v="Memphis"/>
    <x v="18"/>
    <n v="38109"/>
    <x v="0"/>
    <s v="OFF-LA-10001569"/>
    <x v="1"/>
    <x v="2"/>
    <s v="Avery 499"/>
    <n v="3.9840000000000004"/>
    <x v="7"/>
    <n v="0.2"/>
    <n v="1.2948"/>
  </r>
  <r>
    <n v="2665"/>
    <s v="CA-2013-164784"/>
    <x v="0"/>
    <x v="766"/>
    <d v="2013-05-05T00:00:00"/>
    <s v="First Class"/>
    <s v="HF-14995"/>
    <s v="Herbert Flentye"/>
    <x v="0"/>
    <s v="United States"/>
    <s v="Memphis"/>
    <x v="18"/>
    <n v="38109"/>
    <x v="0"/>
    <s v="FUR-TA-10004534"/>
    <x v="0"/>
    <x v="3"/>
    <s v="Bevis 44 x 96 Conference Tables"/>
    <n v="370.62"/>
    <x v="1"/>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x v="0"/>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x v="1"/>
    <n v="0.2"/>
    <n v="20.8719"/>
  </r>
  <r>
    <n v="2668"/>
    <s v="CA-2013-111794"/>
    <x v="0"/>
    <x v="393"/>
    <d v="2013-10-02T00:00:00"/>
    <s v="Same Day"/>
    <s v="HG-15025"/>
    <s v="Hunter Glantz"/>
    <x v="0"/>
    <s v="United States"/>
    <s v="Amarillo"/>
    <x v="5"/>
    <n v="79109"/>
    <x v="2"/>
    <s v="OFF-PA-10000474"/>
    <x v="1"/>
    <x v="10"/>
    <s v="Staples"/>
    <n v="28.352"/>
    <x v="7"/>
    <n v="0.2"/>
    <n v="9.568799999999996"/>
  </r>
  <r>
    <n v="2669"/>
    <s v="US-2012-139759"/>
    <x v="1"/>
    <x v="767"/>
    <d v="2012-08-30T00:00:00"/>
    <s v="Standard Class"/>
    <s v="NL-18310"/>
    <s v="Nancy Lomonaco"/>
    <x v="2"/>
    <s v="United States"/>
    <s v="Los Angeles"/>
    <x v="1"/>
    <n v="90045"/>
    <x v="1"/>
    <s v="FUR-CH-10002774"/>
    <x v="0"/>
    <x v="1"/>
    <s v="Global Deluxe Stacking Chair, Gray"/>
    <n v="40.783999999999999"/>
    <x v="7"/>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x v="4"/>
    <n v="0"/>
    <n v="29.668800000000005"/>
  </r>
  <r>
    <n v="2671"/>
    <s v="CA-2011-126403"/>
    <x v="2"/>
    <x v="340"/>
    <d v="2011-09-12T00:00:00"/>
    <s v="Second Class"/>
    <s v="RR-19525"/>
    <s v="Rick Reed"/>
    <x v="1"/>
    <s v="United States"/>
    <s v="Lowell"/>
    <x v="31"/>
    <n v="1852"/>
    <x v="3"/>
    <s v="OFF-PA-10001144"/>
    <x v="1"/>
    <x v="10"/>
    <s v="Xerox 1913"/>
    <n v="166.44"/>
    <x v="1"/>
    <n v="0"/>
    <n v="79.891199999999998"/>
  </r>
  <r>
    <n v="2672"/>
    <s v="CA-2011-126403"/>
    <x v="2"/>
    <x v="340"/>
    <d v="2011-09-12T00:00:00"/>
    <s v="Second Class"/>
    <s v="RR-19525"/>
    <s v="Rick Reed"/>
    <x v="1"/>
    <s v="United States"/>
    <s v="Lowell"/>
    <x v="31"/>
    <n v="1852"/>
    <x v="3"/>
    <s v="FUR-CH-10003761"/>
    <x v="0"/>
    <x v="1"/>
    <s v="Global Italian Leather Office Chair"/>
    <n v="785.87999999999988"/>
    <x v="5"/>
    <n v="0"/>
    <n v="212.18759999999997"/>
  </r>
  <r>
    <n v="2673"/>
    <s v="CA-2011-126403"/>
    <x v="2"/>
    <x v="340"/>
    <d v="2011-09-12T00:00:00"/>
    <s v="Second Class"/>
    <s v="RR-19525"/>
    <s v="Rick Reed"/>
    <x v="1"/>
    <s v="United States"/>
    <s v="Lowell"/>
    <x v="31"/>
    <n v="1852"/>
    <x v="3"/>
    <s v="OFF-PA-10004665"/>
    <x v="1"/>
    <x v="10"/>
    <s v="Advantus Motivational Note Cards"/>
    <n v="26.2"/>
    <x v="0"/>
    <n v="0"/>
    <n v="12.837999999999999"/>
  </r>
  <r>
    <n v="2674"/>
    <s v="CA-2011-126403"/>
    <x v="2"/>
    <x v="340"/>
    <d v="2011-09-12T00:00:00"/>
    <s v="Second Class"/>
    <s v="RR-19525"/>
    <s v="Rick Reed"/>
    <x v="1"/>
    <s v="United States"/>
    <s v="Lowell"/>
    <x v="31"/>
    <n v="1852"/>
    <x v="3"/>
    <s v="OFF-ST-10000078"/>
    <x v="1"/>
    <x v="4"/>
    <s v="Tennsco 6- and 18-Compartment Lockers"/>
    <n v="1325.8500000000001"/>
    <x v="2"/>
    <n v="0"/>
    <n v="238.65299999999991"/>
  </r>
  <r>
    <n v="2675"/>
    <s v="CA-2014-136875"/>
    <x v="3"/>
    <x v="734"/>
    <d v="2014-12-04T00:00:00"/>
    <s v="Same Day"/>
    <s v="TC-21295"/>
    <s v="Toby Carlisle"/>
    <x v="0"/>
    <s v="United States"/>
    <s v="San Diego"/>
    <x v="1"/>
    <n v="92024"/>
    <x v="1"/>
    <s v="OFF-PA-10000357"/>
    <x v="1"/>
    <x v="10"/>
    <s v="Xerox 1888"/>
    <n v="166.44"/>
    <x v="1"/>
    <n v="0"/>
    <n v="79.891199999999998"/>
  </r>
  <r>
    <n v="2676"/>
    <s v="CA-2014-132185"/>
    <x v="3"/>
    <x v="344"/>
    <d v="2014-12-03T00:00:00"/>
    <s v="Standard Class"/>
    <s v="DB-13615"/>
    <s v="Doug Bickford"/>
    <x v="0"/>
    <s v="United States"/>
    <s v="Asheville"/>
    <x v="3"/>
    <n v="28806"/>
    <x v="0"/>
    <s v="OFF-AR-10000422"/>
    <x v="1"/>
    <x v="6"/>
    <s v="Pencil and Crayon Sharpener"/>
    <n v="8.76"/>
    <x v="2"/>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x v="7"/>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x v="3"/>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x v="0"/>
    <n v="0.7"/>
    <n v="-16.775999999999996"/>
  </r>
  <r>
    <n v="2680"/>
    <s v="CA-2014-127026"/>
    <x v="3"/>
    <x v="276"/>
    <d v="2014-01-28T00:00:00"/>
    <s v="Standard Class"/>
    <s v="MH-18115"/>
    <s v="Mick Hernandez"/>
    <x v="2"/>
    <s v="United States"/>
    <s v="Jackson"/>
    <x v="12"/>
    <n v="49201"/>
    <x v="2"/>
    <s v="OFF-BI-10000546"/>
    <x v="1"/>
    <x v="8"/>
    <s v="Avery Durable Binders"/>
    <n v="14.399999999999999"/>
    <x v="2"/>
    <n v="0"/>
    <n v="7.056"/>
  </r>
  <r>
    <n v="2681"/>
    <s v="CA-2014-127026"/>
    <x v="3"/>
    <x v="276"/>
    <d v="2014-01-28T00:00:00"/>
    <s v="Standard Class"/>
    <s v="MH-18115"/>
    <s v="Mick Hernandez"/>
    <x v="2"/>
    <s v="United States"/>
    <s v="Jackson"/>
    <x v="12"/>
    <n v="49201"/>
    <x v="2"/>
    <s v="TEC-AC-10002049"/>
    <x v="2"/>
    <x v="11"/>
    <s v="Logitech G19 Programmable Gaming Keyboard"/>
    <n v="619.94999999999993"/>
    <x v="2"/>
    <n v="0"/>
    <n v="111.59099999999995"/>
  </r>
  <r>
    <n v="2682"/>
    <s v="CA-2014-127026"/>
    <x v="3"/>
    <x v="276"/>
    <d v="2014-01-28T00:00:00"/>
    <s v="Standard Class"/>
    <s v="MH-18115"/>
    <s v="Mick Hernandez"/>
    <x v="2"/>
    <s v="United States"/>
    <s v="Jackson"/>
    <x v="12"/>
    <n v="49201"/>
    <x v="2"/>
    <s v="OFF-BI-10001196"/>
    <x v="1"/>
    <x v="8"/>
    <s v="Avery Flip-Chart Easel Binder, Black"/>
    <n v="89.52"/>
    <x v="4"/>
    <n v="0"/>
    <n v="42.074399999999997"/>
  </r>
  <r>
    <n v="2683"/>
    <s v="CA-2014-127026"/>
    <x v="3"/>
    <x v="276"/>
    <d v="2014-01-28T00:00:00"/>
    <s v="Standard Class"/>
    <s v="MH-18115"/>
    <s v="Mick Hernandez"/>
    <x v="2"/>
    <s v="United States"/>
    <s v="Jackson"/>
    <x v="12"/>
    <n v="49201"/>
    <x v="2"/>
    <s v="TEC-MA-10002981"/>
    <x v="2"/>
    <x v="15"/>
    <s v="I.R.I.S IRISCard Anywhere 5 Card Scanner"/>
    <n v="350.97300000000007"/>
    <x v="1"/>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x v="7"/>
    <n v="0"/>
    <n v="49.496999999999986"/>
  </r>
  <r>
    <n v="2685"/>
    <s v="CA-2014-137085"/>
    <x v="3"/>
    <x v="222"/>
    <d v="2014-07-07T00:00:00"/>
    <s v="Standard Class"/>
    <s v="CT-11995"/>
    <s v="Carol Triggs"/>
    <x v="0"/>
    <s v="United States"/>
    <s v="Los Angeles"/>
    <x v="1"/>
    <n v="90004"/>
    <x v="1"/>
    <s v="OFF-BI-10000632"/>
    <x v="1"/>
    <x v="8"/>
    <s v="Satellite Sectional Post Binders"/>
    <n v="312.55200000000002"/>
    <x v="6"/>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x v="1"/>
    <n v="0.2"/>
    <n v="29.984999999999985"/>
  </r>
  <r>
    <n v="2687"/>
    <s v="CA-2013-133123"/>
    <x v="0"/>
    <x v="47"/>
    <d v="2013-09-12T00:00:00"/>
    <s v="Standard Class"/>
    <s v="KB-16315"/>
    <s v="Karl Braun"/>
    <x v="0"/>
    <s v="United States"/>
    <s v="Thomasville"/>
    <x v="3"/>
    <n v="27360"/>
    <x v="0"/>
    <s v="OFF-BI-10001031"/>
    <x v="1"/>
    <x v="8"/>
    <s v="Pressboard Data Binders by Wilson Jones"/>
    <n v="3.2040000000000002"/>
    <x v="0"/>
    <n v="0.7"/>
    <n v="-2.4563999999999995"/>
  </r>
  <r>
    <n v="2688"/>
    <s v="US-2013-128195"/>
    <x v="0"/>
    <x v="578"/>
    <d v="2013-08-06T00:00:00"/>
    <s v="First Class"/>
    <s v="RA-19285"/>
    <s v="Ralph Arnett"/>
    <x v="0"/>
    <s v="United States"/>
    <s v="Peoria"/>
    <x v="10"/>
    <n v="61604"/>
    <x v="2"/>
    <s v="OFF-BI-10002003"/>
    <x v="1"/>
    <x v="8"/>
    <s v="Ibico Presentation Index for Binding Systems"/>
    <n v="3.9799999999999991"/>
    <x v="2"/>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x v="2"/>
    <n v="0"/>
    <n v="7.0649999999999995"/>
  </r>
  <r>
    <n v="2690"/>
    <s v="CA-2011-123064"/>
    <x v="2"/>
    <x v="479"/>
    <d v="2011-07-02T00:00:00"/>
    <s v="First Class"/>
    <s v="RA-19915"/>
    <s v="Russell Applegate"/>
    <x v="0"/>
    <s v="United States"/>
    <s v="Chicago"/>
    <x v="10"/>
    <n v="60653"/>
    <x v="2"/>
    <s v="OFF-AR-10004582"/>
    <x v="1"/>
    <x v="6"/>
    <s v="BIC Brite Liner Grip Highlighters"/>
    <n v="5.2480000000000002"/>
    <x v="4"/>
    <n v="0.2"/>
    <n v="1.6399999999999995"/>
  </r>
  <r>
    <n v="2691"/>
    <s v="CA-2014-156412"/>
    <x v="3"/>
    <x v="769"/>
    <d v="2014-12-09T00:00:00"/>
    <s v="Standard Class"/>
    <s v="CM-12160"/>
    <s v="Charles McCrossin"/>
    <x v="0"/>
    <s v="United States"/>
    <s v="Philadelphia"/>
    <x v="9"/>
    <n v="19134"/>
    <x v="3"/>
    <s v="OFF-BI-10004364"/>
    <x v="1"/>
    <x v="8"/>
    <s v="Storex Dura Pro Binders"/>
    <n v="5.3460000000000019"/>
    <x v="1"/>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x v="1"/>
    <n v="0.2"/>
    <n v="5.6115000000000004"/>
  </r>
  <r>
    <n v="2693"/>
    <s v="US-2013-144211"/>
    <x v="0"/>
    <x v="770"/>
    <d v="2013-09-03T00:00:00"/>
    <s v="Standard Class"/>
    <s v="CS-12130"/>
    <s v="Chad Sievert"/>
    <x v="0"/>
    <s v="United States"/>
    <s v="Englewood"/>
    <x v="22"/>
    <n v="80112"/>
    <x v="1"/>
    <s v="TEC-PH-10002890"/>
    <x v="2"/>
    <x v="7"/>
    <s v="AT&amp;T 17929 Lendline Telephone"/>
    <n v="108.57599999999999"/>
    <x v="1"/>
    <n v="0.2"/>
    <n v="8.1432000000000002"/>
  </r>
  <r>
    <n v="2694"/>
    <s v="CA-2013-138079"/>
    <x v="0"/>
    <x v="115"/>
    <d v="2013-01-28T00:00:00"/>
    <s v="Standard Class"/>
    <s v="AJ-10795"/>
    <s v="Anthony Johnson"/>
    <x v="1"/>
    <s v="United States"/>
    <s v="Seattle"/>
    <x v="4"/>
    <n v="98115"/>
    <x v="1"/>
    <s v="FUR-FU-10001475"/>
    <x v="0"/>
    <x v="5"/>
    <s v="Contract Clock, 14&quot;, Brown"/>
    <n v="109.9"/>
    <x v="2"/>
    <n v="0"/>
    <n v="37.366"/>
  </r>
  <r>
    <n v="2695"/>
    <s v="CA-2011-143182"/>
    <x v="2"/>
    <x v="771"/>
    <d v="2011-10-20T00:00:00"/>
    <s v="Standard Class"/>
    <s v="DL-12865"/>
    <s v="Dan Lawera"/>
    <x v="0"/>
    <s v="United States"/>
    <s v="Hialeah"/>
    <x v="2"/>
    <n v="33012"/>
    <x v="0"/>
    <s v="FUR-FU-10004270"/>
    <x v="0"/>
    <x v="5"/>
    <s v="Executive Impressions 13&quot; Clairmont Wall Clock"/>
    <n v="15.384"/>
    <x v="7"/>
    <n v="0.2"/>
    <n v="4.0383000000000013"/>
  </r>
  <r>
    <n v="2696"/>
    <s v="CA-2013-161662"/>
    <x v="0"/>
    <x v="569"/>
    <d v="2013-02-09T00:00:00"/>
    <s v="First Class"/>
    <s v="BE-11410"/>
    <s v="Bobby Elias"/>
    <x v="0"/>
    <s v="United States"/>
    <s v="Lancaster"/>
    <x v="24"/>
    <n v="43130"/>
    <x v="3"/>
    <s v="OFF-PA-10003465"/>
    <x v="1"/>
    <x v="10"/>
    <s v="Xerox 1912"/>
    <n v="30.352"/>
    <x v="0"/>
    <n v="0.2"/>
    <n v="10.623199999999997"/>
  </r>
  <r>
    <n v="2697"/>
    <s v="CA-2011-145317"/>
    <x v="2"/>
    <x v="772"/>
    <d v="2011-03-23T00:00:00"/>
    <s v="Standard Class"/>
    <s v="SM-20320"/>
    <s v="Sean Miller"/>
    <x v="2"/>
    <s v="United States"/>
    <s v="Jacksonville"/>
    <x v="2"/>
    <n v="32216"/>
    <x v="0"/>
    <s v="TEC-MA-10003626"/>
    <x v="2"/>
    <x v="15"/>
    <s v="Hewlett-Packard Deskjet 6540 Color Inkjet Printer"/>
    <n v="821.3"/>
    <x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x v="5"/>
    <n v="0.5"/>
    <n v="-1811.0784000000021"/>
  </r>
  <r>
    <n v="2699"/>
    <s v="CA-2011-145317"/>
    <x v="2"/>
    <x v="772"/>
    <d v="2011-03-23T00:00:00"/>
    <s v="Standard Class"/>
    <s v="SM-20320"/>
    <s v="Sean Miller"/>
    <x v="2"/>
    <s v="United States"/>
    <s v="Jacksonville"/>
    <x v="2"/>
    <n v="32216"/>
    <x v="0"/>
    <s v="OFF-PA-10001804"/>
    <x v="1"/>
    <x v="10"/>
    <s v="Xerox 195"/>
    <n v="21.376000000000001"/>
    <x v="4"/>
    <n v="0.2"/>
    <n v="7.4815999999999994"/>
  </r>
  <r>
    <n v="2700"/>
    <s v="CA-2011-145317"/>
    <x v="2"/>
    <x v="772"/>
    <d v="2011-03-23T00:00:00"/>
    <s v="Standard Class"/>
    <s v="SM-20320"/>
    <s v="Sean Miller"/>
    <x v="2"/>
    <s v="United States"/>
    <s v="Jacksonville"/>
    <x v="2"/>
    <n v="32216"/>
    <x v="0"/>
    <s v="OFF-AR-10003183"/>
    <x v="1"/>
    <x v="6"/>
    <s v="Avery Fluorescent Highlighter Four-Color Set"/>
    <n v="8.016"/>
    <x v="1"/>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x v="0"/>
    <n v="0.2"/>
    <n v="8.0766000000000027"/>
  </r>
  <r>
    <n v="2702"/>
    <s v="CA-2011-145317"/>
    <x v="2"/>
    <x v="772"/>
    <d v="2011-03-23T00:00:00"/>
    <s v="Standard Class"/>
    <s v="SM-20320"/>
    <s v="Sean Miller"/>
    <x v="2"/>
    <s v="United States"/>
    <s v="Jacksonville"/>
    <x v="2"/>
    <n v="32216"/>
    <x v="0"/>
    <s v="OFF-FA-10003112"/>
    <x v="1"/>
    <x v="13"/>
    <s v="Staples"/>
    <n v="18.936"/>
    <x v="1"/>
    <n v="0.2"/>
    <n v="5.9174999999999986"/>
  </r>
  <r>
    <n v="2703"/>
    <s v="CA-2011-145317"/>
    <x v="2"/>
    <x v="772"/>
    <d v="2011-03-23T00:00:00"/>
    <s v="Standard Class"/>
    <s v="SM-20320"/>
    <s v="Sean Miller"/>
    <x v="2"/>
    <s v="United States"/>
    <s v="Jacksonville"/>
    <x v="2"/>
    <n v="32216"/>
    <x v="0"/>
    <s v="FUR-FU-10001986"/>
    <x v="0"/>
    <x v="5"/>
    <s v="Dana Fluorescent Magnifying Lamp, White, 36&quot;"/>
    <n v="122.352"/>
    <x v="1"/>
    <n v="0.2"/>
    <n v="15.29399999999999"/>
  </r>
  <r>
    <n v="2704"/>
    <s v="CA-2011-143413"/>
    <x v="2"/>
    <x v="773"/>
    <d v="2011-05-30T00:00:00"/>
    <s v="Standard Class"/>
    <s v="RP-19390"/>
    <s v="Resi Pölking"/>
    <x v="0"/>
    <s v="United States"/>
    <s v="Baltimore"/>
    <x v="39"/>
    <n v="21215"/>
    <x v="3"/>
    <s v="OFF-PA-10002319"/>
    <x v="1"/>
    <x v="10"/>
    <s v="Xerox 1944"/>
    <n v="116.28"/>
    <x v="1"/>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x v="5"/>
    <n v="0"/>
    <n v="17.238000000000007"/>
  </r>
  <r>
    <n v="2706"/>
    <s v="CA-2014-155873"/>
    <x v="3"/>
    <x v="114"/>
    <d v="2014-06-22T00:00:00"/>
    <s v="Standard Class"/>
    <s v="AB-10255"/>
    <s v="Alejandro Ballentine"/>
    <x v="2"/>
    <s v="United States"/>
    <s v="Carlsbad"/>
    <x v="27"/>
    <n v="88220"/>
    <x v="1"/>
    <s v="OFF-SU-10001165"/>
    <x v="1"/>
    <x v="14"/>
    <s v="Acme Elite Stainless Steel Scissors"/>
    <n v="16.68"/>
    <x v="0"/>
    <n v="0"/>
    <n v="4.3368000000000002"/>
  </r>
  <r>
    <n v="2707"/>
    <s v="CA-2014-155873"/>
    <x v="3"/>
    <x v="114"/>
    <d v="2014-06-22T00:00:00"/>
    <s v="Standard Class"/>
    <s v="AB-10255"/>
    <s v="Alejandro Ballentine"/>
    <x v="2"/>
    <s v="United States"/>
    <s v="Carlsbad"/>
    <x v="27"/>
    <n v="88220"/>
    <x v="1"/>
    <s v="OFF-PA-10001246"/>
    <x v="1"/>
    <x v="10"/>
    <s v="Xerox 215"/>
    <n v="19.440000000000001"/>
    <x v="1"/>
    <n v="0"/>
    <n v="9.3312000000000008"/>
  </r>
  <r>
    <n v="2708"/>
    <s v="CA-2014-155873"/>
    <x v="3"/>
    <x v="114"/>
    <d v="2014-06-22T00:00:00"/>
    <s v="Standard Class"/>
    <s v="AB-10255"/>
    <s v="Alejandro Ballentine"/>
    <x v="2"/>
    <s v="United States"/>
    <s v="Carlsbad"/>
    <x v="27"/>
    <n v="88220"/>
    <x v="1"/>
    <s v="OFF-PA-10001815"/>
    <x v="1"/>
    <x v="10"/>
    <s v="Xerox 1885"/>
    <n v="192.16"/>
    <x v="4"/>
    <n v="0"/>
    <n v="92.236799999999988"/>
  </r>
  <r>
    <n v="2709"/>
    <s v="CA-2012-121797"/>
    <x v="1"/>
    <x v="564"/>
    <d v="2012-02-06T00:00:00"/>
    <s v="Standard Class"/>
    <s v="CC-12145"/>
    <s v="Charles Crestani"/>
    <x v="0"/>
    <s v="United States"/>
    <s v="Los Angeles"/>
    <x v="1"/>
    <n v="90049"/>
    <x v="1"/>
    <s v="FUR-FU-10001876"/>
    <x v="0"/>
    <x v="5"/>
    <s v="Computer Room Manger, 14&quot;"/>
    <n v="227.35999999999999"/>
    <x v="3"/>
    <n v="0"/>
    <n v="81.849599999999981"/>
  </r>
  <r>
    <n v="2710"/>
    <s v="CA-2012-121797"/>
    <x v="1"/>
    <x v="564"/>
    <d v="2012-02-06T00:00:00"/>
    <s v="Standard Class"/>
    <s v="CC-12145"/>
    <s v="Charles Crestani"/>
    <x v="0"/>
    <s v="United States"/>
    <s v="Los Angeles"/>
    <x v="1"/>
    <n v="90049"/>
    <x v="1"/>
    <s v="TEC-MA-10000488"/>
    <x v="2"/>
    <x v="15"/>
    <s v="Bady BDG101FRU Card Printer"/>
    <n v="1919.9760000000001"/>
    <x v="1"/>
    <n v="0.2"/>
    <n v="215.99729999999977"/>
  </r>
  <r>
    <n v="2711"/>
    <s v="US-2012-120572"/>
    <x v="1"/>
    <x v="555"/>
    <d v="2012-12-15T00:00:00"/>
    <s v="Standard Class"/>
    <s v="GH-14425"/>
    <s v="Gary Hwang"/>
    <x v="0"/>
    <s v="United States"/>
    <s v="Jacksonville"/>
    <x v="2"/>
    <n v="32216"/>
    <x v="0"/>
    <s v="OFF-BI-10001098"/>
    <x v="1"/>
    <x v="8"/>
    <s v="Acco D-Ring Binder w/DublLock"/>
    <n v="12.828000000000001"/>
    <x v="0"/>
    <n v="0.7"/>
    <n v="-8.9795999999999978"/>
  </r>
  <r>
    <n v="2712"/>
    <s v="CA-2014-132430"/>
    <x v="3"/>
    <x v="449"/>
    <d v="2014-10-12T00:00:00"/>
    <s v="First Class"/>
    <s v="CP-12085"/>
    <s v="Cathy Prescott"/>
    <x v="1"/>
    <s v="United States"/>
    <s v="Lakewood"/>
    <x v="24"/>
    <n v="44107"/>
    <x v="3"/>
    <s v="FUR-FU-10003577"/>
    <x v="0"/>
    <x v="5"/>
    <s v="Nu-Dell Leatherette Frames"/>
    <n v="45.888000000000005"/>
    <x v="4"/>
    <n v="0.2"/>
    <n v="9.1775999999999982"/>
  </r>
  <r>
    <n v="2713"/>
    <s v="CA-2014-146031"/>
    <x v="3"/>
    <x v="570"/>
    <d v="2014-08-02T00:00:00"/>
    <s v="Second Class"/>
    <s v="GM-14440"/>
    <s v="Gary McGarr"/>
    <x v="0"/>
    <s v="United States"/>
    <s v="Troy"/>
    <x v="15"/>
    <n v="12180"/>
    <x v="3"/>
    <s v="OFF-AR-10002656"/>
    <x v="1"/>
    <x v="6"/>
    <s v="Sanford Liquid Accent Highlighters"/>
    <n v="60.12"/>
    <x v="6"/>
    <n v="0"/>
    <n v="22.244399999999995"/>
  </r>
  <r>
    <n v="2714"/>
    <s v="CA-2011-110100"/>
    <x v="2"/>
    <x v="573"/>
    <d v="2011-04-29T00:00:00"/>
    <s v="Standard Class"/>
    <s v="LC-16885"/>
    <s v="Lena Creighton"/>
    <x v="0"/>
    <s v="United States"/>
    <s v="Wilmington"/>
    <x v="3"/>
    <n v="28403"/>
    <x v="0"/>
    <s v="TEC-PH-10004531"/>
    <x v="2"/>
    <x v="7"/>
    <s v="AT&amp;T CL2909"/>
    <n v="302.37599999999998"/>
    <x v="1"/>
    <n v="0.2"/>
    <n v="37.796999999999997"/>
  </r>
  <r>
    <n v="2715"/>
    <s v="CA-2012-103723"/>
    <x v="1"/>
    <x v="494"/>
    <d v="2012-12-06T00:00:00"/>
    <s v="Standard Class"/>
    <s v="BT-11305"/>
    <s v="Beth Thompson"/>
    <x v="2"/>
    <s v="United States"/>
    <s v="Seattle"/>
    <x v="4"/>
    <n v="98105"/>
    <x v="1"/>
    <s v="OFF-AR-10003251"/>
    <x v="1"/>
    <x v="6"/>
    <s v="Prang Drawing Pencil Set"/>
    <n v="13.899999999999999"/>
    <x v="2"/>
    <n v="0"/>
    <n v="5.56"/>
  </r>
  <r>
    <n v="2716"/>
    <s v="CA-2011-127187"/>
    <x v="2"/>
    <x v="774"/>
    <d v="2011-12-08T00:00:00"/>
    <s v="Standard Class"/>
    <s v="CP-12085"/>
    <s v="Cathy Prescott"/>
    <x v="1"/>
    <s v="United States"/>
    <s v="New York City"/>
    <x v="15"/>
    <n v="10024"/>
    <x v="3"/>
    <s v="TEC-PH-10000673"/>
    <x v="2"/>
    <x v="7"/>
    <s v="Plantronics Voyager Pro HD - Bluetooth Headset"/>
    <n v="129.97999999999999"/>
    <x v="0"/>
    <n v="0"/>
    <n v="62.3904"/>
  </r>
  <r>
    <n v="2717"/>
    <s v="CA-2014-128475"/>
    <x v="3"/>
    <x v="775"/>
    <d v="2014-09-02T00:00:00"/>
    <s v="Standard Class"/>
    <s v="SC-20680"/>
    <s v="Steve Carroll"/>
    <x v="2"/>
    <s v="United States"/>
    <s v="Columbus"/>
    <x v="32"/>
    <n v="31907"/>
    <x v="0"/>
    <s v="TEC-AC-10000158"/>
    <x v="2"/>
    <x v="11"/>
    <s v="Sony 64GB Class 10 Micro SDHC R40 Memory Card"/>
    <n v="71.98"/>
    <x v="0"/>
    <n v="0"/>
    <n v="15.1158"/>
  </r>
  <r>
    <n v="2718"/>
    <s v="CA-2011-100006"/>
    <x v="2"/>
    <x v="557"/>
    <d v="2011-09-13T00:00:00"/>
    <s v="Standard Class"/>
    <s v="DK-13375"/>
    <s v="Dennis Kane"/>
    <x v="0"/>
    <s v="United States"/>
    <s v="New York City"/>
    <x v="15"/>
    <n v="10024"/>
    <x v="3"/>
    <s v="TEC-PH-10002075"/>
    <x v="2"/>
    <x v="7"/>
    <s v="AT&amp;T EL51110 DECT"/>
    <n v="377.96999999999997"/>
    <x v="1"/>
    <n v="0"/>
    <n v="109.61129999999999"/>
  </r>
  <r>
    <n v="2719"/>
    <s v="CA-2014-144827"/>
    <x v="3"/>
    <x v="202"/>
    <d v="2014-12-28T00:00:00"/>
    <s v="Standard Class"/>
    <s v="SE-20110"/>
    <s v="Sanjit Engle"/>
    <x v="0"/>
    <s v="United States"/>
    <s v="Costa Mesa"/>
    <x v="1"/>
    <n v="92627"/>
    <x v="1"/>
    <s v="OFF-ST-10004340"/>
    <x v="1"/>
    <x v="4"/>
    <s v="Fellowes Mobile File Cart, Black"/>
    <n v="124.36"/>
    <x v="0"/>
    <n v="0"/>
    <n v="33.577200000000005"/>
  </r>
  <r>
    <n v="2720"/>
    <s v="CA-2011-110030"/>
    <x v="2"/>
    <x v="776"/>
    <d v="2011-12-08T00:00:00"/>
    <s v="Second Class"/>
    <s v="LF-17185"/>
    <s v="Luke Foster"/>
    <x v="0"/>
    <s v="United States"/>
    <s v="Houston"/>
    <x v="5"/>
    <n v="77095"/>
    <x v="2"/>
    <s v="FUR-FU-10002759"/>
    <x v="0"/>
    <x v="5"/>
    <s v="12-1/2 Diameter Round Wall Clock"/>
    <n v="23.976000000000003"/>
    <x v="1"/>
    <n v="0.6"/>
    <n v="-14.385599999999997"/>
  </r>
  <r>
    <n v="2721"/>
    <s v="CA-2011-121286"/>
    <x v="2"/>
    <x v="130"/>
    <d v="2011-11-08T00:00:00"/>
    <s v="Second Class"/>
    <s v="ON-18715"/>
    <s v="Odella Nelson"/>
    <x v="1"/>
    <s v="United States"/>
    <s v="Cary"/>
    <x v="3"/>
    <n v="27511"/>
    <x v="0"/>
    <s v="OFF-FA-10000585"/>
    <x v="1"/>
    <x v="13"/>
    <s v="OIC Bulk Pack Metal Binder Clips"/>
    <n v="8.3760000000000012"/>
    <x v="1"/>
    <n v="0.2"/>
    <n v="2.7222"/>
  </r>
  <r>
    <n v="2722"/>
    <s v="CA-2011-121286"/>
    <x v="2"/>
    <x v="130"/>
    <d v="2011-11-08T00:00:00"/>
    <s v="Second Class"/>
    <s v="ON-18715"/>
    <s v="Odella Nelson"/>
    <x v="1"/>
    <s v="United States"/>
    <s v="Cary"/>
    <x v="3"/>
    <n v="27511"/>
    <x v="0"/>
    <s v="OFF-AP-10004859"/>
    <x v="1"/>
    <x v="9"/>
    <s v="Acco 6 Outlet Guardian Premium Surge Suppressor"/>
    <n v="58.240000000000009"/>
    <x v="2"/>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x v="2"/>
    <n v="0"/>
    <n v="12.18"/>
  </r>
  <r>
    <n v="2724"/>
    <s v="CA-2011-153479"/>
    <x v="2"/>
    <x v="777"/>
    <d v="2011-10-08T00:00:00"/>
    <s v="Standard Class"/>
    <s v="DF-13135"/>
    <s v="David Flashing"/>
    <x v="0"/>
    <s v="United States"/>
    <s v="Vallejo"/>
    <x v="1"/>
    <n v="94591"/>
    <x v="1"/>
    <s v="OFF-LA-10004689"/>
    <x v="1"/>
    <x v="2"/>
    <s v="Avery 512"/>
    <n v="14.450000000000001"/>
    <x v="2"/>
    <n v="0"/>
    <n v="6.7915000000000001"/>
  </r>
  <r>
    <n v="2725"/>
    <s v="CA-2011-153479"/>
    <x v="2"/>
    <x v="777"/>
    <d v="2011-10-08T00:00:00"/>
    <s v="Standard Class"/>
    <s v="DF-13135"/>
    <s v="David Flashing"/>
    <x v="0"/>
    <s v="United States"/>
    <s v="Vallejo"/>
    <x v="1"/>
    <n v="94591"/>
    <x v="1"/>
    <s v="OFF-BI-10002867"/>
    <x v="1"/>
    <x v="8"/>
    <s v="GBC Recycled Regency Composition Covers"/>
    <n v="95.64800000000001"/>
    <x v="0"/>
    <n v="0.2"/>
    <n v="31.085599999999989"/>
  </r>
  <r>
    <n v="2726"/>
    <s v="CA-2014-149888"/>
    <x v="3"/>
    <x v="659"/>
    <d v="2014-11-14T00:00:00"/>
    <s v="Standard Class"/>
    <s v="EP-13915"/>
    <s v="Emily Phan"/>
    <x v="0"/>
    <s v="United States"/>
    <s v="Philadelphia"/>
    <x v="9"/>
    <n v="19120"/>
    <x v="3"/>
    <s v="TEC-PH-10003811"/>
    <x v="2"/>
    <x v="7"/>
    <s v="Jabra Supreme Plus Driver Edition Headset"/>
    <n v="359.97"/>
    <x v="2"/>
    <n v="0.4"/>
    <n v="-71.994000000000028"/>
  </r>
  <r>
    <n v="2727"/>
    <s v="CA-2014-149888"/>
    <x v="3"/>
    <x v="659"/>
    <d v="2014-11-14T00:00:00"/>
    <s v="Standard Class"/>
    <s v="EP-13915"/>
    <s v="Emily Phan"/>
    <x v="0"/>
    <s v="United States"/>
    <s v="Philadelphia"/>
    <x v="9"/>
    <n v="19120"/>
    <x v="3"/>
    <s v="FUR-TA-10000849"/>
    <x v="0"/>
    <x v="3"/>
    <s v="Bevis Rectangular Conference Tables"/>
    <n v="350.35199999999998"/>
    <x v="4"/>
    <n v="0.4"/>
    <n v="-140.14079999999996"/>
  </r>
  <r>
    <n v="2728"/>
    <s v="CA-2014-119193"/>
    <x v="3"/>
    <x v="66"/>
    <d v="2014-12-25T00:00:00"/>
    <s v="First Class"/>
    <s v="SK-19990"/>
    <s v="Sally Knutson"/>
    <x v="0"/>
    <s v="United States"/>
    <s v="Toledo"/>
    <x v="24"/>
    <n v="43615"/>
    <x v="3"/>
    <s v="OFF-BI-10000848"/>
    <x v="1"/>
    <x v="8"/>
    <s v="Angle-D Ring Binders"/>
    <n v="1.6410000000000002"/>
    <x v="7"/>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x v="3"/>
    <n v="0.4"/>
    <n v="94.49369999999999"/>
  </r>
  <r>
    <n v="2730"/>
    <s v="CA-2014-104801"/>
    <x v="3"/>
    <x v="778"/>
    <d v="2014-02-20T00:00:00"/>
    <s v="Standard Class"/>
    <s v="FH-14350"/>
    <s v="Fred Harton"/>
    <x v="0"/>
    <s v="United States"/>
    <s v="Seattle"/>
    <x v="4"/>
    <n v="98105"/>
    <x v="1"/>
    <s v="OFF-AR-10001547"/>
    <x v="1"/>
    <x v="6"/>
    <s v="Newell 311"/>
    <n v="6.63"/>
    <x v="1"/>
    <n v="0"/>
    <n v="1.7901"/>
  </r>
  <r>
    <n v="2731"/>
    <s v="CA-2014-104801"/>
    <x v="3"/>
    <x v="778"/>
    <d v="2014-02-20T00:00:00"/>
    <s v="Standard Class"/>
    <s v="FH-14350"/>
    <s v="Fred Harton"/>
    <x v="0"/>
    <s v="United States"/>
    <s v="Seattle"/>
    <x v="4"/>
    <n v="98105"/>
    <x v="1"/>
    <s v="TEC-AC-10001838"/>
    <x v="2"/>
    <x v="11"/>
    <s v="Razer Tiamat Over Ear 7.1 Surround Sound PC Gaming Headset"/>
    <n v="799.96"/>
    <x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x v="7"/>
    <n v="0"/>
    <n v="21.506"/>
  </r>
  <r>
    <n v="2733"/>
    <s v="CA-2011-107594"/>
    <x v="2"/>
    <x v="779"/>
    <d v="2011-07-06T00:00:00"/>
    <s v="Standard Class"/>
    <s v="EH-13945"/>
    <s v="Eric Hoffmann"/>
    <x v="0"/>
    <s v="United States"/>
    <s v="Plainfield"/>
    <x v="30"/>
    <n v="7060"/>
    <x v="3"/>
    <s v="TEC-PH-10002923"/>
    <x v="2"/>
    <x v="7"/>
    <s v="Logitech B530 USB Headset - headset - Full size, Binaural"/>
    <n v="73.98"/>
    <x v="0"/>
    <n v="0"/>
    <n v="19.974600000000002"/>
  </r>
  <r>
    <n v="2734"/>
    <s v="CA-2011-107594"/>
    <x v="2"/>
    <x v="779"/>
    <d v="2011-07-06T00:00:00"/>
    <s v="Standard Class"/>
    <s v="EH-13945"/>
    <s v="Eric Hoffmann"/>
    <x v="0"/>
    <s v="United States"/>
    <s v="Plainfield"/>
    <x v="30"/>
    <n v="7060"/>
    <x v="3"/>
    <s v="OFF-AR-10000716"/>
    <x v="1"/>
    <x v="6"/>
    <s v="DIXON Ticonderoga Erasable Checking Pencils"/>
    <n v="5.58"/>
    <x v="7"/>
    <n v="0"/>
    <n v="2.1762000000000001"/>
  </r>
  <r>
    <n v="2735"/>
    <s v="CA-2012-129770"/>
    <x v="1"/>
    <x v="780"/>
    <d v="2012-02-23T00:00:00"/>
    <s v="Second Class"/>
    <s v="JE-15715"/>
    <s v="Joe Elijah"/>
    <x v="0"/>
    <s v="United States"/>
    <s v="Las Cruces"/>
    <x v="27"/>
    <n v="88001"/>
    <x v="1"/>
    <s v="OFF-PA-10000249"/>
    <x v="1"/>
    <x v="10"/>
    <s v="Staples"/>
    <n v="49.12"/>
    <x v="4"/>
    <n v="0"/>
    <n v="23.086399999999998"/>
  </r>
  <r>
    <n v="2736"/>
    <s v="CA-2012-115798"/>
    <x v="1"/>
    <x v="50"/>
    <d v="2012-11-19T00:00:00"/>
    <s v="Standard Class"/>
    <s v="KL-16645"/>
    <s v="Ken Lonsdale"/>
    <x v="0"/>
    <s v="United States"/>
    <s v="Newark"/>
    <x v="13"/>
    <n v="19711"/>
    <x v="3"/>
    <s v="TEC-PH-10003691"/>
    <x v="2"/>
    <x v="7"/>
    <s v="BlackBerry Q10"/>
    <n v="377.96999999999997"/>
    <x v="1"/>
    <n v="0"/>
    <n v="94.492500000000007"/>
  </r>
  <r>
    <n v="2737"/>
    <s v="CA-2012-115798"/>
    <x v="1"/>
    <x v="50"/>
    <d v="2012-11-19T00:00:00"/>
    <s v="Standard Class"/>
    <s v="KL-16645"/>
    <s v="Ken Lonsdale"/>
    <x v="0"/>
    <s v="United States"/>
    <s v="Newark"/>
    <x v="13"/>
    <n v="19711"/>
    <x v="3"/>
    <s v="OFF-PA-10001560"/>
    <x v="1"/>
    <x v="10"/>
    <s v="Adams Telephone Message Books, 5 1/4” x 11”"/>
    <n v="42.28"/>
    <x v="3"/>
    <n v="0"/>
    <n v="19.871600000000001"/>
  </r>
  <r>
    <n v="2738"/>
    <s v="CA-2012-115798"/>
    <x v="1"/>
    <x v="50"/>
    <d v="2012-11-19T00:00:00"/>
    <s v="Standard Class"/>
    <s v="KL-16645"/>
    <s v="Ken Lonsdale"/>
    <x v="0"/>
    <s v="United States"/>
    <s v="Newark"/>
    <x v="13"/>
    <n v="19711"/>
    <x v="3"/>
    <s v="FUR-BO-10004467"/>
    <x v="0"/>
    <x v="0"/>
    <s v="Bestar Classic Bookcase"/>
    <n v="299.96999999999997"/>
    <x v="1"/>
    <n v="0"/>
    <n v="56.994299999999981"/>
  </r>
  <r>
    <n v="2739"/>
    <s v="CA-2012-115798"/>
    <x v="1"/>
    <x v="50"/>
    <d v="2012-11-19T00:00:00"/>
    <s v="Standard Class"/>
    <s v="KL-16645"/>
    <s v="Ken Lonsdale"/>
    <x v="0"/>
    <s v="United States"/>
    <s v="Newark"/>
    <x v="13"/>
    <n v="19711"/>
    <x v="3"/>
    <s v="TEC-PH-10001819"/>
    <x v="2"/>
    <x v="7"/>
    <s v="Innergie mMini Combo Duo USB Travel Charging Kit"/>
    <n v="89.98"/>
    <x v="0"/>
    <n v="0"/>
    <n v="43.190399999999997"/>
  </r>
  <r>
    <n v="2740"/>
    <s v="CA-2014-122707"/>
    <x v="3"/>
    <x v="513"/>
    <d v="2014-04-19T00:00:00"/>
    <s v="First Class"/>
    <s v="EB-13750"/>
    <s v="Edward Becker"/>
    <x v="1"/>
    <s v="United States"/>
    <s v="Hoover"/>
    <x v="19"/>
    <n v="35244"/>
    <x v="0"/>
    <s v="OFF-SU-10000157"/>
    <x v="1"/>
    <x v="14"/>
    <s v="Compact Automatic Electric Letter Opener"/>
    <n v="477.24"/>
    <x v="4"/>
    <n v="0"/>
    <n v="9.5448000000000093"/>
  </r>
  <r>
    <n v="2741"/>
    <s v="CA-2014-122707"/>
    <x v="3"/>
    <x v="513"/>
    <d v="2014-04-19T00:00:00"/>
    <s v="First Class"/>
    <s v="EB-13750"/>
    <s v="Edward Becker"/>
    <x v="1"/>
    <s v="United States"/>
    <s v="Hoover"/>
    <x v="19"/>
    <n v="35244"/>
    <x v="0"/>
    <s v="TEC-AC-10004227"/>
    <x v="2"/>
    <x v="11"/>
    <s v="SanDisk Ultra 16 GB MicroSDHC Class 10 Memory Card"/>
    <n v="25.98"/>
    <x v="0"/>
    <n v="0"/>
    <n v="1.558799999999998"/>
  </r>
  <r>
    <n v="2742"/>
    <s v="CA-2013-165015"/>
    <x v="0"/>
    <x v="781"/>
    <d v="2013-02-27T00:00:00"/>
    <s v="Second Class"/>
    <s v="BD-11725"/>
    <s v="Bruce Degenhardt"/>
    <x v="0"/>
    <s v="United States"/>
    <s v="Newark"/>
    <x v="24"/>
    <n v="43055"/>
    <x v="3"/>
    <s v="OFF-EN-10003134"/>
    <x v="1"/>
    <x v="12"/>
    <s v="Staples"/>
    <n v="46.72"/>
    <x v="2"/>
    <n v="0.2"/>
    <n v="17.52"/>
  </r>
  <r>
    <n v="2743"/>
    <s v="CA-2011-149244"/>
    <x v="2"/>
    <x v="130"/>
    <d v="2011-11-08T00:00:00"/>
    <s v="Standard Class"/>
    <s v="MS-17530"/>
    <s v="MaryBeth Skach"/>
    <x v="0"/>
    <s v="United States"/>
    <s v="San Diego"/>
    <x v="1"/>
    <n v="92037"/>
    <x v="1"/>
    <s v="FUR-FU-10004671"/>
    <x v="0"/>
    <x v="5"/>
    <s v="Executive Impressions 12&quot; Wall Clock"/>
    <n v="35.340000000000003"/>
    <x v="0"/>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x v="5"/>
    <n v="0"/>
    <n v="100.4796"/>
  </r>
  <r>
    <n v="2745"/>
    <s v="CA-2012-140144"/>
    <x v="1"/>
    <x v="782"/>
    <d v="2012-06-25T00:00:00"/>
    <s v="Second Class"/>
    <s v="SC-20770"/>
    <s v="Stewart Carmichael"/>
    <x v="1"/>
    <s v="United States"/>
    <s v="San Francisco"/>
    <x v="1"/>
    <n v="94122"/>
    <x v="1"/>
    <s v="TEC-PH-10002726"/>
    <x v="2"/>
    <x v="7"/>
    <s v="netTALK DUO VoIP Telephone Service"/>
    <n v="125.97600000000001"/>
    <x v="1"/>
    <n v="0.2"/>
    <n v="47.241"/>
  </r>
  <r>
    <n v="2746"/>
    <s v="CA-2014-163321"/>
    <x v="3"/>
    <x v="783"/>
    <d v="2014-08-12T00:00:00"/>
    <s v="Second Class"/>
    <s v="FM-14380"/>
    <s v="Fred McMath"/>
    <x v="0"/>
    <s v="United States"/>
    <s v="Jacksonville"/>
    <x v="3"/>
    <n v="28540"/>
    <x v="0"/>
    <s v="TEC-AC-10004571"/>
    <x v="2"/>
    <x v="11"/>
    <s v="Logitech G700s Rechargeable Gaming Mouse"/>
    <n v="79.992000000000004"/>
    <x v="7"/>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x v="1"/>
    <n v="0.3"/>
    <n v="-130.0104"/>
  </r>
  <r>
    <n v="2748"/>
    <s v="US-2012-165449"/>
    <x v="1"/>
    <x v="6"/>
    <d v="2012-11-26T00:00:00"/>
    <s v="Standard Class"/>
    <s v="AP-10720"/>
    <s v="Anne Pryor"/>
    <x v="2"/>
    <s v="United States"/>
    <s v="Frisco"/>
    <x v="5"/>
    <n v="75034"/>
    <x v="2"/>
    <s v="TEC-AC-10004127"/>
    <x v="2"/>
    <x v="11"/>
    <s v="SanDisk Cruzer 8 GB USB Flash Drive"/>
    <n v="27.168000000000003"/>
    <x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x v="1"/>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x v="1"/>
    <n v="0.2"/>
    <n v="73.19399999999996"/>
  </r>
  <r>
    <n v="2751"/>
    <s v="CA-2011-154669"/>
    <x v="2"/>
    <x v="233"/>
    <d v="2011-08-11T00:00:00"/>
    <s v="Second Class"/>
    <s v="TM-21010"/>
    <s v="Tamara Manning"/>
    <x v="0"/>
    <s v="United States"/>
    <s v="Vacaville"/>
    <x v="1"/>
    <n v="95687"/>
    <x v="1"/>
    <s v="OFF-ST-10000532"/>
    <x v="1"/>
    <x v="4"/>
    <s v="Advantus Rolling Drawer Organizers"/>
    <n v="423.28"/>
    <x v="10"/>
    <n v="0"/>
    <n v="110.05279999999999"/>
  </r>
  <r>
    <n v="2752"/>
    <s v="CA-2011-158029"/>
    <x v="2"/>
    <x v="542"/>
    <d v="2011-05-30T00:00:00"/>
    <s v="Standard Class"/>
    <s v="HF-14995"/>
    <s v="Herbert Flentye"/>
    <x v="0"/>
    <s v="United States"/>
    <s v="Los Angeles"/>
    <x v="1"/>
    <n v="90008"/>
    <x v="1"/>
    <s v="FUR-CH-10000988"/>
    <x v="0"/>
    <x v="1"/>
    <s v="Hon Olson Stacker Stools"/>
    <n v="225.29600000000002"/>
    <x v="0"/>
    <n v="0.2"/>
    <n v="22.529599999999995"/>
  </r>
  <r>
    <n v="2753"/>
    <s v="CA-2012-155306"/>
    <x v="1"/>
    <x v="786"/>
    <d v="2012-04-21T00:00:00"/>
    <s v="Standard Class"/>
    <s v="GA-14515"/>
    <s v="George Ashbrook"/>
    <x v="0"/>
    <s v="United States"/>
    <s v="San Francisco"/>
    <x v="1"/>
    <n v="94122"/>
    <x v="1"/>
    <s v="OFF-AR-10003251"/>
    <x v="1"/>
    <x v="6"/>
    <s v="Prang Drawing Pencil Set"/>
    <n v="5.56"/>
    <x v="0"/>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x v="1"/>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x v="2"/>
    <n v="0.2"/>
    <n v="68.59650000000002"/>
  </r>
  <r>
    <n v="2756"/>
    <s v="CA-2012-155306"/>
    <x v="1"/>
    <x v="786"/>
    <d v="2012-04-21T00:00:00"/>
    <s v="Standard Class"/>
    <s v="GA-14515"/>
    <s v="George Ashbrook"/>
    <x v="0"/>
    <s v="United States"/>
    <s v="San Francisco"/>
    <x v="1"/>
    <n v="94122"/>
    <x v="1"/>
    <s v="OFF-AP-10002651"/>
    <x v="1"/>
    <x v="9"/>
    <s v="Hoover Upright Vacuum With Dirt Cup"/>
    <n v="1447.6499999999999"/>
    <x v="2"/>
    <n v="0"/>
    <n v="419.8184999999998"/>
  </r>
  <r>
    <n v="2757"/>
    <s v="CA-2012-155306"/>
    <x v="1"/>
    <x v="786"/>
    <d v="2012-04-21T00:00:00"/>
    <s v="Standard Class"/>
    <s v="GA-14515"/>
    <s v="George Ashbrook"/>
    <x v="0"/>
    <s v="United States"/>
    <s v="San Francisco"/>
    <x v="1"/>
    <n v="94122"/>
    <x v="1"/>
    <s v="OFF-PA-10001184"/>
    <x v="1"/>
    <x v="10"/>
    <s v="Xerox 1903"/>
    <n v="11.96"/>
    <x v="0"/>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x v="1"/>
    <n v="0"/>
    <n v="71.990999999999985"/>
  </r>
  <r>
    <n v="2759"/>
    <s v="CA-2013-146171"/>
    <x v="0"/>
    <x v="21"/>
    <d v="2013-03-16T00:00:00"/>
    <s v="Standard Class"/>
    <s v="JP-16135"/>
    <s v="Julie Prescott"/>
    <x v="2"/>
    <s v="United States"/>
    <s v="Columbus"/>
    <x v="32"/>
    <n v="31907"/>
    <x v="0"/>
    <s v="FUR-FU-10004270"/>
    <x v="0"/>
    <x v="5"/>
    <s v="Executive Impressions 13&quot; Clairmont Wall Clock"/>
    <n v="76.92"/>
    <x v="4"/>
    <n v="0"/>
    <n v="31.537200000000006"/>
  </r>
  <r>
    <n v="2760"/>
    <s v="CA-2013-146171"/>
    <x v="0"/>
    <x v="21"/>
    <d v="2013-03-16T00:00:00"/>
    <s v="Standard Class"/>
    <s v="JP-16135"/>
    <s v="Julie Prescott"/>
    <x v="2"/>
    <s v="United States"/>
    <s v="Columbus"/>
    <x v="32"/>
    <n v="31907"/>
    <x v="0"/>
    <s v="OFF-ST-10001526"/>
    <x v="1"/>
    <x v="4"/>
    <s v="Iceberg Mobile Mega Data/Printer Cart "/>
    <n v="481.32"/>
    <x v="4"/>
    <n v="0"/>
    <n v="125.14319999999998"/>
  </r>
  <r>
    <n v="2761"/>
    <s v="CA-2011-129574"/>
    <x v="2"/>
    <x v="542"/>
    <d v="2011-05-29T00:00:00"/>
    <s v="First Class"/>
    <s v="Dp-13240"/>
    <s v="Dean percer"/>
    <x v="2"/>
    <s v="United States"/>
    <s v="Murray"/>
    <x v="7"/>
    <n v="84107"/>
    <x v="1"/>
    <s v="OFF-PA-10002893"/>
    <x v="1"/>
    <x v="10"/>
    <s v="Wirebound Service Call Books, 5 1/2&quot; x 4&quot;"/>
    <n v="48.4"/>
    <x v="2"/>
    <n v="0"/>
    <n v="23.231999999999999"/>
  </r>
  <r>
    <n v="2762"/>
    <s v="CA-2014-126536"/>
    <x v="3"/>
    <x v="386"/>
    <d v="2014-10-15T00:00:00"/>
    <s v="First Class"/>
    <s v="NK-18490"/>
    <s v="Neil Knudson"/>
    <x v="2"/>
    <s v="United States"/>
    <s v="San Francisco"/>
    <x v="1"/>
    <n v="94110"/>
    <x v="1"/>
    <s v="TEC-AC-10003709"/>
    <x v="2"/>
    <x v="11"/>
    <s v="Maxell 4.7GB DVD-R 5/Pack"/>
    <n v="0.99"/>
    <x v="7"/>
    <n v="0"/>
    <n v="0.4356000000000001"/>
  </r>
  <r>
    <n v="2763"/>
    <s v="CA-2014-126536"/>
    <x v="3"/>
    <x v="386"/>
    <d v="2014-10-15T00:00:00"/>
    <s v="First Class"/>
    <s v="NK-18490"/>
    <s v="Neil Knudson"/>
    <x v="2"/>
    <s v="United States"/>
    <s v="San Francisco"/>
    <x v="1"/>
    <n v="94110"/>
    <x v="1"/>
    <s v="OFF-BI-10001191"/>
    <x v="1"/>
    <x v="8"/>
    <s v="Canvas Sectional Post Binders"/>
    <n v="101.84"/>
    <x v="2"/>
    <n v="0.2"/>
    <n v="36.917000000000002"/>
  </r>
  <r>
    <n v="2764"/>
    <s v="CA-2014-165757"/>
    <x v="3"/>
    <x v="738"/>
    <d v="2014-06-29T00:00:00"/>
    <s v="Standard Class"/>
    <s v="PL-18925"/>
    <s v="Paul Lucas"/>
    <x v="2"/>
    <s v="United States"/>
    <s v="Philadelphia"/>
    <x v="9"/>
    <n v="19140"/>
    <x v="3"/>
    <s v="OFF-BI-10003166"/>
    <x v="1"/>
    <x v="8"/>
    <s v="GBC Plasticlear Binding Covers"/>
    <n v="10.332000000000003"/>
    <x v="1"/>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x v="2"/>
    <n v="0.7"/>
    <n v="-23.8855"/>
  </r>
  <r>
    <n v="2766"/>
    <s v="CA-2014-165757"/>
    <x v="3"/>
    <x v="738"/>
    <d v="2014-06-29T00:00:00"/>
    <s v="Standard Class"/>
    <s v="PL-18925"/>
    <s v="Paul Lucas"/>
    <x v="2"/>
    <s v="United States"/>
    <s v="Philadelphia"/>
    <x v="9"/>
    <n v="19140"/>
    <x v="3"/>
    <s v="OFF-ST-10004835"/>
    <x v="1"/>
    <x v="4"/>
    <s v="Plastic Stacking Crates &amp; Casters"/>
    <n v="8.9280000000000008"/>
    <x v="0"/>
    <n v="0.2"/>
    <n v="0.66959999999999997"/>
  </r>
  <r>
    <n v="2767"/>
    <s v="CA-2014-167752"/>
    <x v="3"/>
    <x v="787"/>
    <d v="2014-01-19T00:00:00"/>
    <s v="First Class"/>
    <s v="RW-19690"/>
    <s v="Robert Waldorf"/>
    <x v="0"/>
    <s v="United States"/>
    <s v="Philadelphia"/>
    <x v="9"/>
    <n v="19134"/>
    <x v="3"/>
    <s v="OFF-AP-10000159"/>
    <x v="1"/>
    <x v="9"/>
    <s v="Belkin F9M820V08 8 Outlet Surge"/>
    <n v="34.384"/>
    <x v="7"/>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x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x v="0"/>
    <n v="0.8"/>
    <n v="-80.48"/>
  </r>
  <r>
    <n v="2770"/>
    <s v="US-2012-122140"/>
    <x v="1"/>
    <x v="788"/>
    <d v="2012-04-07T00:00:00"/>
    <s v="Standard Class"/>
    <s v="MO-17950"/>
    <s v="Michael Oakman"/>
    <x v="0"/>
    <s v="United States"/>
    <s v="Dallas"/>
    <x v="5"/>
    <n v="75220"/>
    <x v="2"/>
    <s v="TEC-AC-10003038"/>
    <x v="2"/>
    <x v="11"/>
    <s v="Kingston Digital DataTraveler 16GB USB 2.0"/>
    <n v="50.120000000000005"/>
    <x v="3"/>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x v="1"/>
    <n v="0.2"/>
    <n v="1.7990999999999993"/>
  </r>
  <r>
    <n v="2772"/>
    <s v="CA-2013-163986"/>
    <x v="0"/>
    <x v="323"/>
    <d v="2013-09-11T00:00:00"/>
    <s v="Standard Class"/>
    <s v="JJ-15445"/>
    <s v="Jennifer Jackson"/>
    <x v="0"/>
    <s v="United States"/>
    <s v="Waukesha"/>
    <x v="6"/>
    <n v="53186"/>
    <x v="2"/>
    <s v="OFF-ST-10000918"/>
    <x v="1"/>
    <x v="4"/>
    <s v="Crate-A-Files"/>
    <n v="54.5"/>
    <x v="2"/>
    <n v="0"/>
    <n v="14.169999999999998"/>
  </r>
  <r>
    <n v="2773"/>
    <s v="CA-2014-158967"/>
    <x v="3"/>
    <x v="389"/>
    <d v="2014-12-13T00:00:00"/>
    <s v="First Class"/>
    <s v="BT-11680"/>
    <s v="Brian Thompson"/>
    <x v="0"/>
    <s v="United States"/>
    <s v="Fort Lauderdale"/>
    <x v="2"/>
    <n v="33311"/>
    <x v="0"/>
    <s v="FUR-FU-10001940"/>
    <x v="0"/>
    <x v="5"/>
    <s v="Staples"/>
    <n v="19.103999999999999"/>
    <x v="1"/>
    <n v="0.2"/>
    <n v="5.7312000000000012"/>
  </r>
  <r>
    <n v="2774"/>
    <s v="CA-2013-131576"/>
    <x v="0"/>
    <x v="441"/>
    <d v="2013-11-27T00:00:00"/>
    <s v="Standard Class"/>
    <s v="RD-19585"/>
    <s v="Rob Dowd"/>
    <x v="0"/>
    <s v="United States"/>
    <s v="Detroit"/>
    <x v="12"/>
    <n v="48205"/>
    <x v="2"/>
    <s v="OFF-BI-10002852"/>
    <x v="1"/>
    <x v="8"/>
    <s v="Ibico Standard Transparent Covers"/>
    <n v="49.44"/>
    <x v="1"/>
    <n v="0"/>
    <n v="24.2256"/>
  </r>
  <r>
    <n v="2775"/>
    <s v="CA-2014-143455"/>
    <x v="3"/>
    <x v="343"/>
    <d v="2014-11-19T00:00:00"/>
    <s v="Standard Class"/>
    <s v="ML-17755"/>
    <s v="Max Ludwig"/>
    <x v="2"/>
    <s v="United States"/>
    <s v="Springfield"/>
    <x v="24"/>
    <n v="45503"/>
    <x v="3"/>
    <s v="OFF-PA-10004451"/>
    <x v="1"/>
    <x v="10"/>
    <s v="Xerox 222"/>
    <n v="10.368000000000002"/>
    <x v="0"/>
    <n v="0.2"/>
    <n v="3.6288"/>
  </r>
  <r>
    <n v="2776"/>
    <s v="CA-2013-144729"/>
    <x v="0"/>
    <x v="147"/>
    <d v="2013-10-26T00:00:00"/>
    <s v="Standard Class"/>
    <s v="JE-15745"/>
    <s v="Joel Eaton"/>
    <x v="0"/>
    <s v="United States"/>
    <s v="San Diego"/>
    <x v="1"/>
    <n v="92037"/>
    <x v="1"/>
    <s v="OFF-ST-10004804"/>
    <x v="1"/>
    <x v="4"/>
    <s v="Belkin 19&quot; Vented Equipment Shelf, Black"/>
    <n v="154.44"/>
    <x v="1"/>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x v="3"/>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x v="0"/>
    <n v="0.15"/>
    <n v="-13.797600000000017"/>
  </r>
  <r>
    <n v="2779"/>
    <s v="CA-2014-108322"/>
    <x v="3"/>
    <x v="504"/>
    <d v="2014-05-06T00:00:00"/>
    <s v="Standard Class"/>
    <s v="SS-20140"/>
    <s v="Saphhira Shifley"/>
    <x v="1"/>
    <s v="United States"/>
    <s v="Pompano Beach"/>
    <x v="2"/>
    <n v="33068"/>
    <x v="0"/>
    <s v="FUR-FU-10001935"/>
    <x v="0"/>
    <x v="5"/>
    <s v="3M Hangers With Command Adhesive"/>
    <n v="23.680000000000003"/>
    <x v="8"/>
    <n v="0.2"/>
    <n v="6.216000000000002"/>
  </r>
  <r>
    <n v="2780"/>
    <s v="CA-2014-108322"/>
    <x v="3"/>
    <x v="504"/>
    <d v="2014-05-06T00:00:00"/>
    <s v="Standard Class"/>
    <s v="SS-20140"/>
    <s v="Saphhira Shifley"/>
    <x v="1"/>
    <s v="United States"/>
    <s v="Pompano Beach"/>
    <x v="2"/>
    <n v="33068"/>
    <x v="0"/>
    <s v="TEC-AC-10003433"/>
    <x v="2"/>
    <x v="11"/>
    <s v="Maxell 4.7GB DVD+R 5/Pack"/>
    <n v="2.3760000000000003"/>
    <x v="1"/>
    <n v="0.2"/>
    <n v="0.74249999999999994"/>
  </r>
  <r>
    <n v="2781"/>
    <s v="CA-2014-167668"/>
    <x v="3"/>
    <x v="636"/>
    <d v="2014-05-09T00:00:00"/>
    <s v="First Class"/>
    <s v="TC-21295"/>
    <s v="Toby Carlisle"/>
    <x v="0"/>
    <s v="United States"/>
    <s v="New York City"/>
    <x v="15"/>
    <n v="10035"/>
    <x v="3"/>
    <s v="OFF-LA-10004544"/>
    <x v="1"/>
    <x v="2"/>
    <s v="Avery 505"/>
    <n v="59.2"/>
    <x v="4"/>
    <n v="0"/>
    <n v="29.6"/>
  </r>
  <r>
    <n v="2782"/>
    <s v="CA-2014-146724"/>
    <x v="3"/>
    <x v="225"/>
    <d v="2014-11-28T00:00:00"/>
    <s v="Standard Class"/>
    <s v="HG-15025"/>
    <s v="Hunter Glantz"/>
    <x v="0"/>
    <s v="United States"/>
    <s v="Lakeville"/>
    <x v="11"/>
    <n v="55044"/>
    <x v="2"/>
    <s v="OFF-AR-10001026"/>
    <x v="1"/>
    <x v="6"/>
    <s v="Sanford Uni-Blazer View Highlighters, Chisel Tip, Yellow"/>
    <n v="22"/>
    <x v="12"/>
    <n v="0"/>
    <n v="9.6800000000000015"/>
  </r>
  <r>
    <n v="2783"/>
    <s v="CA-2013-139878"/>
    <x v="0"/>
    <x v="583"/>
    <d v="2013-11-17T00:00:00"/>
    <s v="Standard Class"/>
    <s v="LD-17005"/>
    <s v="Lisa DeCherney"/>
    <x v="0"/>
    <s v="United States"/>
    <s v="Detroit"/>
    <x v="12"/>
    <n v="48234"/>
    <x v="2"/>
    <s v="TEC-PH-10001336"/>
    <x v="2"/>
    <x v="7"/>
    <s v="Digium D40 VoIP phone"/>
    <n v="257.98"/>
    <x v="0"/>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x v="0"/>
    <n v="0.4"/>
    <n v="-15.991999999999999"/>
  </r>
  <r>
    <n v="2785"/>
    <s v="CA-2013-116974"/>
    <x v="0"/>
    <x v="790"/>
    <d v="2013-10-16T00:00:00"/>
    <s v="Standard Class"/>
    <s v="MP-17965"/>
    <s v="Michael Paige"/>
    <x v="1"/>
    <s v="United States"/>
    <s v="Troy"/>
    <x v="24"/>
    <n v="45373"/>
    <x v="3"/>
    <s v="TEC-PH-10004897"/>
    <x v="2"/>
    <x v="7"/>
    <s v="Mediabridge Sport Armband iPhone 5s"/>
    <n v="23.975999999999999"/>
    <x v="4"/>
    <n v="0.4"/>
    <n v="-15.584400000000002"/>
  </r>
  <r>
    <n v="2786"/>
    <s v="CA-2012-149972"/>
    <x v="1"/>
    <x v="481"/>
    <d v="2012-09-23T00:00:00"/>
    <s v="First Class"/>
    <s v="CD-12790"/>
    <s v="Cynthia Delaney"/>
    <x v="2"/>
    <s v="United States"/>
    <s v="Los Angeles"/>
    <x v="1"/>
    <n v="90036"/>
    <x v="1"/>
    <s v="FUR-CH-10004997"/>
    <x v="0"/>
    <x v="1"/>
    <s v="Hon Every-Day Series Multi-Task Chairs"/>
    <n v="601.53599999999994"/>
    <x v="4"/>
    <n v="0.2"/>
    <n v="0"/>
  </r>
  <r>
    <n v="2787"/>
    <s v="CA-2012-149972"/>
    <x v="1"/>
    <x v="481"/>
    <d v="2012-09-23T00:00:00"/>
    <s v="First Class"/>
    <s v="CD-12790"/>
    <s v="Cynthia Delaney"/>
    <x v="2"/>
    <s v="United States"/>
    <s v="Los Angeles"/>
    <x v="1"/>
    <n v="90036"/>
    <x v="1"/>
    <s v="OFF-FA-10002763"/>
    <x v="1"/>
    <x v="13"/>
    <s v="Advantus Map Pennant Flags and Round Head Tacks"/>
    <n v="7.9"/>
    <x v="0"/>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x v="2"/>
    <n v="0.6"/>
    <n v="-24.802999999999997"/>
  </r>
  <r>
    <n v="2789"/>
    <s v="US-2011-117744"/>
    <x v="2"/>
    <x v="266"/>
    <d v="2011-12-06T00:00:00"/>
    <s v="Standard Class"/>
    <s v="MD-17860"/>
    <s v="Michael Dominguez"/>
    <x v="1"/>
    <s v="United States"/>
    <s v="Corpus Christi"/>
    <x v="5"/>
    <n v="78415"/>
    <x v="2"/>
    <s v="OFF-AR-10000940"/>
    <x v="1"/>
    <x v="6"/>
    <s v="Newell 343"/>
    <n v="16.463999999999999"/>
    <x v="3"/>
    <n v="0.2"/>
    <n v="1.4406000000000008"/>
  </r>
  <r>
    <n v="2790"/>
    <s v="US-2011-117744"/>
    <x v="2"/>
    <x v="266"/>
    <d v="2011-12-06T00:00:00"/>
    <s v="Standard Class"/>
    <s v="MD-17860"/>
    <s v="Michael Dominguez"/>
    <x v="1"/>
    <s v="United States"/>
    <s v="Corpus Christi"/>
    <x v="5"/>
    <n v="78415"/>
    <x v="2"/>
    <s v="FUR-FU-10002759"/>
    <x v="0"/>
    <x v="5"/>
    <s v="12-1/2 Diameter Round Wall Clock"/>
    <n v="39.960000000000008"/>
    <x v="2"/>
    <n v="0.6"/>
    <n v="-23.975999999999999"/>
  </r>
  <r>
    <n v="2791"/>
    <s v="CA-2011-125514"/>
    <x v="2"/>
    <x v="158"/>
    <d v="2011-09-22T00:00:00"/>
    <s v="First Class"/>
    <s v="BM-11650"/>
    <s v="Brian Moss"/>
    <x v="1"/>
    <s v="United States"/>
    <s v="Omaha"/>
    <x v="8"/>
    <n v="68104"/>
    <x v="2"/>
    <s v="OFF-AP-10000358"/>
    <x v="1"/>
    <x v="9"/>
    <s v="Fellowes Basic Home/Office Series Surge Protectors"/>
    <n v="25.96"/>
    <x v="0"/>
    <n v="0"/>
    <n v="7.5283999999999978"/>
  </r>
  <r>
    <n v="2792"/>
    <s v="CA-2011-125514"/>
    <x v="2"/>
    <x v="158"/>
    <d v="2011-09-22T00:00:00"/>
    <s v="First Class"/>
    <s v="BM-11650"/>
    <s v="Brian Moss"/>
    <x v="1"/>
    <s v="United States"/>
    <s v="Omaha"/>
    <x v="8"/>
    <n v="68104"/>
    <x v="2"/>
    <s v="OFF-AP-10003281"/>
    <x v="1"/>
    <x v="9"/>
    <s v="Acco 6 Outlet Guardian Standard Surge Suppressor"/>
    <n v="36.269999999999996"/>
    <x v="1"/>
    <n v="0"/>
    <n v="10.880999999999997"/>
  </r>
  <r>
    <n v="2793"/>
    <s v="CA-2011-125514"/>
    <x v="2"/>
    <x v="158"/>
    <d v="2011-09-22T00:00:00"/>
    <s v="First Class"/>
    <s v="BM-11650"/>
    <s v="Brian Moss"/>
    <x v="1"/>
    <s v="United States"/>
    <s v="Omaha"/>
    <x v="8"/>
    <n v="68104"/>
    <x v="2"/>
    <s v="OFF-PA-10000029"/>
    <x v="1"/>
    <x v="10"/>
    <s v="Xerox 224"/>
    <n v="6.48"/>
    <x v="7"/>
    <n v="0"/>
    <n v="3.1104000000000003"/>
  </r>
  <r>
    <n v="2794"/>
    <s v="CA-2011-154599"/>
    <x v="2"/>
    <x v="791"/>
    <d v="2011-04-17T00:00:00"/>
    <s v="Standard Class"/>
    <s v="KN-16450"/>
    <s v="Kean Nguyen"/>
    <x v="1"/>
    <s v="United States"/>
    <s v="Redondo Beach"/>
    <x v="1"/>
    <n v="90278"/>
    <x v="1"/>
    <s v="TEC-PH-10001557"/>
    <x v="2"/>
    <x v="7"/>
    <s v="Pyle PMP37LED"/>
    <n v="1075.088"/>
    <x v="9"/>
    <n v="0.2"/>
    <n v="94.070199999999943"/>
  </r>
  <r>
    <n v="2795"/>
    <s v="CA-2011-154599"/>
    <x v="2"/>
    <x v="791"/>
    <d v="2011-04-17T00:00:00"/>
    <s v="Standard Class"/>
    <s v="KN-16450"/>
    <s v="Kean Nguyen"/>
    <x v="1"/>
    <s v="United States"/>
    <s v="Redondo Beach"/>
    <x v="1"/>
    <n v="90278"/>
    <x v="1"/>
    <s v="TEC-PH-10000576"/>
    <x v="2"/>
    <x v="7"/>
    <s v="AT&amp;T 1080 Corded phone"/>
    <n v="438.36800000000005"/>
    <x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x v="3"/>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x v="1"/>
    <n v="0.15"/>
    <n v="-18.146999999999998"/>
  </r>
  <r>
    <n v="2798"/>
    <s v="CA-2014-158743"/>
    <x v="3"/>
    <x v="179"/>
    <d v="2014-10-28T00:00:00"/>
    <s v="Standard Class"/>
    <s v="IG-15085"/>
    <s v="Ivan Gibson"/>
    <x v="0"/>
    <s v="United States"/>
    <s v="Little Rock"/>
    <x v="36"/>
    <n v="72209"/>
    <x v="0"/>
    <s v="OFF-AR-10002257"/>
    <x v="1"/>
    <x v="6"/>
    <s v="Eldon Spacemaker Box, Quick-Snap Lid, Clear"/>
    <n v="13.36"/>
    <x v="4"/>
    <n v="0"/>
    <n v="4.1415999999999986"/>
  </r>
  <r>
    <n v="2799"/>
    <s v="CA-2014-158743"/>
    <x v="3"/>
    <x v="179"/>
    <d v="2014-10-28T00:00:00"/>
    <s v="Standard Class"/>
    <s v="IG-15085"/>
    <s v="Ivan Gibson"/>
    <x v="0"/>
    <s v="United States"/>
    <s v="Little Rock"/>
    <x v="36"/>
    <n v="72209"/>
    <x v="0"/>
    <s v="OFF-PA-10001019"/>
    <x v="1"/>
    <x v="10"/>
    <s v="Xerox 1884"/>
    <n v="39.96"/>
    <x v="0"/>
    <n v="0"/>
    <n v="18.781199999999998"/>
  </r>
  <r>
    <n v="2800"/>
    <s v="CA-2014-158743"/>
    <x v="3"/>
    <x v="179"/>
    <d v="2014-10-28T00:00:00"/>
    <s v="Standard Class"/>
    <s v="IG-15085"/>
    <s v="Ivan Gibson"/>
    <x v="0"/>
    <s v="United States"/>
    <s v="Little Rock"/>
    <x v="36"/>
    <n v="72209"/>
    <x v="0"/>
    <s v="OFF-BI-10003364"/>
    <x v="1"/>
    <x v="8"/>
    <s v="Binding Machine Supplies"/>
    <n v="145.85000000000002"/>
    <x v="2"/>
    <n v="0"/>
    <n v="70.007999999999996"/>
  </r>
  <r>
    <n v="2801"/>
    <s v="CA-2013-153318"/>
    <x v="0"/>
    <x v="792"/>
    <d v="2013-10-29T00:00:00"/>
    <s v="First Class"/>
    <s v="JS-15595"/>
    <s v="Jill Stevenson"/>
    <x v="1"/>
    <s v="United States"/>
    <s v="Miami"/>
    <x v="2"/>
    <n v="33180"/>
    <x v="0"/>
    <s v="TEC-PH-10000984"/>
    <x v="2"/>
    <x v="7"/>
    <s v="Panasonic KX-TG9471B"/>
    <n v="783.96000000000015"/>
    <x v="2"/>
    <n v="0.2"/>
    <n v="78.396000000000043"/>
  </r>
  <r>
    <n v="2802"/>
    <s v="US-2012-110163"/>
    <x v="1"/>
    <x v="549"/>
    <d v="2012-11-04T00:00:00"/>
    <s v="First Class"/>
    <s v="GA-14725"/>
    <s v="Guy Armstrong"/>
    <x v="0"/>
    <s v="United States"/>
    <s v="Salem"/>
    <x v="21"/>
    <n v="97301"/>
    <x v="1"/>
    <s v="OFF-AR-10001683"/>
    <x v="1"/>
    <x v="6"/>
    <s v="Lumber Crayons"/>
    <n v="7.88"/>
    <x v="7"/>
    <n v="0.2"/>
    <n v="1.7730000000000004"/>
  </r>
  <r>
    <n v="2803"/>
    <s v="CA-2014-143329"/>
    <x v="3"/>
    <x v="132"/>
    <d v="2014-11-09T00:00:00"/>
    <s v="Standard Class"/>
    <s v="DL-13330"/>
    <s v="Denise Leinenbach"/>
    <x v="0"/>
    <s v="United States"/>
    <s v="Las Cruces"/>
    <x v="27"/>
    <n v="88001"/>
    <x v="1"/>
    <s v="FUR-FU-10000629"/>
    <x v="0"/>
    <x v="5"/>
    <s v="9-3/4 Diameter Round Wall Clock"/>
    <n v="41.37"/>
    <x v="1"/>
    <n v="0"/>
    <n v="17.375399999999999"/>
  </r>
  <r>
    <n v="2804"/>
    <s v="CA-2012-159380"/>
    <x v="1"/>
    <x v="793"/>
    <d v="2012-05-16T00:00:00"/>
    <s v="Standard Class"/>
    <s v="CS-12505"/>
    <s v="Cindy Stewart"/>
    <x v="0"/>
    <s v="United States"/>
    <s v="San Francisco"/>
    <x v="1"/>
    <n v="94122"/>
    <x v="1"/>
    <s v="OFF-PA-10003893"/>
    <x v="1"/>
    <x v="10"/>
    <s v="Xerox 1962"/>
    <n v="12.84"/>
    <x v="1"/>
    <n v="0"/>
    <n v="5.7779999999999987"/>
  </r>
  <r>
    <n v="2805"/>
    <s v="CA-2012-159380"/>
    <x v="1"/>
    <x v="793"/>
    <d v="2012-05-16T00:00:00"/>
    <s v="Standard Class"/>
    <s v="CS-12505"/>
    <s v="Cindy Stewart"/>
    <x v="0"/>
    <s v="United States"/>
    <s v="San Francisco"/>
    <x v="1"/>
    <n v="94122"/>
    <x v="1"/>
    <s v="OFF-PA-10004239"/>
    <x v="1"/>
    <x v="10"/>
    <s v="Xerox 1953"/>
    <n v="25.68"/>
    <x v="5"/>
    <n v="0"/>
    <n v="11.555999999999997"/>
  </r>
  <r>
    <n v="2806"/>
    <s v="CA-2012-122623"/>
    <x v="1"/>
    <x v="67"/>
    <d v="2012-09-11T00:00:00"/>
    <s v="Standard Class"/>
    <s v="CC-12145"/>
    <s v="Charles Crestani"/>
    <x v="0"/>
    <s v="United States"/>
    <s v="El Paso"/>
    <x v="5"/>
    <n v="79907"/>
    <x v="2"/>
    <s v="FUR-CH-10000553"/>
    <x v="0"/>
    <x v="1"/>
    <s v="Metal Folding Chairs, Beige, 4/Carton"/>
    <n v="47.515999999999991"/>
    <x v="0"/>
    <n v="0.3"/>
    <n v="-2.0364000000000004"/>
  </r>
  <r>
    <n v="2807"/>
    <s v="CA-2012-148635"/>
    <x v="1"/>
    <x v="395"/>
    <d v="2012-07-27T00:00:00"/>
    <s v="Second Class"/>
    <s v="MH-18025"/>
    <s v="Michelle Huthwaite"/>
    <x v="0"/>
    <s v="United States"/>
    <s v="Seattle"/>
    <x v="4"/>
    <n v="98115"/>
    <x v="1"/>
    <s v="OFF-FA-10004395"/>
    <x v="1"/>
    <x v="13"/>
    <s v="Plymouth Boxed Rubber Bands by Plymouth"/>
    <n v="9.42"/>
    <x v="0"/>
    <n v="0"/>
    <n v="0.47100000000000009"/>
  </r>
  <r>
    <n v="2808"/>
    <s v="CA-2012-148635"/>
    <x v="1"/>
    <x v="395"/>
    <d v="2012-07-27T00:00:00"/>
    <s v="Second Class"/>
    <s v="MH-18025"/>
    <s v="Michelle Huthwaite"/>
    <x v="0"/>
    <s v="United States"/>
    <s v="Seattle"/>
    <x v="4"/>
    <n v="98115"/>
    <x v="1"/>
    <s v="OFF-PA-10004782"/>
    <x v="1"/>
    <x v="10"/>
    <s v="Xerox 228"/>
    <n v="12.96"/>
    <x v="0"/>
    <n v="0"/>
    <n v="6.2208000000000006"/>
  </r>
  <r>
    <n v="2809"/>
    <s v="CA-2012-148635"/>
    <x v="1"/>
    <x v="395"/>
    <d v="2012-07-27T00:00:00"/>
    <s v="Second Class"/>
    <s v="MH-18025"/>
    <s v="Michelle Huthwaite"/>
    <x v="0"/>
    <s v="United States"/>
    <s v="Seattle"/>
    <x v="4"/>
    <n v="98115"/>
    <x v="1"/>
    <s v="FUR-BO-10002213"/>
    <x v="0"/>
    <x v="0"/>
    <s v="Sauder Forest Hills Library, Woodland Oak Finish"/>
    <n v="704.9"/>
    <x v="2"/>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x v="0"/>
    <n v="0.2"/>
    <n v="28.078400000000016"/>
  </r>
  <r>
    <n v="2811"/>
    <s v="CA-2012-135685"/>
    <x v="1"/>
    <x v="547"/>
    <d v="2012-11-18T00:00:00"/>
    <s v="Second Class"/>
    <s v="MP-18175"/>
    <s v="Mike Pelletier"/>
    <x v="2"/>
    <s v="United States"/>
    <s v="Milwaukee"/>
    <x v="6"/>
    <n v="53209"/>
    <x v="2"/>
    <s v="OFF-PA-10000157"/>
    <x v="1"/>
    <x v="10"/>
    <s v="Xerox 191"/>
    <n v="179.82"/>
    <x v="6"/>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x v="5"/>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x v="1"/>
    <n v="0"/>
    <n v="36.398699999999977"/>
  </r>
  <r>
    <n v="2814"/>
    <s v="CA-2012-135685"/>
    <x v="1"/>
    <x v="547"/>
    <d v="2012-11-18T00:00:00"/>
    <s v="Second Class"/>
    <s v="MP-18175"/>
    <s v="Mike Pelletier"/>
    <x v="2"/>
    <s v="United States"/>
    <s v="Milwaukee"/>
    <x v="6"/>
    <n v="53209"/>
    <x v="2"/>
    <s v="TEC-AC-10004145"/>
    <x v="2"/>
    <x v="11"/>
    <s v="Logitech diNovo Edge Keyboard"/>
    <n v="999.96"/>
    <x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x v="1"/>
    <n v="0"/>
    <n v="111.10349999999994"/>
  </r>
  <r>
    <n v="2816"/>
    <s v="CA-2012-104626"/>
    <x v="1"/>
    <x v="135"/>
    <d v="2012-09-08T00:00:00"/>
    <s v="Standard Class"/>
    <s v="DR-12940"/>
    <s v="Daniel Raglin"/>
    <x v="2"/>
    <s v="United States"/>
    <s v="Franklin"/>
    <x v="31"/>
    <n v="2038"/>
    <x v="3"/>
    <s v="OFF-BI-10001510"/>
    <x v="1"/>
    <x v="8"/>
    <s v="Deluxe Heavy-Duty Vinyl Round Ring Binder"/>
    <n v="114.60000000000001"/>
    <x v="2"/>
    <n v="0"/>
    <n v="51.57"/>
  </r>
  <r>
    <n v="2817"/>
    <s v="CA-2012-104626"/>
    <x v="1"/>
    <x v="135"/>
    <d v="2012-09-08T00:00:00"/>
    <s v="Standard Class"/>
    <s v="DR-12940"/>
    <s v="Daniel Raglin"/>
    <x v="2"/>
    <s v="United States"/>
    <s v="Franklin"/>
    <x v="31"/>
    <n v="2038"/>
    <x v="3"/>
    <s v="FUR-CH-10003817"/>
    <x v="0"/>
    <x v="1"/>
    <s v="Global Value Steno Chair, Gray"/>
    <n v="60.74"/>
    <x v="7"/>
    <n v="0"/>
    <n v="15.185000000000002"/>
  </r>
  <r>
    <n v="2818"/>
    <s v="CA-2012-104626"/>
    <x v="1"/>
    <x v="135"/>
    <d v="2012-09-08T00:00:00"/>
    <s v="Standard Class"/>
    <s v="DR-12940"/>
    <s v="Daniel Raglin"/>
    <x v="2"/>
    <s v="United States"/>
    <s v="Franklin"/>
    <x v="31"/>
    <n v="2038"/>
    <x v="3"/>
    <s v="FUR-FU-10000308"/>
    <x v="0"/>
    <x v="5"/>
    <s v="Deflect-o Glass Clear Studded Chair Mats"/>
    <n v="124.36"/>
    <x v="0"/>
    <n v="0"/>
    <n v="27.359200000000001"/>
  </r>
  <r>
    <n v="2819"/>
    <s v="CA-2012-104626"/>
    <x v="1"/>
    <x v="135"/>
    <d v="2012-09-08T00:00:00"/>
    <s v="Standard Class"/>
    <s v="DR-12940"/>
    <s v="Daniel Raglin"/>
    <x v="2"/>
    <s v="United States"/>
    <s v="Franklin"/>
    <x v="31"/>
    <n v="2038"/>
    <x v="3"/>
    <s v="OFF-ST-10003208"/>
    <x v="1"/>
    <x v="4"/>
    <s v="Adjustable Depth Letter/Legal Cart"/>
    <n v="1088.76"/>
    <x v="5"/>
    <n v="0"/>
    <n v="315.74039999999985"/>
  </r>
  <r>
    <n v="2820"/>
    <s v="CA-2013-160500"/>
    <x v="0"/>
    <x v="465"/>
    <d v="2013-05-09T00:00:00"/>
    <s v="First Class"/>
    <s v="DM-13015"/>
    <s v="Darrin Martin"/>
    <x v="0"/>
    <s v="United States"/>
    <s v="Encinitas"/>
    <x v="1"/>
    <n v="92024"/>
    <x v="1"/>
    <s v="OFF-BI-10003784"/>
    <x v="1"/>
    <x v="8"/>
    <s v="Computer Printout Index Tabs"/>
    <n v="6.7200000000000006"/>
    <x v="2"/>
    <n v="0.2"/>
    <n v="2.351999999999999"/>
  </r>
  <r>
    <n v="2821"/>
    <s v="CA-2013-160500"/>
    <x v="0"/>
    <x v="465"/>
    <d v="2013-05-09T00:00:00"/>
    <s v="First Class"/>
    <s v="DM-13015"/>
    <s v="Darrin Martin"/>
    <x v="0"/>
    <s v="United States"/>
    <s v="Encinitas"/>
    <x v="1"/>
    <n v="92024"/>
    <x v="1"/>
    <s v="FUR-TA-10003748"/>
    <x v="0"/>
    <x v="3"/>
    <s v="Bevis 36 x 72 Conference Tables"/>
    <n v="298.77600000000001"/>
    <x v="1"/>
    <n v="0.2"/>
    <n v="7.4693999999999932"/>
  </r>
  <r>
    <n v="2822"/>
    <s v="CA-2014-100202"/>
    <x v="3"/>
    <x v="413"/>
    <d v="2014-01-06T00:00:00"/>
    <s v="Standard Class"/>
    <s v="BD-11620"/>
    <s v="Brian DeCherney"/>
    <x v="0"/>
    <s v="United States"/>
    <s v="Anaheim"/>
    <x v="1"/>
    <n v="92804"/>
    <x v="1"/>
    <s v="TEC-PH-10002563"/>
    <x v="2"/>
    <x v="7"/>
    <s v="Adtran 1202752G1"/>
    <n v="302.37599999999998"/>
    <x v="1"/>
    <n v="0.2"/>
    <n v="22.678200000000018"/>
  </r>
  <r>
    <n v="2823"/>
    <s v="CA-2014-131016"/>
    <x v="3"/>
    <x v="65"/>
    <d v="2014-09-21T00:00:00"/>
    <s v="First Class"/>
    <s v="DC-12850"/>
    <s v="Dan Campbell"/>
    <x v="0"/>
    <s v="United States"/>
    <s v="Arlington"/>
    <x v="5"/>
    <n v="76017"/>
    <x v="2"/>
    <s v="OFF-AR-10000122"/>
    <x v="1"/>
    <x v="6"/>
    <s v="Newell 314"/>
    <n v="8.9280000000000008"/>
    <x v="0"/>
    <n v="0.2"/>
    <n v="0.55799999999999894"/>
  </r>
  <r>
    <n v="2824"/>
    <s v="CA-2014-131016"/>
    <x v="3"/>
    <x v="65"/>
    <d v="2014-09-21T00:00:00"/>
    <s v="First Class"/>
    <s v="DC-12850"/>
    <s v="Dan Campbell"/>
    <x v="0"/>
    <s v="United States"/>
    <s v="Arlington"/>
    <x v="5"/>
    <n v="76017"/>
    <x v="2"/>
    <s v="OFF-ST-10000352"/>
    <x v="1"/>
    <x v="4"/>
    <s v="Acco Perma 2700 Stacking Storage Drawers"/>
    <n v="47.584000000000003"/>
    <x v="0"/>
    <n v="0.2"/>
    <n v="-2.9739999999999966"/>
  </r>
  <r>
    <n v="2825"/>
    <s v="US-2011-112914"/>
    <x v="2"/>
    <x v="794"/>
    <d v="2011-09-30T00:00:00"/>
    <s v="Standard Class"/>
    <s v="MT-18070"/>
    <s v="Michelle Tran"/>
    <x v="2"/>
    <s v="United States"/>
    <s v="Houston"/>
    <x v="5"/>
    <n v="77041"/>
    <x v="2"/>
    <s v="OFF-PA-10003270"/>
    <x v="1"/>
    <x v="10"/>
    <s v="Xerox 1954"/>
    <n v="33.792000000000002"/>
    <x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x v="0"/>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x v="0"/>
    <n v="0.8"/>
    <n v="-4.3584000000000014"/>
  </r>
  <r>
    <n v="2828"/>
    <s v="US-2011-112914"/>
    <x v="2"/>
    <x v="794"/>
    <d v="2011-09-30T00:00:00"/>
    <s v="Standard Class"/>
    <s v="MT-18070"/>
    <s v="Michelle Tran"/>
    <x v="2"/>
    <s v="United States"/>
    <s v="Houston"/>
    <x v="5"/>
    <n v="77041"/>
    <x v="2"/>
    <s v="OFF-EN-10001509"/>
    <x v="1"/>
    <x v="12"/>
    <s v="Poly String Tie Envelopes"/>
    <n v="3.2640000000000002"/>
    <x v="0"/>
    <n v="0.2"/>
    <n v="1.1015999999999997"/>
  </r>
  <r>
    <n v="2829"/>
    <s v="CA-2013-124149"/>
    <x v="0"/>
    <x v="131"/>
    <d v="2013-04-27T00:00:00"/>
    <s v="First Class"/>
    <s v="MJ-17740"/>
    <s v="Max Jones"/>
    <x v="0"/>
    <s v="United States"/>
    <s v="Lancaster"/>
    <x v="24"/>
    <n v="43130"/>
    <x v="3"/>
    <s v="OFF-PA-10002421"/>
    <x v="1"/>
    <x v="10"/>
    <s v="Embossed Ink Jet Note Cards"/>
    <n v="108.33600000000001"/>
    <x v="5"/>
    <n v="0.2"/>
    <n v="37.917599999999993"/>
  </r>
  <r>
    <n v="2830"/>
    <s v="CA-2013-124149"/>
    <x v="0"/>
    <x v="131"/>
    <d v="2013-04-27T00:00:00"/>
    <s v="First Class"/>
    <s v="MJ-17740"/>
    <s v="Max Jones"/>
    <x v="0"/>
    <s v="United States"/>
    <s v="Lancaster"/>
    <x v="24"/>
    <n v="43130"/>
    <x v="3"/>
    <s v="OFF-ST-10000760"/>
    <x v="1"/>
    <x v="4"/>
    <s v="Eldon Fold 'N Roll Cart System"/>
    <n v="55.92"/>
    <x v="2"/>
    <n v="0.2"/>
    <n v="6.2910000000000004"/>
  </r>
  <r>
    <n v="2831"/>
    <s v="CA-2013-124149"/>
    <x v="0"/>
    <x v="131"/>
    <d v="2013-04-27T00:00:00"/>
    <s v="First Class"/>
    <s v="MJ-17740"/>
    <s v="Max Jones"/>
    <x v="0"/>
    <s v="United States"/>
    <s v="Lancaster"/>
    <x v="24"/>
    <n v="43130"/>
    <x v="3"/>
    <s v="OFF-PA-10002923"/>
    <x v="1"/>
    <x v="10"/>
    <s v="Xerox 1942"/>
    <n v="78.304000000000002"/>
    <x v="0"/>
    <n v="0.2"/>
    <n v="29.363999999999997"/>
  </r>
  <r>
    <n v="2832"/>
    <s v="CA-2011-148915"/>
    <x v="2"/>
    <x v="301"/>
    <d v="2011-11-05T00:00:00"/>
    <s v="Standard Class"/>
    <s v="ND-18370"/>
    <s v="Natalie DeCherney"/>
    <x v="0"/>
    <s v="United States"/>
    <s v="Portland"/>
    <x v="21"/>
    <n v="97206"/>
    <x v="1"/>
    <s v="OFF-ST-10001128"/>
    <x v="1"/>
    <x v="4"/>
    <s v="Carina Mini System Audio Rack, Model AR050B"/>
    <n v="443.92"/>
    <x v="2"/>
    <n v="0.2"/>
    <n v="-94.33299999999997"/>
  </r>
  <r>
    <n v="2833"/>
    <s v="CA-2011-148915"/>
    <x v="2"/>
    <x v="301"/>
    <d v="2011-11-05T00:00:00"/>
    <s v="Standard Class"/>
    <s v="ND-18370"/>
    <s v="Natalie DeCherney"/>
    <x v="0"/>
    <s v="United States"/>
    <s v="Portland"/>
    <x v="21"/>
    <n v="97206"/>
    <x v="1"/>
    <s v="TEC-PH-10000673"/>
    <x v="2"/>
    <x v="7"/>
    <s v="Plantronics Voyager Pro HD - Bluetooth Headset"/>
    <n v="155.976"/>
    <x v="1"/>
    <n v="0.2"/>
    <n v="54.5916"/>
  </r>
  <r>
    <n v="2834"/>
    <s v="CA-2014-134649"/>
    <x v="3"/>
    <x v="795"/>
    <d v="2014-02-01T00:00:00"/>
    <s v="Second Class"/>
    <s v="CA-11965"/>
    <s v="Carol Adams"/>
    <x v="1"/>
    <s v="United States"/>
    <s v="Hoover"/>
    <x v="19"/>
    <n v="35244"/>
    <x v="0"/>
    <s v="OFF-AR-10001547"/>
    <x v="1"/>
    <x v="6"/>
    <s v="Newell 311"/>
    <n v="15.469999999999999"/>
    <x v="3"/>
    <n v="0"/>
    <n v="4.1768999999999998"/>
  </r>
  <r>
    <n v="2835"/>
    <s v="CA-2014-134649"/>
    <x v="3"/>
    <x v="795"/>
    <d v="2014-02-01T00:00:00"/>
    <s v="Second Class"/>
    <s v="CA-11965"/>
    <s v="Carol Adams"/>
    <x v="1"/>
    <s v="United States"/>
    <s v="Hoover"/>
    <x v="19"/>
    <n v="35244"/>
    <x v="0"/>
    <s v="OFF-BI-10001890"/>
    <x v="1"/>
    <x v="8"/>
    <s v="Avery Poly Binder Pockets"/>
    <n v="7.16"/>
    <x v="0"/>
    <n v="0"/>
    <n v="3.4367999999999999"/>
  </r>
  <r>
    <n v="2836"/>
    <s v="CA-2014-110842"/>
    <x v="3"/>
    <x v="343"/>
    <d v="2014-11-17T00:00:00"/>
    <s v="Standard Class"/>
    <s v="GA-14725"/>
    <s v="Guy Armstrong"/>
    <x v="0"/>
    <s v="United States"/>
    <s v="Los Angeles"/>
    <x v="1"/>
    <n v="90036"/>
    <x v="1"/>
    <s v="OFF-AP-10003971"/>
    <x v="1"/>
    <x v="9"/>
    <s v="Belkin 6 Outlet Metallic Surge Strip"/>
    <n v="10.89"/>
    <x v="7"/>
    <n v="0"/>
    <n v="2.8314000000000004"/>
  </r>
  <r>
    <n v="2837"/>
    <s v="CA-2014-110842"/>
    <x v="3"/>
    <x v="343"/>
    <d v="2014-11-17T00:00:00"/>
    <s v="Standard Class"/>
    <s v="GA-14725"/>
    <s v="Guy Armstrong"/>
    <x v="0"/>
    <s v="United States"/>
    <s v="Los Angeles"/>
    <x v="1"/>
    <n v="90036"/>
    <x v="1"/>
    <s v="OFF-PA-10000520"/>
    <x v="1"/>
    <x v="10"/>
    <s v="Xerox 201"/>
    <n v="19.440000000000001"/>
    <x v="1"/>
    <n v="0"/>
    <n v="9.3312000000000008"/>
  </r>
  <r>
    <n v="2838"/>
    <s v="CA-2014-110842"/>
    <x v="3"/>
    <x v="343"/>
    <d v="2014-11-17T00:00:00"/>
    <s v="Standard Class"/>
    <s v="GA-14725"/>
    <s v="Guy Armstrong"/>
    <x v="0"/>
    <s v="United States"/>
    <s v="Los Angeles"/>
    <x v="1"/>
    <n v="90036"/>
    <x v="1"/>
    <s v="OFF-BI-10000977"/>
    <x v="1"/>
    <x v="8"/>
    <s v="Ibico Plastic Spiral Binding Combs"/>
    <n v="121.6"/>
    <x v="2"/>
    <n v="0.2"/>
    <n v="39.519999999999989"/>
  </r>
  <r>
    <n v="2839"/>
    <s v="CA-2013-147368"/>
    <x v="0"/>
    <x v="632"/>
    <d v="2013-06-13T00:00:00"/>
    <s v="First Class"/>
    <s v="TC-21295"/>
    <s v="Toby Carlisle"/>
    <x v="0"/>
    <s v="United States"/>
    <s v="Tallahassee"/>
    <x v="2"/>
    <n v="32303"/>
    <x v="0"/>
    <s v="TEC-MA-10002178"/>
    <x v="2"/>
    <x v="15"/>
    <s v="Cisco CP-7937G Unified IP Conference Station Phone"/>
    <n v="695.7"/>
    <x v="0"/>
    <n v="0.5"/>
    <n v="-27.827999999999975"/>
  </r>
  <r>
    <n v="2840"/>
    <s v="US-2012-104185"/>
    <x v="1"/>
    <x v="37"/>
    <d v="2012-09-08T00:00:00"/>
    <s v="Second Class"/>
    <s v="JB-15400"/>
    <s v="Jennifer Braxton"/>
    <x v="1"/>
    <s v="United States"/>
    <s v="New York City"/>
    <x v="15"/>
    <n v="10009"/>
    <x v="3"/>
    <s v="OFF-ST-10001526"/>
    <x v="1"/>
    <x v="4"/>
    <s v="Iceberg Mobile Mega Data/Printer Cart "/>
    <n v="120.33"/>
    <x v="7"/>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x v="4"/>
    <n v="0"/>
    <n v="284.98"/>
  </r>
  <r>
    <n v="2842"/>
    <s v="US-2014-135062"/>
    <x v="3"/>
    <x v="515"/>
    <d v="2014-09-05T00:00:00"/>
    <s v="Second Class"/>
    <s v="RL-19615"/>
    <s v="Rob Lucas"/>
    <x v="0"/>
    <s v="United States"/>
    <s v="Fayetteville"/>
    <x v="3"/>
    <n v="28314"/>
    <x v="0"/>
    <s v="OFF-PA-10000100"/>
    <x v="1"/>
    <x v="10"/>
    <s v="Xerox 1945"/>
    <n v="229.54400000000001"/>
    <x v="3"/>
    <n v="0.2"/>
    <n v="83.209699999999998"/>
  </r>
  <r>
    <n v="2843"/>
    <s v="CA-2014-135650"/>
    <x v="3"/>
    <x v="721"/>
    <d v="2014-03-28T00:00:00"/>
    <s v="Standard Class"/>
    <s v="AC-10660"/>
    <s v="Anna Chung"/>
    <x v="0"/>
    <s v="United States"/>
    <s v="Huntsville"/>
    <x v="5"/>
    <n v="77340"/>
    <x v="2"/>
    <s v="OFF-ST-10001809"/>
    <x v="1"/>
    <x v="4"/>
    <s v="Fellowes Officeware Wire Shelving"/>
    <n v="143.72800000000001"/>
    <x v="0"/>
    <n v="0.2"/>
    <n v="-32.338800000000006"/>
  </r>
  <r>
    <n v="2844"/>
    <s v="CA-2014-112865"/>
    <x v="3"/>
    <x v="796"/>
    <d v="2014-05-23T00:00:00"/>
    <s v="Standard Class"/>
    <s v="BH-11710"/>
    <s v="Brosina Hoffman"/>
    <x v="0"/>
    <s v="United States"/>
    <s v="Philadelphia"/>
    <x v="9"/>
    <n v="19140"/>
    <x v="3"/>
    <s v="TEC-AC-10000387"/>
    <x v="2"/>
    <x v="11"/>
    <s v="KeyTronic KT800P2 - Keyboard - Black"/>
    <n v="36.048000000000002"/>
    <x v="1"/>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x v="8"/>
    <n v="0.3"/>
    <n v="-12.078400000000101"/>
  </r>
  <r>
    <n v="2846"/>
    <s v="CA-2014-138163"/>
    <x v="3"/>
    <x v="701"/>
    <d v="2014-11-21T00:00:00"/>
    <s v="First Class"/>
    <s v="XP-21865"/>
    <s v="Xylona Preis"/>
    <x v="0"/>
    <s v="United States"/>
    <s v="Everett"/>
    <x v="31"/>
    <n v="2149"/>
    <x v="3"/>
    <s v="OFF-AR-10001958"/>
    <x v="1"/>
    <x v="6"/>
    <s v="Stanley Bostitch Contemporary Electric Pencil Sharpeners"/>
    <n v="50.94"/>
    <x v="1"/>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x v="1"/>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x v="5"/>
    <n v="0"/>
    <n v="15.758400000000002"/>
  </r>
  <r>
    <n v="2849"/>
    <s v="CA-2014-157854"/>
    <x v="3"/>
    <x v="798"/>
    <d v="2014-04-16T00:00:00"/>
    <s v="Standard Class"/>
    <s v="DM-13345"/>
    <s v="Denise Monton"/>
    <x v="1"/>
    <s v="United States"/>
    <s v="Roswell"/>
    <x v="32"/>
    <n v="30076"/>
    <x v="0"/>
    <s v="OFF-BI-10001359"/>
    <x v="1"/>
    <x v="8"/>
    <s v="GBC DocuBind TL300 Electric Binding System"/>
    <n v="2690.9700000000003"/>
    <x v="1"/>
    <n v="0"/>
    <n v="1264.7558999999999"/>
  </r>
  <r>
    <n v="2850"/>
    <s v="CA-2013-123617"/>
    <x v="0"/>
    <x v="85"/>
    <d v="2013-12-04T00:00:00"/>
    <s v="Standard Class"/>
    <s v="AJ-10780"/>
    <s v="Anthony Jacobs"/>
    <x v="1"/>
    <s v="United States"/>
    <s v="Palm Coast"/>
    <x v="2"/>
    <n v="32137"/>
    <x v="0"/>
    <s v="OFF-BI-10002976"/>
    <x v="1"/>
    <x v="8"/>
    <s v="ACCOHIDE Binder by Acco"/>
    <n v="7.4340000000000011"/>
    <x v="5"/>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x v="7"/>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x v="4"/>
    <n v="0"/>
    <n v="13.235199999999999"/>
  </r>
  <r>
    <n v="2853"/>
    <s v="CA-2013-136371"/>
    <x v="0"/>
    <x v="690"/>
    <d v="2013-03-22T00:00:00"/>
    <s v="Second Class"/>
    <s v="SV-20935"/>
    <s v="Susan Vittorini"/>
    <x v="0"/>
    <s v="United States"/>
    <s v="Oceanside"/>
    <x v="15"/>
    <n v="11572"/>
    <x v="3"/>
    <s v="FUR-FU-10000409"/>
    <x v="0"/>
    <x v="5"/>
    <s v="GE 4 Foot Flourescent Tube, 40 Watt"/>
    <n v="14.98"/>
    <x v="7"/>
    <n v="0"/>
    <n v="6.8908000000000005"/>
  </r>
  <r>
    <n v="2854"/>
    <s v="CA-2013-136371"/>
    <x v="0"/>
    <x v="690"/>
    <d v="2013-03-22T00:00:00"/>
    <s v="Second Class"/>
    <s v="SV-20935"/>
    <s v="Susan Vittorini"/>
    <x v="0"/>
    <s v="United States"/>
    <s v="Oceanside"/>
    <x v="15"/>
    <n v="11572"/>
    <x v="3"/>
    <s v="FUR-FU-10000221"/>
    <x v="0"/>
    <x v="5"/>
    <s v="Master Caster Door Stop, Brown"/>
    <n v="20.32"/>
    <x v="4"/>
    <n v="0"/>
    <n v="6.9087999999999994"/>
  </r>
  <r>
    <n v="2855"/>
    <s v="CA-2014-137344"/>
    <x v="3"/>
    <x v="648"/>
    <d v="2014-08-21T00:00:00"/>
    <s v="Same Day"/>
    <s v="EM-13810"/>
    <s v="Eleni McCrary"/>
    <x v="1"/>
    <s v="United States"/>
    <s v="Franklin"/>
    <x v="31"/>
    <n v="2038"/>
    <x v="3"/>
    <s v="OFF-ST-10000344"/>
    <x v="1"/>
    <x v="4"/>
    <s v="Neat Ideas Personal Hanging Folder Files, Black"/>
    <n v="40.29"/>
    <x v="1"/>
    <n v="0"/>
    <n v="10.475399999999999"/>
  </r>
  <r>
    <n v="2856"/>
    <s v="CA-2014-169810"/>
    <x v="3"/>
    <x v="800"/>
    <d v="2014-08-01T00:00:00"/>
    <s v="Standard Class"/>
    <s v="RB-19360"/>
    <s v="Raymond Buch"/>
    <x v="0"/>
    <s v="United States"/>
    <s v="Sioux Falls"/>
    <x v="44"/>
    <n v="57103"/>
    <x v="2"/>
    <s v="OFF-LA-10003663"/>
    <x v="1"/>
    <x v="2"/>
    <s v="Avery 498"/>
    <n v="20.23"/>
    <x v="3"/>
    <n v="0"/>
    <n v="9.5081000000000007"/>
  </r>
  <r>
    <n v="2857"/>
    <s v="CA-2013-128594"/>
    <x v="0"/>
    <x v="370"/>
    <d v="2013-08-30T00:00:00"/>
    <s v="First Class"/>
    <s v="DJ-13510"/>
    <s v="Don Jones"/>
    <x v="1"/>
    <s v="United States"/>
    <s v="San Diego"/>
    <x v="1"/>
    <n v="92037"/>
    <x v="1"/>
    <s v="FUR-CH-10001215"/>
    <x v="0"/>
    <x v="1"/>
    <s v="Global Troy Executive Leather Low-Back Tilter"/>
    <n v="1603.1360000000002"/>
    <x v="4"/>
    <n v="0.2"/>
    <n v="100.19599999999997"/>
  </r>
  <r>
    <n v="2858"/>
    <s v="CA-2013-154690"/>
    <x v="0"/>
    <x v="243"/>
    <d v="2013-08-18T00:00:00"/>
    <s v="Second Class"/>
    <s v="CC-12370"/>
    <s v="Christopher Conant"/>
    <x v="0"/>
    <s v="United States"/>
    <s v="Fayetteville"/>
    <x v="3"/>
    <n v="28314"/>
    <x v="0"/>
    <s v="FUR-CH-10000988"/>
    <x v="0"/>
    <x v="1"/>
    <s v="Hon Olson Stacker Stools"/>
    <n v="225.29600000000002"/>
    <x v="0"/>
    <n v="0.2"/>
    <n v="22.529599999999995"/>
  </r>
  <r>
    <n v="2859"/>
    <s v="CA-2014-138975"/>
    <x v="3"/>
    <x v="240"/>
    <d v="2014-05-24T00:00:00"/>
    <s v="Standard Class"/>
    <s v="SC-20380"/>
    <s v="Shahid Collister"/>
    <x v="0"/>
    <s v="United States"/>
    <s v="Atlanta"/>
    <x v="32"/>
    <n v="30318"/>
    <x v="0"/>
    <s v="TEC-AC-10003441"/>
    <x v="2"/>
    <x v="11"/>
    <s v="Kingston Digital DataTraveler 32GB USB 2.0"/>
    <n v="67.8"/>
    <x v="4"/>
    <n v="0"/>
    <n v="4.0679999999999978"/>
  </r>
  <r>
    <n v="2860"/>
    <s v="CA-2014-138975"/>
    <x v="3"/>
    <x v="240"/>
    <d v="2014-05-24T00:00:00"/>
    <s v="Standard Class"/>
    <s v="SC-20380"/>
    <s v="Shahid Collister"/>
    <x v="0"/>
    <s v="United States"/>
    <s v="Atlanta"/>
    <x v="32"/>
    <n v="30318"/>
    <x v="0"/>
    <s v="TEC-PH-10004389"/>
    <x v="2"/>
    <x v="7"/>
    <s v="Nokia Lumia 925"/>
    <n v="377.96999999999997"/>
    <x v="1"/>
    <n v="0"/>
    <n v="98.272200000000012"/>
  </r>
  <r>
    <n v="2861"/>
    <s v="CA-2014-138975"/>
    <x v="3"/>
    <x v="240"/>
    <d v="2014-05-24T00:00:00"/>
    <s v="Standard Class"/>
    <s v="SC-20380"/>
    <s v="Shahid Collister"/>
    <x v="0"/>
    <s v="United States"/>
    <s v="Atlanta"/>
    <x v="32"/>
    <n v="30318"/>
    <x v="0"/>
    <s v="FUR-BO-10004695"/>
    <x v="0"/>
    <x v="0"/>
    <s v="O'Sullivan 2-Door Barrister Bookcase in Odessa Pine"/>
    <n v="1628.82"/>
    <x v="6"/>
    <n v="0"/>
    <n v="374.62859999999989"/>
  </r>
  <r>
    <n v="2862"/>
    <s v="CA-2014-138975"/>
    <x v="3"/>
    <x v="240"/>
    <d v="2014-05-24T00:00:00"/>
    <s v="Standard Class"/>
    <s v="SC-20380"/>
    <s v="Shahid Collister"/>
    <x v="0"/>
    <s v="United States"/>
    <s v="Atlanta"/>
    <x v="32"/>
    <n v="30318"/>
    <x v="0"/>
    <s v="OFF-PA-10000100"/>
    <x v="1"/>
    <x v="10"/>
    <s v="Xerox 1945"/>
    <n v="286.93"/>
    <x v="3"/>
    <n v="0"/>
    <n v="140.59569999999999"/>
  </r>
  <r>
    <n v="2863"/>
    <s v="CA-2014-106537"/>
    <x v="3"/>
    <x v="801"/>
    <d v="2014-08-18T00:00:00"/>
    <s v="Standard Class"/>
    <s v="RH-19495"/>
    <s v="Rick Hansen"/>
    <x v="0"/>
    <s v="United States"/>
    <s v="Orlando"/>
    <x v="2"/>
    <n v="32839"/>
    <x v="0"/>
    <s v="OFF-PA-10000223"/>
    <x v="1"/>
    <x v="10"/>
    <s v="Xerox 2000"/>
    <n v="20.736000000000004"/>
    <x v="4"/>
    <n v="0.2"/>
    <n v="7.2576000000000001"/>
  </r>
  <r>
    <n v="2864"/>
    <s v="US-2014-103828"/>
    <x v="3"/>
    <x v="802"/>
    <d v="2014-08-14T00:00:00"/>
    <s v="Same Day"/>
    <s v="JK-15370"/>
    <s v="Jay Kimmel"/>
    <x v="0"/>
    <s v="United States"/>
    <s v="San Francisco"/>
    <x v="1"/>
    <n v="94122"/>
    <x v="1"/>
    <s v="OFF-ST-10001325"/>
    <x v="1"/>
    <x v="4"/>
    <s v="Sterilite Officeware Hinged File Box"/>
    <n v="31.44"/>
    <x v="1"/>
    <n v="0"/>
    <n v="8.4888000000000012"/>
  </r>
  <r>
    <n v="2865"/>
    <s v="US-2014-103828"/>
    <x v="3"/>
    <x v="802"/>
    <d v="2014-08-14T00:00:00"/>
    <s v="Same Day"/>
    <s v="JK-15370"/>
    <s v="Jay Kimmel"/>
    <x v="0"/>
    <s v="United States"/>
    <s v="San Francisco"/>
    <x v="1"/>
    <n v="94122"/>
    <x v="1"/>
    <s v="OFF-AP-10004249"/>
    <x v="1"/>
    <x v="9"/>
    <s v="Staples"/>
    <n v="83.79"/>
    <x v="3"/>
    <n v="0"/>
    <n v="22.623299999999997"/>
  </r>
  <r>
    <n v="2866"/>
    <s v="US-2014-103828"/>
    <x v="3"/>
    <x v="802"/>
    <d v="2014-08-14T00:00:00"/>
    <s v="Same Day"/>
    <s v="JK-15370"/>
    <s v="Jay Kimmel"/>
    <x v="0"/>
    <s v="United States"/>
    <s v="San Francisco"/>
    <x v="1"/>
    <n v="94122"/>
    <x v="1"/>
    <s v="OFF-AR-10000588"/>
    <x v="1"/>
    <x v="6"/>
    <s v="Newell 345"/>
    <n v="59.519999999999996"/>
    <x v="1"/>
    <n v="0"/>
    <n v="15.475200000000001"/>
  </r>
  <r>
    <n v="2867"/>
    <s v="US-2014-103828"/>
    <x v="3"/>
    <x v="802"/>
    <d v="2014-08-14T00:00:00"/>
    <s v="Same Day"/>
    <s v="JK-15370"/>
    <s v="Jay Kimmel"/>
    <x v="0"/>
    <s v="United States"/>
    <s v="San Francisco"/>
    <x v="1"/>
    <n v="94122"/>
    <x v="1"/>
    <s v="OFF-SU-10000946"/>
    <x v="1"/>
    <x v="14"/>
    <s v="Staples"/>
    <n v="31.92"/>
    <x v="4"/>
    <n v="0"/>
    <n v="9.2567999999999984"/>
  </r>
  <r>
    <n v="2868"/>
    <s v="CA-2013-115588"/>
    <x v="0"/>
    <x v="338"/>
    <d v="2013-11-13T00:00:00"/>
    <s v="Second Class"/>
    <s v="AF-10885"/>
    <s v="Art Foster"/>
    <x v="0"/>
    <s v="United States"/>
    <s v="Toledo"/>
    <x v="24"/>
    <n v="43615"/>
    <x v="3"/>
    <s v="OFF-SU-10001225"/>
    <x v="1"/>
    <x v="14"/>
    <s v="Staples"/>
    <n v="14.720000000000002"/>
    <x v="2"/>
    <n v="0.2"/>
    <n v="-3.3120000000000012"/>
  </r>
  <r>
    <n v="2869"/>
    <s v="CA-2013-115588"/>
    <x v="0"/>
    <x v="338"/>
    <d v="2013-11-13T00:00:00"/>
    <s v="Second Class"/>
    <s v="AF-10885"/>
    <s v="Art Foster"/>
    <x v="0"/>
    <s v="United States"/>
    <s v="Toledo"/>
    <x v="24"/>
    <n v="43615"/>
    <x v="3"/>
    <s v="OFF-ST-10001558"/>
    <x v="1"/>
    <x v="4"/>
    <s v="Acco Perma 4000 Stacking Storage Drawers"/>
    <n v="38.975999999999999"/>
    <x v="1"/>
    <n v="0.2"/>
    <n v="-2.4359999999999999"/>
  </r>
  <r>
    <n v="2870"/>
    <s v="CA-2014-143861"/>
    <x v="3"/>
    <x v="492"/>
    <d v="2014-06-20T00:00:00"/>
    <s v="Standard Class"/>
    <s v="LC-16885"/>
    <s v="Lena Creighton"/>
    <x v="0"/>
    <s v="United States"/>
    <s v="Saint Petersburg"/>
    <x v="2"/>
    <n v="33710"/>
    <x v="0"/>
    <s v="FUR-FU-10001546"/>
    <x v="0"/>
    <x v="5"/>
    <s v="Dana Swing-Arm Lamps"/>
    <n v="17.088000000000001"/>
    <x v="0"/>
    <n v="0.2"/>
    <n v="1.0679999999999996"/>
  </r>
  <r>
    <n v="2871"/>
    <s v="CA-2011-148040"/>
    <x v="2"/>
    <x v="579"/>
    <d v="2011-03-26T00:00:00"/>
    <s v="Standard Class"/>
    <s v="BF-11275"/>
    <s v="Beth Fritzler"/>
    <x v="1"/>
    <s v="United States"/>
    <s v="Tucson"/>
    <x v="16"/>
    <n v="85705"/>
    <x v="1"/>
    <s v="OFF-PA-10002581"/>
    <x v="1"/>
    <x v="10"/>
    <s v="Xerox 1951"/>
    <n v="74.352000000000004"/>
    <x v="1"/>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x v="1"/>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x v="7"/>
    <n v="0"/>
    <n v="1.7465999999999999"/>
  </r>
  <r>
    <n v="2874"/>
    <s v="CA-2014-137022"/>
    <x v="3"/>
    <x v="673"/>
    <d v="2014-11-23T00:00:00"/>
    <s v="Standard Class"/>
    <s v="SW-20275"/>
    <s v="Scott Williamson"/>
    <x v="0"/>
    <s v="United States"/>
    <s v="San Diego"/>
    <x v="1"/>
    <n v="92105"/>
    <x v="1"/>
    <s v="OFF-ST-10001963"/>
    <x v="1"/>
    <x v="4"/>
    <s v="Tennsco Regal Shelving Units"/>
    <n v="811.28"/>
    <x v="8"/>
    <n v="0"/>
    <n v="24.338399999999979"/>
  </r>
  <r>
    <n v="2875"/>
    <s v="US-2014-102638"/>
    <x v="3"/>
    <x v="614"/>
    <d v="2015-01-01T00:00:00"/>
    <s v="First Class"/>
    <s v="MC-17845"/>
    <s v="Michael Chen"/>
    <x v="0"/>
    <s v="United States"/>
    <s v="New York City"/>
    <x v="15"/>
    <n v="10035"/>
    <x v="3"/>
    <s v="OFF-FA-10002988"/>
    <x v="1"/>
    <x v="13"/>
    <s v="Ideal Clamps"/>
    <n v="6.0299999999999994"/>
    <x v="1"/>
    <n v="0"/>
    <n v="2.9546999999999999"/>
  </r>
  <r>
    <n v="2876"/>
    <s v="US-2013-167339"/>
    <x v="0"/>
    <x v="803"/>
    <d v="2013-01-23T00:00:00"/>
    <s v="Second Class"/>
    <s v="TD-20995"/>
    <s v="Tamara Dahlen"/>
    <x v="0"/>
    <s v="United States"/>
    <s v="San Diego"/>
    <x v="1"/>
    <n v="92037"/>
    <x v="1"/>
    <s v="FUR-CH-10004289"/>
    <x v="0"/>
    <x v="1"/>
    <s v="Global Super Steno Chair"/>
    <n v="153.56800000000001"/>
    <x v="0"/>
    <n v="0.2"/>
    <n v="-5.758800000000015"/>
  </r>
  <r>
    <n v="2877"/>
    <s v="US-2013-167339"/>
    <x v="0"/>
    <x v="803"/>
    <d v="2013-01-23T00:00:00"/>
    <s v="Second Class"/>
    <s v="TD-20995"/>
    <s v="Tamara Dahlen"/>
    <x v="0"/>
    <s v="United States"/>
    <s v="San Diego"/>
    <x v="1"/>
    <n v="92037"/>
    <x v="1"/>
    <s v="FUR-CH-10000785"/>
    <x v="0"/>
    <x v="1"/>
    <s v="Global Ergonomic Managers Chair"/>
    <n v="1013.4879999999999"/>
    <x v="3"/>
    <n v="0.2"/>
    <n v="76.011600000000016"/>
  </r>
  <r>
    <n v="2878"/>
    <s v="CA-2013-152072"/>
    <x v="0"/>
    <x v="804"/>
    <d v="2013-01-19T00:00:00"/>
    <s v="Standard Class"/>
    <s v="Dp-13240"/>
    <s v="Dean percer"/>
    <x v="2"/>
    <s v="United States"/>
    <s v="Westfield"/>
    <x v="30"/>
    <n v="7090"/>
    <x v="3"/>
    <s v="OFF-EN-10003040"/>
    <x v="1"/>
    <x v="12"/>
    <s v="Quality Park Security Envelopes"/>
    <n v="52.34"/>
    <x v="0"/>
    <n v="0"/>
    <n v="24.599800000000002"/>
  </r>
  <r>
    <n v="2879"/>
    <s v="CA-2013-152072"/>
    <x v="0"/>
    <x v="804"/>
    <d v="2013-01-19T00:00:00"/>
    <s v="Standard Class"/>
    <s v="Dp-13240"/>
    <s v="Dean percer"/>
    <x v="2"/>
    <s v="United States"/>
    <s v="Westfield"/>
    <x v="30"/>
    <n v="7090"/>
    <x v="3"/>
    <s v="OFF-AR-10001573"/>
    <x v="1"/>
    <x v="6"/>
    <s v="American Pencil"/>
    <n v="4.66"/>
    <x v="0"/>
    <n v="0"/>
    <n v="1.3513999999999995"/>
  </r>
  <r>
    <n v="2880"/>
    <s v="CA-2013-152072"/>
    <x v="0"/>
    <x v="804"/>
    <d v="2013-01-19T00:00:00"/>
    <s v="Standard Class"/>
    <s v="Dp-13240"/>
    <s v="Dean percer"/>
    <x v="2"/>
    <s v="United States"/>
    <s v="Westfield"/>
    <x v="30"/>
    <n v="7090"/>
    <x v="3"/>
    <s v="TEC-AC-10000844"/>
    <x v="2"/>
    <x v="11"/>
    <s v="Logitech Gaming G510s - Keyboard"/>
    <n v="254.96999999999997"/>
    <x v="1"/>
    <n v="0"/>
    <n v="91.789199999999994"/>
  </r>
  <r>
    <n v="2881"/>
    <s v="CA-2013-102932"/>
    <x v="0"/>
    <x v="251"/>
    <d v="2013-09-24T00:00:00"/>
    <s v="Second Class"/>
    <s v="SD-20485"/>
    <s v="Shirley Daniels"/>
    <x v="2"/>
    <s v="United States"/>
    <s v="Orange"/>
    <x v="30"/>
    <n v="7050"/>
    <x v="3"/>
    <s v="OFF-BI-10000756"/>
    <x v="1"/>
    <x v="8"/>
    <s v="Storex DuraTech Recycled Plastic Frosted Binders"/>
    <n v="25.44"/>
    <x v="5"/>
    <n v="0"/>
    <n v="12.72"/>
  </r>
  <r>
    <n v="2882"/>
    <s v="CA-2013-102932"/>
    <x v="0"/>
    <x v="251"/>
    <d v="2013-09-24T00:00:00"/>
    <s v="Second Class"/>
    <s v="SD-20485"/>
    <s v="Shirley Daniels"/>
    <x v="2"/>
    <s v="United States"/>
    <s v="Orange"/>
    <x v="30"/>
    <n v="7050"/>
    <x v="3"/>
    <s v="OFF-SU-10000381"/>
    <x v="1"/>
    <x v="14"/>
    <s v="Acme Forged Steel Scissors with Black Enamel Handles"/>
    <n v="27.93"/>
    <x v="1"/>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x v="2"/>
    <n v="0.8"/>
    <n v="-13.717499999999998"/>
  </r>
  <r>
    <n v="2884"/>
    <s v="CA-2013-130799"/>
    <x v="0"/>
    <x v="583"/>
    <d v="2013-11-17T00:00:00"/>
    <s v="Second Class"/>
    <s v="BK-11260"/>
    <s v="Berenike Kampe"/>
    <x v="0"/>
    <s v="United States"/>
    <s v="San Francisco"/>
    <x v="1"/>
    <n v="94110"/>
    <x v="1"/>
    <s v="FUR-FU-10001852"/>
    <x v="0"/>
    <x v="5"/>
    <s v="Eldon Regeneration Recycled Desk Accessories, Smoke"/>
    <n v="6.96"/>
    <x v="4"/>
    <n v="0"/>
    <n v="2.2271999999999998"/>
  </r>
  <r>
    <n v="2885"/>
    <s v="CA-2013-164483"/>
    <x v="0"/>
    <x v="806"/>
    <d v="2013-02-03T00:00:00"/>
    <s v="Standard Class"/>
    <s v="JF-15490"/>
    <s v="Jeremy Farry"/>
    <x v="0"/>
    <s v="United States"/>
    <s v="San Francisco"/>
    <x v="1"/>
    <n v="94122"/>
    <x v="1"/>
    <s v="OFF-BI-10000014"/>
    <x v="1"/>
    <x v="8"/>
    <s v="Heavy-Duty E-Z-D Binders"/>
    <n v="17.456"/>
    <x v="0"/>
    <n v="0.2"/>
    <n v="5.8914"/>
  </r>
  <r>
    <n v="2886"/>
    <s v="US-2013-159856"/>
    <x v="0"/>
    <x v="807"/>
    <d v="2013-10-23T00:00:00"/>
    <s v="Standard Class"/>
    <s v="EP-13915"/>
    <s v="Emily Phan"/>
    <x v="0"/>
    <s v="United States"/>
    <s v="Tempe"/>
    <x v="16"/>
    <n v="85281"/>
    <x v="1"/>
    <s v="FUR-CH-10003396"/>
    <x v="0"/>
    <x v="1"/>
    <s v="Global Deluxe Steno Chair"/>
    <n v="307.92"/>
    <x v="2"/>
    <n v="0.2"/>
    <n v="-34.64100000000002"/>
  </r>
  <r>
    <n v="2887"/>
    <s v="CA-2014-102099"/>
    <x v="3"/>
    <x v="404"/>
    <d v="2014-12-20T00:00:00"/>
    <s v="First Class"/>
    <s v="EP-13915"/>
    <s v="Emily Phan"/>
    <x v="0"/>
    <s v="United States"/>
    <s v="Los Angeles"/>
    <x v="1"/>
    <n v="90008"/>
    <x v="1"/>
    <s v="OFF-AR-10003811"/>
    <x v="1"/>
    <x v="6"/>
    <s v="Newell 327"/>
    <n v="6.63"/>
    <x v="1"/>
    <n v="0"/>
    <n v="1.7901"/>
  </r>
  <r>
    <n v="2888"/>
    <s v="CA-2014-102099"/>
    <x v="3"/>
    <x v="404"/>
    <d v="2014-12-20T00:00:00"/>
    <s v="First Class"/>
    <s v="EP-13915"/>
    <s v="Emily Phan"/>
    <x v="0"/>
    <s v="United States"/>
    <s v="Los Angeles"/>
    <x v="1"/>
    <n v="90008"/>
    <x v="1"/>
    <s v="OFF-PA-10003172"/>
    <x v="1"/>
    <x v="10"/>
    <s v="Xerox 1996"/>
    <n v="12.96"/>
    <x v="0"/>
    <n v="0"/>
    <n v="6.2208000000000006"/>
  </r>
  <r>
    <n v="2889"/>
    <s v="CA-2014-102099"/>
    <x v="3"/>
    <x v="404"/>
    <d v="2014-12-20T00:00:00"/>
    <s v="First Class"/>
    <s v="EP-13915"/>
    <s v="Emily Phan"/>
    <x v="0"/>
    <s v="United States"/>
    <s v="Los Angeles"/>
    <x v="1"/>
    <n v="90008"/>
    <x v="1"/>
    <s v="OFF-PA-10000289"/>
    <x v="1"/>
    <x v="10"/>
    <s v="Xerox 213"/>
    <n v="32.400000000000006"/>
    <x v="2"/>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x v="2"/>
    <n v="0"/>
    <n v="10.732499999999998"/>
  </r>
  <r>
    <n v="2891"/>
    <s v="CA-2011-142727"/>
    <x v="2"/>
    <x v="333"/>
    <d v="2011-05-01T00:00:00"/>
    <s v="Second Class"/>
    <s v="HG-14845"/>
    <s v="Harry Greene"/>
    <x v="0"/>
    <s v="United States"/>
    <s v="Lake Charles"/>
    <x v="28"/>
    <n v="70601"/>
    <x v="0"/>
    <s v="FUR-CH-10002304"/>
    <x v="0"/>
    <x v="1"/>
    <s v="Global Stack Chair without Arms, Black"/>
    <n v="51.96"/>
    <x v="0"/>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x v="1"/>
    <n v="0"/>
    <n v="8.6112000000000002"/>
  </r>
  <r>
    <n v="2893"/>
    <s v="CA-2014-139913"/>
    <x v="3"/>
    <x v="436"/>
    <d v="2014-10-30T00:00:00"/>
    <s v="Standard Class"/>
    <s v="JC-16105"/>
    <s v="Julie Creighton"/>
    <x v="1"/>
    <s v="United States"/>
    <s v="Rochester"/>
    <x v="15"/>
    <n v="14609"/>
    <x v="3"/>
    <s v="OFF-PA-10003739"/>
    <x v="1"/>
    <x v="10"/>
    <s v="Xerox 1969"/>
    <n v="11.56"/>
    <x v="0"/>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x v="2"/>
    <n v="0"/>
    <n v="11.879999999999999"/>
  </r>
  <r>
    <n v="2895"/>
    <s v="CA-2014-139913"/>
    <x v="3"/>
    <x v="436"/>
    <d v="2014-10-30T00:00:00"/>
    <s v="Standard Class"/>
    <s v="JC-16105"/>
    <s v="Julie Creighton"/>
    <x v="1"/>
    <s v="United States"/>
    <s v="Rochester"/>
    <x v="15"/>
    <n v="14609"/>
    <x v="3"/>
    <s v="FUR-FU-10000771"/>
    <x v="0"/>
    <x v="5"/>
    <s v="Eldon 200 Class Desk Accessories, Smoke"/>
    <n v="69.08"/>
    <x v="10"/>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x v="1"/>
    <n v="0"/>
    <n v="10.046400000000002"/>
  </r>
  <r>
    <n v="2897"/>
    <s v="CA-2011-169033"/>
    <x v="2"/>
    <x v="809"/>
    <d v="2011-04-03T00:00:00"/>
    <s v="Standard Class"/>
    <s v="KM-16720"/>
    <s v="Kunst Miller"/>
    <x v="0"/>
    <s v="United States"/>
    <s v="Long Beach"/>
    <x v="15"/>
    <n v="11561"/>
    <x v="3"/>
    <s v="OFF-AR-10001915"/>
    <x v="1"/>
    <x v="6"/>
    <s v="Peel-Off China Markers"/>
    <n v="49.65"/>
    <x v="2"/>
    <n v="0"/>
    <n v="20.853000000000002"/>
  </r>
  <r>
    <n v="2898"/>
    <s v="US-2013-164630"/>
    <x v="0"/>
    <x v="810"/>
    <d v="2013-01-09T00:00:00"/>
    <s v="Standard Class"/>
    <s v="EB-13975"/>
    <s v="Erica Bern"/>
    <x v="1"/>
    <s v="United States"/>
    <s v="Charlotte"/>
    <x v="3"/>
    <n v="28205"/>
    <x v="0"/>
    <s v="TEC-CO-10000971"/>
    <x v="2"/>
    <x v="16"/>
    <s v="Hewlett Packard 310 Color Digital Copier"/>
    <n v="959.96800000000007"/>
    <x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x v="0"/>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x v="0"/>
    <n v="0.2"/>
    <n v="59.997999999999962"/>
  </r>
  <r>
    <n v="2901"/>
    <s v="CA-2012-166464"/>
    <x v="1"/>
    <x v="811"/>
    <d v="2012-09-17T00:00:00"/>
    <s v="Standard Class"/>
    <s v="PG-18895"/>
    <s v="Paul Gonzalez"/>
    <x v="0"/>
    <s v="United States"/>
    <s v="New York City"/>
    <x v="15"/>
    <n v="10035"/>
    <x v="3"/>
    <s v="OFF-LA-10001317"/>
    <x v="1"/>
    <x v="2"/>
    <s v="Avery 520"/>
    <n v="12.6"/>
    <x v="4"/>
    <n v="0"/>
    <n v="6.048"/>
  </r>
  <r>
    <n v="2902"/>
    <s v="CA-2014-124898"/>
    <x v="3"/>
    <x v="220"/>
    <d v="2014-09-16T00:00:00"/>
    <s v="Standard Class"/>
    <s v="DB-12910"/>
    <s v="Daniel Byrd"/>
    <x v="2"/>
    <s v="United States"/>
    <s v="Columbus"/>
    <x v="32"/>
    <n v="31907"/>
    <x v="0"/>
    <s v="OFF-PA-10003656"/>
    <x v="1"/>
    <x v="10"/>
    <s v="Xerox 1935"/>
    <n v="184.66"/>
    <x v="3"/>
    <n v="0"/>
    <n v="84.943599999999989"/>
  </r>
  <r>
    <n v="2903"/>
    <s v="CA-2013-164035"/>
    <x v="0"/>
    <x v="1"/>
    <d v="2013-06-18T00:00:00"/>
    <s v="Standard Class"/>
    <s v="CR-12730"/>
    <s v="Craig Reiter"/>
    <x v="0"/>
    <s v="United States"/>
    <s v="Chicago"/>
    <x v="10"/>
    <n v="60610"/>
    <x v="2"/>
    <s v="OFF-PA-10002160"/>
    <x v="1"/>
    <x v="10"/>
    <s v="Xerox 1978"/>
    <n v="23.120000000000005"/>
    <x v="2"/>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x v="3"/>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x v="1"/>
    <n v="0.3"/>
    <n v="-7.7094000000001017"/>
  </r>
  <r>
    <n v="2906"/>
    <s v="CA-2011-127586"/>
    <x v="2"/>
    <x v="467"/>
    <d v="2011-09-30T00:00:00"/>
    <s v="Standard Class"/>
    <s v="CS-12400"/>
    <s v="Christopher Schild"/>
    <x v="2"/>
    <s v="United States"/>
    <s v="Seattle"/>
    <x v="4"/>
    <n v="98115"/>
    <x v="1"/>
    <s v="OFF-ST-10002615"/>
    <x v="1"/>
    <x v="4"/>
    <s v="Dual Level, Single-Width Filing Carts"/>
    <n v="310.12"/>
    <x v="0"/>
    <n v="0"/>
    <n v="80.631200000000007"/>
  </r>
  <r>
    <n v="2907"/>
    <s v="CA-2014-121615"/>
    <x v="3"/>
    <x v="132"/>
    <d v="2014-11-10T00:00:00"/>
    <s v="Standard Class"/>
    <s v="DL-12925"/>
    <s v="Daniel Lacy"/>
    <x v="0"/>
    <s v="United States"/>
    <s v="Eagan"/>
    <x v="11"/>
    <n v="55122"/>
    <x v="2"/>
    <s v="OFF-PA-10000327"/>
    <x v="1"/>
    <x v="10"/>
    <s v="Xerox 1971"/>
    <n v="8.56"/>
    <x v="0"/>
    <n v="0"/>
    <n v="3.8519999999999994"/>
  </r>
  <r>
    <n v="2908"/>
    <s v="CA-2014-121615"/>
    <x v="3"/>
    <x v="132"/>
    <d v="2014-11-10T00:00:00"/>
    <s v="Standard Class"/>
    <s v="DL-12925"/>
    <s v="Daniel Lacy"/>
    <x v="0"/>
    <s v="United States"/>
    <s v="Eagan"/>
    <x v="11"/>
    <n v="55122"/>
    <x v="2"/>
    <s v="OFF-ST-10001325"/>
    <x v="1"/>
    <x v="4"/>
    <s v="Sterilite Officeware Hinged File Box"/>
    <n v="52.400000000000006"/>
    <x v="2"/>
    <n v="0"/>
    <n v="14.148"/>
  </r>
  <r>
    <n v="2909"/>
    <s v="CA-2014-121615"/>
    <x v="3"/>
    <x v="132"/>
    <d v="2014-11-10T00:00:00"/>
    <s v="Standard Class"/>
    <s v="DL-12925"/>
    <s v="Daniel Lacy"/>
    <x v="0"/>
    <s v="United States"/>
    <s v="Eagan"/>
    <x v="11"/>
    <n v="55122"/>
    <x v="2"/>
    <s v="OFF-LA-10001771"/>
    <x v="1"/>
    <x v="2"/>
    <s v="Avery 513"/>
    <n v="14.940000000000001"/>
    <x v="1"/>
    <n v="0"/>
    <n v="6.8723999999999998"/>
  </r>
  <r>
    <n v="2910"/>
    <s v="CA-2014-166415"/>
    <x v="3"/>
    <x v="600"/>
    <d v="2014-02-24T00:00:00"/>
    <s v="Standard Class"/>
    <s v="ME-17725"/>
    <s v="Max Engle"/>
    <x v="0"/>
    <s v="United States"/>
    <s v="Seattle"/>
    <x v="4"/>
    <n v="98103"/>
    <x v="1"/>
    <s v="OFF-FA-10004968"/>
    <x v="1"/>
    <x v="13"/>
    <s v="Rubber Band Ball"/>
    <n v="11.22"/>
    <x v="1"/>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x v="4"/>
    <n v="0.2"/>
    <n v="24.196000000000012"/>
  </r>
  <r>
    <n v="2912"/>
    <s v="CA-2011-113929"/>
    <x v="2"/>
    <x v="737"/>
    <d v="2011-06-21T00:00:00"/>
    <s v="Standard Class"/>
    <s v="CK-12205"/>
    <s v="Chloris Kastensmidt"/>
    <x v="0"/>
    <s v="United States"/>
    <s v="Hempstead"/>
    <x v="15"/>
    <n v="11550"/>
    <x v="3"/>
    <s v="OFF-EN-10003286"/>
    <x v="1"/>
    <x v="12"/>
    <s v="Staples"/>
    <n v="41.4"/>
    <x v="2"/>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x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x v="1"/>
    <n v="0.2"/>
    <n v="14.337599999999998"/>
  </r>
  <r>
    <n v="2915"/>
    <s v="CA-2012-134747"/>
    <x v="1"/>
    <x v="88"/>
    <d v="2012-10-17T00:00:00"/>
    <s v="Second Class"/>
    <s v="DL-12925"/>
    <s v="Daniel Lacy"/>
    <x v="0"/>
    <s v="United States"/>
    <s v="Noblesville"/>
    <x v="14"/>
    <n v="46060"/>
    <x v="2"/>
    <s v="TEC-PH-10002890"/>
    <x v="2"/>
    <x v="7"/>
    <s v="AT&amp;T 17929 Lendline Telephone"/>
    <n v="135.72"/>
    <x v="1"/>
    <n v="0"/>
    <n v="35.287199999999999"/>
  </r>
  <r>
    <n v="2916"/>
    <s v="CA-2012-134747"/>
    <x v="1"/>
    <x v="88"/>
    <d v="2012-10-17T00:00:00"/>
    <s v="Second Class"/>
    <s v="DL-12925"/>
    <s v="Daniel Lacy"/>
    <x v="0"/>
    <s v="United States"/>
    <s v="Noblesville"/>
    <x v="14"/>
    <n v="46060"/>
    <x v="2"/>
    <s v="OFF-BI-10001308"/>
    <x v="1"/>
    <x v="8"/>
    <s v="GBC Standard Plastic Binding Systems' Combs"/>
    <n v="12.56"/>
    <x v="0"/>
    <n v="0"/>
    <n v="5.6519999999999992"/>
  </r>
  <r>
    <n v="2917"/>
    <s v="CA-2012-134747"/>
    <x v="1"/>
    <x v="88"/>
    <d v="2012-10-17T00:00:00"/>
    <s v="Second Class"/>
    <s v="DL-12925"/>
    <s v="Daniel Lacy"/>
    <x v="0"/>
    <s v="United States"/>
    <s v="Noblesville"/>
    <x v="14"/>
    <n v="46060"/>
    <x v="2"/>
    <s v="TEC-PH-10001750"/>
    <x v="2"/>
    <x v="7"/>
    <s v="Samsung Rugby III"/>
    <n v="263.95999999999998"/>
    <x v="4"/>
    <n v="0"/>
    <n v="71.269200000000012"/>
  </r>
  <r>
    <n v="2918"/>
    <s v="CA-2014-155047"/>
    <x v="3"/>
    <x v="151"/>
    <d v="2014-08-31T00:00:00"/>
    <s v="First Class"/>
    <s v="SE-20110"/>
    <s v="Sanjit Engle"/>
    <x v="0"/>
    <s v="United States"/>
    <s v="Dallas"/>
    <x v="5"/>
    <n v="75220"/>
    <x v="2"/>
    <s v="OFF-AR-10003338"/>
    <x v="1"/>
    <x v="6"/>
    <s v="Eberhard Faber 3 1/2&quot; Golf Pencils"/>
    <n v="5.9520000000000008"/>
    <x v="7"/>
    <n v="0.2"/>
    <n v="0.37200000000000011"/>
  </r>
  <r>
    <n v="2919"/>
    <s v="CA-2013-160129"/>
    <x v="0"/>
    <x v="813"/>
    <d v="2013-11-24T00:00:00"/>
    <s v="Same Day"/>
    <s v="LS-17200"/>
    <s v="Luke Schmidt"/>
    <x v="1"/>
    <s v="United States"/>
    <s v="Philadelphia"/>
    <x v="9"/>
    <n v="19140"/>
    <x v="3"/>
    <s v="OFF-FA-10002763"/>
    <x v="1"/>
    <x v="13"/>
    <s v="Advantus Map Pennant Flags and Round Head Tacks"/>
    <n v="15.8"/>
    <x v="2"/>
    <n v="0.2"/>
    <n v="2.3699999999999983"/>
  </r>
  <r>
    <n v="2920"/>
    <s v="CA-2013-160129"/>
    <x v="0"/>
    <x v="813"/>
    <d v="2013-11-24T00:00:00"/>
    <s v="Same Day"/>
    <s v="LS-17200"/>
    <s v="Luke Schmidt"/>
    <x v="1"/>
    <s v="United States"/>
    <s v="Philadelphia"/>
    <x v="9"/>
    <n v="19140"/>
    <x v="3"/>
    <s v="FUR-FU-10002088"/>
    <x v="0"/>
    <x v="5"/>
    <s v="Nu-Dell Float Frame 11 x 14 1/2"/>
    <n v="14.368000000000002"/>
    <x v="0"/>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x v="3"/>
    <n v="0.2"/>
    <n v="12.328399999999988"/>
  </r>
  <r>
    <n v="2922"/>
    <s v="CA-2014-164329"/>
    <x v="3"/>
    <x v="289"/>
    <d v="2014-01-31T00:00:00"/>
    <s v="Same Day"/>
    <s v="MM-17920"/>
    <s v="Michael Moore"/>
    <x v="0"/>
    <s v="United States"/>
    <s v="San Francisco"/>
    <x v="1"/>
    <n v="94109"/>
    <x v="1"/>
    <s v="OFF-ST-10001511"/>
    <x v="1"/>
    <x v="4"/>
    <s v="Space Solutions Commercial Steel Shelving"/>
    <n v="129.30000000000001"/>
    <x v="0"/>
    <n v="0"/>
    <n v="6.4649999999999892"/>
  </r>
  <r>
    <n v="2923"/>
    <s v="US-2012-141453"/>
    <x v="1"/>
    <x v="672"/>
    <d v="2012-12-03T00:00:00"/>
    <s v="Second Class"/>
    <s v="DB-13270"/>
    <s v="Deborah Brumfield"/>
    <x v="2"/>
    <s v="United States"/>
    <s v="Austin"/>
    <x v="5"/>
    <n v="78745"/>
    <x v="2"/>
    <s v="OFF-BI-10000301"/>
    <x v="1"/>
    <x v="8"/>
    <s v="GBC Instant Report Kit"/>
    <n v="3.8819999999999988"/>
    <x v="1"/>
    <n v="0.8"/>
    <n v="-5.8230000000000004"/>
  </r>
  <r>
    <n v="2924"/>
    <s v="CA-2011-156993"/>
    <x v="2"/>
    <x v="307"/>
    <d v="2011-07-04T00:00:00"/>
    <s v="Standard Class"/>
    <s v="RW-19630"/>
    <s v="Rob Williams"/>
    <x v="1"/>
    <s v="United States"/>
    <s v="Detroit"/>
    <x v="12"/>
    <n v="48234"/>
    <x v="2"/>
    <s v="OFF-FA-10003495"/>
    <x v="1"/>
    <x v="13"/>
    <s v="Staples"/>
    <n v="6.08"/>
    <x v="7"/>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x v="7"/>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x v="7"/>
    <n v="0"/>
    <n v="4.9496999999999929"/>
  </r>
  <r>
    <n v="2927"/>
    <s v="CA-2014-128629"/>
    <x v="3"/>
    <x v="815"/>
    <d v="2014-07-15T00:00:00"/>
    <s v="Second Class"/>
    <s v="BP-11155"/>
    <s v="Becky Pak"/>
    <x v="0"/>
    <s v="United States"/>
    <s v="Columbus"/>
    <x v="32"/>
    <n v="31907"/>
    <x v="0"/>
    <s v="FUR-FU-10000771"/>
    <x v="0"/>
    <x v="5"/>
    <s v="Eldon 200 Class Desk Accessories, Smoke"/>
    <n v="18.84"/>
    <x v="1"/>
    <n v="0"/>
    <n v="7.9128000000000007"/>
  </r>
  <r>
    <n v="2928"/>
    <s v="CA-2014-158106"/>
    <x v="3"/>
    <x v="400"/>
    <d v="2014-06-11T00:00:00"/>
    <s v="Standard Class"/>
    <s v="CT-11995"/>
    <s v="Carol Triggs"/>
    <x v="0"/>
    <s v="United States"/>
    <s v="Apple Valley"/>
    <x v="11"/>
    <n v="55124"/>
    <x v="2"/>
    <s v="OFF-AR-10002255"/>
    <x v="1"/>
    <x v="6"/>
    <s v="Newell 346"/>
    <n v="8.64"/>
    <x v="1"/>
    <n v="0"/>
    <n v="2.5055999999999998"/>
  </r>
  <r>
    <n v="2929"/>
    <s v="US-2014-120390"/>
    <x v="3"/>
    <x v="15"/>
    <d v="2014-10-27T00:00:00"/>
    <s v="Standard Class"/>
    <s v="TH-21550"/>
    <s v="Tracy Hopkins"/>
    <x v="2"/>
    <s v="United States"/>
    <s v="Burlington"/>
    <x v="3"/>
    <n v="27217"/>
    <x v="0"/>
    <s v="OFF-BI-10004995"/>
    <x v="1"/>
    <x v="8"/>
    <s v="GBC DocuBind P400 Electric Binding System"/>
    <n v="1633.1880000000003"/>
    <x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x v="4"/>
    <n v="0"/>
    <n v="8.2992000000000008"/>
  </r>
  <r>
    <n v="2931"/>
    <s v="CA-2012-168564"/>
    <x v="1"/>
    <x v="816"/>
    <d v="2012-08-08T00:00:00"/>
    <s v="Same Day"/>
    <s v="TT-21220"/>
    <s v="Thomas Thornton"/>
    <x v="0"/>
    <s v="United States"/>
    <s v="San Francisco"/>
    <x v="1"/>
    <n v="94109"/>
    <x v="1"/>
    <s v="OFF-BI-10004970"/>
    <x v="1"/>
    <x v="8"/>
    <s v="ACCOHIDE 3-Ring Binder, Blue, 1&quot;"/>
    <n v="6.6080000000000005"/>
    <x v="0"/>
    <n v="0.2"/>
    <n v="2.2302"/>
  </r>
  <r>
    <n v="2932"/>
    <s v="CA-2012-168564"/>
    <x v="1"/>
    <x v="816"/>
    <d v="2012-08-08T00:00:00"/>
    <s v="Same Day"/>
    <s v="TT-21220"/>
    <s v="Thomas Thornton"/>
    <x v="0"/>
    <s v="United States"/>
    <s v="San Francisco"/>
    <x v="1"/>
    <n v="94109"/>
    <x v="1"/>
    <s v="OFF-BI-10002557"/>
    <x v="1"/>
    <x v="8"/>
    <s v="Presstex Flexible Ring Binders"/>
    <n v="7.28"/>
    <x v="0"/>
    <n v="0.2"/>
    <n v="2.7299999999999995"/>
  </r>
  <r>
    <n v="2933"/>
    <s v="CA-2012-168564"/>
    <x v="1"/>
    <x v="816"/>
    <d v="2012-08-08T00:00:00"/>
    <s v="Same Day"/>
    <s v="TT-21220"/>
    <s v="Thomas Thornton"/>
    <x v="0"/>
    <s v="United States"/>
    <s v="San Francisco"/>
    <x v="1"/>
    <n v="94109"/>
    <x v="1"/>
    <s v="FUR-CH-10000785"/>
    <x v="0"/>
    <x v="1"/>
    <s v="Global Ergonomic Managers Chair"/>
    <n v="144.78399999999999"/>
    <x v="7"/>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x v="7"/>
    <n v="0.2"/>
    <n v="13.719300000000004"/>
  </r>
  <r>
    <n v="2935"/>
    <s v="US-2013-169040"/>
    <x v="0"/>
    <x v="409"/>
    <d v="2013-12-13T00:00:00"/>
    <s v="Standard Class"/>
    <s v="GT-14710"/>
    <s v="Greg Tran"/>
    <x v="0"/>
    <s v="United States"/>
    <s v="Seattle"/>
    <x v="4"/>
    <n v="98105"/>
    <x v="1"/>
    <s v="TEC-PH-10002834"/>
    <x v="2"/>
    <x v="7"/>
    <s v="Google Nexus 5"/>
    <n v="431.97600000000006"/>
    <x v="1"/>
    <n v="0.2"/>
    <n v="26.998499999999993"/>
  </r>
  <r>
    <n v="2936"/>
    <s v="US-2013-169040"/>
    <x v="0"/>
    <x v="409"/>
    <d v="2013-12-13T00:00:00"/>
    <s v="Standard Class"/>
    <s v="GT-14710"/>
    <s v="Greg Tran"/>
    <x v="0"/>
    <s v="United States"/>
    <s v="Seattle"/>
    <x v="4"/>
    <n v="98105"/>
    <x v="1"/>
    <s v="OFF-EN-10000927"/>
    <x v="1"/>
    <x v="12"/>
    <s v="Jet-Pak Recycled Peel 'N' Seal Padded Mailers"/>
    <n v="35.89"/>
    <x v="7"/>
    <n v="0"/>
    <n v="16.150499999999997"/>
  </r>
  <r>
    <n v="2937"/>
    <s v="US-2013-169040"/>
    <x v="0"/>
    <x v="409"/>
    <d v="2013-12-13T00:00:00"/>
    <s v="Standard Class"/>
    <s v="GT-14710"/>
    <s v="Greg Tran"/>
    <x v="0"/>
    <s v="United States"/>
    <s v="Seattle"/>
    <x v="4"/>
    <n v="98105"/>
    <x v="1"/>
    <s v="OFF-BI-10001636"/>
    <x v="1"/>
    <x v="8"/>
    <s v="Ibico Plastic and Wire Spiral Binding Combs"/>
    <n v="47.207999999999998"/>
    <x v="3"/>
    <n v="0.2"/>
    <n v="15.342599999999997"/>
  </r>
  <r>
    <n v="2938"/>
    <s v="US-2013-169040"/>
    <x v="0"/>
    <x v="409"/>
    <d v="2013-12-13T00:00:00"/>
    <s v="Standard Class"/>
    <s v="GT-14710"/>
    <s v="Greg Tran"/>
    <x v="0"/>
    <s v="United States"/>
    <s v="Seattle"/>
    <x v="4"/>
    <n v="98105"/>
    <x v="1"/>
    <s v="OFF-PA-10001736"/>
    <x v="1"/>
    <x v="10"/>
    <s v="Xerox 1880"/>
    <n v="248.07999999999998"/>
    <x v="3"/>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x v="2"/>
    <n v="0"/>
    <n v="89.158999999999992"/>
  </r>
  <r>
    <n v="2940"/>
    <s v="US-2013-169040"/>
    <x v="0"/>
    <x v="409"/>
    <d v="2013-12-13T00:00:00"/>
    <s v="Standard Class"/>
    <s v="GT-14710"/>
    <s v="Greg Tran"/>
    <x v="0"/>
    <s v="United States"/>
    <s v="Seattle"/>
    <x v="4"/>
    <n v="98105"/>
    <x v="1"/>
    <s v="OFF-BI-10001658"/>
    <x v="1"/>
    <x v="8"/>
    <s v="GBC Standard Therm-A-Bind Covers"/>
    <n v="59.808000000000007"/>
    <x v="1"/>
    <n v="0.2"/>
    <n v="19.4376"/>
  </r>
  <r>
    <n v="2941"/>
    <s v="CA-2014-155880"/>
    <x v="3"/>
    <x v="613"/>
    <d v="2014-04-01T00:00:00"/>
    <s v="Standard Class"/>
    <s v="JD-16150"/>
    <s v="Justin Deggeller"/>
    <x v="1"/>
    <s v="United States"/>
    <s v="Milwaukee"/>
    <x v="6"/>
    <n v="53209"/>
    <x v="2"/>
    <s v="FUR-CH-10000422"/>
    <x v="0"/>
    <x v="1"/>
    <s v="Global Highback Leather Tilter in Burgundy"/>
    <n v="90.99"/>
    <x v="7"/>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x v="3"/>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x v="1"/>
    <n v="0"/>
    <n v="40.586699999999979"/>
  </r>
  <r>
    <n v="2944"/>
    <s v="CA-2014-126242"/>
    <x v="3"/>
    <x v="123"/>
    <d v="2014-11-25T00:00:00"/>
    <s v="Standard Class"/>
    <s v="MC-18100"/>
    <s v="Mick Crebagga"/>
    <x v="0"/>
    <s v="United States"/>
    <s v="Los Angeles"/>
    <x v="1"/>
    <n v="90049"/>
    <x v="1"/>
    <s v="OFF-ST-10000675"/>
    <x v="1"/>
    <x v="4"/>
    <s v="File Shuttle II and Handi-File, Black"/>
    <n v="305.01"/>
    <x v="6"/>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x v="7"/>
    <n v="0"/>
    <n v="7.1059999999999999"/>
  </r>
  <r>
    <n v="2946"/>
    <s v="CA-2013-166443"/>
    <x v="0"/>
    <x v="254"/>
    <d v="2013-11-06T00:00:00"/>
    <s v="First Class"/>
    <s v="LH-17020"/>
    <s v="Lisa Hazard"/>
    <x v="0"/>
    <s v="United States"/>
    <s v="San Francisco"/>
    <x v="1"/>
    <n v="94122"/>
    <x v="1"/>
    <s v="FUR-FU-10004020"/>
    <x v="0"/>
    <x v="5"/>
    <s v="Advantus Panel Wall Acrylic Frame"/>
    <n v="38.29"/>
    <x v="3"/>
    <n v="0"/>
    <n v="16.464700000000001"/>
  </r>
  <r>
    <n v="2947"/>
    <s v="CA-2014-169859"/>
    <x v="3"/>
    <x v="817"/>
    <d v="2014-12-19T00:00:00"/>
    <s v="Standard Class"/>
    <s v="MP-18175"/>
    <s v="Mike Pelletier"/>
    <x v="2"/>
    <s v="United States"/>
    <s v="San Diego"/>
    <x v="1"/>
    <n v="92024"/>
    <x v="1"/>
    <s v="FUR-FU-10004963"/>
    <x v="0"/>
    <x v="5"/>
    <s v="Eldon 400 Class Desk Accessories, Black Carbon"/>
    <n v="26.25"/>
    <x v="1"/>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x v="9"/>
    <n v="0.2"/>
    <n v="22.736000000000001"/>
  </r>
  <r>
    <n v="2949"/>
    <s v="CA-2014-169859"/>
    <x v="3"/>
    <x v="817"/>
    <d v="2014-12-19T00:00:00"/>
    <s v="Standard Class"/>
    <s v="MP-18175"/>
    <s v="Mike Pelletier"/>
    <x v="2"/>
    <s v="United States"/>
    <s v="San Diego"/>
    <x v="1"/>
    <n v="92024"/>
    <x v="1"/>
    <s v="OFF-EN-10000461"/>
    <x v="1"/>
    <x v="12"/>
    <s v="#10- 4 1/8&quot; x 9 1/2&quot; Recycled Envelopes"/>
    <n v="43.7"/>
    <x v="2"/>
    <n v="0"/>
    <n v="20.539000000000001"/>
  </r>
  <r>
    <n v="2950"/>
    <s v="CA-2014-134915"/>
    <x v="3"/>
    <x v="105"/>
    <d v="2014-11-13T00:00:00"/>
    <s v="Same Day"/>
    <s v="EM-14140"/>
    <s v="Eugene Moren"/>
    <x v="2"/>
    <s v="United States"/>
    <s v="Glendale"/>
    <x v="16"/>
    <n v="85301"/>
    <x v="1"/>
    <s v="TEC-AC-10001266"/>
    <x v="2"/>
    <x v="11"/>
    <s v="Memorex Micro Travel Drive 8 GB"/>
    <n v="41.6"/>
    <x v="4"/>
    <n v="0.2"/>
    <n v="12.999999999999998"/>
  </r>
  <r>
    <n v="2951"/>
    <s v="CA-2014-134915"/>
    <x v="3"/>
    <x v="105"/>
    <d v="2014-11-13T00:00:00"/>
    <s v="Same Day"/>
    <s v="EM-14140"/>
    <s v="Eugene Moren"/>
    <x v="2"/>
    <s v="United States"/>
    <s v="Glendale"/>
    <x v="16"/>
    <n v="85301"/>
    <x v="1"/>
    <s v="OFF-PA-10002160"/>
    <x v="1"/>
    <x v="10"/>
    <s v="Xerox 1978"/>
    <n v="23.120000000000005"/>
    <x v="2"/>
    <n v="0.2"/>
    <n v="8.3810000000000002"/>
  </r>
  <r>
    <n v="2952"/>
    <s v="CA-2014-134915"/>
    <x v="3"/>
    <x v="105"/>
    <d v="2014-11-13T00:00:00"/>
    <s v="Same Day"/>
    <s v="EM-14140"/>
    <s v="Eugene Moren"/>
    <x v="2"/>
    <s v="United States"/>
    <s v="Glendale"/>
    <x v="16"/>
    <n v="85301"/>
    <x v="1"/>
    <s v="FUR-CH-10004875"/>
    <x v="0"/>
    <x v="1"/>
    <s v="Harbour Creations 67200 Series Stacking Chairs"/>
    <n v="113.88800000000002"/>
    <x v="0"/>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x v="0"/>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x v="0"/>
    <n v="0.2"/>
    <n v="0.69299999999999984"/>
  </r>
  <r>
    <n v="2955"/>
    <s v="CA-2014-134915"/>
    <x v="3"/>
    <x v="105"/>
    <d v="2014-11-13T00:00:00"/>
    <s v="Same Day"/>
    <s v="EM-14140"/>
    <s v="Eugene Moren"/>
    <x v="2"/>
    <s v="United States"/>
    <s v="Glendale"/>
    <x v="16"/>
    <n v="85301"/>
    <x v="1"/>
    <s v="TEC-PH-10001459"/>
    <x v="2"/>
    <x v="7"/>
    <s v="Samsung Galaxy Mega 6.3"/>
    <n v="671.98400000000004"/>
    <x v="0"/>
    <n v="0.2"/>
    <n v="50.398800000000023"/>
  </r>
  <r>
    <n v="2956"/>
    <s v="CA-2013-153353"/>
    <x v="0"/>
    <x v="298"/>
    <d v="2013-08-25T00:00:00"/>
    <s v="Standard Class"/>
    <s v="GG-14650"/>
    <s v="Greg Guthrie"/>
    <x v="1"/>
    <s v="United States"/>
    <s v="New York City"/>
    <x v="15"/>
    <n v="10035"/>
    <x v="3"/>
    <s v="TEC-PH-10000439"/>
    <x v="2"/>
    <x v="7"/>
    <s v="GE DSL Phone Line Filter"/>
    <n v="39.99"/>
    <x v="7"/>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x v="1"/>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x v="7"/>
    <n v="0.7"/>
    <n v="-1.9274999999999993"/>
  </r>
  <r>
    <n v="2959"/>
    <s v="CA-2012-158456"/>
    <x v="1"/>
    <x v="100"/>
    <d v="2012-12-29T00:00:00"/>
    <s v="Standard Class"/>
    <s v="KT-16465"/>
    <s v="Kean Takahito"/>
    <x v="0"/>
    <s v="United States"/>
    <s v="Los Angeles"/>
    <x v="1"/>
    <n v="90032"/>
    <x v="1"/>
    <s v="OFF-BI-10001097"/>
    <x v="1"/>
    <x v="8"/>
    <s v="Avery Hole Reinforcements"/>
    <n v="19.936000000000003"/>
    <x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x v="4"/>
    <n v="0"/>
    <n v="21.5824"/>
  </r>
  <r>
    <n v="2961"/>
    <s v="CA-2014-143665"/>
    <x v="3"/>
    <x v="466"/>
    <d v="2014-05-02T00:00:00"/>
    <s v="Standard Class"/>
    <s v="PO-19180"/>
    <s v="Philisse Overcash"/>
    <x v="2"/>
    <s v="United States"/>
    <s v="Seattle"/>
    <x v="4"/>
    <n v="98115"/>
    <x v="1"/>
    <s v="OFF-PA-10003673"/>
    <x v="1"/>
    <x v="10"/>
    <s v="Strathmore Photo Mount Cards"/>
    <n v="20.34"/>
    <x v="1"/>
    <n v="0"/>
    <n v="9.3563999999999989"/>
  </r>
  <r>
    <n v="2962"/>
    <s v="CA-2014-143665"/>
    <x v="3"/>
    <x v="466"/>
    <d v="2014-05-02T00:00:00"/>
    <s v="Standard Class"/>
    <s v="PO-19180"/>
    <s v="Philisse Overcash"/>
    <x v="2"/>
    <s v="United States"/>
    <s v="Seattle"/>
    <x v="4"/>
    <n v="98115"/>
    <x v="1"/>
    <s v="OFF-LA-10002034"/>
    <x v="1"/>
    <x v="2"/>
    <s v="Avery 478"/>
    <n v="39.28"/>
    <x v="8"/>
    <n v="0"/>
    <n v="19.247199999999999"/>
  </r>
  <r>
    <n v="2963"/>
    <s v="CA-2014-137428"/>
    <x v="3"/>
    <x v="819"/>
    <d v="2014-12-22T00:00:00"/>
    <s v="Second Class"/>
    <s v="AY-10555"/>
    <s v="Andy Yotov"/>
    <x v="1"/>
    <s v="United States"/>
    <s v="Oceanside"/>
    <x v="1"/>
    <n v="92054"/>
    <x v="1"/>
    <s v="FUR-CH-10002774"/>
    <x v="0"/>
    <x v="1"/>
    <s v="Global Deluxe Stacking Chair, Gray"/>
    <n v="81.567999999999998"/>
    <x v="0"/>
    <n v="0.2"/>
    <n v="9.1763999999999974"/>
  </r>
  <r>
    <n v="2964"/>
    <s v="CA-2014-137428"/>
    <x v="3"/>
    <x v="819"/>
    <d v="2014-12-22T00:00:00"/>
    <s v="Second Class"/>
    <s v="AY-10555"/>
    <s v="Andy Yotov"/>
    <x v="1"/>
    <s v="United States"/>
    <s v="Oceanside"/>
    <x v="1"/>
    <n v="92054"/>
    <x v="1"/>
    <s v="FUR-CH-10003817"/>
    <x v="0"/>
    <x v="1"/>
    <s v="Global Value Steno Chair, Gray"/>
    <n v="97.184000000000012"/>
    <x v="0"/>
    <n v="0.2"/>
    <n v="6.0740000000000016"/>
  </r>
  <r>
    <n v="2965"/>
    <s v="CA-2014-137428"/>
    <x v="3"/>
    <x v="819"/>
    <d v="2014-12-22T00:00:00"/>
    <s v="Second Class"/>
    <s v="AY-10555"/>
    <s v="Andy Yotov"/>
    <x v="1"/>
    <s v="United States"/>
    <s v="Oceanside"/>
    <x v="1"/>
    <n v="92054"/>
    <x v="1"/>
    <s v="OFF-BI-10002949"/>
    <x v="1"/>
    <x v="8"/>
    <s v="Prestige Round Ring Binders"/>
    <n v="24.320000000000004"/>
    <x v="2"/>
    <n v="0.2"/>
    <n v="8.2079999999999984"/>
  </r>
  <r>
    <n v="2966"/>
    <s v="CA-2014-137428"/>
    <x v="3"/>
    <x v="819"/>
    <d v="2014-12-22T00:00:00"/>
    <s v="Second Class"/>
    <s v="AY-10555"/>
    <s v="Andy Yotov"/>
    <x v="1"/>
    <s v="United States"/>
    <s v="Oceanside"/>
    <x v="1"/>
    <n v="92054"/>
    <x v="1"/>
    <s v="FUR-FU-10002445"/>
    <x v="0"/>
    <x v="5"/>
    <s v="DAX Two-Tone Rosewood/Black Document Frame, Desktop, 5 x 7"/>
    <n v="18.96"/>
    <x v="0"/>
    <n v="0"/>
    <n v="7.5840000000000014"/>
  </r>
  <r>
    <n v="2967"/>
    <s v="CA-2011-162866"/>
    <x v="2"/>
    <x v="422"/>
    <d v="2011-12-31T00:00:00"/>
    <s v="Standard Class"/>
    <s v="Co-12640"/>
    <s v="Corey-Lock"/>
    <x v="0"/>
    <s v="United States"/>
    <s v="Skokie"/>
    <x v="10"/>
    <n v="60076"/>
    <x v="2"/>
    <s v="FUR-FU-10001473"/>
    <x v="0"/>
    <x v="5"/>
    <s v="DAX Wood Document Frame"/>
    <n v="32.952000000000005"/>
    <x v="5"/>
    <n v="0.6"/>
    <n v="-19.771199999999997"/>
  </r>
  <r>
    <n v="2968"/>
    <s v="CA-2011-162866"/>
    <x v="2"/>
    <x v="422"/>
    <d v="2011-12-31T00:00:00"/>
    <s v="Standard Class"/>
    <s v="Co-12640"/>
    <s v="Corey-Lock"/>
    <x v="0"/>
    <s v="United States"/>
    <s v="Skokie"/>
    <x v="10"/>
    <n v="60076"/>
    <x v="2"/>
    <s v="OFF-ST-10002562"/>
    <x v="1"/>
    <x v="4"/>
    <s v="Staples"/>
    <n v="30.016000000000005"/>
    <x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x v="1"/>
    <n v="0.2"/>
    <n v="43.713600000000014"/>
  </r>
  <r>
    <n v="2970"/>
    <s v="CA-2014-167941"/>
    <x v="3"/>
    <x v="44"/>
    <d v="2014-11-10T00:00:00"/>
    <s v="Second Class"/>
    <s v="JF-15565"/>
    <s v="Jill Fjeld"/>
    <x v="0"/>
    <s v="United States"/>
    <s v="Fayetteville"/>
    <x v="3"/>
    <n v="28314"/>
    <x v="0"/>
    <s v="OFF-PA-10001800"/>
    <x v="1"/>
    <x v="10"/>
    <s v="Xerox 220"/>
    <n v="31.104000000000006"/>
    <x v="5"/>
    <n v="0.2"/>
    <n v="10.8864"/>
  </r>
  <r>
    <n v="2971"/>
    <s v="CA-2014-167941"/>
    <x v="3"/>
    <x v="44"/>
    <d v="2014-11-10T00:00:00"/>
    <s v="Second Class"/>
    <s v="JF-15565"/>
    <s v="Jill Fjeld"/>
    <x v="0"/>
    <s v="United States"/>
    <s v="Fayetteville"/>
    <x v="3"/>
    <n v="28314"/>
    <x v="0"/>
    <s v="OFF-BI-10002827"/>
    <x v="1"/>
    <x v="8"/>
    <s v="Avery Durable Poly Binders"/>
    <n v="13.272000000000002"/>
    <x v="8"/>
    <n v="0.7"/>
    <n v="-10.617599999999999"/>
  </r>
  <r>
    <n v="2972"/>
    <s v="CA-2014-167941"/>
    <x v="3"/>
    <x v="44"/>
    <d v="2014-11-10T00:00:00"/>
    <s v="Second Class"/>
    <s v="JF-15565"/>
    <s v="Jill Fjeld"/>
    <x v="0"/>
    <s v="United States"/>
    <s v="Fayetteville"/>
    <x v="3"/>
    <n v="28314"/>
    <x v="0"/>
    <s v="FUR-FU-10004671"/>
    <x v="0"/>
    <x v="5"/>
    <s v="Executive Impressions 12&quot; Wall Clock"/>
    <n v="28.272000000000006"/>
    <x v="0"/>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x v="4"/>
    <n v="0.2"/>
    <n v="-51.827200000000019"/>
  </r>
  <r>
    <n v="2974"/>
    <s v="CA-2014-111808"/>
    <x v="3"/>
    <x v="819"/>
    <d v="2014-12-21T00:00:00"/>
    <s v="Standard Class"/>
    <s v="AR-10510"/>
    <s v="Andrew Roberts"/>
    <x v="0"/>
    <s v="United States"/>
    <s v="Tulsa"/>
    <x v="26"/>
    <n v="74133"/>
    <x v="2"/>
    <s v="OFF-BI-10004656"/>
    <x v="1"/>
    <x v="8"/>
    <s v="Peel &amp; Stick Add-On Corner Pockets"/>
    <n v="10.8"/>
    <x v="2"/>
    <n v="0"/>
    <n v="5.1839999999999993"/>
  </r>
  <r>
    <n v="2975"/>
    <s v="CA-2012-137512"/>
    <x v="1"/>
    <x v="820"/>
    <d v="2012-05-12T00:00:00"/>
    <s v="Standard Class"/>
    <s v="AG-10675"/>
    <s v="Anna Gayman"/>
    <x v="0"/>
    <s v="United States"/>
    <s v="Allen"/>
    <x v="5"/>
    <n v="75002"/>
    <x v="2"/>
    <s v="FUR-TA-10001095"/>
    <x v="0"/>
    <x v="3"/>
    <s v="Chromcraft Round Conference Tables"/>
    <n v="244.00599999999997"/>
    <x v="0"/>
    <n v="0.3"/>
    <n v="-31.372200000000007"/>
  </r>
  <r>
    <n v="2976"/>
    <s v="CA-2012-137512"/>
    <x v="1"/>
    <x v="820"/>
    <d v="2012-05-12T00:00:00"/>
    <s v="Standard Class"/>
    <s v="AG-10675"/>
    <s v="Anna Gayman"/>
    <x v="0"/>
    <s v="United States"/>
    <s v="Allen"/>
    <x v="5"/>
    <n v="75002"/>
    <x v="2"/>
    <s v="OFF-PA-10000213"/>
    <x v="1"/>
    <x v="10"/>
    <s v="Xerox 198"/>
    <n v="15.936000000000002"/>
    <x v="4"/>
    <n v="0.2"/>
    <n v="5.378400000000001"/>
  </r>
  <r>
    <n v="2977"/>
    <s v="CA-2014-139773"/>
    <x v="3"/>
    <x v="769"/>
    <d v="2014-12-05T00:00:00"/>
    <s v="Same Day"/>
    <s v="DV-13045"/>
    <s v="Darrin Van Huff"/>
    <x v="1"/>
    <s v="United States"/>
    <s v="Philadelphia"/>
    <x v="9"/>
    <n v="19143"/>
    <x v="3"/>
    <s v="FUR-CH-10001797"/>
    <x v="0"/>
    <x v="1"/>
    <s v="Safco Chair Connectors, 6/Carton"/>
    <n v="188.55199999999996"/>
    <x v="3"/>
    <n v="0.3"/>
    <n v="-2.693600000000032"/>
  </r>
  <r>
    <n v="2978"/>
    <s v="CA-2014-134607"/>
    <x v="3"/>
    <x v="621"/>
    <d v="2014-10-09T00:00:00"/>
    <s v="Second Class"/>
    <s v="HL-15040"/>
    <s v="Hunter Lopez"/>
    <x v="0"/>
    <s v="United States"/>
    <s v="Rochester"/>
    <x v="15"/>
    <n v="14609"/>
    <x v="3"/>
    <s v="OFF-ST-10002214"/>
    <x v="1"/>
    <x v="4"/>
    <s v="X-Rack File for Hanging Folders"/>
    <n v="22.58"/>
    <x v="0"/>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x v="5"/>
    <n v="0"/>
    <n v="87.350400000000036"/>
  </r>
  <r>
    <n v="2980"/>
    <s v="CA-2012-139850"/>
    <x v="1"/>
    <x v="821"/>
    <d v="2012-06-17T00:00:00"/>
    <s v="Standard Class"/>
    <s v="GB-14575"/>
    <s v="Giulietta Baptist"/>
    <x v="0"/>
    <s v="United States"/>
    <s v="Philadelphia"/>
    <x v="9"/>
    <n v="19134"/>
    <x v="3"/>
    <s v="OFF-PA-10003848"/>
    <x v="1"/>
    <x v="10"/>
    <s v="Xerox 1997"/>
    <n v="20.736000000000004"/>
    <x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x v="0"/>
    <n v="0.2"/>
    <n v="4.3295999999999975"/>
  </r>
  <r>
    <n v="2982"/>
    <s v="CA-2011-131310"/>
    <x v="2"/>
    <x v="136"/>
    <d v="2011-07-18T00:00:00"/>
    <s v="Standard Class"/>
    <s v="CL-12565"/>
    <s v="Clay Ludtke"/>
    <x v="0"/>
    <s v="United States"/>
    <s v="Seattle"/>
    <x v="4"/>
    <n v="98115"/>
    <x v="1"/>
    <s v="FUR-CH-10001797"/>
    <x v="0"/>
    <x v="1"/>
    <s v="Safco Chair Connectors, 6/Carton"/>
    <n v="123.136"/>
    <x v="4"/>
    <n v="0.2"/>
    <n v="13.852799999999981"/>
  </r>
  <r>
    <n v="2983"/>
    <s v="CA-2011-131310"/>
    <x v="2"/>
    <x v="136"/>
    <d v="2011-07-18T00:00:00"/>
    <s v="Standard Class"/>
    <s v="CL-12565"/>
    <s v="Clay Ludtke"/>
    <x v="0"/>
    <s v="United States"/>
    <s v="Seattle"/>
    <x v="4"/>
    <n v="98115"/>
    <x v="1"/>
    <s v="OFF-BI-10003094"/>
    <x v="1"/>
    <x v="8"/>
    <s v="Self-Adhesive Ring Binder Labels"/>
    <n v="11.264000000000001"/>
    <x v="4"/>
    <n v="0.2"/>
    <n v="3.8015999999999992"/>
  </r>
  <r>
    <n v="2984"/>
    <s v="US-2011-112872"/>
    <x v="2"/>
    <x v="776"/>
    <d v="2011-12-11T00:00:00"/>
    <s v="Second Class"/>
    <s v="RC-19960"/>
    <s v="Ryan Crowe"/>
    <x v="0"/>
    <s v="United States"/>
    <s v="Springfield"/>
    <x v="21"/>
    <n v="97477"/>
    <x v="1"/>
    <s v="OFF-ST-10002205"/>
    <x v="1"/>
    <x v="4"/>
    <s v="File Shuttle I and Handi-File"/>
    <n v="53.424000000000007"/>
    <x v="1"/>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x v="7"/>
    <n v="0.5"/>
    <n v="-170.80380000000002"/>
  </r>
  <r>
    <n v="2986"/>
    <s v="CA-2013-139269"/>
    <x v="0"/>
    <x v="822"/>
    <d v="2013-05-31T00:00:00"/>
    <s v="Standard Class"/>
    <s v="JB-16045"/>
    <s v="Julia Barnett"/>
    <x v="2"/>
    <s v="United States"/>
    <s v="Columbus"/>
    <x v="32"/>
    <n v="31907"/>
    <x v="0"/>
    <s v="FUR-FU-10000755"/>
    <x v="0"/>
    <x v="5"/>
    <s v="Eldon Expressions Mahogany Wood Desk Collection"/>
    <n v="24.96"/>
    <x v="4"/>
    <n v="0"/>
    <n v="6.240000000000002"/>
  </r>
  <r>
    <n v="2987"/>
    <s v="CA-2013-139269"/>
    <x v="0"/>
    <x v="822"/>
    <d v="2013-05-31T00:00:00"/>
    <s v="Standard Class"/>
    <s v="JB-16045"/>
    <s v="Julia Barnett"/>
    <x v="2"/>
    <s v="United States"/>
    <s v="Columbus"/>
    <x v="32"/>
    <n v="31907"/>
    <x v="0"/>
    <s v="OFF-PA-10002893"/>
    <x v="1"/>
    <x v="10"/>
    <s v="Wirebound Service Call Books, 5 1/2&quot; x 4&quot;"/>
    <n v="19.36"/>
    <x v="0"/>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x v="6"/>
    <n v="0"/>
    <n v="152.11799999999999"/>
  </r>
  <r>
    <n v="2989"/>
    <s v="CA-2013-139010"/>
    <x v="0"/>
    <x v="823"/>
    <d v="2013-02-26T00:00:00"/>
    <s v="Second Class"/>
    <s v="MC-17635"/>
    <s v="Matthew Clasen"/>
    <x v="1"/>
    <s v="United States"/>
    <s v="Los Angeles"/>
    <x v="1"/>
    <n v="90032"/>
    <x v="1"/>
    <s v="TEC-AC-10004227"/>
    <x v="2"/>
    <x v="11"/>
    <s v="SanDisk Ultra 16 GB MicroSDHC Class 10 Memory Card"/>
    <n v="12.99"/>
    <x v="7"/>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x v="4"/>
    <n v="0.2"/>
    <n v="6.4959999999999996"/>
  </r>
  <r>
    <n v="2991"/>
    <s v="CA-2013-139010"/>
    <x v="0"/>
    <x v="823"/>
    <d v="2013-02-26T00:00:00"/>
    <s v="Second Class"/>
    <s v="MC-17635"/>
    <s v="Matthew Clasen"/>
    <x v="1"/>
    <s v="United States"/>
    <s v="Los Angeles"/>
    <x v="1"/>
    <n v="90032"/>
    <x v="1"/>
    <s v="OFF-ST-10001809"/>
    <x v="1"/>
    <x v="4"/>
    <s v="Fellowes Officeware Wire Shelving"/>
    <n v="449.15"/>
    <x v="2"/>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x v="3"/>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x v="1"/>
    <n v="0"/>
    <n v="16.588799999999999"/>
  </r>
  <r>
    <n v="2994"/>
    <s v="CA-2014-147291"/>
    <x v="3"/>
    <x v="825"/>
    <d v="2014-03-18T00:00:00"/>
    <s v="Standard Class"/>
    <s v="MJ-17740"/>
    <s v="Max Jones"/>
    <x v="0"/>
    <s v="United States"/>
    <s v="Detroit"/>
    <x v="12"/>
    <n v="48227"/>
    <x v="2"/>
    <s v="OFF-BI-10003091"/>
    <x v="1"/>
    <x v="8"/>
    <s v="GBC DocuBind TL200 Manual Binding Machine"/>
    <n v="895.92"/>
    <x v="4"/>
    <n v="0"/>
    <n v="421.08239999999995"/>
  </r>
  <r>
    <n v="2995"/>
    <s v="CA-2013-112893"/>
    <x v="0"/>
    <x v="369"/>
    <d v="2013-09-14T00:00:00"/>
    <s v="Second Class"/>
    <s v="AT-10735"/>
    <s v="Annie Thurman"/>
    <x v="0"/>
    <s v="United States"/>
    <s v="Stockton"/>
    <x v="1"/>
    <n v="95207"/>
    <x v="1"/>
    <s v="OFF-BI-10004654"/>
    <x v="1"/>
    <x v="8"/>
    <s v="VariCap6 Expandable Binder"/>
    <n v="55.360000000000007"/>
    <x v="4"/>
    <n v="0.2"/>
    <n v="18.683999999999997"/>
  </r>
  <r>
    <n v="2996"/>
    <s v="US-2011-150532"/>
    <x v="2"/>
    <x v="686"/>
    <d v="2011-07-21T00:00:00"/>
    <s v="Standard Class"/>
    <s v="PB-19150"/>
    <s v="Philip Brown"/>
    <x v="0"/>
    <s v="United States"/>
    <s v="Phoenix"/>
    <x v="16"/>
    <n v="85023"/>
    <x v="1"/>
    <s v="OFF-ST-10000760"/>
    <x v="1"/>
    <x v="4"/>
    <s v="Eldon Fold 'N Roll Cart System"/>
    <n v="55.92"/>
    <x v="2"/>
    <n v="0.2"/>
    <n v="6.2910000000000004"/>
  </r>
  <r>
    <n v="2997"/>
    <s v="CA-2011-138317"/>
    <x v="2"/>
    <x v="261"/>
    <d v="2011-06-25T00:00:00"/>
    <s v="Standard Class"/>
    <s v="NW-18400"/>
    <s v="Natalie Webber"/>
    <x v="0"/>
    <s v="United States"/>
    <s v="Philadelphia"/>
    <x v="9"/>
    <n v="19120"/>
    <x v="3"/>
    <s v="OFF-EN-10001539"/>
    <x v="1"/>
    <x v="12"/>
    <s v="Staples"/>
    <n v="24.896000000000001"/>
    <x v="4"/>
    <n v="0.2"/>
    <n v="8.4024000000000001"/>
  </r>
  <r>
    <n v="2998"/>
    <s v="CA-2011-138317"/>
    <x v="2"/>
    <x v="261"/>
    <d v="2011-06-25T00:00:00"/>
    <s v="Standard Class"/>
    <s v="NW-18400"/>
    <s v="Natalie Webber"/>
    <x v="0"/>
    <s v="United States"/>
    <s v="Philadelphia"/>
    <x v="9"/>
    <n v="19120"/>
    <x v="3"/>
    <s v="FUR-FU-10000550"/>
    <x v="0"/>
    <x v="5"/>
    <s v="Stacking Trays by OIC"/>
    <n v="3.9840000000000004"/>
    <x v="7"/>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x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x v="1"/>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x v="0"/>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x v="0"/>
    <n v="0.7"/>
    <n v="-7.2048000000000023"/>
  </r>
  <r>
    <n v="3003"/>
    <s v="CA-2012-130610"/>
    <x v="1"/>
    <x v="761"/>
    <d v="2012-07-10T00:00:00"/>
    <s v="Standard Class"/>
    <s v="VP-21730"/>
    <s v="Victor Preis"/>
    <x v="2"/>
    <s v="United States"/>
    <s v="Sterling Heights"/>
    <x v="12"/>
    <n v="48310"/>
    <x v="2"/>
    <s v="OFF-BI-10003655"/>
    <x v="1"/>
    <x v="8"/>
    <s v="Durable Pressboard Binders"/>
    <n v="19"/>
    <x v="2"/>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x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x v="7"/>
    <n v="0"/>
    <n v="62.243999999999971"/>
  </r>
  <r>
    <n v="3006"/>
    <s v="CA-2011-148761"/>
    <x v="2"/>
    <x v="826"/>
    <d v="2011-05-21T00:00:00"/>
    <s v="Standard Class"/>
    <s v="PA-19060"/>
    <s v="Pete Armstrong"/>
    <x v="2"/>
    <s v="United States"/>
    <s v="Eau Claire"/>
    <x v="6"/>
    <n v="54703"/>
    <x v="2"/>
    <s v="OFF-BI-10000666"/>
    <x v="1"/>
    <x v="8"/>
    <s v="Surelock Post Binders"/>
    <n v="91.679999999999993"/>
    <x v="1"/>
    <n v="0"/>
    <n v="45.839999999999996"/>
  </r>
  <r>
    <n v="3007"/>
    <s v="CA-2014-116519"/>
    <x v="3"/>
    <x v="119"/>
    <d v="2014-10-16T00:00:00"/>
    <s v="First Class"/>
    <s v="CR-12730"/>
    <s v="Craig Reiter"/>
    <x v="0"/>
    <s v="United States"/>
    <s v="New York City"/>
    <x v="15"/>
    <n v="10009"/>
    <x v="3"/>
    <s v="OFF-AP-10000828"/>
    <x v="1"/>
    <x v="9"/>
    <s v="Avanti 4.4 Cu. Ft. Refrigerator"/>
    <n v="904.9"/>
    <x v="2"/>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x v="1"/>
    <n v="0.2"/>
    <n v="11.138399999999999"/>
  </r>
  <r>
    <n v="3009"/>
    <s v="CA-2013-124772"/>
    <x v="0"/>
    <x v="5"/>
    <d v="2013-12-07T00:00:00"/>
    <s v="First Class"/>
    <s v="JG-15160"/>
    <s v="James Galang"/>
    <x v="0"/>
    <s v="United States"/>
    <s v="Murray"/>
    <x v="0"/>
    <n v="42071"/>
    <x v="0"/>
    <s v="FUR-FU-10004748"/>
    <x v="0"/>
    <x v="5"/>
    <s v="Howard Miller 16&quot; Diameter Gallery Wall Clock"/>
    <n v="191.82"/>
    <x v="1"/>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x v="2"/>
    <n v="0.2"/>
    <n v="27.43649999999996"/>
  </r>
  <r>
    <n v="3011"/>
    <s v="CA-2014-134845"/>
    <x v="3"/>
    <x v="827"/>
    <d v="2014-04-24T00:00:00"/>
    <s v="Standard Class"/>
    <s v="SR-20425"/>
    <s v="Sharelle Roach"/>
    <x v="2"/>
    <s v="United States"/>
    <s v="Louisville"/>
    <x v="22"/>
    <n v="80027"/>
    <x v="1"/>
    <s v="OFF-BI-10000773"/>
    <x v="1"/>
    <x v="8"/>
    <s v="Insertable Tab Post Binder Dividers"/>
    <n v="12.030000000000001"/>
    <x v="2"/>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x v="2"/>
    <n v="0.7"/>
    <n v="-3399.9800000000009"/>
  </r>
  <r>
    <n v="3013"/>
    <s v="CA-2014-134845"/>
    <x v="3"/>
    <x v="827"/>
    <d v="2014-04-24T00:00:00"/>
    <s v="Standard Class"/>
    <s v="SR-20425"/>
    <s v="Sharelle Roach"/>
    <x v="2"/>
    <s v="United States"/>
    <s v="Louisville"/>
    <x v="22"/>
    <n v="80027"/>
    <x v="1"/>
    <s v="OFF-BI-10001543"/>
    <x v="1"/>
    <x v="8"/>
    <s v="GBC VeloBinder Manual Binding System"/>
    <n v="21.594000000000005"/>
    <x v="0"/>
    <n v="0.7"/>
    <n v="-15.835599999999999"/>
  </r>
  <r>
    <n v="3014"/>
    <s v="CA-2014-134845"/>
    <x v="3"/>
    <x v="827"/>
    <d v="2014-04-24T00:00:00"/>
    <s v="Standard Class"/>
    <s v="SR-20425"/>
    <s v="Sharelle Roach"/>
    <x v="2"/>
    <s v="United States"/>
    <s v="Louisville"/>
    <x v="22"/>
    <n v="80027"/>
    <x v="1"/>
    <s v="OFF-BI-10003355"/>
    <x v="1"/>
    <x v="8"/>
    <s v="Cardinal Holdit Business Card Pockets"/>
    <n v="8.9640000000000022"/>
    <x v="5"/>
    <n v="0.7"/>
    <n v="-6.573599999999999"/>
  </r>
  <r>
    <n v="3015"/>
    <s v="CA-2014-134845"/>
    <x v="3"/>
    <x v="827"/>
    <d v="2014-04-24T00:00:00"/>
    <s v="Standard Class"/>
    <s v="SR-20425"/>
    <s v="Sharelle Roach"/>
    <x v="2"/>
    <s v="United States"/>
    <s v="Louisville"/>
    <x v="22"/>
    <n v="80027"/>
    <x v="1"/>
    <s v="OFF-PA-10002005"/>
    <x v="1"/>
    <x v="10"/>
    <s v="Xerox 225"/>
    <n v="20.736000000000004"/>
    <x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x v="0"/>
    <n v="0.4"/>
    <n v="-103.26600000000002"/>
  </r>
  <r>
    <n v="3017"/>
    <s v="US-2013-160528"/>
    <x v="0"/>
    <x v="828"/>
    <d v="2013-08-31T00:00:00"/>
    <s v="Standard Class"/>
    <s v="MH-18115"/>
    <s v="Mick Hernandez"/>
    <x v="2"/>
    <s v="United States"/>
    <s v="Pharr"/>
    <x v="5"/>
    <n v="78577"/>
    <x v="2"/>
    <s v="OFF-ST-10002743"/>
    <x v="1"/>
    <x v="4"/>
    <s v="SAFCO Boltless Steel Shelving"/>
    <n v="727.29600000000005"/>
    <x v="8"/>
    <n v="0.2"/>
    <n v="-172.73280000000005"/>
  </r>
  <r>
    <n v="3018"/>
    <s v="US-2013-160528"/>
    <x v="0"/>
    <x v="828"/>
    <d v="2013-08-31T00:00:00"/>
    <s v="Standard Class"/>
    <s v="MH-18115"/>
    <s v="Mick Hernandez"/>
    <x v="2"/>
    <s v="United States"/>
    <s v="Pharr"/>
    <x v="5"/>
    <n v="78577"/>
    <x v="2"/>
    <s v="FUR-FU-10004973"/>
    <x v="0"/>
    <x v="5"/>
    <s v="Flat Face Poster Frame"/>
    <n v="22.608000000000001"/>
    <x v="1"/>
    <n v="0.6"/>
    <n v="-10.173599999999997"/>
  </r>
  <r>
    <n v="3019"/>
    <s v="US-2013-160528"/>
    <x v="0"/>
    <x v="828"/>
    <d v="2013-08-31T00:00:00"/>
    <s v="Standard Class"/>
    <s v="MH-18115"/>
    <s v="Mick Hernandez"/>
    <x v="2"/>
    <s v="United States"/>
    <s v="Pharr"/>
    <x v="5"/>
    <n v="78577"/>
    <x v="2"/>
    <s v="TEC-AC-10002842"/>
    <x v="2"/>
    <x v="11"/>
    <s v="WD My Passport Ultra 2TB Portable External Hard Drive"/>
    <n v="666.4"/>
    <x v="3"/>
    <n v="0.2"/>
    <n v="-33.319999999999965"/>
  </r>
  <r>
    <n v="3020"/>
    <s v="CA-2012-123568"/>
    <x v="1"/>
    <x v="627"/>
    <d v="2012-11-14T00:00:00"/>
    <s v="Standard Class"/>
    <s v="SC-20095"/>
    <s v="Sanjit Chand"/>
    <x v="0"/>
    <s v="United States"/>
    <s v="West Jordan"/>
    <x v="7"/>
    <n v="84084"/>
    <x v="1"/>
    <s v="OFF-FA-10002701"/>
    <x v="1"/>
    <x v="13"/>
    <s v="Alliance Rubber Bands"/>
    <n v="5.04"/>
    <x v="1"/>
    <n v="0"/>
    <n v="0.20159999999999978"/>
  </r>
  <r>
    <n v="3021"/>
    <s v="CA-2012-123568"/>
    <x v="1"/>
    <x v="627"/>
    <d v="2012-11-14T00:00:00"/>
    <s v="Standard Class"/>
    <s v="SC-20095"/>
    <s v="Sanjit Chand"/>
    <x v="0"/>
    <s v="United States"/>
    <s v="West Jordan"/>
    <x v="7"/>
    <n v="84084"/>
    <x v="1"/>
    <s v="OFF-PA-10001125"/>
    <x v="1"/>
    <x v="10"/>
    <s v="Xerox 1988"/>
    <n v="92.94"/>
    <x v="1"/>
    <n v="0"/>
    <n v="41.822999999999993"/>
  </r>
  <r>
    <n v="3022"/>
    <s v="CA-2012-123568"/>
    <x v="1"/>
    <x v="627"/>
    <d v="2012-11-14T00:00:00"/>
    <s v="Standard Class"/>
    <s v="SC-20095"/>
    <s v="Sanjit Chand"/>
    <x v="0"/>
    <s v="United States"/>
    <s v="West Jordan"/>
    <x v="7"/>
    <n v="84084"/>
    <x v="1"/>
    <s v="FUR-FU-10004090"/>
    <x v="0"/>
    <x v="5"/>
    <s v="Executive Impressions 14&quot; Contract Wall Clock"/>
    <n v="66.69"/>
    <x v="1"/>
    <n v="0"/>
    <n v="22.007699999999996"/>
  </r>
  <r>
    <n v="3023"/>
    <s v="CA-2012-123568"/>
    <x v="1"/>
    <x v="627"/>
    <d v="2012-11-14T00:00:00"/>
    <s v="Standard Class"/>
    <s v="SC-20095"/>
    <s v="Sanjit Chand"/>
    <x v="0"/>
    <s v="United States"/>
    <s v="West Jordan"/>
    <x v="7"/>
    <n v="84084"/>
    <x v="1"/>
    <s v="OFF-BI-10001510"/>
    <x v="1"/>
    <x v="8"/>
    <s v="Deluxe Heavy-Duty Vinyl Round Ring Binder"/>
    <n v="91.68"/>
    <x v="2"/>
    <n v="0.2"/>
    <n v="28.65"/>
  </r>
  <r>
    <n v="3024"/>
    <s v="CA-2014-124674"/>
    <x v="3"/>
    <x v="701"/>
    <d v="2014-11-24T00:00:00"/>
    <s v="Standard Class"/>
    <s v="JB-16000"/>
    <s v="Joy Bell-"/>
    <x v="0"/>
    <s v="United States"/>
    <s v="Brownsville"/>
    <x v="5"/>
    <n v="78521"/>
    <x v="2"/>
    <s v="FUR-BO-10002202"/>
    <x v="0"/>
    <x v="0"/>
    <s v="Atlantic Metals Mobile 2-Shelf Bookcases, Custom Colors"/>
    <n v="327.73279999999994"/>
    <x v="0"/>
    <n v="0.32"/>
    <n v="-14.458800000000025"/>
  </r>
  <r>
    <n v="3025"/>
    <s v="CA-2012-164441"/>
    <x v="1"/>
    <x v="627"/>
    <d v="2012-11-13T00:00:00"/>
    <s v="Standard Class"/>
    <s v="AC-10450"/>
    <s v="Amy Cox"/>
    <x v="0"/>
    <s v="United States"/>
    <s v="New York City"/>
    <x v="15"/>
    <n v="10011"/>
    <x v="3"/>
    <s v="OFF-BI-10001922"/>
    <x v="1"/>
    <x v="8"/>
    <s v="Storex Dura Pro Binders"/>
    <n v="52.272000000000006"/>
    <x v="10"/>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x v="1"/>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x v="1"/>
    <n v="0.2"/>
    <n v="0"/>
  </r>
  <r>
    <n v="3028"/>
    <s v="CA-2011-106719"/>
    <x v="2"/>
    <x v="829"/>
    <d v="2011-08-24T00:00:00"/>
    <s v="Same Day"/>
    <s v="RB-19645"/>
    <s v="Robert Barroso"/>
    <x v="1"/>
    <s v="United States"/>
    <s v="Billings"/>
    <x v="37"/>
    <n v="59102"/>
    <x v="1"/>
    <s v="OFF-BI-10002799"/>
    <x v="1"/>
    <x v="8"/>
    <s v="SlimView Poly Binder, 3/8&quot;"/>
    <n v="8.2880000000000003"/>
    <x v="0"/>
    <n v="0.2"/>
    <n v="2.6935999999999991"/>
  </r>
  <r>
    <n v="3029"/>
    <s v="CA-2014-116855"/>
    <x v="3"/>
    <x v="94"/>
    <d v="2014-12-22T00:00:00"/>
    <s v="Standard Class"/>
    <s v="AI-10855"/>
    <s v="Arianne Irving"/>
    <x v="0"/>
    <s v="United States"/>
    <s v="Chesapeake"/>
    <x v="17"/>
    <n v="23320"/>
    <x v="0"/>
    <s v="FUR-CH-10003846"/>
    <x v="0"/>
    <x v="1"/>
    <s v="Hon Valutask Swivel Chairs"/>
    <n v="504.90000000000003"/>
    <x v="2"/>
    <n v="0"/>
    <n v="80.78400000000002"/>
  </r>
  <r>
    <n v="3030"/>
    <s v="US-2013-164189"/>
    <x v="0"/>
    <x v="830"/>
    <d v="2013-03-29T00:00:00"/>
    <s v="Standard Class"/>
    <s v="DR-12880"/>
    <s v="Dan Reichenbach"/>
    <x v="1"/>
    <s v="United States"/>
    <s v="Gresham"/>
    <x v="21"/>
    <n v="97030"/>
    <x v="1"/>
    <s v="TEC-PH-10003691"/>
    <x v="2"/>
    <x v="7"/>
    <s v="BlackBerry Q10"/>
    <n v="403.16800000000001"/>
    <x v="4"/>
    <n v="0.2"/>
    <n v="25.198000000000008"/>
  </r>
  <r>
    <n v="3031"/>
    <s v="CA-2012-168480"/>
    <x v="1"/>
    <x v="481"/>
    <d v="2012-09-27T00:00:00"/>
    <s v="Standard Class"/>
    <s v="DM-12955"/>
    <s v="Dario Medina"/>
    <x v="1"/>
    <s v="United States"/>
    <s v="Lincoln Park"/>
    <x v="12"/>
    <n v="48146"/>
    <x v="2"/>
    <s v="FUR-BO-10000468"/>
    <x v="0"/>
    <x v="0"/>
    <s v="O'Sullivan 2-Shelf Heavy-Duty Bookcases"/>
    <n v="194.32"/>
    <x v="4"/>
    <n v="0"/>
    <n v="31.091200000000015"/>
  </r>
  <r>
    <n v="3032"/>
    <s v="CA-2012-168480"/>
    <x v="1"/>
    <x v="481"/>
    <d v="2012-09-27T00:00:00"/>
    <s v="Standard Class"/>
    <s v="DM-12955"/>
    <s v="Dario Medina"/>
    <x v="1"/>
    <s v="United States"/>
    <s v="Lincoln Park"/>
    <x v="12"/>
    <n v="48146"/>
    <x v="2"/>
    <s v="OFF-AR-10001044"/>
    <x v="1"/>
    <x v="6"/>
    <s v="BOSTON Ranger #55 Pencil Sharpener, Black"/>
    <n v="25.99"/>
    <x v="7"/>
    <n v="0"/>
    <n v="7.5370999999999988"/>
  </r>
  <r>
    <n v="3033"/>
    <s v="US-2013-114293"/>
    <x v="0"/>
    <x v="831"/>
    <d v="2013-11-27T00:00:00"/>
    <s v="Standard Class"/>
    <s v="JH-16180"/>
    <s v="Justin Hirsh"/>
    <x v="0"/>
    <s v="United States"/>
    <s v="Gresham"/>
    <x v="21"/>
    <n v="97030"/>
    <x v="1"/>
    <s v="FUR-CH-10003833"/>
    <x v="0"/>
    <x v="1"/>
    <s v="Novimex Fabric Task Chair"/>
    <n v="195.136"/>
    <x v="4"/>
    <n v="0.2"/>
    <n v="-12.196000000000005"/>
  </r>
  <r>
    <n v="3034"/>
    <s v="CA-2014-134173"/>
    <x v="3"/>
    <x v="118"/>
    <d v="2014-09-22T00:00:00"/>
    <s v="Standard Class"/>
    <s v="AB-10060"/>
    <s v="Adam Bellavance"/>
    <x v="2"/>
    <s v="United States"/>
    <s v="Philadelphia"/>
    <x v="9"/>
    <n v="19143"/>
    <x v="3"/>
    <s v="OFF-PA-10004355"/>
    <x v="1"/>
    <x v="10"/>
    <s v="Xerox 231"/>
    <n v="20.736000000000004"/>
    <x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x v="5"/>
    <n v="0"/>
    <n v="10.202999999999994"/>
  </r>
  <r>
    <n v="3036"/>
    <s v="US-2012-123960"/>
    <x v="1"/>
    <x v="832"/>
    <d v="2012-06-16T00:00:00"/>
    <s v="Standard Class"/>
    <s v="BD-11605"/>
    <s v="Brian Dahlen"/>
    <x v="0"/>
    <s v="United States"/>
    <s v="Monroe"/>
    <x v="28"/>
    <n v="71203"/>
    <x v="0"/>
    <s v="OFF-BI-10002799"/>
    <x v="1"/>
    <x v="8"/>
    <s v="SlimView Poly Binder, 3/8&quot;"/>
    <n v="36.26"/>
    <x v="3"/>
    <n v="0"/>
    <n v="16.679599999999997"/>
  </r>
  <r>
    <n v="3037"/>
    <s v="US-2012-123960"/>
    <x v="1"/>
    <x v="832"/>
    <d v="2012-06-16T00:00:00"/>
    <s v="Standard Class"/>
    <s v="BD-11605"/>
    <s v="Brian Dahlen"/>
    <x v="0"/>
    <s v="United States"/>
    <s v="Monroe"/>
    <x v="28"/>
    <n v="71203"/>
    <x v="0"/>
    <s v="OFF-AR-10003582"/>
    <x v="1"/>
    <x v="6"/>
    <s v="Boston Electric Pencil Sharpener, Model 1818, Charcoal Black"/>
    <n v="56.3"/>
    <x v="0"/>
    <n v="0"/>
    <n v="15.764000000000003"/>
  </r>
  <r>
    <n v="3038"/>
    <s v="US-2012-123960"/>
    <x v="1"/>
    <x v="832"/>
    <d v="2012-06-16T00:00:00"/>
    <s v="Standard Class"/>
    <s v="BD-11605"/>
    <s v="Brian Dahlen"/>
    <x v="0"/>
    <s v="United States"/>
    <s v="Monroe"/>
    <x v="28"/>
    <n v="71203"/>
    <x v="0"/>
    <s v="OFF-PA-10004451"/>
    <x v="1"/>
    <x v="10"/>
    <s v="Xerox 222"/>
    <n v="32.400000000000006"/>
    <x v="2"/>
    <n v="0"/>
    <n v="15.552000000000001"/>
  </r>
  <r>
    <n v="3039"/>
    <s v="US-2012-123960"/>
    <x v="1"/>
    <x v="832"/>
    <d v="2012-06-16T00:00:00"/>
    <s v="Standard Class"/>
    <s v="BD-11605"/>
    <s v="Brian Dahlen"/>
    <x v="0"/>
    <s v="United States"/>
    <s v="Monroe"/>
    <x v="28"/>
    <n v="71203"/>
    <x v="0"/>
    <s v="FUR-FU-10004666"/>
    <x v="0"/>
    <x v="5"/>
    <s v="DAX Clear Channel Poster Frame"/>
    <n v="29.16"/>
    <x v="0"/>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x v="1"/>
    <n v="0.2"/>
    <n v="-6.423300000000026"/>
  </r>
  <r>
    <n v="3041"/>
    <s v="US-2013-147991"/>
    <x v="0"/>
    <x v="465"/>
    <d v="2013-05-10T00:00:00"/>
    <s v="Standard Class"/>
    <s v="ZD-21925"/>
    <s v="Zuschuss Donatelli"/>
    <x v="0"/>
    <s v="United States"/>
    <s v="Chattanooga"/>
    <x v="18"/>
    <n v="37421"/>
    <x v="0"/>
    <s v="FUR-FU-10004270"/>
    <x v="0"/>
    <x v="5"/>
    <s v="Eldon Image Series Desk Accessories, Burgundy"/>
    <n v="16.72"/>
    <x v="2"/>
    <n v="0.2"/>
    <n v="3.3439999999999994"/>
  </r>
  <r>
    <n v="3042"/>
    <s v="CA-2014-149559"/>
    <x v="3"/>
    <x v="220"/>
    <d v="2014-09-13T00:00:00"/>
    <s v="Same Day"/>
    <s v="KF-16285"/>
    <s v="Karen Ferguson"/>
    <x v="2"/>
    <s v="United States"/>
    <s v="Long Beach"/>
    <x v="1"/>
    <n v="90805"/>
    <x v="1"/>
    <s v="OFF-PA-10003172"/>
    <x v="1"/>
    <x v="10"/>
    <s v="Xerox 1996"/>
    <n v="12.96"/>
    <x v="0"/>
    <n v="0"/>
    <n v="6.2208000000000006"/>
  </r>
  <r>
    <n v="3043"/>
    <s v="CA-2014-149559"/>
    <x v="3"/>
    <x v="220"/>
    <d v="2014-09-13T00:00:00"/>
    <s v="Same Day"/>
    <s v="KF-16285"/>
    <s v="Karen Ferguson"/>
    <x v="2"/>
    <s v="United States"/>
    <s v="Long Beach"/>
    <x v="1"/>
    <n v="90805"/>
    <x v="1"/>
    <s v="OFF-EN-10002312"/>
    <x v="1"/>
    <x v="12"/>
    <s v="#10 Self-Seal White Envelopes"/>
    <n v="22.18"/>
    <x v="0"/>
    <n v="0"/>
    <n v="10.8682"/>
  </r>
  <r>
    <n v="3044"/>
    <s v="CA-2014-149559"/>
    <x v="3"/>
    <x v="220"/>
    <d v="2014-09-13T00:00:00"/>
    <s v="Same Day"/>
    <s v="KF-16285"/>
    <s v="Karen Ferguson"/>
    <x v="2"/>
    <s v="United States"/>
    <s v="Long Beach"/>
    <x v="1"/>
    <n v="90805"/>
    <x v="1"/>
    <s v="FUR-CH-10002320"/>
    <x v="0"/>
    <x v="1"/>
    <s v="Hon Pagoda Stacking Chairs"/>
    <n v="2054.2720000000004"/>
    <x v="8"/>
    <n v="0.2"/>
    <n v="256.78399999999976"/>
  </r>
  <r>
    <n v="3045"/>
    <s v="CA-2012-135174"/>
    <x v="1"/>
    <x v="28"/>
    <d v="2012-05-02T00:00:00"/>
    <s v="Second Class"/>
    <s v="BP-11230"/>
    <s v="Benjamin Patterson"/>
    <x v="0"/>
    <s v="United States"/>
    <s v="Troy"/>
    <x v="24"/>
    <n v="45373"/>
    <x v="3"/>
    <s v="TEC-PH-10001530"/>
    <x v="2"/>
    <x v="7"/>
    <s v="Cisco Unified IP Phone 7945G VoIP phone"/>
    <n v="1022.97"/>
    <x v="2"/>
    <n v="0.4"/>
    <n v="-255.74250000000001"/>
  </r>
  <r>
    <n v="3046"/>
    <s v="CA-2014-125290"/>
    <x v="3"/>
    <x v="44"/>
    <d v="2014-11-11T00:00:00"/>
    <s v="Second Class"/>
    <s v="CC-12430"/>
    <s v="Chuck Clark"/>
    <x v="2"/>
    <s v="United States"/>
    <s v="Minneapolis"/>
    <x v="11"/>
    <n v="55407"/>
    <x v="2"/>
    <s v="OFF-AR-10001216"/>
    <x v="1"/>
    <x v="6"/>
    <s v="Newell 339"/>
    <n v="13.899999999999999"/>
    <x v="2"/>
    <n v="0"/>
    <n v="3.6139999999999994"/>
  </r>
  <r>
    <n v="3047"/>
    <s v="CA-2014-125290"/>
    <x v="3"/>
    <x v="44"/>
    <d v="2014-11-11T00:00:00"/>
    <s v="Second Class"/>
    <s v="CC-12430"/>
    <s v="Chuck Clark"/>
    <x v="2"/>
    <s v="United States"/>
    <s v="Minneapolis"/>
    <x v="11"/>
    <n v="55407"/>
    <x v="2"/>
    <s v="OFF-PA-10003127"/>
    <x v="1"/>
    <x v="10"/>
    <s v="Staples"/>
    <n v="26.38"/>
    <x v="7"/>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x v="3"/>
    <n v="0.2"/>
    <n v="13.4925"/>
  </r>
  <r>
    <n v="3049"/>
    <s v="CA-2014-121419"/>
    <x v="3"/>
    <x v="459"/>
    <d v="2014-04-05T00:00:00"/>
    <s v="First Class"/>
    <s v="TC-21475"/>
    <s v="Tony Chapman"/>
    <x v="2"/>
    <s v="United States"/>
    <s v="Columbus"/>
    <x v="32"/>
    <n v="31907"/>
    <x v="0"/>
    <s v="FUR-TA-10004534"/>
    <x v="0"/>
    <x v="3"/>
    <s v="Bevis 44 x 96 Conference Tables"/>
    <n v="411.8"/>
    <x v="0"/>
    <n v="0"/>
    <n v="70.005999999999972"/>
  </r>
  <r>
    <n v="3050"/>
    <s v="CA-2014-121419"/>
    <x v="3"/>
    <x v="459"/>
    <d v="2014-04-05T00:00:00"/>
    <s v="First Class"/>
    <s v="TC-21475"/>
    <s v="Tony Chapman"/>
    <x v="2"/>
    <s v="United States"/>
    <s v="Columbus"/>
    <x v="32"/>
    <n v="31907"/>
    <x v="0"/>
    <s v="TEC-AC-10000892"/>
    <x v="2"/>
    <x v="11"/>
    <s v="NETGEAR N750 Dual Band Wi-Fi Gigabit Router"/>
    <n v="360"/>
    <x v="4"/>
    <n v="0"/>
    <n v="129.6"/>
  </r>
  <r>
    <n v="3051"/>
    <s v="US-2014-148054"/>
    <x v="3"/>
    <x v="833"/>
    <d v="2014-10-12T00:00:00"/>
    <s v="Standard Class"/>
    <s v="NZ-18565"/>
    <s v="Nick Zandusky"/>
    <x v="2"/>
    <s v="United States"/>
    <s v="Meridian"/>
    <x v="45"/>
    <n v="83642"/>
    <x v="1"/>
    <s v="FUR-FU-10003247"/>
    <x v="0"/>
    <x v="5"/>
    <s v="36X48 HARDFLOOR CHAIRMAT"/>
    <n v="41.96"/>
    <x v="0"/>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x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x v="0"/>
    <n v="0"/>
    <n v="18.211199999999998"/>
  </r>
  <r>
    <n v="3054"/>
    <s v="CA-2013-128517"/>
    <x v="0"/>
    <x v="526"/>
    <d v="2013-04-15T00:00:00"/>
    <s v="Second Class"/>
    <s v="SW-20350"/>
    <s v="Sean Wendt"/>
    <x v="2"/>
    <s v="United States"/>
    <s v="Detroit"/>
    <x v="12"/>
    <n v="48227"/>
    <x v="2"/>
    <s v="TEC-PH-10002555"/>
    <x v="2"/>
    <x v="7"/>
    <s v="Nortel Meridian M5316 Digital phone"/>
    <n v="517.9"/>
    <x v="0"/>
    <n v="0"/>
    <n v="134.654"/>
  </r>
  <r>
    <n v="3055"/>
    <s v="CA-2013-128517"/>
    <x v="0"/>
    <x v="526"/>
    <d v="2013-04-15T00:00:00"/>
    <s v="Second Class"/>
    <s v="SW-20350"/>
    <s v="Sean Wendt"/>
    <x v="2"/>
    <s v="United States"/>
    <s v="Detroit"/>
    <x v="12"/>
    <n v="48227"/>
    <x v="2"/>
    <s v="OFF-BI-10000831"/>
    <x v="1"/>
    <x v="8"/>
    <s v="Storex Flexible Poly Binders with Double Pockets"/>
    <n v="5.28"/>
    <x v="0"/>
    <n v="0"/>
    <n v="2.4287999999999998"/>
  </r>
  <r>
    <n v="3056"/>
    <s v="US-2012-100377"/>
    <x v="1"/>
    <x v="834"/>
    <d v="2012-09-01T00:00:00"/>
    <s v="Standard Class"/>
    <s v="TS-21370"/>
    <s v="Todd Sumrall"/>
    <x v="1"/>
    <s v="United States"/>
    <s v="Chicago"/>
    <x v="10"/>
    <n v="60623"/>
    <x v="2"/>
    <s v="TEC-CO-10001046"/>
    <x v="2"/>
    <x v="16"/>
    <s v="Canon Imageclass D680 Copier / Fax"/>
    <n v="2799.9600000000005"/>
    <x v="2"/>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x v="0"/>
    <n v="0"/>
    <n v="4.3008000000000006"/>
  </r>
  <r>
    <n v="3058"/>
    <s v="CA-2014-131492"/>
    <x v="3"/>
    <x v="15"/>
    <d v="2014-10-25T00:00:00"/>
    <s v="Second Class"/>
    <s v="HH-15010"/>
    <s v="Hilary Holden"/>
    <x v="1"/>
    <s v="United States"/>
    <s v="San Francisco"/>
    <x v="1"/>
    <n v="94110"/>
    <x v="1"/>
    <s v="OFF-LA-10001641"/>
    <x v="1"/>
    <x v="2"/>
    <s v="Avery 518"/>
    <n v="31.5"/>
    <x v="12"/>
    <n v="0"/>
    <n v="15.120000000000001"/>
  </r>
  <r>
    <n v="3059"/>
    <s v="CA-2014-131492"/>
    <x v="3"/>
    <x v="15"/>
    <d v="2014-10-25T00:00:00"/>
    <s v="Second Class"/>
    <s v="HH-15010"/>
    <s v="Hilary Holden"/>
    <x v="1"/>
    <s v="United States"/>
    <s v="San Francisco"/>
    <x v="1"/>
    <n v="94110"/>
    <x v="1"/>
    <s v="FUR-FU-10003878"/>
    <x v="0"/>
    <x v="5"/>
    <s v="Linden 10&quot; Round Wall Clock, Black"/>
    <n v="30.56"/>
    <x v="0"/>
    <n v="0"/>
    <n v="10.3904"/>
  </r>
  <r>
    <n v="3060"/>
    <s v="CA-2014-131492"/>
    <x v="3"/>
    <x v="15"/>
    <d v="2014-10-25T00:00:00"/>
    <s v="Second Class"/>
    <s v="HH-15010"/>
    <s v="Hilary Holden"/>
    <x v="1"/>
    <s v="United States"/>
    <s v="San Francisco"/>
    <x v="1"/>
    <n v="94110"/>
    <x v="1"/>
    <s v="FUR-TA-10003837"/>
    <x v="0"/>
    <x v="3"/>
    <s v="Anderson Hickey Conga Table Tops &amp; Accessories"/>
    <n v="24.368000000000002"/>
    <x v="0"/>
    <n v="0.2"/>
    <n v="-3.3506000000000018"/>
  </r>
  <r>
    <n v="3061"/>
    <s v="CA-2013-144554"/>
    <x v="0"/>
    <x v="77"/>
    <d v="2013-11-13T00:00:00"/>
    <s v="Standard Class"/>
    <s v="DM-13345"/>
    <s v="Denise Monton"/>
    <x v="1"/>
    <s v="United States"/>
    <s v="Newark"/>
    <x v="24"/>
    <n v="43055"/>
    <x v="3"/>
    <s v="TEC-AC-10002800"/>
    <x v="2"/>
    <x v="11"/>
    <s v="Plantronics Audio 478 Stereo USB Headset"/>
    <n v="119.97600000000001"/>
    <x v="1"/>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x v="8"/>
    <n v="0.2"/>
    <n v="9.743999999999998"/>
  </r>
  <r>
    <n v="3063"/>
    <s v="CA-2012-145184"/>
    <x v="1"/>
    <x v="154"/>
    <d v="2012-11-29T00:00:00"/>
    <s v="First Class"/>
    <s v="JD-16150"/>
    <s v="Justin Deggeller"/>
    <x v="1"/>
    <s v="United States"/>
    <s v="Newark"/>
    <x v="13"/>
    <n v="19711"/>
    <x v="3"/>
    <s v="TEC-PH-10002350"/>
    <x v="2"/>
    <x v="7"/>
    <s v="Apple EarPods with Remote and Mic"/>
    <n v="83.97"/>
    <x v="1"/>
    <n v="0"/>
    <n v="23.511599999999998"/>
  </r>
  <r>
    <n v="3064"/>
    <s v="CA-2012-145184"/>
    <x v="1"/>
    <x v="154"/>
    <d v="2012-11-29T00:00:00"/>
    <s v="First Class"/>
    <s v="JD-16150"/>
    <s v="Justin Deggeller"/>
    <x v="1"/>
    <s v="United States"/>
    <s v="Newark"/>
    <x v="13"/>
    <n v="19711"/>
    <x v="3"/>
    <s v="TEC-AC-10000397"/>
    <x v="2"/>
    <x v="11"/>
    <s v="Perixx PERIBOARD-512B, Ergonomic Split Keyboard"/>
    <n v="104.97"/>
    <x v="1"/>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x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x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x v="2"/>
    <n v="0"/>
    <n v="88.129500000000007"/>
  </r>
  <r>
    <n v="3068"/>
    <s v="CA-2014-106859"/>
    <x v="3"/>
    <x v="677"/>
    <d v="2014-03-19T00:00:00"/>
    <s v="Second Class"/>
    <s v="BF-11215"/>
    <s v="Benjamin Farhat"/>
    <x v="2"/>
    <s v="United States"/>
    <s v="Albuquerque"/>
    <x v="27"/>
    <n v="87105"/>
    <x v="1"/>
    <s v="OFF-PA-10001534"/>
    <x v="1"/>
    <x v="10"/>
    <s v="Xerox 230"/>
    <n v="45.36"/>
    <x v="3"/>
    <n v="0"/>
    <n v="21.772800000000004"/>
  </r>
  <r>
    <n v="3069"/>
    <s v="CA-2014-106859"/>
    <x v="3"/>
    <x v="677"/>
    <d v="2014-03-19T00:00:00"/>
    <s v="Second Class"/>
    <s v="BF-11215"/>
    <s v="Benjamin Farhat"/>
    <x v="2"/>
    <s v="United States"/>
    <s v="Albuquerque"/>
    <x v="27"/>
    <n v="87105"/>
    <x v="1"/>
    <s v="OFF-PA-10001815"/>
    <x v="1"/>
    <x v="10"/>
    <s v="Xerox 1885"/>
    <n v="288.24"/>
    <x v="5"/>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x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x v="3"/>
    <n v="0"/>
    <n v="792.26910000000021"/>
  </r>
  <r>
    <n v="3072"/>
    <s v="CA-2011-119375"/>
    <x v="2"/>
    <x v="664"/>
    <d v="2011-11-22T00:00:00"/>
    <s v="Standard Class"/>
    <s v="YC-21895"/>
    <s v="Yoseph Carroll"/>
    <x v="1"/>
    <s v="United States"/>
    <s v="Newark"/>
    <x v="13"/>
    <n v="19711"/>
    <x v="3"/>
    <s v="FUR-FU-10002379"/>
    <x v="0"/>
    <x v="5"/>
    <s v="Eldon Econocleat Chair Mats for Low Pile Carpets"/>
    <n v="124.41"/>
    <x v="1"/>
    <n v="0"/>
    <n v="14.929199999999994"/>
  </r>
  <r>
    <n v="3073"/>
    <s v="CA-2011-119375"/>
    <x v="2"/>
    <x v="664"/>
    <d v="2011-11-22T00:00:00"/>
    <s v="Standard Class"/>
    <s v="YC-21895"/>
    <s v="Yoseph Carroll"/>
    <x v="1"/>
    <s v="United States"/>
    <s v="Newark"/>
    <x v="13"/>
    <n v="19711"/>
    <x v="3"/>
    <s v="OFF-AR-10003752"/>
    <x v="1"/>
    <x v="6"/>
    <s v="Deluxe Chalkboard Eraser Cleaner"/>
    <n v="57.75"/>
    <x v="2"/>
    <n v="0"/>
    <n v="26.564999999999998"/>
  </r>
  <r>
    <n v="3074"/>
    <s v="CA-2013-125206"/>
    <x v="0"/>
    <x v="835"/>
    <d v="2013-01-05T00:00:00"/>
    <s v="First Class"/>
    <s v="LR-16915"/>
    <s v="Lena Radford"/>
    <x v="0"/>
    <s v="United States"/>
    <s v="Los Angeles"/>
    <x v="1"/>
    <n v="90045"/>
    <x v="1"/>
    <s v="OFF-ST-10003692"/>
    <x v="1"/>
    <x v="4"/>
    <s v="Recycled Steel Personal File for Hanging File Folders"/>
    <n v="114.46"/>
    <x v="0"/>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x v="0"/>
    <n v="0.15"/>
    <n v="18.454800000000002"/>
  </r>
  <r>
    <n v="3076"/>
    <s v="CA-2011-143903"/>
    <x v="2"/>
    <x v="836"/>
    <d v="2011-07-24T00:00:00"/>
    <s v="Standard Class"/>
    <s v="KM-16375"/>
    <s v="Katherine Murray"/>
    <x v="2"/>
    <s v="United States"/>
    <s v="Dallas"/>
    <x v="5"/>
    <n v="75217"/>
    <x v="2"/>
    <s v="OFF-ST-10003306"/>
    <x v="1"/>
    <x v="4"/>
    <s v="Letter Size Cart"/>
    <n v="342.86400000000003"/>
    <x v="1"/>
    <n v="0.2"/>
    <n v="38.572199999999953"/>
  </r>
  <r>
    <n v="3077"/>
    <s v="CA-2011-143903"/>
    <x v="2"/>
    <x v="836"/>
    <d v="2011-07-24T00:00:00"/>
    <s v="Standard Class"/>
    <s v="KM-16375"/>
    <s v="Katherine Murray"/>
    <x v="2"/>
    <s v="United States"/>
    <s v="Dallas"/>
    <x v="5"/>
    <n v="75217"/>
    <x v="2"/>
    <s v="FUR-FU-10003724"/>
    <x v="0"/>
    <x v="5"/>
    <s v="Westinghouse Clip-On Gooseneck Lamps"/>
    <n v="16.739999999999998"/>
    <x v="2"/>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x v="0"/>
    <n v="0.3"/>
    <n v="-140.19599999999997"/>
  </r>
  <r>
    <n v="3079"/>
    <s v="CA-2011-104780"/>
    <x v="2"/>
    <x v="371"/>
    <d v="2011-05-25T00:00:00"/>
    <s v="Standard Class"/>
    <s v="BT-11530"/>
    <s v="Bradley Talbott"/>
    <x v="2"/>
    <s v="United States"/>
    <s v="San Diego"/>
    <x v="1"/>
    <n v="92037"/>
    <x v="1"/>
    <s v="OFF-AR-10003514"/>
    <x v="1"/>
    <x v="6"/>
    <s v="4009 Highlighters by Sanford"/>
    <n v="31.84"/>
    <x v="8"/>
    <n v="0"/>
    <n v="10.507199999999997"/>
  </r>
  <r>
    <n v="3080"/>
    <s v="CA-2014-101182"/>
    <x v="3"/>
    <x v="507"/>
    <d v="2014-09-06T00:00:00"/>
    <s v="First Class"/>
    <s v="KB-16405"/>
    <s v="Katrina Bavinger"/>
    <x v="2"/>
    <s v="United States"/>
    <s v="Apple Valley"/>
    <x v="1"/>
    <n v="92307"/>
    <x v="1"/>
    <s v="OFF-PA-10001800"/>
    <x v="1"/>
    <x v="10"/>
    <s v="Xerox 220"/>
    <n v="12.96"/>
    <x v="0"/>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x v="1"/>
    <n v="0.2"/>
    <n v="15.111599999999999"/>
  </r>
  <r>
    <n v="3082"/>
    <s v="US-2014-132297"/>
    <x v="3"/>
    <x v="837"/>
    <d v="2014-06-03T00:00:00"/>
    <s v="Standard Class"/>
    <s v="DW-13480"/>
    <s v="Dianna Wilson"/>
    <x v="2"/>
    <s v="United States"/>
    <s v="Louisville"/>
    <x v="0"/>
    <n v="40214"/>
    <x v="0"/>
    <s v="OFF-BI-10003364"/>
    <x v="1"/>
    <x v="8"/>
    <s v="Binding Machine Supplies"/>
    <n v="58.34"/>
    <x v="0"/>
    <n v="0"/>
    <n v="28.0032"/>
  </r>
  <r>
    <n v="3083"/>
    <s v="US-2014-132297"/>
    <x v="3"/>
    <x v="837"/>
    <d v="2014-06-03T00:00:00"/>
    <s v="Standard Class"/>
    <s v="DW-13480"/>
    <s v="Dianna Wilson"/>
    <x v="2"/>
    <s v="United States"/>
    <s v="Louisville"/>
    <x v="0"/>
    <n v="40214"/>
    <x v="0"/>
    <s v="TEC-PH-10002834"/>
    <x v="2"/>
    <x v="7"/>
    <s v="Google Nexus 5"/>
    <n v="539.97"/>
    <x v="1"/>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x v="7"/>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x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x v="0"/>
    <n v="0.2"/>
    <n v="15.997999999999987"/>
  </r>
  <r>
    <n v="3087"/>
    <s v="CA-2014-118773"/>
    <x v="3"/>
    <x v="839"/>
    <d v="2014-02-15T00:00:00"/>
    <s v="Standard Class"/>
    <s v="TP-21415"/>
    <s v="Tom Prescott"/>
    <x v="0"/>
    <s v="United States"/>
    <s v="Houston"/>
    <x v="5"/>
    <n v="77070"/>
    <x v="2"/>
    <s v="FUR-FU-10000550"/>
    <x v="0"/>
    <x v="5"/>
    <s v="Stacking Trays by OIC"/>
    <n v="3.9840000000000004"/>
    <x v="0"/>
    <n v="0.6"/>
    <n v="-2.6892000000000005"/>
  </r>
  <r>
    <n v="3088"/>
    <s v="CA-2014-118773"/>
    <x v="3"/>
    <x v="839"/>
    <d v="2014-02-15T00:00:00"/>
    <s v="Standard Class"/>
    <s v="TP-21415"/>
    <s v="Tom Prescott"/>
    <x v="0"/>
    <s v="United States"/>
    <s v="Houston"/>
    <x v="5"/>
    <n v="77070"/>
    <x v="2"/>
    <s v="OFF-AP-10000055"/>
    <x v="1"/>
    <x v="9"/>
    <s v="Belkin F9S820V06 8 Outlet Surge"/>
    <n v="12.991999999999996"/>
    <x v="0"/>
    <n v="0.8"/>
    <n v="-32.480000000000004"/>
  </r>
  <r>
    <n v="3089"/>
    <s v="US-2014-159205"/>
    <x v="3"/>
    <x v="185"/>
    <d v="2014-04-03T00:00:00"/>
    <s v="Second Class"/>
    <s v="DB-12910"/>
    <s v="Daniel Byrd"/>
    <x v="2"/>
    <s v="United States"/>
    <s v="Henderson"/>
    <x v="0"/>
    <n v="42420"/>
    <x v="0"/>
    <s v="FUR-FU-10001591"/>
    <x v="0"/>
    <x v="5"/>
    <s v="Advantus Panel Wall Certificate Holder - 8.5x11"/>
    <n v="61"/>
    <x v="2"/>
    <n v="0"/>
    <n v="25.620000000000005"/>
  </r>
  <r>
    <n v="3090"/>
    <s v="US-2014-159205"/>
    <x v="3"/>
    <x v="185"/>
    <d v="2014-04-03T00:00:00"/>
    <s v="Second Class"/>
    <s v="DB-12910"/>
    <s v="Daniel Byrd"/>
    <x v="2"/>
    <s v="United States"/>
    <s v="Henderson"/>
    <x v="0"/>
    <n v="42420"/>
    <x v="0"/>
    <s v="TEC-PH-10000526"/>
    <x v="2"/>
    <x v="7"/>
    <s v="Vtech CS6719"/>
    <n v="671.93"/>
    <x v="3"/>
    <n v="0"/>
    <n v="188.1404"/>
  </r>
  <r>
    <n v="3091"/>
    <s v="CA-2013-112123"/>
    <x v="0"/>
    <x v="840"/>
    <d v="2013-03-09T00:00:00"/>
    <s v="Standard Class"/>
    <s v="BH-11710"/>
    <s v="Brosina Hoffman"/>
    <x v="0"/>
    <s v="United States"/>
    <s v="Newark"/>
    <x v="13"/>
    <n v="19711"/>
    <x v="3"/>
    <s v="OFF-BI-10001071"/>
    <x v="1"/>
    <x v="8"/>
    <s v="GBC ProClick Punch Binding System"/>
    <n v="447.85999999999996"/>
    <x v="3"/>
    <n v="0"/>
    <n v="219.45140000000001"/>
  </r>
  <r>
    <n v="3092"/>
    <s v="CA-2013-112123"/>
    <x v="0"/>
    <x v="840"/>
    <d v="2013-03-09T00:00:00"/>
    <s v="Standard Class"/>
    <s v="BH-11710"/>
    <s v="Brosina Hoffman"/>
    <x v="0"/>
    <s v="United States"/>
    <s v="Newark"/>
    <x v="13"/>
    <n v="19711"/>
    <x v="3"/>
    <s v="TEC-PH-10001557"/>
    <x v="2"/>
    <x v="7"/>
    <s v="Pyle PMP37LED"/>
    <n v="479.95"/>
    <x v="2"/>
    <n v="0"/>
    <n v="129.5865"/>
  </r>
  <r>
    <n v="3093"/>
    <s v="CA-2013-112123"/>
    <x v="0"/>
    <x v="840"/>
    <d v="2013-03-09T00:00:00"/>
    <s v="Standard Class"/>
    <s v="BH-11710"/>
    <s v="Brosina Hoffman"/>
    <x v="0"/>
    <s v="United States"/>
    <s v="Newark"/>
    <x v="13"/>
    <n v="19711"/>
    <x v="3"/>
    <s v="OFF-PA-10001977"/>
    <x v="1"/>
    <x v="10"/>
    <s v="Xerox 194"/>
    <n v="166.44"/>
    <x v="1"/>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x v="4"/>
    <n v="0.2"/>
    <n v="2.7719999999999994"/>
  </r>
  <r>
    <n v="3095"/>
    <s v="CA-2012-114468"/>
    <x v="1"/>
    <x v="841"/>
    <d v="2012-08-23T00:00:00"/>
    <s v="Same Day"/>
    <s v="TD-20995"/>
    <s v="Tamara Dahlen"/>
    <x v="0"/>
    <s v="United States"/>
    <s v="Bolingbrook"/>
    <x v="10"/>
    <n v="60440"/>
    <x v="2"/>
    <s v="OFF-PA-10000809"/>
    <x v="1"/>
    <x v="10"/>
    <s v="Xerox 206"/>
    <n v="10.368000000000002"/>
    <x v="0"/>
    <n v="0.2"/>
    <n v="3.6288"/>
  </r>
  <r>
    <n v="3096"/>
    <s v="CA-2012-114468"/>
    <x v="1"/>
    <x v="841"/>
    <d v="2012-08-23T00:00:00"/>
    <s v="Same Day"/>
    <s v="TD-20995"/>
    <s v="Tamara Dahlen"/>
    <x v="0"/>
    <s v="United States"/>
    <s v="Bolingbrook"/>
    <x v="10"/>
    <n v="60440"/>
    <x v="2"/>
    <s v="OFF-FA-10003021"/>
    <x v="1"/>
    <x v="13"/>
    <s v="Staples"/>
    <n v="12.032"/>
    <x v="8"/>
    <n v="0.2"/>
    <n v="2.2559999999999993"/>
  </r>
  <r>
    <n v="3097"/>
    <s v="CA-2012-114468"/>
    <x v="1"/>
    <x v="841"/>
    <d v="2012-08-23T00:00:00"/>
    <s v="Same Day"/>
    <s v="TD-20995"/>
    <s v="Tamara Dahlen"/>
    <x v="0"/>
    <s v="United States"/>
    <s v="Bolingbrook"/>
    <x v="10"/>
    <n v="60440"/>
    <x v="2"/>
    <s v="OFF-AP-10000696"/>
    <x v="1"/>
    <x v="9"/>
    <s v="Holmes Odor Grabber"/>
    <n v="5.7679999999999989"/>
    <x v="0"/>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x v="4"/>
    <n v="0.2"/>
    <n v="11.592000000000001"/>
  </r>
  <r>
    <n v="3099"/>
    <s v="CA-2014-135692"/>
    <x v="3"/>
    <x v="842"/>
    <d v="2014-05-02T00:00:00"/>
    <s v="Standard Class"/>
    <s v="CV-12805"/>
    <s v="Cynthia Voltz"/>
    <x v="1"/>
    <s v="United States"/>
    <s v="Fort Worth"/>
    <x v="5"/>
    <n v="76106"/>
    <x v="2"/>
    <s v="FUR-BO-10002268"/>
    <x v="0"/>
    <x v="0"/>
    <s v="Sauder Barrister Bookcases"/>
    <n v="220.26559999999998"/>
    <x v="4"/>
    <n v="0.32"/>
    <n v="-42.1096"/>
  </r>
  <r>
    <n v="3100"/>
    <s v="CA-2014-131233"/>
    <x v="3"/>
    <x v="349"/>
    <d v="2014-04-20T00:00:00"/>
    <s v="Standard Class"/>
    <s v="CS-12355"/>
    <s v="Christine Sundaresam"/>
    <x v="0"/>
    <s v="United States"/>
    <s v="New York City"/>
    <x v="15"/>
    <n v="10024"/>
    <x v="3"/>
    <s v="OFF-BI-10000829"/>
    <x v="1"/>
    <x v="8"/>
    <s v="Avery Non-Stick Binders"/>
    <n v="10.776000000000002"/>
    <x v="1"/>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x v="1"/>
    <n v="0.2"/>
    <n v="9.0881999999999721"/>
  </r>
  <r>
    <n v="3102"/>
    <s v="CA-2014-119578"/>
    <x v="3"/>
    <x v="66"/>
    <d v="2014-12-28T00:00:00"/>
    <s v="Second Class"/>
    <s v="JG-15310"/>
    <s v="Jason Gross"/>
    <x v="1"/>
    <s v="United States"/>
    <s v="Providence"/>
    <x v="34"/>
    <n v="2908"/>
    <x v="3"/>
    <s v="OFF-SU-10003505"/>
    <x v="1"/>
    <x v="14"/>
    <s v="Premier Electric Letter Opener"/>
    <n v="695.16"/>
    <x v="5"/>
    <n v="0"/>
    <n v="34.757999999999953"/>
  </r>
  <r>
    <n v="3103"/>
    <s v="CA-2014-119578"/>
    <x v="3"/>
    <x v="66"/>
    <d v="2014-12-28T00:00:00"/>
    <s v="Second Class"/>
    <s v="JG-15310"/>
    <s v="Jason Gross"/>
    <x v="1"/>
    <s v="United States"/>
    <s v="Providence"/>
    <x v="34"/>
    <n v="2908"/>
    <x v="3"/>
    <s v="FUR-BO-10003660"/>
    <x v="0"/>
    <x v="0"/>
    <s v="Bush Cubix Collection Bookcases, Fully Assembled"/>
    <n v="220.98"/>
    <x v="7"/>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x v="3"/>
    <n v="0.7"/>
    <n v="-9.5018000000000029"/>
  </r>
  <r>
    <n v="3105"/>
    <s v="US-2014-140074"/>
    <x v="3"/>
    <x v="721"/>
    <d v="2014-03-30T00:00:00"/>
    <s v="Standard Class"/>
    <s v="EC-14050"/>
    <s v="Erin Creighton"/>
    <x v="0"/>
    <s v="United States"/>
    <s v="New York City"/>
    <x v="15"/>
    <n v="10024"/>
    <x v="3"/>
    <s v="OFF-PA-10002741"/>
    <x v="1"/>
    <x v="10"/>
    <s v="Xerox 1980"/>
    <n v="25.68"/>
    <x v="5"/>
    <n v="0"/>
    <n v="11.555999999999997"/>
  </r>
  <r>
    <n v="3106"/>
    <s v="CA-2013-103037"/>
    <x v="0"/>
    <x v="197"/>
    <d v="2013-07-30T00:00:00"/>
    <s v="Standard Class"/>
    <s v="KH-16630"/>
    <s v="Ken Heidel"/>
    <x v="1"/>
    <s v="United States"/>
    <s v="Houston"/>
    <x v="5"/>
    <n v="77070"/>
    <x v="2"/>
    <s v="OFF-LA-10004345"/>
    <x v="1"/>
    <x v="2"/>
    <s v="Avery 493"/>
    <n v="15.712000000000002"/>
    <x v="4"/>
    <n v="0.2"/>
    <n v="5.6955999999999989"/>
  </r>
  <r>
    <n v="3107"/>
    <s v="CA-2014-127460"/>
    <x v="3"/>
    <x v="815"/>
    <d v="2014-07-15T00:00:00"/>
    <s v="Standard Class"/>
    <s v="FG-14260"/>
    <s v="Frank Gastineau"/>
    <x v="2"/>
    <s v="United States"/>
    <s v="Aurora"/>
    <x v="10"/>
    <n v="60505"/>
    <x v="2"/>
    <s v="OFF-ST-10004340"/>
    <x v="1"/>
    <x v="4"/>
    <s v="Fellowes Mobile File Cart, Black"/>
    <n v="298.464"/>
    <x v="5"/>
    <n v="0.2"/>
    <n v="26.115600000000015"/>
  </r>
  <r>
    <n v="3108"/>
    <s v="CA-2013-121671"/>
    <x v="0"/>
    <x v="19"/>
    <d v="2013-07-23T00:00:00"/>
    <s v="Standard Class"/>
    <s v="AA-10480"/>
    <s v="Andrew Allen"/>
    <x v="0"/>
    <s v="United States"/>
    <s v="Springfield"/>
    <x v="25"/>
    <n v="65807"/>
    <x v="2"/>
    <s v="OFF-PA-10001471"/>
    <x v="1"/>
    <x v="10"/>
    <s v="Strathmore Photo Frame Cards"/>
    <n v="21.93"/>
    <x v="1"/>
    <n v="0"/>
    <n v="10.087799999999998"/>
  </r>
  <r>
    <n v="3109"/>
    <s v="CA-2013-121671"/>
    <x v="0"/>
    <x v="19"/>
    <d v="2013-07-23T00:00:00"/>
    <s v="Standard Class"/>
    <s v="AA-10480"/>
    <s v="Andrew Allen"/>
    <x v="0"/>
    <s v="United States"/>
    <s v="Springfield"/>
    <x v="25"/>
    <n v="65807"/>
    <x v="2"/>
    <s v="OFF-ST-10002344"/>
    <x v="1"/>
    <x v="4"/>
    <s v="Carina 42&quot;Hx23 3/4&quot;W Media Storage Unit"/>
    <n v="242.94"/>
    <x v="1"/>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x v="7"/>
    <n v="0"/>
    <n v="3.7435999999999998"/>
  </r>
  <r>
    <n v="3111"/>
    <s v="CA-2013-121671"/>
    <x v="0"/>
    <x v="19"/>
    <d v="2013-07-23T00:00:00"/>
    <s v="Standard Class"/>
    <s v="AA-10480"/>
    <s v="Andrew Allen"/>
    <x v="0"/>
    <s v="United States"/>
    <s v="Springfield"/>
    <x v="25"/>
    <n v="65807"/>
    <x v="2"/>
    <s v="OFF-PA-10001934"/>
    <x v="1"/>
    <x v="10"/>
    <s v="Xerox 1993"/>
    <n v="51.84"/>
    <x v="8"/>
    <n v="0"/>
    <n v="25.401600000000002"/>
  </r>
  <r>
    <n v="3112"/>
    <s v="CA-2013-121671"/>
    <x v="0"/>
    <x v="19"/>
    <d v="2013-07-23T00:00:00"/>
    <s v="Standard Class"/>
    <s v="AA-10480"/>
    <s v="Andrew Allen"/>
    <x v="0"/>
    <s v="United States"/>
    <s v="Springfield"/>
    <x v="25"/>
    <n v="65807"/>
    <x v="2"/>
    <s v="OFF-ST-10000078"/>
    <x v="1"/>
    <x v="4"/>
    <s v="Tennsco 6- and 18-Compartment Lockers"/>
    <n v="265.17"/>
    <x v="7"/>
    <n v="0"/>
    <n v="47.730599999999981"/>
  </r>
  <r>
    <n v="3113"/>
    <s v="CA-2013-150350"/>
    <x v="0"/>
    <x v="828"/>
    <d v="2013-08-31T00:00:00"/>
    <s v="Standard Class"/>
    <s v="MS-17770"/>
    <s v="Maxwell Schwartz"/>
    <x v="0"/>
    <s v="United States"/>
    <s v="Seattle"/>
    <x v="4"/>
    <n v="98105"/>
    <x v="1"/>
    <s v="TEC-MA-10001972"/>
    <x v="2"/>
    <x v="15"/>
    <s v="Okidata C331dn Printer"/>
    <n v="837.59999999999991"/>
    <x v="1"/>
    <n v="0.2"/>
    <n v="62.82000000000005"/>
  </r>
  <r>
    <n v="3114"/>
    <s v="CA-2013-150350"/>
    <x v="0"/>
    <x v="828"/>
    <d v="2013-08-31T00:00:00"/>
    <s v="Standard Class"/>
    <s v="MS-17770"/>
    <s v="Maxwell Schwartz"/>
    <x v="0"/>
    <s v="United States"/>
    <s v="Seattle"/>
    <x v="4"/>
    <n v="98105"/>
    <x v="1"/>
    <s v="OFF-EN-10002504"/>
    <x v="1"/>
    <x v="12"/>
    <s v="Tyvek  Top-Opening Peel &amp; Seel Envelopes, Plain White"/>
    <n v="135.9"/>
    <x v="2"/>
    <n v="0"/>
    <n v="63.872999999999998"/>
  </r>
  <r>
    <n v="3115"/>
    <s v="CA-2013-150350"/>
    <x v="0"/>
    <x v="828"/>
    <d v="2013-08-31T00:00:00"/>
    <s v="Standard Class"/>
    <s v="MS-17770"/>
    <s v="Maxwell Schwartz"/>
    <x v="0"/>
    <s v="United States"/>
    <s v="Seattle"/>
    <x v="4"/>
    <n v="98105"/>
    <x v="1"/>
    <s v="OFF-PA-10002160"/>
    <x v="1"/>
    <x v="10"/>
    <s v="Xerox 1978"/>
    <n v="34.68"/>
    <x v="5"/>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x v="5"/>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x v="2"/>
    <n v="0"/>
    <n v="11.206"/>
  </r>
  <r>
    <n v="3118"/>
    <s v="CA-2013-150350"/>
    <x v="0"/>
    <x v="828"/>
    <d v="2013-08-31T00:00:00"/>
    <s v="Standard Class"/>
    <s v="MS-17770"/>
    <s v="Maxwell Schwartz"/>
    <x v="0"/>
    <s v="United States"/>
    <s v="Seattle"/>
    <x v="4"/>
    <n v="98105"/>
    <x v="1"/>
    <s v="OFF-SU-10002189"/>
    <x v="1"/>
    <x v="14"/>
    <s v="Acme Rosewood Handle Letter Opener"/>
    <n v="15.88"/>
    <x v="4"/>
    <n v="0"/>
    <n v="0.15879999999999939"/>
  </r>
  <r>
    <n v="3119"/>
    <s v="CA-2012-121720"/>
    <x v="1"/>
    <x v="832"/>
    <d v="2012-06-12T00:00:00"/>
    <s v="First Class"/>
    <s v="JE-15610"/>
    <s v="Jim Epp"/>
    <x v="1"/>
    <s v="United States"/>
    <s v="Lakeland"/>
    <x v="2"/>
    <n v="33801"/>
    <x v="0"/>
    <s v="FUR-CH-10003312"/>
    <x v="0"/>
    <x v="1"/>
    <s v="Hon 2090 “Pillow Soft” Series Mid Back Swivel/Tilt Chairs"/>
    <n v="1123.92"/>
    <x v="2"/>
    <n v="0.2"/>
    <n v="-182.63700000000017"/>
  </r>
  <r>
    <n v="3120"/>
    <s v="CA-2012-121720"/>
    <x v="1"/>
    <x v="832"/>
    <d v="2012-06-12T00:00:00"/>
    <s v="First Class"/>
    <s v="JE-15610"/>
    <s v="Jim Epp"/>
    <x v="1"/>
    <s v="United States"/>
    <s v="Lakeland"/>
    <x v="2"/>
    <n v="33801"/>
    <x v="0"/>
    <s v="TEC-PH-10002496"/>
    <x v="2"/>
    <x v="7"/>
    <s v="Cisco SPA301"/>
    <n v="249.58400000000003"/>
    <x v="0"/>
    <n v="0.2"/>
    <n v="31.197999999999986"/>
  </r>
  <r>
    <n v="3121"/>
    <s v="CA-2012-121720"/>
    <x v="1"/>
    <x v="832"/>
    <d v="2012-06-12T00:00:00"/>
    <s v="First Class"/>
    <s v="JE-15610"/>
    <s v="Jim Epp"/>
    <x v="1"/>
    <s v="United States"/>
    <s v="Lakeland"/>
    <x v="2"/>
    <n v="33801"/>
    <x v="0"/>
    <s v="FUR-FU-10003464"/>
    <x v="0"/>
    <x v="5"/>
    <s v="Seth Thomas 8 1/2&quot; Cubicle Clock"/>
    <n v="48.671999999999997"/>
    <x v="1"/>
    <n v="0.2"/>
    <n v="7.3007999999999988"/>
  </r>
  <r>
    <n v="3122"/>
    <s v="CA-2012-121720"/>
    <x v="1"/>
    <x v="832"/>
    <d v="2012-06-12T00:00:00"/>
    <s v="First Class"/>
    <s v="JE-15610"/>
    <s v="Jim Epp"/>
    <x v="1"/>
    <s v="United States"/>
    <s v="Lakeland"/>
    <x v="2"/>
    <n v="33801"/>
    <x v="0"/>
    <s v="OFF-AR-10000380"/>
    <x v="1"/>
    <x v="6"/>
    <s v="Hunt PowerHouse Electric Pencil Sharpener, Blue"/>
    <n v="60.768000000000001"/>
    <x v="0"/>
    <n v="0.2"/>
    <n v="7.5959999999999894"/>
  </r>
  <r>
    <n v="3123"/>
    <s v="CA-2012-121720"/>
    <x v="1"/>
    <x v="832"/>
    <d v="2012-06-12T00:00:00"/>
    <s v="First Class"/>
    <s v="JE-15610"/>
    <s v="Jim Epp"/>
    <x v="1"/>
    <s v="United States"/>
    <s v="Lakeland"/>
    <x v="2"/>
    <n v="33801"/>
    <x v="0"/>
    <s v="OFF-BI-10004593"/>
    <x v="1"/>
    <x v="8"/>
    <s v="Ibico Laser Imprintable Binding System Covers"/>
    <n v="78.600000000000009"/>
    <x v="2"/>
    <n v="0.7"/>
    <n v="-62.88000000000001"/>
  </r>
  <r>
    <n v="3124"/>
    <s v="CA-2012-121720"/>
    <x v="1"/>
    <x v="832"/>
    <d v="2012-06-12T00:00:00"/>
    <s v="First Class"/>
    <s v="JE-15610"/>
    <s v="Jim Epp"/>
    <x v="1"/>
    <s v="United States"/>
    <s v="Lakeland"/>
    <x v="2"/>
    <n v="33801"/>
    <x v="0"/>
    <s v="OFF-BI-10001308"/>
    <x v="1"/>
    <x v="8"/>
    <s v="GBC Standard Plastic Binding Systems' Combs"/>
    <n v="3.7680000000000007"/>
    <x v="0"/>
    <n v="0.7"/>
    <n v="-3.1400000000000006"/>
  </r>
  <r>
    <n v="3125"/>
    <s v="CA-2012-121720"/>
    <x v="1"/>
    <x v="832"/>
    <d v="2012-06-12T00:00:00"/>
    <s v="First Class"/>
    <s v="JE-15610"/>
    <s v="Jim Epp"/>
    <x v="1"/>
    <s v="United States"/>
    <s v="Lakeland"/>
    <x v="2"/>
    <n v="33801"/>
    <x v="0"/>
    <s v="OFF-ST-10001780"/>
    <x v="1"/>
    <x v="4"/>
    <s v="Tennsco 16-Compartment Lockers with Coat Rack"/>
    <n v="1036.624"/>
    <x v="0"/>
    <n v="0.2"/>
    <n v="51.831200000000024"/>
  </r>
  <r>
    <n v="3126"/>
    <s v="CA-2012-121720"/>
    <x v="1"/>
    <x v="832"/>
    <d v="2012-06-12T00:00:00"/>
    <s v="First Class"/>
    <s v="JE-15610"/>
    <s v="Jim Epp"/>
    <x v="1"/>
    <s v="United States"/>
    <s v="Lakeland"/>
    <x v="2"/>
    <n v="33801"/>
    <x v="0"/>
    <s v="OFF-ST-10003816"/>
    <x v="1"/>
    <x v="4"/>
    <s v="Fellowes High-Stak Drawer Files"/>
    <n v="563.80799999999999"/>
    <x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x v="0"/>
    <n v="0.4"/>
    <n v="-47.396800000000013"/>
  </r>
  <r>
    <n v="3128"/>
    <s v="CA-2014-147564"/>
    <x v="3"/>
    <x v="280"/>
    <d v="2014-10-07T00:00:00"/>
    <s v="Standard Class"/>
    <s v="BP-11155"/>
    <s v="Becky Pak"/>
    <x v="0"/>
    <s v="United States"/>
    <s v="New York City"/>
    <x v="15"/>
    <n v="10011"/>
    <x v="3"/>
    <s v="OFF-PA-10004438"/>
    <x v="1"/>
    <x v="10"/>
    <s v="Xerox 1907"/>
    <n v="49.12"/>
    <x v="4"/>
    <n v="0"/>
    <n v="23.086399999999998"/>
  </r>
  <r>
    <n v="3129"/>
    <s v="CA-2011-136399"/>
    <x v="2"/>
    <x v="757"/>
    <d v="2011-12-17T00:00:00"/>
    <s v="First Class"/>
    <s v="CC-12100"/>
    <s v="Chad Cunningham"/>
    <x v="2"/>
    <s v="United States"/>
    <s v="Los Angeles"/>
    <x v="1"/>
    <n v="90049"/>
    <x v="1"/>
    <s v="FUR-FU-10004090"/>
    <x v="0"/>
    <x v="5"/>
    <s v="Executive Impressions 14&quot; Contract Wall Clock"/>
    <n v="44.46"/>
    <x v="0"/>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x v="0"/>
    <n v="0.2"/>
    <n v="18.11760000000001"/>
  </r>
  <r>
    <n v="3131"/>
    <s v="CA-2011-136399"/>
    <x v="2"/>
    <x v="757"/>
    <d v="2011-12-17T00:00:00"/>
    <s v="First Class"/>
    <s v="CC-12100"/>
    <s v="Chad Cunningham"/>
    <x v="2"/>
    <s v="United States"/>
    <s v="Los Angeles"/>
    <x v="1"/>
    <n v="90049"/>
    <x v="1"/>
    <s v="TEC-AC-10001142"/>
    <x v="2"/>
    <x v="11"/>
    <s v="First Data FD10 PIN Pad"/>
    <n v="395"/>
    <x v="2"/>
    <n v="0"/>
    <n v="39.499999999999957"/>
  </r>
  <r>
    <n v="3132"/>
    <s v="CA-2011-136399"/>
    <x v="2"/>
    <x v="757"/>
    <d v="2011-12-17T00:00:00"/>
    <s v="First Class"/>
    <s v="CC-12100"/>
    <s v="Chad Cunningham"/>
    <x v="2"/>
    <s v="United States"/>
    <s v="Los Angeles"/>
    <x v="1"/>
    <n v="90049"/>
    <x v="1"/>
    <s v="TEC-PH-10004977"/>
    <x v="2"/>
    <x v="7"/>
    <s v="GE 30524EE4"/>
    <n v="627.16800000000012"/>
    <x v="4"/>
    <n v="0.2"/>
    <n v="70.55639999999994"/>
  </r>
  <r>
    <n v="3133"/>
    <s v="CA-2011-107916"/>
    <x v="2"/>
    <x v="829"/>
    <d v="2011-08-26T00:00:00"/>
    <s v="First Class"/>
    <s v="JP-15460"/>
    <s v="Jennifer Patt"/>
    <x v="1"/>
    <s v="United States"/>
    <s v="Oceanside"/>
    <x v="15"/>
    <n v="11572"/>
    <x v="3"/>
    <s v="FUR-FU-10004586"/>
    <x v="0"/>
    <x v="5"/>
    <s v="G.E. Longer-Life Indoor Recessed Floodlight Bulbs"/>
    <n v="13.28"/>
    <x v="0"/>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x v="1"/>
    <n v="0.2"/>
    <n v="4.4352000000000009"/>
  </r>
  <r>
    <n v="3135"/>
    <s v="CA-2014-164168"/>
    <x v="3"/>
    <x v="105"/>
    <d v="2014-11-19T00:00:00"/>
    <s v="Standard Class"/>
    <s v="LS-16975"/>
    <s v="Lindsay Shagiari"/>
    <x v="2"/>
    <s v="United States"/>
    <s v="Dallas"/>
    <x v="5"/>
    <n v="75081"/>
    <x v="2"/>
    <s v="OFF-BI-10000666"/>
    <x v="1"/>
    <x v="8"/>
    <s v="Surelock Post Binders"/>
    <n v="30.559999999999992"/>
    <x v="2"/>
    <n v="0.8"/>
    <n v="-45.840000000000018"/>
  </r>
  <r>
    <n v="3136"/>
    <s v="CA-2014-164168"/>
    <x v="3"/>
    <x v="105"/>
    <d v="2014-11-19T00:00:00"/>
    <s v="Standard Class"/>
    <s v="LS-16975"/>
    <s v="Lindsay Shagiari"/>
    <x v="2"/>
    <s v="United States"/>
    <s v="Dallas"/>
    <x v="5"/>
    <n v="75081"/>
    <x v="2"/>
    <s v="OFF-ST-10002583"/>
    <x v="1"/>
    <x v="4"/>
    <s v="Fellowes Neat Ideas Storage Cubes"/>
    <n v="77.951999999999998"/>
    <x v="1"/>
    <n v="0.2"/>
    <n v="-15.590400000000002"/>
  </r>
  <r>
    <n v="3137"/>
    <s v="CA-2014-164168"/>
    <x v="3"/>
    <x v="105"/>
    <d v="2014-11-19T00:00:00"/>
    <s v="Standard Class"/>
    <s v="LS-16975"/>
    <s v="Lindsay Shagiari"/>
    <x v="2"/>
    <s v="United States"/>
    <s v="Dallas"/>
    <x v="5"/>
    <n v="75081"/>
    <x v="2"/>
    <s v="TEC-PH-10004908"/>
    <x v="2"/>
    <x v="7"/>
    <s v="Panasonic KX TS3282W Corded phone"/>
    <n v="67.992000000000004"/>
    <x v="7"/>
    <n v="0.2"/>
    <n v="8.4989999999999917"/>
  </r>
  <r>
    <n v="3138"/>
    <s v="CA-2014-164168"/>
    <x v="3"/>
    <x v="105"/>
    <d v="2014-11-19T00:00:00"/>
    <s v="Standard Class"/>
    <s v="LS-16975"/>
    <s v="Lindsay Shagiari"/>
    <x v="2"/>
    <s v="United States"/>
    <s v="Dallas"/>
    <x v="5"/>
    <n v="75081"/>
    <x v="2"/>
    <s v="OFF-EN-10001219"/>
    <x v="1"/>
    <x v="12"/>
    <s v="#10- 4 1/8&quot; x 9 1/2&quot; Security-Tint Envelopes"/>
    <n v="12.224"/>
    <x v="0"/>
    <n v="0.2"/>
    <n v="4.4311999999999996"/>
  </r>
  <r>
    <n v="3139"/>
    <s v="CA-2014-164168"/>
    <x v="3"/>
    <x v="105"/>
    <d v="2014-11-19T00:00:00"/>
    <s v="Standard Class"/>
    <s v="LS-16975"/>
    <s v="Lindsay Shagiari"/>
    <x v="2"/>
    <s v="United States"/>
    <s v="Dallas"/>
    <x v="5"/>
    <n v="75081"/>
    <x v="2"/>
    <s v="TEC-AC-10004568"/>
    <x v="2"/>
    <x v="11"/>
    <s v="Maxell LTO Ultrium - 800 GB"/>
    <n v="44.783999999999999"/>
    <x v="0"/>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x v="1"/>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x v="1"/>
    <n v="0"/>
    <n v="90.829200000000014"/>
  </r>
  <r>
    <n v="3142"/>
    <s v="US-2011-122959"/>
    <x v="2"/>
    <x v="432"/>
    <d v="2011-12-12T00:00:00"/>
    <s v="Same Day"/>
    <s v="CY-12745"/>
    <s v="Craig Yedwab"/>
    <x v="1"/>
    <s v="United States"/>
    <s v="San Antonio"/>
    <x v="5"/>
    <n v="78207"/>
    <x v="2"/>
    <s v="OFF-BI-10003650"/>
    <x v="1"/>
    <x v="8"/>
    <s v="GBC DocuBind 300 Electric Binding Machine"/>
    <n v="210.39199999999997"/>
    <x v="0"/>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x v="2"/>
    <n v="0.2"/>
    <n v="35.988000000000007"/>
  </r>
  <r>
    <n v="3144"/>
    <s v="CA-2014-162572"/>
    <x v="3"/>
    <x v="145"/>
    <d v="2014-09-28T00:00:00"/>
    <s v="Second Class"/>
    <s v="RB-19360"/>
    <s v="Raymond Buch"/>
    <x v="0"/>
    <s v="United States"/>
    <s v="Cincinnati"/>
    <x v="24"/>
    <n v="45231"/>
    <x v="3"/>
    <s v="OFF-AR-10001547"/>
    <x v="1"/>
    <x v="6"/>
    <s v="Newell 311"/>
    <n v="10.608000000000001"/>
    <x v="5"/>
    <n v="0.2"/>
    <n v="0.92819999999999991"/>
  </r>
  <r>
    <n v="3145"/>
    <s v="US-2013-148110"/>
    <x v="0"/>
    <x v="64"/>
    <d v="2013-09-12T00:00:00"/>
    <s v="Standard Class"/>
    <s v="AR-10825"/>
    <s v="Anthony Rawles"/>
    <x v="1"/>
    <s v="United States"/>
    <s v="Austin"/>
    <x v="5"/>
    <n v="78745"/>
    <x v="2"/>
    <s v="FUR-CH-10002647"/>
    <x v="0"/>
    <x v="1"/>
    <s v="Situations Contoured Folding Chairs, 4/Set"/>
    <n v="347.80200000000002"/>
    <x v="3"/>
    <n v="0.3"/>
    <n v="-24.842999999999961"/>
  </r>
  <r>
    <n v="3146"/>
    <s v="CA-2014-131828"/>
    <x v="3"/>
    <x v="512"/>
    <d v="2014-02-14T00:00:00"/>
    <s v="Second Class"/>
    <s v="CS-11845"/>
    <s v="Cari Sayre"/>
    <x v="1"/>
    <s v="United States"/>
    <s v="Seattle"/>
    <x v="4"/>
    <n v="98105"/>
    <x v="1"/>
    <s v="FUR-CH-10004495"/>
    <x v="0"/>
    <x v="1"/>
    <s v="Global Leather and Oak Executive Chair, Black"/>
    <n v="963.13600000000008"/>
    <x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x v="1"/>
    <n v="0.2"/>
    <n v="7.7679000000000009"/>
  </r>
  <r>
    <n v="3148"/>
    <s v="CA-2011-109218"/>
    <x v="2"/>
    <x v="479"/>
    <d v="2011-07-03T00:00:00"/>
    <s v="Second Class"/>
    <s v="AR-10825"/>
    <s v="Anthony Rawles"/>
    <x v="1"/>
    <s v="United States"/>
    <s v="Los Angeles"/>
    <x v="1"/>
    <n v="90004"/>
    <x v="1"/>
    <s v="OFF-AR-10001374"/>
    <x v="1"/>
    <x v="6"/>
    <s v="BIC Brite Liner Highlighters, Chisel Tip"/>
    <n v="32.400000000000006"/>
    <x v="2"/>
    <n v="0"/>
    <n v="10.367999999999999"/>
  </r>
  <r>
    <n v="3149"/>
    <s v="CA-2013-120558"/>
    <x v="0"/>
    <x v="843"/>
    <d v="2013-06-11T00:00:00"/>
    <s v="First Class"/>
    <s v="RD-19810"/>
    <s v="Ross DeVincentis"/>
    <x v="2"/>
    <s v="United States"/>
    <s v="New York City"/>
    <x v="15"/>
    <n v="10035"/>
    <x v="3"/>
    <s v="OFF-PA-10003441"/>
    <x v="1"/>
    <x v="10"/>
    <s v="Xerox 226"/>
    <n v="32.400000000000006"/>
    <x v="2"/>
    <n v="0"/>
    <n v="15.552000000000001"/>
  </r>
  <r>
    <n v="3150"/>
    <s v="US-2011-109036"/>
    <x v="2"/>
    <x v="414"/>
    <d v="2011-12-25T00:00:00"/>
    <s v="Standard Class"/>
    <s v="KH-16510"/>
    <s v="Keith Herrera"/>
    <x v="0"/>
    <s v="United States"/>
    <s v="Seattle"/>
    <x v="4"/>
    <n v="98103"/>
    <x v="1"/>
    <s v="OFF-LA-10002043"/>
    <x v="1"/>
    <x v="2"/>
    <s v="Avery 489"/>
    <n v="31.049999999999997"/>
    <x v="1"/>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x v="5"/>
    <n v="0.2"/>
    <n v="607.60800000000006"/>
  </r>
  <r>
    <n v="3152"/>
    <s v="CA-2012-147830"/>
    <x v="1"/>
    <x v="83"/>
    <d v="2012-12-18T00:00:00"/>
    <s v="First Class"/>
    <s v="NF-18385"/>
    <s v="Natalie Fritzler"/>
    <x v="0"/>
    <s v="United States"/>
    <s v="Newark"/>
    <x v="24"/>
    <n v="43055"/>
    <x v="3"/>
    <s v="TEC-MA-10000418"/>
    <x v="2"/>
    <x v="15"/>
    <s v="Cubify CubeX 3D Printer Double Head Print"/>
    <n v="1799.9940000000001"/>
    <x v="0"/>
    <n v="0.7"/>
    <n v="-2639.9912000000004"/>
  </r>
  <r>
    <n v="3153"/>
    <s v="CA-2012-147830"/>
    <x v="1"/>
    <x v="83"/>
    <d v="2012-12-18T00:00:00"/>
    <s v="First Class"/>
    <s v="NF-18385"/>
    <s v="Natalie Fritzler"/>
    <x v="0"/>
    <s v="United States"/>
    <s v="Newark"/>
    <x v="24"/>
    <n v="43055"/>
    <x v="3"/>
    <s v="TEC-PH-10004908"/>
    <x v="2"/>
    <x v="7"/>
    <s v="Panasonic KX TS3282W Corded phone"/>
    <n v="101.98799999999999"/>
    <x v="0"/>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x v="3"/>
    <n v="0.2"/>
    <n v="69.001800000000017"/>
  </r>
  <r>
    <n v="3155"/>
    <s v="CA-2014-150497"/>
    <x v="3"/>
    <x v="228"/>
    <d v="2014-07-25T00:00:00"/>
    <s v="Standard Class"/>
    <s v="SM-20950"/>
    <s v="Suzanne McNair"/>
    <x v="1"/>
    <s v="United States"/>
    <s v="Maple Grove"/>
    <x v="11"/>
    <n v="55369"/>
    <x v="2"/>
    <s v="OFF-BI-10004600"/>
    <x v="1"/>
    <x v="8"/>
    <s v="Ibico Ibimaster 300 Manual Binding System"/>
    <n v="735.98"/>
    <x v="0"/>
    <n v="0"/>
    <n v="331.19099999999997"/>
  </r>
  <r>
    <n v="3156"/>
    <s v="CA-2011-128986"/>
    <x v="2"/>
    <x v="93"/>
    <d v="2011-08-05T00:00:00"/>
    <s v="Second Class"/>
    <s v="GH-14410"/>
    <s v="Gary Hansen"/>
    <x v="2"/>
    <s v="United States"/>
    <s v="Glendale"/>
    <x v="16"/>
    <n v="85301"/>
    <x v="1"/>
    <s v="OFF-PA-10001289"/>
    <x v="1"/>
    <x v="10"/>
    <s v="White Computer Printout Paper by Universal"/>
    <n v="93.024000000000001"/>
    <x v="1"/>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x v="0"/>
    <n v="0.4"/>
    <n v="-75.830400000000054"/>
  </r>
  <r>
    <n v="3158"/>
    <s v="CA-2012-139584"/>
    <x v="1"/>
    <x v="252"/>
    <d v="2012-08-28T00:00:00"/>
    <s v="Standard Class"/>
    <s v="EM-13810"/>
    <s v="Eleni McCrary"/>
    <x v="1"/>
    <s v="United States"/>
    <s v="New York City"/>
    <x v="15"/>
    <n v="10009"/>
    <x v="3"/>
    <s v="TEC-AC-10001266"/>
    <x v="2"/>
    <x v="11"/>
    <s v="Memorex Micro Travel Drive 8 GB"/>
    <n v="26"/>
    <x v="0"/>
    <n v="0"/>
    <n v="11.7"/>
  </r>
  <r>
    <n v="3159"/>
    <s v="US-2013-162677"/>
    <x v="0"/>
    <x v="253"/>
    <d v="2013-03-28T00:00:00"/>
    <s v="First Class"/>
    <s v="DB-13210"/>
    <s v="Dean Braden"/>
    <x v="0"/>
    <s v="United States"/>
    <s v="Jacksonville"/>
    <x v="3"/>
    <n v="28540"/>
    <x v="0"/>
    <s v="OFF-ST-10001291"/>
    <x v="1"/>
    <x v="4"/>
    <s v="Tenex Personal Self-Stacking Standard File Box, Black/Gray"/>
    <n v="67.64"/>
    <x v="2"/>
    <n v="0.2"/>
    <n v="5.9184999999999981"/>
  </r>
  <r>
    <n v="3160"/>
    <s v="US-2013-162677"/>
    <x v="0"/>
    <x v="253"/>
    <d v="2013-03-28T00:00:00"/>
    <s v="First Class"/>
    <s v="DB-13210"/>
    <s v="Dean Braden"/>
    <x v="0"/>
    <s v="United States"/>
    <s v="Jacksonville"/>
    <x v="3"/>
    <n v="28540"/>
    <x v="0"/>
    <s v="TEC-AC-10001314"/>
    <x v="2"/>
    <x v="11"/>
    <s v="Case Logic 2.4GHz Wireless Keyboard"/>
    <n v="119.97600000000001"/>
    <x v="1"/>
    <n v="0.2"/>
    <n v="-17.996400000000019"/>
  </r>
  <r>
    <n v="3161"/>
    <s v="US-2011-150924"/>
    <x v="2"/>
    <x v="171"/>
    <d v="2011-09-16T00:00:00"/>
    <s v="Second Class"/>
    <s v="PT-19090"/>
    <s v="Pete Takahito"/>
    <x v="0"/>
    <s v="United States"/>
    <s v="Houston"/>
    <x v="5"/>
    <n v="77070"/>
    <x v="2"/>
    <s v="OFF-BI-10004040"/>
    <x v="1"/>
    <x v="8"/>
    <s v="Wilson Jones Impact Binders"/>
    <n v="5.1799999999999988"/>
    <x v="2"/>
    <n v="0.8"/>
    <n v="-8.0289999999999999"/>
  </r>
  <r>
    <n v="3162"/>
    <s v="CA-2011-153969"/>
    <x v="2"/>
    <x v="158"/>
    <d v="2011-09-25T00:00:00"/>
    <s v="Standard Class"/>
    <s v="HF-14995"/>
    <s v="Herbert Flentye"/>
    <x v="0"/>
    <s v="United States"/>
    <s v="San Francisco"/>
    <x v="1"/>
    <n v="94109"/>
    <x v="1"/>
    <s v="OFF-EN-10001539"/>
    <x v="1"/>
    <x v="12"/>
    <s v="Staples"/>
    <n v="15.56"/>
    <x v="0"/>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x v="2"/>
    <n v="0"/>
    <n v="36.824499999999993"/>
  </r>
  <r>
    <n v="3164"/>
    <s v="CA-2011-153969"/>
    <x v="2"/>
    <x v="158"/>
    <d v="2011-09-25T00:00:00"/>
    <s v="Standard Class"/>
    <s v="HF-14995"/>
    <s v="Herbert Flentye"/>
    <x v="0"/>
    <s v="United States"/>
    <s v="San Francisco"/>
    <x v="1"/>
    <n v="94109"/>
    <x v="1"/>
    <s v="OFF-AR-10001615"/>
    <x v="1"/>
    <x v="6"/>
    <s v="Newell 34"/>
    <n v="59.519999999999996"/>
    <x v="1"/>
    <n v="0"/>
    <n v="15.475200000000001"/>
  </r>
  <r>
    <n v="3165"/>
    <s v="CA-2011-153969"/>
    <x v="2"/>
    <x v="158"/>
    <d v="2011-09-25T00:00:00"/>
    <s v="Standard Class"/>
    <s v="HF-14995"/>
    <s v="Herbert Flentye"/>
    <x v="0"/>
    <s v="United States"/>
    <s v="San Francisco"/>
    <x v="1"/>
    <n v="94109"/>
    <x v="1"/>
    <s v="OFF-PA-10000327"/>
    <x v="1"/>
    <x v="10"/>
    <s v="Xerox 1971"/>
    <n v="38.520000000000003"/>
    <x v="6"/>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x v="0"/>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x v="1"/>
    <n v="0"/>
    <n v="9.4815000000000005"/>
  </r>
  <r>
    <n v="3168"/>
    <s v="CA-2013-146682"/>
    <x v="0"/>
    <x v="517"/>
    <d v="2013-11-01T00:00:00"/>
    <s v="First Class"/>
    <s v="KW-16435"/>
    <s v="Katrina Willman"/>
    <x v="0"/>
    <s v="United States"/>
    <s v="Lansing"/>
    <x v="12"/>
    <n v="48911"/>
    <x v="2"/>
    <s v="FUR-FU-10002671"/>
    <x v="0"/>
    <x v="5"/>
    <s v="Electrix 20W Halogen Replacement Bulb for Zoom-In Desk Lamp"/>
    <n v="67"/>
    <x v="2"/>
    <n v="0"/>
    <n v="32.159999999999997"/>
  </r>
  <r>
    <n v="3169"/>
    <s v="CA-2013-138695"/>
    <x v="0"/>
    <x v="316"/>
    <d v="2013-06-04T00:00:00"/>
    <s v="Standard Class"/>
    <s v="KC-16675"/>
    <s v="Kimberly Carter"/>
    <x v="1"/>
    <s v="United States"/>
    <s v="Tallahassee"/>
    <x v="2"/>
    <n v="32303"/>
    <x v="0"/>
    <s v="FUR-CH-10003833"/>
    <x v="0"/>
    <x v="1"/>
    <s v="Novimex Fabric Task Chair"/>
    <n v="390.27199999999999"/>
    <x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x v="11"/>
    <n v="0.2"/>
    <n v="19.434999999999995"/>
  </r>
  <r>
    <n v="3171"/>
    <s v="CA-2014-107461"/>
    <x v="3"/>
    <x v="202"/>
    <d v="2014-12-27T00:00:00"/>
    <s v="Second Class"/>
    <s v="PK-19075"/>
    <s v="Pete Kriz"/>
    <x v="0"/>
    <s v="United States"/>
    <s v="Columbia"/>
    <x v="20"/>
    <n v="29203"/>
    <x v="0"/>
    <s v="OFF-BI-10002003"/>
    <x v="1"/>
    <x v="8"/>
    <s v="Ibico Presentation Index for Binding Systems"/>
    <n v="23.88"/>
    <x v="5"/>
    <n v="0"/>
    <n v="11.223600000000001"/>
  </r>
  <r>
    <n v="3172"/>
    <s v="US-2013-133879"/>
    <x v="0"/>
    <x v="844"/>
    <d v="2013-03-29T00:00:00"/>
    <s v="Standard Class"/>
    <s v="KT-16465"/>
    <s v="Kean Takahito"/>
    <x v="0"/>
    <s v="United States"/>
    <s v="Chicago"/>
    <x v="10"/>
    <n v="60623"/>
    <x v="2"/>
    <s v="OFF-BI-10004465"/>
    <x v="1"/>
    <x v="8"/>
    <s v="Avery Durable Slant Ring Binders"/>
    <n v="3.1679999999999993"/>
    <x v="0"/>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x v="2"/>
    <n v="0.3"/>
    <n v="0"/>
  </r>
  <r>
    <n v="3174"/>
    <s v="US-2013-133879"/>
    <x v="0"/>
    <x v="844"/>
    <d v="2013-03-29T00:00:00"/>
    <s v="Standard Class"/>
    <s v="KT-16465"/>
    <s v="Kean Takahito"/>
    <x v="0"/>
    <s v="United States"/>
    <s v="Chicago"/>
    <x v="10"/>
    <n v="60623"/>
    <x v="2"/>
    <s v="OFF-AR-10004956"/>
    <x v="1"/>
    <x v="6"/>
    <s v="Newell 33"/>
    <n v="13.392000000000001"/>
    <x v="1"/>
    <n v="0.2"/>
    <n v="1.5065999999999975"/>
  </r>
  <r>
    <n v="3175"/>
    <s v="CA-2014-157483"/>
    <x v="3"/>
    <x v="343"/>
    <d v="2014-11-19T00:00:00"/>
    <s v="Standard Class"/>
    <s v="EP-13915"/>
    <s v="Emily Phan"/>
    <x v="0"/>
    <s v="United States"/>
    <s v="Detroit"/>
    <x v="12"/>
    <n v="48227"/>
    <x v="2"/>
    <s v="OFF-AR-10004260"/>
    <x v="1"/>
    <x v="6"/>
    <s v="Boston 1799 Powerhouse Electric Pencil Sharpener"/>
    <n v="181.86"/>
    <x v="3"/>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x v="0"/>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x v="0"/>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x v="0"/>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x v="1"/>
    <n v="0"/>
    <n v="6.0725999999999987"/>
  </r>
  <r>
    <n v="3180"/>
    <s v="CA-2014-105235"/>
    <x v="3"/>
    <x v="256"/>
    <d v="2014-12-12T00:00:00"/>
    <s v="Standard Class"/>
    <s v="SM-20950"/>
    <s v="Suzanne McNair"/>
    <x v="1"/>
    <s v="United States"/>
    <s v="New York City"/>
    <x v="15"/>
    <n v="10011"/>
    <x v="3"/>
    <s v="FUR-FU-10000521"/>
    <x v="0"/>
    <x v="5"/>
    <s v="Seth Thomas 14&quot; Putty-Colored Wall Clock"/>
    <n v="58.68"/>
    <x v="0"/>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x v="2"/>
    <n v="0"/>
    <n v="68.823000000000008"/>
  </r>
  <r>
    <n v="3182"/>
    <s v="CA-2014-152912"/>
    <x v="3"/>
    <x v="45"/>
    <d v="2014-11-13T00:00:00"/>
    <s v="Second Class"/>
    <s v="BM-11650"/>
    <s v="Brian Moss"/>
    <x v="1"/>
    <s v="United States"/>
    <s v="Columbia"/>
    <x v="39"/>
    <n v="21044"/>
    <x v="3"/>
    <s v="OFF-BI-10004728"/>
    <x v="1"/>
    <x v="8"/>
    <s v="Wilson Jones Turn Tabs Binder Tool for Ring Binders"/>
    <n v="9.64"/>
    <x v="0"/>
    <n v="0"/>
    <n v="4.4344000000000001"/>
  </r>
  <r>
    <n v="3183"/>
    <s v="CA-2014-152912"/>
    <x v="3"/>
    <x v="45"/>
    <d v="2014-11-13T00:00:00"/>
    <s v="Second Class"/>
    <s v="BM-11650"/>
    <s v="Brian Moss"/>
    <x v="1"/>
    <s v="United States"/>
    <s v="Columbia"/>
    <x v="39"/>
    <n v="21044"/>
    <x v="3"/>
    <s v="TEC-AC-10004666"/>
    <x v="2"/>
    <x v="11"/>
    <s v="Maxell iVDR EX 500GB Cartridge"/>
    <n v="826.62000000000012"/>
    <x v="1"/>
    <n v="0"/>
    <n v="355.4466000000001"/>
  </r>
  <r>
    <n v="3184"/>
    <s v="CA-2014-152912"/>
    <x v="3"/>
    <x v="45"/>
    <d v="2014-11-13T00:00:00"/>
    <s v="Second Class"/>
    <s v="BM-11650"/>
    <s v="Brian Moss"/>
    <x v="1"/>
    <s v="United States"/>
    <s v="Columbia"/>
    <x v="39"/>
    <n v="21044"/>
    <x v="3"/>
    <s v="OFF-ST-10003208"/>
    <x v="1"/>
    <x v="4"/>
    <s v="Adjustable Depth Letter/Legal Cart"/>
    <n v="1633.14"/>
    <x v="6"/>
    <n v="0"/>
    <n v="473.61059999999975"/>
  </r>
  <r>
    <n v="3185"/>
    <s v="CA-2014-152912"/>
    <x v="3"/>
    <x v="45"/>
    <d v="2014-11-13T00:00:00"/>
    <s v="Second Class"/>
    <s v="BM-11650"/>
    <s v="Brian Moss"/>
    <x v="1"/>
    <s v="United States"/>
    <s v="Columbia"/>
    <x v="39"/>
    <n v="21044"/>
    <x v="3"/>
    <s v="OFF-ST-10003208"/>
    <x v="1"/>
    <x v="4"/>
    <s v="Adjustable Depth Letter/Legal Cart"/>
    <n v="544.38"/>
    <x v="1"/>
    <n v="0"/>
    <n v="157.87019999999993"/>
  </r>
  <r>
    <n v="3186"/>
    <s v="CA-2011-123498"/>
    <x v="2"/>
    <x v="845"/>
    <d v="2011-11-09T00:00:00"/>
    <s v="First Class"/>
    <s v="TC-20980"/>
    <s v="Tamara Chand"/>
    <x v="1"/>
    <s v="United States"/>
    <s v="Houston"/>
    <x v="5"/>
    <n v="77041"/>
    <x v="2"/>
    <s v="OFF-BI-10000632"/>
    <x v="1"/>
    <x v="8"/>
    <s v="Satellite Sectional Post Binders"/>
    <n v="26.045999999999992"/>
    <x v="1"/>
    <n v="0.8"/>
    <n v="-44.278199999999998"/>
  </r>
  <r>
    <n v="3187"/>
    <s v="CA-2011-123498"/>
    <x v="2"/>
    <x v="845"/>
    <d v="2011-11-09T00:00:00"/>
    <s v="First Class"/>
    <s v="TC-20980"/>
    <s v="Tamara Chand"/>
    <x v="1"/>
    <s v="United States"/>
    <s v="Houston"/>
    <x v="5"/>
    <n v="77041"/>
    <x v="2"/>
    <s v="OFF-EN-10004773"/>
    <x v="1"/>
    <x v="12"/>
    <s v="Staples"/>
    <n v="74.352000000000004"/>
    <x v="1"/>
    <n v="0.2"/>
    <n v="26.952599999999997"/>
  </r>
  <r>
    <n v="3188"/>
    <s v="CA-2014-159352"/>
    <x v="3"/>
    <x v="846"/>
    <d v="2014-03-18T00:00:00"/>
    <s v="Standard Class"/>
    <s v="KB-16585"/>
    <s v="Ken Black"/>
    <x v="1"/>
    <s v="United States"/>
    <s v="Lowell"/>
    <x v="31"/>
    <n v="1852"/>
    <x v="3"/>
    <s v="TEC-PH-10004700"/>
    <x v="2"/>
    <x v="7"/>
    <s v="PowerGen Dual USB Car Charger"/>
    <n v="69.930000000000007"/>
    <x v="3"/>
    <n v="0"/>
    <n v="32.1678"/>
  </r>
  <r>
    <n v="3189"/>
    <s v="US-2014-146416"/>
    <x v="3"/>
    <x v="179"/>
    <d v="2014-10-23T00:00:00"/>
    <s v="Second Class"/>
    <s v="JE-16165"/>
    <s v="Justin Ellison"/>
    <x v="1"/>
    <s v="United States"/>
    <s v="Woodland"/>
    <x v="1"/>
    <n v="95695"/>
    <x v="1"/>
    <s v="OFF-LA-10003714"/>
    <x v="1"/>
    <x v="2"/>
    <s v="Avery 510"/>
    <n v="3.75"/>
    <x v="7"/>
    <n v="0"/>
    <n v="1.7999999999999998"/>
  </r>
  <r>
    <n v="3190"/>
    <s v="US-2014-146416"/>
    <x v="3"/>
    <x v="179"/>
    <d v="2014-10-23T00:00:00"/>
    <s v="Second Class"/>
    <s v="JE-16165"/>
    <s v="Justin Ellison"/>
    <x v="1"/>
    <s v="United States"/>
    <s v="Woodland"/>
    <x v="1"/>
    <n v="95695"/>
    <x v="1"/>
    <s v="OFF-BI-10001787"/>
    <x v="1"/>
    <x v="8"/>
    <s v="Wilson Jones Four-Pocket Poly Binders"/>
    <n v="20.928000000000001"/>
    <x v="4"/>
    <n v="0.2"/>
    <n v="7.5864000000000003"/>
  </r>
  <r>
    <n v="3191"/>
    <s v="US-2012-163783"/>
    <x v="1"/>
    <x v="17"/>
    <d v="2013-01-01T00:00:00"/>
    <s v="Standard Class"/>
    <s v="DR-12940"/>
    <s v="Daniel Raglin"/>
    <x v="2"/>
    <s v="United States"/>
    <s v="Chicago"/>
    <x v="10"/>
    <n v="60610"/>
    <x v="2"/>
    <s v="OFF-ST-10002957"/>
    <x v="1"/>
    <x v="4"/>
    <s v="Sterilite Show Offs Storage Containers"/>
    <n v="12.672000000000001"/>
    <x v="1"/>
    <n v="0.2"/>
    <n v="-3.1680000000000001"/>
  </r>
  <r>
    <n v="3192"/>
    <s v="CA-2014-123981"/>
    <x v="3"/>
    <x v="280"/>
    <d v="2014-10-09T00:00:00"/>
    <s v="Standard Class"/>
    <s v="RW-19630"/>
    <s v="Rob Williams"/>
    <x v="1"/>
    <s v="United States"/>
    <s v="New York City"/>
    <x v="15"/>
    <n v="10035"/>
    <x v="3"/>
    <s v="TEC-PH-10002115"/>
    <x v="2"/>
    <x v="7"/>
    <s v="Plantronics 81402"/>
    <n v="65.989999999999995"/>
    <x v="7"/>
    <n v="0"/>
    <n v="17.157400000000003"/>
  </r>
  <r>
    <n v="3193"/>
    <s v="CA-2014-158953"/>
    <x v="3"/>
    <x v="400"/>
    <d v="2014-06-09T00:00:00"/>
    <s v="Standard Class"/>
    <s v="ML-18040"/>
    <s v="Michelle Lonsdale"/>
    <x v="1"/>
    <s v="United States"/>
    <s v="Missouri City"/>
    <x v="5"/>
    <n v="77489"/>
    <x v="2"/>
    <s v="OFF-BI-10002557"/>
    <x v="1"/>
    <x v="8"/>
    <s v="Presstex Flexible Ring Binders"/>
    <n v="6.3699999999999983"/>
    <x v="3"/>
    <n v="0.8"/>
    <n v="-9.5550000000000015"/>
  </r>
  <r>
    <n v="3194"/>
    <s v="CA-2011-165428"/>
    <x v="2"/>
    <x v="416"/>
    <d v="2011-09-04T00:00:00"/>
    <s v="First Class"/>
    <s v="JL-15130"/>
    <s v="Jack Lebron"/>
    <x v="0"/>
    <s v="United States"/>
    <s v="Houston"/>
    <x v="5"/>
    <n v="77036"/>
    <x v="2"/>
    <s v="OFF-BI-10002949"/>
    <x v="1"/>
    <x v="8"/>
    <s v="Prestige Round Ring Binders"/>
    <n v="3.6479999999999992"/>
    <x v="1"/>
    <n v="0.8"/>
    <n v="-6.0192000000000032"/>
  </r>
  <r>
    <n v="3195"/>
    <s v="CA-2011-165428"/>
    <x v="2"/>
    <x v="416"/>
    <d v="2011-09-04T00:00:00"/>
    <s v="First Class"/>
    <s v="JL-15130"/>
    <s v="Jack Lebron"/>
    <x v="0"/>
    <s v="United States"/>
    <s v="Houston"/>
    <x v="5"/>
    <n v="77036"/>
    <x v="2"/>
    <s v="OFF-PA-10004100"/>
    <x v="1"/>
    <x v="10"/>
    <s v="Xerox 216"/>
    <n v="31.104000000000006"/>
    <x v="5"/>
    <n v="0.2"/>
    <n v="10.8864"/>
  </r>
  <r>
    <n v="3196"/>
    <s v="CA-2013-169026"/>
    <x v="0"/>
    <x v="590"/>
    <d v="2013-08-14T00:00:00"/>
    <s v="Standard Class"/>
    <s v="CM-12655"/>
    <s v="Corinna Mitchell"/>
    <x v="2"/>
    <s v="United States"/>
    <s v="Jackson"/>
    <x v="35"/>
    <n v="39212"/>
    <x v="0"/>
    <s v="OFF-FA-10001883"/>
    <x v="1"/>
    <x v="13"/>
    <s v="Alliance Super-Size Bands, Assorted Sizes"/>
    <n v="23.34"/>
    <x v="1"/>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x v="1"/>
    <n v="0"/>
    <n v="14.085899999999999"/>
  </r>
  <r>
    <n v="3198"/>
    <s v="CA-2012-149384"/>
    <x v="1"/>
    <x v="848"/>
    <d v="2012-07-10T00:00:00"/>
    <s v="Same Day"/>
    <s v="EH-13945"/>
    <s v="Eric Hoffmann"/>
    <x v="0"/>
    <s v="United States"/>
    <s v="Tempe"/>
    <x v="16"/>
    <n v="85281"/>
    <x v="1"/>
    <s v="OFF-BI-10003196"/>
    <x v="1"/>
    <x v="8"/>
    <s v="Accohide Poly Flexible Ring Binders"/>
    <n v="3.366000000000001"/>
    <x v="1"/>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x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x v="3"/>
    <n v="0.2"/>
    <n v="2.3379999999999983"/>
  </r>
  <r>
    <n v="3201"/>
    <s v="CA-2011-164224"/>
    <x v="2"/>
    <x v="598"/>
    <d v="2011-05-20T00:00:00"/>
    <s v="Second Class"/>
    <s v="TT-21070"/>
    <s v="Ted Trevino"/>
    <x v="0"/>
    <s v="United States"/>
    <s v="Akron"/>
    <x v="24"/>
    <n v="44312"/>
    <x v="3"/>
    <s v="FUR-FU-10000308"/>
    <x v="0"/>
    <x v="5"/>
    <s v="Deflect-o Glass Clear Studded Chair Mats"/>
    <n v="149.232"/>
    <x v="1"/>
    <n v="0.2"/>
    <n v="3.7308000000000021"/>
  </r>
  <r>
    <n v="3202"/>
    <s v="CA-2011-164224"/>
    <x v="2"/>
    <x v="598"/>
    <d v="2011-05-20T00:00:00"/>
    <s v="Second Class"/>
    <s v="TT-21070"/>
    <s v="Ted Trevino"/>
    <x v="0"/>
    <s v="United States"/>
    <s v="Akron"/>
    <x v="24"/>
    <n v="44312"/>
    <x v="3"/>
    <s v="OFF-PA-10001526"/>
    <x v="1"/>
    <x v="10"/>
    <s v="Xerox 1949"/>
    <n v="15.936000000000002"/>
    <x v="4"/>
    <n v="0.2"/>
    <n v="5.7768000000000015"/>
  </r>
  <r>
    <n v="3203"/>
    <s v="CA-2011-158372"/>
    <x v="2"/>
    <x v="849"/>
    <d v="2011-11-16T00:00:00"/>
    <s v="Standard Class"/>
    <s v="RD-19900"/>
    <s v="Ruben Dartt"/>
    <x v="0"/>
    <s v="United States"/>
    <s v="San Diego"/>
    <x v="1"/>
    <n v="92037"/>
    <x v="1"/>
    <s v="TEC-PH-10002103"/>
    <x v="2"/>
    <x v="7"/>
    <s v="Jabra SPEAK 410"/>
    <n v="601.53599999999994"/>
    <x v="8"/>
    <n v="0.2"/>
    <n v="60.153600000000012"/>
  </r>
  <r>
    <n v="3204"/>
    <s v="CA-2011-158372"/>
    <x v="2"/>
    <x v="849"/>
    <d v="2011-11-16T00:00:00"/>
    <s v="Standard Class"/>
    <s v="RD-19900"/>
    <s v="Ruben Dartt"/>
    <x v="0"/>
    <s v="United States"/>
    <s v="San Diego"/>
    <x v="1"/>
    <n v="92037"/>
    <x v="1"/>
    <s v="TEC-AC-10004209"/>
    <x v="2"/>
    <x v="11"/>
    <s v="Memorex Froggy Flash Drive 4 GB"/>
    <n v="10.99"/>
    <x v="7"/>
    <n v="0"/>
    <n v="4.2861000000000002"/>
  </r>
  <r>
    <n v="3205"/>
    <s v="CA-2011-158372"/>
    <x v="2"/>
    <x v="849"/>
    <d v="2011-11-16T00:00:00"/>
    <s v="Standard Class"/>
    <s v="RD-19900"/>
    <s v="Ruben Dartt"/>
    <x v="0"/>
    <s v="United States"/>
    <s v="San Diego"/>
    <x v="1"/>
    <n v="92037"/>
    <x v="1"/>
    <s v="FUR-FU-10000397"/>
    <x v="0"/>
    <x v="5"/>
    <s v="Luxo Economy Swing Arm Lamp"/>
    <n v="39.880000000000003"/>
    <x v="0"/>
    <n v="0"/>
    <n v="11.166400000000003"/>
  </r>
  <r>
    <n v="3206"/>
    <s v="CA-2011-158372"/>
    <x v="2"/>
    <x v="849"/>
    <d v="2011-11-16T00:00:00"/>
    <s v="Standard Class"/>
    <s v="RD-19900"/>
    <s v="Ruben Dartt"/>
    <x v="0"/>
    <s v="United States"/>
    <s v="San Diego"/>
    <x v="1"/>
    <n v="92037"/>
    <x v="1"/>
    <s v="OFF-PA-10002137"/>
    <x v="1"/>
    <x v="10"/>
    <s v="Southworth 100% Résumé Paper, 24lb."/>
    <n v="62.24"/>
    <x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x v="2"/>
    <n v="0"/>
    <n v="14.896000000000003"/>
  </r>
  <r>
    <n v="3208"/>
    <s v="CA-2011-158372"/>
    <x v="2"/>
    <x v="849"/>
    <d v="2011-11-16T00:00:00"/>
    <s v="Standard Class"/>
    <s v="RD-19900"/>
    <s v="Ruben Dartt"/>
    <x v="0"/>
    <s v="United States"/>
    <s v="San Diego"/>
    <x v="1"/>
    <n v="92037"/>
    <x v="1"/>
    <s v="OFF-LA-10000407"/>
    <x v="1"/>
    <x v="2"/>
    <s v="Avery White Multi-Purpose Labels"/>
    <n v="39.840000000000003"/>
    <x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x v="2"/>
    <n v="0"/>
    <n v="118.98299999999999"/>
  </r>
  <r>
    <n v="3210"/>
    <s v="CA-2013-108882"/>
    <x v="0"/>
    <x v="850"/>
    <d v="2013-01-15T00:00:00"/>
    <s v="Standard Class"/>
    <s v="LA-16780"/>
    <s v="Laura Armstrong"/>
    <x v="1"/>
    <s v="United States"/>
    <s v="Fresno"/>
    <x v="1"/>
    <n v="93727"/>
    <x v="1"/>
    <s v="TEC-PH-10002726"/>
    <x v="2"/>
    <x v="7"/>
    <s v="netTALK DUO VoIP Telephone Service"/>
    <n v="377.92800000000005"/>
    <x v="6"/>
    <n v="0.2"/>
    <n v="141.72300000000001"/>
  </r>
  <r>
    <n v="3211"/>
    <s v="US-2014-108245"/>
    <x v="3"/>
    <x v="585"/>
    <d v="2014-09-28T00:00:00"/>
    <s v="Standard Class"/>
    <s v="SH-19975"/>
    <s v="Sally Hughsby"/>
    <x v="1"/>
    <s v="United States"/>
    <s v="Pearland"/>
    <x v="5"/>
    <n v="77581"/>
    <x v="2"/>
    <s v="OFF-EN-10001415"/>
    <x v="1"/>
    <x v="12"/>
    <s v="Staples"/>
    <n v="13.392000000000001"/>
    <x v="1"/>
    <n v="0.2"/>
    <n v="5.0220000000000002"/>
  </r>
  <r>
    <n v="3212"/>
    <s v="US-2014-108245"/>
    <x v="3"/>
    <x v="585"/>
    <d v="2014-09-28T00:00:00"/>
    <s v="Standard Class"/>
    <s v="SH-19975"/>
    <s v="Sally Hughsby"/>
    <x v="1"/>
    <s v="United States"/>
    <s v="Pearland"/>
    <x v="5"/>
    <n v="77581"/>
    <x v="2"/>
    <s v="OFF-BI-10000773"/>
    <x v="1"/>
    <x v="8"/>
    <s v="Insertable Tab Post Binder Dividers"/>
    <n v="11.227999999999998"/>
    <x v="3"/>
    <n v="0.8"/>
    <n v="-18.52620000000001"/>
  </r>
  <r>
    <n v="3213"/>
    <s v="CA-2011-142314"/>
    <x v="2"/>
    <x v="851"/>
    <d v="2011-12-28T00:00:00"/>
    <s v="Standard Class"/>
    <s v="SF-20200"/>
    <s v="Sarah Foster"/>
    <x v="0"/>
    <s v="United States"/>
    <s v="Richmond"/>
    <x v="14"/>
    <n v="47374"/>
    <x v="2"/>
    <s v="OFF-AP-10002350"/>
    <x v="1"/>
    <x v="9"/>
    <s v="Belkin F9H710-06 7 Outlet SurgeMaster Surge Protector"/>
    <n v="207.24"/>
    <x v="10"/>
    <n v="0"/>
    <n v="58.027200000000001"/>
  </r>
  <r>
    <n v="3214"/>
    <s v="CA-2013-132409"/>
    <x v="0"/>
    <x v="439"/>
    <d v="2013-06-02T00:00:00"/>
    <s v="Standard Class"/>
    <s v="TH-21235"/>
    <s v="Tiffany House"/>
    <x v="1"/>
    <s v="United States"/>
    <s v="Philadelphia"/>
    <x v="9"/>
    <n v="19134"/>
    <x v="3"/>
    <s v="OFF-AR-10001919"/>
    <x v="1"/>
    <x v="6"/>
    <s v="OIC #2 Pencils, Medium Soft"/>
    <n v="1.504"/>
    <x v="7"/>
    <n v="0.2"/>
    <n v="0.16919999999999991"/>
  </r>
  <r>
    <n v="3215"/>
    <s v="CA-2013-132409"/>
    <x v="0"/>
    <x v="439"/>
    <d v="2013-06-02T00:00:00"/>
    <s v="Standard Class"/>
    <s v="TH-21235"/>
    <s v="Tiffany House"/>
    <x v="1"/>
    <s v="United States"/>
    <s v="Philadelphia"/>
    <x v="9"/>
    <n v="19134"/>
    <x v="3"/>
    <s v="OFF-AP-10002082"/>
    <x v="1"/>
    <x v="9"/>
    <s v="Holmes HEPA Air Purifier"/>
    <n v="34.848000000000006"/>
    <x v="0"/>
    <n v="0.2"/>
    <n v="6.5339999999999971"/>
  </r>
  <r>
    <n v="3216"/>
    <s v="CA-2014-150189"/>
    <x v="3"/>
    <x v="141"/>
    <d v="2014-07-11T00:00:00"/>
    <s v="First Class"/>
    <s v="VG-21790"/>
    <s v="Vivek Gonzalez"/>
    <x v="0"/>
    <s v="United States"/>
    <s v="San Mateo"/>
    <x v="1"/>
    <n v="94403"/>
    <x v="1"/>
    <s v="OFF-LA-10002762"/>
    <x v="1"/>
    <x v="2"/>
    <s v="Avery 485"/>
    <n v="75.179999999999993"/>
    <x v="5"/>
    <n v="0"/>
    <n v="35.334599999999995"/>
  </r>
  <r>
    <n v="3217"/>
    <s v="CA-2011-114433"/>
    <x v="2"/>
    <x v="8"/>
    <d v="2011-05-17T00:00:00"/>
    <s v="Standard Class"/>
    <s v="NP-18325"/>
    <s v="Naresj Patel"/>
    <x v="0"/>
    <s v="United States"/>
    <s v="Oakland"/>
    <x v="1"/>
    <n v="94601"/>
    <x v="1"/>
    <s v="TEC-AC-10002800"/>
    <x v="2"/>
    <x v="11"/>
    <s v="Plantronics Audio 478 Stereo USB Headset"/>
    <n v="149.97"/>
    <x v="1"/>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x v="1"/>
    <n v="0.2"/>
    <n v="314.27190000000002"/>
  </r>
  <r>
    <n v="3219"/>
    <s v="CA-2014-104640"/>
    <x v="3"/>
    <x v="468"/>
    <d v="2014-11-17T00:00:00"/>
    <s v="Standard Class"/>
    <s v="FH-14275"/>
    <s v="Frank Hawley"/>
    <x v="1"/>
    <s v="United States"/>
    <s v="New York City"/>
    <x v="15"/>
    <n v="10024"/>
    <x v="3"/>
    <s v="TEC-PH-10002200"/>
    <x v="2"/>
    <x v="7"/>
    <s v="Aastra 6757i CT Wireless VoIP phone"/>
    <n v="430.88"/>
    <x v="0"/>
    <n v="0"/>
    <n v="124.95519999999999"/>
  </r>
  <r>
    <n v="3220"/>
    <s v="US-2012-137008"/>
    <x v="1"/>
    <x v="653"/>
    <d v="2012-10-08T00:00:00"/>
    <s v="Standard Class"/>
    <s v="JP-15460"/>
    <s v="Jennifer Patt"/>
    <x v="1"/>
    <s v="United States"/>
    <s v="Lakewood"/>
    <x v="30"/>
    <n v="8701"/>
    <x v="3"/>
    <s v="OFF-PA-10001295"/>
    <x v="1"/>
    <x v="10"/>
    <s v="Computer Printout Paper with Letter-Trim Perforations"/>
    <n v="94.85"/>
    <x v="2"/>
    <n v="0"/>
    <n v="45.527999999999992"/>
  </r>
  <r>
    <n v="3221"/>
    <s v="US-2012-137008"/>
    <x v="1"/>
    <x v="653"/>
    <d v="2012-10-08T00:00:00"/>
    <s v="Standard Class"/>
    <s v="JP-15460"/>
    <s v="Jennifer Patt"/>
    <x v="1"/>
    <s v="United States"/>
    <s v="Lakewood"/>
    <x v="30"/>
    <n v="8701"/>
    <x v="3"/>
    <s v="OFF-EN-10002500"/>
    <x v="1"/>
    <x v="12"/>
    <s v="Globe Weis Peel &amp; Seel First Class Envelopes"/>
    <n v="51.12"/>
    <x v="4"/>
    <n v="0"/>
    <n v="23.003999999999998"/>
  </r>
  <r>
    <n v="3222"/>
    <s v="US-2012-137008"/>
    <x v="1"/>
    <x v="653"/>
    <d v="2012-10-08T00:00:00"/>
    <s v="Standard Class"/>
    <s v="JP-15460"/>
    <s v="Jennifer Patt"/>
    <x v="1"/>
    <s v="United States"/>
    <s v="Lakewood"/>
    <x v="30"/>
    <n v="8701"/>
    <x v="3"/>
    <s v="TEC-AC-10000892"/>
    <x v="2"/>
    <x v="11"/>
    <s v="NETGEAR N750 Dual Band Wi-Fi Gigabit Router"/>
    <n v="90"/>
    <x v="7"/>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x v="0"/>
    <n v="0.2"/>
    <n v="3.4103999999999997"/>
  </r>
  <r>
    <n v="3224"/>
    <s v="CA-2011-108189"/>
    <x v="2"/>
    <x v="852"/>
    <d v="2011-10-05T00:00:00"/>
    <s v="First Class"/>
    <s v="ES-14080"/>
    <s v="Erin Smith"/>
    <x v="1"/>
    <s v="United States"/>
    <s v="Tempe"/>
    <x v="16"/>
    <n v="85281"/>
    <x v="1"/>
    <s v="OFF-FA-10000735"/>
    <x v="1"/>
    <x v="13"/>
    <s v="Staples"/>
    <n v="4.6719999999999997"/>
    <x v="0"/>
    <n v="0.2"/>
    <n v="1.4599999999999997"/>
  </r>
  <r>
    <n v="3225"/>
    <s v="CA-2011-108189"/>
    <x v="2"/>
    <x v="852"/>
    <d v="2011-10-05T00:00:00"/>
    <s v="First Class"/>
    <s v="ES-14080"/>
    <s v="Erin Smith"/>
    <x v="1"/>
    <s v="United States"/>
    <s v="Tempe"/>
    <x v="16"/>
    <n v="85281"/>
    <x v="1"/>
    <s v="TEC-PH-10001760"/>
    <x v="2"/>
    <x v="7"/>
    <s v="Bose SoundLink Bluetooth Speaker"/>
    <n v="318.40000000000003"/>
    <x v="0"/>
    <n v="0.2"/>
    <n v="107.46"/>
  </r>
  <r>
    <n v="3226"/>
    <s v="CA-2011-108189"/>
    <x v="2"/>
    <x v="852"/>
    <d v="2011-10-05T00:00:00"/>
    <s v="First Class"/>
    <s v="ES-14080"/>
    <s v="Erin Smith"/>
    <x v="1"/>
    <s v="United States"/>
    <s v="Tempe"/>
    <x v="16"/>
    <n v="85281"/>
    <x v="1"/>
    <s v="OFF-EN-10004846"/>
    <x v="1"/>
    <x v="12"/>
    <s v="Letter or Legal Size Expandable Poly String Tie Envelopes"/>
    <n v="12.768000000000001"/>
    <x v="5"/>
    <n v="0.2"/>
    <n v="4.628400000000001"/>
  </r>
  <r>
    <n v="3227"/>
    <s v="CA-2011-108189"/>
    <x v="2"/>
    <x v="852"/>
    <d v="2011-10-05T00:00:00"/>
    <s v="First Class"/>
    <s v="ES-14080"/>
    <s v="Erin Smith"/>
    <x v="1"/>
    <s v="United States"/>
    <s v="Tempe"/>
    <x v="16"/>
    <n v="85281"/>
    <x v="1"/>
    <s v="OFF-SU-10003567"/>
    <x v="1"/>
    <x v="14"/>
    <s v="Stiletto Hand Letter Openers"/>
    <n v="15.36"/>
    <x v="0"/>
    <n v="0.2"/>
    <n v="-3.2639999999999993"/>
  </r>
  <r>
    <n v="3228"/>
    <s v="CA-2011-108189"/>
    <x v="2"/>
    <x v="852"/>
    <d v="2011-10-05T00:00:00"/>
    <s v="First Class"/>
    <s v="ES-14080"/>
    <s v="Erin Smith"/>
    <x v="1"/>
    <s v="United States"/>
    <s v="Tempe"/>
    <x v="16"/>
    <n v="85281"/>
    <x v="1"/>
    <s v="TEC-PH-10001557"/>
    <x v="2"/>
    <x v="7"/>
    <s v="Pyle PMP37LED"/>
    <n v="230.376"/>
    <x v="1"/>
    <n v="0.2"/>
    <n v="20.157899999999991"/>
  </r>
  <r>
    <n v="3229"/>
    <s v="CA-2011-108189"/>
    <x v="2"/>
    <x v="852"/>
    <d v="2011-10-05T00:00:00"/>
    <s v="First Class"/>
    <s v="ES-14080"/>
    <s v="Erin Smith"/>
    <x v="1"/>
    <s v="United States"/>
    <s v="Tempe"/>
    <x v="16"/>
    <n v="85281"/>
    <x v="1"/>
    <s v="TEC-AC-10003038"/>
    <x v="2"/>
    <x v="11"/>
    <s v="Kingston Digital DataTraveler 16GB USB 2.0"/>
    <n v="7.16"/>
    <x v="7"/>
    <n v="0.2"/>
    <n v="-8.9500000000001023E-2"/>
  </r>
  <r>
    <n v="3230"/>
    <s v="CA-2011-154641"/>
    <x v="2"/>
    <x v="430"/>
    <d v="2011-08-16T00:00:00"/>
    <s v="Standard Class"/>
    <s v="KL-16645"/>
    <s v="Ken Lonsdale"/>
    <x v="0"/>
    <s v="United States"/>
    <s v="New York City"/>
    <x v="15"/>
    <n v="10035"/>
    <x v="3"/>
    <s v="OFF-ST-10004459"/>
    <x v="1"/>
    <x v="4"/>
    <s v="Tennsco Single-Tier Lockers"/>
    <n v="375.34"/>
    <x v="7"/>
    <n v="0"/>
    <n v="18.766999999999996"/>
  </r>
  <r>
    <n v="3231"/>
    <s v="CA-2014-131625"/>
    <x v="3"/>
    <x v="853"/>
    <d v="2014-09-06T00:00:00"/>
    <s v="Second Class"/>
    <s v="BN-11515"/>
    <s v="Bradley Nguyen"/>
    <x v="0"/>
    <s v="United States"/>
    <s v="New York City"/>
    <x v="15"/>
    <n v="10009"/>
    <x v="3"/>
    <s v="FUR-FU-10004960"/>
    <x v="0"/>
    <x v="5"/>
    <s v="Seth Thomas 12&quot; Clock w/ Goldtone Case"/>
    <n v="114.9"/>
    <x v="2"/>
    <n v="0"/>
    <n v="39.066000000000003"/>
  </r>
  <r>
    <n v="3232"/>
    <s v="US-2014-156356"/>
    <x v="3"/>
    <x v="513"/>
    <d v="2014-04-23T00:00:00"/>
    <s v="Standard Class"/>
    <s v="ND-18370"/>
    <s v="Natalie DeCherney"/>
    <x v="0"/>
    <s v="United States"/>
    <s v="Houston"/>
    <x v="5"/>
    <n v="77095"/>
    <x v="2"/>
    <s v="OFF-BI-10000632"/>
    <x v="1"/>
    <x v="8"/>
    <s v="Satellite Sectional Post Binders"/>
    <n v="26.045999999999992"/>
    <x v="1"/>
    <n v="0.8"/>
    <n v="-44.278199999999998"/>
  </r>
  <r>
    <n v="3233"/>
    <s v="US-2014-156356"/>
    <x v="3"/>
    <x v="513"/>
    <d v="2014-04-23T00:00:00"/>
    <s v="Standard Class"/>
    <s v="ND-18370"/>
    <s v="Natalie DeCherney"/>
    <x v="0"/>
    <s v="United States"/>
    <s v="Houston"/>
    <x v="5"/>
    <n v="77095"/>
    <x v="2"/>
    <s v="OFF-BI-10001107"/>
    <x v="1"/>
    <x v="8"/>
    <s v="GBC White Gloss Covers, Plain Front"/>
    <n v="2.8959999999999995"/>
    <x v="7"/>
    <n v="0.8"/>
    <n v="-4.7784000000000013"/>
  </r>
  <r>
    <n v="3234"/>
    <s v="US-2014-156356"/>
    <x v="3"/>
    <x v="513"/>
    <d v="2014-04-23T00:00:00"/>
    <s v="Standard Class"/>
    <s v="ND-18370"/>
    <s v="Natalie DeCherney"/>
    <x v="0"/>
    <s v="United States"/>
    <s v="Houston"/>
    <x v="5"/>
    <n v="77095"/>
    <x v="2"/>
    <s v="OFF-ST-10002301"/>
    <x v="1"/>
    <x v="4"/>
    <s v="Tennsco Commercial Shelving"/>
    <n v="32.544000000000004"/>
    <x v="0"/>
    <n v="0.2"/>
    <n v="-7.7292000000000041"/>
  </r>
  <r>
    <n v="3235"/>
    <s v="CA-2013-138933"/>
    <x v="0"/>
    <x v="423"/>
    <d v="2013-04-28T00:00:00"/>
    <s v="First Class"/>
    <s v="JL-15130"/>
    <s v="Jack Lebron"/>
    <x v="0"/>
    <s v="United States"/>
    <s v="Riverside"/>
    <x v="1"/>
    <n v="92503"/>
    <x v="1"/>
    <s v="OFF-BI-10003355"/>
    <x v="1"/>
    <x v="8"/>
    <s v="Cardinal Holdit Business Card Pockets"/>
    <n v="3.9840000000000004"/>
    <x v="7"/>
    <n v="0.2"/>
    <n v="1.3944000000000001"/>
  </r>
  <r>
    <n v="3236"/>
    <s v="CA-2013-140746"/>
    <x v="0"/>
    <x v="804"/>
    <d v="2013-01-15T00:00:00"/>
    <s v="Same Day"/>
    <s v="RC-19825"/>
    <s v="Roy Collins"/>
    <x v="0"/>
    <s v="United States"/>
    <s v="Fairfield"/>
    <x v="29"/>
    <n v="6824"/>
    <x v="3"/>
    <s v="FUR-TA-10002903"/>
    <x v="0"/>
    <x v="3"/>
    <s v="Bevis Round Bullnose 29&quot; High Table Top"/>
    <n v="181.79699999999997"/>
    <x v="7"/>
    <n v="0.3"/>
    <n v="-15.582599999999999"/>
  </r>
  <r>
    <n v="3237"/>
    <s v="CA-2013-146836"/>
    <x v="0"/>
    <x v="440"/>
    <d v="2013-05-03T00:00:00"/>
    <s v="Same Day"/>
    <s v="CC-12475"/>
    <s v="Cindy Chapman"/>
    <x v="0"/>
    <s v="United States"/>
    <s v="New York City"/>
    <x v="15"/>
    <n v="10024"/>
    <x v="3"/>
    <s v="OFF-ST-10001580"/>
    <x v="1"/>
    <x v="4"/>
    <s v="Super Decoflex Portable Personal File"/>
    <n v="44.94"/>
    <x v="1"/>
    <n v="0"/>
    <n v="12.5832"/>
  </r>
  <r>
    <n v="3238"/>
    <s v="CA-2013-146836"/>
    <x v="0"/>
    <x v="440"/>
    <d v="2013-05-03T00:00:00"/>
    <s v="Same Day"/>
    <s v="CC-12475"/>
    <s v="Cindy Chapman"/>
    <x v="0"/>
    <s v="United States"/>
    <s v="New York City"/>
    <x v="15"/>
    <n v="10024"/>
    <x v="3"/>
    <s v="OFF-BI-10000315"/>
    <x v="1"/>
    <x v="8"/>
    <s v="Poly Designer Cover &amp; Back"/>
    <n v="45.576000000000001"/>
    <x v="1"/>
    <n v="0.2"/>
    <n v="15.951599999999997"/>
  </r>
  <r>
    <n v="3239"/>
    <s v="US-2013-127971"/>
    <x v="0"/>
    <x v="73"/>
    <d v="2013-11-28T00:00:00"/>
    <s v="Standard Class"/>
    <s v="DW-13195"/>
    <s v="David Wiener"/>
    <x v="1"/>
    <s v="United States"/>
    <s v="Houston"/>
    <x v="5"/>
    <n v="77095"/>
    <x v="2"/>
    <s v="FUR-CH-10003774"/>
    <x v="0"/>
    <x v="1"/>
    <s v="Global Wood Trimmed Manager's Task Chair, Khaki"/>
    <n v="318.43"/>
    <x v="2"/>
    <n v="0.3"/>
    <n v="-77.333000000000013"/>
  </r>
  <r>
    <n v="3240"/>
    <s v="US-2013-127971"/>
    <x v="0"/>
    <x v="73"/>
    <d v="2013-11-28T00:00:00"/>
    <s v="Standard Class"/>
    <s v="DW-13195"/>
    <s v="David Wiener"/>
    <x v="1"/>
    <s v="United States"/>
    <s v="Houston"/>
    <x v="5"/>
    <n v="77095"/>
    <x v="2"/>
    <s v="TEC-PH-10003095"/>
    <x v="2"/>
    <x v="7"/>
    <s v="Samsung HM1900 Bluetooth Headset"/>
    <n v="122.91999999999999"/>
    <x v="3"/>
    <n v="0.2"/>
    <n v="46.095000000000006"/>
  </r>
  <r>
    <n v="3241"/>
    <s v="US-2013-127971"/>
    <x v="0"/>
    <x v="73"/>
    <d v="2013-11-28T00:00:00"/>
    <s v="Standard Class"/>
    <s v="DW-13195"/>
    <s v="David Wiener"/>
    <x v="1"/>
    <s v="United States"/>
    <s v="Houston"/>
    <x v="5"/>
    <n v="77095"/>
    <x v="2"/>
    <s v="FUR-FU-10000023"/>
    <x v="0"/>
    <x v="5"/>
    <s v="Eldon Wave Desk Accessories"/>
    <n v="7.0679999999999996"/>
    <x v="1"/>
    <n v="0.6"/>
    <n v="-2.8271999999999995"/>
  </r>
  <r>
    <n v="3242"/>
    <s v="US-2013-140809"/>
    <x v="0"/>
    <x v="854"/>
    <d v="2013-02-03T00:00:00"/>
    <s v="First Class"/>
    <s v="CK-12760"/>
    <s v="Cyma Kinney"/>
    <x v="1"/>
    <s v="United States"/>
    <s v="Arlington"/>
    <x v="17"/>
    <n v="22204"/>
    <x v="0"/>
    <s v="OFF-ST-10002214"/>
    <x v="1"/>
    <x v="4"/>
    <s v="X-Rack File for Hanging Folders"/>
    <n v="56.449999999999996"/>
    <x v="2"/>
    <n v="0"/>
    <n v="14.676999999999998"/>
  </r>
  <r>
    <n v="3243"/>
    <s v="CA-2014-114524"/>
    <x v="3"/>
    <x v="185"/>
    <d v="2014-04-06T00:00:00"/>
    <s v="Second Class"/>
    <s v="EG-13900"/>
    <s v="Emily Grady"/>
    <x v="0"/>
    <s v="United States"/>
    <s v="Chicago"/>
    <x v="10"/>
    <n v="60623"/>
    <x v="2"/>
    <s v="OFF-BI-10002799"/>
    <x v="1"/>
    <x v="8"/>
    <s v="SlimView Poly Binder, 3/8&quot;"/>
    <n v="13.467999999999998"/>
    <x v="11"/>
    <n v="0.8"/>
    <n v="-22.895600000000005"/>
  </r>
  <r>
    <n v="3244"/>
    <s v="CA-2014-113355"/>
    <x v="3"/>
    <x v="96"/>
    <d v="2014-12-06T00:00:00"/>
    <s v="Standard Class"/>
    <s v="SJ-20215"/>
    <s v="Sarah Jordon"/>
    <x v="0"/>
    <s v="United States"/>
    <s v="Grand Prairie"/>
    <x v="5"/>
    <n v="75051"/>
    <x v="2"/>
    <s v="TEC-PH-10004912"/>
    <x v="2"/>
    <x v="7"/>
    <s v="Cisco SPA112 2 Port Phone Adapter"/>
    <n v="219.80000000000004"/>
    <x v="2"/>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x v="1"/>
    <n v="0.3"/>
    <n v="-18.117599999999996"/>
  </r>
  <r>
    <n v="3246"/>
    <s v="US-2014-140907"/>
    <x v="3"/>
    <x v="389"/>
    <d v="2014-12-13T00:00:00"/>
    <s v="Second Class"/>
    <s v="BP-11185"/>
    <s v="Ben Peterman"/>
    <x v="1"/>
    <s v="United States"/>
    <s v="Seattle"/>
    <x v="4"/>
    <n v="98103"/>
    <x v="1"/>
    <s v="TEC-AC-10004510"/>
    <x v="2"/>
    <x v="11"/>
    <s v="Logitech Desktop MK120 Mouse and keyboard Combo"/>
    <n v="49.08"/>
    <x v="1"/>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x v="2"/>
    <n v="0"/>
    <n v="38.988000000000014"/>
  </r>
  <r>
    <n v="3248"/>
    <s v="US-2014-140907"/>
    <x v="3"/>
    <x v="389"/>
    <d v="2014-12-13T00:00:00"/>
    <s v="Second Class"/>
    <s v="BP-11185"/>
    <s v="Ben Peterman"/>
    <x v="1"/>
    <s v="United States"/>
    <s v="Seattle"/>
    <x v="4"/>
    <n v="98103"/>
    <x v="1"/>
    <s v="OFF-AR-10000799"/>
    <x v="1"/>
    <x v="6"/>
    <s v="Col-Erase Pencils with Erasers"/>
    <n v="18.240000000000002"/>
    <x v="1"/>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x v="0"/>
    <n v="0.2"/>
    <n v="9.9651999999999994"/>
  </r>
  <r>
    <n v="3250"/>
    <s v="CA-2013-159730"/>
    <x v="0"/>
    <x v="42"/>
    <d v="2013-09-22T00:00:00"/>
    <s v="Standard Class"/>
    <s v="SJ-20125"/>
    <s v="Sanjit Jacobs"/>
    <x v="2"/>
    <s v="United States"/>
    <s v="Seattle"/>
    <x v="4"/>
    <n v="98103"/>
    <x v="1"/>
    <s v="TEC-PH-10002085"/>
    <x v="2"/>
    <x v="7"/>
    <s v="Clarity 53712"/>
    <n v="105.584"/>
    <x v="0"/>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x v="3"/>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x v="1"/>
    <n v="0.2"/>
    <n v="5.2773000000000003"/>
  </r>
  <r>
    <n v="3253"/>
    <s v="CA-2014-110373"/>
    <x v="3"/>
    <x v="855"/>
    <d v="2014-10-31T00:00:00"/>
    <s v="Second Class"/>
    <s v="MA-17560"/>
    <s v="Matt Abelman"/>
    <x v="2"/>
    <s v="United States"/>
    <s v="Chicago"/>
    <x v="10"/>
    <n v="60610"/>
    <x v="2"/>
    <s v="OFF-AR-10003045"/>
    <x v="1"/>
    <x v="6"/>
    <s v="Prang Colored Pencils"/>
    <n v="7.0559999999999992"/>
    <x v="1"/>
    <n v="0.2"/>
    <n v="2.2050000000000001"/>
  </r>
  <r>
    <n v="3254"/>
    <s v="CA-2014-110373"/>
    <x v="3"/>
    <x v="855"/>
    <d v="2014-10-31T00:00:00"/>
    <s v="Second Class"/>
    <s v="MA-17560"/>
    <s v="Matt Abelman"/>
    <x v="2"/>
    <s v="United States"/>
    <s v="Chicago"/>
    <x v="10"/>
    <n v="60610"/>
    <x v="2"/>
    <s v="TEC-PH-10001536"/>
    <x v="2"/>
    <x v="7"/>
    <s v="Spigen Samsung Galaxy S5 Case Wallet"/>
    <n v="27.183999999999997"/>
    <x v="0"/>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x v="7"/>
    <n v="0.2"/>
    <n v="9.4485999999999954"/>
  </r>
  <r>
    <n v="3256"/>
    <s v="CA-2013-155474"/>
    <x v="0"/>
    <x v="630"/>
    <d v="2013-07-15T00:00:00"/>
    <s v="Standard Class"/>
    <s v="CC-12220"/>
    <s v="Chris Cortes"/>
    <x v="0"/>
    <s v="United States"/>
    <s v="Seattle"/>
    <x v="4"/>
    <n v="98105"/>
    <x v="1"/>
    <s v="OFF-BI-10004209"/>
    <x v="1"/>
    <x v="8"/>
    <s v="Fellowes Twister Kit, Gray/Clear, 3/pkg"/>
    <n v="19.295999999999999"/>
    <x v="1"/>
    <n v="0.2"/>
    <n v="6.0299999999999994"/>
  </r>
  <r>
    <n v="3257"/>
    <s v="CA-2012-155453"/>
    <x v="1"/>
    <x v="101"/>
    <d v="2012-08-14T00:00:00"/>
    <s v="Standard Class"/>
    <s v="RA-19885"/>
    <s v="Ruben Ausman"/>
    <x v="1"/>
    <s v="United States"/>
    <s v="Jacksonville"/>
    <x v="2"/>
    <n v="32216"/>
    <x v="0"/>
    <s v="OFF-LA-10001613"/>
    <x v="1"/>
    <x v="2"/>
    <s v="Avery File Folder Labels"/>
    <n v="4.6079999999999997"/>
    <x v="0"/>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x v="1"/>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x v="0"/>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x v="0"/>
    <n v="0.8"/>
    <n v="-4.7040000000000006"/>
  </r>
  <r>
    <n v="3261"/>
    <s v="CA-2011-151554"/>
    <x v="2"/>
    <x v="687"/>
    <d v="2011-11-15T00:00:00"/>
    <s v="First Class"/>
    <s v="CM-11815"/>
    <s v="Candace McMahon"/>
    <x v="1"/>
    <s v="United States"/>
    <s v="Pasadena"/>
    <x v="5"/>
    <n v="77506"/>
    <x v="2"/>
    <s v="OFF-PA-10004609"/>
    <x v="1"/>
    <x v="10"/>
    <s v="Xerox 221"/>
    <n v="20.736000000000004"/>
    <x v="4"/>
    <n v="0.2"/>
    <n v="7.2576000000000001"/>
  </r>
  <r>
    <n v="3262"/>
    <s v="CA-2011-140662"/>
    <x v="2"/>
    <x v="664"/>
    <d v="2011-11-19T00:00:00"/>
    <s v="First Class"/>
    <s v="TS-21205"/>
    <s v="Thomas Seio"/>
    <x v="1"/>
    <s v="United States"/>
    <s v="San Francisco"/>
    <x v="1"/>
    <n v="94109"/>
    <x v="1"/>
    <s v="TEC-AC-10001314"/>
    <x v="2"/>
    <x v="11"/>
    <s v="Case Logic 2.4GHz Wireless Keyboard"/>
    <n v="99.98"/>
    <x v="0"/>
    <n v="0"/>
    <n v="7.9983999999999895"/>
  </r>
  <r>
    <n v="3263"/>
    <s v="CA-2011-140662"/>
    <x v="2"/>
    <x v="664"/>
    <d v="2011-11-19T00:00:00"/>
    <s v="First Class"/>
    <s v="TS-21205"/>
    <s v="Thomas Seio"/>
    <x v="1"/>
    <s v="United States"/>
    <s v="San Francisco"/>
    <x v="1"/>
    <n v="94109"/>
    <x v="1"/>
    <s v="OFF-PA-10003395"/>
    <x v="1"/>
    <x v="10"/>
    <s v="Xerox 1941"/>
    <n v="733.94999999999993"/>
    <x v="3"/>
    <n v="0"/>
    <n v="352.29599999999999"/>
  </r>
  <r>
    <n v="3264"/>
    <s v="CA-2011-140662"/>
    <x v="2"/>
    <x v="664"/>
    <d v="2011-11-19T00:00:00"/>
    <s v="First Class"/>
    <s v="TS-21205"/>
    <s v="Thomas Seio"/>
    <x v="1"/>
    <s v="United States"/>
    <s v="San Francisco"/>
    <x v="1"/>
    <n v="94109"/>
    <x v="1"/>
    <s v="OFF-AP-10001242"/>
    <x v="1"/>
    <x v="9"/>
    <s v="APC 7 Outlet Network SurgeArrest Surge Protector"/>
    <n v="241.44"/>
    <x v="1"/>
    <n v="0"/>
    <n v="72.431999999999988"/>
  </r>
  <r>
    <n v="3265"/>
    <s v="CA-2013-122518"/>
    <x v="0"/>
    <x v="758"/>
    <d v="2013-03-09T00:00:00"/>
    <s v="Second Class"/>
    <s v="RF-19345"/>
    <s v="Randy Ferguson"/>
    <x v="1"/>
    <s v="United States"/>
    <s v="Miami"/>
    <x v="2"/>
    <n v="33180"/>
    <x v="0"/>
    <s v="OFF-LA-10001641"/>
    <x v="1"/>
    <x v="2"/>
    <s v="Avery 518"/>
    <n v="10.08"/>
    <x v="4"/>
    <n v="0.2"/>
    <n v="3.528"/>
  </r>
  <r>
    <n v="3266"/>
    <s v="US-2011-126571"/>
    <x v="2"/>
    <x v="856"/>
    <d v="2011-10-15T00:00:00"/>
    <s v="Standard Class"/>
    <s v="JF-15565"/>
    <s v="Jill Fjeld"/>
    <x v="0"/>
    <s v="United States"/>
    <s v="Philadelphia"/>
    <x v="9"/>
    <n v="19120"/>
    <x v="3"/>
    <s v="OFF-ST-10003816"/>
    <x v="1"/>
    <x v="4"/>
    <s v="Fellowes High-Stak Drawer Files"/>
    <n v="281.904"/>
    <x v="0"/>
    <n v="0.2"/>
    <n v="10.571399999999983"/>
  </r>
  <r>
    <n v="3267"/>
    <s v="US-2011-126571"/>
    <x v="2"/>
    <x v="856"/>
    <d v="2011-10-15T00:00:00"/>
    <s v="Standard Class"/>
    <s v="JF-15565"/>
    <s v="Jill Fjeld"/>
    <x v="0"/>
    <s v="United States"/>
    <s v="Philadelphia"/>
    <x v="9"/>
    <n v="19120"/>
    <x v="3"/>
    <s v="OFF-EN-10002230"/>
    <x v="1"/>
    <x v="12"/>
    <s v="Airmail Envelopes"/>
    <n v="201.43200000000002"/>
    <x v="1"/>
    <n v="0.2"/>
    <n v="67.983299999999986"/>
  </r>
  <r>
    <n v="3268"/>
    <s v="CA-2011-143840"/>
    <x v="2"/>
    <x v="857"/>
    <d v="2011-05-29T00:00:00"/>
    <s v="Standard Class"/>
    <s v="EH-14185"/>
    <s v="Evan Henry"/>
    <x v="0"/>
    <s v="United States"/>
    <s v="Decatur"/>
    <x v="19"/>
    <n v="35601"/>
    <x v="0"/>
    <s v="TEC-PH-10002660"/>
    <x v="2"/>
    <x v="7"/>
    <s v="Nortel Networks T7316 E Nt8 B27"/>
    <n v="135.97999999999999"/>
    <x v="0"/>
    <n v="0"/>
    <n v="33.995000000000005"/>
  </r>
  <r>
    <n v="3269"/>
    <s v="CA-2011-143840"/>
    <x v="2"/>
    <x v="857"/>
    <d v="2011-05-29T00:00:00"/>
    <s v="Standard Class"/>
    <s v="EH-14185"/>
    <s v="Evan Henry"/>
    <x v="0"/>
    <s v="United States"/>
    <s v="Decatur"/>
    <x v="19"/>
    <n v="35601"/>
    <x v="0"/>
    <s v="TEC-PH-10003171"/>
    <x v="2"/>
    <x v="7"/>
    <s v="Plantronics Encore H101 Dual Earpieces Headset"/>
    <n v="44.95"/>
    <x v="7"/>
    <n v="0"/>
    <n v="12.585999999999999"/>
  </r>
  <r>
    <n v="3270"/>
    <s v="CA-2011-115980"/>
    <x v="2"/>
    <x v="858"/>
    <d v="2011-07-19T00:00:00"/>
    <s v="Standard Class"/>
    <s v="VW-21775"/>
    <s v="Victoria Wilson"/>
    <x v="1"/>
    <s v="United States"/>
    <s v="Sioux Falls"/>
    <x v="44"/>
    <n v="57103"/>
    <x v="2"/>
    <s v="TEC-AC-10003709"/>
    <x v="2"/>
    <x v="11"/>
    <s v="Maxell 4.7GB DVD-R 5/Pack"/>
    <n v="2.9699999999999998"/>
    <x v="1"/>
    <n v="0"/>
    <n v="1.3068000000000004"/>
  </r>
  <r>
    <n v="3271"/>
    <s v="CA-2011-115980"/>
    <x v="2"/>
    <x v="858"/>
    <d v="2011-07-19T00:00:00"/>
    <s v="Standard Class"/>
    <s v="VW-21775"/>
    <s v="Victoria Wilson"/>
    <x v="1"/>
    <s v="United States"/>
    <s v="Sioux Falls"/>
    <x v="44"/>
    <n v="57103"/>
    <x v="2"/>
    <s v="OFF-FA-10000304"/>
    <x v="1"/>
    <x v="13"/>
    <s v="Advantus Push Pins"/>
    <n v="6.5400000000000009"/>
    <x v="1"/>
    <n v="0"/>
    <n v="2.6814000000000004"/>
  </r>
  <r>
    <n v="3272"/>
    <s v="CA-2012-155145"/>
    <x v="1"/>
    <x v="17"/>
    <d v="2012-12-29T00:00:00"/>
    <s v="Second Class"/>
    <s v="KN-16450"/>
    <s v="Kean Nguyen"/>
    <x v="1"/>
    <s v="United States"/>
    <s v="Visalia"/>
    <x v="1"/>
    <n v="93277"/>
    <x v="1"/>
    <s v="TEC-AC-10003709"/>
    <x v="2"/>
    <x v="11"/>
    <s v="Maxell 4.7GB DVD-R 5/Pack"/>
    <n v="7.92"/>
    <x v="8"/>
    <n v="0"/>
    <n v="3.4848000000000008"/>
  </r>
  <r>
    <n v="3273"/>
    <s v="CA-2012-146038"/>
    <x v="1"/>
    <x v="97"/>
    <d v="2012-02-16T00:00:00"/>
    <s v="Standard Class"/>
    <s v="SJ-20215"/>
    <s v="Sarah Jordon"/>
    <x v="0"/>
    <s v="United States"/>
    <s v="Los Angeles"/>
    <x v="1"/>
    <n v="90049"/>
    <x v="1"/>
    <s v="FUR-CH-10002774"/>
    <x v="0"/>
    <x v="1"/>
    <s v="Global Deluxe Stacking Chair, Gray"/>
    <n v="203.92"/>
    <x v="2"/>
    <n v="0.2"/>
    <n v="22.940999999999995"/>
  </r>
  <r>
    <n v="3274"/>
    <s v="CA-2014-133865"/>
    <x v="3"/>
    <x v="540"/>
    <d v="2014-05-13T00:00:00"/>
    <s v="Standard Class"/>
    <s v="PS-19045"/>
    <s v="Penelope Sewall"/>
    <x v="2"/>
    <s v="United States"/>
    <s v="Los Angeles"/>
    <x v="1"/>
    <n v="90032"/>
    <x v="1"/>
    <s v="TEC-CO-10001046"/>
    <x v="2"/>
    <x v="16"/>
    <s v="Canon Imageclass D680 Copier / Fax"/>
    <n v="3359.9520000000002"/>
    <x v="5"/>
    <n v="0.2"/>
    <n v="1049.9849999999999"/>
  </r>
  <r>
    <n v="3275"/>
    <s v="CA-2014-116358"/>
    <x v="3"/>
    <x v="808"/>
    <d v="2014-11-07T00:00:00"/>
    <s v="Standard Class"/>
    <s v="KM-16225"/>
    <s v="Kalyca Meade"/>
    <x v="1"/>
    <s v="United States"/>
    <s v="Overland Park"/>
    <x v="41"/>
    <n v="66212"/>
    <x v="2"/>
    <s v="OFF-FA-10003495"/>
    <x v="1"/>
    <x v="13"/>
    <s v="Staples"/>
    <n v="18.240000000000002"/>
    <x v="1"/>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x v="5"/>
    <n v="0"/>
    <n v="9.1673999999999989"/>
  </r>
  <r>
    <n v="3277"/>
    <s v="CA-2011-102988"/>
    <x v="2"/>
    <x v="267"/>
    <d v="2011-04-09T00:00:00"/>
    <s v="Second Class"/>
    <s v="GM-14695"/>
    <s v="Greg Maxwell"/>
    <x v="1"/>
    <s v="United States"/>
    <s v="Alexandria"/>
    <x v="17"/>
    <n v="22304"/>
    <x v="0"/>
    <s v="OFF-AR-10004757"/>
    <x v="1"/>
    <x v="6"/>
    <s v="Crayola Colored Pencils"/>
    <n v="22.959999999999997"/>
    <x v="3"/>
    <n v="0"/>
    <n v="7.5767999999999986"/>
  </r>
  <r>
    <n v="3278"/>
    <s v="CA-2011-102988"/>
    <x v="2"/>
    <x v="267"/>
    <d v="2011-04-09T00:00:00"/>
    <s v="Second Class"/>
    <s v="GM-14695"/>
    <s v="Greg Maxwell"/>
    <x v="1"/>
    <s v="United States"/>
    <s v="Alexandria"/>
    <x v="17"/>
    <n v="22304"/>
    <x v="0"/>
    <s v="TEC-PH-10001615"/>
    <x v="2"/>
    <x v="7"/>
    <s v="AT&amp;T CL82213"/>
    <n v="28.99"/>
    <x v="7"/>
    <n v="0"/>
    <n v="8.4070999999999962"/>
  </r>
  <r>
    <n v="3279"/>
    <s v="CA-2011-102988"/>
    <x v="2"/>
    <x v="267"/>
    <d v="2011-04-09T00:00:00"/>
    <s v="Second Class"/>
    <s v="GM-14695"/>
    <s v="Greg Maxwell"/>
    <x v="1"/>
    <s v="United States"/>
    <s v="Alexandria"/>
    <x v="17"/>
    <n v="22304"/>
    <x v="0"/>
    <s v="OFF-PA-10003349"/>
    <x v="1"/>
    <x v="10"/>
    <s v="Xerox 1957"/>
    <n v="12.96"/>
    <x v="0"/>
    <n v="0"/>
    <n v="6.3504000000000005"/>
  </r>
  <r>
    <n v="3280"/>
    <s v="CA-2011-102988"/>
    <x v="2"/>
    <x v="267"/>
    <d v="2011-04-09T00:00:00"/>
    <s v="Second Class"/>
    <s v="GM-14695"/>
    <s v="Greg Maxwell"/>
    <x v="1"/>
    <s v="United States"/>
    <s v="Alexandria"/>
    <x v="17"/>
    <n v="22304"/>
    <x v="0"/>
    <s v="OFF-AR-10000127"/>
    <x v="1"/>
    <x v="6"/>
    <s v="Newell 321"/>
    <n v="22.959999999999997"/>
    <x v="3"/>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x v="2"/>
    <n v="0"/>
    <n v="83.281000000000063"/>
  </r>
  <r>
    <n v="3282"/>
    <s v="US-2011-117170"/>
    <x v="2"/>
    <x v="328"/>
    <d v="2011-09-24T00:00:00"/>
    <s v="Standard Class"/>
    <s v="KT-16465"/>
    <s v="Kean Takahito"/>
    <x v="0"/>
    <s v="United States"/>
    <s v="Raleigh"/>
    <x v="3"/>
    <n v="27604"/>
    <x v="0"/>
    <s v="TEC-AC-10001109"/>
    <x v="2"/>
    <x v="11"/>
    <s v="Logitech Trackman Marble Mouse"/>
    <n v="47.984000000000002"/>
    <x v="0"/>
    <n v="0.2"/>
    <n v="13.195600000000001"/>
  </r>
  <r>
    <n v="3283"/>
    <s v="US-2011-117170"/>
    <x v="2"/>
    <x v="328"/>
    <d v="2011-09-24T00:00:00"/>
    <s v="Standard Class"/>
    <s v="KT-16465"/>
    <s v="Kean Takahito"/>
    <x v="0"/>
    <s v="United States"/>
    <s v="Raleigh"/>
    <x v="3"/>
    <n v="27604"/>
    <x v="0"/>
    <s v="OFF-PA-10000682"/>
    <x v="1"/>
    <x v="10"/>
    <s v="Xerox 1924"/>
    <n v="4.6240000000000006"/>
    <x v="7"/>
    <n v="0.2"/>
    <n v="1.6762000000000001"/>
  </r>
  <r>
    <n v="3284"/>
    <s v="CA-2011-159478"/>
    <x v="2"/>
    <x v="587"/>
    <d v="2011-10-06T00:00:00"/>
    <s v="Standard Class"/>
    <s v="MH-17785"/>
    <s v="Maya Herman"/>
    <x v="1"/>
    <s v="United States"/>
    <s v="New York City"/>
    <x v="15"/>
    <n v="10035"/>
    <x v="3"/>
    <s v="FUR-FU-10000221"/>
    <x v="0"/>
    <x v="5"/>
    <s v="Master Caster Door Stop, Brown"/>
    <n v="15.24"/>
    <x v="1"/>
    <n v="0"/>
    <n v="5.1815999999999995"/>
  </r>
  <r>
    <n v="3285"/>
    <s v="CA-2011-103702"/>
    <x v="2"/>
    <x v="171"/>
    <d v="2011-09-17T00:00:00"/>
    <s v="Standard Class"/>
    <s v="AF-10885"/>
    <s v="Art Foster"/>
    <x v="0"/>
    <s v="United States"/>
    <s v="Fairfield"/>
    <x v="24"/>
    <n v="45014"/>
    <x v="3"/>
    <s v="OFF-BI-10002429"/>
    <x v="1"/>
    <x v="8"/>
    <s v="Premier Elliptical Ring Binder, Black"/>
    <n v="63.924000000000007"/>
    <x v="3"/>
    <n v="0.7"/>
    <n v="-46.877600000000001"/>
  </r>
  <r>
    <n v="3286"/>
    <s v="CA-2014-150525"/>
    <x v="3"/>
    <x v="297"/>
    <d v="2014-02-26T00:00:00"/>
    <s v="Standard Class"/>
    <s v="JP-16135"/>
    <s v="Julie Prescott"/>
    <x v="2"/>
    <s v="United States"/>
    <s v="Muskogee"/>
    <x v="26"/>
    <n v="74403"/>
    <x v="2"/>
    <s v="OFF-AR-10002375"/>
    <x v="1"/>
    <x v="6"/>
    <s v="Newell 351"/>
    <n v="6.56"/>
    <x v="0"/>
    <n v="0"/>
    <n v="1.9023999999999992"/>
  </r>
  <r>
    <n v="3287"/>
    <s v="CA-2014-150525"/>
    <x v="3"/>
    <x v="297"/>
    <d v="2014-02-26T00:00:00"/>
    <s v="Standard Class"/>
    <s v="JP-16135"/>
    <s v="Julie Prescott"/>
    <x v="2"/>
    <s v="United States"/>
    <s v="Muskogee"/>
    <x v="26"/>
    <n v="74403"/>
    <x v="2"/>
    <s v="OFF-AP-10000595"/>
    <x v="1"/>
    <x v="9"/>
    <s v="Disposable Triple-Filter Dust Bags"/>
    <n v="13.11"/>
    <x v="1"/>
    <n v="0"/>
    <n v="3.4086000000000003"/>
  </r>
  <r>
    <n v="3288"/>
    <s v="CA-2012-157770"/>
    <x v="1"/>
    <x v="350"/>
    <d v="2012-12-15T00:00:00"/>
    <s v="First Class"/>
    <s v="RD-19585"/>
    <s v="Rob Dowd"/>
    <x v="0"/>
    <s v="United States"/>
    <s v="Temecula"/>
    <x v="1"/>
    <n v="92592"/>
    <x v="1"/>
    <s v="TEC-PH-10001530"/>
    <x v="2"/>
    <x v="7"/>
    <s v="Plantronics Voyager Pro Legend"/>
    <n v="494.37600000000009"/>
    <x v="1"/>
    <n v="0.2"/>
    <n v="49.437599999999975"/>
  </r>
  <r>
    <n v="3289"/>
    <s v="CA-2012-157770"/>
    <x v="1"/>
    <x v="350"/>
    <d v="2012-12-15T00:00:00"/>
    <s v="First Class"/>
    <s v="RD-19585"/>
    <s v="Rob Dowd"/>
    <x v="0"/>
    <s v="United States"/>
    <s v="Temecula"/>
    <x v="1"/>
    <n v="92592"/>
    <x v="1"/>
    <s v="OFF-BI-10000050"/>
    <x v="1"/>
    <x v="8"/>
    <s v="Angle-D Binders with Locking Rings, Label Holders"/>
    <n v="29.2"/>
    <x v="2"/>
    <n v="0.2"/>
    <n v="9.8549999999999969"/>
  </r>
  <r>
    <n v="3290"/>
    <s v="CA-2012-157770"/>
    <x v="1"/>
    <x v="350"/>
    <d v="2012-12-15T00:00:00"/>
    <s v="First Class"/>
    <s v="RD-19585"/>
    <s v="Rob Dowd"/>
    <x v="0"/>
    <s v="United States"/>
    <s v="Temecula"/>
    <x v="1"/>
    <n v="92592"/>
    <x v="1"/>
    <s v="TEC-AC-10001552"/>
    <x v="2"/>
    <x v="11"/>
    <s v="Logitech K350 2.4Ghz Wireless Keyboard"/>
    <n v="248.85000000000002"/>
    <x v="2"/>
    <n v="0"/>
    <n v="27.373499999999993"/>
  </r>
  <r>
    <n v="3291"/>
    <s v="CA-2012-157770"/>
    <x v="1"/>
    <x v="350"/>
    <d v="2012-12-15T00:00:00"/>
    <s v="First Class"/>
    <s v="RD-19585"/>
    <s v="Rob Dowd"/>
    <x v="0"/>
    <s v="United States"/>
    <s v="Temecula"/>
    <x v="1"/>
    <n v="92592"/>
    <x v="1"/>
    <s v="TEC-AC-10003399"/>
    <x v="2"/>
    <x v="11"/>
    <s v="Memorex Mini Travel Drive 64 GB USB 2.0 Flash Drive"/>
    <n v="36.24"/>
    <x v="7"/>
    <n v="0"/>
    <n v="15.220800000000001"/>
  </r>
  <r>
    <n v="3292"/>
    <s v="CA-2013-167290"/>
    <x v="0"/>
    <x v="859"/>
    <d v="2013-11-05T00:00:00"/>
    <s v="Standard Class"/>
    <s v="JF-15295"/>
    <s v="Jason Fortune-"/>
    <x v="0"/>
    <s v="United States"/>
    <s v="Sterling Heights"/>
    <x v="12"/>
    <n v="48310"/>
    <x v="2"/>
    <s v="OFF-AR-10004078"/>
    <x v="1"/>
    <x v="6"/>
    <s v="Newell 312"/>
    <n v="11.68"/>
    <x v="0"/>
    <n v="0"/>
    <n v="3.5039999999999996"/>
  </r>
  <r>
    <n v="3293"/>
    <s v="CA-2011-106264"/>
    <x v="2"/>
    <x v="58"/>
    <d v="2011-12-30T00:00:00"/>
    <s v="Standard Class"/>
    <s v="CK-12595"/>
    <s v="Clytie Kelty"/>
    <x v="0"/>
    <s v="United States"/>
    <s v="San Diego"/>
    <x v="1"/>
    <n v="92024"/>
    <x v="1"/>
    <s v="OFF-SU-10002189"/>
    <x v="1"/>
    <x v="14"/>
    <s v="Acme Rosewood Handle Letter Opener"/>
    <n v="11.91"/>
    <x v="1"/>
    <n v="0"/>
    <n v="0.11909999999999954"/>
  </r>
  <r>
    <n v="3294"/>
    <s v="CA-2011-106264"/>
    <x v="2"/>
    <x v="58"/>
    <d v="2011-12-30T00:00:00"/>
    <s v="Standard Class"/>
    <s v="CK-12595"/>
    <s v="Clytie Kelty"/>
    <x v="0"/>
    <s v="United States"/>
    <s v="San Diego"/>
    <x v="1"/>
    <n v="92024"/>
    <x v="1"/>
    <s v="FUR-FU-10001852"/>
    <x v="0"/>
    <x v="5"/>
    <s v="Eldon Regeneration Recycled Desk Accessories, Smoke"/>
    <n v="3.48"/>
    <x v="0"/>
    <n v="0"/>
    <n v="1.1135999999999999"/>
  </r>
  <r>
    <n v="3295"/>
    <s v="CA-2011-138023"/>
    <x v="2"/>
    <x v="860"/>
    <d v="2011-08-18T00:00:00"/>
    <s v="First Class"/>
    <s v="KH-16510"/>
    <s v="Keith Herrera"/>
    <x v="0"/>
    <s v="United States"/>
    <s v="Dallas"/>
    <x v="5"/>
    <n v="75081"/>
    <x v="2"/>
    <s v="OFF-BI-10003638"/>
    <x v="1"/>
    <x v="8"/>
    <s v="GBC Durable Plastic Covers"/>
    <n v="30.959999999999994"/>
    <x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x v="10"/>
    <n v="0"/>
    <n v="767.20049999999992"/>
  </r>
  <r>
    <n v="3297"/>
    <s v="US-2012-110569"/>
    <x v="1"/>
    <x v="293"/>
    <d v="2012-05-30T00:00:00"/>
    <s v="Standard Class"/>
    <s v="EB-13870"/>
    <s v="Emily Burns"/>
    <x v="0"/>
    <s v="United States"/>
    <s v="Phoenix"/>
    <x v="16"/>
    <n v="85023"/>
    <x v="1"/>
    <s v="OFF-BI-10001036"/>
    <x v="1"/>
    <x v="8"/>
    <s v="Cardinal EasyOpen D-Ring Binders"/>
    <n v="19.194000000000003"/>
    <x v="3"/>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x v="4"/>
    <n v="0.2"/>
    <n v="13.701599999999988"/>
  </r>
  <r>
    <n v="3299"/>
    <s v="CA-2014-136308"/>
    <x v="3"/>
    <x v="673"/>
    <d v="2014-11-17T00:00:00"/>
    <s v="Same Day"/>
    <s v="MW-18235"/>
    <s v="Mitch Willingham"/>
    <x v="1"/>
    <s v="United States"/>
    <s v="San Francisco"/>
    <x v="1"/>
    <n v="94122"/>
    <x v="1"/>
    <s v="TEC-MA-10000488"/>
    <x v="2"/>
    <x v="15"/>
    <s v="Bady BDG101FRU Card Printer"/>
    <n v="1919.9760000000001"/>
    <x v="1"/>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x v="7"/>
    <n v="0.7"/>
    <n v="-40.797600000000003"/>
  </r>
  <r>
    <n v="3301"/>
    <s v="US-2011-159926"/>
    <x v="2"/>
    <x v="728"/>
    <d v="2011-11-22T00:00:00"/>
    <s v="Standard Class"/>
    <s v="CS-11950"/>
    <s v="Carlos Soltero"/>
    <x v="0"/>
    <s v="United States"/>
    <s v="Philadelphia"/>
    <x v="9"/>
    <n v="19140"/>
    <x v="3"/>
    <s v="OFF-ST-10003656"/>
    <x v="1"/>
    <x v="4"/>
    <s v="Safco Industrial Wire Shelving"/>
    <n v="76.792000000000002"/>
    <x v="7"/>
    <n v="0.2"/>
    <n v="-16.318300000000001"/>
  </r>
  <r>
    <n v="3302"/>
    <s v="US-2011-159926"/>
    <x v="2"/>
    <x v="728"/>
    <d v="2011-11-22T00:00:00"/>
    <s v="Standard Class"/>
    <s v="CS-11950"/>
    <s v="Carlos Soltero"/>
    <x v="0"/>
    <s v="United States"/>
    <s v="Philadelphia"/>
    <x v="9"/>
    <n v="19140"/>
    <x v="3"/>
    <s v="TEC-PH-10001128"/>
    <x v="2"/>
    <x v="7"/>
    <s v="Motorola Droid Maxx"/>
    <n v="539.96399999999994"/>
    <x v="5"/>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x v="1"/>
    <n v="0.2"/>
    <n v="5.2773000000000003"/>
  </r>
  <r>
    <n v="3304"/>
    <s v="US-2011-159926"/>
    <x v="2"/>
    <x v="728"/>
    <d v="2011-11-22T00:00:00"/>
    <s v="Standard Class"/>
    <s v="CS-11950"/>
    <s v="Carlos Soltero"/>
    <x v="0"/>
    <s v="United States"/>
    <s v="Philadelphia"/>
    <x v="9"/>
    <n v="19140"/>
    <x v="3"/>
    <s v="OFF-BI-10004656"/>
    <x v="1"/>
    <x v="8"/>
    <s v="Peel &amp; Stick Add-On Corner Pockets"/>
    <n v="1.9440000000000004"/>
    <x v="1"/>
    <n v="0.7"/>
    <n v="-1.4255999999999998"/>
  </r>
  <r>
    <n v="3305"/>
    <s v="CA-2011-104738"/>
    <x v="2"/>
    <x v="125"/>
    <d v="2012-01-01T00:00:00"/>
    <s v="Second Class"/>
    <s v="SP-20620"/>
    <s v="Stefania Perrino"/>
    <x v="1"/>
    <s v="United States"/>
    <s v="Laredo"/>
    <x v="5"/>
    <n v="78041"/>
    <x v="2"/>
    <s v="OFF-EN-10004955"/>
    <x v="1"/>
    <x v="12"/>
    <s v="Fashion Color Clasp Envelopes"/>
    <n v="12.984000000000002"/>
    <x v="1"/>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x v="0"/>
    <n v="0.2"/>
    <n v="19.03860000000001"/>
  </r>
  <r>
    <n v="3307"/>
    <s v="CA-2011-104738"/>
    <x v="2"/>
    <x v="125"/>
    <d v="2012-01-01T00:00:00"/>
    <s v="Second Class"/>
    <s v="SP-20620"/>
    <s v="Stefania Perrino"/>
    <x v="1"/>
    <s v="United States"/>
    <s v="Laredo"/>
    <x v="5"/>
    <n v="78041"/>
    <x v="2"/>
    <s v="TEC-PH-10000576"/>
    <x v="2"/>
    <x v="7"/>
    <s v="AT&amp;T 1080 Corded phone"/>
    <n v="328.77600000000007"/>
    <x v="1"/>
    <n v="0.2"/>
    <n v="28.767899999999997"/>
  </r>
  <r>
    <n v="3308"/>
    <s v="CA-2011-104738"/>
    <x v="2"/>
    <x v="125"/>
    <d v="2012-01-01T00:00:00"/>
    <s v="Second Class"/>
    <s v="SP-20620"/>
    <s v="Stefania Perrino"/>
    <x v="1"/>
    <s v="United States"/>
    <s v="Laredo"/>
    <x v="5"/>
    <n v="78041"/>
    <x v="2"/>
    <s v="OFF-BI-10002160"/>
    <x v="1"/>
    <x v="8"/>
    <s v="Acco Hanging Data Binders"/>
    <n v="2.2859999999999996"/>
    <x v="1"/>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x v="0"/>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x v="5"/>
    <n v="0.2"/>
    <n v="8.8704000000000018"/>
  </r>
  <r>
    <n v="3311"/>
    <s v="CA-2013-111416"/>
    <x v="0"/>
    <x v="42"/>
    <d v="2013-09-23T00:00:00"/>
    <s v="Standard Class"/>
    <s v="LW-17215"/>
    <s v="Luke Weiss"/>
    <x v="0"/>
    <s v="United States"/>
    <s v="New York City"/>
    <x v="15"/>
    <n v="10035"/>
    <x v="3"/>
    <s v="OFF-BI-10002026"/>
    <x v="1"/>
    <x v="8"/>
    <s v="Avery Arch Ring Binders"/>
    <n v="232.40000000000003"/>
    <x v="2"/>
    <n v="0.2"/>
    <n v="78.434999999999988"/>
  </r>
  <r>
    <n v="3312"/>
    <s v="CA-2013-162747"/>
    <x v="0"/>
    <x v="231"/>
    <d v="2013-03-26T00:00:00"/>
    <s v="Second Class"/>
    <s v="AH-10030"/>
    <s v="Aaron Hawkins"/>
    <x v="1"/>
    <s v="United States"/>
    <s v="Gulfport"/>
    <x v="35"/>
    <n v="39503"/>
    <x v="0"/>
    <s v="FUR-FU-10003691"/>
    <x v="0"/>
    <x v="5"/>
    <s v="Eldon Image Series Desk Accessories, Ebony"/>
    <n v="86.45"/>
    <x v="3"/>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x v="2"/>
    <n v="0.2"/>
    <n v="45.294000000000011"/>
  </r>
  <r>
    <n v="3314"/>
    <s v="US-2011-133130"/>
    <x v="2"/>
    <x v="127"/>
    <d v="2011-10-01T00:00:00"/>
    <s v="Standard Class"/>
    <s v="TH-21100"/>
    <s v="Thea Hendricks"/>
    <x v="0"/>
    <s v="United States"/>
    <s v="San Diego"/>
    <x v="1"/>
    <n v="92037"/>
    <x v="1"/>
    <s v="OFF-PA-10000675"/>
    <x v="1"/>
    <x v="10"/>
    <s v="Xerox 1919"/>
    <n v="81.98"/>
    <x v="0"/>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x v="0"/>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x v="1"/>
    <n v="0.2"/>
    <n v="4.8518999999999997"/>
  </r>
  <r>
    <n v="3317"/>
    <s v="CA-2014-161739"/>
    <x v="3"/>
    <x v="468"/>
    <d v="2014-11-16T00:00:00"/>
    <s v="Second Class"/>
    <s v="EB-13750"/>
    <s v="Edward Becker"/>
    <x v="1"/>
    <s v="United States"/>
    <s v="Round Rock"/>
    <x v="5"/>
    <n v="78664"/>
    <x v="2"/>
    <s v="FUR-FU-10001468"/>
    <x v="0"/>
    <x v="5"/>
    <s v="Tenex Antistatic Computer Chair Mats"/>
    <n v="341.96"/>
    <x v="2"/>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x v="6"/>
    <n v="0"/>
    <n v="48.964500000000001"/>
  </r>
  <r>
    <n v="3319"/>
    <s v="CA-2012-165057"/>
    <x v="1"/>
    <x v="861"/>
    <d v="2012-09-15T00:00:00"/>
    <s v="Standard Class"/>
    <s v="SC-20725"/>
    <s v="Steven Cartwright"/>
    <x v="0"/>
    <s v="United States"/>
    <s v="Redlands"/>
    <x v="1"/>
    <n v="92374"/>
    <x v="1"/>
    <s v="OFF-LA-10003190"/>
    <x v="1"/>
    <x v="2"/>
    <s v="Avery 474"/>
    <n v="8.64"/>
    <x v="1"/>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x v="3"/>
    <n v="0.2"/>
    <n v="3.8073000000000015"/>
  </r>
  <r>
    <n v="3321"/>
    <s v="CA-2011-134551"/>
    <x v="2"/>
    <x v="414"/>
    <d v="2011-12-25T00:00:00"/>
    <s v="Standard Class"/>
    <s v="TS-21505"/>
    <s v="Tony Sayre"/>
    <x v="0"/>
    <s v="United States"/>
    <s v="Columbia"/>
    <x v="18"/>
    <n v="38401"/>
    <x v="0"/>
    <s v="FUR-CH-10004287"/>
    <x v="0"/>
    <x v="1"/>
    <s v="SAFCO Arco Folding Chair"/>
    <n v="662.88"/>
    <x v="1"/>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x v="2"/>
    <n v="0.2"/>
    <n v="9.0719999999999992"/>
  </r>
  <r>
    <n v="3323"/>
    <s v="CA-2012-120810"/>
    <x v="1"/>
    <x v="862"/>
    <d v="2012-07-27T00:00:00"/>
    <s v="Standard Class"/>
    <s v="TH-21550"/>
    <s v="Tracy Hopkins"/>
    <x v="2"/>
    <s v="United States"/>
    <s v="New York City"/>
    <x v="15"/>
    <n v="10009"/>
    <x v="3"/>
    <s v="OFF-AP-10002892"/>
    <x v="1"/>
    <x v="9"/>
    <s v="Belkin F5C206VTEL 6 Outlet Surge"/>
    <n v="68.94"/>
    <x v="1"/>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x v="1"/>
    <n v="0"/>
    <n v="50.239800000000002"/>
  </r>
  <r>
    <n v="3325"/>
    <s v="CA-2011-165309"/>
    <x v="2"/>
    <x v="7"/>
    <d v="2011-11-15T00:00:00"/>
    <s v="Standard Class"/>
    <s v="KD-16270"/>
    <s v="Karen Daniels"/>
    <x v="0"/>
    <s v="United States"/>
    <s v="Houston"/>
    <x v="5"/>
    <n v="77095"/>
    <x v="2"/>
    <s v="OFF-BI-10001359"/>
    <x v="1"/>
    <x v="8"/>
    <s v="GBC DocuBind TL300 Electric Binding System"/>
    <n v="896.98999999999978"/>
    <x v="2"/>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x v="7"/>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x v="1"/>
    <n v="0.2"/>
    <n v="6.7560000000000038"/>
  </r>
  <r>
    <n v="3328"/>
    <s v="CA-2011-165309"/>
    <x v="2"/>
    <x v="7"/>
    <d v="2011-11-15T00:00:00"/>
    <s v="Standard Class"/>
    <s v="KD-16270"/>
    <s v="Karen Daniels"/>
    <x v="0"/>
    <s v="United States"/>
    <s v="Houston"/>
    <x v="5"/>
    <n v="77095"/>
    <x v="2"/>
    <s v="OFF-PA-10003724"/>
    <x v="1"/>
    <x v="10"/>
    <s v="Wirebound Message Book, 4 per Page"/>
    <n v="21.720000000000002"/>
    <x v="2"/>
    <n v="0.2"/>
    <n v="7.8734999999999991"/>
  </r>
  <r>
    <n v="3329"/>
    <s v="CA-2011-165309"/>
    <x v="2"/>
    <x v="7"/>
    <d v="2011-11-15T00:00:00"/>
    <s v="Standard Class"/>
    <s v="KD-16270"/>
    <s v="Karen Daniels"/>
    <x v="0"/>
    <s v="United States"/>
    <s v="Houston"/>
    <x v="5"/>
    <n v="77095"/>
    <x v="2"/>
    <s v="OFF-PA-10001033"/>
    <x v="1"/>
    <x v="10"/>
    <s v="Xerox 1893"/>
    <n v="262.33600000000001"/>
    <x v="8"/>
    <n v="0.2"/>
    <n v="95.096800000000002"/>
  </r>
  <r>
    <n v="3330"/>
    <s v="CA-2011-165309"/>
    <x v="2"/>
    <x v="7"/>
    <d v="2011-11-15T00:00:00"/>
    <s v="Standard Class"/>
    <s v="KD-16270"/>
    <s v="Karen Daniels"/>
    <x v="0"/>
    <s v="United States"/>
    <s v="Houston"/>
    <x v="5"/>
    <n v="77095"/>
    <x v="2"/>
    <s v="TEC-PH-10003505"/>
    <x v="2"/>
    <x v="7"/>
    <s v="Geemarc AmpliPOWER60"/>
    <n v="148.47999999999999"/>
    <x v="0"/>
    <n v="0.2"/>
    <n v="16.703999999999986"/>
  </r>
  <r>
    <n v="3331"/>
    <s v="CA-2011-165309"/>
    <x v="2"/>
    <x v="7"/>
    <d v="2011-11-15T00:00:00"/>
    <s v="Standard Class"/>
    <s v="KD-16270"/>
    <s v="Karen Daniels"/>
    <x v="0"/>
    <s v="United States"/>
    <s v="Houston"/>
    <x v="5"/>
    <n v="77095"/>
    <x v="2"/>
    <s v="TEC-PH-10004959"/>
    <x v="2"/>
    <x v="7"/>
    <s v="Classic Ivory Antique Telephone ZL1810"/>
    <n v="241.17599999999999"/>
    <x v="1"/>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x v="1"/>
    <n v="0.2"/>
    <n v="28.496999999999957"/>
  </r>
  <r>
    <n v="3333"/>
    <s v="CA-2014-122595"/>
    <x v="3"/>
    <x v="817"/>
    <d v="2014-12-21T00:00:00"/>
    <s v="Standard Class"/>
    <s v="GM-14455"/>
    <s v="Gary Mitchum"/>
    <x v="2"/>
    <s v="United States"/>
    <s v="Chicago"/>
    <x v="10"/>
    <n v="60653"/>
    <x v="2"/>
    <s v="TEC-PH-10003095"/>
    <x v="2"/>
    <x v="7"/>
    <s v="Samsung HM1900 Bluetooth Headset"/>
    <n v="52.679999999999993"/>
    <x v="1"/>
    <n v="0.2"/>
    <n v="19.754999999999999"/>
  </r>
  <r>
    <n v="3334"/>
    <s v="CA-2014-122595"/>
    <x v="3"/>
    <x v="817"/>
    <d v="2014-12-21T00:00:00"/>
    <s v="Standard Class"/>
    <s v="GM-14455"/>
    <s v="Gary Mitchum"/>
    <x v="2"/>
    <s v="United States"/>
    <s v="Chicago"/>
    <x v="10"/>
    <n v="60653"/>
    <x v="2"/>
    <s v="FUR-FU-10002963"/>
    <x v="0"/>
    <x v="5"/>
    <s v="Master Caster Door Stop, Gray"/>
    <n v="2.032"/>
    <x v="7"/>
    <n v="0.6"/>
    <n v="-1.3208000000000002"/>
  </r>
  <r>
    <n v="3335"/>
    <s v="US-2014-109253"/>
    <x v="3"/>
    <x v="170"/>
    <d v="2014-08-23T00:00:00"/>
    <s v="First Class"/>
    <s v="PR-18880"/>
    <s v="Patrick Ryan"/>
    <x v="0"/>
    <s v="United States"/>
    <s v="Oakland"/>
    <x v="1"/>
    <n v="94601"/>
    <x v="1"/>
    <s v="OFF-AR-10000203"/>
    <x v="1"/>
    <x v="6"/>
    <s v="Newell 336"/>
    <n v="17.12"/>
    <x v="4"/>
    <n v="0"/>
    <n v="4.9647999999999985"/>
  </r>
  <r>
    <n v="3336"/>
    <s v="US-2014-109253"/>
    <x v="3"/>
    <x v="170"/>
    <d v="2014-08-23T00:00:00"/>
    <s v="First Class"/>
    <s v="PR-18880"/>
    <s v="Patrick Ryan"/>
    <x v="0"/>
    <s v="United States"/>
    <s v="Oakland"/>
    <x v="1"/>
    <n v="94601"/>
    <x v="1"/>
    <s v="TEC-PH-10004667"/>
    <x v="2"/>
    <x v="7"/>
    <s v="Cisco 8x8 Inc. 6753i IP Business Phone System"/>
    <n v="431.96800000000007"/>
    <x v="4"/>
    <n v="0.2"/>
    <n v="37.797199999999975"/>
  </r>
  <r>
    <n v="3337"/>
    <s v="US-2014-109253"/>
    <x v="3"/>
    <x v="170"/>
    <d v="2014-08-23T00:00:00"/>
    <s v="First Class"/>
    <s v="PR-18880"/>
    <s v="Patrick Ryan"/>
    <x v="0"/>
    <s v="United States"/>
    <s v="Oakland"/>
    <x v="1"/>
    <n v="94601"/>
    <x v="1"/>
    <s v="FUR-FU-10000193"/>
    <x v="0"/>
    <x v="5"/>
    <s v="Tenex Chairmats For Use with Hard Floors"/>
    <n v="129.91999999999999"/>
    <x v="4"/>
    <n v="0"/>
    <n v="10.393599999999992"/>
  </r>
  <r>
    <n v="3338"/>
    <s v="US-2014-109253"/>
    <x v="3"/>
    <x v="170"/>
    <d v="2014-08-23T00:00:00"/>
    <s v="First Class"/>
    <s v="PR-18880"/>
    <s v="Patrick Ryan"/>
    <x v="0"/>
    <s v="United States"/>
    <s v="Oakland"/>
    <x v="1"/>
    <n v="94601"/>
    <x v="1"/>
    <s v="FUR-TA-10001539"/>
    <x v="0"/>
    <x v="3"/>
    <s v="Chromcraft Rectangular Conference Tables"/>
    <n v="568.72800000000007"/>
    <x v="1"/>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x v="6"/>
    <n v="0.2"/>
    <n v="42.464699999999993"/>
  </r>
  <r>
    <n v="3340"/>
    <s v="US-2014-109253"/>
    <x v="3"/>
    <x v="170"/>
    <d v="2014-08-23T00:00:00"/>
    <s v="First Class"/>
    <s v="PR-18880"/>
    <s v="Patrick Ryan"/>
    <x v="0"/>
    <s v="United States"/>
    <s v="Oakland"/>
    <x v="1"/>
    <n v="94601"/>
    <x v="1"/>
    <s v="OFF-AP-10002867"/>
    <x v="1"/>
    <x v="9"/>
    <s v="Fellowes Command Center 5-outlet power strip"/>
    <n v="203.52"/>
    <x v="1"/>
    <n v="0"/>
    <n v="54.950400000000002"/>
  </r>
  <r>
    <n v="3341"/>
    <s v="US-2014-109253"/>
    <x v="3"/>
    <x v="170"/>
    <d v="2014-08-23T00:00:00"/>
    <s v="First Class"/>
    <s v="PR-18880"/>
    <s v="Patrick Ryan"/>
    <x v="0"/>
    <s v="United States"/>
    <s v="Oakland"/>
    <x v="1"/>
    <n v="94601"/>
    <x v="1"/>
    <s v="OFF-LA-10001158"/>
    <x v="1"/>
    <x v="2"/>
    <s v="Avery Address/Shipping Labels for Typewriters, 4&quot; x 2&quot;"/>
    <n v="51.75"/>
    <x v="2"/>
    <n v="0"/>
    <n v="24.84"/>
  </r>
  <r>
    <n v="3342"/>
    <s v="CA-2013-145982"/>
    <x v="0"/>
    <x v="278"/>
    <d v="2013-09-02T00:00:00"/>
    <s v="Second Class"/>
    <s v="TB-21055"/>
    <s v="Ted Butterfield"/>
    <x v="0"/>
    <s v="United States"/>
    <s v="Quincy"/>
    <x v="31"/>
    <n v="2169"/>
    <x v="3"/>
    <s v="OFF-PA-10000675"/>
    <x v="1"/>
    <x v="10"/>
    <s v="Xerox 1919"/>
    <n v="122.97"/>
    <x v="1"/>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x v="7"/>
    <n v="0.3"/>
    <n v="20.966999999999999"/>
  </r>
  <r>
    <n v="3344"/>
    <s v="CA-2013-145982"/>
    <x v="0"/>
    <x v="278"/>
    <d v="2013-09-02T00:00:00"/>
    <s v="Second Class"/>
    <s v="TB-21055"/>
    <s v="Ted Butterfield"/>
    <x v="0"/>
    <s v="United States"/>
    <s v="Quincy"/>
    <x v="31"/>
    <n v="2169"/>
    <x v="3"/>
    <s v="TEC-PH-10000011"/>
    <x v="2"/>
    <x v="7"/>
    <s v="PureGear Roll-On Screen Protector"/>
    <n v="59.97"/>
    <x v="1"/>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x v="6"/>
    <n v="0"/>
    <n v="36.692999999999998"/>
  </r>
  <r>
    <n v="3346"/>
    <s v="CA-2013-145982"/>
    <x v="0"/>
    <x v="278"/>
    <d v="2013-09-02T00:00:00"/>
    <s v="Second Class"/>
    <s v="TB-21055"/>
    <s v="Ted Butterfield"/>
    <x v="0"/>
    <s v="United States"/>
    <s v="Quincy"/>
    <x v="31"/>
    <n v="2169"/>
    <x v="3"/>
    <s v="OFF-FA-10000735"/>
    <x v="1"/>
    <x v="13"/>
    <s v="Staples"/>
    <n v="11.68"/>
    <x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x v="2"/>
    <n v="0"/>
    <n v="13.919999999999998"/>
  </r>
  <r>
    <n v="3348"/>
    <s v="CA-2012-112011"/>
    <x v="1"/>
    <x v="863"/>
    <d v="2012-08-20T00:00:00"/>
    <s v="Standard Class"/>
    <s v="ON-18715"/>
    <s v="Odella Nelson"/>
    <x v="1"/>
    <s v="United States"/>
    <s v="Yucaipa"/>
    <x v="1"/>
    <n v="92399"/>
    <x v="1"/>
    <s v="OFF-AR-10003156"/>
    <x v="1"/>
    <x v="6"/>
    <s v="50 Colored Long Pencils"/>
    <n v="50.8"/>
    <x v="2"/>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x v="2"/>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x v="4"/>
    <n v="0.2"/>
    <n v="5.6955999999999989"/>
  </r>
  <r>
    <n v="3351"/>
    <s v="CA-2013-147536"/>
    <x v="0"/>
    <x v="482"/>
    <d v="2014-01-01T00:00:00"/>
    <s v="Standard Class"/>
    <s v="AR-10510"/>
    <s v="Andrew Roberts"/>
    <x v="0"/>
    <s v="United States"/>
    <s v="New York City"/>
    <x v="15"/>
    <n v="10024"/>
    <x v="3"/>
    <s v="TEC-AC-10003280"/>
    <x v="2"/>
    <x v="11"/>
    <s v="Belkin F8E887 USB Wired Ergonomic Keyboard"/>
    <n v="89.97"/>
    <x v="1"/>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x v="1"/>
    <n v="0.15"/>
    <n v="20.517599999999987"/>
  </r>
  <r>
    <n v="3353"/>
    <s v="US-2011-134733"/>
    <x v="2"/>
    <x v="865"/>
    <d v="2011-09-28T00:00:00"/>
    <s v="Standard Class"/>
    <s v="BM-11650"/>
    <s v="Brian Moss"/>
    <x v="1"/>
    <s v="United States"/>
    <s v="San Diego"/>
    <x v="1"/>
    <n v="92037"/>
    <x v="1"/>
    <s v="TEC-PH-10002726"/>
    <x v="2"/>
    <x v="7"/>
    <s v="netTALK DUO VoIP Telephone Service"/>
    <n v="83.984000000000009"/>
    <x v="0"/>
    <n v="0.2"/>
    <n v="31.494"/>
  </r>
  <r>
    <n v="3354"/>
    <s v="US-2011-150434"/>
    <x v="2"/>
    <x v="866"/>
    <d v="2011-07-24T00:00:00"/>
    <s v="Standard Class"/>
    <s v="CA-12310"/>
    <s v="Christine Abelman"/>
    <x v="1"/>
    <s v="United States"/>
    <s v="Bristol"/>
    <x v="29"/>
    <n v="6010"/>
    <x v="3"/>
    <s v="TEC-PH-10000895"/>
    <x v="2"/>
    <x v="7"/>
    <s v="Polycom VVX 310 VoIP phone"/>
    <n v="359.98"/>
    <x v="0"/>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x v="7"/>
    <n v="0.3"/>
    <n v="-4.032"/>
  </r>
  <r>
    <n v="3356"/>
    <s v="US-2011-150434"/>
    <x v="2"/>
    <x v="866"/>
    <d v="2011-07-24T00:00:00"/>
    <s v="Standard Class"/>
    <s v="CA-12310"/>
    <s v="Christine Abelman"/>
    <x v="1"/>
    <s v="United States"/>
    <s v="Bristol"/>
    <x v="29"/>
    <n v="6010"/>
    <x v="3"/>
    <s v="OFF-BI-10003694"/>
    <x v="1"/>
    <x v="8"/>
    <s v="Avery 3 1/2&quot; Diskette Storage Pages, 10/Pack"/>
    <n v="20.88"/>
    <x v="0"/>
    <n v="0"/>
    <n v="9.6047999999999991"/>
  </r>
  <r>
    <n v="3357"/>
    <s v="US-2011-150434"/>
    <x v="2"/>
    <x v="866"/>
    <d v="2011-07-24T00:00:00"/>
    <s v="Standard Class"/>
    <s v="CA-12310"/>
    <s v="Christine Abelman"/>
    <x v="1"/>
    <s v="United States"/>
    <s v="Bristol"/>
    <x v="29"/>
    <n v="6010"/>
    <x v="3"/>
    <s v="OFF-BI-10002160"/>
    <x v="1"/>
    <x v="8"/>
    <s v="Acco Hanging Data Binders"/>
    <n v="3.81"/>
    <x v="7"/>
    <n v="0"/>
    <n v="1.8288"/>
  </r>
  <r>
    <n v="3358"/>
    <s v="CA-2014-100335"/>
    <x v="3"/>
    <x v="210"/>
    <d v="2014-09-14T00:00:00"/>
    <s v="Standard Class"/>
    <s v="NF-18595"/>
    <s v="Nicole Fjeld"/>
    <x v="2"/>
    <s v="United States"/>
    <s v="Chicago"/>
    <x v="10"/>
    <n v="60610"/>
    <x v="2"/>
    <s v="OFF-PA-10001685"/>
    <x v="1"/>
    <x v="10"/>
    <s v="Staples"/>
    <n v="73.007999999999996"/>
    <x v="6"/>
    <n v="0.2"/>
    <n v="26.465400000000006"/>
  </r>
  <r>
    <n v="3359"/>
    <s v="CA-2013-139234"/>
    <x v="0"/>
    <x v="715"/>
    <d v="2013-05-11T00:00:00"/>
    <s v="Standard Class"/>
    <s v="AF-10870"/>
    <s v="Art Ferguson"/>
    <x v="0"/>
    <s v="United States"/>
    <s v="Chicago"/>
    <x v="10"/>
    <n v="60610"/>
    <x v="2"/>
    <s v="OFF-BI-10000773"/>
    <x v="1"/>
    <x v="8"/>
    <s v="Insertable Tab Post Binder Dividers"/>
    <n v="3.2079999999999993"/>
    <x v="0"/>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x v="0"/>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x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x v="1"/>
    <n v="0"/>
    <n v="11.995199999999997"/>
  </r>
  <r>
    <n v="3363"/>
    <s v="CA-2012-139962"/>
    <x v="1"/>
    <x v="350"/>
    <d v="2012-12-20T00:00:00"/>
    <s v="Standard Class"/>
    <s v="Dp-13240"/>
    <s v="Dean percer"/>
    <x v="2"/>
    <s v="United States"/>
    <s v="Revere"/>
    <x v="31"/>
    <n v="2151"/>
    <x v="3"/>
    <s v="OFF-PA-10004451"/>
    <x v="1"/>
    <x v="10"/>
    <s v="Xerox 222"/>
    <n v="19.440000000000001"/>
    <x v="1"/>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x v="0"/>
    <n v="0"/>
    <n v="18.940000000000001"/>
  </r>
  <r>
    <n v="3365"/>
    <s v="CA-2013-130050"/>
    <x v="0"/>
    <x v="87"/>
    <d v="2013-07-19T00:00:00"/>
    <s v="Second Class"/>
    <s v="MC-17425"/>
    <s v="Mark Cousins"/>
    <x v="1"/>
    <s v="United States"/>
    <s v="Houston"/>
    <x v="5"/>
    <n v="77036"/>
    <x v="2"/>
    <s v="FUR-FU-10001940"/>
    <x v="0"/>
    <x v="5"/>
    <s v="Staples"/>
    <n v="9.5519999999999996"/>
    <x v="1"/>
    <n v="0.6"/>
    <n v="-3.8207999999999984"/>
  </r>
  <r>
    <n v="3366"/>
    <s v="CA-2011-115161"/>
    <x v="2"/>
    <x v="867"/>
    <d v="2011-02-03T00:00:00"/>
    <s v="First Class"/>
    <s v="LC-17050"/>
    <s v="Liz Carlisle"/>
    <x v="0"/>
    <s v="United States"/>
    <s v="Mission Viejo"/>
    <x v="1"/>
    <n v="92691"/>
    <x v="1"/>
    <s v="FUR-BO-10003966"/>
    <x v="0"/>
    <x v="0"/>
    <s v="Sauder Facets Collection Library, Sky Alder Finish"/>
    <n v="290.666"/>
    <x v="0"/>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x v="0"/>
    <n v="0.2"/>
    <n v="3.6288"/>
  </r>
  <r>
    <n v="3368"/>
    <s v="CA-2011-165379"/>
    <x v="2"/>
    <x v="868"/>
    <d v="2011-07-15T00:00:00"/>
    <s v="Standard Class"/>
    <s v="BM-11650"/>
    <s v="Brian Moss"/>
    <x v="1"/>
    <s v="United States"/>
    <s v="Dallas"/>
    <x v="5"/>
    <n v="75217"/>
    <x v="2"/>
    <s v="OFF-PA-10002245"/>
    <x v="1"/>
    <x v="10"/>
    <s v="Xerox 1895"/>
    <n v="14.352000000000002"/>
    <x v="1"/>
    <n v="0.2"/>
    <n v="4.4849999999999994"/>
  </r>
  <r>
    <n v="3369"/>
    <s v="CA-2012-115511"/>
    <x v="1"/>
    <x v="82"/>
    <d v="2012-11-25T00:00:00"/>
    <s v="Standard Class"/>
    <s v="NW-18400"/>
    <s v="Natalie Webber"/>
    <x v="0"/>
    <s v="United States"/>
    <s v="Las Vegas"/>
    <x v="33"/>
    <n v="89115"/>
    <x v="1"/>
    <s v="FUR-BO-10002598"/>
    <x v="0"/>
    <x v="0"/>
    <s v="Hon Metal Bookcases, Putty"/>
    <n v="141.96"/>
    <x v="0"/>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x v="4"/>
    <n v="0.2"/>
    <n v="23.116799999999998"/>
  </r>
  <r>
    <n v="3371"/>
    <s v="CA-2013-134887"/>
    <x v="0"/>
    <x v="869"/>
    <d v="2013-03-26T00:00:00"/>
    <s v="Same Day"/>
    <s v="TB-21280"/>
    <s v="Toby Braunhardt"/>
    <x v="0"/>
    <s v="United States"/>
    <s v="Norman"/>
    <x v="26"/>
    <n v="73071"/>
    <x v="2"/>
    <s v="TEC-AC-10003832"/>
    <x v="2"/>
    <x v="11"/>
    <s v="Logitech P710e Mobile Speakerphone"/>
    <n v="1287.45"/>
    <x v="2"/>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x v="5"/>
    <n v="0.2"/>
    <n v="9.0383999999999993"/>
  </r>
  <r>
    <n v="3373"/>
    <s v="CA-2014-123778"/>
    <x v="3"/>
    <x v="397"/>
    <d v="2014-10-01T00:00:00"/>
    <s v="Standard Class"/>
    <s v="BS-11755"/>
    <s v="Bruce Stewart"/>
    <x v="0"/>
    <s v="United States"/>
    <s v="San Francisco"/>
    <x v="1"/>
    <n v="94122"/>
    <x v="1"/>
    <s v="OFF-AP-10001242"/>
    <x v="1"/>
    <x v="9"/>
    <s v="APC 7 Outlet Network SurgeArrest Surge Protector"/>
    <n v="160.96"/>
    <x v="0"/>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x v="1"/>
    <n v="0"/>
    <n v="11.376000000000001"/>
  </r>
  <r>
    <n v="3375"/>
    <s v="CA-2012-161718"/>
    <x v="1"/>
    <x v="784"/>
    <d v="2012-12-10T00:00:00"/>
    <s v="Standard Class"/>
    <s v="SO-20335"/>
    <s v="Sean O'Donnell"/>
    <x v="0"/>
    <s v="United States"/>
    <s v="Hempstead"/>
    <x v="15"/>
    <n v="11550"/>
    <x v="3"/>
    <s v="FUR-CH-10002372"/>
    <x v="0"/>
    <x v="1"/>
    <s v="Office Star - Ergonomically Designed Knee Chair"/>
    <n v="364.41"/>
    <x v="2"/>
    <n v="0.1"/>
    <n v="8.0980000000000203"/>
  </r>
  <r>
    <n v="3376"/>
    <s v="CA-2012-161718"/>
    <x v="1"/>
    <x v="784"/>
    <d v="2012-12-10T00:00:00"/>
    <s v="Standard Class"/>
    <s v="SO-20335"/>
    <s v="Sean O'Donnell"/>
    <x v="0"/>
    <s v="United States"/>
    <s v="Hempstead"/>
    <x v="15"/>
    <n v="11550"/>
    <x v="3"/>
    <s v="TEC-PH-10000376"/>
    <x v="2"/>
    <x v="7"/>
    <s v="Square Credit Card Reader"/>
    <n v="39.96"/>
    <x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x v="0"/>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x v="6"/>
    <n v="0.2"/>
    <n v="6.9794999999999909"/>
  </r>
  <r>
    <n v="3379"/>
    <s v="CA-2014-142867"/>
    <x v="3"/>
    <x v="294"/>
    <d v="2014-03-22T00:00:00"/>
    <s v="Standard Class"/>
    <s v="PO-19180"/>
    <s v="Philisse Overcash"/>
    <x v="2"/>
    <s v="United States"/>
    <s v="Houston"/>
    <x v="5"/>
    <n v="77095"/>
    <x v="2"/>
    <s v="OFF-BI-10003166"/>
    <x v="1"/>
    <x v="8"/>
    <s v="GBC Plasticlear Binding Covers"/>
    <n v="13.775999999999996"/>
    <x v="5"/>
    <n v="0.8"/>
    <n v="-22.04160000000001"/>
  </r>
  <r>
    <n v="3380"/>
    <s v="CA-2014-142867"/>
    <x v="3"/>
    <x v="294"/>
    <d v="2014-03-22T00:00:00"/>
    <s v="Standard Class"/>
    <s v="PO-19180"/>
    <s v="Philisse Overcash"/>
    <x v="2"/>
    <s v="United States"/>
    <s v="Houston"/>
    <x v="5"/>
    <n v="77095"/>
    <x v="2"/>
    <s v="OFF-PA-10004610"/>
    <x v="1"/>
    <x v="10"/>
    <s v="Xerox 1900"/>
    <n v="10.272000000000002"/>
    <x v="1"/>
    <n v="0.2"/>
    <n v="3.2099999999999982"/>
  </r>
  <r>
    <n v="3381"/>
    <s v="CA-2014-103156"/>
    <x v="3"/>
    <x v="51"/>
    <d v="2014-11-25T00:00:00"/>
    <s v="First Class"/>
    <s v="TD-20995"/>
    <s v="Tamara Dahlen"/>
    <x v="0"/>
    <s v="United States"/>
    <s v="Philadelphia"/>
    <x v="9"/>
    <n v="19120"/>
    <x v="3"/>
    <s v="FUR-FU-10000320"/>
    <x v="0"/>
    <x v="5"/>
    <s v="OIC Stacking Trays"/>
    <n v="24.048000000000002"/>
    <x v="6"/>
    <n v="0.2"/>
    <n v="7.2144000000000013"/>
  </r>
  <r>
    <n v="3382"/>
    <s v="US-2014-162208"/>
    <x v="3"/>
    <x v="151"/>
    <d v="2014-08-31T00:00:00"/>
    <s v="First Class"/>
    <s v="SP-20620"/>
    <s v="Stefania Perrino"/>
    <x v="1"/>
    <s v="United States"/>
    <s v="Tampa"/>
    <x v="2"/>
    <n v="33614"/>
    <x v="0"/>
    <s v="OFF-EN-10004030"/>
    <x v="1"/>
    <x v="12"/>
    <s v="Convenience Packs of Business Envelopes"/>
    <n v="2.8960000000000004"/>
    <x v="7"/>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x v="1"/>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x v="3"/>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x v="2"/>
    <n v="0"/>
    <n v="539.92499999999995"/>
  </r>
  <r>
    <n v="3386"/>
    <s v="CA-2014-148404"/>
    <x v="3"/>
    <x v="566"/>
    <d v="2014-10-12T00:00:00"/>
    <s v="Standard Class"/>
    <s v="Dp-13240"/>
    <s v="Dean percer"/>
    <x v="2"/>
    <s v="United States"/>
    <s v="Charlotte"/>
    <x v="3"/>
    <n v="28205"/>
    <x v="0"/>
    <s v="OFF-ST-10003208"/>
    <x v="1"/>
    <x v="4"/>
    <s v="Adjustable Depth Letter/Legal Cart"/>
    <n v="580.67200000000003"/>
    <x v="4"/>
    <n v="0.2"/>
    <n v="65.325599999999895"/>
  </r>
  <r>
    <n v="3387"/>
    <s v="CA-2014-148404"/>
    <x v="3"/>
    <x v="566"/>
    <d v="2014-10-12T00:00:00"/>
    <s v="Standard Class"/>
    <s v="Dp-13240"/>
    <s v="Dean percer"/>
    <x v="2"/>
    <s v="United States"/>
    <s v="Charlotte"/>
    <x v="3"/>
    <n v="28205"/>
    <x v="0"/>
    <s v="OFF-FA-10003112"/>
    <x v="1"/>
    <x v="13"/>
    <s v="Staples"/>
    <n v="18.936"/>
    <x v="1"/>
    <n v="0.2"/>
    <n v="5.9174999999999986"/>
  </r>
  <r>
    <n v="3388"/>
    <s v="CA-2014-148404"/>
    <x v="3"/>
    <x v="566"/>
    <d v="2014-10-12T00:00:00"/>
    <s v="Standard Class"/>
    <s v="Dp-13240"/>
    <s v="Dean percer"/>
    <x v="2"/>
    <s v="United States"/>
    <s v="Charlotte"/>
    <x v="3"/>
    <n v="28205"/>
    <x v="0"/>
    <s v="TEC-PH-10004447"/>
    <x v="2"/>
    <x v="7"/>
    <s v="Toshiba IPT2010-SD IP Telephone"/>
    <n v="222.38400000000001"/>
    <x v="0"/>
    <n v="0.2"/>
    <n v="16.678799999999995"/>
  </r>
  <r>
    <n v="3389"/>
    <s v="CA-2014-148404"/>
    <x v="3"/>
    <x v="566"/>
    <d v="2014-10-12T00:00:00"/>
    <s v="Standard Class"/>
    <s v="Dp-13240"/>
    <s v="Dean percer"/>
    <x v="2"/>
    <s v="United States"/>
    <s v="Charlotte"/>
    <x v="3"/>
    <n v="28205"/>
    <x v="0"/>
    <s v="OFF-BI-10002854"/>
    <x v="1"/>
    <x v="8"/>
    <s v="Performers Binder/Pad Holder, Black"/>
    <n v="50.454000000000015"/>
    <x v="5"/>
    <n v="0.7"/>
    <n v="-33.635999999999996"/>
  </r>
  <r>
    <n v="3390"/>
    <s v="CA-2014-148404"/>
    <x v="3"/>
    <x v="566"/>
    <d v="2014-10-12T00:00:00"/>
    <s v="Standard Class"/>
    <s v="Dp-13240"/>
    <s v="Dean percer"/>
    <x v="2"/>
    <s v="United States"/>
    <s v="Charlotte"/>
    <x v="3"/>
    <n v="28205"/>
    <x v="0"/>
    <s v="FUR-TA-10001039"/>
    <x v="0"/>
    <x v="3"/>
    <s v="KI Adjustable-Height Table"/>
    <n v="154.76400000000001"/>
    <x v="1"/>
    <n v="0.4"/>
    <n v="-36.11160000000001"/>
  </r>
  <r>
    <n v="3391"/>
    <s v="CA-2014-101077"/>
    <x v="3"/>
    <x v="613"/>
    <d v="2014-03-31T00:00:00"/>
    <s v="Second Class"/>
    <s v="DB-13660"/>
    <s v="Duane Benoit"/>
    <x v="0"/>
    <s v="United States"/>
    <s v="Dallas"/>
    <x v="5"/>
    <n v="75081"/>
    <x v="2"/>
    <s v="OFF-PA-10004239"/>
    <x v="1"/>
    <x v="10"/>
    <s v="Xerox 1953"/>
    <n v="6.8480000000000008"/>
    <x v="0"/>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x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x v="0"/>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x v="7"/>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x v="5"/>
    <n v="0.2"/>
    <n v="15.011999999999999"/>
  </r>
  <r>
    <n v="3396"/>
    <s v="US-2014-148362"/>
    <x v="3"/>
    <x v="870"/>
    <d v="2014-07-09T00:00:00"/>
    <s v="Standard Class"/>
    <s v="KF-16285"/>
    <s v="Karen Ferguson"/>
    <x v="2"/>
    <s v="United States"/>
    <s v="Indianapolis"/>
    <x v="14"/>
    <n v="46203"/>
    <x v="2"/>
    <s v="OFF-ST-10001128"/>
    <x v="1"/>
    <x v="4"/>
    <s v="Carina Mini System Audio Rack, Model AR050B"/>
    <n v="443.92"/>
    <x v="4"/>
    <n v="0"/>
    <n v="13.317600000000027"/>
  </r>
  <r>
    <n v="3397"/>
    <s v="US-2014-148362"/>
    <x v="3"/>
    <x v="870"/>
    <d v="2014-07-09T00:00:00"/>
    <s v="Standard Class"/>
    <s v="KF-16285"/>
    <s v="Karen Ferguson"/>
    <x v="2"/>
    <s v="United States"/>
    <s v="Indianapolis"/>
    <x v="14"/>
    <n v="46203"/>
    <x v="2"/>
    <s v="OFF-BI-10003656"/>
    <x v="1"/>
    <x v="8"/>
    <s v="Fellowes PB200 Plastic Comb Binding Machine"/>
    <n v="169.99"/>
    <x v="7"/>
    <n v="0"/>
    <n v="78.195399999999992"/>
  </r>
  <r>
    <n v="3398"/>
    <s v="US-2014-148362"/>
    <x v="3"/>
    <x v="870"/>
    <d v="2014-07-09T00:00:00"/>
    <s v="Standard Class"/>
    <s v="KF-16285"/>
    <s v="Karen Ferguson"/>
    <x v="2"/>
    <s v="United States"/>
    <s v="Indianapolis"/>
    <x v="14"/>
    <n v="46203"/>
    <x v="2"/>
    <s v="OFF-PA-10003441"/>
    <x v="1"/>
    <x v="10"/>
    <s v="Xerox 226"/>
    <n v="25.92"/>
    <x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x v="7"/>
    <n v="0"/>
    <n v="9.9873000000000012"/>
  </r>
  <r>
    <n v="3400"/>
    <s v="CA-2011-102274"/>
    <x v="2"/>
    <x v="871"/>
    <d v="2011-11-26T00:00:00"/>
    <s v="Standard Class"/>
    <s v="DH-13075"/>
    <s v="Dave Hallsten"/>
    <x v="1"/>
    <s v="United States"/>
    <s v="Richmond"/>
    <x v="0"/>
    <n v="40475"/>
    <x v="0"/>
    <s v="OFF-PA-10004359"/>
    <x v="1"/>
    <x v="10"/>
    <s v="Multicolor Computer Printout Paper"/>
    <n v="629.09999999999991"/>
    <x v="5"/>
    <n v="0"/>
    <n v="301.96799999999996"/>
  </r>
  <r>
    <n v="3401"/>
    <s v="CA-2011-102274"/>
    <x v="2"/>
    <x v="871"/>
    <d v="2011-11-26T00:00:00"/>
    <s v="Standard Class"/>
    <s v="DH-13075"/>
    <s v="Dave Hallsten"/>
    <x v="1"/>
    <s v="United States"/>
    <s v="Richmond"/>
    <x v="0"/>
    <n v="40475"/>
    <x v="0"/>
    <s v="OFF-ST-10001511"/>
    <x v="1"/>
    <x v="4"/>
    <s v="Space Solutions Commercial Steel Shelving"/>
    <n v="193.95000000000002"/>
    <x v="1"/>
    <n v="0"/>
    <n v="9.6974999999999838"/>
  </r>
  <r>
    <n v="3402"/>
    <s v="CA-2011-102274"/>
    <x v="2"/>
    <x v="871"/>
    <d v="2011-11-26T00:00:00"/>
    <s v="Standard Class"/>
    <s v="DH-13075"/>
    <s v="Dave Hallsten"/>
    <x v="1"/>
    <s v="United States"/>
    <s v="Richmond"/>
    <x v="0"/>
    <n v="40475"/>
    <x v="0"/>
    <s v="OFF-AR-10002833"/>
    <x v="1"/>
    <x v="6"/>
    <s v="Newell 322"/>
    <n v="5.46"/>
    <x v="1"/>
    <n v="0"/>
    <n v="1.4742000000000002"/>
  </r>
  <r>
    <n v="3403"/>
    <s v="CA-2012-129700"/>
    <x v="1"/>
    <x v="124"/>
    <d v="2012-05-05T00:00:00"/>
    <s v="First Class"/>
    <s v="LA-16780"/>
    <s v="Laura Armstrong"/>
    <x v="1"/>
    <s v="United States"/>
    <s v="Tinley Park"/>
    <x v="10"/>
    <n v="60477"/>
    <x v="2"/>
    <s v="FUR-FU-10001940"/>
    <x v="0"/>
    <x v="5"/>
    <s v="Staples"/>
    <n v="22.288"/>
    <x v="3"/>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x v="4"/>
    <n v="0.6"/>
    <n v="-52.339199999999991"/>
  </r>
  <r>
    <n v="3405"/>
    <s v="CA-2012-152527"/>
    <x v="1"/>
    <x v="872"/>
    <d v="2012-10-17T00:00:00"/>
    <s v="Same Day"/>
    <s v="CM-12190"/>
    <s v="Charlotte Melton"/>
    <x v="0"/>
    <s v="United States"/>
    <s v="Los Angeles"/>
    <x v="1"/>
    <n v="90004"/>
    <x v="1"/>
    <s v="OFF-ST-10003479"/>
    <x v="1"/>
    <x v="4"/>
    <s v="Eldon Base for stackable storage shelf, platinum"/>
    <n v="77.88"/>
    <x v="0"/>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x v="0"/>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x v="0"/>
    <n v="0.3"/>
    <n v="-12.058799999999991"/>
  </r>
  <r>
    <n v="3408"/>
    <s v="US-2011-150119"/>
    <x v="2"/>
    <x v="488"/>
    <d v="2011-04-27T00:00:00"/>
    <s v="Standard Class"/>
    <s v="LB-16795"/>
    <s v="Laurel Beltran"/>
    <x v="2"/>
    <s v="United States"/>
    <s v="Columbus"/>
    <x v="24"/>
    <n v="43229"/>
    <x v="3"/>
    <s v="OFF-BI-10000145"/>
    <x v="1"/>
    <x v="8"/>
    <s v="Zipper Ring Binder Pockets"/>
    <n v="7.4880000000000013"/>
    <x v="8"/>
    <n v="0.7"/>
    <n v="-5.2415999999999983"/>
  </r>
  <r>
    <n v="3409"/>
    <s v="US-2011-150119"/>
    <x v="2"/>
    <x v="488"/>
    <d v="2011-04-27T00:00:00"/>
    <s v="Standard Class"/>
    <s v="LB-16795"/>
    <s v="Laurel Beltran"/>
    <x v="2"/>
    <s v="United States"/>
    <s v="Columbus"/>
    <x v="24"/>
    <n v="43229"/>
    <x v="3"/>
    <s v="FUR-FU-10002191"/>
    <x v="0"/>
    <x v="5"/>
    <s v="G.E. Halogen Desk Lamp Bulbs"/>
    <n v="22.336000000000002"/>
    <x v="4"/>
    <n v="0.2"/>
    <n v="7.8175999999999997"/>
  </r>
  <r>
    <n v="3410"/>
    <s v="US-2014-150847"/>
    <x v="3"/>
    <x v="504"/>
    <d v="2014-05-07T00:00:00"/>
    <s v="Standard Class"/>
    <s v="JF-15490"/>
    <s v="Jeremy Farry"/>
    <x v="0"/>
    <s v="United States"/>
    <s v="Columbus"/>
    <x v="24"/>
    <n v="43229"/>
    <x v="3"/>
    <s v="OFF-PA-10004451"/>
    <x v="1"/>
    <x v="10"/>
    <s v="Xerox 222"/>
    <n v="10.368000000000002"/>
    <x v="0"/>
    <n v="0.2"/>
    <n v="3.6288"/>
  </r>
  <r>
    <n v="3411"/>
    <s v="CA-2013-100244"/>
    <x v="0"/>
    <x v="873"/>
    <d v="2013-09-25T00:00:00"/>
    <s v="Standard Class"/>
    <s v="GM-14695"/>
    <s v="Greg Maxwell"/>
    <x v="1"/>
    <s v="United States"/>
    <s v="San Francisco"/>
    <x v="1"/>
    <n v="94122"/>
    <x v="1"/>
    <s v="OFF-PA-10001471"/>
    <x v="1"/>
    <x v="10"/>
    <s v="Strathmore Photo Frame Cards"/>
    <n v="65.789999999999992"/>
    <x v="6"/>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x v="0"/>
    <n v="0.2"/>
    <n v="88.394799999999975"/>
  </r>
  <r>
    <n v="3413"/>
    <s v="CA-2013-100244"/>
    <x v="0"/>
    <x v="873"/>
    <d v="2013-09-25T00:00:00"/>
    <s v="Standard Class"/>
    <s v="GM-14695"/>
    <s v="Greg Maxwell"/>
    <x v="1"/>
    <s v="United States"/>
    <s v="San Francisco"/>
    <x v="1"/>
    <n v="94122"/>
    <x v="1"/>
    <s v="OFF-AR-10000940"/>
    <x v="1"/>
    <x v="6"/>
    <s v="Newell 343"/>
    <n v="11.76"/>
    <x v="4"/>
    <n v="0"/>
    <n v="3.1752000000000002"/>
  </r>
  <r>
    <n v="3414"/>
    <s v="CA-2013-100244"/>
    <x v="0"/>
    <x v="873"/>
    <d v="2013-09-25T00:00:00"/>
    <s v="Standard Class"/>
    <s v="GM-14695"/>
    <s v="Greg Maxwell"/>
    <x v="1"/>
    <s v="United States"/>
    <s v="San Francisco"/>
    <x v="1"/>
    <n v="94122"/>
    <x v="1"/>
    <s v="OFF-PA-10002319"/>
    <x v="1"/>
    <x v="10"/>
    <s v="Xerox 1944"/>
    <n v="77.52"/>
    <x v="0"/>
    <n v="0"/>
    <n v="37.9848"/>
  </r>
  <r>
    <n v="3415"/>
    <s v="CA-2013-100244"/>
    <x v="0"/>
    <x v="873"/>
    <d v="2013-09-25T00:00:00"/>
    <s v="Standard Class"/>
    <s v="GM-14695"/>
    <s v="Greg Maxwell"/>
    <x v="1"/>
    <s v="United States"/>
    <s v="San Francisco"/>
    <x v="1"/>
    <n v="94122"/>
    <x v="1"/>
    <s v="OFF-BI-10000977"/>
    <x v="1"/>
    <x v="8"/>
    <s v="Ibico Plastic Spiral Binding Combs"/>
    <n v="48.64"/>
    <x v="0"/>
    <n v="0.2"/>
    <n v="15.807999999999996"/>
  </r>
  <r>
    <n v="3416"/>
    <s v="CA-2013-116540"/>
    <x v="0"/>
    <x v="476"/>
    <d v="2013-09-03T00:00:00"/>
    <s v="Same Day"/>
    <s v="SS-20590"/>
    <s v="Sonia Sunley"/>
    <x v="0"/>
    <s v="United States"/>
    <s v="Madison"/>
    <x v="6"/>
    <n v="53711"/>
    <x v="2"/>
    <s v="OFF-FA-10002676"/>
    <x v="1"/>
    <x v="13"/>
    <s v="Colored Push Pins"/>
    <n v="1.81"/>
    <x v="7"/>
    <n v="0"/>
    <n v="0.65159999999999996"/>
  </r>
  <r>
    <n v="3417"/>
    <s v="CA-2013-116540"/>
    <x v="0"/>
    <x v="476"/>
    <d v="2013-09-03T00:00:00"/>
    <s v="Same Day"/>
    <s v="SS-20590"/>
    <s v="Sonia Sunley"/>
    <x v="0"/>
    <s v="United States"/>
    <s v="Madison"/>
    <x v="6"/>
    <n v="53711"/>
    <x v="2"/>
    <s v="OFF-BI-10004970"/>
    <x v="1"/>
    <x v="8"/>
    <s v="ACCOHIDE 3-Ring Binder, Blue, 1&quot;"/>
    <n v="8.26"/>
    <x v="0"/>
    <n v="0"/>
    <n v="3.8822000000000001"/>
  </r>
  <r>
    <n v="3418"/>
    <s v="CA-2012-151841"/>
    <x v="1"/>
    <x v="381"/>
    <d v="2012-05-02T00:00:00"/>
    <s v="Standard Class"/>
    <s v="TC-21475"/>
    <s v="Tony Chapman"/>
    <x v="2"/>
    <s v="United States"/>
    <s v="Aurora"/>
    <x v="22"/>
    <n v="80013"/>
    <x v="1"/>
    <s v="OFF-AP-10003971"/>
    <x v="1"/>
    <x v="9"/>
    <s v="Belkin 6 Outlet Metallic Surge Strip"/>
    <n v="43.560000000000009"/>
    <x v="2"/>
    <n v="0.2"/>
    <n v="3.2669999999999995"/>
  </r>
  <r>
    <n v="3419"/>
    <s v="CA-2012-151841"/>
    <x v="1"/>
    <x v="381"/>
    <d v="2012-05-02T00:00:00"/>
    <s v="Standard Class"/>
    <s v="TC-21475"/>
    <s v="Tony Chapman"/>
    <x v="2"/>
    <s v="United States"/>
    <s v="Aurora"/>
    <x v="22"/>
    <n v="80013"/>
    <x v="1"/>
    <s v="OFF-SU-10001574"/>
    <x v="1"/>
    <x v="14"/>
    <s v="Acme Value Line Scissors"/>
    <n v="5.84"/>
    <x v="0"/>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x v="0"/>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x v="0"/>
    <n v="0"/>
    <n v="78.671999999999997"/>
  </r>
  <r>
    <n v="3422"/>
    <s v="CA-2013-134803"/>
    <x v="0"/>
    <x v="316"/>
    <d v="2013-06-04T00:00:00"/>
    <s v="Standard Class"/>
    <s v="CL-12565"/>
    <s v="Clay Ludtke"/>
    <x v="0"/>
    <s v="United States"/>
    <s v="Los Angeles"/>
    <x v="1"/>
    <n v="90004"/>
    <x v="1"/>
    <s v="OFF-PA-10003790"/>
    <x v="1"/>
    <x v="10"/>
    <s v="Xerox 1991"/>
    <n v="182.72"/>
    <x v="8"/>
    <n v="0"/>
    <n v="84.051199999999994"/>
  </r>
  <r>
    <n v="3423"/>
    <s v="CA-2013-134803"/>
    <x v="0"/>
    <x v="316"/>
    <d v="2013-06-04T00:00:00"/>
    <s v="Standard Class"/>
    <s v="CL-12565"/>
    <s v="Clay Ludtke"/>
    <x v="0"/>
    <s v="United States"/>
    <s v="Los Angeles"/>
    <x v="1"/>
    <n v="90004"/>
    <x v="1"/>
    <s v="TEC-AC-10002217"/>
    <x v="2"/>
    <x v="11"/>
    <s v="Imation Clip USB flash drive - 8 GB"/>
    <n v="131.6"/>
    <x v="3"/>
    <n v="0"/>
    <n v="7.8960000000000008"/>
  </r>
  <r>
    <n v="3424"/>
    <s v="CA-2013-134803"/>
    <x v="0"/>
    <x v="316"/>
    <d v="2013-06-04T00:00:00"/>
    <s v="Standard Class"/>
    <s v="CL-12565"/>
    <s v="Clay Ludtke"/>
    <x v="0"/>
    <s v="United States"/>
    <s v="Los Angeles"/>
    <x v="1"/>
    <n v="90004"/>
    <x v="1"/>
    <s v="OFF-BI-10002215"/>
    <x v="1"/>
    <x v="8"/>
    <s v="Wilson Jones Hanging View Binder, White, 1&quot;"/>
    <n v="22.72"/>
    <x v="4"/>
    <n v="0.2"/>
    <n v="7.3839999999999986"/>
  </r>
  <r>
    <n v="3425"/>
    <s v="CA-2013-134803"/>
    <x v="0"/>
    <x v="316"/>
    <d v="2013-06-04T00:00:00"/>
    <s v="Standard Class"/>
    <s v="CL-12565"/>
    <s v="Clay Ludtke"/>
    <x v="0"/>
    <s v="United States"/>
    <s v="Los Angeles"/>
    <x v="1"/>
    <n v="90004"/>
    <x v="1"/>
    <s v="TEC-MA-10001972"/>
    <x v="2"/>
    <x v="15"/>
    <s v="Okidata C331dn Printer"/>
    <n v="558.4"/>
    <x v="0"/>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x v="4"/>
    <n v="0"/>
    <n v="6.8579999999999988"/>
  </r>
  <r>
    <n v="3427"/>
    <s v="CA-2012-153381"/>
    <x v="1"/>
    <x v="496"/>
    <d v="2012-09-28T00:00:00"/>
    <s v="Standard Class"/>
    <s v="DE-13255"/>
    <s v="Deanra Eno"/>
    <x v="2"/>
    <s v="United States"/>
    <s v="Dubuque"/>
    <x v="23"/>
    <n v="52001"/>
    <x v="2"/>
    <s v="FUR-CH-10000988"/>
    <x v="0"/>
    <x v="1"/>
    <s v="Hon Olson Stacker Stools"/>
    <n v="1408.1"/>
    <x v="12"/>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x v="4"/>
    <n v="0.2"/>
    <n v="11.102399999999996"/>
  </r>
  <r>
    <n v="3429"/>
    <s v="US-2014-111024"/>
    <x v="3"/>
    <x v="445"/>
    <d v="2014-07-07T00:00:00"/>
    <s v="Second Class"/>
    <s v="SZ-20035"/>
    <s v="Sam Zeldin"/>
    <x v="2"/>
    <s v="United States"/>
    <s v="Lancaster"/>
    <x v="24"/>
    <n v="43130"/>
    <x v="3"/>
    <s v="FUR-TA-10002041"/>
    <x v="0"/>
    <x v="3"/>
    <s v="Bevis Round Conference Table Top, X-Base"/>
    <n v="215.148"/>
    <x v="0"/>
    <n v="0.4"/>
    <n v="-103.98819999999998"/>
  </r>
  <r>
    <n v="3430"/>
    <s v="US-2014-111024"/>
    <x v="3"/>
    <x v="445"/>
    <d v="2014-07-07T00:00:00"/>
    <s v="Second Class"/>
    <s v="SZ-20035"/>
    <s v="Sam Zeldin"/>
    <x v="2"/>
    <s v="United States"/>
    <s v="Lancaster"/>
    <x v="24"/>
    <n v="43130"/>
    <x v="3"/>
    <s v="OFF-PA-10002246"/>
    <x v="1"/>
    <x v="10"/>
    <s v="Wirebound Four 2-3/4 x 5 Forms per Page, 400 Sets per Book"/>
    <n v="30.96"/>
    <x v="5"/>
    <n v="0.2"/>
    <n v="11.223000000000001"/>
  </r>
  <r>
    <n v="3431"/>
    <s v="CA-2014-148264"/>
    <x v="3"/>
    <x v="166"/>
    <d v="2014-12-10T00:00:00"/>
    <s v="First Class"/>
    <s v="LF-17185"/>
    <s v="Luke Foster"/>
    <x v="0"/>
    <s v="United States"/>
    <s v="Inglewood"/>
    <x v="1"/>
    <n v="90301"/>
    <x v="1"/>
    <s v="OFF-ST-10003327"/>
    <x v="1"/>
    <x v="4"/>
    <s v="Akro-Mils 12-Gallon Tote"/>
    <n v="29.79"/>
    <x v="1"/>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x v="0"/>
    <n v="0"/>
    <n v="15.468000000000004"/>
  </r>
  <r>
    <n v="3433"/>
    <s v="CA-2014-148264"/>
    <x v="3"/>
    <x v="166"/>
    <d v="2014-12-10T00:00:00"/>
    <s v="First Class"/>
    <s v="LF-17185"/>
    <s v="Luke Foster"/>
    <x v="0"/>
    <s v="United States"/>
    <s v="Inglewood"/>
    <x v="1"/>
    <n v="90301"/>
    <x v="1"/>
    <s v="OFF-PA-10003651"/>
    <x v="1"/>
    <x v="10"/>
    <s v="Xerox 1968"/>
    <n v="60.12"/>
    <x v="6"/>
    <n v="0"/>
    <n v="28.857599999999998"/>
  </r>
  <r>
    <n v="3434"/>
    <s v="CA-2014-131212"/>
    <x v="3"/>
    <x v="256"/>
    <d v="2014-12-10T00:00:00"/>
    <s v="Standard Class"/>
    <s v="AB-10165"/>
    <s v="Alan Barnes"/>
    <x v="0"/>
    <s v="United States"/>
    <s v="Bellevue"/>
    <x v="4"/>
    <n v="98006"/>
    <x v="1"/>
    <s v="OFF-BI-10001617"/>
    <x v="1"/>
    <x v="8"/>
    <s v="GBC Wire Binding Combs"/>
    <n v="24.816000000000003"/>
    <x v="1"/>
    <n v="0.2"/>
    <n v="8.3753999999999991"/>
  </r>
  <r>
    <n v="3435"/>
    <s v="CA-2014-131212"/>
    <x v="3"/>
    <x v="256"/>
    <d v="2014-12-10T00:00:00"/>
    <s v="Standard Class"/>
    <s v="AB-10165"/>
    <s v="Alan Barnes"/>
    <x v="0"/>
    <s v="United States"/>
    <s v="Bellevue"/>
    <x v="4"/>
    <n v="98006"/>
    <x v="1"/>
    <s v="OFF-BI-10000145"/>
    <x v="1"/>
    <x v="8"/>
    <s v="Zipper Ring Binder Pockets"/>
    <n v="14.976000000000003"/>
    <x v="5"/>
    <n v="0.2"/>
    <n v="5.4287999999999981"/>
  </r>
  <r>
    <n v="3436"/>
    <s v="US-2012-100531"/>
    <x v="1"/>
    <x v="874"/>
    <d v="2012-09-29T00:00:00"/>
    <s v="First Class"/>
    <s v="NM-18520"/>
    <s v="Neoma Murray"/>
    <x v="0"/>
    <s v="United States"/>
    <s v="Chicago"/>
    <x v="10"/>
    <n v="60610"/>
    <x v="2"/>
    <s v="OFF-BI-10001670"/>
    <x v="1"/>
    <x v="8"/>
    <s v="Vinyl Sectional Post Binders"/>
    <n v="15.079999999999998"/>
    <x v="0"/>
    <n v="0.8"/>
    <n v="-22.620000000000005"/>
  </r>
  <r>
    <n v="3437"/>
    <s v="US-2012-100531"/>
    <x v="1"/>
    <x v="874"/>
    <d v="2012-09-29T00:00:00"/>
    <s v="First Class"/>
    <s v="NM-18520"/>
    <s v="Neoma Murray"/>
    <x v="0"/>
    <s v="United States"/>
    <s v="Chicago"/>
    <x v="10"/>
    <n v="60610"/>
    <x v="2"/>
    <s v="FUR-FU-10003849"/>
    <x v="0"/>
    <x v="5"/>
    <s v="DAX Metal Frame, Desktop, Stepped-Edge"/>
    <n v="24.288"/>
    <x v="1"/>
    <n v="0.6"/>
    <n v="-12.751199999999997"/>
  </r>
  <r>
    <n v="3438"/>
    <s v="CA-2014-152583"/>
    <x v="3"/>
    <x v="505"/>
    <d v="2014-10-31T00:00:00"/>
    <s v="Same Day"/>
    <s v="RA-19945"/>
    <s v="Ryan Akin"/>
    <x v="0"/>
    <s v="United States"/>
    <s v="Dallas"/>
    <x v="5"/>
    <n v="75217"/>
    <x v="2"/>
    <s v="FUR-FU-10003849"/>
    <x v="0"/>
    <x v="5"/>
    <s v="DAX Metal Frame, Desktop, Stepped-Edge"/>
    <n v="16.192"/>
    <x v="0"/>
    <n v="0.6"/>
    <n v="-8.5007999999999981"/>
  </r>
  <r>
    <n v="3439"/>
    <s v="CA-2014-152583"/>
    <x v="3"/>
    <x v="505"/>
    <d v="2014-10-31T00:00:00"/>
    <s v="Same Day"/>
    <s v="RA-19945"/>
    <s v="Ryan Akin"/>
    <x v="0"/>
    <s v="United States"/>
    <s v="Dallas"/>
    <x v="5"/>
    <n v="75217"/>
    <x v="2"/>
    <s v="FUR-TA-10002041"/>
    <x v="0"/>
    <x v="3"/>
    <s v="Bevis Round Conference Table Top, X-Base"/>
    <n v="251.00599999999997"/>
    <x v="0"/>
    <n v="0.3"/>
    <n v="-68.130199999999988"/>
  </r>
  <r>
    <n v="3440"/>
    <s v="CA-2014-152583"/>
    <x v="3"/>
    <x v="505"/>
    <d v="2014-10-31T00:00:00"/>
    <s v="Same Day"/>
    <s v="RA-19945"/>
    <s v="Ryan Akin"/>
    <x v="0"/>
    <s v="United States"/>
    <s v="Dallas"/>
    <x v="5"/>
    <n v="75217"/>
    <x v="2"/>
    <s v="OFF-ST-10002214"/>
    <x v="1"/>
    <x v="4"/>
    <s v="X-Rack File for Hanging Folders"/>
    <n v="54.192"/>
    <x v="5"/>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x v="7"/>
    <n v="0.2"/>
    <n v="1.5602"/>
  </r>
  <r>
    <n v="3442"/>
    <s v="CA-2011-158337"/>
    <x v="2"/>
    <x v="518"/>
    <d v="2011-03-14T00:00:00"/>
    <s v="Second Class"/>
    <s v="KA-16525"/>
    <s v="Kelly Andreada"/>
    <x v="0"/>
    <s v="United States"/>
    <s v="New York City"/>
    <x v="15"/>
    <n v="10024"/>
    <x v="3"/>
    <s v="OFF-PA-10002137"/>
    <x v="1"/>
    <x v="10"/>
    <s v="Southworth 100% Résumé Paper, 24lb."/>
    <n v="108.92"/>
    <x v="9"/>
    <n v="0"/>
    <n v="49.013999999999996"/>
  </r>
  <r>
    <n v="3443"/>
    <s v="CA-2014-168858"/>
    <x v="3"/>
    <x v="123"/>
    <d v="2014-11-24T00:00:00"/>
    <s v="Standard Class"/>
    <s v="JD-16150"/>
    <s v="Justin Deggeller"/>
    <x v="1"/>
    <s v="United States"/>
    <s v="New York City"/>
    <x v="15"/>
    <n v="10011"/>
    <x v="3"/>
    <s v="OFF-EN-10001415"/>
    <x v="1"/>
    <x v="12"/>
    <s v="Staples"/>
    <n v="16.740000000000002"/>
    <x v="1"/>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x v="3"/>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x v="0"/>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x v="2"/>
    <n v="0"/>
    <n v="5.0829999999999975"/>
  </r>
  <r>
    <n v="3447"/>
    <s v="CA-2013-158869"/>
    <x v="0"/>
    <x v="876"/>
    <d v="2013-08-08T00:00:00"/>
    <s v="First Class"/>
    <s v="AH-10690"/>
    <s v="Anna Häberlin"/>
    <x v="1"/>
    <s v="United States"/>
    <s v="New York City"/>
    <x v="15"/>
    <n v="10024"/>
    <x v="3"/>
    <s v="OFF-PA-10000474"/>
    <x v="1"/>
    <x v="10"/>
    <s v="Staples"/>
    <n v="70.88"/>
    <x v="0"/>
    <n v="0"/>
    <n v="33.313599999999994"/>
  </r>
  <r>
    <n v="3448"/>
    <s v="CA-2014-102554"/>
    <x v="3"/>
    <x v="532"/>
    <d v="2014-06-16T00:00:00"/>
    <s v="Standard Class"/>
    <s v="KN-16705"/>
    <s v="Kristina Nunn"/>
    <x v="2"/>
    <s v="United States"/>
    <s v="Auburn"/>
    <x v="19"/>
    <n v="36830"/>
    <x v="0"/>
    <s v="OFF-AR-10001919"/>
    <x v="1"/>
    <x v="6"/>
    <s v="OIC #2 Pencils, Medium Soft"/>
    <n v="3.76"/>
    <x v="0"/>
    <n v="0"/>
    <n v="1.0903999999999998"/>
  </r>
  <r>
    <n v="3449"/>
    <s v="CA-2013-162614"/>
    <x v="0"/>
    <x v="877"/>
    <d v="2013-10-14T00:00:00"/>
    <s v="Standard Class"/>
    <s v="TB-21250"/>
    <s v="Tim Brockman"/>
    <x v="0"/>
    <s v="United States"/>
    <s v="Los Angeles"/>
    <x v="1"/>
    <n v="90049"/>
    <x v="1"/>
    <s v="OFF-BI-10004001"/>
    <x v="1"/>
    <x v="8"/>
    <s v="GBC Recycled VeloBinder Covers"/>
    <n v="27.263999999999999"/>
    <x v="0"/>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x v="2"/>
    <n v="0"/>
    <n v="24.359500000000004"/>
  </r>
  <r>
    <n v="3451"/>
    <s v="CA-2011-168592"/>
    <x v="2"/>
    <x v="78"/>
    <d v="2011-09-14T00:00:00"/>
    <s v="Standard Class"/>
    <s v="DP-13390"/>
    <s v="Dennis Pardue"/>
    <x v="2"/>
    <s v="United States"/>
    <s v="San Francisco"/>
    <x v="1"/>
    <n v="94110"/>
    <x v="1"/>
    <s v="OFF-ST-10002406"/>
    <x v="1"/>
    <x v="4"/>
    <s v="Pizazz Global Quick File"/>
    <n v="14.97"/>
    <x v="7"/>
    <n v="0"/>
    <n v="4.1916000000000011"/>
  </r>
  <r>
    <n v="3452"/>
    <s v="CA-2011-168592"/>
    <x v="2"/>
    <x v="78"/>
    <d v="2011-09-14T00:00:00"/>
    <s v="Standard Class"/>
    <s v="DP-13390"/>
    <s v="Dennis Pardue"/>
    <x v="2"/>
    <s v="United States"/>
    <s v="San Francisco"/>
    <x v="1"/>
    <n v="94110"/>
    <x v="1"/>
    <s v="OFF-FA-10002988"/>
    <x v="1"/>
    <x v="13"/>
    <s v="Ideal Clamps"/>
    <n v="4.0199999999999996"/>
    <x v="0"/>
    <n v="0"/>
    <n v="1.9697999999999998"/>
  </r>
  <r>
    <n v="3453"/>
    <s v="CA-2011-157609"/>
    <x v="2"/>
    <x v="878"/>
    <d v="2011-03-21T00:00:00"/>
    <s v="Second Class"/>
    <s v="KN-16705"/>
    <s v="Kristina Nunn"/>
    <x v="2"/>
    <s v="United States"/>
    <s v="Raleigh"/>
    <x v="3"/>
    <n v="27604"/>
    <x v="0"/>
    <s v="TEC-PH-10002415"/>
    <x v="2"/>
    <x v="7"/>
    <s v="Polycom VoiceStation 500 Conference phone"/>
    <n v="471.92"/>
    <x v="0"/>
    <n v="0.2"/>
    <n v="29.495000000000019"/>
  </r>
  <r>
    <n v="3454"/>
    <s v="CA-2012-153325"/>
    <x v="1"/>
    <x v="879"/>
    <d v="2012-03-02T00:00:00"/>
    <s v="Second Class"/>
    <s v="ST-20530"/>
    <s v="Shui Tom"/>
    <x v="0"/>
    <s v="United States"/>
    <s v="Macon"/>
    <x v="32"/>
    <n v="31204"/>
    <x v="0"/>
    <s v="OFF-BI-10004236"/>
    <x v="1"/>
    <x v="8"/>
    <s v="XtraLife ClearVue Slant-D Ring Binder, White, 3&quot;"/>
    <n v="58.72"/>
    <x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x v="1"/>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x v="0"/>
    <n v="0.2"/>
    <n v="5.5673999999999992"/>
  </r>
  <r>
    <n v="3457"/>
    <s v="CA-2014-136448"/>
    <x v="3"/>
    <x v="118"/>
    <d v="2014-09-19T00:00:00"/>
    <s v="First Class"/>
    <s v="AS-10090"/>
    <s v="Adam Shillingsburg"/>
    <x v="0"/>
    <s v="United States"/>
    <s v="Philadelphia"/>
    <x v="9"/>
    <n v="19143"/>
    <x v="3"/>
    <s v="TEC-AC-10001109"/>
    <x v="2"/>
    <x v="11"/>
    <s v="Logitech Trackman Marble Mouse"/>
    <n v="71.975999999999999"/>
    <x v="1"/>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x v="1"/>
    <n v="0.2"/>
    <n v="2.2511999999999999"/>
  </r>
  <r>
    <n v="3459"/>
    <s v="CA-2014-136448"/>
    <x v="3"/>
    <x v="118"/>
    <d v="2014-09-19T00:00:00"/>
    <s v="First Class"/>
    <s v="AS-10090"/>
    <s v="Adam Shillingsburg"/>
    <x v="0"/>
    <s v="United States"/>
    <s v="Philadelphia"/>
    <x v="9"/>
    <n v="19143"/>
    <x v="3"/>
    <s v="OFF-BI-10002393"/>
    <x v="1"/>
    <x v="8"/>
    <s v="Binder Posts"/>
    <n v="3.4440000000000008"/>
    <x v="0"/>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x v="0"/>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x v="0"/>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x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x v="3"/>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x v="7"/>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x v="7"/>
    <n v="0.2"/>
    <n v="7.198799999999995"/>
  </r>
  <r>
    <n v="3466"/>
    <s v="US-2012-147242"/>
    <x v="1"/>
    <x v="229"/>
    <d v="2012-09-14T00:00:00"/>
    <s v="Standard Class"/>
    <s v="EH-13765"/>
    <s v="Edward Hooks"/>
    <x v="1"/>
    <s v="United States"/>
    <s v="Revere"/>
    <x v="31"/>
    <n v="2151"/>
    <x v="3"/>
    <s v="OFF-AP-10003842"/>
    <x v="1"/>
    <x v="9"/>
    <s v="Euro-Pro Shark Turbo Vacuum"/>
    <n v="61.96"/>
    <x v="0"/>
    <n v="0"/>
    <n v="16.1096"/>
  </r>
  <r>
    <n v="3467"/>
    <s v="US-2012-147242"/>
    <x v="1"/>
    <x v="229"/>
    <d v="2012-09-14T00:00:00"/>
    <s v="Standard Class"/>
    <s v="EH-13765"/>
    <s v="Edward Hooks"/>
    <x v="1"/>
    <s v="United States"/>
    <s v="Revere"/>
    <x v="31"/>
    <n v="2151"/>
    <x v="3"/>
    <s v="FUR-BO-10004695"/>
    <x v="0"/>
    <x v="0"/>
    <s v="O'Sullivan 2-Door Barrister Bookcase in Odessa Pine"/>
    <n v="361.96"/>
    <x v="0"/>
    <n v="0"/>
    <n v="83.25079999999997"/>
  </r>
  <r>
    <n v="3468"/>
    <s v="US-2012-147242"/>
    <x v="1"/>
    <x v="229"/>
    <d v="2012-09-14T00:00:00"/>
    <s v="Standard Class"/>
    <s v="EH-13765"/>
    <s v="Edward Hooks"/>
    <x v="1"/>
    <s v="United States"/>
    <s v="Revere"/>
    <x v="31"/>
    <n v="2151"/>
    <x v="3"/>
    <s v="OFF-PA-10003039"/>
    <x v="1"/>
    <x v="10"/>
    <s v="Xerox 1960"/>
    <n v="278.82"/>
    <x v="6"/>
    <n v="0"/>
    <n v="125.46899999999999"/>
  </r>
  <r>
    <n v="3469"/>
    <s v="CA-2013-146143"/>
    <x v="0"/>
    <x v="882"/>
    <d v="2013-12-20T00:00:00"/>
    <s v="Standard Class"/>
    <s v="MC-17845"/>
    <s v="Michael Chen"/>
    <x v="0"/>
    <s v="United States"/>
    <s v="Jackson"/>
    <x v="35"/>
    <n v="39212"/>
    <x v="0"/>
    <s v="FUR-FU-10002045"/>
    <x v="0"/>
    <x v="5"/>
    <s v="Executive Impressions 14&quot;"/>
    <n v="133.38"/>
    <x v="5"/>
    <n v="0"/>
    <n v="58.687200000000011"/>
  </r>
  <r>
    <n v="3470"/>
    <s v="CA-2012-100888"/>
    <x v="1"/>
    <x v="744"/>
    <d v="2012-04-10T00:00:00"/>
    <s v="Standard Class"/>
    <s v="MH-17455"/>
    <s v="Mark Hamilton"/>
    <x v="0"/>
    <s v="United States"/>
    <s v="Jacksonville"/>
    <x v="3"/>
    <n v="28540"/>
    <x v="0"/>
    <s v="OFF-PA-10001019"/>
    <x v="1"/>
    <x v="10"/>
    <s v="Xerox 1884"/>
    <n v="47.952000000000005"/>
    <x v="1"/>
    <n v="0.2"/>
    <n v="16.183799999999998"/>
  </r>
  <r>
    <n v="3471"/>
    <s v="US-2013-150035"/>
    <x v="0"/>
    <x v="49"/>
    <d v="2013-12-06T00:00:00"/>
    <s v="Standard Class"/>
    <s v="CL-11890"/>
    <s v="Carl Ludwig"/>
    <x v="0"/>
    <s v="United States"/>
    <s v="San Francisco"/>
    <x v="1"/>
    <n v="94122"/>
    <x v="1"/>
    <s v="FUR-FU-10003724"/>
    <x v="0"/>
    <x v="5"/>
    <s v="Westinghouse Clip-On Gooseneck Lamps"/>
    <n v="16.739999999999998"/>
    <x v="0"/>
    <n v="0"/>
    <n v="4.3523999999999994"/>
  </r>
  <r>
    <n v="3472"/>
    <s v="CA-2014-122644"/>
    <x v="3"/>
    <x v="105"/>
    <d v="2014-11-18T00:00:00"/>
    <s v="Standard Class"/>
    <s v="SF-20965"/>
    <s v="Sylvia Foulston"/>
    <x v="1"/>
    <s v="United States"/>
    <s v="Columbus"/>
    <x v="24"/>
    <n v="43229"/>
    <x v="3"/>
    <s v="OFF-PA-10003673"/>
    <x v="1"/>
    <x v="10"/>
    <s v="Strathmore Photo Mount Cards"/>
    <n v="10.848000000000001"/>
    <x v="0"/>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x v="0"/>
    <n v="0.2"/>
    <n v="3.0133999999999981"/>
  </r>
  <r>
    <n v="3474"/>
    <s v="CA-2014-111815"/>
    <x v="3"/>
    <x v="448"/>
    <d v="2014-03-11T00:00:00"/>
    <s v="Standard Class"/>
    <s v="EP-13915"/>
    <s v="Emily Phan"/>
    <x v="0"/>
    <s v="United States"/>
    <s v="Dearborn Heights"/>
    <x v="12"/>
    <n v="48127"/>
    <x v="2"/>
    <s v="FUR-CH-10000785"/>
    <x v="0"/>
    <x v="1"/>
    <s v="Global Ergonomic Managers Chair"/>
    <n v="180.98"/>
    <x v="7"/>
    <n v="0"/>
    <n v="47.0548"/>
  </r>
  <r>
    <n v="3475"/>
    <s v="CA-2014-111815"/>
    <x v="3"/>
    <x v="448"/>
    <d v="2014-03-11T00:00:00"/>
    <s v="Standard Class"/>
    <s v="EP-13915"/>
    <s v="Emily Phan"/>
    <x v="0"/>
    <s v="United States"/>
    <s v="Dearborn Heights"/>
    <x v="12"/>
    <n v="48127"/>
    <x v="2"/>
    <s v="TEC-AC-10002926"/>
    <x v="2"/>
    <x v="11"/>
    <s v="Logitech Wireless Marathon Mouse M705"/>
    <n v="99.98"/>
    <x v="0"/>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x v="2"/>
    <n v="0"/>
    <n v="15.378000000000004"/>
  </r>
  <r>
    <n v="3477"/>
    <s v="CA-2013-144911"/>
    <x v="0"/>
    <x v="581"/>
    <d v="2013-12-01T00:00:00"/>
    <s v="First Class"/>
    <s v="RW-19630"/>
    <s v="Rob Williams"/>
    <x v="1"/>
    <s v="United States"/>
    <s v="Overland Park"/>
    <x v="41"/>
    <n v="66212"/>
    <x v="2"/>
    <s v="OFF-BI-10000977"/>
    <x v="1"/>
    <x v="8"/>
    <s v="Ibico Plastic Spiral Binding Combs"/>
    <n v="152"/>
    <x v="2"/>
    <n v="0"/>
    <n v="69.919999999999987"/>
  </r>
  <r>
    <n v="3478"/>
    <s v="CA-2011-143385"/>
    <x v="2"/>
    <x v="883"/>
    <d v="2011-09-05T00:00:00"/>
    <s v="Standard Class"/>
    <s v="SJ-20500"/>
    <s v="Shirley Jackson"/>
    <x v="0"/>
    <s v="United States"/>
    <s v="Santa Fe"/>
    <x v="27"/>
    <n v="87505"/>
    <x v="1"/>
    <s v="TEC-AC-10001635"/>
    <x v="2"/>
    <x v="11"/>
    <s v="KeyTronic KT400U2 - Keyboard - Black"/>
    <n v="92.52"/>
    <x v="6"/>
    <n v="0"/>
    <n v="18.503999999999991"/>
  </r>
  <r>
    <n v="3479"/>
    <s v="CA-2013-131289"/>
    <x v="0"/>
    <x v="16"/>
    <d v="2013-12-15T00:00:00"/>
    <s v="Standard Class"/>
    <s v="SP-20620"/>
    <s v="Stefania Perrino"/>
    <x v="1"/>
    <s v="United States"/>
    <s v="San Francisco"/>
    <x v="1"/>
    <n v="94110"/>
    <x v="1"/>
    <s v="OFF-AR-10003056"/>
    <x v="1"/>
    <x v="6"/>
    <s v="Newell 341"/>
    <n v="8.56"/>
    <x v="0"/>
    <n v="0"/>
    <n v="2.4823999999999993"/>
  </r>
  <r>
    <n v="3480"/>
    <s v="CA-2013-131289"/>
    <x v="0"/>
    <x v="16"/>
    <d v="2013-12-15T00:00:00"/>
    <s v="Standard Class"/>
    <s v="SP-20620"/>
    <s v="Stefania Perrino"/>
    <x v="1"/>
    <s v="United States"/>
    <s v="San Francisco"/>
    <x v="1"/>
    <n v="94110"/>
    <x v="1"/>
    <s v="OFF-PA-10003363"/>
    <x v="1"/>
    <x v="10"/>
    <s v="Xerox 204"/>
    <n v="45.36"/>
    <x v="3"/>
    <n v="0"/>
    <n v="21.772800000000004"/>
  </r>
  <r>
    <n v="3481"/>
    <s v="CA-2013-131289"/>
    <x v="0"/>
    <x v="16"/>
    <d v="2013-12-15T00:00:00"/>
    <s v="Standard Class"/>
    <s v="SP-20620"/>
    <s v="Stefania Perrino"/>
    <x v="1"/>
    <s v="United States"/>
    <s v="San Francisco"/>
    <x v="1"/>
    <n v="94110"/>
    <x v="1"/>
    <s v="FUR-TA-10003954"/>
    <x v="0"/>
    <x v="3"/>
    <s v="Hon 94000 Series Round Tables"/>
    <n v="1421.6640000000002"/>
    <x v="5"/>
    <n v="0.2"/>
    <n v="-195.47879999999998"/>
  </r>
  <r>
    <n v="3482"/>
    <s v="CA-2011-124023"/>
    <x v="2"/>
    <x v="884"/>
    <d v="2011-04-10T00:00:00"/>
    <s v="First Class"/>
    <s v="PJ-19015"/>
    <s v="Pauline Johnson"/>
    <x v="0"/>
    <s v="United States"/>
    <s v="Mobile"/>
    <x v="19"/>
    <n v="36608"/>
    <x v="0"/>
    <s v="FUR-FU-10004415"/>
    <x v="0"/>
    <x v="5"/>
    <s v="Stacking Tray, Side-Loading, Legal, Smoke"/>
    <n v="8.9600000000000009"/>
    <x v="0"/>
    <n v="0"/>
    <n v="2.7775999999999996"/>
  </r>
  <r>
    <n v="3483"/>
    <s v="CA-2011-124688"/>
    <x v="2"/>
    <x v="9"/>
    <d v="2011-08-29T00:00:00"/>
    <s v="First Class"/>
    <s v="CC-12610"/>
    <s v="Corey Catlett"/>
    <x v="1"/>
    <s v="United States"/>
    <s v="Springfield"/>
    <x v="17"/>
    <n v="22153"/>
    <x v="0"/>
    <s v="TEC-PH-10000455"/>
    <x v="2"/>
    <x v="7"/>
    <s v="GE 30522EE2"/>
    <n v="579.94999999999993"/>
    <x v="2"/>
    <n v="0"/>
    <n v="168.18549999999993"/>
  </r>
  <r>
    <n v="3484"/>
    <s v="CA-2011-124688"/>
    <x v="2"/>
    <x v="9"/>
    <d v="2011-08-29T00:00:00"/>
    <s v="First Class"/>
    <s v="CC-12610"/>
    <s v="Corey Catlett"/>
    <x v="1"/>
    <s v="United States"/>
    <s v="Springfield"/>
    <x v="17"/>
    <n v="22153"/>
    <x v="0"/>
    <s v="FUR-FU-10002456"/>
    <x v="0"/>
    <x v="5"/>
    <s v="Master Caster Door Stop, Large Neon Orange"/>
    <n v="29.12"/>
    <x v="4"/>
    <n v="0"/>
    <n v="12.521600000000003"/>
  </r>
  <r>
    <n v="3485"/>
    <s v="CA-2011-124688"/>
    <x v="2"/>
    <x v="9"/>
    <d v="2011-08-29T00:00:00"/>
    <s v="First Class"/>
    <s v="CC-12610"/>
    <s v="Corey Catlett"/>
    <x v="1"/>
    <s v="United States"/>
    <s v="Springfield"/>
    <x v="17"/>
    <n v="22153"/>
    <x v="0"/>
    <s v="FUR-TA-10003569"/>
    <x v="0"/>
    <x v="3"/>
    <s v="Bretford CR8500 Series Meeting Room Furniture"/>
    <n v="1202.94"/>
    <x v="1"/>
    <n v="0"/>
    <n v="300.73500000000001"/>
  </r>
  <r>
    <n v="3486"/>
    <s v="CA-2013-151169"/>
    <x v="0"/>
    <x v="147"/>
    <d v="2013-10-27T00:00:00"/>
    <s v="Standard Class"/>
    <s v="MY-18295"/>
    <s v="Muhammed Yedwab"/>
    <x v="1"/>
    <s v="United States"/>
    <s v="Newark"/>
    <x v="13"/>
    <n v="19711"/>
    <x v="3"/>
    <s v="OFF-BI-10002813"/>
    <x v="1"/>
    <x v="8"/>
    <s v="Avery Reinforcements for Hole-Punch Pages"/>
    <n v="7.92"/>
    <x v="4"/>
    <n v="0"/>
    <n v="3.5640000000000001"/>
  </r>
  <r>
    <n v="3487"/>
    <s v="US-2013-134761"/>
    <x v="0"/>
    <x v="885"/>
    <d v="2013-12-01T00:00:00"/>
    <s v="Same Day"/>
    <s v="DB-13210"/>
    <s v="Dean Braden"/>
    <x v="0"/>
    <s v="United States"/>
    <s v="Hickory"/>
    <x v="3"/>
    <n v="28601"/>
    <x v="0"/>
    <s v="TEC-PH-10002890"/>
    <x v="2"/>
    <x v="7"/>
    <s v="AT&amp;T 17929 Lendline Telephone"/>
    <n v="36.192"/>
    <x v="7"/>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x v="0"/>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x v="0"/>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x v="5"/>
    <n v="0.3"/>
    <n v="-92.799600000000027"/>
  </r>
  <r>
    <n v="3491"/>
    <s v="CA-2012-157322"/>
    <x v="1"/>
    <x v="740"/>
    <d v="2012-07-06T00:00:00"/>
    <s v="Standard Class"/>
    <s v="RH-19600"/>
    <s v="Rob Haberlin"/>
    <x v="0"/>
    <s v="United States"/>
    <s v="Carol Stream"/>
    <x v="10"/>
    <n v="60188"/>
    <x v="2"/>
    <s v="OFF-ST-10004507"/>
    <x v="1"/>
    <x v="4"/>
    <s v="Advantus Rolling Storage Box"/>
    <n v="68.599999999999994"/>
    <x v="2"/>
    <n v="0.2"/>
    <n v="6.0024999999999977"/>
  </r>
  <r>
    <n v="3492"/>
    <s v="CA-2012-157322"/>
    <x v="1"/>
    <x v="740"/>
    <d v="2012-07-06T00:00:00"/>
    <s v="Standard Class"/>
    <s v="RH-19600"/>
    <s v="Rob Haberlin"/>
    <x v="0"/>
    <s v="United States"/>
    <s v="Carol Stream"/>
    <x v="10"/>
    <n v="60188"/>
    <x v="2"/>
    <s v="OFF-ST-10003208"/>
    <x v="1"/>
    <x v="4"/>
    <s v="Adjustable Depth Letter/Legal Cart"/>
    <n v="435.50400000000002"/>
    <x v="1"/>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x v="0"/>
    <n v="0.2"/>
    <n v="3.7692000000000001"/>
  </r>
  <r>
    <n v="3494"/>
    <s v="CA-2014-142034"/>
    <x v="3"/>
    <x v="241"/>
    <d v="2014-09-29T00:00:00"/>
    <s v="Standard Class"/>
    <s v="KB-16240"/>
    <s v="Karen Bern"/>
    <x v="1"/>
    <s v="United States"/>
    <s v="Saint Cloud"/>
    <x v="11"/>
    <n v="56301"/>
    <x v="2"/>
    <s v="TEC-AC-10002305"/>
    <x v="2"/>
    <x v="11"/>
    <s v="KeyTronic E03601U1 - Keyboard - Beige"/>
    <n v="72"/>
    <x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x v="2"/>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x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x v="0"/>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x v="5"/>
    <n v="0"/>
    <n v="136.61759999999998"/>
  </r>
  <r>
    <n v="3499"/>
    <s v="CA-2013-107328"/>
    <x v="0"/>
    <x v="590"/>
    <d v="2013-08-16T00:00:00"/>
    <s v="Standard Class"/>
    <s v="CA-12055"/>
    <s v="Cathy Armstrong"/>
    <x v="2"/>
    <s v="United States"/>
    <s v="Los Angeles"/>
    <x v="1"/>
    <n v="90036"/>
    <x v="1"/>
    <s v="OFF-BI-10002160"/>
    <x v="1"/>
    <x v="8"/>
    <s v="Acco Hanging Data Binders"/>
    <n v="15.24"/>
    <x v="2"/>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x v="1"/>
    <n v="0"/>
    <n v="71.389799999999994"/>
  </r>
  <r>
    <n v="3501"/>
    <s v="CA-2013-108616"/>
    <x v="0"/>
    <x v="321"/>
    <d v="2013-10-04T00:00:00"/>
    <s v="Standard Class"/>
    <s v="JK-15730"/>
    <s v="Joe Kamberova"/>
    <x v="0"/>
    <s v="United States"/>
    <s v="Mobile"/>
    <x v="19"/>
    <n v="36608"/>
    <x v="0"/>
    <s v="OFF-BI-10001989"/>
    <x v="1"/>
    <x v="8"/>
    <s v="Premium Transparent Presentation Covers by GBC"/>
    <n v="62.94"/>
    <x v="1"/>
    <n v="0"/>
    <n v="30.211199999999998"/>
  </r>
  <r>
    <n v="3502"/>
    <s v="CA-2013-108616"/>
    <x v="0"/>
    <x v="321"/>
    <d v="2013-10-04T00:00:00"/>
    <s v="Standard Class"/>
    <s v="JK-15730"/>
    <s v="Joe Kamberova"/>
    <x v="0"/>
    <s v="United States"/>
    <s v="Mobile"/>
    <x v="19"/>
    <n v="36608"/>
    <x v="0"/>
    <s v="OFF-AR-10001149"/>
    <x v="1"/>
    <x v="6"/>
    <s v="Sanford Colorific Colored Pencils, 12/Box"/>
    <n v="25.919999999999998"/>
    <x v="6"/>
    <n v="0"/>
    <n v="7.7759999999999989"/>
  </r>
  <r>
    <n v="3503"/>
    <s v="CA-2014-125115"/>
    <x v="3"/>
    <x v="318"/>
    <d v="2014-04-11T00:00:00"/>
    <s v="Same Day"/>
    <s v="RD-19930"/>
    <s v="Russell D'Ascenzo"/>
    <x v="0"/>
    <s v="United States"/>
    <s v="Austin"/>
    <x v="5"/>
    <n v="78745"/>
    <x v="2"/>
    <s v="OFF-PA-10004101"/>
    <x v="1"/>
    <x v="10"/>
    <s v="Xerox 1894"/>
    <n v="10.368000000000002"/>
    <x v="0"/>
    <n v="0.2"/>
    <n v="3.6288"/>
  </r>
  <r>
    <n v="3504"/>
    <s v="CA-2014-125115"/>
    <x v="3"/>
    <x v="318"/>
    <d v="2014-04-11T00:00:00"/>
    <s v="Same Day"/>
    <s v="RD-19930"/>
    <s v="Russell D'Ascenzo"/>
    <x v="0"/>
    <s v="United States"/>
    <s v="Austin"/>
    <x v="5"/>
    <n v="78745"/>
    <x v="2"/>
    <s v="TEC-AC-10001714"/>
    <x v="2"/>
    <x v="11"/>
    <s v="Logitech MX Performance Wireless Mouse"/>
    <n v="95.736000000000004"/>
    <x v="1"/>
    <n v="0.2"/>
    <n v="20.343900000000001"/>
  </r>
  <r>
    <n v="3505"/>
    <s v="CA-2013-150945"/>
    <x v="0"/>
    <x v="122"/>
    <d v="2013-12-21T00:00:00"/>
    <s v="Second Class"/>
    <s v="JK-16120"/>
    <s v="Julie Kriz"/>
    <x v="2"/>
    <s v="United States"/>
    <s v="New York City"/>
    <x v="15"/>
    <n v="10009"/>
    <x v="3"/>
    <s v="OFF-ST-10003716"/>
    <x v="1"/>
    <x v="4"/>
    <s v="Tennsco Double-Tier Lockers"/>
    <n v="900.08"/>
    <x v="4"/>
    <n v="0"/>
    <n v="117.0104"/>
  </r>
  <r>
    <n v="3506"/>
    <s v="CA-2011-166863"/>
    <x v="2"/>
    <x v="886"/>
    <d v="2011-06-24T00:00:00"/>
    <s v="Standard Class"/>
    <s v="SC-20020"/>
    <s v="Sam Craven"/>
    <x v="0"/>
    <s v="United States"/>
    <s v="Plano"/>
    <x v="5"/>
    <n v="75023"/>
    <x v="2"/>
    <s v="TEC-PH-10000369"/>
    <x v="2"/>
    <x v="7"/>
    <s v="HTC One Mini"/>
    <n v="201.584"/>
    <x v="0"/>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x v="4"/>
    <n v="0.8"/>
    <n v="-5.088000000000001"/>
  </r>
  <r>
    <n v="3508"/>
    <s v="CA-2011-166863"/>
    <x v="2"/>
    <x v="886"/>
    <d v="2011-06-24T00:00:00"/>
    <s v="Standard Class"/>
    <s v="SC-20020"/>
    <s v="Sam Craven"/>
    <x v="0"/>
    <s v="United States"/>
    <s v="Plano"/>
    <x v="5"/>
    <n v="75023"/>
    <x v="2"/>
    <s v="FUR-BO-10001608"/>
    <x v="0"/>
    <x v="0"/>
    <s v="Hon Metal Bookcases, Black"/>
    <n v="193.06559999999999"/>
    <x v="4"/>
    <n v="0.32"/>
    <n v="-19.874399999999994"/>
  </r>
  <r>
    <n v="3509"/>
    <s v="CA-2011-166863"/>
    <x v="2"/>
    <x v="886"/>
    <d v="2011-06-24T00:00:00"/>
    <s v="Standard Class"/>
    <s v="SC-20020"/>
    <s v="Sam Craven"/>
    <x v="0"/>
    <s v="United States"/>
    <s v="Plano"/>
    <x v="5"/>
    <n v="75023"/>
    <x v="2"/>
    <s v="OFF-PA-10001166"/>
    <x v="1"/>
    <x v="10"/>
    <s v="Xerox 2"/>
    <n v="15.552000000000003"/>
    <x v="1"/>
    <n v="0.2"/>
    <n v="5.4432"/>
  </r>
  <r>
    <n v="3510"/>
    <s v="CA-2011-166863"/>
    <x v="2"/>
    <x v="886"/>
    <d v="2011-06-24T00:00:00"/>
    <s v="Standard Class"/>
    <s v="SC-20020"/>
    <s v="Sam Craven"/>
    <x v="0"/>
    <s v="United States"/>
    <s v="Plano"/>
    <x v="5"/>
    <n v="75023"/>
    <x v="2"/>
    <s v="OFF-PA-10000587"/>
    <x v="1"/>
    <x v="10"/>
    <s v="Array Parchment Paper, Assorted Colors"/>
    <n v="11.648000000000001"/>
    <x v="0"/>
    <n v="0.2"/>
    <n v="4.0768000000000004"/>
  </r>
  <r>
    <n v="3511"/>
    <s v="CA-2011-166863"/>
    <x v="2"/>
    <x v="886"/>
    <d v="2011-06-24T00:00:00"/>
    <s v="Standard Class"/>
    <s v="SC-20020"/>
    <s v="Sam Craven"/>
    <x v="0"/>
    <s v="United States"/>
    <s v="Plano"/>
    <x v="5"/>
    <n v="75023"/>
    <x v="2"/>
    <s v="TEC-MA-10001972"/>
    <x v="2"/>
    <x v="15"/>
    <s v="Okidata C331dn Printer"/>
    <n v="418.8"/>
    <x v="0"/>
    <n v="0.4"/>
    <n v="-97.71999999999997"/>
  </r>
  <r>
    <n v="3512"/>
    <s v="CA-2011-166863"/>
    <x v="2"/>
    <x v="886"/>
    <d v="2011-06-24T00:00:00"/>
    <s v="Standard Class"/>
    <s v="SC-20020"/>
    <s v="Sam Craven"/>
    <x v="0"/>
    <s v="United States"/>
    <s v="Plano"/>
    <x v="5"/>
    <n v="75023"/>
    <x v="2"/>
    <s v="OFF-ST-10004123"/>
    <x v="1"/>
    <x v="4"/>
    <s v="Safco Industrial Wire Shelving System"/>
    <n v="509.48800000000006"/>
    <x v="3"/>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x v="6"/>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x v="1"/>
    <n v="0.2"/>
    <n v="5.55"/>
  </r>
  <r>
    <n v="3515"/>
    <s v="CA-2014-140326"/>
    <x v="3"/>
    <x v="507"/>
    <d v="2014-09-07T00:00:00"/>
    <s v="First Class"/>
    <s v="HW-14935"/>
    <s v="Helen Wasserman"/>
    <x v="1"/>
    <s v="United States"/>
    <s v="Chicago"/>
    <x v="10"/>
    <n v="60653"/>
    <x v="2"/>
    <s v="OFF-AR-10001149"/>
    <x v="1"/>
    <x v="6"/>
    <s v="Sanford Colorific Colored Pencils, 12/Box"/>
    <n v="6.911999999999999"/>
    <x v="1"/>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x v="1"/>
    <n v="0"/>
    <n v="8.6190000000000033"/>
  </r>
  <r>
    <n v="3517"/>
    <s v="US-2013-113649"/>
    <x v="0"/>
    <x v="888"/>
    <d v="2013-08-13T00:00:00"/>
    <s v="First Class"/>
    <s v="HA-14920"/>
    <s v="Helen Andreada"/>
    <x v="0"/>
    <s v="United States"/>
    <s v="Fayetteville"/>
    <x v="3"/>
    <n v="28314"/>
    <x v="0"/>
    <s v="OFF-PA-10000130"/>
    <x v="1"/>
    <x v="10"/>
    <s v="Xerox 199"/>
    <n v="30.816000000000003"/>
    <x v="6"/>
    <n v="0.2"/>
    <n v="9.6299999999999955"/>
  </r>
  <r>
    <n v="3518"/>
    <s v="US-2013-113649"/>
    <x v="0"/>
    <x v="888"/>
    <d v="2013-08-13T00:00:00"/>
    <s v="First Class"/>
    <s v="HA-14920"/>
    <s v="Helen Andreada"/>
    <x v="0"/>
    <s v="United States"/>
    <s v="Fayetteville"/>
    <x v="3"/>
    <n v="28314"/>
    <x v="0"/>
    <s v="TEC-PH-10002350"/>
    <x v="2"/>
    <x v="7"/>
    <s v="Apple EarPods with Remote and Mic"/>
    <n v="44.783999999999999"/>
    <x v="0"/>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x v="4"/>
    <n v="0.2"/>
    <n v="64.072799999999944"/>
  </r>
  <r>
    <n v="3520"/>
    <s v="CA-2012-124975"/>
    <x v="1"/>
    <x v="137"/>
    <d v="2012-06-25T00:00:00"/>
    <s v="First Class"/>
    <s v="MG-17875"/>
    <s v="Michael Grace"/>
    <x v="2"/>
    <s v="United States"/>
    <s v="Aurora"/>
    <x v="10"/>
    <n v="60505"/>
    <x v="2"/>
    <s v="FUR-TA-10002645"/>
    <x v="0"/>
    <x v="3"/>
    <s v="Hon Rectangular Conference Tables"/>
    <n v="796.42500000000007"/>
    <x v="3"/>
    <n v="0.5"/>
    <n v="-525.6405000000002"/>
  </r>
  <r>
    <n v="3521"/>
    <s v="CA-2012-168767"/>
    <x v="1"/>
    <x v="889"/>
    <d v="2012-04-15T00:00:00"/>
    <s v="Standard Class"/>
    <s v="DM-12955"/>
    <s v="Dario Medina"/>
    <x v="1"/>
    <s v="United States"/>
    <s v="Sacramento"/>
    <x v="1"/>
    <n v="95823"/>
    <x v="1"/>
    <s v="OFF-BI-10000773"/>
    <x v="1"/>
    <x v="8"/>
    <s v="Insertable Tab Post Binder Dividers"/>
    <n v="12.832000000000001"/>
    <x v="0"/>
    <n v="0.2"/>
    <n v="4.3307999999999982"/>
  </r>
  <r>
    <n v="3522"/>
    <s v="CA-2013-114482"/>
    <x v="0"/>
    <x v="831"/>
    <d v="2013-11-26T00:00:00"/>
    <s v="Second Class"/>
    <s v="DM-13345"/>
    <s v="Denise Monton"/>
    <x v="1"/>
    <s v="United States"/>
    <s v="Des Moines"/>
    <x v="23"/>
    <n v="50315"/>
    <x v="2"/>
    <s v="OFF-PA-10003845"/>
    <x v="1"/>
    <x v="10"/>
    <s v="Xerox 1987"/>
    <n v="40.46"/>
    <x v="3"/>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x v="1"/>
    <n v="0"/>
    <n v="109.33379999999998"/>
  </r>
  <r>
    <n v="3524"/>
    <s v="CA-2013-137673"/>
    <x v="0"/>
    <x v="64"/>
    <d v="2013-09-11T00:00:00"/>
    <s v="Standard Class"/>
    <s v="ML-17395"/>
    <s v="Marina Lichtenstein"/>
    <x v="1"/>
    <s v="United States"/>
    <s v="San Diego"/>
    <x v="1"/>
    <n v="92105"/>
    <x v="1"/>
    <s v="TEC-AC-10002345"/>
    <x v="2"/>
    <x v="11"/>
    <s v="HP Standard 104 key PS/2 Keyboard"/>
    <n v="116"/>
    <x v="8"/>
    <n v="0"/>
    <n v="29"/>
  </r>
  <r>
    <n v="3525"/>
    <s v="CA-2013-132731"/>
    <x v="0"/>
    <x v="390"/>
    <d v="2013-11-29T00:00:00"/>
    <s v="Standard Class"/>
    <s v="GA-14515"/>
    <s v="George Ashbrook"/>
    <x v="0"/>
    <s v="United States"/>
    <s v="Dallas"/>
    <x v="5"/>
    <n v="75081"/>
    <x v="2"/>
    <s v="TEC-PH-10004120"/>
    <x v="2"/>
    <x v="7"/>
    <s v="AT&amp;T 1080 Phone"/>
    <n v="657.55200000000013"/>
    <x v="5"/>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x v="1"/>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x v="1"/>
    <n v="0"/>
    <n v="0.77940000000000076"/>
  </r>
  <r>
    <n v="3528"/>
    <s v="CA-2014-148922"/>
    <x v="3"/>
    <x v="389"/>
    <d v="2014-12-16T00:00:00"/>
    <s v="Second Class"/>
    <s v="SU-20665"/>
    <s v="Stephanie Ulpright"/>
    <x v="2"/>
    <s v="United States"/>
    <s v="Jackson"/>
    <x v="35"/>
    <n v="39212"/>
    <x v="0"/>
    <s v="OFF-BI-10003476"/>
    <x v="1"/>
    <x v="8"/>
    <s v="Avery Metallic Poly Binders"/>
    <n v="45.84"/>
    <x v="8"/>
    <n v="0"/>
    <n v="22.0032"/>
  </r>
  <r>
    <n v="3529"/>
    <s v="CA-2013-130680"/>
    <x v="0"/>
    <x v="890"/>
    <d v="2013-06-30T00:00:00"/>
    <s v="Standard Class"/>
    <s v="BD-11320"/>
    <s v="Bill Donatelli"/>
    <x v="0"/>
    <s v="United States"/>
    <s v="San Diego"/>
    <x v="1"/>
    <n v="92024"/>
    <x v="1"/>
    <s v="TEC-PH-10004833"/>
    <x v="2"/>
    <x v="7"/>
    <s v="Macally Suction Cup Mount"/>
    <n v="38.24"/>
    <x v="4"/>
    <n v="0.2"/>
    <n v="-9.56"/>
  </r>
  <r>
    <n v="3530"/>
    <s v="CA-2012-141145"/>
    <x v="1"/>
    <x v="14"/>
    <d v="2012-09-23T00:00:00"/>
    <s v="Standard Class"/>
    <s v="DB-13405"/>
    <s v="Denny Blanton"/>
    <x v="0"/>
    <s v="United States"/>
    <s v="Orlando"/>
    <x v="2"/>
    <n v="32839"/>
    <x v="0"/>
    <s v="TEC-AC-10001465"/>
    <x v="2"/>
    <x v="11"/>
    <s v="SanDisk Cruzer 64 GB USB Flash Drive"/>
    <n v="87.168000000000006"/>
    <x v="1"/>
    <n v="0.2"/>
    <n v="10.895999999999987"/>
  </r>
  <r>
    <n v="3531"/>
    <s v="US-2013-152835"/>
    <x v="0"/>
    <x v="288"/>
    <d v="2013-05-24T00:00:00"/>
    <s v="Standard Class"/>
    <s v="RP-19855"/>
    <s v="Roy Phan"/>
    <x v="1"/>
    <s v="United States"/>
    <s v="Lafayette"/>
    <x v="14"/>
    <n v="47905"/>
    <x v="2"/>
    <s v="OFF-AR-10003056"/>
    <x v="1"/>
    <x v="6"/>
    <s v="Newell 341"/>
    <n v="21.400000000000002"/>
    <x v="2"/>
    <n v="0"/>
    <n v="6.2059999999999977"/>
  </r>
  <r>
    <n v="3532"/>
    <s v="CA-2013-155565"/>
    <x v="0"/>
    <x v="316"/>
    <d v="2013-05-29T00:00:00"/>
    <s v="Same Day"/>
    <s v="EH-13765"/>
    <s v="Edward Hooks"/>
    <x v="1"/>
    <s v="United States"/>
    <s v="New York City"/>
    <x v="15"/>
    <n v="10035"/>
    <x v="3"/>
    <s v="OFF-SU-10001218"/>
    <x v="1"/>
    <x v="14"/>
    <s v="Fiskars Softgrip Scissors"/>
    <n v="54.900000000000006"/>
    <x v="2"/>
    <n v="0"/>
    <n v="15.372000000000003"/>
  </r>
  <r>
    <n v="3533"/>
    <s v="CA-2011-110849"/>
    <x v="2"/>
    <x v="891"/>
    <d v="2011-04-23T00:00:00"/>
    <s v="Standard Class"/>
    <s v="JL-15835"/>
    <s v="John Lee"/>
    <x v="0"/>
    <s v="United States"/>
    <s v="Los Angeles"/>
    <x v="1"/>
    <n v="90049"/>
    <x v="1"/>
    <s v="TEC-MA-10002859"/>
    <x v="2"/>
    <x v="15"/>
    <s v="Ativa MDM8000 8-Sheet Micro-Cut Shredder"/>
    <n v="287.96800000000002"/>
    <x v="4"/>
    <n v="0.2"/>
    <n v="97.189199999999985"/>
  </r>
  <r>
    <n v="3534"/>
    <s v="CA-2011-110849"/>
    <x v="2"/>
    <x v="891"/>
    <d v="2011-04-23T00:00:00"/>
    <s v="Standard Class"/>
    <s v="JL-15835"/>
    <s v="John Lee"/>
    <x v="0"/>
    <s v="United States"/>
    <s v="Los Angeles"/>
    <x v="1"/>
    <n v="90049"/>
    <x v="1"/>
    <s v="OFF-AR-10002375"/>
    <x v="1"/>
    <x v="6"/>
    <s v="Newell 351"/>
    <n v="13.12"/>
    <x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x v="2"/>
    <n v="0"/>
    <n v="3.547499999999999"/>
  </r>
  <r>
    <n v="3536"/>
    <s v="CA-2011-110849"/>
    <x v="2"/>
    <x v="891"/>
    <d v="2011-04-23T00:00:00"/>
    <s v="Standard Class"/>
    <s v="JL-15835"/>
    <s v="John Lee"/>
    <x v="0"/>
    <s v="United States"/>
    <s v="Los Angeles"/>
    <x v="1"/>
    <n v="90049"/>
    <x v="1"/>
    <s v="OFF-FA-10000134"/>
    <x v="1"/>
    <x v="13"/>
    <s v="Advantus Push Pins, Aluminum Head"/>
    <n v="11.62"/>
    <x v="0"/>
    <n v="0"/>
    <n v="3.6021999999999998"/>
  </r>
  <r>
    <n v="3537"/>
    <s v="CA-2013-145842"/>
    <x v="0"/>
    <x v="26"/>
    <d v="2013-06-21T00:00:00"/>
    <s v="Second Class"/>
    <s v="FM-14380"/>
    <s v="Fred McMath"/>
    <x v="0"/>
    <s v="United States"/>
    <s v="New York City"/>
    <x v="15"/>
    <n v="10024"/>
    <x v="3"/>
    <s v="OFF-ST-10000419"/>
    <x v="1"/>
    <x v="4"/>
    <s v="Rogers Jumbo File, Granite"/>
    <n v="40.74"/>
    <x v="1"/>
    <n v="0"/>
    <n v="0.4073999999999991"/>
  </r>
  <r>
    <n v="3538"/>
    <s v="CA-2011-158771"/>
    <x v="2"/>
    <x v="309"/>
    <d v="2011-05-09T00:00:00"/>
    <s v="Same Day"/>
    <s v="SB-20290"/>
    <s v="Sean Braxton"/>
    <x v="1"/>
    <s v="United States"/>
    <s v="Henderson"/>
    <x v="0"/>
    <n v="42420"/>
    <x v="0"/>
    <s v="OFF-ST-10000107"/>
    <x v="1"/>
    <x v="4"/>
    <s v="Fellowes Super Stor/Drawer"/>
    <n v="83.25"/>
    <x v="1"/>
    <n v="0"/>
    <n v="14.984999999999992"/>
  </r>
  <r>
    <n v="3539"/>
    <s v="CA-2011-158771"/>
    <x v="2"/>
    <x v="309"/>
    <d v="2011-05-09T00:00:00"/>
    <s v="Same Day"/>
    <s v="SB-20290"/>
    <s v="Sean Braxton"/>
    <x v="1"/>
    <s v="United States"/>
    <s v="Henderson"/>
    <x v="0"/>
    <n v="42420"/>
    <x v="0"/>
    <s v="OFF-LA-10001641"/>
    <x v="1"/>
    <x v="2"/>
    <s v="Avery 518"/>
    <n v="9.4499999999999993"/>
    <x v="1"/>
    <n v="0"/>
    <n v="4.5359999999999996"/>
  </r>
  <r>
    <n v="3540"/>
    <s v="CA-2011-158771"/>
    <x v="2"/>
    <x v="309"/>
    <d v="2011-05-09T00:00:00"/>
    <s v="Same Day"/>
    <s v="SB-20290"/>
    <s v="Sean Braxton"/>
    <x v="1"/>
    <s v="United States"/>
    <s v="Henderson"/>
    <x v="0"/>
    <n v="42420"/>
    <x v="0"/>
    <s v="OFF-LA-10003121"/>
    <x v="1"/>
    <x v="2"/>
    <s v="Avery 506"/>
    <n v="20.65"/>
    <x v="2"/>
    <n v="0"/>
    <n v="9.4989999999999988"/>
  </r>
  <r>
    <n v="3541"/>
    <s v="CA-2011-158771"/>
    <x v="2"/>
    <x v="309"/>
    <d v="2011-05-09T00:00:00"/>
    <s v="Same Day"/>
    <s v="SB-20290"/>
    <s v="Sean Braxton"/>
    <x v="1"/>
    <s v="United States"/>
    <s v="Henderson"/>
    <x v="0"/>
    <n v="42420"/>
    <x v="0"/>
    <s v="OFF-PA-10002689"/>
    <x v="1"/>
    <x v="10"/>
    <s v="Weyerhaeuser First Choice Laser/Copy Paper (20Lb. and 88 Bright)"/>
    <n v="45.36"/>
    <x v="3"/>
    <n v="0"/>
    <n v="21.772800000000004"/>
  </r>
  <r>
    <n v="3542"/>
    <s v="CA-2013-157511"/>
    <x v="0"/>
    <x v="31"/>
    <d v="2013-09-21T00:00:00"/>
    <s v="First Class"/>
    <s v="SV-20365"/>
    <s v="Seth Vernon"/>
    <x v="0"/>
    <s v="United States"/>
    <s v="Columbus"/>
    <x v="24"/>
    <n v="43229"/>
    <x v="3"/>
    <s v="FUR-FU-10002107"/>
    <x v="0"/>
    <x v="5"/>
    <s v="Eldon Pizzaz Desk Accessories"/>
    <n v="5.3520000000000003"/>
    <x v="1"/>
    <n v="0.2"/>
    <n v="1.6055999999999999"/>
  </r>
  <r>
    <n v="3543"/>
    <s v="CA-2013-157511"/>
    <x v="0"/>
    <x v="31"/>
    <d v="2013-09-21T00:00:00"/>
    <s v="First Class"/>
    <s v="SV-20365"/>
    <s v="Seth Vernon"/>
    <x v="0"/>
    <s v="United States"/>
    <s v="Columbus"/>
    <x v="24"/>
    <n v="43229"/>
    <x v="3"/>
    <s v="FUR-CH-10002647"/>
    <x v="0"/>
    <x v="1"/>
    <s v="Situations Contoured Folding Chairs, 4/Set"/>
    <n v="99.372"/>
    <x v="0"/>
    <n v="0.3"/>
    <n v="-7.0979999999999919"/>
  </r>
  <r>
    <n v="3544"/>
    <s v="CA-2013-157511"/>
    <x v="0"/>
    <x v="31"/>
    <d v="2013-09-21T00:00:00"/>
    <s v="First Class"/>
    <s v="SV-20365"/>
    <s v="Seth Vernon"/>
    <x v="0"/>
    <s v="United States"/>
    <s v="Columbus"/>
    <x v="24"/>
    <n v="43229"/>
    <x v="3"/>
    <s v="OFF-AR-10002257"/>
    <x v="1"/>
    <x v="6"/>
    <s v="Eldon Spacemaker Box, Quick-Snap Lid, Clear"/>
    <n v="2.6720000000000002"/>
    <x v="7"/>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x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x v="8"/>
    <n v="0.8"/>
    <n v="-74.74560000000001"/>
  </r>
  <r>
    <n v="3547"/>
    <s v="CA-2014-155292"/>
    <x v="3"/>
    <x v="505"/>
    <d v="2014-11-02T00:00:00"/>
    <s v="First Class"/>
    <s v="RD-19810"/>
    <s v="Ross DeVincentis"/>
    <x v="2"/>
    <s v="United States"/>
    <s v="Richmond"/>
    <x v="0"/>
    <n v="40475"/>
    <x v="0"/>
    <s v="OFF-ST-10004963"/>
    <x v="1"/>
    <x v="4"/>
    <s v="Eldon Gobal File Keepers"/>
    <n v="105.98"/>
    <x v="3"/>
    <n v="0"/>
    <n v="4.2391999999999932"/>
  </r>
  <r>
    <n v="3548"/>
    <s v="CA-2014-155292"/>
    <x v="3"/>
    <x v="505"/>
    <d v="2014-11-02T00:00:00"/>
    <s v="First Class"/>
    <s v="RD-19810"/>
    <s v="Ross DeVincentis"/>
    <x v="2"/>
    <s v="United States"/>
    <s v="Richmond"/>
    <x v="0"/>
    <n v="40475"/>
    <x v="0"/>
    <s v="OFF-SU-10002573"/>
    <x v="1"/>
    <x v="14"/>
    <s v="Acme 10&quot; Easy Grip Assistive Scissors"/>
    <n v="35.06"/>
    <x v="0"/>
    <n v="0"/>
    <n v="10.517999999999997"/>
  </r>
  <r>
    <n v="3549"/>
    <s v="CA-2014-155292"/>
    <x v="3"/>
    <x v="505"/>
    <d v="2014-11-02T00:00:00"/>
    <s v="First Class"/>
    <s v="RD-19810"/>
    <s v="Ross DeVincentis"/>
    <x v="2"/>
    <s v="United States"/>
    <s v="Richmond"/>
    <x v="0"/>
    <n v="40475"/>
    <x v="0"/>
    <s v="FUR-CH-10000553"/>
    <x v="0"/>
    <x v="1"/>
    <s v="Metal Folding Chairs, Beige, 4/Carton"/>
    <n v="33.94"/>
    <x v="7"/>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x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x v="1"/>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x v="5"/>
    <n v="0.3"/>
    <n v="-36.176400000000001"/>
  </r>
  <r>
    <n v="3553"/>
    <s v="CA-2013-152555"/>
    <x v="0"/>
    <x v="892"/>
    <d v="2013-04-03T00:00:00"/>
    <s v="Second Class"/>
    <s v="ME-17320"/>
    <s v="Maria Etezadi"/>
    <x v="2"/>
    <s v="United States"/>
    <s v="Chicago"/>
    <x v="10"/>
    <n v="60653"/>
    <x v="2"/>
    <s v="TEC-PH-10001254"/>
    <x v="2"/>
    <x v="7"/>
    <s v="Jabra BIZ 2300 Duo QD Duo Corded Headset"/>
    <n v="812.73599999999999"/>
    <x v="8"/>
    <n v="0.2"/>
    <n v="60.955199999999962"/>
  </r>
  <r>
    <n v="3554"/>
    <s v="CA-2014-107832"/>
    <x v="3"/>
    <x v="51"/>
    <d v="2014-11-27T00:00:00"/>
    <s v="Second Class"/>
    <s v="FH-14275"/>
    <s v="Frank Hawley"/>
    <x v="1"/>
    <s v="United States"/>
    <s v="Philadelphia"/>
    <x v="9"/>
    <n v="19120"/>
    <x v="3"/>
    <s v="OFF-BI-10001658"/>
    <x v="1"/>
    <x v="8"/>
    <s v="GBC Standard Therm-A-Bind Covers"/>
    <n v="7.4760000000000018"/>
    <x v="7"/>
    <n v="0.7"/>
    <n v="-5.9807999999999986"/>
  </r>
  <r>
    <n v="3555"/>
    <s v="CA-2011-120838"/>
    <x v="2"/>
    <x v="893"/>
    <d v="2011-03-26T00:00:00"/>
    <s v="Second Class"/>
    <s v="PO-18865"/>
    <s v="Patrick O'Donnell"/>
    <x v="0"/>
    <s v="United States"/>
    <s v="Los Angeles"/>
    <x v="1"/>
    <n v="90036"/>
    <x v="1"/>
    <s v="OFF-ST-10000585"/>
    <x v="1"/>
    <x v="4"/>
    <s v="Economy Rollaway Files"/>
    <n v="330.4"/>
    <x v="0"/>
    <n v="0"/>
    <n v="85.903999999999996"/>
  </r>
  <r>
    <n v="3556"/>
    <s v="CA-2011-120838"/>
    <x v="2"/>
    <x v="893"/>
    <d v="2011-03-26T00:00:00"/>
    <s v="Second Class"/>
    <s v="PO-18865"/>
    <s v="Patrick O'Donnell"/>
    <x v="0"/>
    <s v="United States"/>
    <s v="Los Angeles"/>
    <x v="1"/>
    <n v="90036"/>
    <x v="1"/>
    <s v="TEC-PH-10003484"/>
    <x v="2"/>
    <x v="7"/>
    <s v="Ooma Telo VoIP Home Phone System"/>
    <n v="604.75199999999995"/>
    <x v="5"/>
    <n v="0.2"/>
    <n v="37.797000000000025"/>
  </r>
  <r>
    <n v="3557"/>
    <s v="CA-2014-118542"/>
    <x v="3"/>
    <x v="96"/>
    <d v="2014-12-06T00:00:00"/>
    <s v="Standard Class"/>
    <s v="CC-12550"/>
    <s v="Clay Cheatham"/>
    <x v="0"/>
    <s v="United States"/>
    <s v="Los Angeles"/>
    <x v="1"/>
    <n v="90008"/>
    <x v="1"/>
    <s v="OFF-PA-10004735"/>
    <x v="1"/>
    <x v="10"/>
    <s v="Xerox 1905"/>
    <n v="45.36"/>
    <x v="3"/>
    <n v="0"/>
    <n v="21.772800000000004"/>
  </r>
  <r>
    <n v="3558"/>
    <s v="CA-2014-118542"/>
    <x v="3"/>
    <x v="96"/>
    <d v="2014-12-06T00:00:00"/>
    <s v="Standard Class"/>
    <s v="CC-12550"/>
    <s v="Clay Cheatham"/>
    <x v="0"/>
    <s v="United States"/>
    <s v="Los Angeles"/>
    <x v="1"/>
    <n v="90008"/>
    <x v="1"/>
    <s v="OFF-BI-10003429"/>
    <x v="1"/>
    <x v="8"/>
    <s v="Cardinal HOLDit! Binder Insert Strips,Extra Strips"/>
    <n v="10.128"/>
    <x v="0"/>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x v="4"/>
    <n v="0.2"/>
    <n v="7.6271999999999984"/>
  </r>
  <r>
    <n v="3560"/>
    <s v="CA-2014-152737"/>
    <x v="3"/>
    <x v="659"/>
    <d v="2014-11-13T00:00:00"/>
    <s v="Standard Class"/>
    <s v="TS-21505"/>
    <s v="Tony Sayre"/>
    <x v="0"/>
    <s v="United States"/>
    <s v="San Francisco"/>
    <x v="1"/>
    <n v="94122"/>
    <x v="1"/>
    <s v="TEC-AC-10004975"/>
    <x v="2"/>
    <x v="11"/>
    <s v="Plantronics Audio 995 Wireless Stereo Headset"/>
    <n v="439.8"/>
    <x v="4"/>
    <n v="0"/>
    <n v="145.13400000000001"/>
  </r>
  <r>
    <n v="3561"/>
    <s v="CA-2014-109757"/>
    <x v="3"/>
    <x v="507"/>
    <d v="2014-09-10T00:00:00"/>
    <s v="Second Class"/>
    <s v="MD-17350"/>
    <s v="Maribeth Dona"/>
    <x v="0"/>
    <s v="United States"/>
    <s v="Akron"/>
    <x v="24"/>
    <n v="44312"/>
    <x v="3"/>
    <s v="OFF-AR-10002335"/>
    <x v="1"/>
    <x v="6"/>
    <s v="DIXON Oriole Pencils"/>
    <n v="8.2560000000000002"/>
    <x v="4"/>
    <n v="0.2"/>
    <n v="0.61920000000000019"/>
  </r>
  <r>
    <n v="3562"/>
    <s v="CA-2014-109757"/>
    <x v="3"/>
    <x v="507"/>
    <d v="2014-09-10T00:00:00"/>
    <s v="Second Class"/>
    <s v="MD-17350"/>
    <s v="Maribeth Dona"/>
    <x v="0"/>
    <s v="United States"/>
    <s v="Akron"/>
    <x v="24"/>
    <n v="44312"/>
    <x v="3"/>
    <s v="OFF-BI-10004001"/>
    <x v="1"/>
    <x v="8"/>
    <s v="GBC Recycled VeloBinder Covers"/>
    <n v="25.560000000000002"/>
    <x v="2"/>
    <n v="0.7"/>
    <n v="-20.448"/>
  </r>
  <r>
    <n v="3563"/>
    <s v="CA-2014-109757"/>
    <x v="3"/>
    <x v="507"/>
    <d v="2014-09-10T00:00:00"/>
    <s v="Second Class"/>
    <s v="MD-17350"/>
    <s v="Maribeth Dona"/>
    <x v="0"/>
    <s v="United States"/>
    <s v="Akron"/>
    <x v="24"/>
    <n v="44312"/>
    <x v="3"/>
    <s v="OFF-BI-10001634"/>
    <x v="1"/>
    <x v="8"/>
    <s v="Wilson Jones Active Use Binders"/>
    <n v="4.3680000000000012"/>
    <x v="0"/>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x v="4"/>
    <n v="0.2"/>
    <n v="3.7439999999999993"/>
  </r>
  <r>
    <n v="3565"/>
    <s v="CA-2013-130029"/>
    <x v="0"/>
    <x v="894"/>
    <d v="2013-07-07T00:00:00"/>
    <s v="First Class"/>
    <s v="GT-14755"/>
    <s v="Guy Thornton"/>
    <x v="0"/>
    <s v="United States"/>
    <s v="Los Angeles"/>
    <x v="1"/>
    <n v="90049"/>
    <x v="1"/>
    <s v="OFF-PA-10000552"/>
    <x v="1"/>
    <x v="10"/>
    <s v="Xerox 200"/>
    <n v="12.96"/>
    <x v="0"/>
    <n v="0"/>
    <n v="6.2208000000000006"/>
  </r>
  <r>
    <n v="3566"/>
    <s v="CA-2013-130029"/>
    <x v="0"/>
    <x v="894"/>
    <d v="2013-07-07T00:00:00"/>
    <s v="First Class"/>
    <s v="GT-14755"/>
    <s v="Guy Thornton"/>
    <x v="0"/>
    <s v="United States"/>
    <s v="Los Angeles"/>
    <x v="1"/>
    <n v="90049"/>
    <x v="1"/>
    <s v="OFF-FA-10001135"/>
    <x v="1"/>
    <x v="13"/>
    <s v="Brites Rubber Bands, 1 1/2 oz. Box"/>
    <n v="3.96"/>
    <x v="0"/>
    <n v="0"/>
    <n v="7.9200000000000159E-2"/>
  </r>
  <r>
    <n v="3567"/>
    <s v="CA-2014-103877"/>
    <x v="3"/>
    <x v="210"/>
    <d v="2014-09-15T00:00:00"/>
    <s v="Standard Class"/>
    <s v="RD-19660"/>
    <s v="Robert Dilbeck"/>
    <x v="2"/>
    <s v="United States"/>
    <s v="Independence"/>
    <x v="25"/>
    <n v="64055"/>
    <x v="2"/>
    <s v="OFF-BI-10003650"/>
    <x v="1"/>
    <x v="8"/>
    <s v="GBC DocuBind 300 Electric Binding Machine"/>
    <n v="1577.94"/>
    <x v="1"/>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x v="4"/>
    <n v="0.6"/>
    <n v="-12.006399999999999"/>
  </r>
  <r>
    <n v="3569"/>
    <s v="CA-2014-168109"/>
    <x v="3"/>
    <x v="445"/>
    <d v="2014-07-04T00:00:00"/>
    <s v="Same Day"/>
    <s v="JK-15640"/>
    <s v="Jim Kriz"/>
    <x v="2"/>
    <s v="United States"/>
    <s v="Seattle"/>
    <x v="4"/>
    <n v="98105"/>
    <x v="1"/>
    <s v="TEC-AC-10003628"/>
    <x v="2"/>
    <x v="11"/>
    <s v="Logitech 910-002974 M325 Wireless Mouse for Web Scrolling"/>
    <n v="59.98"/>
    <x v="0"/>
    <n v="0"/>
    <n v="26.391200000000005"/>
  </r>
  <r>
    <n v="3570"/>
    <s v="CA-2014-168109"/>
    <x v="3"/>
    <x v="445"/>
    <d v="2014-07-04T00:00:00"/>
    <s v="Same Day"/>
    <s v="JK-15640"/>
    <s v="Jim Kriz"/>
    <x v="2"/>
    <s v="United States"/>
    <s v="Seattle"/>
    <x v="4"/>
    <n v="98105"/>
    <x v="1"/>
    <s v="TEC-MA-10001148"/>
    <x v="2"/>
    <x v="15"/>
    <s v="Okidata MB491 Multifunction Printer"/>
    <n v="2395.2000000000003"/>
    <x v="5"/>
    <n v="0.2"/>
    <n v="209.58000000000004"/>
  </r>
  <r>
    <n v="3571"/>
    <s v="CA-2014-168109"/>
    <x v="3"/>
    <x v="445"/>
    <d v="2014-07-04T00:00:00"/>
    <s v="Same Day"/>
    <s v="JK-15640"/>
    <s v="Jim Kriz"/>
    <x v="2"/>
    <s v="United States"/>
    <s v="Seattle"/>
    <x v="4"/>
    <n v="98105"/>
    <x v="1"/>
    <s v="TEC-AC-10002049"/>
    <x v="2"/>
    <x v="11"/>
    <s v="Plantronics Savi W720 Multi-Device Wireless Headset System"/>
    <n v="1687.8"/>
    <x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x v="7"/>
    <n v="0.2"/>
    <n v="2.6972999999999994"/>
  </r>
  <r>
    <n v="3573"/>
    <s v="US-2014-126081"/>
    <x v="3"/>
    <x v="222"/>
    <d v="2014-07-05T00:00:00"/>
    <s v="Standard Class"/>
    <s v="FC-14335"/>
    <s v="Fred Chung"/>
    <x v="1"/>
    <s v="United States"/>
    <s v="Mesquite"/>
    <x v="5"/>
    <n v="75150"/>
    <x v="2"/>
    <s v="OFF-PA-10003953"/>
    <x v="1"/>
    <x v="10"/>
    <s v="Xerox 218"/>
    <n v="5.1840000000000011"/>
    <x v="7"/>
    <n v="0.2"/>
    <n v="1.8144"/>
  </r>
  <r>
    <n v="3574"/>
    <s v="CA-2014-117023"/>
    <x v="3"/>
    <x v="783"/>
    <d v="2014-08-13T00:00:00"/>
    <s v="Standard Class"/>
    <s v="JW-15955"/>
    <s v="Joni Wasserman"/>
    <x v="0"/>
    <s v="United States"/>
    <s v="Long Beach"/>
    <x v="15"/>
    <n v="11561"/>
    <x v="3"/>
    <s v="OFF-AR-10003602"/>
    <x v="1"/>
    <x v="6"/>
    <s v="Quartet Omega Colored Chalk, 12/Pack"/>
    <n v="11.68"/>
    <x v="0"/>
    <n v="0"/>
    <n v="5.4895999999999994"/>
  </r>
  <r>
    <n v="3575"/>
    <s v="CA-2014-117023"/>
    <x v="3"/>
    <x v="783"/>
    <d v="2014-08-13T00:00:00"/>
    <s v="Standard Class"/>
    <s v="JW-15955"/>
    <s v="Joni Wasserman"/>
    <x v="0"/>
    <s v="United States"/>
    <s v="Long Beach"/>
    <x v="15"/>
    <n v="11561"/>
    <x v="3"/>
    <s v="OFF-AR-10004062"/>
    <x v="1"/>
    <x v="6"/>
    <s v="Staples"/>
    <n v="104.80000000000001"/>
    <x v="12"/>
    <n v="0"/>
    <n v="26.200000000000003"/>
  </r>
  <r>
    <n v="3576"/>
    <s v="CA-2012-143532"/>
    <x v="1"/>
    <x v="531"/>
    <d v="2012-03-24T00:00:00"/>
    <s v="Standard Class"/>
    <s v="DC-12850"/>
    <s v="Dan Campbell"/>
    <x v="0"/>
    <s v="United States"/>
    <s v="North Miami"/>
    <x v="2"/>
    <n v="33161"/>
    <x v="0"/>
    <s v="OFF-PA-10001560"/>
    <x v="1"/>
    <x v="10"/>
    <s v="Adams Telephone Message Books, 5 1/4” x 11”"/>
    <n v="14.496000000000002"/>
    <x v="1"/>
    <n v="0.2"/>
    <n v="4.8924000000000003"/>
  </r>
  <r>
    <n v="3577"/>
    <s v="CA-2013-103163"/>
    <x v="0"/>
    <x v="843"/>
    <d v="2013-06-12T00:00:00"/>
    <s v="Standard Class"/>
    <s v="FM-14290"/>
    <s v="Frank Merwin"/>
    <x v="2"/>
    <s v="United States"/>
    <s v="Bakersfield"/>
    <x v="1"/>
    <n v="93309"/>
    <x v="1"/>
    <s v="OFF-BI-10003305"/>
    <x v="1"/>
    <x v="8"/>
    <s v="Avery Hanging File Binders"/>
    <n v="4.7840000000000007"/>
    <x v="7"/>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x v="7"/>
    <n v="0"/>
    <n v="2.3177000000000003"/>
  </r>
  <r>
    <n v="3579"/>
    <s v="CA-2013-104157"/>
    <x v="0"/>
    <x v="197"/>
    <d v="2013-07-30T00:00:00"/>
    <s v="Standard Class"/>
    <s v="MT-17815"/>
    <s v="Meg Tillman"/>
    <x v="0"/>
    <s v="United States"/>
    <s v="Jackson"/>
    <x v="35"/>
    <n v="39212"/>
    <x v="0"/>
    <s v="OFF-ST-10000321"/>
    <x v="1"/>
    <x v="4"/>
    <s v="Akro Stacking Bins"/>
    <n v="7.89"/>
    <x v="7"/>
    <n v="0"/>
    <n v="0.31559999999999899"/>
  </r>
  <r>
    <n v="3580"/>
    <s v="CA-2013-104157"/>
    <x v="0"/>
    <x v="197"/>
    <d v="2013-07-30T00:00:00"/>
    <s v="Standard Class"/>
    <s v="MT-17815"/>
    <s v="Meg Tillman"/>
    <x v="0"/>
    <s v="United States"/>
    <s v="Jackson"/>
    <x v="35"/>
    <n v="39212"/>
    <x v="0"/>
    <s v="OFF-PA-10004665"/>
    <x v="1"/>
    <x v="10"/>
    <s v="Advantus Motivational Note Cards"/>
    <n v="65.5"/>
    <x v="2"/>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x v="8"/>
    <n v="0"/>
    <n v="388.81280000000015"/>
  </r>
  <r>
    <n v="3582"/>
    <s v="CA-2014-117807"/>
    <x v="3"/>
    <x v="172"/>
    <d v="2014-10-08T00:00:00"/>
    <s v="Standard Class"/>
    <s v="DK-13090"/>
    <s v="Dave Kipp"/>
    <x v="0"/>
    <s v="United States"/>
    <s v="Fremont"/>
    <x v="8"/>
    <n v="68025"/>
    <x v="2"/>
    <s v="OFF-PA-10000994"/>
    <x v="1"/>
    <x v="10"/>
    <s v="Xerox 1915"/>
    <n v="104.85"/>
    <x v="7"/>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x v="0"/>
    <n v="0"/>
    <n v="1.5209999999999999"/>
  </r>
  <r>
    <n v="3584"/>
    <s v="CA-2012-121650"/>
    <x v="1"/>
    <x v="895"/>
    <d v="2012-12-16T00:00:00"/>
    <s v="Standard Class"/>
    <s v="KD-16495"/>
    <s v="Keith Dawkins"/>
    <x v="1"/>
    <s v="United States"/>
    <s v="Jackson"/>
    <x v="12"/>
    <n v="49201"/>
    <x v="2"/>
    <s v="FUR-TA-10003569"/>
    <x v="0"/>
    <x v="3"/>
    <s v="Bretford CR8500 Series Meeting Room Furniture"/>
    <n v="801.96"/>
    <x v="0"/>
    <n v="0"/>
    <n v="200.49"/>
  </r>
  <r>
    <n v="3585"/>
    <s v="CA-2012-121650"/>
    <x v="1"/>
    <x v="895"/>
    <d v="2012-12-16T00:00:00"/>
    <s v="Standard Class"/>
    <s v="KD-16495"/>
    <s v="Keith Dawkins"/>
    <x v="1"/>
    <s v="United States"/>
    <s v="Jackson"/>
    <x v="12"/>
    <n v="49201"/>
    <x v="2"/>
    <s v="FUR-CH-10004289"/>
    <x v="0"/>
    <x v="1"/>
    <s v="Global Super Steno Chair"/>
    <n v="191.96"/>
    <x v="0"/>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x v="7"/>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x v="0"/>
    <n v="0"/>
    <n v="1.6688000000000001"/>
  </r>
  <r>
    <n v="3588"/>
    <s v="CA-2014-121839"/>
    <x v="3"/>
    <x v="241"/>
    <d v="2014-09-29T00:00:00"/>
    <s v="Standard Class"/>
    <s v="MH-18115"/>
    <s v="Mick Hernandez"/>
    <x v="2"/>
    <s v="United States"/>
    <s v="Lancaster"/>
    <x v="24"/>
    <n v="43130"/>
    <x v="3"/>
    <s v="TEC-PH-10002885"/>
    <x v="2"/>
    <x v="7"/>
    <s v="Apple iPhone 5"/>
    <n v="1169.694"/>
    <x v="1"/>
    <n v="0.4"/>
    <n v="-253.43369999999993"/>
  </r>
  <r>
    <n v="3589"/>
    <s v="CA-2014-158729"/>
    <x v="3"/>
    <x v="484"/>
    <d v="2014-12-22T00:00:00"/>
    <s v="First Class"/>
    <s v="AC-10450"/>
    <s v="Amy Cox"/>
    <x v="0"/>
    <s v="United States"/>
    <s v="Lafayette"/>
    <x v="28"/>
    <n v="70506"/>
    <x v="0"/>
    <s v="OFF-SU-10002881"/>
    <x v="1"/>
    <x v="14"/>
    <s v="Martin Yale Chadless Opener Electric Letter Opener"/>
    <n v="1665.62"/>
    <x v="0"/>
    <n v="0"/>
    <n v="33.312400000000025"/>
  </r>
  <r>
    <n v="3590"/>
    <s v="CA-2014-146535"/>
    <x v="3"/>
    <x v="221"/>
    <d v="2014-12-01T00:00:00"/>
    <s v="Standard Class"/>
    <s v="FM-14290"/>
    <s v="Frank Merwin"/>
    <x v="2"/>
    <s v="United States"/>
    <s v="Richmond"/>
    <x v="0"/>
    <n v="40475"/>
    <x v="0"/>
    <s v="OFF-BI-10000546"/>
    <x v="1"/>
    <x v="8"/>
    <s v="Avery Durable Binders"/>
    <n v="2.88"/>
    <x v="7"/>
    <n v="0"/>
    <n v="1.4112"/>
  </r>
  <r>
    <n v="3591"/>
    <s v="CA-2014-146535"/>
    <x v="3"/>
    <x v="221"/>
    <d v="2014-12-01T00:00:00"/>
    <s v="Standard Class"/>
    <s v="FM-14290"/>
    <s v="Frank Merwin"/>
    <x v="2"/>
    <s v="United States"/>
    <s v="Richmond"/>
    <x v="0"/>
    <n v="40475"/>
    <x v="0"/>
    <s v="OFF-ST-10001526"/>
    <x v="1"/>
    <x v="4"/>
    <s v="Iceberg Mobile Mega Data/Printer Cart "/>
    <n v="1443.96"/>
    <x v="13"/>
    <n v="0"/>
    <n v="375.42959999999994"/>
  </r>
  <r>
    <n v="3592"/>
    <s v="CA-2011-154186"/>
    <x v="2"/>
    <x v="736"/>
    <d v="2011-12-15T00:00:00"/>
    <s v="Second Class"/>
    <s v="RA-19285"/>
    <s v="Ralph Arnett"/>
    <x v="0"/>
    <s v="United States"/>
    <s v="Houston"/>
    <x v="5"/>
    <n v="77070"/>
    <x v="2"/>
    <s v="OFF-SU-10001574"/>
    <x v="1"/>
    <x v="14"/>
    <s v="Acme Value Line Scissors"/>
    <n v="2.92"/>
    <x v="7"/>
    <n v="0.2"/>
    <n v="0.36499999999999977"/>
  </r>
  <r>
    <n v="3593"/>
    <s v="CA-2013-108434"/>
    <x v="0"/>
    <x v="5"/>
    <d v="2013-12-08T00:00:00"/>
    <s v="Second Class"/>
    <s v="JG-15160"/>
    <s v="James Galang"/>
    <x v="0"/>
    <s v="United States"/>
    <s v="New York City"/>
    <x v="15"/>
    <n v="10024"/>
    <x v="3"/>
    <s v="OFF-ST-10002615"/>
    <x v="1"/>
    <x v="4"/>
    <s v="Dual Level, Single-Width Filing Carts"/>
    <n v="465.18"/>
    <x v="1"/>
    <n v="0"/>
    <n v="120.94680000000001"/>
  </r>
  <r>
    <n v="3594"/>
    <s v="CA-2013-164154"/>
    <x v="0"/>
    <x v="108"/>
    <d v="2013-09-18T00:00:00"/>
    <s v="Standard Class"/>
    <s v="NZ-18565"/>
    <s v="Nick Zandusky"/>
    <x v="2"/>
    <s v="United States"/>
    <s v="Toledo"/>
    <x v="24"/>
    <n v="43615"/>
    <x v="3"/>
    <s v="OFF-BI-10001658"/>
    <x v="1"/>
    <x v="8"/>
    <s v="GBC Standard Therm-A-Bind Covers"/>
    <n v="22.428000000000004"/>
    <x v="1"/>
    <n v="0.7"/>
    <n v="-17.942399999999992"/>
  </r>
  <r>
    <n v="3595"/>
    <s v="CA-2013-164154"/>
    <x v="0"/>
    <x v="108"/>
    <d v="2013-09-18T00:00:00"/>
    <s v="Standard Class"/>
    <s v="NZ-18565"/>
    <s v="Nick Zandusky"/>
    <x v="2"/>
    <s v="United States"/>
    <s v="Toledo"/>
    <x v="24"/>
    <n v="43615"/>
    <x v="3"/>
    <s v="OFF-ST-10002562"/>
    <x v="1"/>
    <x v="4"/>
    <s v="Staples"/>
    <n v="37.52000000000001"/>
    <x v="2"/>
    <n v="0.2"/>
    <n v="3.7519999999999989"/>
  </r>
  <r>
    <n v="3596"/>
    <s v="CA-2014-148012"/>
    <x v="3"/>
    <x v="34"/>
    <d v="2014-12-16T00:00:00"/>
    <s v="Standard Class"/>
    <s v="KM-16225"/>
    <s v="Kalyca Meade"/>
    <x v="1"/>
    <s v="United States"/>
    <s v="Philadelphia"/>
    <x v="9"/>
    <n v="19143"/>
    <x v="3"/>
    <s v="OFF-AR-10004757"/>
    <x v="1"/>
    <x v="6"/>
    <s v="Crayola Colored Pencils"/>
    <n v="2.6240000000000001"/>
    <x v="7"/>
    <n v="0.2"/>
    <n v="0.42639999999999978"/>
  </r>
  <r>
    <n v="3597"/>
    <s v="CA-2011-102869"/>
    <x v="2"/>
    <x v="340"/>
    <d v="2011-09-14T00:00:00"/>
    <s v="Second Class"/>
    <s v="LC-17140"/>
    <s v="Logan Currie"/>
    <x v="0"/>
    <s v="United States"/>
    <s v="Philadelphia"/>
    <x v="9"/>
    <n v="19140"/>
    <x v="3"/>
    <s v="OFF-PA-10000788"/>
    <x v="1"/>
    <x v="10"/>
    <s v="Xerox 210"/>
    <n v="15.552000000000003"/>
    <x v="1"/>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x v="5"/>
    <n v="0.2"/>
    <n v="-4.852800000000002"/>
  </r>
  <r>
    <n v="3599"/>
    <s v="CA-2011-102869"/>
    <x v="2"/>
    <x v="340"/>
    <d v="2011-09-14T00:00:00"/>
    <s v="Second Class"/>
    <s v="LC-17140"/>
    <s v="Logan Currie"/>
    <x v="0"/>
    <s v="United States"/>
    <s v="Philadelphia"/>
    <x v="9"/>
    <n v="19140"/>
    <x v="3"/>
    <s v="FUR-FU-10002456"/>
    <x v="0"/>
    <x v="5"/>
    <s v="Master Caster Door Stop, Large Neon Orange"/>
    <n v="17.472000000000001"/>
    <x v="1"/>
    <n v="0.2"/>
    <n v="5.023200000000001"/>
  </r>
  <r>
    <n v="3600"/>
    <s v="CA-2011-102869"/>
    <x v="2"/>
    <x v="340"/>
    <d v="2011-09-14T00:00:00"/>
    <s v="Second Class"/>
    <s v="LC-17140"/>
    <s v="Logan Currie"/>
    <x v="0"/>
    <s v="United States"/>
    <s v="Philadelphia"/>
    <x v="9"/>
    <n v="19140"/>
    <x v="3"/>
    <s v="TEC-PH-10002549"/>
    <x v="2"/>
    <x v="7"/>
    <s v="Polycom SoundPoint IP 450 VoIP phone"/>
    <n v="135.51599999999999"/>
    <x v="7"/>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x v="6"/>
    <n v="0.2"/>
    <n v="64.789199999999951"/>
  </r>
  <r>
    <n v="3602"/>
    <s v="CA-2011-159835"/>
    <x v="2"/>
    <x v="664"/>
    <d v="2011-11-24T00:00:00"/>
    <s v="Standard Class"/>
    <s v="RB-19330"/>
    <s v="Randy Bradley"/>
    <x v="0"/>
    <s v="United States"/>
    <s v="Philadelphia"/>
    <x v="9"/>
    <n v="19143"/>
    <x v="3"/>
    <s v="OFF-PA-10002137"/>
    <x v="1"/>
    <x v="10"/>
    <s v="Southworth 100% Résumé Paper, 24lb."/>
    <n v="12.448"/>
    <x v="0"/>
    <n v="0.2"/>
    <n v="3.8899999999999988"/>
  </r>
  <r>
    <n v="3603"/>
    <s v="CA-2011-159835"/>
    <x v="2"/>
    <x v="664"/>
    <d v="2011-11-24T00:00:00"/>
    <s v="Standard Class"/>
    <s v="RB-19330"/>
    <s v="Randy Bradley"/>
    <x v="0"/>
    <s v="United States"/>
    <s v="Philadelphia"/>
    <x v="9"/>
    <n v="19143"/>
    <x v="3"/>
    <s v="FUR-CH-10004997"/>
    <x v="0"/>
    <x v="1"/>
    <s v="Hon Every-Day Series Multi-Task Chairs"/>
    <n v="657.93"/>
    <x v="2"/>
    <n v="0.3"/>
    <n v="-93.989999999999952"/>
  </r>
  <r>
    <n v="3604"/>
    <s v="CA-2014-112956"/>
    <x v="3"/>
    <x v="170"/>
    <d v="2014-08-28T00:00:00"/>
    <s v="Standard Class"/>
    <s v="TH-21550"/>
    <s v="Tracy Hopkins"/>
    <x v="2"/>
    <s v="United States"/>
    <s v="Columbia"/>
    <x v="39"/>
    <n v="21044"/>
    <x v="3"/>
    <s v="OFF-PA-10000357"/>
    <x v="1"/>
    <x v="10"/>
    <s v="Xerox 1888"/>
    <n v="277.39999999999998"/>
    <x v="2"/>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x v="0"/>
    <n v="0"/>
    <n v="8.5543999999999976"/>
  </r>
  <r>
    <n v="3606"/>
    <s v="CA-2014-112956"/>
    <x v="3"/>
    <x v="170"/>
    <d v="2014-08-28T00:00:00"/>
    <s v="Standard Class"/>
    <s v="TH-21550"/>
    <s v="Tracy Hopkins"/>
    <x v="2"/>
    <s v="United States"/>
    <s v="Columbia"/>
    <x v="39"/>
    <n v="21044"/>
    <x v="3"/>
    <s v="FUR-FU-10004960"/>
    <x v="0"/>
    <x v="5"/>
    <s v="Seth Thomas 12&quot; Clock w/ Goldtone Case"/>
    <n v="91.92"/>
    <x v="4"/>
    <n v="0"/>
    <n v="31.252800000000001"/>
  </r>
  <r>
    <n v="3607"/>
    <s v="CA-2013-119683"/>
    <x v="0"/>
    <x v="299"/>
    <d v="2013-03-17T00:00:00"/>
    <s v="Second Class"/>
    <s v="CK-12595"/>
    <s v="Clytie Kelty"/>
    <x v="0"/>
    <s v="United States"/>
    <s v="New York City"/>
    <x v="15"/>
    <n v="10024"/>
    <x v="3"/>
    <s v="OFF-EN-10001099"/>
    <x v="1"/>
    <x v="12"/>
    <s v="Staples"/>
    <n v="29.339999999999996"/>
    <x v="1"/>
    <n v="0"/>
    <n v="13.496399999999998"/>
  </r>
  <r>
    <n v="3608"/>
    <s v="CA-2011-163559"/>
    <x v="2"/>
    <x v="865"/>
    <d v="2011-09-28T00:00:00"/>
    <s v="Second Class"/>
    <s v="ST-20530"/>
    <s v="Shui Tom"/>
    <x v="0"/>
    <s v="United States"/>
    <s v="New York City"/>
    <x v="15"/>
    <n v="10035"/>
    <x v="3"/>
    <s v="OFF-BI-10002026"/>
    <x v="1"/>
    <x v="8"/>
    <s v="Avery Arch Ring Binders"/>
    <n v="139.44"/>
    <x v="1"/>
    <n v="0.2"/>
    <n v="47.060999999999993"/>
  </r>
  <r>
    <n v="3609"/>
    <s v="CA-2011-140228"/>
    <x v="2"/>
    <x v="582"/>
    <d v="2011-05-03T00:00:00"/>
    <s v="Standard Class"/>
    <s v="GB-14530"/>
    <s v="George Bell"/>
    <x v="1"/>
    <s v="United States"/>
    <s v="Newark"/>
    <x v="24"/>
    <n v="43055"/>
    <x v="3"/>
    <s v="OFF-LA-10001613"/>
    <x v="1"/>
    <x v="2"/>
    <s v="Avery File Folder Labels"/>
    <n v="6.911999999999999"/>
    <x v="1"/>
    <n v="0.2"/>
    <n v="2.5056000000000003"/>
  </r>
  <r>
    <n v="3610"/>
    <s v="CA-2011-140228"/>
    <x v="2"/>
    <x v="582"/>
    <d v="2011-05-03T00:00:00"/>
    <s v="Standard Class"/>
    <s v="GB-14530"/>
    <s v="George Bell"/>
    <x v="1"/>
    <s v="United States"/>
    <s v="Newark"/>
    <x v="24"/>
    <n v="43055"/>
    <x v="3"/>
    <s v="OFF-ST-10002214"/>
    <x v="1"/>
    <x v="4"/>
    <s v="X-Rack File for Hanging Folders"/>
    <n v="27.096"/>
    <x v="1"/>
    <n v="0.2"/>
    <n v="2.0321999999999987"/>
  </r>
  <r>
    <n v="3611"/>
    <s v="CA-2011-140228"/>
    <x v="2"/>
    <x v="582"/>
    <d v="2011-05-03T00:00:00"/>
    <s v="Standard Class"/>
    <s v="GB-14530"/>
    <s v="George Bell"/>
    <x v="1"/>
    <s v="United States"/>
    <s v="Newark"/>
    <x v="24"/>
    <n v="43055"/>
    <x v="3"/>
    <s v="OFF-ST-10001128"/>
    <x v="1"/>
    <x v="4"/>
    <s v="Carina Mini System Audio Rack, Model AR050B"/>
    <n v="177.56800000000001"/>
    <x v="0"/>
    <n v="0.2"/>
    <n v="-37.733199999999989"/>
  </r>
  <r>
    <n v="3612"/>
    <s v="US-2013-131674"/>
    <x v="0"/>
    <x v="896"/>
    <d v="2013-12-02T00:00:00"/>
    <s v="Second Class"/>
    <s v="NC-18535"/>
    <s v="Nick Crebassa"/>
    <x v="1"/>
    <s v="United States"/>
    <s v="Dallas"/>
    <x v="5"/>
    <n v="75217"/>
    <x v="2"/>
    <s v="TEC-AC-10004864"/>
    <x v="2"/>
    <x v="11"/>
    <s v="Memorex Micro Travel Drive 32 GB"/>
    <n v="58.415999999999997"/>
    <x v="0"/>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x v="0"/>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x v="0"/>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x v="5"/>
    <n v="0.3"/>
    <n v="-71.811599999999999"/>
  </r>
  <r>
    <n v="3616"/>
    <s v="CA-2014-112529"/>
    <x v="3"/>
    <x v="123"/>
    <d v="2014-11-22T00:00:00"/>
    <s v="First Class"/>
    <s v="SC-20770"/>
    <s v="Stewart Carmichael"/>
    <x v="1"/>
    <s v="United States"/>
    <s v="San Antonio"/>
    <x v="5"/>
    <n v="78207"/>
    <x v="2"/>
    <s v="OFF-AR-10001915"/>
    <x v="1"/>
    <x v="6"/>
    <s v="Peel-Off China Markers"/>
    <n v="31.776"/>
    <x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x v="2"/>
    <n v="0.7"/>
    <n v="-7.3254999999999981"/>
  </r>
  <r>
    <n v="3618"/>
    <s v="CA-2014-141929"/>
    <x v="3"/>
    <x v="507"/>
    <d v="2014-09-09T00:00:00"/>
    <s v="Standard Class"/>
    <s v="RA-19285"/>
    <s v="Ralph Arnett"/>
    <x v="0"/>
    <s v="United States"/>
    <s v="Los Angeles"/>
    <x v="1"/>
    <n v="90004"/>
    <x v="1"/>
    <s v="OFF-BI-10004632"/>
    <x v="1"/>
    <x v="8"/>
    <s v="Ibico Hi-Tech Manual Binding System"/>
    <n v="487.98400000000004"/>
    <x v="0"/>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x v="7"/>
    <n v="0.2"/>
    <n v="1.7374999999999998"/>
  </r>
  <r>
    <n v="3620"/>
    <s v="CA-2014-141929"/>
    <x v="3"/>
    <x v="507"/>
    <d v="2014-09-09T00:00:00"/>
    <s v="Standard Class"/>
    <s v="RA-19285"/>
    <s v="Ralph Arnett"/>
    <x v="0"/>
    <s v="United States"/>
    <s v="Los Angeles"/>
    <x v="1"/>
    <n v="90004"/>
    <x v="1"/>
    <s v="OFF-ST-10002974"/>
    <x v="1"/>
    <x v="4"/>
    <s v="Trav-L-File Heavy-Duty Shuttle II, Black"/>
    <n v="217.85"/>
    <x v="2"/>
    <n v="0"/>
    <n v="65.35499999999999"/>
  </r>
  <r>
    <n v="3621"/>
    <s v="CA-2013-109743"/>
    <x v="0"/>
    <x v="897"/>
    <d v="2013-09-30T00:00:00"/>
    <s v="Standard Class"/>
    <s v="SH-19975"/>
    <s v="Sally Hughsby"/>
    <x v="1"/>
    <s v="United States"/>
    <s v="Smyrna"/>
    <x v="18"/>
    <n v="37167"/>
    <x v="0"/>
    <s v="OFF-AR-10003727"/>
    <x v="1"/>
    <x v="6"/>
    <s v="Berol Giant Pencil Sharpener"/>
    <n v="40.775999999999996"/>
    <x v="1"/>
    <n v="0.2"/>
    <n v="4.5872999999999937"/>
  </r>
  <r>
    <n v="3622"/>
    <s v="CA-2013-109743"/>
    <x v="0"/>
    <x v="897"/>
    <d v="2013-09-30T00:00:00"/>
    <s v="Standard Class"/>
    <s v="SH-19975"/>
    <s v="Sally Hughsby"/>
    <x v="1"/>
    <s v="United States"/>
    <s v="Smyrna"/>
    <x v="18"/>
    <n v="37167"/>
    <x v="0"/>
    <s v="TEC-PH-10004071"/>
    <x v="2"/>
    <x v="7"/>
    <s v="PayAnywhere Card Reader"/>
    <n v="63.936000000000007"/>
    <x v="8"/>
    <n v="0.2"/>
    <n v="5.5944000000000003"/>
  </r>
  <r>
    <n v="3623"/>
    <s v="CA-2011-159184"/>
    <x v="2"/>
    <x v="80"/>
    <d v="2011-09-19T00:00:00"/>
    <s v="Standard Class"/>
    <s v="JC-15775"/>
    <s v="John Castell"/>
    <x v="0"/>
    <s v="United States"/>
    <s v="Macon"/>
    <x v="32"/>
    <n v="31204"/>
    <x v="0"/>
    <s v="FUR-FU-10002878"/>
    <x v="0"/>
    <x v="5"/>
    <s v="Seth Thomas 14&quot; Day/Date Wall Clock"/>
    <n v="142.4"/>
    <x v="2"/>
    <n v="0"/>
    <n v="52.688000000000002"/>
  </r>
  <r>
    <n v="3624"/>
    <s v="CA-2011-159184"/>
    <x v="2"/>
    <x v="80"/>
    <d v="2011-09-19T00:00:00"/>
    <s v="Standard Class"/>
    <s v="JC-15775"/>
    <s v="John Castell"/>
    <x v="0"/>
    <s v="United States"/>
    <s v="Macon"/>
    <x v="32"/>
    <n v="31204"/>
    <x v="0"/>
    <s v="OFF-BI-10001890"/>
    <x v="1"/>
    <x v="8"/>
    <s v="Avery Poly Binder Pockets"/>
    <n v="7.16"/>
    <x v="0"/>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x v="13"/>
    <n v="0.2"/>
    <n v="42.588000000000022"/>
  </r>
  <r>
    <n v="3626"/>
    <s v="CA-2014-113530"/>
    <x v="3"/>
    <x v="240"/>
    <d v="2014-05-22T00:00:00"/>
    <s v="Second Class"/>
    <s v="BC-11125"/>
    <s v="Becky Castell"/>
    <x v="2"/>
    <s v="United States"/>
    <s v="San Francisco"/>
    <x v="1"/>
    <n v="94109"/>
    <x v="1"/>
    <s v="OFF-AR-10001315"/>
    <x v="1"/>
    <x v="6"/>
    <s v="Newell 310"/>
    <n v="3.52"/>
    <x v="0"/>
    <n v="0"/>
    <n v="1.0207999999999999"/>
  </r>
  <r>
    <n v="3627"/>
    <s v="CA-2014-113530"/>
    <x v="3"/>
    <x v="240"/>
    <d v="2014-05-22T00:00:00"/>
    <s v="Second Class"/>
    <s v="BC-11125"/>
    <s v="Becky Castell"/>
    <x v="2"/>
    <s v="United States"/>
    <s v="San Francisco"/>
    <x v="1"/>
    <n v="94109"/>
    <x v="1"/>
    <s v="OFF-AR-10000122"/>
    <x v="1"/>
    <x v="6"/>
    <s v="Newell 314"/>
    <n v="5.58"/>
    <x v="7"/>
    <n v="0"/>
    <n v="1.3949999999999996"/>
  </r>
  <r>
    <n v="3628"/>
    <s v="CA-2014-113530"/>
    <x v="3"/>
    <x v="240"/>
    <d v="2014-05-22T00:00:00"/>
    <s v="Second Class"/>
    <s v="BC-11125"/>
    <s v="Becky Castell"/>
    <x v="2"/>
    <s v="United States"/>
    <s v="San Francisco"/>
    <x v="1"/>
    <n v="94109"/>
    <x v="1"/>
    <s v="TEC-AC-10001465"/>
    <x v="2"/>
    <x v="11"/>
    <s v="SanDisk Cruzer 64 GB USB Flash Drive"/>
    <n v="36.32"/>
    <x v="7"/>
    <n v="0"/>
    <n v="10.895999999999997"/>
  </r>
  <r>
    <n v="3629"/>
    <s v="CA-2011-169726"/>
    <x v="2"/>
    <x v="128"/>
    <d v="2011-08-13T00:00:00"/>
    <s v="Standard Class"/>
    <s v="JH-15985"/>
    <s v="Joseph Holt"/>
    <x v="0"/>
    <s v="United States"/>
    <s v="Seattle"/>
    <x v="4"/>
    <n v="98103"/>
    <x v="1"/>
    <s v="OFF-BI-10004600"/>
    <x v="1"/>
    <x v="8"/>
    <s v="Ibico Ibimaster 300 Manual Binding System"/>
    <n v="2060.7440000000001"/>
    <x v="3"/>
    <n v="0.2"/>
    <n v="643.98249999999996"/>
  </r>
  <r>
    <n v="3630"/>
    <s v="CA-2014-155957"/>
    <x v="3"/>
    <x v="200"/>
    <d v="2014-12-01T00:00:00"/>
    <s v="Standard Class"/>
    <s v="CC-12610"/>
    <s v="Corey Catlett"/>
    <x v="1"/>
    <s v="United States"/>
    <s v="Columbus"/>
    <x v="24"/>
    <n v="43229"/>
    <x v="3"/>
    <s v="OFF-AP-10002082"/>
    <x v="1"/>
    <x v="9"/>
    <s v="Holmes HEPA Air Purifier"/>
    <n v="52.272000000000006"/>
    <x v="1"/>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x v="3"/>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x v="0"/>
    <n v="0"/>
    <n v="19.465600000000002"/>
  </r>
  <r>
    <n v="3633"/>
    <s v="CA-2014-132178"/>
    <x v="3"/>
    <x v="898"/>
    <d v="2014-05-09T00:00:00"/>
    <s v="Second Class"/>
    <s v="DB-12970"/>
    <s v="Darren Budd"/>
    <x v="1"/>
    <s v="United States"/>
    <s v="Los Angeles"/>
    <x v="1"/>
    <n v="90004"/>
    <x v="1"/>
    <s v="OFF-ST-10000025"/>
    <x v="1"/>
    <x v="4"/>
    <s v="Fellowes Stor/Drawer Steel Plus Storage Drawers"/>
    <n v="763.44"/>
    <x v="8"/>
    <n v="0"/>
    <n v="45.80639999999994"/>
  </r>
  <r>
    <n v="3634"/>
    <s v="CA-2013-145177"/>
    <x v="0"/>
    <x v="338"/>
    <d v="2013-11-15T00:00:00"/>
    <s v="Standard Class"/>
    <s v="PP-18955"/>
    <s v="Paul Prost"/>
    <x v="2"/>
    <s v="United States"/>
    <s v="Springfield"/>
    <x v="24"/>
    <n v="45503"/>
    <x v="3"/>
    <s v="OFF-LA-10001613"/>
    <x v="1"/>
    <x v="2"/>
    <s v="Avery File Folder Labels"/>
    <n v="9.2159999999999993"/>
    <x v="4"/>
    <n v="0.2"/>
    <n v="3.3408000000000002"/>
  </r>
  <r>
    <n v="3635"/>
    <s v="CA-2013-145177"/>
    <x v="0"/>
    <x v="338"/>
    <d v="2013-11-15T00:00:00"/>
    <s v="Standard Class"/>
    <s v="PP-18955"/>
    <s v="Paul Prost"/>
    <x v="2"/>
    <s v="United States"/>
    <s v="Springfield"/>
    <x v="24"/>
    <n v="45503"/>
    <x v="3"/>
    <s v="TEC-PH-10000376"/>
    <x v="2"/>
    <x v="7"/>
    <s v="Square Credit Card Reader"/>
    <n v="41.957999999999998"/>
    <x v="3"/>
    <n v="0.4"/>
    <n v="-9.7901999999999987"/>
  </r>
  <r>
    <n v="3636"/>
    <s v="CA-2013-145177"/>
    <x v="0"/>
    <x v="338"/>
    <d v="2013-11-15T00:00:00"/>
    <s v="Standard Class"/>
    <s v="PP-18955"/>
    <s v="Paul Prost"/>
    <x v="2"/>
    <s v="United States"/>
    <s v="Springfield"/>
    <x v="24"/>
    <n v="45503"/>
    <x v="3"/>
    <s v="OFF-PA-10004039"/>
    <x v="1"/>
    <x v="10"/>
    <s v="Xerox 1882"/>
    <n v="89.567999999999998"/>
    <x v="0"/>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x v="1"/>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x v="4"/>
    <n v="0.2"/>
    <n v="29.301999999999978"/>
  </r>
  <r>
    <n v="3639"/>
    <s v="CA-2013-145177"/>
    <x v="0"/>
    <x v="338"/>
    <d v="2013-11-15T00:00:00"/>
    <s v="Standard Class"/>
    <s v="PP-18955"/>
    <s v="Paul Prost"/>
    <x v="2"/>
    <s v="United States"/>
    <s v="Springfield"/>
    <x v="24"/>
    <n v="45503"/>
    <x v="3"/>
    <s v="FUR-FU-10000758"/>
    <x v="0"/>
    <x v="5"/>
    <s v="DAX Natural Wood-Tone Poster Frame"/>
    <n v="148.28800000000001"/>
    <x v="3"/>
    <n v="0.2"/>
    <n v="29.657599999999988"/>
  </r>
  <r>
    <n v="3640"/>
    <s v="CA-2013-145177"/>
    <x v="0"/>
    <x v="338"/>
    <d v="2013-11-15T00:00:00"/>
    <s v="Standard Class"/>
    <s v="PP-18955"/>
    <s v="Paul Prost"/>
    <x v="2"/>
    <s v="United States"/>
    <s v="Springfield"/>
    <x v="24"/>
    <n v="45503"/>
    <x v="3"/>
    <s v="OFF-PA-10000682"/>
    <x v="1"/>
    <x v="10"/>
    <s v="Xerox 1924"/>
    <n v="4.6240000000000006"/>
    <x v="7"/>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x v="3"/>
    <n v="0.2"/>
    <n v="-29.074500000000008"/>
  </r>
  <r>
    <n v="3642"/>
    <s v="CA-2013-145177"/>
    <x v="0"/>
    <x v="338"/>
    <d v="2013-11-15T00:00:00"/>
    <s v="Standard Class"/>
    <s v="PP-18955"/>
    <s v="Paul Prost"/>
    <x v="2"/>
    <s v="United States"/>
    <s v="Springfield"/>
    <x v="24"/>
    <n v="45503"/>
    <x v="3"/>
    <s v="OFF-BI-10002082"/>
    <x v="1"/>
    <x v="8"/>
    <s v="GBC Twin Loop Wire Binding Elements"/>
    <n v="69.888000000000005"/>
    <x v="3"/>
    <n v="0.7"/>
    <n v="-46.591999999999999"/>
  </r>
  <r>
    <n v="3643"/>
    <s v="CA-2011-156594"/>
    <x v="2"/>
    <x v="414"/>
    <d v="2011-12-23T00:00:00"/>
    <s v="Second Class"/>
    <s v="MC-17845"/>
    <s v="Michael Chen"/>
    <x v="0"/>
    <s v="United States"/>
    <s v="Los Angeles"/>
    <x v="1"/>
    <n v="90008"/>
    <x v="1"/>
    <s v="OFF-BI-10004632"/>
    <x v="1"/>
    <x v="8"/>
    <s v="Ibico Hi-Tech Manual Binding System"/>
    <n v="487.98400000000004"/>
    <x v="0"/>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x v="0"/>
    <n v="0"/>
    <n v="12.298000000000002"/>
  </r>
  <r>
    <n v="3645"/>
    <s v="CA-2011-156594"/>
    <x v="2"/>
    <x v="414"/>
    <d v="2011-12-23T00:00:00"/>
    <s v="Second Class"/>
    <s v="MC-17845"/>
    <s v="Michael Chen"/>
    <x v="0"/>
    <s v="United States"/>
    <s v="Los Angeles"/>
    <x v="1"/>
    <n v="90008"/>
    <x v="1"/>
    <s v="OFF-AR-10004269"/>
    <x v="1"/>
    <x v="6"/>
    <s v="Newell 31"/>
    <n v="4.13"/>
    <x v="7"/>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x v="2"/>
    <n v="0.2"/>
    <n v="50.413999999999987"/>
  </r>
  <r>
    <n v="3647"/>
    <s v="CA-2011-146528"/>
    <x v="2"/>
    <x v="739"/>
    <d v="2011-07-27T00:00:00"/>
    <s v="Second Class"/>
    <s v="VF-21715"/>
    <s v="Vicky Freymann"/>
    <x v="2"/>
    <s v="United States"/>
    <s v="Los Angeles"/>
    <x v="1"/>
    <n v="90045"/>
    <x v="1"/>
    <s v="OFF-PA-10002195"/>
    <x v="1"/>
    <x v="10"/>
    <s v="Xerox 1966"/>
    <n v="6.48"/>
    <x v="7"/>
    <n v="0"/>
    <n v="3.1752000000000002"/>
  </r>
  <r>
    <n v="3648"/>
    <s v="CA-2011-146528"/>
    <x v="2"/>
    <x v="739"/>
    <d v="2011-07-27T00:00:00"/>
    <s v="Second Class"/>
    <s v="VF-21715"/>
    <s v="Vicky Freymann"/>
    <x v="2"/>
    <s v="United States"/>
    <s v="Los Angeles"/>
    <x v="1"/>
    <n v="90045"/>
    <x v="1"/>
    <s v="OFF-SU-10002522"/>
    <x v="1"/>
    <x v="14"/>
    <s v="Acme Kleen Earth Office Shears"/>
    <n v="15.52"/>
    <x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x v="0"/>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x v="5"/>
    <n v="0.2"/>
    <n v="18.597599999999993"/>
  </r>
  <r>
    <n v="3651"/>
    <s v="CA-2014-109960"/>
    <x v="3"/>
    <x v="34"/>
    <d v="2014-12-12T00:00:00"/>
    <s v="Second Class"/>
    <s v="DB-13210"/>
    <s v="Dean Braden"/>
    <x v="0"/>
    <s v="United States"/>
    <s v="Detroit"/>
    <x v="12"/>
    <n v="48234"/>
    <x v="2"/>
    <s v="TEC-AC-10004859"/>
    <x v="2"/>
    <x v="11"/>
    <s v="Maxell Pro 80 Minute CD-R, 10/Pack"/>
    <n v="104.88"/>
    <x v="5"/>
    <n v="0"/>
    <n v="41.952000000000005"/>
  </r>
  <r>
    <n v="3652"/>
    <s v="CA-2014-109960"/>
    <x v="3"/>
    <x v="34"/>
    <d v="2014-12-12T00:00:00"/>
    <s v="Second Class"/>
    <s v="DB-13210"/>
    <s v="Dean Braden"/>
    <x v="0"/>
    <s v="United States"/>
    <s v="Detroit"/>
    <x v="12"/>
    <n v="48234"/>
    <x v="2"/>
    <s v="OFF-AR-10001860"/>
    <x v="1"/>
    <x v="6"/>
    <s v="BIC Liqua Brite Liner"/>
    <n v="34.700000000000003"/>
    <x v="2"/>
    <n v="0"/>
    <n v="12.492000000000001"/>
  </r>
  <r>
    <n v="3653"/>
    <s v="CA-2014-109960"/>
    <x v="3"/>
    <x v="34"/>
    <d v="2014-12-12T00:00:00"/>
    <s v="Second Class"/>
    <s v="DB-13210"/>
    <s v="Dean Braden"/>
    <x v="0"/>
    <s v="United States"/>
    <s v="Detroit"/>
    <x v="12"/>
    <n v="48234"/>
    <x v="2"/>
    <s v="OFF-BI-10001636"/>
    <x v="1"/>
    <x v="8"/>
    <s v="Ibico Plastic and Wire Spiral Binding Combs"/>
    <n v="33.72"/>
    <x v="4"/>
    <n v="0"/>
    <n v="15.511199999999999"/>
  </r>
  <r>
    <n v="3654"/>
    <s v="CA-2014-109960"/>
    <x v="3"/>
    <x v="34"/>
    <d v="2014-12-12T00:00:00"/>
    <s v="Second Class"/>
    <s v="DB-13210"/>
    <s v="Dean Braden"/>
    <x v="0"/>
    <s v="United States"/>
    <s v="Detroit"/>
    <x v="12"/>
    <n v="48234"/>
    <x v="2"/>
    <s v="OFF-PA-10000349"/>
    <x v="1"/>
    <x v="10"/>
    <s v="Staples"/>
    <n v="14.940000000000001"/>
    <x v="1"/>
    <n v="0"/>
    <n v="7.0218000000000007"/>
  </r>
  <r>
    <n v="3655"/>
    <s v="CA-2014-133004"/>
    <x v="3"/>
    <x v="515"/>
    <d v="2014-09-06T00:00:00"/>
    <s v="Standard Class"/>
    <s v="AJ-10945"/>
    <s v="Ashley Jarboe"/>
    <x v="0"/>
    <s v="United States"/>
    <s v="Lawrence"/>
    <x v="14"/>
    <n v="46226"/>
    <x v="2"/>
    <s v="OFF-AP-10002439"/>
    <x v="1"/>
    <x v="9"/>
    <s v="Tripp Lite Isotel 8 Ultra 8 Outlet Metal Surge"/>
    <n v="638.73"/>
    <x v="6"/>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x v="0"/>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x v="7"/>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x v="1"/>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x v="4"/>
    <n v="0.2"/>
    <n v="3.8599999999999977"/>
  </r>
  <r>
    <n v="3660"/>
    <s v="CA-2012-128083"/>
    <x v="1"/>
    <x v="899"/>
    <d v="2012-03-17T00:00:00"/>
    <s v="Standard Class"/>
    <s v="EB-13750"/>
    <s v="Edward Becker"/>
    <x v="1"/>
    <s v="United States"/>
    <s v="Plantation"/>
    <x v="2"/>
    <n v="33317"/>
    <x v="0"/>
    <s v="FUR-FU-10001731"/>
    <x v="0"/>
    <x v="5"/>
    <s v="Acrylic Self-Standing Desk Frames"/>
    <n v="6.4080000000000004"/>
    <x v="1"/>
    <n v="0.2"/>
    <n v="1.4418"/>
  </r>
  <r>
    <n v="3661"/>
    <s v="CA-2013-161676"/>
    <x v="0"/>
    <x v="427"/>
    <d v="2013-07-24T00:00:00"/>
    <s v="Standard Class"/>
    <s v="JP-15460"/>
    <s v="Jennifer Patt"/>
    <x v="1"/>
    <s v="United States"/>
    <s v="Glendale"/>
    <x v="16"/>
    <n v="85301"/>
    <x v="1"/>
    <s v="OFF-SU-10004782"/>
    <x v="1"/>
    <x v="14"/>
    <s v="Elite 5&quot; Scissors"/>
    <n v="33.799999999999997"/>
    <x v="2"/>
    <n v="0.2"/>
    <n v="4.2249999999999979"/>
  </r>
  <r>
    <n v="3662"/>
    <s v="CA-2013-155005"/>
    <x v="0"/>
    <x v="900"/>
    <d v="2013-06-16T00:00:00"/>
    <s v="Second Class"/>
    <s v="SC-20050"/>
    <s v="Sample Company A"/>
    <x v="2"/>
    <s v="United States"/>
    <s v="Jackson"/>
    <x v="12"/>
    <n v="49201"/>
    <x v="2"/>
    <s v="TEC-PH-10003484"/>
    <x v="2"/>
    <x v="7"/>
    <s v="Ooma Telo VoIP Home Phone System"/>
    <n v="377.96999999999997"/>
    <x v="1"/>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x v="12"/>
    <n v="0"/>
    <n v="93.203999999999994"/>
  </r>
  <r>
    <n v="3664"/>
    <s v="US-2014-129777"/>
    <x v="3"/>
    <x v="445"/>
    <d v="2014-07-10T00:00:00"/>
    <s v="Standard Class"/>
    <s v="FM-14290"/>
    <s v="Frank Merwin"/>
    <x v="2"/>
    <s v="United States"/>
    <s v="Quincy"/>
    <x v="31"/>
    <n v="2169"/>
    <x v="3"/>
    <s v="OFF-PA-10001970"/>
    <x v="1"/>
    <x v="10"/>
    <s v="Xerox 1881"/>
    <n v="24.56"/>
    <x v="0"/>
    <n v="0"/>
    <n v="11.543199999999999"/>
  </r>
  <r>
    <n v="3665"/>
    <s v="CA-2011-129364"/>
    <x v="2"/>
    <x v="589"/>
    <d v="2011-12-13T00:00:00"/>
    <s v="Standard Class"/>
    <s v="TB-21250"/>
    <s v="Tim Brockman"/>
    <x v="0"/>
    <s v="United States"/>
    <s v="Salem"/>
    <x v="21"/>
    <n v="97301"/>
    <x v="1"/>
    <s v="OFF-LA-10001569"/>
    <x v="1"/>
    <x v="2"/>
    <s v="Avery 499"/>
    <n v="27.888000000000002"/>
    <x v="3"/>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x v="4"/>
    <n v="0.7"/>
    <n v="-4.5191999999999979"/>
  </r>
  <r>
    <n v="3667"/>
    <s v="CA-2011-129364"/>
    <x v="2"/>
    <x v="589"/>
    <d v="2011-12-13T00:00:00"/>
    <s v="Standard Class"/>
    <s v="TB-21250"/>
    <s v="Tim Brockman"/>
    <x v="0"/>
    <s v="United States"/>
    <s v="Salem"/>
    <x v="21"/>
    <n v="97301"/>
    <x v="1"/>
    <s v="TEC-PH-10003095"/>
    <x v="2"/>
    <x v="7"/>
    <s v="Samsung HM1900 Bluetooth Headset"/>
    <n v="52.679999999999993"/>
    <x v="1"/>
    <n v="0.2"/>
    <n v="19.754999999999999"/>
  </r>
  <r>
    <n v="3668"/>
    <s v="CA-2011-129364"/>
    <x v="2"/>
    <x v="589"/>
    <d v="2011-12-13T00:00:00"/>
    <s v="Standard Class"/>
    <s v="TB-21250"/>
    <s v="Tim Brockman"/>
    <x v="0"/>
    <s v="United States"/>
    <s v="Salem"/>
    <x v="21"/>
    <n v="97301"/>
    <x v="1"/>
    <s v="OFF-SU-10000432"/>
    <x v="1"/>
    <x v="14"/>
    <s v="Acco Side-Punched Conventional Columnar Pads"/>
    <n v="13.88"/>
    <x v="2"/>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x v="12"/>
    <n v="0.2"/>
    <n v="-18.186000000000014"/>
  </r>
  <r>
    <n v="3670"/>
    <s v="CA-2011-129364"/>
    <x v="2"/>
    <x v="589"/>
    <d v="2011-12-13T00:00:00"/>
    <s v="Standard Class"/>
    <s v="TB-21250"/>
    <s v="Tim Brockman"/>
    <x v="0"/>
    <s v="United States"/>
    <s v="Salem"/>
    <x v="21"/>
    <n v="97301"/>
    <x v="1"/>
    <s v="OFF-LA-10004409"/>
    <x v="1"/>
    <x v="2"/>
    <s v="Avery 492"/>
    <n v="11.52"/>
    <x v="2"/>
    <n v="0.2"/>
    <n v="3.7439999999999989"/>
  </r>
  <r>
    <n v="3671"/>
    <s v="CA-2011-129364"/>
    <x v="2"/>
    <x v="589"/>
    <d v="2011-12-13T00:00:00"/>
    <s v="Standard Class"/>
    <s v="TB-21250"/>
    <s v="Tim Brockman"/>
    <x v="0"/>
    <s v="United States"/>
    <s v="Salem"/>
    <x v="21"/>
    <n v="97301"/>
    <x v="1"/>
    <s v="OFF-PA-10001569"/>
    <x v="1"/>
    <x v="10"/>
    <s v="Xerox 232"/>
    <n v="10.368000000000002"/>
    <x v="0"/>
    <n v="0.2"/>
    <n v="3.6288"/>
  </r>
  <r>
    <n v="3672"/>
    <s v="CA-2011-129364"/>
    <x v="2"/>
    <x v="589"/>
    <d v="2011-12-13T00:00:00"/>
    <s v="Standard Class"/>
    <s v="TB-21250"/>
    <s v="Tim Brockman"/>
    <x v="0"/>
    <s v="United States"/>
    <s v="Salem"/>
    <x v="21"/>
    <n v="97301"/>
    <x v="1"/>
    <s v="OFF-ST-10001031"/>
    <x v="1"/>
    <x v="4"/>
    <s v="Adjustable Personal File Tote"/>
    <n v="39.072000000000003"/>
    <x v="1"/>
    <n v="0.2"/>
    <n v="2.9304000000000023"/>
  </r>
  <r>
    <n v="3673"/>
    <s v="CA-2013-104969"/>
    <x v="0"/>
    <x v="143"/>
    <d v="2013-04-15T00:00:00"/>
    <s v="Standard Class"/>
    <s v="EH-14125"/>
    <s v="Eugene Hildebrand"/>
    <x v="2"/>
    <s v="United States"/>
    <s v="Troy"/>
    <x v="24"/>
    <n v="45373"/>
    <x v="3"/>
    <s v="OFF-EN-10002312"/>
    <x v="1"/>
    <x v="12"/>
    <s v="#10 Self-Seal White Envelopes"/>
    <n v="8.8719999999999999"/>
    <x v="7"/>
    <n v="0.2"/>
    <n v="3.2161"/>
  </r>
  <r>
    <n v="3674"/>
    <s v="CA-2013-104969"/>
    <x v="0"/>
    <x v="143"/>
    <d v="2013-04-15T00:00:00"/>
    <s v="Standard Class"/>
    <s v="EH-14125"/>
    <s v="Eugene Hildebrand"/>
    <x v="2"/>
    <s v="United States"/>
    <s v="Troy"/>
    <x v="24"/>
    <n v="45373"/>
    <x v="3"/>
    <s v="OFF-BI-10004224"/>
    <x v="1"/>
    <x v="8"/>
    <s v="Catalog Binders with Expanding Posts"/>
    <n v="121.10400000000003"/>
    <x v="5"/>
    <n v="0.7"/>
    <n v="-100.91999999999999"/>
  </r>
  <r>
    <n v="3675"/>
    <s v="CA-2014-154109"/>
    <x v="3"/>
    <x v="44"/>
    <d v="2014-11-12T00:00:00"/>
    <s v="Standard Class"/>
    <s v="ML-17410"/>
    <s v="Maris LaWare"/>
    <x v="0"/>
    <s v="United States"/>
    <s v="Philadelphia"/>
    <x v="9"/>
    <n v="19143"/>
    <x v="3"/>
    <s v="FUR-CH-10003774"/>
    <x v="0"/>
    <x v="1"/>
    <s v="Global Wood Trimmed Manager's Task Chair, Khaki"/>
    <n v="127.372"/>
    <x v="0"/>
    <n v="0.3"/>
    <n v="-30.933200000000006"/>
  </r>
  <r>
    <n v="3676"/>
    <s v="CA-2014-154109"/>
    <x v="3"/>
    <x v="44"/>
    <d v="2014-11-12T00:00:00"/>
    <s v="Standard Class"/>
    <s v="ML-17410"/>
    <s v="Maris LaWare"/>
    <x v="0"/>
    <s v="United States"/>
    <s v="Philadelphia"/>
    <x v="9"/>
    <n v="19143"/>
    <x v="3"/>
    <s v="OFF-PA-10000157"/>
    <x v="1"/>
    <x v="10"/>
    <s v="Xerox 191"/>
    <n v="47.952000000000005"/>
    <x v="1"/>
    <n v="0.2"/>
    <n v="16.183799999999998"/>
  </r>
  <r>
    <n v="3677"/>
    <s v="CA-2012-156440"/>
    <x v="1"/>
    <x v="901"/>
    <d v="2012-12-09T00:00:00"/>
    <s v="Standard Class"/>
    <s v="MH-17620"/>
    <s v="Matt Hagelstein"/>
    <x v="1"/>
    <s v="United States"/>
    <s v="San Diego"/>
    <x v="1"/>
    <n v="92105"/>
    <x v="1"/>
    <s v="FUR-FU-10004090"/>
    <x v="0"/>
    <x v="5"/>
    <s v="Executive Impressions 14&quot; Contract Wall Clock"/>
    <n v="44.46"/>
    <x v="0"/>
    <n v="0"/>
    <n v="14.671799999999998"/>
  </r>
  <r>
    <n v="3678"/>
    <s v="CA-2012-132626"/>
    <x v="1"/>
    <x v="584"/>
    <d v="2012-07-14T00:00:00"/>
    <s v="Standard Class"/>
    <s v="BT-11680"/>
    <s v="Brian Thompson"/>
    <x v="0"/>
    <s v="United States"/>
    <s v="Clinton"/>
    <x v="39"/>
    <n v="20735"/>
    <x v="3"/>
    <s v="OFF-FA-10002763"/>
    <x v="1"/>
    <x v="13"/>
    <s v="Advantus Map Pennant Flags and Round Head Tacks"/>
    <n v="15.8"/>
    <x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x v="1"/>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x v="0"/>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x v="1"/>
    <n v="0"/>
    <n v="5.6993999999999998"/>
  </r>
  <r>
    <n v="3682"/>
    <s v="CA-2012-132626"/>
    <x v="1"/>
    <x v="584"/>
    <d v="2012-07-14T00:00:00"/>
    <s v="Standard Class"/>
    <s v="BT-11680"/>
    <s v="Brian Thompson"/>
    <x v="0"/>
    <s v="United States"/>
    <s v="Clinton"/>
    <x v="39"/>
    <n v="20735"/>
    <x v="3"/>
    <s v="OFF-BI-10002854"/>
    <x v="1"/>
    <x v="8"/>
    <s v="Performers Binder/Pad Holder, Black"/>
    <n v="84.09"/>
    <x v="1"/>
    <n v="0"/>
    <n v="42.045000000000002"/>
  </r>
  <r>
    <n v="3683"/>
    <s v="CA-2012-132626"/>
    <x v="1"/>
    <x v="584"/>
    <d v="2012-07-14T00:00:00"/>
    <s v="Standard Class"/>
    <s v="BT-11680"/>
    <s v="Brian Thompson"/>
    <x v="0"/>
    <s v="United States"/>
    <s v="Clinton"/>
    <x v="39"/>
    <n v="20735"/>
    <x v="3"/>
    <s v="OFF-AR-10002987"/>
    <x v="1"/>
    <x v="6"/>
    <s v="Prismacolor Color Pencil Set"/>
    <n v="79.36"/>
    <x v="4"/>
    <n v="0"/>
    <n v="32.537600000000005"/>
  </r>
  <r>
    <n v="3684"/>
    <s v="CA-2012-132626"/>
    <x v="1"/>
    <x v="584"/>
    <d v="2012-07-14T00:00:00"/>
    <s v="Standard Class"/>
    <s v="BT-11680"/>
    <s v="Brian Thompson"/>
    <x v="0"/>
    <s v="United States"/>
    <s v="Clinton"/>
    <x v="39"/>
    <n v="20735"/>
    <x v="3"/>
    <s v="OFF-BI-10004001"/>
    <x v="1"/>
    <x v="8"/>
    <s v="GBC Recycled VeloBinder Covers"/>
    <n v="153.35999999999999"/>
    <x v="6"/>
    <n v="0"/>
    <n v="70.545599999999979"/>
  </r>
  <r>
    <n v="3685"/>
    <s v="CA-2012-132626"/>
    <x v="1"/>
    <x v="584"/>
    <d v="2012-07-14T00:00:00"/>
    <s v="Standard Class"/>
    <s v="BT-11680"/>
    <s v="Brian Thompson"/>
    <x v="0"/>
    <s v="United States"/>
    <s v="Clinton"/>
    <x v="39"/>
    <n v="20735"/>
    <x v="3"/>
    <s v="OFF-BI-10001634"/>
    <x v="1"/>
    <x v="8"/>
    <s v="Wilson Jones Active Use Binders"/>
    <n v="43.68"/>
    <x v="5"/>
    <n v="0"/>
    <n v="21.403200000000002"/>
  </r>
  <r>
    <n v="3686"/>
    <s v="CA-2012-132626"/>
    <x v="1"/>
    <x v="584"/>
    <d v="2012-07-14T00:00:00"/>
    <s v="Standard Class"/>
    <s v="BT-11680"/>
    <s v="Brian Thompson"/>
    <x v="0"/>
    <s v="United States"/>
    <s v="Clinton"/>
    <x v="39"/>
    <n v="20735"/>
    <x v="3"/>
    <s v="OFF-ST-10003722"/>
    <x v="1"/>
    <x v="4"/>
    <s v="Project Tote Personal File"/>
    <n v="98.21"/>
    <x v="3"/>
    <n v="0"/>
    <n v="28.480899999999984"/>
  </r>
  <r>
    <n v="3687"/>
    <s v="CA-2013-102792"/>
    <x v="0"/>
    <x v="180"/>
    <d v="2013-12-20T00:00:00"/>
    <s v="Standard Class"/>
    <s v="JC-15340"/>
    <s v="Jasper Cacioppo"/>
    <x v="0"/>
    <s v="United States"/>
    <s v="Riverside"/>
    <x v="1"/>
    <n v="92503"/>
    <x v="1"/>
    <s v="OFF-AR-10004757"/>
    <x v="1"/>
    <x v="6"/>
    <s v="Crayola Colored Pencils"/>
    <n v="9.84"/>
    <x v="1"/>
    <n v="0"/>
    <n v="3.2471999999999994"/>
  </r>
  <r>
    <n v="3688"/>
    <s v="CA-2013-108567"/>
    <x v="0"/>
    <x v="244"/>
    <d v="2013-05-25T00:00:00"/>
    <s v="Standard Class"/>
    <s v="DB-13210"/>
    <s v="Dean Braden"/>
    <x v="0"/>
    <s v="United States"/>
    <s v="Port Saint Lucie"/>
    <x v="2"/>
    <n v="34952"/>
    <x v="0"/>
    <s v="OFF-BI-10004140"/>
    <x v="1"/>
    <x v="8"/>
    <s v="Avery Non-Stick Binders"/>
    <n v="2.6940000000000004"/>
    <x v="0"/>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x v="5"/>
    <n v="0.2"/>
    <n v="7.92"/>
  </r>
  <r>
    <n v="3690"/>
    <s v="CA-2014-140760"/>
    <x v="3"/>
    <x v="455"/>
    <d v="2014-06-06T00:00:00"/>
    <s v="Second Class"/>
    <s v="DO-13435"/>
    <s v="Denny Ordway"/>
    <x v="0"/>
    <s v="United States"/>
    <s v="Mesa"/>
    <x v="16"/>
    <n v="85204"/>
    <x v="1"/>
    <s v="OFF-EN-10001141"/>
    <x v="1"/>
    <x v="12"/>
    <s v="Manila Recycled Extra-Heavyweight Clasp Envelopes, 6&quot; x 9&quot;"/>
    <n v="43.92"/>
    <x v="2"/>
    <n v="0.2"/>
    <n v="15.921000000000003"/>
  </r>
  <r>
    <n v="3691"/>
    <s v="US-2012-131359"/>
    <x v="1"/>
    <x v="628"/>
    <d v="2012-11-02T00:00:00"/>
    <s v="Second Class"/>
    <s v="FA-14230"/>
    <s v="Frank Atkinson"/>
    <x v="1"/>
    <s v="United States"/>
    <s v="Denver"/>
    <x v="22"/>
    <n v="80219"/>
    <x v="1"/>
    <s v="TEC-MA-10000597"/>
    <x v="2"/>
    <x v="15"/>
    <s v="Lexmark S315 Color Inkjet Printer"/>
    <n v="59.994000000000007"/>
    <x v="0"/>
    <n v="0.7"/>
    <n v="-45.995400000000004"/>
  </r>
  <r>
    <n v="3692"/>
    <s v="US-2012-131359"/>
    <x v="1"/>
    <x v="628"/>
    <d v="2012-11-02T00:00:00"/>
    <s v="Second Class"/>
    <s v="FA-14230"/>
    <s v="Frank Atkinson"/>
    <x v="1"/>
    <s v="United States"/>
    <s v="Denver"/>
    <x v="22"/>
    <n v="80219"/>
    <x v="1"/>
    <s v="TEC-CO-10001571"/>
    <x v="2"/>
    <x v="16"/>
    <s v="Sharp 1540cs Digital Laser Copier"/>
    <n v="439.99200000000002"/>
    <x v="7"/>
    <n v="0.2"/>
    <n v="164.99700000000001"/>
  </r>
  <r>
    <n v="3693"/>
    <s v="US-2012-131359"/>
    <x v="1"/>
    <x v="628"/>
    <d v="2012-11-02T00:00:00"/>
    <s v="Second Class"/>
    <s v="FA-14230"/>
    <s v="Frank Atkinson"/>
    <x v="1"/>
    <s v="United States"/>
    <s v="Denver"/>
    <x v="22"/>
    <n v="80219"/>
    <x v="1"/>
    <s v="TEC-PH-10004531"/>
    <x v="2"/>
    <x v="7"/>
    <s v="OtterBox Commuter Series Case - iPhone 5 &amp; 5s"/>
    <n v="87.96"/>
    <x v="2"/>
    <n v="0.2"/>
    <n v="30.785999999999998"/>
  </r>
  <r>
    <n v="3694"/>
    <s v="US-2012-131359"/>
    <x v="1"/>
    <x v="628"/>
    <d v="2012-11-02T00:00:00"/>
    <s v="Second Class"/>
    <s v="FA-14230"/>
    <s v="Frank Atkinson"/>
    <x v="1"/>
    <s v="United States"/>
    <s v="Denver"/>
    <x v="22"/>
    <n v="80219"/>
    <x v="1"/>
    <s v="FUR-FU-10003026"/>
    <x v="0"/>
    <x v="5"/>
    <s v="Eldon Regeneration Recycled Desk Accessories, Black"/>
    <n v="15.488"/>
    <x v="4"/>
    <n v="0.2"/>
    <n v="3.6783999999999999"/>
  </r>
  <r>
    <n v="3695"/>
    <s v="CA-2013-142097"/>
    <x v="0"/>
    <x v="680"/>
    <d v="2013-10-21T00:00:00"/>
    <s v="Standard Class"/>
    <s v="QJ-19255"/>
    <s v="Quincy Jones"/>
    <x v="1"/>
    <s v="United States"/>
    <s v="Springfield"/>
    <x v="17"/>
    <n v="22153"/>
    <x v="0"/>
    <s v="OFF-BI-10002082"/>
    <x v="1"/>
    <x v="8"/>
    <s v="GBC Twin Loop Wire Binding Elements"/>
    <n v="232.96"/>
    <x v="3"/>
    <n v="0"/>
    <n v="116.48"/>
  </r>
  <r>
    <n v="3696"/>
    <s v="CA-2013-142097"/>
    <x v="0"/>
    <x v="680"/>
    <d v="2013-10-21T00:00:00"/>
    <s v="Standard Class"/>
    <s v="QJ-19255"/>
    <s v="Quincy Jones"/>
    <x v="1"/>
    <s v="United States"/>
    <s v="Springfield"/>
    <x v="17"/>
    <n v="22153"/>
    <x v="0"/>
    <s v="OFF-EN-10002312"/>
    <x v="1"/>
    <x v="12"/>
    <s v="#10 Self-Seal White Envelopes"/>
    <n v="66.539999999999992"/>
    <x v="5"/>
    <n v="0"/>
    <n v="32.604599999999998"/>
  </r>
  <r>
    <n v="3697"/>
    <s v="CA-2013-142097"/>
    <x v="0"/>
    <x v="680"/>
    <d v="2013-10-21T00:00:00"/>
    <s v="Standard Class"/>
    <s v="QJ-19255"/>
    <s v="Quincy Jones"/>
    <x v="1"/>
    <s v="United States"/>
    <s v="Springfield"/>
    <x v="17"/>
    <n v="22153"/>
    <x v="0"/>
    <s v="OFF-AP-10000696"/>
    <x v="1"/>
    <x v="9"/>
    <s v="Holmes Odor Grabber"/>
    <n v="43.26"/>
    <x v="1"/>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x v="0"/>
    <n v="0"/>
    <n v="22.7136"/>
  </r>
  <r>
    <n v="3699"/>
    <s v="CA-2011-140039"/>
    <x v="2"/>
    <x v="103"/>
    <d v="2011-09-17T00:00:00"/>
    <s v="Standard Class"/>
    <s v="ON-18715"/>
    <s v="Odella Nelson"/>
    <x v="1"/>
    <s v="United States"/>
    <s v="Tempe"/>
    <x v="16"/>
    <n v="85281"/>
    <x v="1"/>
    <s v="OFF-ST-10001034"/>
    <x v="1"/>
    <x v="4"/>
    <s v="Eldon File Chest Portable File"/>
    <n v="79.400000000000006"/>
    <x v="2"/>
    <n v="0.2"/>
    <n v="5.9550000000000054"/>
  </r>
  <r>
    <n v="3700"/>
    <s v="CA-2014-160416"/>
    <x v="3"/>
    <x v="38"/>
    <d v="2014-11-19T00:00:00"/>
    <s v="Second Class"/>
    <s v="AD-10180"/>
    <s v="Alan Dominguez"/>
    <x v="2"/>
    <s v="United States"/>
    <s v="Yonkers"/>
    <x v="15"/>
    <n v="10701"/>
    <x v="3"/>
    <s v="TEC-AC-10004114"/>
    <x v="2"/>
    <x v="11"/>
    <s v="KeyTronic 6101 Series - Keyboard - Black"/>
    <n v="163.96"/>
    <x v="4"/>
    <n v="0"/>
    <n v="70.502800000000008"/>
  </r>
  <r>
    <n v="3701"/>
    <s v="CA-2014-169411"/>
    <x v="3"/>
    <x v="165"/>
    <d v="2014-12-30T00:00:00"/>
    <s v="Standard Class"/>
    <s v="AC-10615"/>
    <s v="Ann Chong"/>
    <x v="1"/>
    <s v="United States"/>
    <s v="Rochester"/>
    <x v="15"/>
    <n v="14609"/>
    <x v="3"/>
    <s v="FUR-FU-10001602"/>
    <x v="0"/>
    <x v="5"/>
    <s v="Eldon Delta Triangular Chair Mat, 52&quot; x 58&quot;, Clear"/>
    <n v="37.93"/>
    <x v="7"/>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x v="0"/>
    <n v="0.2"/>
    <n v="3.7920000000000011"/>
  </r>
  <r>
    <n v="3703"/>
    <s v="CA-2012-104941"/>
    <x v="1"/>
    <x v="385"/>
    <d v="2012-06-19T00:00:00"/>
    <s v="Standard Class"/>
    <s v="DH-13075"/>
    <s v="Dave Hallsten"/>
    <x v="1"/>
    <s v="United States"/>
    <s v="Decatur"/>
    <x v="19"/>
    <n v="35601"/>
    <x v="0"/>
    <s v="OFF-AR-10004269"/>
    <x v="1"/>
    <x v="6"/>
    <s v="Newell 31"/>
    <n v="24.78"/>
    <x v="5"/>
    <n v="0"/>
    <n v="6.9384000000000006"/>
  </r>
  <r>
    <n v="3704"/>
    <s v="CA-2012-104941"/>
    <x v="1"/>
    <x v="385"/>
    <d v="2012-06-19T00:00:00"/>
    <s v="Standard Class"/>
    <s v="DH-13075"/>
    <s v="Dave Hallsten"/>
    <x v="1"/>
    <s v="United States"/>
    <s v="Decatur"/>
    <x v="19"/>
    <n v="35601"/>
    <x v="0"/>
    <s v="OFF-BI-10001249"/>
    <x v="1"/>
    <x v="8"/>
    <s v="Avery Heavy-Duty EZD View Binder with Locking Rings"/>
    <n v="19.14"/>
    <x v="1"/>
    <n v="0"/>
    <n v="8.8043999999999993"/>
  </r>
  <r>
    <n v="3705"/>
    <s v="CA-2012-104941"/>
    <x v="1"/>
    <x v="385"/>
    <d v="2012-06-19T00:00:00"/>
    <s v="Standard Class"/>
    <s v="DH-13075"/>
    <s v="Dave Hallsten"/>
    <x v="1"/>
    <s v="United States"/>
    <s v="Decatur"/>
    <x v="19"/>
    <n v="35601"/>
    <x v="0"/>
    <s v="TEC-CO-10004202"/>
    <x v="2"/>
    <x v="16"/>
    <s v="Brother DCP1000 Digital 3 in 1 Multifunction Machine"/>
    <n v="899.97"/>
    <x v="1"/>
    <n v="0"/>
    <n v="314.98950000000002"/>
  </r>
  <r>
    <n v="3706"/>
    <s v="CA-2012-104941"/>
    <x v="1"/>
    <x v="385"/>
    <d v="2012-06-19T00:00:00"/>
    <s v="Standard Class"/>
    <s v="DH-13075"/>
    <s v="Dave Hallsten"/>
    <x v="1"/>
    <s v="United States"/>
    <s v="Decatur"/>
    <x v="19"/>
    <n v="35601"/>
    <x v="0"/>
    <s v="OFF-PA-10003363"/>
    <x v="1"/>
    <x v="10"/>
    <s v="Xerox 204"/>
    <n v="32.400000000000006"/>
    <x v="2"/>
    <n v="0"/>
    <n v="15.552000000000001"/>
  </r>
  <r>
    <n v="3707"/>
    <s v="CA-2014-160087"/>
    <x v="3"/>
    <x v="257"/>
    <d v="2014-03-23T00:00:00"/>
    <s v="Standard Class"/>
    <s v="EN-13780"/>
    <s v="Edward Nazzal"/>
    <x v="0"/>
    <s v="United States"/>
    <s v="Dallas"/>
    <x v="5"/>
    <n v="75220"/>
    <x v="2"/>
    <s v="OFF-AR-10001915"/>
    <x v="1"/>
    <x v="6"/>
    <s v="Peel-Off China Markers"/>
    <n v="23.832000000000001"/>
    <x v="1"/>
    <n v="0.2"/>
    <n v="6.5538000000000007"/>
  </r>
  <r>
    <n v="3708"/>
    <s v="CA-2011-120544"/>
    <x v="2"/>
    <x v="533"/>
    <d v="2011-11-27T00:00:00"/>
    <s v="Standard Class"/>
    <s v="SS-20140"/>
    <s v="Saphhira Shifley"/>
    <x v="1"/>
    <s v="United States"/>
    <s v="Mesquite"/>
    <x v="5"/>
    <n v="75150"/>
    <x v="2"/>
    <s v="FUR-FU-10001940"/>
    <x v="0"/>
    <x v="5"/>
    <s v="Staples"/>
    <n v="6.3680000000000003"/>
    <x v="0"/>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x v="1"/>
    <n v="0.8"/>
    <n v="-87.148800000000023"/>
  </r>
  <r>
    <n v="3710"/>
    <s v="CA-2011-120544"/>
    <x v="2"/>
    <x v="533"/>
    <d v="2011-11-27T00:00:00"/>
    <s v="Standard Class"/>
    <s v="SS-20140"/>
    <s v="Saphhira Shifley"/>
    <x v="1"/>
    <s v="United States"/>
    <s v="Mesquite"/>
    <x v="5"/>
    <n v="75150"/>
    <x v="2"/>
    <s v="TEC-AC-10003709"/>
    <x v="2"/>
    <x v="11"/>
    <s v="Maxell 4.7GB DVD-R 5/Pack"/>
    <n v="5.5440000000000005"/>
    <x v="3"/>
    <n v="0.2"/>
    <n v="1.6632000000000007"/>
  </r>
  <r>
    <n v="3711"/>
    <s v="CA-2014-113670"/>
    <x v="3"/>
    <x v="453"/>
    <d v="2014-10-18T00:00:00"/>
    <s v="First Class"/>
    <s v="RS-19765"/>
    <s v="Roland Schwarz"/>
    <x v="1"/>
    <s v="United States"/>
    <s v="Los Angeles"/>
    <x v="1"/>
    <n v="90045"/>
    <x v="1"/>
    <s v="FUR-TA-10001705"/>
    <x v="0"/>
    <x v="3"/>
    <s v="Bush Advantage Collection Round Conference Table"/>
    <n v="510.24"/>
    <x v="1"/>
    <n v="0.2"/>
    <n v="6.3779999999999575"/>
  </r>
  <r>
    <n v="3712"/>
    <s v="CA-2014-113670"/>
    <x v="3"/>
    <x v="453"/>
    <d v="2014-10-18T00:00:00"/>
    <s v="First Class"/>
    <s v="RS-19765"/>
    <s v="Roland Schwarz"/>
    <x v="1"/>
    <s v="United States"/>
    <s v="Los Angeles"/>
    <x v="1"/>
    <n v="90045"/>
    <x v="1"/>
    <s v="OFF-PA-10000675"/>
    <x v="1"/>
    <x v="10"/>
    <s v="Xerox 1919"/>
    <n v="204.95000000000002"/>
    <x v="2"/>
    <n v="0"/>
    <n v="100.4255"/>
  </r>
  <r>
    <n v="3713"/>
    <s v="CA-2014-166198"/>
    <x v="3"/>
    <x v="81"/>
    <d v="2014-04-25T00:00:00"/>
    <s v="First Class"/>
    <s v="JW-15955"/>
    <s v="Joni Wasserman"/>
    <x v="0"/>
    <s v="United States"/>
    <s v="Seattle"/>
    <x v="4"/>
    <n v="98103"/>
    <x v="1"/>
    <s v="TEC-AC-10000521"/>
    <x v="2"/>
    <x v="11"/>
    <s v="Verbatim Slim CD and DVD Storage Cases, 50/Pack"/>
    <n v="11.54"/>
    <x v="7"/>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x v="1"/>
    <n v="0"/>
    <n v="34.145999999999994"/>
  </r>
  <r>
    <n v="3715"/>
    <s v="CA-2011-135608"/>
    <x v="2"/>
    <x v="589"/>
    <d v="2011-12-10T00:00:00"/>
    <s v="Second Class"/>
    <s v="JK-15625"/>
    <s v="Jim Karlsson"/>
    <x v="0"/>
    <s v="United States"/>
    <s v="Olympia"/>
    <x v="4"/>
    <n v="98502"/>
    <x v="1"/>
    <s v="OFF-PA-10001954"/>
    <x v="1"/>
    <x v="10"/>
    <s v="Xerox 1964"/>
    <n v="45.68"/>
    <x v="0"/>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x v="2"/>
    <n v="0.2"/>
    <n v="45.294000000000011"/>
  </r>
  <r>
    <n v="3717"/>
    <s v="CA-2014-144568"/>
    <x v="3"/>
    <x v="148"/>
    <d v="2014-06-03T00:00:00"/>
    <s v="Standard Class"/>
    <s v="JO-15550"/>
    <s v="Jesus Ocampo"/>
    <x v="2"/>
    <s v="United States"/>
    <s v="Omaha"/>
    <x v="8"/>
    <n v="68104"/>
    <x v="2"/>
    <s v="OFF-FA-10004395"/>
    <x v="1"/>
    <x v="13"/>
    <s v="Plymouth Boxed Rubber Bands by Plymouth"/>
    <n v="23.55"/>
    <x v="2"/>
    <n v="0"/>
    <n v="1.1775000000000002"/>
  </r>
  <r>
    <n v="3718"/>
    <s v="CA-2013-142370"/>
    <x v="0"/>
    <x v="251"/>
    <d v="2013-09-24T00:00:00"/>
    <s v="Standard Class"/>
    <s v="TP-21130"/>
    <s v="Theone Pippenger"/>
    <x v="0"/>
    <s v="United States"/>
    <s v="Columbus"/>
    <x v="32"/>
    <n v="31907"/>
    <x v="0"/>
    <s v="OFF-SU-10003002"/>
    <x v="1"/>
    <x v="14"/>
    <s v="Letter Slitter"/>
    <n v="5.04"/>
    <x v="0"/>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x v="2"/>
    <n v="0"/>
    <n v="107.47850000000001"/>
  </r>
  <r>
    <n v="3720"/>
    <s v="CA-2013-105900"/>
    <x v="0"/>
    <x v="42"/>
    <d v="2013-09-24T00:00:00"/>
    <s v="Standard Class"/>
    <s v="BS-11590"/>
    <s v="Brendan Sweed"/>
    <x v="1"/>
    <s v="United States"/>
    <s v="Columbus"/>
    <x v="14"/>
    <n v="47201"/>
    <x v="2"/>
    <s v="OFF-AR-10002656"/>
    <x v="1"/>
    <x v="6"/>
    <s v="Sanford Liquid Accent Highlighters"/>
    <n v="33.4"/>
    <x v="2"/>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x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x v="0"/>
    <n v="0"/>
    <n v="6.9390000000000001"/>
  </r>
  <r>
    <n v="3723"/>
    <s v="CA-2014-144036"/>
    <x v="3"/>
    <x v="903"/>
    <d v="2014-11-27T00:00:00"/>
    <s v="Standard Class"/>
    <s v="FO-14305"/>
    <s v="Frank Olsen"/>
    <x v="0"/>
    <s v="United States"/>
    <s v="Houston"/>
    <x v="5"/>
    <n v="77070"/>
    <x v="2"/>
    <s v="OFF-AR-10000122"/>
    <x v="1"/>
    <x v="6"/>
    <s v="Newell 314"/>
    <n v="35.712000000000003"/>
    <x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x v="2"/>
    <n v="0.7"/>
    <n v="-459.98750000000018"/>
  </r>
  <r>
    <n v="3725"/>
    <s v="CA-2014-127264"/>
    <x v="3"/>
    <x v="355"/>
    <d v="2014-04-06T00:00:00"/>
    <s v="First Class"/>
    <s v="SA-20830"/>
    <s v="Sue Ann Reed"/>
    <x v="0"/>
    <s v="United States"/>
    <s v="Chicago"/>
    <x v="10"/>
    <n v="60653"/>
    <x v="2"/>
    <s v="OFF-AR-10003045"/>
    <x v="1"/>
    <x v="6"/>
    <s v="Prang Colored Pencils"/>
    <n v="7.0559999999999992"/>
    <x v="1"/>
    <n v="0.2"/>
    <n v="2.2050000000000001"/>
  </r>
  <r>
    <n v="3726"/>
    <s v="CA-2013-151512"/>
    <x v="0"/>
    <x v="482"/>
    <d v="2014-01-03T00:00:00"/>
    <s v="Standard Class"/>
    <s v="SH-19975"/>
    <s v="Sally Hughsby"/>
    <x v="1"/>
    <s v="United States"/>
    <s v="Denver"/>
    <x v="22"/>
    <n v="80219"/>
    <x v="1"/>
    <s v="OFF-AP-10000252"/>
    <x v="1"/>
    <x v="9"/>
    <s v="Harmony HEPA Quiet Air Purifiers"/>
    <n v="18.72"/>
    <x v="0"/>
    <n v="0.2"/>
    <n v="3.51"/>
  </r>
  <r>
    <n v="3727"/>
    <s v="CA-2013-165169"/>
    <x v="0"/>
    <x v="410"/>
    <d v="2013-06-12T00:00:00"/>
    <s v="Standard Class"/>
    <s v="JL-15235"/>
    <s v="Janet Lee"/>
    <x v="0"/>
    <s v="United States"/>
    <s v="Newark"/>
    <x v="13"/>
    <n v="19711"/>
    <x v="3"/>
    <s v="OFF-ST-10001496"/>
    <x v="1"/>
    <x v="4"/>
    <s v="Standard Rollaway File with Lock"/>
    <n v="360.38"/>
    <x v="0"/>
    <n v="0"/>
    <n v="93.698800000000006"/>
  </r>
  <r>
    <n v="3728"/>
    <s v="CA-2013-165169"/>
    <x v="0"/>
    <x v="410"/>
    <d v="2013-06-12T00:00:00"/>
    <s v="Standard Class"/>
    <s v="JL-15235"/>
    <s v="Janet Lee"/>
    <x v="0"/>
    <s v="United States"/>
    <s v="Newark"/>
    <x v="13"/>
    <n v="19711"/>
    <x v="3"/>
    <s v="OFF-AR-10000122"/>
    <x v="1"/>
    <x v="6"/>
    <s v="Newell 314"/>
    <n v="11.16"/>
    <x v="0"/>
    <n v="0"/>
    <n v="2.7899999999999991"/>
  </r>
  <r>
    <n v="3729"/>
    <s v="CA-2013-165169"/>
    <x v="0"/>
    <x v="410"/>
    <d v="2013-06-12T00:00:00"/>
    <s v="Standard Class"/>
    <s v="JL-15235"/>
    <s v="Janet Lee"/>
    <x v="0"/>
    <s v="United States"/>
    <s v="Newark"/>
    <x v="13"/>
    <n v="19711"/>
    <x v="3"/>
    <s v="OFF-LA-10000407"/>
    <x v="1"/>
    <x v="2"/>
    <s v="Avery White Multi-Purpose Labels"/>
    <n v="14.940000000000001"/>
    <x v="1"/>
    <n v="0"/>
    <n v="6.8723999999999998"/>
  </r>
  <r>
    <n v="3730"/>
    <s v="CA-2012-109575"/>
    <x v="1"/>
    <x v="227"/>
    <d v="2012-09-23T00:00:00"/>
    <s v="Standard Class"/>
    <s v="KH-16630"/>
    <s v="Ken Heidel"/>
    <x v="1"/>
    <s v="United States"/>
    <s v="Clinton"/>
    <x v="39"/>
    <n v="20735"/>
    <x v="3"/>
    <s v="OFF-ST-10004950"/>
    <x v="1"/>
    <x v="4"/>
    <s v="Acco Perma 3000 Stacking Storage Drawers"/>
    <n v="41.96"/>
    <x v="0"/>
    <n v="0"/>
    <n v="7.9724000000000004"/>
  </r>
  <r>
    <n v="3731"/>
    <s v="CA-2012-109575"/>
    <x v="1"/>
    <x v="227"/>
    <d v="2012-09-23T00:00:00"/>
    <s v="Standard Class"/>
    <s v="KH-16630"/>
    <s v="Ken Heidel"/>
    <x v="1"/>
    <s v="United States"/>
    <s v="Clinton"/>
    <x v="39"/>
    <n v="20735"/>
    <x v="3"/>
    <s v="OFF-ST-10004123"/>
    <x v="1"/>
    <x v="4"/>
    <s v="Safco Industrial Wire Shelving System"/>
    <n v="636.86"/>
    <x v="3"/>
    <n v="0"/>
    <n v="0"/>
  </r>
  <r>
    <n v="3732"/>
    <s v="CA-2012-109575"/>
    <x v="1"/>
    <x v="227"/>
    <d v="2012-09-23T00:00:00"/>
    <s v="Standard Class"/>
    <s v="KH-16630"/>
    <s v="Ken Heidel"/>
    <x v="1"/>
    <s v="United States"/>
    <s v="Clinton"/>
    <x v="39"/>
    <n v="20735"/>
    <x v="3"/>
    <s v="TEC-PH-10000730"/>
    <x v="2"/>
    <x v="7"/>
    <s v="Samsung Galaxy S4 Active"/>
    <n v="499.99"/>
    <x v="7"/>
    <n v="0"/>
    <n v="129.99740000000003"/>
  </r>
  <r>
    <n v="3733"/>
    <s v="CA-2012-109575"/>
    <x v="1"/>
    <x v="227"/>
    <d v="2012-09-23T00:00:00"/>
    <s v="Standard Class"/>
    <s v="KH-16630"/>
    <s v="Ken Heidel"/>
    <x v="1"/>
    <s v="United States"/>
    <s v="Clinton"/>
    <x v="39"/>
    <n v="20735"/>
    <x v="3"/>
    <s v="TEC-PH-10000895"/>
    <x v="2"/>
    <x v="7"/>
    <s v="Polycom VVX 310 VoIP phone"/>
    <n v="1259.93"/>
    <x v="3"/>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x v="4"/>
    <n v="0"/>
    <n v="31.889199999999995"/>
  </r>
  <r>
    <n v="3735"/>
    <s v="CA-2014-168193"/>
    <x v="3"/>
    <x v="904"/>
    <d v="2014-03-12T00:00:00"/>
    <s v="Second Class"/>
    <s v="RM-19750"/>
    <s v="Roland Murray"/>
    <x v="0"/>
    <s v="United States"/>
    <s v="New York City"/>
    <x v="15"/>
    <n v="10011"/>
    <x v="3"/>
    <s v="OFF-PA-10002254"/>
    <x v="1"/>
    <x v="10"/>
    <s v="Xerox 1883"/>
    <n v="26.38"/>
    <x v="7"/>
    <n v="0"/>
    <n v="12.134799999999998"/>
  </r>
  <r>
    <n v="3736"/>
    <s v="CA-2014-168193"/>
    <x v="3"/>
    <x v="904"/>
    <d v="2014-03-12T00:00:00"/>
    <s v="Second Class"/>
    <s v="RM-19750"/>
    <s v="Roland Murray"/>
    <x v="0"/>
    <s v="United States"/>
    <s v="New York City"/>
    <x v="15"/>
    <n v="10011"/>
    <x v="3"/>
    <s v="FUR-FU-10002554"/>
    <x v="0"/>
    <x v="5"/>
    <s v="Westinghouse Floor Lamp with Metal Mesh Shade, Black"/>
    <n v="71.97"/>
    <x v="1"/>
    <n v="0"/>
    <n v="16.553099999999993"/>
  </r>
  <r>
    <n v="3737"/>
    <s v="CA-2013-115476"/>
    <x v="0"/>
    <x v="716"/>
    <d v="2013-03-18T00:00:00"/>
    <s v="Same Day"/>
    <s v="VM-21835"/>
    <s v="Vivian Mathis"/>
    <x v="0"/>
    <s v="United States"/>
    <s v="Newark"/>
    <x v="13"/>
    <n v="19711"/>
    <x v="3"/>
    <s v="TEC-PH-10000673"/>
    <x v="2"/>
    <x v="7"/>
    <s v="Plantronics Voyager Pro HD - Bluetooth Headset"/>
    <n v="129.97999999999999"/>
    <x v="0"/>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x v="0"/>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x v="7"/>
    <n v="0"/>
    <n v="3.0520000000000005"/>
  </r>
  <r>
    <n v="3740"/>
    <s v="CA-2013-133340"/>
    <x v="0"/>
    <x v="10"/>
    <d v="2013-12-14T00:00:00"/>
    <s v="Standard Class"/>
    <s v="LH-17155"/>
    <s v="Logan Haushalter"/>
    <x v="0"/>
    <s v="United States"/>
    <s v="Jackson"/>
    <x v="12"/>
    <n v="49201"/>
    <x v="2"/>
    <s v="TEC-AC-10001109"/>
    <x v="2"/>
    <x v="11"/>
    <s v="Logitech Trackman Marble Mouse"/>
    <n v="59.98"/>
    <x v="0"/>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x v="7"/>
    <n v="0.1"/>
    <n v="23.395400000000002"/>
  </r>
  <r>
    <n v="3742"/>
    <s v="CA-2013-137848"/>
    <x v="0"/>
    <x v="804"/>
    <d v="2013-01-21T00:00:00"/>
    <s v="Standard Class"/>
    <s v="WB-21850"/>
    <s v="William Brown"/>
    <x v="0"/>
    <s v="United States"/>
    <s v="New York City"/>
    <x v="15"/>
    <n v="10011"/>
    <x v="3"/>
    <s v="OFF-EN-10001137"/>
    <x v="1"/>
    <x v="12"/>
    <s v="#10 Gummed Flap White Envelopes, 100/Box"/>
    <n v="16.52"/>
    <x v="4"/>
    <n v="0"/>
    <n v="7.5991999999999997"/>
  </r>
  <r>
    <n v="3743"/>
    <s v="CA-2013-137848"/>
    <x v="0"/>
    <x v="804"/>
    <d v="2013-01-21T00:00:00"/>
    <s v="Standard Class"/>
    <s v="WB-21850"/>
    <s v="William Brown"/>
    <x v="0"/>
    <s v="United States"/>
    <s v="New York City"/>
    <x v="15"/>
    <n v="10011"/>
    <x v="3"/>
    <s v="OFF-PA-10004285"/>
    <x v="1"/>
    <x v="10"/>
    <s v="Xerox 1959"/>
    <n v="60.12"/>
    <x v="6"/>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x v="1"/>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x v="1"/>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x v="2"/>
    <n v="0"/>
    <n v="34.292499999999997"/>
  </r>
  <r>
    <n v="3747"/>
    <s v="CA-2013-149979"/>
    <x v="0"/>
    <x v="713"/>
    <d v="2013-09-29T00:00:00"/>
    <s v="Second Class"/>
    <s v="RA-19915"/>
    <s v="Russell Applegate"/>
    <x v="0"/>
    <s v="United States"/>
    <s v="Columbus"/>
    <x v="32"/>
    <n v="31907"/>
    <x v="0"/>
    <s v="FUR-CH-10002084"/>
    <x v="0"/>
    <x v="1"/>
    <s v="Hon Mobius Operator's Chair"/>
    <n v="368.96999999999997"/>
    <x v="1"/>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x v="0"/>
    <n v="0"/>
    <n v="99.23"/>
  </r>
  <r>
    <n v="3749"/>
    <s v="CA-2014-161956"/>
    <x v="3"/>
    <x v="151"/>
    <d v="2014-08-30T00:00:00"/>
    <s v="Second Class"/>
    <s v="DR-12880"/>
    <s v="Dan Reichenbach"/>
    <x v="1"/>
    <s v="United States"/>
    <s v="Inglewood"/>
    <x v="1"/>
    <n v="90301"/>
    <x v="1"/>
    <s v="OFF-AP-10001242"/>
    <x v="1"/>
    <x v="9"/>
    <s v="APC 7 Outlet Network SurgeArrest Surge Protector"/>
    <n v="321.92"/>
    <x v="4"/>
    <n v="0"/>
    <n v="96.575999999999993"/>
  </r>
  <r>
    <n v="3750"/>
    <s v="CA-2014-161956"/>
    <x v="3"/>
    <x v="151"/>
    <d v="2014-08-30T00:00:00"/>
    <s v="Second Class"/>
    <s v="DR-12880"/>
    <s v="Dan Reichenbach"/>
    <x v="1"/>
    <s v="United States"/>
    <s v="Inglewood"/>
    <x v="1"/>
    <n v="90301"/>
    <x v="1"/>
    <s v="TEC-CO-10001571"/>
    <x v="2"/>
    <x v="16"/>
    <s v="Sharp 1540cs Digital Laser Copier"/>
    <n v="879.98400000000004"/>
    <x v="0"/>
    <n v="0.2"/>
    <n v="329.99400000000003"/>
  </r>
  <r>
    <n v="3751"/>
    <s v="CA-2014-161956"/>
    <x v="3"/>
    <x v="151"/>
    <d v="2014-08-30T00:00:00"/>
    <s v="Second Class"/>
    <s v="DR-12880"/>
    <s v="Dan Reichenbach"/>
    <x v="1"/>
    <s v="United States"/>
    <s v="Inglewood"/>
    <x v="1"/>
    <n v="90301"/>
    <x v="1"/>
    <s v="OFF-SU-10002503"/>
    <x v="1"/>
    <x v="14"/>
    <s v="Acme Preferred Stainless Steel Scissors"/>
    <n v="28.4"/>
    <x v="2"/>
    <n v="0"/>
    <n v="8.2359999999999989"/>
  </r>
  <r>
    <n v="3752"/>
    <s v="CA-2014-161956"/>
    <x v="3"/>
    <x v="151"/>
    <d v="2014-08-30T00:00:00"/>
    <s v="Second Class"/>
    <s v="DR-12880"/>
    <s v="Dan Reichenbach"/>
    <x v="1"/>
    <s v="United States"/>
    <s v="Inglewood"/>
    <x v="1"/>
    <n v="90301"/>
    <x v="1"/>
    <s v="FUR-CH-10004886"/>
    <x v="0"/>
    <x v="1"/>
    <s v="Bevis Steel Folding Chairs"/>
    <n v="230.28000000000003"/>
    <x v="1"/>
    <n v="0.2"/>
    <n v="23.027999999999992"/>
  </r>
  <r>
    <n v="3753"/>
    <s v="CA-2014-161956"/>
    <x v="3"/>
    <x v="151"/>
    <d v="2014-08-30T00:00:00"/>
    <s v="Second Class"/>
    <s v="DR-12880"/>
    <s v="Dan Reichenbach"/>
    <x v="1"/>
    <s v="United States"/>
    <s v="Inglewood"/>
    <x v="1"/>
    <n v="90301"/>
    <x v="1"/>
    <s v="OFF-PA-10001289"/>
    <x v="1"/>
    <x v="10"/>
    <s v="White Computer Printout Paper by Universal"/>
    <n v="116.28"/>
    <x v="1"/>
    <n v="0"/>
    <n v="56.977199999999996"/>
  </r>
  <r>
    <n v="3754"/>
    <s v="CA-2014-161956"/>
    <x v="3"/>
    <x v="151"/>
    <d v="2014-08-30T00:00:00"/>
    <s v="Second Class"/>
    <s v="DR-12880"/>
    <s v="Dan Reichenbach"/>
    <x v="1"/>
    <s v="United States"/>
    <s v="Inglewood"/>
    <x v="1"/>
    <n v="90301"/>
    <x v="1"/>
    <s v="OFF-BI-10003650"/>
    <x v="1"/>
    <x v="8"/>
    <s v="GBC DocuBind 300 Electric Binding Machine"/>
    <n v="841.5680000000001"/>
    <x v="0"/>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x v="2"/>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x v="3"/>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x v="2"/>
    <n v="0.3"/>
    <n v="-56.343000000000018"/>
  </r>
  <r>
    <n v="3758"/>
    <s v="CA-2013-111283"/>
    <x v="0"/>
    <x v="905"/>
    <d v="2013-03-05T00:00:00"/>
    <s v="Standard Class"/>
    <s v="LC-16870"/>
    <s v="Lena Cacioppo"/>
    <x v="0"/>
    <s v="United States"/>
    <s v="Newark"/>
    <x v="24"/>
    <n v="43055"/>
    <x v="3"/>
    <s v="OFF-AR-10001615"/>
    <x v="1"/>
    <x v="6"/>
    <s v="Newell 34"/>
    <n v="111.104"/>
    <x v="3"/>
    <n v="0.2"/>
    <n v="8.3328000000000024"/>
  </r>
  <r>
    <n v="3759"/>
    <s v="CA-2012-167745"/>
    <x v="1"/>
    <x v="227"/>
    <d v="2012-09-23T00:00:00"/>
    <s v="Standard Class"/>
    <s v="GB-14530"/>
    <s v="George Bell"/>
    <x v="1"/>
    <s v="United States"/>
    <s v="Los Angeles"/>
    <x v="1"/>
    <n v="90049"/>
    <x v="1"/>
    <s v="OFF-AR-10003602"/>
    <x v="1"/>
    <x v="6"/>
    <s v="Quartet Omega Colored Chalk, 12/Pack"/>
    <n v="11.68"/>
    <x v="0"/>
    <n v="0"/>
    <n v="5.4895999999999994"/>
  </r>
  <r>
    <n v="3760"/>
    <s v="CA-2012-167745"/>
    <x v="1"/>
    <x v="227"/>
    <d v="2012-09-23T00:00:00"/>
    <s v="Standard Class"/>
    <s v="GB-14530"/>
    <s v="George Bell"/>
    <x v="1"/>
    <s v="United States"/>
    <s v="Los Angeles"/>
    <x v="1"/>
    <n v="90049"/>
    <x v="1"/>
    <s v="OFF-SU-10004782"/>
    <x v="1"/>
    <x v="14"/>
    <s v="Elite 5&quot; Scissors"/>
    <n v="16.899999999999999"/>
    <x v="0"/>
    <n v="0"/>
    <n v="5.0699999999999985"/>
  </r>
  <r>
    <n v="3761"/>
    <s v="CA-2012-167745"/>
    <x v="1"/>
    <x v="227"/>
    <d v="2012-09-23T00:00:00"/>
    <s v="Standard Class"/>
    <s v="GB-14530"/>
    <s v="George Bell"/>
    <x v="1"/>
    <s v="United States"/>
    <s v="Los Angeles"/>
    <x v="1"/>
    <n v="90049"/>
    <x v="1"/>
    <s v="FUR-FU-10001591"/>
    <x v="0"/>
    <x v="5"/>
    <s v="Advantus Panel Wall Certificate Holder - 8.5x11"/>
    <n v="24.4"/>
    <x v="0"/>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x v="2"/>
    <n v="0"/>
    <n v="42.047999999999995"/>
  </r>
  <r>
    <n v="3763"/>
    <s v="CA-2013-156251"/>
    <x v="0"/>
    <x v="572"/>
    <d v="2013-08-19T00:00:00"/>
    <s v="Second Class"/>
    <s v="TS-21160"/>
    <s v="Theresa Swint"/>
    <x v="1"/>
    <s v="United States"/>
    <s v="West Allis"/>
    <x v="6"/>
    <n v="53214"/>
    <x v="2"/>
    <s v="FUR-BO-10001337"/>
    <x v="0"/>
    <x v="0"/>
    <s v="O'Sullivan Living Dimensions 2-Shelf Bookcases"/>
    <n v="241.96"/>
    <x v="0"/>
    <n v="0"/>
    <n v="24.195999999999998"/>
  </r>
  <r>
    <n v="3764"/>
    <s v="CA-2013-156251"/>
    <x v="0"/>
    <x v="572"/>
    <d v="2013-08-19T00:00:00"/>
    <s v="Second Class"/>
    <s v="TS-21160"/>
    <s v="Theresa Swint"/>
    <x v="1"/>
    <s v="United States"/>
    <s v="West Allis"/>
    <x v="6"/>
    <n v="53214"/>
    <x v="2"/>
    <s v="OFF-BI-10003529"/>
    <x v="1"/>
    <x v="8"/>
    <s v="Avery Round Ring Poly Binders"/>
    <n v="8.52"/>
    <x v="1"/>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x v="1"/>
    <n v="0.8"/>
    <n v="-3.0396000000000001"/>
  </r>
  <r>
    <n v="3766"/>
    <s v="CA-2013-163153"/>
    <x v="0"/>
    <x v="844"/>
    <d v="2013-03-26T00:00:00"/>
    <s v="Standard Class"/>
    <s v="DM-12955"/>
    <s v="Dario Medina"/>
    <x v="1"/>
    <s v="United States"/>
    <s v="Houston"/>
    <x v="5"/>
    <n v="77036"/>
    <x v="2"/>
    <s v="FUR-TA-10004767"/>
    <x v="0"/>
    <x v="3"/>
    <s v="Safco Drafting Table"/>
    <n v="99.372"/>
    <x v="0"/>
    <n v="0.3"/>
    <n v="-1.4196000000000097"/>
  </r>
  <r>
    <n v="3767"/>
    <s v="CA-2013-163153"/>
    <x v="0"/>
    <x v="844"/>
    <d v="2013-03-26T00:00:00"/>
    <s v="Standard Class"/>
    <s v="DM-12955"/>
    <s v="Dario Medina"/>
    <x v="1"/>
    <s v="United States"/>
    <s v="Houston"/>
    <x v="5"/>
    <n v="77036"/>
    <x v="2"/>
    <s v="OFF-AR-10001868"/>
    <x v="1"/>
    <x v="6"/>
    <s v="Prang Dustless Chalk Sticks"/>
    <n v="1.3440000000000001"/>
    <x v="7"/>
    <n v="0.2"/>
    <n v="0.504"/>
  </r>
  <r>
    <n v="3768"/>
    <s v="CA-2012-103205"/>
    <x v="1"/>
    <x v="575"/>
    <d v="2012-12-10T00:00:00"/>
    <s v="Second Class"/>
    <s v="JJ-15760"/>
    <s v="Joel Jenkins"/>
    <x v="2"/>
    <s v="United States"/>
    <s v="Houston"/>
    <x v="5"/>
    <n v="77036"/>
    <x v="2"/>
    <s v="TEC-PH-10004896"/>
    <x v="2"/>
    <x v="7"/>
    <s v="Nokia Lumia 521 (T-Mobile)"/>
    <n v="119.96000000000001"/>
    <x v="2"/>
    <n v="0.2"/>
    <n v="11.996000000000002"/>
  </r>
  <r>
    <n v="3769"/>
    <s v="CA-2011-153913"/>
    <x v="2"/>
    <x v="757"/>
    <d v="2011-12-20T00:00:00"/>
    <s v="Second Class"/>
    <s v="KB-16585"/>
    <s v="Ken Black"/>
    <x v="1"/>
    <s v="United States"/>
    <s v="Hialeah"/>
    <x v="2"/>
    <n v="33012"/>
    <x v="0"/>
    <s v="FUR-CH-10000988"/>
    <x v="0"/>
    <x v="1"/>
    <s v="Hon Olson Stacker Stools"/>
    <n v="1013.8320000000001"/>
    <x v="6"/>
    <n v="0.2"/>
    <n v="101.38319999999999"/>
  </r>
  <r>
    <n v="3770"/>
    <s v="CA-2011-153913"/>
    <x v="2"/>
    <x v="757"/>
    <d v="2011-12-20T00:00:00"/>
    <s v="Second Class"/>
    <s v="KB-16585"/>
    <s v="Ken Black"/>
    <x v="1"/>
    <s v="United States"/>
    <s v="Hialeah"/>
    <x v="2"/>
    <n v="33012"/>
    <x v="0"/>
    <s v="OFF-FA-10000490"/>
    <x v="1"/>
    <x v="13"/>
    <s v="OIC Binder Clips, Mini, 1/4&quot; Capacity, Black"/>
    <n v="1.984"/>
    <x v="0"/>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x v="5"/>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x v="0"/>
    <n v="0.2"/>
    <n v="-19.562399999999997"/>
  </r>
  <r>
    <n v="3773"/>
    <s v="CA-2011-115357"/>
    <x v="2"/>
    <x v="908"/>
    <d v="2011-08-11T00:00:00"/>
    <s v="Second Class"/>
    <s v="RF-19735"/>
    <s v="Roland Fjeld"/>
    <x v="0"/>
    <s v="United States"/>
    <s v="Columbia"/>
    <x v="20"/>
    <n v="29203"/>
    <x v="0"/>
    <s v="TEC-AC-10000023"/>
    <x v="2"/>
    <x v="11"/>
    <s v="Maxell 74 Minute CD-R Spindle, 50/Pack"/>
    <n v="62.91"/>
    <x v="1"/>
    <n v="0"/>
    <n v="22.647599999999997"/>
  </r>
  <r>
    <n v="3774"/>
    <s v="US-2011-102715"/>
    <x v="2"/>
    <x v="909"/>
    <d v="2011-04-13T00:00:00"/>
    <s v="Second Class"/>
    <s v="JK-15370"/>
    <s v="Jay Kimmel"/>
    <x v="0"/>
    <s v="United States"/>
    <s v="Miami"/>
    <x v="2"/>
    <n v="33180"/>
    <x v="0"/>
    <s v="OFF-FA-10001332"/>
    <x v="1"/>
    <x v="13"/>
    <s v="Acco Banker's Clasps, 5 3/4&quot;-Long"/>
    <n v="6.911999999999999"/>
    <x v="1"/>
    <n v="0.2"/>
    <n v="2.3327999999999998"/>
  </r>
  <r>
    <n v="3775"/>
    <s v="US-2011-102715"/>
    <x v="2"/>
    <x v="909"/>
    <d v="2011-04-13T00:00:00"/>
    <s v="Second Class"/>
    <s v="JK-15370"/>
    <s v="Jay Kimmel"/>
    <x v="0"/>
    <s v="United States"/>
    <s v="Miami"/>
    <x v="2"/>
    <n v="33180"/>
    <x v="0"/>
    <s v="TEC-AC-10002001"/>
    <x v="2"/>
    <x v="11"/>
    <s v="Logitech Wireless Gaming Headset G930"/>
    <n v="383.97600000000006"/>
    <x v="1"/>
    <n v="0.2"/>
    <n v="81.59490000000001"/>
  </r>
  <r>
    <n v="3776"/>
    <s v="US-2011-102715"/>
    <x v="2"/>
    <x v="909"/>
    <d v="2011-04-13T00:00:00"/>
    <s v="Second Class"/>
    <s v="JK-15370"/>
    <s v="Jay Kimmel"/>
    <x v="0"/>
    <s v="United States"/>
    <s v="Miami"/>
    <x v="2"/>
    <n v="33180"/>
    <x v="0"/>
    <s v="OFF-PA-10000029"/>
    <x v="1"/>
    <x v="10"/>
    <s v="Xerox 224"/>
    <n v="10.368000000000002"/>
    <x v="0"/>
    <n v="0.2"/>
    <n v="3.6288"/>
  </r>
  <r>
    <n v="3777"/>
    <s v="US-2011-102715"/>
    <x v="2"/>
    <x v="909"/>
    <d v="2011-04-13T00:00:00"/>
    <s v="Second Class"/>
    <s v="JK-15370"/>
    <s v="Jay Kimmel"/>
    <x v="0"/>
    <s v="United States"/>
    <s v="Miami"/>
    <x v="2"/>
    <n v="33180"/>
    <x v="0"/>
    <s v="TEC-AC-10001874"/>
    <x v="2"/>
    <x v="11"/>
    <s v="Logitech Wireless Anywhere Mouse MX for PC and Mac"/>
    <n v="335.94400000000002"/>
    <x v="3"/>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x v="5"/>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x v="1"/>
    <n v="0.2"/>
    <n v="8.9969999999999892"/>
  </r>
  <r>
    <n v="3780"/>
    <s v="CA-2014-118521"/>
    <x v="3"/>
    <x v="911"/>
    <d v="2014-02-21T00:00:00"/>
    <s v="Standard Class"/>
    <s v="LF-17185"/>
    <s v="Luke Foster"/>
    <x v="0"/>
    <s v="United States"/>
    <s v="New York City"/>
    <x v="15"/>
    <n v="10035"/>
    <x v="3"/>
    <s v="OFF-PA-10003465"/>
    <x v="1"/>
    <x v="10"/>
    <s v="Xerox 1912"/>
    <n v="37.94"/>
    <x v="0"/>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x v="0"/>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x v="1"/>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x v="1"/>
    <n v="0.2"/>
    <n v="3.3389999999999995"/>
  </r>
  <r>
    <n v="3784"/>
    <s v="CA-2014-165204"/>
    <x v="3"/>
    <x v="38"/>
    <d v="2014-11-17T00:00:00"/>
    <s v="Second Class"/>
    <s v="MN-17935"/>
    <s v="Michael Nguyen"/>
    <x v="0"/>
    <s v="United States"/>
    <s v="Memphis"/>
    <x v="18"/>
    <n v="38109"/>
    <x v="0"/>
    <s v="OFF-ST-10003716"/>
    <x v="1"/>
    <x v="4"/>
    <s v="Tennsco Double-Tier Lockers"/>
    <n v="720.06400000000008"/>
    <x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x v="0"/>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x v="0"/>
    <n v="0.7"/>
    <n v="-2.6099999999999994"/>
  </r>
  <r>
    <n v="3787"/>
    <s v="CA-2013-144218"/>
    <x v="0"/>
    <x v="731"/>
    <d v="2013-11-05T00:00:00"/>
    <s v="Standard Class"/>
    <s v="JD-15895"/>
    <s v="Jonathan Doherty"/>
    <x v="1"/>
    <s v="United States"/>
    <s v="Los Angeles"/>
    <x v="1"/>
    <n v="90045"/>
    <x v="1"/>
    <s v="OFF-ST-10002615"/>
    <x v="1"/>
    <x v="4"/>
    <s v="Dual Level, Single-Width Filing Carts"/>
    <n v="1085.42"/>
    <x v="3"/>
    <n v="0"/>
    <n v="282.20920000000001"/>
  </r>
  <r>
    <n v="3788"/>
    <s v="CA-2013-169971"/>
    <x v="0"/>
    <x v="913"/>
    <d v="2013-09-10T00:00:00"/>
    <s v="Standard Class"/>
    <s v="IL-15100"/>
    <s v="Ivan Liston"/>
    <x v="0"/>
    <s v="United States"/>
    <s v="Houston"/>
    <x v="5"/>
    <n v="77041"/>
    <x v="2"/>
    <s v="OFF-AR-10002804"/>
    <x v="1"/>
    <x v="6"/>
    <s v="Faber Castell Col-Erase Pencils"/>
    <n v="3.9119999999999999"/>
    <x v="7"/>
    <n v="0.2"/>
    <n v="1.0269000000000001"/>
  </r>
  <r>
    <n v="3789"/>
    <s v="CA-2013-169971"/>
    <x v="0"/>
    <x v="913"/>
    <d v="2013-09-10T00:00:00"/>
    <s v="Standard Class"/>
    <s v="IL-15100"/>
    <s v="Ivan Liston"/>
    <x v="0"/>
    <s v="United States"/>
    <s v="Houston"/>
    <x v="5"/>
    <n v="77041"/>
    <x v="2"/>
    <s v="OFF-AR-10001044"/>
    <x v="1"/>
    <x v="6"/>
    <s v="BOSTON Ranger #55 Pencil Sharpener, Black"/>
    <n v="62.376000000000005"/>
    <x v="1"/>
    <n v="0.2"/>
    <n v="7.0172999999999952"/>
  </r>
  <r>
    <n v="3790"/>
    <s v="US-2013-133508"/>
    <x v="0"/>
    <x v="764"/>
    <d v="2013-04-22T00:00:00"/>
    <s v="Standard Class"/>
    <s v="SW-20350"/>
    <s v="Sean Wendt"/>
    <x v="2"/>
    <s v="United States"/>
    <s v="Omaha"/>
    <x v="8"/>
    <n v="68104"/>
    <x v="2"/>
    <s v="OFF-FA-10000134"/>
    <x v="1"/>
    <x v="13"/>
    <s v="Advantus Push Pins, Aluminum Head"/>
    <n v="29.049999999999997"/>
    <x v="2"/>
    <n v="0"/>
    <n v="9.0054999999999996"/>
  </r>
  <r>
    <n v="3791"/>
    <s v="CA-2011-107139"/>
    <x v="2"/>
    <x v="260"/>
    <d v="2011-07-11T00:00:00"/>
    <s v="Standard Class"/>
    <s v="DP-13390"/>
    <s v="Dennis Pardue"/>
    <x v="2"/>
    <s v="United States"/>
    <s v="Los Angeles"/>
    <x v="1"/>
    <n v="90004"/>
    <x v="1"/>
    <s v="OFF-BI-10001670"/>
    <x v="1"/>
    <x v="8"/>
    <s v="Vinyl Sectional Post Binders"/>
    <n v="180.96000000000004"/>
    <x v="5"/>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x v="1"/>
    <n v="0.7"/>
    <n v="-3.3879000000000001"/>
  </r>
  <r>
    <n v="3793"/>
    <s v="CA-2012-111325"/>
    <x v="1"/>
    <x v="914"/>
    <d v="2012-02-28T00:00:00"/>
    <s v="First Class"/>
    <s v="BT-11395"/>
    <s v="Bill Tyler"/>
    <x v="1"/>
    <s v="United States"/>
    <s v="Altoona"/>
    <x v="9"/>
    <n v="16602"/>
    <x v="3"/>
    <s v="OFF-AR-10002257"/>
    <x v="1"/>
    <x v="6"/>
    <s v="Eldon Spacemaker Box, Quick-Snap Lid, Clear"/>
    <n v="16.032"/>
    <x v="5"/>
    <n v="0.2"/>
    <n v="2.2043999999999979"/>
  </r>
  <r>
    <n v="3794"/>
    <s v="CA-2012-163762"/>
    <x v="1"/>
    <x v="154"/>
    <d v="2012-12-01T00:00:00"/>
    <s v="Standard Class"/>
    <s v="JE-15475"/>
    <s v="Jeremy Ellison"/>
    <x v="0"/>
    <s v="United States"/>
    <s v="New York City"/>
    <x v="15"/>
    <n v="10024"/>
    <x v="3"/>
    <s v="OFF-AR-10001915"/>
    <x v="1"/>
    <x v="6"/>
    <s v="Peel-Off China Markers"/>
    <n v="29.79"/>
    <x v="1"/>
    <n v="0"/>
    <n v="12.511800000000001"/>
  </r>
  <r>
    <n v="3795"/>
    <s v="US-2011-117163"/>
    <x v="2"/>
    <x v="915"/>
    <d v="2011-02-03T00:00:00"/>
    <s v="Standard Class"/>
    <s v="EJ-13720"/>
    <s v="Ed Jacobs"/>
    <x v="0"/>
    <s v="United States"/>
    <s v="San Diego"/>
    <x v="1"/>
    <n v="92037"/>
    <x v="1"/>
    <s v="OFF-ST-10003692"/>
    <x v="1"/>
    <x v="4"/>
    <s v="Recycled Steel Personal File for Hanging File Folders"/>
    <n v="57.23"/>
    <x v="7"/>
    <n v="0"/>
    <n v="14.307499999999997"/>
  </r>
  <r>
    <n v="3796"/>
    <s v="US-2011-117163"/>
    <x v="2"/>
    <x v="915"/>
    <d v="2011-02-03T00:00:00"/>
    <s v="Standard Class"/>
    <s v="EJ-13720"/>
    <s v="Ed Jacobs"/>
    <x v="0"/>
    <s v="United States"/>
    <s v="San Diego"/>
    <x v="1"/>
    <n v="92037"/>
    <x v="1"/>
    <s v="FUR-TA-10003469"/>
    <x v="0"/>
    <x v="3"/>
    <s v="Balt Split Level Computer Training Table"/>
    <n v="333"/>
    <x v="1"/>
    <n v="0.2"/>
    <n v="-16.649999999999991"/>
  </r>
  <r>
    <n v="3797"/>
    <s v="US-2011-117163"/>
    <x v="2"/>
    <x v="915"/>
    <d v="2011-02-03T00:00:00"/>
    <s v="Standard Class"/>
    <s v="EJ-13720"/>
    <s v="Ed Jacobs"/>
    <x v="0"/>
    <s v="United States"/>
    <s v="San Diego"/>
    <x v="1"/>
    <n v="92037"/>
    <x v="1"/>
    <s v="OFF-AR-10003179"/>
    <x v="1"/>
    <x v="6"/>
    <s v="Dixon Ticonderoga Core-Lock Colored Pencils"/>
    <n v="36.44"/>
    <x v="4"/>
    <n v="0"/>
    <n v="12.025199999999998"/>
  </r>
  <r>
    <n v="3798"/>
    <s v="CA-2014-121314"/>
    <x v="3"/>
    <x v="397"/>
    <d v="2014-09-27T00:00:00"/>
    <s v="First Class"/>
    <s v="BE-11410"/>
    <s v="Bobby Elias"/>
    <x v="0"/>
    <s v="United States"/>
    <s v="Miami"/>
    <x v="2"/>
    <n v="33178"/>
    <x v="0"/>
    <s v="OFF-PA-10003395"/>
    <x v="1"/>
    <x v="10"/>
    <s v="Xerox 1941"/>
    <n v="251.64"/>
    <x v="1"/>
    <n v="0.2"/>
    <n v="88.073999999999984"/>
  </r>
  <r>
    <n v="3799"/>
    <s v="CA-2014-147760"/>
    <x v="3"/>
    <x v="259"/>
    <d v="2014-11-06T00:00:00"/>
    <s v="First Class"/>
    <s v="KL-16555"/>
    <s v="Kelly Lampkin"/>
    <x v="1"/>
    <s v="United States"/>
    <s v="Greensboro"/>
    <x v="3"/>
    <n v="27405"/>
    <x v="0"/>
    <s v="FUR-TA-10004575"/>
    <x v="0"/>
    <x v="3"/>
    <s v="Hon 5100 Series Wood Tables"/>
    <n v="523.76400000000001"/>
    <x v="1"/>
    <n v="0.4"/>
    <n v="-192.04680000000008"/>
  </r>
  <r>
    <n v="3800"/>
    <s v="CA-2014-147760"/>
    <x v="3"/>
    <x v="259"/>
    <d v="2014-11-06T00:00:00"/>
    <s v="First Class"/>
    <s v="KL-16555"/>
    <s v="Kelly Lampkin"/>
    <x v="1"/>
    <s v="United States"/>
    <s v="Greensboro"/>
    <x v="3"/>
    <n v="27405"/>
    <x v="0"/>
    <s v="TEC-PH-10002483"/>
    <x v="2"/>
    <x v="7"/>
    <s v="Motorola Moto X"/>
    <n v="1359.96"/>
    <x v="2"/>
    <n v="0.2"/>
    <n v="118.99650000000003"/>
  </r>
  <r>
    <n v="3801"/>
    <s v="CA-2013-156503"/>
    <x v="0"/>
    <x v="500"/>
    <d v="2013-10-21T00:00:00"/>
    <s v="Standard Class"/>
    <s v="NC-18415"/>
    <s v="Nathan Cano"/>
    <x v="0"/>
    <s v="United States"/>
    <s v="Jacksonville"/>
    <x v="3"/>
    <n v="28540"/>
    <x v="0"/>
    <s v="FUR-CH-10003606"/>
    <x v="0"/>
    <x v="1"/>
    <s v="SAFCO Folding Chair Trolley"/>
    <n v="102.59200000000001"/>
    <x v="7"/>
    <n v="0.2"/>
    <n v="10.2592"/>
  </r>
  <r>
    <n v="3802"/>
    <s v="CA-2013-156503"/>
    <x v="0"/>
    <x v="500"/>
    <d v="2013-10-21T00:00:00"/>
    <s v="Standard Class"/>
    <s v="NC-18415"/>
    <s v="Nathan Cano"/>
    <x v="0"/>
    <s v="United States"/>
    <s v="Jacksonville"/>
    <x v="3"/>
    <n v="28540"/>
    <x v="0"/>
    <s v="TEC-AC-10002473"/>
    <x v="2"/>
    <x v="11"/>
    <s v="Maxell 4.7GB DVD-R"/>
    <n v="22.704000000000001"/>
    <x v="7"/>
    <n v="0.2"/>
    <n v="5.9597999999999995"/>
  </r>
  <r>
    <n v="3803"/>
    <s v="CA-2013-156503"/>
    <x v="0"/>
    <x v="500"/>
    <d v="2013-10-21T00:00:00"/>
    <s v="Standard Class"/>
    <s v="NC-18415"/>
    <s v="Nathan Cano"/>
    <x v="0"/>
    <s v="United States"/>
    <s v="Jacksonville"/>
    <x v="3"/>
    <n v="28540"/>
    <x v="0"/>
    <s v="OFF-PA-10002319"/>
    <x v="1"/>
    <x v="10"/>
    <s v="Xerox 1944"/>
    <n v="93.024000000000001"/>
    <x v="1"/>
    <n v="0.2"/>
    <n v="33.721199999999996"/>
  </r>
  <r>
    <n v="3804"/>
    <s v="CA-2013-156503"/>
    <x v="0"/>
    <x v="500"/>
    <d v="2013-10-21T00:00:00"/>
    <s v="Standard Class"/>
    <s v="NC-18415"/>
    <s v="Nathan Cano"/>
    <x v="0"/>
    <s v="United States"/>
    <s v="Jacksonville"/>
    <x v="3"/>
    <n v="28540"/>
    <x v="0"/>
    <s v="OFF-SU-10000946"/>
    <x v="1"/>
    <x v="14"/>
    <s v="Staples"/>
    <n v="12.768000000000001"/>
    <x v="0"/>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x v="4"/>
    <n v="0.2"/>
    <n v="13.127999999999998"/>
  </r>
  <r>
    <n v="3806"/>
    <s v="CA-2013-156503"/>
    <x v="0"/>
    <x v="500"/>
    <d v="2013-10-21T00:00:00"/>
    <s v="Standard Class"/>
    <s v="NC-18415"/>
    <s v="Nathan Cano"/>
    <x v="0"/>
    <s v="United States"/>
    <s v="Jacksonville"/>
    <x v="3"/>
    <n v="28540"/>
    <x v="0"/>
    <s v="OFF-PA-10002377"/>
    <x v="1"/>
    <x v="10"/>
    <s v="Xerox 1916"/>
    <n v="39.152000000000001"/>
    <x v="7"/>
    <n v="0.2"/>
    <n v="14.681999999999999"/>
  </r>
  <r>
    <n v="3807"/>
    <s v="CA-2012-113628"/>
    <x v="1"/>
    <x v="768"/>
    <d v="2012-11-19T00:00:00"/>
    <s v="Standard Class"/>
    <s v="AH-10690"/>
    <s v="Anna Häberlin"/>
    <x v="1"/>
    <s v="United States"/>
    <s v="Plantation"/>
    <x v="2"/>
    <n v="33317"/>
    <x v="0"/>
    <s v="OFF-AR-10001246"/>
    <x v="1"/>
    <x v="6"/>
    <s v="Newell 317"/>
    <n v="11.76"/>
    <x v="2"/>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x v="0"/>
    <n v="0.7"/>
    <n v="-4.0158000000000005"/>
  </r>
  <r>
    <n v="3809"/>
    <s v="CA-2012-113628"/>
    <x v="1"/>
    <x v="768"/>
    <d v="2012-11-19T00:00:00"/>
    <s v="Standard Class"/>
    <s v="AH-10690"/>
    <s v="Anna Häberlin"/>
    <x v="1"/>
    <s v="United States"/>
    <s v="Plantation"/>
    <x v="2"/>
    <n v="33317"/>
    <x v="0"/>
    <s v="OFF-BI-10002799"/>
    <x v="1"/>
    <x v="8"/>
    <s v="SlimView Poly Binder, 3/8&quot;"/>
    <n v="4.6619999999999999"/>
    <x v="1"/>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x v="2"/>
    <n v="0.2"/>
    <n v="-72.039000000000044"/>
  </r>
  <r>
    <n v="3811"/>
    <s v="CA-2012-113628"/>
    <x v="1"/>
    <x v="768"/>
    <d v="2012-11-19T00:00:00"/>
    <s v="Standard Class"/>
    <s v="AH-10690"/>
    <s v="Anna Häberlin"/>
    <x v="1"/>
    <s v="United States"/>
    <s v="Plantation"/>
    <x v="2"/>
    <n v="33317"/>
    <x v="0"/>
    <s v="TEC-PH-10000441"/>
    <x v="2"/>
    <x v="7"/>
    <s v="VTech DS6151"/>
    <n v="100.792"/>
    <x v="7"/>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x v="1"/>
    <n v="0.2"/>
    <n v="16.440299999999986"/>
  </r>
  <r>
    <n v="3813"/>
    <s v="CA-2014-147753"/>
    <x v="3"/>
    <x v="916"/>
    <d v="2014-03-06T00:00:00"/>
    <s v="Same Day"/>
    <s v="PK-19075"/>
    <s v="Pete Kriz"/>
    <x v="0"/>
    <s v="United States"/>
    <s v="Milwaukee"/>
    <x v="6"/>
    <n v="53209"/>
    <x v="2"/>
    <s v="OFF-LA-10003537"/>
    <x v="1"/>
    <x v="2"/>
    <s v="Avery 515"/>
    <n v="25.06"/>
    <x v="0"/>
    <n v="0"/>
    <n v="11.778199999999998"/>
  </r>
  <r>
    <n v="3814"/>
    <s v="CA-2012-103961"/>
    <x v="1"/>
    <x v="599"/>
    <d v="2012-11-09T00:00:00"/>
    <s v="Standard Class"/>
    <s v="NG-18430"/>
    <s v="Nathan Gelder"/>
    <x v="0"/>
    <s v="United States"/>
    <s v="Quincy"/>
    <x v="10"/>
    <n v="62301"/>
    <x v="2"/>
    <s v="OFF-LA-10004484"/>
    <x v="1"/>
    <x v="2"/>
    <s v="Avery 476"/>
    <n v="19.824000000000002"/>
    <x v="5"/>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x v="2"/>
    <n v="0.2"/>
    <n v="51.497499999999974"/>
  </r>
  <r>
    <n v="3816"/>
    <s v="CA-2013-152471"/>
    <x v="0"/>
    <x v="630"/>
    <d v="2013-07-09T00:00:00"/>
    <s v="Same Day"/>
    <s v="ZD-21925"/>
    <s v="Zuschuss Donatelli"/>
    <x v="0"/>
    <s v="United States"/>
    <s v="Jacksonville"/>
    <x v="2"/>
    <n v="32216"/>
    <x v="0"/>
    <s v="OFF-PA-10004965"/>
    <x v="1"/>
    <x v="10"/>
    <s v="Xerox 1921"/>
    <n v="15.984000000000002"/>
    <x v="0"/>
    <n v="0.2"/>
    <n v="4.9949999999999992"/>
  </r>
  <r>
    <n v="3817"/>
    <s v="CA-2012-102582"/>
    <x v="1"/>
    <x v="426"/>
    <d v="2012-09-19T00:00:00"/>
    <s v="Standard Class"/>
    <s v="NW-18400"/>
    <s v="Natalie Webber"/>
    <x v="0"/>
    <s v="United States"/>
    <s v="Mobile"/>
    <x v="19"/>
    <n v="36608"/>
    <x v="0"/>
    <s v="FUR-TA-10003569"/>
    <x v="0"/>
    <x v="3"/>
    <s v="Bretford CR8500 Series Meeting Room Furniture"/>
    <n v="801.96"/>
    <x v="0"/>
    <n v="0"/>
    <n v="200.49"/>
  </r>
  <r>
    <n v="3818"/>
    <s v="CA-2012-102582"/>
    <x v="1"/>
    <x v="426"/>
    <d v="2012-09-19T00:00:00"/>
    <s v="Standard Class"/>
    <s v="NW-18400"/>
    <s v="Natalie Webber"/>
    <x v="0"/>
    <s v="United States"/>
    <s v="Mobile"/>
    <x v="19"/>
    <n v="36608"/>
    <x v="0"/>
    <s v="TEC-PH-10003187"/>
    <x v="2"/>
    <x v="7"/>
    <s v="Anker Astro Mini 3000mAh Ultra-Compact Portable Charger"/>
    <n v="59.97"/>
    <x v="1"/>
    <n v="0"/>
    <n v="0"/>
  </r>
  <r>
    <n v="3819"/>
    <s v="CA-2012-102582"/>
    <x v="1"/>
    <x v="426"/>
    <d v="2012-09-19T00:00:00"/>
    <s v="Standard Class"/>
    <s v="NW-18400"/>
    <s v="Natalie Webber"/>
    <x v="0"/>
    <s v="United States"/>
    <s v="Mobile"/>
    <x v="19"/>
    <n v="36608"/>
    <x v="0"/>
    <s v="FUR-CH-10004853"/>
    <x v="0"/>
    <x v="1"/>
    <s v="Global Manager's Adjustable Task Chair, Storm"/>
    <n v="1056.8599999999999"/>
    <x v="3"/>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x v="1"/>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x v="1"/>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x v="0"/>
    <n v="0"/>
    <n v="8.9206000000000003"/>
  </r>
  <r>
    <n v="3823"/>
    <s v="CA-2014-141873"/>
    <x v="3"/>
    <x v="449"/>
    <d v="2014-10-15T00:00:00"/>
    <s v="Standard Class"/>
    <s v="HG-14845"/>
    <s v="Harry Greene"/>
    <x v="0"/>
    <s v="United States"/>
    <s v="New York City"/>
    <x v="15"/>
    <n v="10024"/>
    <x v="3"/>
    <s v="OFF-BI-10003655"/>
    <x v="1"/>
    <x v="8"/>
    <s v="Durable Pressboard Binders"/>
    <n v="18.240000000000002"/>
    <x v="5"/>
    <n v="0.2"/>
    <n v="6.1560000000000006"/>
  </r>
  <r>
    <n v="3824"/>
    <s v="CA-2012-140984"/>
    <x v="1"/>
    <x v="471"/>
    <d v="2012-09-18T00:00:00"/>
    <s v="Standard Class"/>
    <s v="CC-12685"/>
    <s v="Craig Carroll"/>
    <x v="0"/>
    <s v="United States"/>
    <s v="New York City"/>
    <x v="15"/>
    <n v="10011"/>
    <x v="3"/>
    <s v="OFF-ST-10000585"/>
    <x v="1"/>
    <x v="4"/>
    <s v="Economy Rollaway Files"/>
    <n v="991.19999999999993"/>
    <x v="5"/>
    <n v="0"/>
    <n v="257.71199999999999"/>
  </r>
  <r>
    <n v="3825"/>
    <s v="CA-2012-140984"/>
    <x v="1"/>
    <x v="471"/>
    <d v="2012-09-18T00:00:00"/>
    <s v="Standard Class"/>
    <s v="CC-12685"/>
    <s v="Craig Carroll"/>
    <x v="0"/>
    <s v="United States"/>
    <s v="New York City"/>
    <x v="15"/>
    <n v="10011"/>
    <x v="3"/>
    <s v="TEC-CO-10001571"/>
    <x v="2"/>
    <x v="16"/>
    <s v="Sharp 1540cs Digital Laser Copier"/>
    <n v="879.98400000000004"/>
    <x v="0"/>
    <n v="0.2"/>
    <n v="329.99400000000003"/>
  </r>
  <r>
    <n v="3826"/>
    <s v="CA-2012-140984"/>
    <x v="1"/>
    <x v="471"/>
    <d v="2012-09-18T00:00:00"/>
    <s v="Standard Class"/>
    <s v="CC-12685"/>
    <s v="Craig Carroll"/>
    <x v="0"/>
    <s v="United States"/>
    <s v="New York City"/>
    <x v="15"/>
    <n v="10011"/>
    <x v="3"/>
    <s v="OFF-BI-10002012"/>
    <x v="1"/>
    <x v="8"/>
    <s v="Wilson Jones Easy Flow II Sheet Lifters"/>
    <n v="12.96"/>
    <x v="6"/>
    <n v="0.2"/>
    <n v="4.5359999999999996"/>
  </r>
  <r>
    <n v="3827"/>
    <s v="CA-2011-132801"/>
    <x v="2"/>
    <x v="273"/>
    <d v="2011-10-12T00:00:00"/>
    <s v="Standard Class"/>
    <s v="JG-15805"/>
    <s v="John Grady"/>
    <x v="1"/>
    <s v="United States"/>
    <s v="Dallas"/>
    <x v="5"/>
    <n v="75217"/>
    <x v="2"/>
    <s v="OFF-ST-10001228"/>
    <x v="1"/>
    <x v="4"/>
    <s v="Fellowes Personal Hanging Folder Files, Navy"/>
    <n v="107.44"/>
    <x v="12"/>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x v="2"/>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x v="7"/>
    <n v="0"/>
    <n v="7.4591999999999992"/>
  </r>
  <r>
    <n v="3830"/>
    <s v="CA-2014-141733"/>
    <x v="3"/>
    <x v="917"/>
    <d v="2014-05-12T00:00:00"/>
    <s v="Standard Class"/>
    <s v="RW-19540"/>
    <s v="Rick Wilson"/>
    <x v="1"/>
    <s v="United States"/>
    <s v="Detroit"/>
    <x v="12"/>
    <n v="48234"/>
    <x v="2"/>
    <s v="FUR-CH-10000595"/>
    <x v="0"/>
    <x v="1"/>
    <s v="Safco Contoured Stacking Chairs"/>
    <n v="476.8"/>
    <x v="0"/>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x v="0"/>
    <n v="0.1"/>
    <n v="18.460399999999986"/>
  </r>
  <r>
    <n v="3832"/>
    <s v="US-2012-111927"/>
    <x v="1"/>
    <x v="717"/>
    <d v="2012-11-19T00:00:00"/>
    <s v="Standard Class"/>
    <s v="LS-17230"/>
    <s v="Lycoris Saunders"/>
    <x v="0"/>
    <s v="United States"/>
    <s v="Dover"/>
    <x v="13"/>
    <n v="19901"/>
    <x v="3"/>
    <s v="FUR-FU-10004017"/>
    <x v="0"/>
    <x v="5"/>
    <s v="Executive Impressions 13&quot; Chairman Wall Clock"/>
    <n v="76.14"/>
    <x v="1"/>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x v="0"/>
    <n v="0"/>
    <n v="9.3811999999999998"/>
  </r>
  <r>
    <n v="3834"/>
    <s v="CA-2011-105984"/>
    <x v="2"/>
    <x v="156"/>
    <d v="2011-11-24T00:00:00"/>
    <s v="Same Day"/>
    <s v="MY-18295"/>
    <s v="Muhammed Yedwab"/>
    <x v="1"/>
    <s v="United States"/>
    <s v="Columbus"/>
    <x v="24"/>
    <n v="43229"/>
    <x v="3"/>
    <s v="TEC-PH-10000560"/>
    <x v="2"/>
    <x v="7"/>
    <s v="Samsung Galaxy S III - 16GB - pebble blue (T-Mobile)"/>
    <n v="1049.97"/>
    <x v="2"/>
    <n v="0.4"/>
    <n v="-209.99399999999991"/>
  </r>
  <r>
    <n v="3835"/>
    <s v="CA-2011-105984"/>
    <x v="2"/>
    <x v="156"/>
    <d v="2011-11-24T00:00:00"/>
    <s v="Same Day"/>
    <s v="MY-18295"/>
    <s v="Muhammed Yedwab"/>
    <x v="1"/>
    <s v="United States"/>
    <s v="Columbus"/>
    <x v="24"/>
    <n v="43229"/>
    <x v="3"/>
    <s v="FUR-CH-10000847"/>
    <x v="0"/>
    <x v="1"/>
    <s v="Global Executive Mid-Back Manager's Chair"/>
    <n v="611.05799999999999"/>
    <x v="1"/>
    <n v="0.3"/>
    <n v="-34.917600000000022"/>
  </r>
  <r>
    <n v="3836"/>
    <s v="CA-2011-100363"/>
    <x v="2"/>
    <x v="918"/>
    <d v="2011-04-15T00:00:00"/>
    <s v="Standard Class"/>
    <s v="JM-15655"/>
    <s v="Jim Mitchum"/>
    <x v="1"/>
    <s v="United States"/>
    <s v="Glendale"/>
    <x v="16"/>
    <n v="85301"/>
    <x v="1"/>
    <s v="OFF-FA-10000611"/>
    <x v="1"/>
    <x v="13"/>
    <s v="Binder Clips by OIC"/>
    <n v="2.3679999999999999"/>
    <x v="0"/>
    <n v="0.2"/>
    <n v="0.82879999999999987"/>
  </r>
  <r>
    <n v="3837"/>
    <s v="CA-2011-100363"/>
    <x v="2"/>
    <x v="918"/>
    <d v="2011-04-15T00:00:00"/>
    <s v="Standard Class"/>
    <s v="JM-15655"/>
    <s v="Jim Mitchum"/>
    <x v="1"/>
    <s v="United States"/>
    <s v="Glendale"/>
    <x v="16"/>
    <n v="85301"/>
    <x v="1"/>
    <s v="OFF-PA-10004733"/>
    <x v="1"/>
    <x v="10"/>
    <s v="Things To Do Today Spiral Book"/>
    <n v="19.008000000000003"/>
    <x v="1"/>
    <n v="0.2"/>
    <n v="6.8903999999999979"/>
  </r>
  <r>
    <n v="3838"/>
    <s v="CA-2011-126760"/>
    <x v="2"/>
    <x v="711"/>
    <d v="2011-08-02T00:00:00"/>
    <s v="Standard Class"/>
    <s v="KM-16720"/>
    <s v="Kunst Miller"/>
    <x v="0"/>
    <s v="United States"/>
    <s v="North Las Vegas"/>
    <x v="33"/>
    <n v="89031"/>
    <x v="1"/>
    <s v="TEC-PH-10001363"/>
    <x v="2"/>
    <x v="7"/>
    <s v="Apple iPhone 5S"/>
    <n v="911.98400000000004"/>
    <x v="0"/>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x v="1"/>
    <n v="0.2"/>
    <n v="-109.58220000000011"/>
  </r>
  <r>
    <n v="3840"/>
    <s v="CA-2011-126760"/>
    <x v="2"/>
    <x v="711"/>
    <d v="2011-08-02T00:00:00"/>
    <s v="Standard Class"/>
    <s v="KM-16720"/>
    <s v="Kunst Miller"/>
    <x v="0"/>
    <s v="United States"/>
    <s v="North Las Vegas"/>
    <x v="33"/>
    <n v="89031"/>
    <x v="1"/>
    <s v="FUR-FU-10004018"/>
    <x v="0"/>
    <x v="5"/>
    <s v="Tensor Computer Mounted Lamp"/>
    <n v="134.01"/>
    <x v="6"/>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x v="1"/>
    <n v="0"/>
    <n v="70.097700000000003"/>
  </r>
  <r>
    <n v="3842"/>
    <s v="US-2011-109162"/>
    <x v="2"/>
    <x v="785"/>
    <d v="2011-06-12T00:00:00"/>
    <s v="Standard Class"/>
    <s v="KE-16420"/>
    <s v="Katrina Edelman"/>
    <x v="1"/>
    <s v="United States"/>
    <s v="Bristol"/>
    <x v="18"/>
    <n v="37620"/>
    <x v="0"/>
    <s v="FUR-CH-10002647"/>
    <x v="0"/>
    <x v="1"/>
    <s v="Situations Contoured Folding Chairs, 4/Set"/>
    <n v="170.35200000000003"/>
    <x v="1"/>
    <n v="0.2"/>
    <n v="10.647000000000006"/>
  </r>
  <r>
    <n v="3843"/>
    <s v="CA-2011-101931"/>
    <x v="2"/>
    <x v="919"/>
    <d v="2011-10-31T00:00:00"/>
    <s v="First Class"/>
    <s v="TS-21370"/>
    <s v="Todd Sumrall"/>
    <x v="1"/>
    <s v="United States"/>
    <s v="Los Angeles"/>
    <x v="1"/>
    <n v="90049"/>
    <x v="1"/>
    <s v="OFF-BI-10004140"/>
    <x v="1"/>
    <x v="8"/>
    <s v="Avery Non-Stick Binders"/>
    <n v="7.1840000000000011"/>
    <x v="0"/>
    <n v="0.2"/>
    <n v="2.2449999999999992"/>
  </r>
  <r>
    <n v="3844"/>
    <s v="CA-2011-101931"/>
    <x v="2"/>
    <x v="919"/>
    <d v="2011-10-31T00:00:00"/>
    <s v="First Class"/>
    <s v="TS-21370"/>
    <s v="Todd Sumrall"/>
    <x v="1"/>
    <s v="United States"/>
    <s v="Los Angeles"/>
    <x v="1"/>
    <n v="90049"/>
    <x v="1"/>
    <s v="OFF-SU-10002301"/>
    <x v="1"/>
    <x v="14"/>
    <s v="Serrated Blade or Curved Handle Hand Letter Openers"/>
    <n v="6.28"/>
    <x v="0"/>
    <n v="0"/>
    <n v="6.2800000000000189E-2"/>
  </r>
  <r>
    <n v="3845"/>
    <s v="CA-2011-101931"/>
    <x v="2"/>
    <x v="919"/>
    <d v="2011-10-31T00:00:00"/>
    <s v="First Class"/>
    <s v="TS-21370"/>
    <s v="Todd Sumrall"/>
    <x v="1"/>
    <s v="United States"/>
    <s v="Los Angeles"/>
    <x v="1"/>
    <n v="90049"/>
    <x v="1"/>
    <s v="OFF-SU-10000646"/>
    <x v="1"/>
    <x v="14"/>
    <s v="Premier Automatic Letter Opener"/>
    <n v="480.74"/>
    <x v="0"/>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x v="5"/>
    <n v="0.15"/>
    <n v="-36.293999999999997"/>
  </r>
  <r>
    <n v="3847"/>
    <s v="CA-2011-101931"/>
    <x v="2"/>
    <x v="919"/>
    <d v="2011-10-31T00:00:00"/>
    <s v="First Class"/>
    <s v="TS-21370"/>
    <s v="Todd Sumrall"/>
    <x v="1"/>
    <s v="United States"/>
    <s v="Los Angeles"/>
    <x v="1"/>
    <n v="90049"/>
    <x v="1"/>
    <s v="OFF-ST-10003442"/>
    <x v="1"/>
    <x v="4"/>
    <s v="Eldon Portable Mobile Manager"/>
    <n v="141.4"/>
    <x v="2"/>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x v="1"/>
    <n v="0"/>
    <n v="0"/>
  </r>
  <r>
    <n v="3849"/>
    <s v="CA-2014-161053"/>
    <x v="3"/>
    <x v="585"/>
    <d v="2014-09-24T00:00:00"/>
    <s v="First Class"/>
    <s v="JE-15745"/>
    <s v="Joel Eaton"/>
    <x v="0"/>
    <s v="United States"/>
    <s v="Fayetteville"/>
    <x v="36"/>
    <n v="72701"/>
    <x v="0"/>
    <s v="OFF-BI-10004318"/>
    <x v="1"/>
    <x v="8"/>
    <s v="Ibico EB-19 Dual Function Manual Binding System"/>
    <n v="691.96"/>
    <x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x v="2"/>
    <n v="0"/>
    <n v="15.378000000000004"/>
  </r>
  <r>
    <n v="3851"/>
    <s v="CA-2012-142377"/>
    <x v="1"/>
    <x v="784"/>
    <d v="2012-12-09T00:00:00"/>
    <s v="Standard Class"/>
    <s v="MS-17980"/>
    <s v="Michael Stewart"/>
    <x v="1"/>
    <s v="United States"/>
    <s v="Springfield"/>
    <x v="25"/>
    <n v="65807"/>
    <x v="2"/>
    <s v="OFF-PA-10001970"/>
    <x v="1"/>
    <x v="10"/>
    <s v="Xerox 1881"/>
    <n v="85.96"/>
    <x v="3"/>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x v="0"/>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x v="8"/>
    <n v="0.8"/>
    <n v="-53.708800000000025"/>
  </r>
  <r>
    <n v="3854"/>
    <s v="US-2014-131849"/>
    <x v="3"/>
    <x v="921"/>
    <d v="2014-06-11T00:00:00"/>
    <s v="Standard Class"/>
    <s v="GH-14410"/>
    <s v="Gary Hansen"/>
    <x v="2"/>
    <s v="United States"/>
    <s v="San Francisco"/>
    <x v="1"/>
    <n v="94122"/>
    <x v="1"/>
    <s v="FUR-FU-10004164"/>
    <x v="0"/>
    <x v="5"/>
    <s v="Eldon 300 Class Desk Accessories, Black"/>
    <n v="4.95"/>
    <x v="7"/>
    <n v="0"/>
    <n v="2.1780000000000004"/>
  </r>
  <r>
    <n v="3855"/>
    <s v="US-2014-131849"/>
    <x v="3"/>
    <x v="921"/>
    <d v="2014-06-11T00:00:00"/>
    <s v="Standard Class"/>
    <s v="GH-14410"/>
    <s v="Gary Hansen"/>
    <x v="2"/>
    <s v="United States"/>
    <s v="San Francisco"/>
    <x v="1"/>
    <n v="94122"/>
    <x v="1"/>
    <s v="OFF-ST-10002957"/>
    <x v="1"/>
    <x v="4"/>
    <s v="Sterilite Show Offs Storage Containers"/>
    <n v="26.400000000000002"/>
    <x v="2"/>
    <n v="0"/>
    <n v="0"/>
  </r>
  <r>
    <n v="3856"/>
    <s v="US-2014-105389"/>
    <x v="3"/>
    <x v="436"/>
    <d v="2014-10-29T00:00:00"/>
    <s v="Second Class"/>
    <s v="DM-13015"/>
    <s v="Darrin Martin"/>
    <x v="0"/>
    <s v="United States"/>
    <s v="San Antonio"/>
    <x v="5"/>
    <n v="78207"/>
    <x v="2"/>
    <s v="OFF-BI-10004364"/>
    <x v="1"/>
    <x v="8"/>
    <s v="Storex Dura Pro Binders"/>
    <n v="3.5639999999999992"/>
    <x v="1"/>
    <n v="0.8"/>
    <n v="-6.2370000000000019"/>
  </r>
  <r>
    <n v="3857"/>
    <s v="US-2014-105389"/>
    <x v="3"/>
    <x v="436"/>
    <d v="2014-10-29T00:00:00"/>
    <s v="Second Class"/>
    <s v="DM-13015"/>
    <s v="Darrin Martin"/>
    <x v="0"/>
    <s v="United States"/>
    <s v="San Antonio"/>
    <x v="5"/>
    <n v="78207"/>
    <x v="2"/>
    <s v="TEC-PH-10002824"/>
    <x v="2"/>
    <x v="7"/>
    <s v="Jabra SPEAK 410 Multidevice Speakerphone"/>
    <n v="823.96000000000015"/>
    <x v="2"/>
    <n v="0.2"/>
    <n v="51.497499999999974"/>
  </r>
  <r>
    <n v="3858"/>
    <s v="US-2014-105389"/>
    <x v="3"/>
    <x v="436"/>
    <d v="2014-10-29T00:00:00"/>
    <s v="Second Class"/>
    <s v="DM-13015"/>
    <s v="Darrin Martin"/>
    <x v="0"/>
    <s v="United States"/>
    <s v="San Antonio"/>
    <x v="5"/>
    <n v="78207"/>
    <x v="2"/>
    <s v="OFF-AR-10000634"/>
    <x v="1"/>
    <x v="6"/>
    <s v="Newell 320"/>
    <n v="10.272000000000002"/>
    <x v="1"/>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x v="3"/>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x v="1"/>
    <n v="0.5"/>
    <n v="-269.33760000000001"/>
  </r>
  <r>
    <n v="3861"/>
    <s v="CA-2014-154039"/>
    <x v="3"/>
    <x v="922"/>
    <d v="2014-02-23T00:00:00"/>
    <s v="Standard Class"/>
    <s v="JK-16120"/>
    <s v="Julie Kriz"/>
    <x v="2"/>
    <s v="United States"/>
    <s v="Chicago"/>
    <x v="10"/>
    <n v="60653"/>
    <x v="2"/>
    <s v="TEC-PH-10002789"/>
    <x v="2"/>
    <x v="7"/>
    <s v="LG Exalt"/>
    <n v="124.79200000000002"/>
    <x v="7"/>
    <n v="0.2"/>
    <n v="10.919299999999996"/>
  </r>
  <r>
    <n v="3862"/>
    <s v="CA-2011-135755"/>
    <x v="2"/>
    <x v="523"/>
    <d v="2011-05-10T00:00:00"/>
    <s v="Standard Class"/>
    <s v="NC-18415"/>
    <s v="Nathan Cano"/>
    <x v="0"/>
    <s v="United States"/>
    <s v="Yonkers"/>
    <x v="15"/>
    <n v="10701"/>
    <x v="3"/>
    <s v="OFF-BI-10004828"/>
    <x v="1"/>
    <x v="8"/>
    <s v="GBC Poly Designer Binding Covers"/>
    <n v="40.176000000000002"/>
    <x v="1"/>
    <n v="0.2"/>
    <n v="14.563799999999997"/>
  </r>
  <r>
    <n v="3863"/>
    <s v="CA-2011-135755"/>
    <x v="2"/>
    <x v="523"/>
    <d v="2011-05-10T00:00:00"/>
    <s v="Standard Class"/>
    <s v="NC-18415"/>
    <s v="Nathan Cano"/>
    <x v="0"/>
    <s v="United States"/>
    <s v="Yonkers"/>
    <x v="15"/>
    <n v="10701"/>
    <x v="3"/>
    <s v="OFF-BI-10003981"/>
    <x v="1"/>
    <x v="8"/>
    <s v="Avery Durable Plastic 1&quot; Binders"/>
    <n v="10.896000000000001"/>
    <x v="1"/>
    <n v="0.2"/>
    <n v="3.9497999999999998"/>
  </r>
  <r>
    <n v="3864"/>
    <s v="CA-2014-123246"/>
    <x v="3"/>
    <x v="161"/>
    <d v="2014-10-20T00:00:00"/>
    <s v="Second Class"/>
    <s v="AJ-10960"/>
    <s v="Astrea Jones"/>
    <x v="0"/>
    <s v="United States"/>
    <s v="San Diego"/>
    <x v="1"/>
    <n v="92037"/>
    <x v="1"/>
    <s v="OFF-AR-10001770"/>
    <x v="1"/>
    <x v="6"/>
    <s v="Economy #2 Pencils"/>
    <n v="10.64"/>
    <x v="4"/>
    <n v="0"/>
    <n v="2.7664"/>
  </r>
  <r>
    <n v="3865"/>
    <s v="CA-2012-157133"/>
    <x v="1"/>
    <x v="109"/>
    <d v="2012-12-03T00:00:00"/>
    <s v="Standard Class"/>
    <s v="LC-16885"/>
    <s v="Lena Creighton"/>
    <x v="0"/>
    <s v="United States"/>
    <s v="Champaign"/>
    <x v="10"/>
    <n v="61821"/>
    <x v="2"/>
    <s v="FUR-FU-10004904"/>
    <x v="0"/>
    <x v="5"/>
    <s v="Eldon &quot;L&quot; Workstation Diamond Chairmat"/>
    <n v="151.96"/>
    <x v="2"/>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x v="0"/>
    <n v="0"/>
    <n v="38.080000000000013"/>
  </r>
  <r>
    <n v="3867"/>
    <s v="CA-2014-146360"/>
    <x v="3"/>
    <x v="756"/>
    <d v="2014-04-26T00:00:00"/>
    <s v="Second Class"/>
    <s v="SC-20305"/>
    <s v="Sean Christensen"/>
    <x v="0"/>
    <s v="United States"/>
    <s v="Lawrence"/>
    <x v="14"/>
    <n v="46226"/>
    <x v="2"/>
    <s v="TEC-AC-10003590"/>
    <x v="2"/>
    <x v="11"/>
    <s v="TRENDnet 56K USB 2.0 Phone, Internet and Fax Modem"/>
    <n v="155.34"/>
    <x v="5"/>
    <n v="0"/>
    <n v="55.922399999999996"/>
  </r>
  <r>
    <n v="3868"/>
    <s v="CA-2012-132486"/>
    <x v="1"/>
    <x v="924"/>
    <d v="2012-10-27T00:00:00"/>
    <s v="Second Class"/>
    <s v="JF-15355"/>
    <s v="Jay Fein"/>
    <x v="0"/>
    <s v="United States"/>
    <s v="San Diego"/>
    <x v="1"/>
    <n v="92105"/>
    <x v="1"/>
    <s v="TEC-AC-10000710"/>
    <x v="2"/>
    <x v="11"/>
    <s v="Maxell DVD-RAM Discs"/>
    <n v="148.32"/>
    <x v="6"/>
    <n v="0"/>
    <n v="63.777600000000007"/>
  </r>
  <r>
    <n v="3869"/>
    <s v="CA-2012-132486"/>
    <x v="1"/>
    <x v="924"/>
    <d v="2012-10-27T00:00:00"/>
    <s v="Second Class"/>
    <s v="JF-15355"/>
    <s v="Jay Fein"/>
    <x v="0"/>
    <s v="United States"/>
    <s v="San Diego"/>
    <x v="1"/>
    <n v="92105"/>
    <x v="1"/>
    <s v="FUR-CH-10004495"/>
    <x v="0"/>
    <x v="1"/>
    <s v="Global Leather and Oak Executive Chair, Black"/>
    <n v="240.78400000000002"/>
    <x v="7"/>
    <n v="0.2"/>
    <n v="27.088199999999965"/>
  </r>
  <r>
    <n v="3870"/>
    <s v="CA-2012-132486"/>
    <x v="1"/>
    <x v="924"/>
    <d v="2012-10-27T00:00:00"/>
    <s v="Second Class"/>
    <s v="JF-15355"/>
    <s v="Jay Fein"/>
    <x v="0"/>
    <s v="United States"/>
    <s v="San Diego"/>
    <x v="1"/>
    <n v="92105"/>
    <x v="1"/>
    <s v="FUR-CH-10004540"/>
    <x v="0"/>
    <x v="1"/>
    <s v="Global Chrome Stack Chair"/>
    <n v="191.96800000000002"/>
    <x v="3"/>
    <n v="0.2"/>
    <n v="16.797200000000004"/>
  </r>
  <r>
    <n v="3871"/>
    <s v="CA-2012-132486"/>
    <x v="1"/>
    <x v="924"/>
    <d v="2012-10-27T00:00:00"/>
    <s v="Second Class"/>
    <s v="JF-15355"/>
    <s v="Jay Fein"/>
    <x v="0"/>
    <s v="United States"/>
    <s v="San Diego"/>
    <x v="1"/>
    <n v="92105"/>
    <x v="1"/>
    <s v="OFF-PA-10004971"/>
    <x v="1"/>
    <x v="10"/>
    <s v="Xerox 196"/>
    <n v="11.56"/>
    <x v="0"/>
    <n v="0"/>
    <n v="5.6644000000000005"/>
  </r>
  <r>
    <n v="3872"/>
    <s v="CA-2012-132486"/>
    <x v="1"/>
    <x v="924"/>
    <d v="2012-10-27T00:00:00"/>
    <s v="Second Class"/>
    <s v="JF-15355"/>
    <s v="Jay Fein"/>
    <x v="0"/>
    <s v="United States"/>
    <s v="San Diego"/>
    <x v="1"/>
    <n v="92105"/>
    <x v="1"/>
    <s v="OFF-EN-10002600"/>
    <x v="1"/>
    <x v="12"/>
    <s v="Redi-Strip #10 Envelopes, 4 1/8 x 9 1/2"/>
    <n v="11.8"/>
    <x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x v="1"/>
    <n v="0.2"/>
    <n v="42.117600000000039"/>
  </r>
  <r>
    <n v="3874"/>
    <s v="CA-2013-136231"/>
    <x v="0"/>
    <x v="64"/>
    <d v="2013-09-08T00:00:00"/>
    <s v="Second Class"/>
    <s v="DM-13015"/>
    <s v="Darrin Martin"/>
    <x v="0"/>
    <s v="United States"/>
    <s v="Johnson City"/>
    <x v="18"/>
    <n v="37604"/>
    <x v="0"/>
    <s v="OFF-EN-10001099"/>
    <x v="1"/>
    <x v="12"/>
    <s v="Staples"/>
    <n v="23.472000000000001"/>
    <x v="1"/>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x v="3"/>
    <n v="0.7"/>
    <n v="-63.109199999999987"/>
  </r>
  <r>
    <n v="3876"/>
    <s v="CA-2013-136231"/>
    <x v="0"/>
    <x v="64"/>
    <d v="2013-09-08T00:00:00"/>
    <s v="Second Class"/>
    <s v="DM-13015"/>
    <s v="Darrin Martin"/>
    <x v="0"/>
    <s v="United States"/>
    <s v="Johnson City"/>
    <x v="18"/>
    <n v="37604"/>
    <x v="0"/>
    <s v="TEC-PH-10002660"/>
    <x v="2"/>
    <x v="7"/>
    <s v="Nortel Networks T7316 E Nt8 B27"/>
    <n v="108.78399999999999"/>
    <x v="0"/>
    <n v="0.2"/>
    <n v="6.7990000000000066"/>
  </r>
  <r>
    <n v="3877"/>
    <s v="CA-2013-136231"/>
    <x v="0"/>
    <x v="64"/>
    <d v="2013-09-08T00:00:00"/>
    <s v="Second Class"/>
    <s v="DM-13015"/>
    <s v="Darrin Martin"/>
    <x v="0"/>
    <s v="United States"/>
    <s v="Johnson City"/>
    <x v="18"/>
    <n v="37604"/>
    <x v="0"/>
    <s v="OFF-PA-10000327"/>
    <x v="1"/>
    <x v="10"/>
    <s v="Xerox 1971"/>
    <n v="10.272000000000002"/>
    <x v="1"/>
    <n v="0.2"/>
    <n v="3.2099999999999982"/>
  </r>
  <r>
    <n v="3878"/>
    <s v="CA-2013-140641"/>
    <x v="0"/>
    <x v="99"/>
    <d v="2013-11-03T00:00:00"/>
    <s v="Standard Class"/>
    <s v="EP-13915"/>
    <s v="Emily Phan"/>
    <x v="0"/>
    <s v="United States"/>
    <s v="Tampa"/>
    <x v="2"/>
    <n v="33614"/>
    <x v="0"/>
    <s v="OFF-BI-10001191"/>
    <x v="1"/>
    <x v="8"/>
    <s v="Canvas Sectional Post Binders"/>
    <n v="38.190000000000012"/>
    <x v="2"/>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x v="4"/>
    <n v="0.2"/>
    <n v="3.7224000000000004"/>
  </r>
  <r>
    <n v="3880"/>
    <s v="CA-2011-151001"/>
    <x v="2"/>
    <x v="267"/>
    <d v="2011-04-07T00:00:00"/>
    <s v="First Class"/>
    <s v="JG-15805"/>
    <s v="John Grady"/>
    <x v="1"/>
    <s v="United States"/>
    <s v="Decatur"/>
    <x v="10"/>
    <n v="62521"/>
    <x v="2"/>
    <s v="OFF-ST-10001031"/>
    <x v="1"/>
    <x v="4"/>
    <s v="Adjustable Personal File Tote"/>
    <n v="52.096000000000004"/>
    <x v="4"/>
    <n v="0.2"/>
    <n v="3.9072000000000031"/>
  </r>
  <r>
    <n v="3881"/>
    <s v="CA-2012-129896"/>
    <x v="1"/>
    <x v="925"/>
    <d v="2012-06-20T00:00:00"/>
    <s v="Standard Class"/>
    <s v="PF-19120"/>
    <s v="Peter Fuller"/>
    <x v="0"/>
    <s v="United States"/>
    <s v="Gilbert"/>
    <x v="16"/>
    <n v="85234"/>
    <x v="1"/>
    <s v="OFF-PA-10002245"/>
    <x v="1"/>
    <x v="10"/>
    <s v="Xerox 1895"/>
    <n v="9.5680000000000014"/>
    <x v="0"/>
    <n v="0.2"/>
    <n v="2.9899999999999993"/>
  </r>
  <r>
    <n v="3882"/>
    <s v="CA-2012-129896"/>
    <x v="1"/>
    <x v="925"/>
    <d v="2012-06-20T00:00:00"/>
    <s v="Standard Class"/>
    <s v="PF-19120"/>
    <s v="Peter Fuller"/>
    <x v="0"/>
    <s v="United States"/>
    <s v="Gilbert"/>
    <x v="16"/>
    <n v="85234"/>
    <x v="1"/>
    <s v="OFF-ST-10004804"/>
    <x v="1"/>
    <x v="4"/>
    <s v="Belkin 19&quot; Vented Equipment Shelf, Black"/>
    <n v="82.367999999999995"/>
    <x v="0"/>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x v="5"/>
    <n v="0.2"/>
    <n v="-36.470400000000041"/>
  </r>
  <r>
    <n v="3884"/>
    <s v="CA-2012-129896"/>
    <x v="1"/>
    <x v="925"/>
    <d v="2012-06-20T00:00:00"/>
    <s v="Standard Class"/>
    <s v="PF-19120"/>
    <s v="Peter Fuller"/>
    <x v="0"/>
    <s v="United States"/>
    <s v="Gilbert"/>
    <x v="16"/>
    <n v="85234"/>
    <x v="1"/>
    <s v="FUR-FU-10002396"/>
    <x v="0"/>
    <x v="5"/>
    <s v="DAX Copper Panel Document Frame, 5 x 7 Size"/>
    <n v="40.256"/>
    <x v="4"/>
    <n v="0.2"/>
    <n v="11.070400000000003"/>
  </r>
  <r>
    <n v="3885"/>
    <s v="CA-2011-152849"/>
    <x v="2"/>
    <x v="260"/>
    <d v="2011-07-12T00:00:00"/>
    <s v="Standard Class"/>
    <s v="DW-13195"/>
    <s v="David Wiener"/>
    <x v="1"/>
    <s v="United States"/>
    <s v="Knoxville"/>
    <x v="18"/>
    <n v="37918"/>
    <x v="0"/>
    <s v="OFF-AR-10002833"/>
    <x v="1"/>
    <x v="6"/>
    <s v="Newell 322"/>
    <n v="4.3680000000000003"/>
    <x v="1"/>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x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x v="1"/>
    <n v="0"/>
    <n v="37.757999999999996"/>
  </r>
  <r>
    <n v="3888"/>
    <s v="CA-2011-100895"/>
    <x v="2"/>
    <x v="270"/>
    <d v="2011-06-06T00:00:00"/>
    <s v="Standard Class"/>
    <s v="SV-20785"/>
    <s v="Stewart Visinsky"/>
    <x v="0"/>
    <s v="United States"/>
    <s v="Roswell"/>
    <x v="32"/>
    <n v="30076"/>
    <x v="0"/>
    <s v="OFF-AR-10004511"/>
    <x v="1"/>
    <x v="6"/>
    <s v="Sanford Colorific Scented Colored Pencils, 12/Pack"/>
    <n v="8.56"/>
    <x v="0"/>
    <n v="0"/>
    <n v="2.6536"/>
  </r>
  <r>
    <n v="3889"/>
    <s v="CA-2011-100895"/>
    <x v="2"/>
    <x v="270"/>
    <d v="2011-06-06T00:00:00"/>
    <s v="Standard Class"/>
    <s v="SV-20785"/>
    <s v="Stewart Visinsky"/>
    <x v="0"/>
    <s v="United States"/>
    <s v="Roswell"/>
    <x v="32"/>
    <n v="30076"/>
    <x v="0"/>
    <s v="TEC-PH-10001425"/>
    <x v="2"/>
    <x v="7"/>
    <s v="Mophie Juice Pack Helium for iPhone"/>
    <n v="239.96999999999997"/>
    <x v="1"/>
    <n v="0"/>
    <n v="67.191599999999994"/>
  </r>
  <r>
    <n v="3890"/>
    <s v="CA-2011-100895"/>
    <x v="2"/>
    <x v="270"/>
    <d v="2011-06-06T00:00:00"/>
    <s v="Standard Class"/>
    <s v="SV-20785"/>
    <s v="Stewart Visinsky"/>
    <x v="0"/>
    <s v="United States"/>
    <s v="Roswell"/>
    <x v="32"/>
    <n v="30076"/>
    <x v="0"/>
    <s v="OFF-ST-10001490"/>
    <x v="1"/>
    <x v="4"/>
    <s v="Hot File 7-Pocket, Floor Stand"/>
    <n v="356.94"/>
    <x v="0"/>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x v="0"/>
    <n v="0"/>
    <n v="217.76699999999994"/>
  </r>
  <r>
    <n v="3892"/>
    <s v="US-2013-163881"/>
    <x v="0"/>
    <x v="390"/>
    <d v="2013-12-01T00:00:00"/>
    <s v="Standard Class"/>
    <s v="SP-20860"/>
    <s v="Sung Pak"/>
    <x v="1"/>
    <s v="United States"/>
    <s v="Los Angeles"/>
    <x v="1"/>
    <n v="90036"/>
    <x v="1"/>
    <s v="FUR-CH-10001394"/>
    <x v="0"/>
    <x v="1"/>
    <s v="Global Leather Executive Chair"/>
    <n v="1684.7520000000002"/>
    <x v="5"/>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x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x v="3"/>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x v="2"/>
    <n v="0.8"/>
    <n v="-16.467000000000002"/>
  </r>
  <r>
    <n v="3896"/>
    <s v="CA-2014-110212"/>
    <x v="3"/>
    <x v="927"/>
    <d v="2014-05-06T00:00:00"/>
    <s v="Standard Class"/>
    <s v="SJ-20125"/>
    <s v="Sanjit Jacobs"/>
    <x v="2"/>
    <s v="United States"/>
    <s v="Texarkana"/>
    <x v="36"/>
    <n v="71854"/>
    <x v="0"/>
    <s v="TEC-AC-10002331"/>
    <x v="2"/>
    <x v="11"/>
    <s v="Maxell 74 Minute CDR, 10/Pack"/>
    <n v="48.9"/>
    <x v="2"/>
    <n v="0"/>
    <n v="18.093"/>
  </r>
  <r>
    <n v="3897"/>
    <s v="CA-2014-134285"/>
    <x v="3"/>
    <x v="226"/>
    <d v="2014-12-13T00:00:00"/>
    <s v="Standard Class"/>
    <s v="DS-13180"/>
    <s v="David Smith"/>
    <x v="1"/>
    <s v="United States"/>
    <s v="San Antonio"/>
    <x v="5"/>
    <n v="78207"/>
    <x v="2"/>
    <s v="OFF-FA-10000611"/>
    <x v="1"/>
    <x v="13"/>
    <s v="Binder Clips by OIC"/>
    <n v="3.5519999999999996"/>
    <x v="1"/>
    <n v="0.2"/>
    <n v="1.2431999999999999"/>
  </r>
  <r>
    <n v="3898"/>
    <s v="CA-2014-134285"/>
    <x v="3"/>
    <x v="226"/>
    <d v="2014-12-13T00:00:00"/>
    <s v="Standard Class"/>
    <s v="DS-13180"/>
    <s v="David Smith"/>
    <x v="1"/>
    <s v="United States"/>
    <s v="San Antonio"/>
    <x v="5"/>
    <n v="78207"/>
    <x v="2"/>
    <s v="OFF-PA-10000304"/>
    <x v="1"/>
    <x v="10"/>
    <s v="Xerox 1995"/>
    <n v="15.552000000000003"/>
    <x v="1"/>
    <n v="0.2"/>
    <n v="5.4432"/>
  </r>
  <r>
    <n v="3899"/>
    <s v="CA-2014-102267"/>
    <x v="3"/>
    <x v="329"/>
    <d v="2014-12-05T00:00:00"/>
    <s v="Standard Class"/>
    <s v="SC-20800"/>
    <s v="Stuart Calhoun"/>
    <x v="0"/>
    <s v="United States"/>
    <s v="Edinburg"/>
    <x v="5"/>
    <n v="78539"/>
    <x v="2"/>
    <s v="OFF-FA-10000611"/>
    <x v="1"/>
    <x v="13"/>
    <s v="Binder Clips by OIC"/>
    <n v="2.3679999999999999"/>
    <x v="0"/>
    <n v="0.2"/>
    <n v="0.82879999999999987"/>
  </r>
  <r>
    <n v="3900"/>
    <s v="CA-2014-157980"/>
    <x v="3"/>
    <x v="226"/>
    <d v="2014-12-10T00:00:00"/>
    <s v="First Class"/>
    <s v="SH-20395"/>
    <s v="Shahid Hopkins"/>
    <x v="0"/>
    <s v="United States"/>
    <s v="Toledo"/>
    <x v="24"/>
    <n v="43615"/>
    <x v="3"/>
    <s v="TEC-AC-10002567"/>
    <x v="2"/>
    <x v="11"/>
    <s v="Logitech G602 Wireless Gaming Mouse"/>
    <n v="127.98399999999999"/>
    <x v="0"/>
    <n v="0.2"/>
    <n v="25.596799999999998"/>
  </r>
  <r>
    <n v="3901"/>
    <s v="CA-2012-121097"/>
    <x v="1"/>
    <x v="928"/>
    <d v="2012-01-08T00:00:00"/>
    <s v="Standard Class"/>
    <s v="SF-20965"/>
    <s v="Sylvia Foulston"/>
    <x v="1"/>
    <s v="United States"/>
    <s v="Baytown"/>
    <x v="5"/>
    <n v="77520"/>
    <x v="2"/>
    <s v="OFF-PA-10001937"/>
    <x v="1"/>
    <x v="10"/>
    <s v="Xerox 21"/>
    <n v="10.368000000000002"/>
    <x v="0"/>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x v="0"/>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x v="9"/>
    <n v="0"/>
    <n v="75.6952"/>
  </r>
  <r>
    <n v="3904"/>
    <s v="CA-2012-167010"/>
    <x v="1"/>
    <x v="57"/>
    <d v="2012-04-10T00:00:00"/>
    <s v="Standard Class"/>
    <s v="VT-21700"/>
    <s v="Valerie Takahito"/>
    <x v="2"/>
    <s v="United States"/>
    <s v="Philadelphia"/>
    <x v="9"/>
    <n v="19143"/>
    <x v="3"/>
    <s v="OFF-AP-10004036"/>
    <x v="1"/>
    <x v="9"/>
    <s v="Bionaire 99.97% HEPA Air Cleaner"/>
    <n v="98.111999999999995"/>
    <x v="3"/>
    <n v="0.2"/>
    <n v="18.396000000000001"/>
  </r>
  <r>
    <n v="3905"/>
    <s v="CA-2012-167010"/>
    <x v="1"/>
    <x v="57"/>
    <d v="2012-04-10T00:00:00"/>
    <s v="Standard Class"/>
    <s v="VT-21700"/>
    <s v="Valerie Takahito"/>
    <x v="2"/>
    <s v="United States"/>
    <s v="Philadelphia"/>
    <x v="9"/>
    <n v="19143"/>
    <x v="3"/>
    <s v="OFF-ST-10003816"/>
    <x v="1"/>
    <x v="4"/>
    <s v="Fellowes High-Stak Drawer Files"/>
    <n v="563.80799999999999"/>
    <x v="4"/>
    <n v="0.2"/>
    <n v="21.142799999999966"/>
  </r>
  <r>
    <n v="3906"/>
    <s v="CA-2012-167010"/>
    <x v="1"/>
    <x v="57"/>
    <d v="2012-04-10T00:00:00"/>
    <s v="Standard Class"/>
    <s v="VT-21700"/>
    <s v="Valerie Takahito"/>
    <x v="2"/>
    <s v="United States"/>
    <s v="Philadelphia"/>
    <x v="9"/>
    <n v="19143"/>
    <x v="3"/>
    <s v="OFF-BI-10002072"/>
    <x v="1"/>
    <x v="8"/>
    <s v="Cardinal Slant-D Ring Binders"/>
    <n v="10.428000000000001"/>
    <x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x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x v="2"/>
    <n v="0.4"/>
    <n v="-3.2175000000000002"/>
  </r>
  <r>
    <n v="3909"/>
    <s v="CA-2012-167010"/>
    <x v="1"/>
    <x v="57"/>
    <d v="2012-04-10T00:00:00"/>
    <s v="Standard Class"/>
    <s v="VT-21700"/>
    <s v="Valerie Takahito"/>
    <x v="2"/>
    <s v="United States"/>
    <s v="Philadelphia"/>
    <x v="9"/>
    <n v="19143"/>
    <x v="3"/>
    <s v="TEC-PH-10002844"/>
    <x v="2"/>
    <x v="7"/>
    <s v="Speck Products Candyshell Flip Case"/>
    <n v="41.988"/>
    <x v="0"/>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x v="7"/>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x v="2"/>
    <n v="0.5"/>
    <n v="-211.47"/>
  </r>
  <r>
    <n v="3912"/>
    <s v="CA-2014-126788"/>
    <x v="3"/>
    <x v="929"/>
    <d v="2014-06-07T00:00:00"/>
    <s v="First Class"/>
    <s v="AB-10105"/>
    <s v="Adrian Barton"/>
    <x v="0"/>
    <s v="United States"/>
    <s v="Pearland"/>
    <x v="5"/>
    <n v="77581"/>
    <x v="2"/>
    <s v="TEC-PH-10001619"/>
    <x v="2"/>
    <x v="7"/>
    <s v="LG G3"/>
    <n v="470.37600000000009"/>
    <x v="1"/>
    <n v="0.2"/>
    <n v="52.917299999999955"/>
  </r>
  <r>
    <n v="3913"/>
    <s v="CA-2014-148068"/>
    <x v="3"/>
    <x v="65"/>
    <d v="2014-09-26T00:00:00"/>
    <s v="Standard Class"/>
    <s v="MM-18280"/>
    <s v="Muhammed MacIntyre"/>
    <x v="1"/>
    <s v="United States"/>
    <s v="New York City"/>
    <x v="15"/>
    <n v="10035"/>
    <x v="3"/>
    <s v="OFF-PA-10001639"/>
    <x v="1"/>
    <x v="10"/>
    <s v="Xerox 203"/>
    <n v="19.440000000000001"/>
    <x v="1"/>
    <n v="0"/>
    <n v="9.3312000000000008"/>
  </r>
  <r>
    <n v="3914"/>
    <s v="CA-2014-148068"/>
    <x v="3"/>
    <x v="65"/>
    <d v="2014-09-26T00:00:00"/>
    <s v="Standard Class"/>
    <s v="MM-18280"/>
    <s v="Muhammed MacIntyre"/>
    <x v="1"/>
    <s v="United States"/>
    <s v="New York City"/>
    <x v="15"/>
    <n v="10035"/>
    <x v="3"/>
    <s v="FUR-FU-10002268"/>
    <x v="0"/>
    <x v="5"/>
    <s v="Ultra Door Push Plate"/>
    <n v="9.82"/>
    <x v="0"/>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x v="2"/>
    <n v="0.5"/>
    <n v="-448.89599999999996"/>
  </r>
  <r>
    <n v="3916"/>
    <s v="US-2014-142573"/>
    <x v="3"/>
    <x v="930"/>
    <d v="2014-07-24T00:00:00"/>
    <s v="Standard Class"/>
    <s v="ML-17410"/>
    <s v="Maris LaWare"/>
    <x v="0"/>
    <s v="United States"/>
    <s v="Phoenix"/>
    <x v="16"/>
    <n v="85023"/>
    <x v="1"/>
    <s v="FUR-CH-10004218"/>
    <x v="0"/>
    <x v="1"/>
    <s v="Global Fabric Manager's Chair, Dark Gray"/>
    <n v="161.56800000000001"/>
    <x v="0"/>
    <n v="0.2"/>
    <n v="10.098000000000006"/>
  </r>
  <r>
    <n v="3917"/>
    <s v="US-2014-142573"/>
    <x v="3"/>
    <x v="930"/>
    <d v="2014-07-24T00:00:00"/>
    <s v="Standard Class"/>
    <s v="ML-17410"/>
    <s v="Maris LaWare"/>
    <x v="0"/>
    <s v="United States"/>
    <s v="Phoenix"/>
    <x v="16"/>
    <n v="85023"/>
    <x v="1"/>
    <s v="OFF-PA-10000246"/>
    <x v="1"/>
    <x v="10"/>
    <s v="Riverleaf Stik-Withit Designer Note Cubes"/>
    <n v="16.096"/>
    <x v="0"/>
    <n v="0.2"/>
    <n v="5.2312000000000003"/>
  </r>
  <r>
    <n v="3918"/>
    <s v="US-2014-142573"/>
    <x v="3"/>
    <x v="930"/>
    <d v="2014-07-24T00:00:00"/>
    <s v="Standard Class"/>
    <s v="ML-17410"/>
    <s v="Maris LaWare"/>
    <x v="0"/>
    <s v="United States"/>
    <s v="Phoenix"/>
    <x v="16"/>
    <n v="85023"/>
    <x v="1"/>
    <s v="OFF-BI-10003350"/>
    <x v="1"/>
    <x v="8"/>
    <s v="Acco Expandable Hanging Binders"/>
    <n v="7.6560000000000006"/>
    <x v="4"/>
    <n v="0.7"/>
    <n v="-6.1247999999999987"/>
  </r>
  <r>
    <n v="3919"/>
    <s v="US-2014-142573"/>
    <x v="3"/>
    <x v="930"/>
    <d v="2014-07-24T00:00:00"/>
    <s v="Standard Class"/>
    <s v="ML-17410"/>
    <s v="Maris LaWare"/>
    <x v="0"/>
    <s v="United States"/>
    <s v="Phoenix"/>
    <x v="16"/>
    <n v="85023"/>
    <x v="1"/>
    <s v="FUR-CH-10000513"/>
    <x v="0"/>
    <x v="1"/>
    <s v="High-Back Leather Manager's Chair"/>
    <n v="311.97600000000006"/>
    <x v="1"/>
    <n v="0.2"/>
    <n v="-42.89670000000001"/>
  </r>
  <r>
    <n v="3920"/>
    <s v="US-2012-148817"/>
    <x v="1"/>
    <x v="494"/>
    <d v="2012-12-07T00:00:00"/>
    <s v="Standard Class"/>
    <s v="KD-16495"/>
    <s v="Keith Dawkins"/>
    <x v="1"/>
    <s v="United States"/>
    <s v="Chesapeake"/>
    <x v="17"/>
    <n v="23320"/>
    <x v="0"/>
    <s v="OFF-ST-10001321"/>
    <x v="1"/>
    <x v="4"/>
    <s v="Decoflex Hanging Personal Folder File, Blue"/>
    <n v="61.68"/>
    <x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x v="4"/>
    <n v="0"/>
    <n v="30.700800000000001"/>
  </r>
  <r>
    <n v="3922"/>
    <s v="CA-2013-110044"/>
    <x v="0"/>
    <x v="931"/>
    <d v="2013-07-03T00:00:00"/>
    <s v="Second Class"/>
    <s v="RF-19735"/>
    <s v="Roland Fjeld"/>
    <x v="0"/>
    <s v="United States"/>
    <s v="Chicago"/>
    <x v="10"/>
    <n v="60610"/>
    <x v="2"/>
    <s v="TEC-PH-10001299"/>
    <x v="2"/>
    <x v="7"/>
    <s v="Polycom CX300 Desktop Phone USB VoIP phone"/>
    <n v="359.97600000000006"/>
    <x v="1"/>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x v="5"/>
    <n v="0.2"/>
    <n v="7.92"/>
  </r>
  <r>
    <n v="3924"/>
    <s v="CA-2014-146920"/>
    <x v="3"/>
    <x v="735"/>
    <d v="2014-09-02T00:00:00"/>
    <s v="Standard Class"/>
    <s v="SC-20305"/>
    <s v="Sean Christensen"/>
    <x v="0"/>
    <s v="United States"/>
    <s v="Chicago"/>
    <x v="10"/>
    <n v="60623"/>
    <x v="2"/>
    <s v="OFF-PA-10001461"/>
    <x v="1"/>
    <x v="10"/>
    <s v="HP Office Paper (20Lb. and 87 Bright)"/>
    <n v="26.720000000000002"/>
    <x v="2"/>
    <n v="0.2"/>
    <n v="9.3520000000000003"/>
  </r>
  <r>
    <n v="3925"/>
    <s v="CA-2011-103940"/>
    <x v="2"/>
    <x v="328"/>
    <d v="2011-09-21T00:00:00"/>
    <s v="Standard Class"/>
    <s v="BN-11515"/>
    <s v="Bradley Nguyen"/>
    <x v="0"/>
    <s v="United States"/>
    <s v="Seattle"/>
    <x v="4"/>
    <n v="98103"/>
    <x v="1"/>
    <s v="OFF-ST-10004963"/>
    <x v="1"/>
    <x v="4"/>
    <s v="Eldon Gobal File Keepers"/>
    <n v="30.28"/>
    <x v="0"/>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x v="1"/>
    <n v="0"/>
    <n v="16.220400000000001"/>
  </r>
  <r>
    <n v="3927"/>
    <s v="CA-2011-103940"/>
    <x v="2"/>
    <x v="328"/>
    <d v="2011-09-21T00:00:00"/>
    <s v="Standard Class"/>
    <s v="BN-11515"/>
    <s v="Bradley Nguyen"/>
    <x v="0"/>
    <s v="United States"/>
    <s v="Seattle"/>
    <x v="4"/>
    <n v="98103"/>
    <x v="1"/>
    <s v="FUR-FU-10004671"/>
    <x v="0"/>
    <x v="5"/>
    <s v="Executive Impressions 12&quot; Wall Clock"/>
    <n v="35.340000000000003"/>
    <x v="0"/>
    <n v="0"/>
    <n v="13.429200000000002"/>
  </r>
  <r>
    <n v="3928"/>
    <s v="CA-2011-103940"/>
    <x v="2"/>
    <x v="328"/>
    <d v="2011-09-21T00:00:00"/>
    <s v="Standard Class"/>
    <s v="BN-11515"/>
    <s v="Bradley Nguyen"/>
    <x v="0"/>
    <s v="United States"/>
    <s v="Seattle"/>
    <x v="4"/>
    <n v="98103"/>
    <x v="1"/>
    <s v="OFF-BI-10002735"/>
    <x v="1"/>
    <x v="8"/>
    <s v="GBC Prestige Therm-A-Bind Covers"/>
    <n v="137.24"/>
    <x v="2"/>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x v="2"/>
    <n v="0.32"/>
    <n v="-14.195999999999998"/>
  </r>
  <r>
    <n v="3930"/>
    <s v="CA-2013-162082"/>
    <x v="0"/>
    <x v="560"/>
    <d v="2013-03-18T00:00:00"/>
    <s v="First Class"/>
    <s v="JS-15880"/>
    <s v="John Stevenson"/>
    <x v="0"/>
    <s v="United States"/>
    <s v="Harlingen"/>
    <x v="5"/>
    <n v="78550"/>
    <x v="2"/>
    <s v="OFF-PA-10001934"/>
    <x v="1"/>
    <x v="10"/>
    <s v="Xerox 1993"/>
    <n v="5.1840000000000011"/>
    <x v="7"/>
    <n v="0.2"/>
    <n v="1.8792"/>
  </r>
  <r>
    <n v="3931"/>
    <s v="CA-2013-162082"/>
    <x v="0"/>
    <x v="560"/>
    <d v="2013-03-18T00:00:00"/>
    <s v="First Class"/>
    <s v="JS-15880"/>
    <s v="John Stevenson"/>
    <x v="0"/>
    <s v="United States"/>
    <s v="Harlingen"/>
    <x v="5"/>
    <n v="78550"/>
    <x v="2"/>
    <s v="OFF-AR-10001044"/>
    <x v="1"/>
    <x v="6"/>
    <s v="BOSTON Ranger #55 Pencil Sharpener, Black"/>
    <n v="145.54400000000001"/>
    <x v="3"/>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x v="1"/>
    <n v="0.2"/>
    <n v="1.6416000000000004"/>
  </r>
  <r>
    <n v="3933"/>
    <s v="CA-2013-132094"/>
    <x v="0"/>
    <x v="370"/>
    <d v="2013-09-03T00:00:00"/>
    <s v="Standard Class"/>
    <s v="VG-21805"/>
    <s v="Vivek Grady"/>
    <x v="1"/>
    <s v="United States"/>
    <s v="Philadelphia"/>
    <x v="9"/>
    <n v="19140"/>
    <x v="3"/>
    <s v="TEC-AC-10001109"/>
    <x v="2"/>
    <x v="11"/>
    <s v="Logitech Trackman Marble Mouse"/>
    <n v="47.984000000000002"/>
    <x v="0"/>
    <n v="0.2"/>
    <n v="13.195600000000001"/>
  </r>
  <r>
    <n v="3934"/>
    <s v="CA-2014-123001"/>
    <x v="3"/>
    <x v="264"/>
    <d v="2014-09-09T00:00:00"/>
    <s v="Standard Class"/>
    <s v="AW-10840"/>
    <s v="Anthony Witt"/>
    <x v="0"/>
    <s v="United States"/>
    <s v="Bakersfield"/>
    <x v="1"/>
    <n v="93309"/>
    <x v="1"/>
    <s v="OFF-AR-10001919"/>
    <x v="1"/>
    <x v="6"/>
    <s v="OIC #2 Pencils, Medium Soft"/>
    <n v="9.3999999999999986"/>
    <x v="2"/>
    <n v="0"/>
    <n v="2.7259999999999995"/>
  </r>
  <r>
    <n v="3935"/>
    <s v="CA-2014-123001"/>
    <x v="3"/>
    <x v="264"/>
    <d v="2014-09-09T00:00:00"/>
    <s v="Standard Class"/>
    <s v="AW-10840"/>
    <s v="Anthony Witt"/>
    <x v="0"/>
    <s v="United States"/>
    <s v="Bakersfield"/>
    <x v="1"/>
    <n v="93309"/>
    <x v="1"/>
    <s v="OFF-LA-10004544"/>
    <x v="1"/>
    <x v="2"/>
    <s v="Avery 505"/>
    <n v="74"/>
    <x v="2"/>
    <n v="0"/>
    <n v="37"/>
  </r>
  <r>
    <n v="3936"/>
    <s v="CA-2014-123001"/>
    <x v="3"/>
    <x v="264"/>
    <d v="2014-09-09T00:00:00"/>
    <s v="Standard Class"/>
    <s v="AW-10840"/>
    <s v="Anthony Witt"/>
    <x v="0"/>
    <s v="United States"/>
    <s v="Bakersfield"/>
    <x v="1"/>
    <n v="93309"/>
    <x v="1"/>
    <s v="TEC-PH-10003484"/>
    <x v="2"/>
    <x v="7"/>
    <s v="Ooma Telo VoIP Home Phone System"/>
    <n v="201.584"/>
    <x v="0"/>
    <n v="0.2"/>
    <n v="12.599000000000004"/>
  </r>
  <r>
    <n v="3937"/>
    <s v="CA-2012-118955"/>
    <x v="1"/>
    <x v="382"/>
    <d v="2012-06-20T00:00:00"/>
    <s v="Standard Class"/>
    <s v="LS-17230"/>
    <s v="Lycoris Saunders"/>
    <x v="0"/>
    <s v="United States"/>
    <s v="Grand Prairie"/>
    <x v="5"/>
    <n v="75051"/>
    <x v="2"/>
    <s v="OFF-EN-10001028"/>
    <x v="1"/>
    <x v="12"/>
    <s v="Staples"/>
    <n v="28.752000000000002"/>
    <x v="1"/>
    <n v="0.2"/>
    <n v="9.3443999999999985"/>
  </r>
  <r>
    <n v="3938"/>
    <s v="CA-2012-118955"/>
    <x v="1"/>
    <x v="382"/>
    <d v="2012-06-20T00:00:00"/>
    <s v="Standard Class"/>
    <s v="LS-17230"/>
    <s v="Lycoris Saunders"/>
    <x v="0"/>
    <s v="United States"/>
    <s v="Grand Prairie"/>
    <x v="5"/>
    <n v="75051"/>
    <x v="2"/>
    <s v="OFF-PA-10004156"/>
    <x v="1"/>
    <x v="10"/>
    <s v="Xerox 188"/>
    <n v="27.216000000000001"/>
    <x v="1"/>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x v="0"/>
    <n v="0.3"/>
    <n v="-25.376400000000018"/>
  </r>
  <r>
    <n v="3940"/>
    <s v="US-2013-143448"/>
    <x v="0"/>
    <x v="107"/>
    <d v="2013-12-11T00:00:00"/>
    <s v="Same Day"/>
    <s v="MH-17455"/>
    <s v="Mark Hamilton"/>
    <x v="0"/>
    <s v="United States"/>
    <s v="Greenwood"/>
    <x v="14"/>
    <n v="46142"/>
    <x v="2"/>
    <s v="FUR-CH-10003379"/>
    <x v="0"/>
    <x v="1"/>
    <s v="Global Commerce Series High-Back Swivel/Tilt Chairs"/>
    <n v="1424.9"/>
    <x v="2"/>
    <n v="0"/>
    <n v="356.22500000000002"/>
  </r>
  <r>
    <n v="3941"/>
    <s v="CA-2014-117863"/>
    <x v="3"/>
    <x v="796"/>
    <d v="2014-05-24T00:00:00"/>
    <s v="Standard Class"/>
    <s v="TS-21340"/>
    <s v="Toby Swindell"/>
    <x v="0"/>
    <s v="United States"/>
    <s v="New York City"/>
    <x v="15"/>
    <n v="10024"/>
    <x v="3"/>
    <s v="FUR-FU-10002456"/>
    <x v="0"/>
    <x v="5"/>
    <s v="Master Caster Door Stop, Large Neon Orange"/>
    <n v="14.56"/>
    <x v="0"/>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x v="7"/>
    <n v="0.2"/>
    <n v="1.0286999999999997"/>
  </r>
  <r>
    <n v="3943"/>
    <s v="CA-2014-160458"/>
    <x v="3"/>
    <x v="837"/>
    <d v="2014-05-30T00:00:00"/>
    <s v="Second Class"/>
    <s v="EH-13945"/>
    <s v="Eric Hoffmann"/>
    <x v="0"/>
    <s v="United States"/>
    <s v="Memphis"/>
    <x v="18"/>
    <n v="38109"/>
    <x v="0"/>
    <s v="OFF-PA-10001166"/>
    <x v="1"/>
    <x v="10"/>
    <s v="Xerox 2"/>
    <n v="25.920000000000005"/>
    <x v="2"/>
    <n v="0.2"/>
    <n v="9.0719999999999992"/>
  </r>
  <r>
    <n v="3944"/>
    <s v="US-2013-142685"/>
    <x v="0"/>
    <x v="661"/>
    <d v="2013-07-01T00:00:00"/>
    <s v="Standard Class"/>
    <s v="MG-17695"/>
    <s v="Maureen Gnade"/>
    <x v="0"/>
    <s v="United States"/>
    <s v="Buffalo"/>
    <x v="15"/>
    <n v="14215"/>
    <x v="3"/>
    <s v="OFF-SU-10000157"/>
    <x v="1"/>
    <x v="14"/>
    <s v="Compact Automatic Electric Letter Opener"/>
    <n v="835.17000000000007"/>
    <x v="3"/>
    <n v="0"/>
    <n v="16.703400000000016"/>
  </r>
  <r>
    <n v="3945"/>
    <s v="CA-2013-133144"/>
    <x v="0"/>
    <x v="458"/>
    <d v="2013-05-22T00:00:00"/>
    <s v="Second Class"/>
    <s v="DO-13435"/>
    <s v="Denny Ordway"/>
    <x v="0"/>
    <s v="United States"/>
    <s v="Los Angeles"/>
    <x v="1"/>
    <n v="90036"/>
    <x v="1"/>
    <s v="OFF-PA-10004971"/>
    <x v="1"/>
    <x v="10"/>
    <s v="Xerox 196"/>
    <n v="17.34"/>
    <x v="1"/>
    <n v="0"/>
    <n v="8.4966000000000008"/>
  </r>
  <r>
    <n v="3946"/>
    <s v="CA-2014-167871"/>
    <x v="3"/>
    <x v="551"/>
    <d v="2014-11-24T00:00:00"/>
    <s v="Standard Class"/>
    <s v="AF-10870"/>
    <s v="Art Ferguson"/>
    <x v="0"/>
    <s v="United States"/>
    <s v="Homestead"/>
    <x v="2"/>
    <n v="33030"/>
    <x v="0"/>
    <s v="OFF-PA-10001977"/>
    <x v="1"/>
    <x v="10"/>
    <s v="Xerox 194"/>
    <n v="44.384"/>
    <x v="7"/>
    <n v="0.2"/>
    <n v="15.534399999999998"/>
  </r>
  <r>
    <n v="3947"/>
    <s v="CA-2014-167871"/>
    <x v="3"/>
    <x v="551"/>
    <d v="2014-11-24T00:00:00"/>
    <s v="Standard Class"/>
    <s v="AF-10870"/>
    <s v="Art Ferguson"/>
    <x v="0"/>
    <s v="United States"/>
    <s v="Homestead"/>
    <x v="2"/>
    <n v="33030"/>
    <x v="0"/>
    <s v="OFF-SU-10001225"/>
    <x v="1"/>
    <x v="14"/>
    <s v="Staples"/>
    <n v="2.9440000000000004"/>
    <x v="7"/>
    <n v="0.2"/>
    <n v="-0.66240000000000021"/>
  </r>
  <r>
    <n v="3948"/>
    <s v="CA-2013-119963"/>
    <x v="0"/>
    <x v="741"/>
    <d v="2013-11-23T00:00:00"/>
    <s v="Standard Class"/>
    <s v="SN-20710"/>
    <s v="Steve Nguyen"/>
    <x v="2"/>
    <s v="United States"/>
    <s v="Pasadena"/>
    <x v="5"/>
    <n v="77506"/>
    <x v="2"/>
    <s v="OFF-AR-10003514"/>
    <x v="1"/>
    <x v="6"/>
    <s v="4009 Highlighters by Sanford"/>
    <n v="6.3680000000000003"/>
    <x v="0"/>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x v="0"/>
    <n v="0.2"/>
    <n v="15.8756"/>
  </r>
  <r>
    <n v="3950"/>
    <s v="CA-2013-119963"/>
    <x v="0"/>
    <x v="741"/>
    <d v="2013-11-23T00:00:00"/>
    <s v="Standard Class"/>
    <s v="SN-20710"/>
    <s v="Steve Nguyen"/>
    <x v="2"/>
    <s v="United States"/>
    <s v="Pasadena"/>
    <x v="5"/>
    <n v="77506"/>
    <x v="2"/>
    <s v="OFF-PA-10001970"/>
    <x v="1"/>
    <x v="10"/>
    <s v="Xerox 1881"/>
    <n v="19.648"/>
    <x v="0"/>
    <n v="0.2"/>
    <n v="6.6311999999999989"/>
  </r>
  <r>
    <n v="3951"/>
    <s v="CA-2013-119963"/>
    <x v="0"/>
    <x v="741"/>
    <d v="2013-11-23T00:00:00"/>
    <s v="Standard Class"/>
    <s v="SN-20710"/>
    <s v="Steve Nguyen"/>
    <x v="2"/>
    <s v="United States"/>
    <s v="Pasadena"/>
    <x v="5"/>
    <n v="77506"/>
    <x v="2"/>
    <s v="FUR-CH-10003817"/>
    <x v="0"/>
    <x v="1"/>
    <s v="Global Value Steno Chair, Gray"/>
    <n v="255.108"/>
    <x v="5"/>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x v="0"/>
    <n v="0.2"/>
    <n v="6.0367999999999986"/>
  </r>
  <r>
    <n v="3953"/>
    <s v="US-2013-151862"/>
    <x v="0"/>
    <x v="398"/>
    <d v="2013-03-09T00:00:00"/>
    <s v="Standard Class"/>
    <s v="ON-18715"/>
    <s v="Odella Nelson"/>
    <x v="1"/>
    <s v="United States"/>
    <s v="Denver"/>
    <x v="22"/>
    <n v="80219"/>
    <x v="1"/>
    <s v="TEC-PH-10003535"/>
    <x v="2"/>
    <x v="7"/>
    <s v="RCA ViSYS 25423RE1 Corded phone"/>
    <n v="159.98400000000001"/>
    <x v="0"/>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x v="0"/>
    <n v="0"/>
    <n v="5.8419999999999996"/>
  </r>
  <r>
    <n v="3955"/>
    <s v="CA-2011-133228"/>
    <x v="2"/>
    <x v="527"/>
    <d v="2011-04-09T00:00:00"/>
    <s v="Standard Class"/>
    <s v="MS-17710"/>
    <s v="Maurice Satty"/>
    <x v="0"/>
    <s v="United States"/>
    <s v="Detroit"/>
    <x v="12"/>
    <n v="48205"/>
    <x v="2"/>
    <s v="FUR-FU-10004020"/>
    <x v="0"/>
    <x v="5"/>
    <s v="Advantus Panel Wall Acrylic Frame"/>
    <n v="5.47"/>
    <x v="7"/>
    <n v="0"/>
    <n v="2.3521000000000001"/>
  </r>
  <r>
    <n v="3956"/>
    <s v="CA-2011-133228"/>
    <x v="2"/>
    <x v="527"/>
    <d v="2011-04-09T00:00:00"/>
    <s v="Standard Class"/>
    <s v="MS-17710"/>
    <s v="Maurice Satty"/>
    <x v="0"/>
    <s v="United States"/>
    <s v="Detroit"/>
    <x v="12"/>
    <n v="48205"/>
    <x v="2"/>
    <s v="OFF-AR-10001955"/>
    <x v="1"/>
    <x v="6"/>
    <s v="Newell 319"/>
    <n v="79.36"/>
    <x v="4"/>
    <n v="0"/>
    <n v="23.807999999999993"/>
  </r>
  <r>
    <n v="3957"/>
    <s v="CA-2013-114951"/>
    <x v="0"/>
    <x v="190"/>
    <d v="2013-07-04T00:00:00"/>
    <s v="Standard Class"/>
    <s v="DN-13690"/>
    <s v="Duane Noonan"/>
    <x v="0"/>
    <s v="United States"/>
    <s v="San Francisco"/>
    <x v="1"/>
    <n v="94109"/>
    <x v="1"/>
    <s v="FUR-FU-10002364"/>
    <x v="0"/>
    <x v="5"/>
    <s v="Eldon Expressions Wood Desk Accessories, Oak"/>
    <n v="22.14"/>
    <x v="1"/>
    <n v="0"/>
    <n v="6.4205999999999976"/>
  </r>
  <r>
    <n v="3958"/>
    <s v="CA-2013-156573"/>
    <x v="0"/>
    <x v="211"/>
    <d v="2013-06-03T00:00:00"/>
    <s v="Standard Class"/>
    <s v="RB-19360"/>
    <s v="Raymond Buch"/>
    <x v="0"/>
    <s v="United States"/>
    <s v="Nashville"/>
    <x v="18"/>
    <n v="37211"/>
    <x v="0"/>
    <s v="OFF-BI-10002414"/>
    <x v="1"/>
    <x v="8"/>
    <s v="GBC ProClick Spines for 32-Hole Punch"/>
    <n v="11.277000000000001"/>
    <x v="1"/>
    <n v="0.7"/>
    <n v="-8.6456999999999979"/>
  </r>
  <r>
    <n v="3959"/>
    <s v="CA-2013-156573"/>
    <x v="0"/>
    <x v="211"/>
    <d v="2013-06-03T00:00:00"/>
    <s v="Standard Class"/>
    <s v="RB-19360"/>
    <s v="Raymond Buch"/>
    <x v="0"/>
    <s v="United States"/>
    <s v="Nashville"/>
    <x v="18"/>
    <n v="37211"/>
    <x v="0"/>
    <s v="OFF-AR-10003732"/>
    <x v="1"/>
    <x v="6"/>
    <s v="Newell 333"/>
    <n v="4.4479999999999995"/>
    <x v="0"/>
    <n v="0.2"/>
    <n v="0.3335999999999999"/>
  </r>
  <r>
    <n v="3960"/>
    <s v="CA-2013-156573"/>
    <x v="0"/>
    <x v="211"/>
    <d v="2013-06-03T00:00:00"/>
    <s v="Standard Class"/>
    <s v="RB-19360"/>
    <s v="Raymond Buch"/>
    <x v="0"/>
    <s v="United States"/>
    <s v="Nashville"/>
    <x v="18"/>
    <n v="37211"/>
    <x v="0"/>
    <s v="FUR-FU-10001085"/>
    <x v="0"/>
    <x v="5"/>
    <s v="3M Polarizing Light Filter Sleeves"/>
    <n v="44.76"/>
    <x v="1"/>
    <n v="0.2"/>
    <n v="14.546999999999995"/>
  </r>
  <r>
    <n v="3961"/>
    <s v="CA-2012-113901"/>
    <x v="1"/>
    <x v="324"/>
    <d v="2012-10-24T00:00:00"/>
    <s v="Standard Class"/>
    <s v="NH-18610"/>
    <s v="Nicole Hansen"/>
    <x v="1"/>
    <s v="United States"/>
    <s v="Detroit"/>
    <x v="12"/>
    <n v="48227"/>
    <x v="2"/>
    <s v="OFF-BI-10001249"/>
    <x v="1"/>
    <x v="8"/>
    <s v="Avery Heavy-Duty EZD View Binder with Locking Rings"/>
    <n v="38.28"/>
    <x v="5"/>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x v="2"/>
    <n v="0"/>
    <n v="44.984999999999985"/>
  </r>
  <r>
    <n v="3963"/>
    <s v="CA-2014-134838"/>
    <x v="3"/>
    <x v="600"/>
    <d v="2014-02-21T00:00:00"/>
    <s v="First Class"/>
    <s v="ED-13885"/>
    <s v="Emily Ducich"/>
    <x v="2"/>
    <s v="United States"/>
    <s v="Los Angeles"/>
    <x v="1"/>
    <n v="90045"/>
    <x v="1"/>
    <s v="OFF-AR-10000634"/>
    <x v="1"/>
    <x v="6"/>
    <s v="Newell 320"/>
    <n v="12.84"/>
    <x v="1"/>
    <n v="0"/>
    <n v="3.4668000000000005"/>
  </r>
  <r>
    <n v="3964"/>
    <s v="CA-2014-134838"/>
    <x v="3"/>
    <x v="600"/>
    <d v="2014-02-21T00:00:00"/>
    <s v="First Class"/>
    <s v="ED-13885"/>
    <s v="Emily Ducich"/>
    <x v="2"/>
    <s v="United States"/>
    <s v="Los Angeles"/>
    <x v="1"/>
    <n v="90045"/>
    <x v="1"/>
    <s v="FUR-FU-10004018"/>
    <x v="0"/>
    <x v="5"/>
    <s v="Tensor Computer Mounted Lamp"/>
    <n v="44.67"/>
    <x v="1"/>
    <n v="0"/>
    <n v="12.060900000000002"/>
  </r>
  <r>
    <n v="3965"/>
    <s v="CA-2013-120257"/>
    <x v="0"/>
    <x v="897"/>
    <d v="2013-09-29T00:00:00"/>
    <s v="Standard Class"/>
    <s v="PW-19240"/>
    <s v="Pierre Wener"/>
    <x v="0"/>
    <s v="United States"/>
    <s v="Philadelphia"/>
    <x v="9"/>
    <n v="19140"/>
    <x v="3"/>
    <s v="OFF-AR-10003481"/>
    <x v="1"/>
    <x v="6"/>
    <s v="Newell 348"/>
    <n v="7.8719999999999999"/>
    <x v="1"/>
    <n v="0.2"/>
    <n v="0.88559999999999883"/>
  </r>
  <r>
    <n v="3966"/>
    <s v="CA-2011-164910"/>
    <x v="2"/>
    <x v="607"/>
    <d v="2011-11-17T00:00:00"/>
    <s v="Second Class"/>
    <s v="DM-13345"/>
    <s v="Denise Monton"/>
    <x v="1"/>
    <s v="United States"/>
    <s v="Asheville"/>
    <x v="3"/>
    <n v="28806"/>
    <x v="0"/>
    <s v="OFF-AR-10003651"/>
    <x v="1"/>
    <x v="6"/>
    <s v="Newell 350"/>
    <n v="7.8719999999999999"/>
    <x v="1"/>
    <n v="0.2"/>
    <n v="0.88559999999999883"/>
  </r>
  <r>
    <n v="3967"/>
    <s v="CA-2013-149902"/>
    <x v="0"/>
    <x v="178"/>
    <d v="2013-04-07T00:00:00"/>
    <s v="Standard Class"/>
    <s v="DW-13540"/>
    <s v="Don Weiss"/>
    <x v="0"/>
    <s v="United States"/>
    <s v="New York City"/>
    <x v="15"/>
    <n v="10024"/>
    <x v="3"/>
    <s v="OFF-AR-10002956"/>
    <x v="1"/>
    <x v="6"/>
    <s v="Boston 16801 Nautilus Battery Pencil Sharpener"/>
    <n v="88.04"/>
    <x v="4"/>
    <n v="0"/>
    <n v="22.8904"/>
  </r>
  <r>
    <n v="3968"/>
    <s v="CA-2013-146010"/>
    <x v="0"/>
    <x v="244"/>
    <d v="2013-05-24T00:00:00"/>
    <s v="First Class"/>
    <s v="EH-14125"/>
    <s v="Eugene Hildebrand"/>
    <x v="2"/>
    <s v="United States"/>
    <s v="Colorado Springs"/>
    <x v="22"/>
    <n v="80906"/>
    <x v="1"/>
    <s v="OFF-BI-10003638"/>
    <x v="1"/>
    <x v="8"/>
    <s v="GBC Durable Plastic Covers"/>
    <n v="40.635000000000012"/>
    <x v="3"/>
    <n v="0.7"/>
    <n v="-32.507999999999996"/>
  </r>
  <r>
    <n v="3969"/>
    <s v="US-2012-163685"/>
    <x v="1"/>
    <x v="932"/>
    <d v="2012-06-05T00:00:00"/>
    <s v="Standard Class"/>
    <s v="KE-16420"/>
    <s v="Katrina Edelman"/>
    <x v="1"/>
    <s v="United States"/>
    <s v="San Antonio"/>
    <x v="5"/>
    <n v="78207"/>
    <x v="2"/>
    <s v="OFF-BI-10001890"/>
    <x v="1"/>
    <x v="8"/>
    <s v="Avery Poly Binder Pockets"/>
    <n v="5.7279999999999989"/>
    <x v="8"/>
    <n v="0.8"/>
    <n v="-9.1648000000000032"/>
  </r>
  <r>
    <n v="3970"/>
    <s v="US-2012-163685"/>
    <x v="1"/>
    <x v="932"/>
    <d v="2012-06-05T00:00:00"/>
    <s v="Standard Class"/>
    <s v="KE-16420"/>
    <s v="Katrina Edelman"/>
    <x v="1"/>
    <s v="United States"/>
    <s v="San Antonio"/>
    <x v="5"/>
    <n v="78207"/>
    <x v="2"/>
    <s v="OFF-PA-10002606"/>
    <x v="1"/>
    <x v="10"/>
    <s v="Xerox 1928"/>
    <n v="42.24"/>
    <x v="12"/>
    <n v="0.2"/>
    <n v="13.199999999999998"/>
  </r>
  <r>
    <n v="3971"/>
    <s v="CA-2011-135090"/>
    <x v="2"/>
    <x v="754"/>
    <d v="2011-11-26T00:00:00"/>
    <s v="Standard Class"/>
    <s v="SP-20920"/>
    <s v="Susan Pistek"/>
    <x v="0"/>
    <s v="United States"/>
    <s v="Los Angeles"/>
    <x v="1"/>
    <n v="90036"/>
    <x v="1"/>
    <s v="OFF-PA-10002245"/>
    <x v="1"/>
    <x v="10"/>
    <s v="Xerox 1895"/>
    <n v="53.820000000000007"/>
    <x v="6"/>
    <n v="0"/>
    <n v="24.218999999999998"/>
  </r>
  <r>
    <n v="3972"/>
    <s v="CA-2012-132374"/>
    <x v="1"/>
    <x v="933"/>
    <d v="2012-02-24T00:00:00"/>
    <s v="Second Class"/>
    <s v="PS-19045"/>
    <s v="Penelope Sewall"/>
    <x v="2"/>
    <s v="United States"/>
    <s v="Sterling Heights"/>
    <x v="12"/>
    <n v="48310"/>
    <x v="2"/>
    <s v="OFF-AR-10001615"/>
    <x v="1"/>
    <x v="6"/>
    <s v="Newell 34"/>
    <n v="79.36"/>
    <x v="4"/>
    <n v="0"/>
    <n v="20.633600000000001"/>
  </r>
  <r>
    <n v="3973"/>
    <s v="CA-2013-167556"/>
    <x v="0"/>
    <x v="892"/>
    <d v="2013-04-03T00:00:00"/>
    <s v="Standard Class"/>
    <s v="JM-15250"/>
    <s v="Janet Martin"/>
    <x v="0"/>
    <s v="United States"/>
    <s v="New York City"/>
    <x v="15"/>
    <n v="10009"/>
    <x v="3"/>
    <s v="OFF-PA-10000466"/>
    <x v="1"/>
    <x v="10"/>
    <s v="Memo Book, 100 Message Capacity, 5 3/8” x 11”"/>
    <n v="13.48"/>
    <x v="0"/>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x v="2"/>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x v="8"/>
    <n v="0"/>
    <n v="124.19999999999999"/>
  </r>
  <r>
    <n v="3976"/>
    <s v="CA-2013-167556"/>
    <x v="0"/>
    <x v="892"/>
    <d v="2013-04-03T00:00:00"/>
    <s v="Standard Class"/>
    <s v="JM-15250"/>
    <s v="Janet Martin"/>
    <x v="0"/>
    <s v="United States"/>
    <s v="New York City"/>
    <x v="15"/>
    <n v="10009"/>
    <x v="3"/>
    <s v="OFF-BI-10000320"/>
    <x v="1"/>
    <x v="8"/>
    <s v="GBC Plastic Binding Combs"/>
    <n v="41.328000000000003"/>
    <x v="3"/>
    <n v="0.2"/>
    <n v="14.981400000000001"/>
  </r>
  <r>
    <n v="3977"/>
    <s v="US-2013-116400"/>
    <x v="0"/>
    <x v="332"/>
    <d v="2013-10-25T00:00:00"/>
    <s v="First Class"/>
    <s v="EB-13930"/>
    <s v="Eric Barreto"/>
    <x v="0"/>
    <s v="United States"/>
    <s v="Richmond"/>
    <x v="17"/>
    <n v="23223"/>
    <x v="0"/>
    <s v="FUR-FU-10003731"/>
    <x v="0"/>
    <x v="5"/>
    <s v="Eldon Expressions Wood and Plastic Desk Accessories, Oak"/>
    <n v="39.92"/>
    <x v="4"/>
    <n v="0"/>
    <n v="11.177600000000002"/>
  </r>
  <r>
    <n v="3978"/>
    <s v="CA-2014-101308"/>
    <x v="3"/>
    <x v="280"/>
    <d v="2014-10-08T00:00:00"/>
    <s v="Standard Class"/>
    <s v="FG-14260"/>
    <s v="Frank Gastineau"/>
    <x v="2"/>
    <s v="United States"/>
    <s v="Seattle"/>
    <x v="4"/>
    <n v="98105"/>
    <x v="1"/>
    <s v="OFF-FA-10002780"/>
    <x v="1"/>
    <x v="13"/>
    <s v="Staples"/>
    <n v="8.94"/>
    <x v="1"/>
    <n v="0"/>
    <n v="4.1123999999999992"/>
  </r>
  <r>
    <n v="3979"/>
    <s v="CA-2014-101308"/>
    <x v="3"/>
    <x v="280"/>
    <d v="2014-10-08T00:00:00"/>
    <s v="Standard Class"/>
    <s v="FG-14260"/>
    <s v="Frank Gastineau"/>
    <x v="2"/>
    <s v="United States"/>
    <s v="Seattle"/>
    <x v="4"/>
    <n v="98105"/>
    <x v="1"/>
    <s v="TEC-PH-10003800"/>
    <x v="2"/>
    <x v="7"/>
    <s v="i.Sound Portable Power - 8000 mAh"/>
    <n v="84.784000000000006"/>
    <x v="0"/>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x v="0"/>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x v="1"/>
    <n v="0"/>
    <n v="15.8256"/>
  </r>
  <r>
    <n v="3982"/>
    <s v="CA-2014-119564"/>
    <x v="3"/>
    <x v="934"/>
    <d v="2014-12-21T00:00:00"/>
    <s v="Standard Class"/>
    <s v="PL-18925"/>
    <s v="Paul Lucas"/>
    <x v="2"/>
    <s v="United States"/>
    <s v="Seattle"/>
    <x v="4"/>
    <n v="98115"/>
    <x v="1"/>
    <s v="FUR-FU-10003096"/>
    <x v="0"/>
    <x v="5"/>
    <s v="Master Giant Foot Doorstop, Safety Yellow"/>
    <n v="22.77"/>
    <x v="1"/>
    <n v="0"/>
    <n v="9.7911000000000001"/>
  </r>
  <r>
    <n v="3983"/>
    <s v="CA-2013-135265"/>
    <x v="0"/>
    <x v="274"/>
    <d v="2013-07-10T00:00:00"/>
    <s v="Second Class"/>
    <s v="CC-12370"/>
    <s v="Christopher Conant"/>
    <x v="0"/>
    <s v="United States"/>
    <s v="Los Angeles"/>
    <x v="1"/>
    <n v="90045"/>
    <x v="1"/>
    <s v="FUR-CH-10003061"/>
    <x v="0"/>
    <x v="1"/>
    <s v="Global Leather Task Chair, Black"/>
    <n v="287.96800000000002"/>
    <x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x v="2"/>
    <n v="0.2"/>
    <n v="944.98649999999986"/>
  </r>
  <r>
    <n v="3985"/>
    <s v="CA-2013-135265"/>
    <x v="0"/>
    <x v="274"/>
    <d v="2013-07-10T00:00:00"/>
    <s v="Second Class"/>
    <s v="CC-12370"/>
    <s v="Christopher Conant"/>
    <x v="0"/>
    <s v="United States"/>
    <s v="Los Angeles"/>
    <x v="1"/>
    <n v="90045"/>
    <x v="1"/>
    <s v="OFF-PA-10002923"/>
    <x v="1"/>
    <x v="10"/>
    <s v="Xerox 1942"/>
    <n v="48.94"/>
    <x v="7"/>
    <n v="0"/>
    <n v="24.47"/>
  </r>
  <r>
    <n v="3986"/>
    <s v="CA-2013-108735"/>
    <x v="0"/>
    <x v="764"/>
    <d v="2013-04-22T00:00:00"/>
    <s v="Standard Class"/>
    <s v="JM-15535"/>
    <s v="Jessica Myrick"/>
    <x v="0"/>
    <s v="United States"/>
    <s v="Lakewood"/>
    <x v="1"/>
    <n v="90712"/>
    <x v="1"/>
    <s v="FUR-BO-10003441"/>
    <x v="0"/>
    <x v="0"/>
    <s v="Bush Westfield Collection Bookcases, Fully Assembled"/>
    <n v="257.49900000000002"/>
    <x v="1"/>
    <n v="0.15"/>
    <n v="24.235199999999978"/>
  </r>
  <r>
    <n v="3987"/>
    <s v="CA-2014-112333"/>
    <x v="3"/>
    <x v="798"/>
    <d v="2014-04-15T00:00:00"/>
    <s v="Standard Class"/>
    <s v="KF-16285"/>
    <s v="Karen Ferguson"/>
    <x v="2"/>
    <s v="United States"/>
    <s v="Plainfield"/>
    <x v="30"/>
    <n v="7060"/>
    <x v="3"/>
    <s v="OFF-ST-10001780"/>
    <x v="1"/>
    <x v="4"/>
    <s v="Tennsco 16-Compartment Lockers with Coat Rack"/>
    <n v="2591.56"/>
    <x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x v="2"/>
    <n v="0"/>
    <n v="10.487500000000001"/>
  </r>
  <r>
    <n v="3989"/>
    <s v="US-2013-159415"/>
    <x v="0"/>
    <x v="764"/>
    <d v="2013-04-23T00:00:00"/>
    <s v="Standard Class"/>
    <s v="CS-12175"/>
    <s v="Charles Sheldon"/>
    <x v="1"/>
    <s v="United States"/>
    <s v="Columbia"/>
    <x v="18"/>
    <n v="38401"/>
    <x v="0"/>
    <s v="FUR-FU-10003798"/>
    <x v="0"/>
    <x v="5"/>
    <s v="Ultra Door Kickplate, 8&quot;H x 34&quot;W"/>
    <n v="79.12"/>
    <x v="2"/>
    <n v="0.2"/>
    <n v="13.845999999999997"/>
  </r>
  <r>
    <n v="3990"/>
    <s v="CA-2011-122588"/>
    <x v="2"/>
    <x v="641"/>
    <d v="2011-11-27T00:00:00"/>
    <s v="Second Class"/>
    <s v="AR-10540"/>
    <s v="Andy Reiter"/>
    <x v="0"/>
    <s v="United States"/>
    <s v="Woonsocket"/>
    <x v="34"/>
    <n v="2895"/>
    <x v="3"/>
    <s v="FUR-FU-10001095"/>
    <x v="0"/>
    <x v="5"/>
    <s v="DAX Black Cherry Wood-Tone Poster Frame"/>
    <n v="52.96"/>
    <x v="0"/>
    <n v="0"/>
    <n v="20.1248"/>
  </r>
  <r>
    <n v="3991"/>
    <s v="CA-2011-137589"/>
    <x v="2"/>
    <x v="935"/>
    <d v="2011-11-08T00:00:00"/>
    <s v="Standard Class"/>
    <s v="MS-17770"/>
    <s v="Maxwell Schwartz"/>
    <x v="0"/>
    <s v="United States"/>
    <s v="Lancaster"/>
    <x v="9"/>
    <n v="17602"/>
    <x v="3"/>
    <s v="OFF-SU-10000157"/>
    <x v="1"/>
    <x v="14"/>
    <s v="Compact Automatic Electric Letter Opener"/>
    <n v="286.34400000000005"/>
    <x v="1"/>
    <n v="0.2"/>
    <n v="-64.427400000000006"/>
  </r>
  <r>
    <n v="3992"/>
    <s v="CA-2012-161998"/>
    <x v="1"/>
    <x v="489"/>
    <d v="2012-05-05T00:00:00"/>
    <s v="Standard Class"/>
    <s v="DB-13120"/>
    <s v="David Bremer"/>
    <x v="1"/>
    <s v="United States"/>
    <s v="Tampa"/>
    <x v="2"/>
    <n v="33614"/>
    <x v="0"/>
    <s v="FUR-FU-10001095"/>
    <x v="0"/>
    <x v="5"/>
    <s v="DAX Black Cherry Wood-Tone Poster Frame"/>
    <n v="63.552000000000007"/>
    <x v="1"/>
    <n v="0.2"/>
    <n v="14.299199999999999"/>
  </r>
  <r>
    <n v="3993"/>
    <s v="CA-2012-161998"/>
    <x v="1"/>
    <x v="489"/>
    <d v="2012-05-05T00:00:00"/>
    <s v="Standard Class"/>
    <s v="DB-13120"/>
    <s v="David Bremer"/>
    <x v="1"/>
    <s v="United States"/>
    <s v="Tampa"/>
    <x v="2"/>
    <n v="33614"/>
    <x v="0"/>
    <s v="OFF-SU-10004261"/>
    <x v="1"/>
    <x v="14"/>
    <s v="Fiskars 8&quot; Scissors, 2/Pack"/>
    <n v="41.375999999999998"/>
    <x v="1"/>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x v="5"/>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x v="1"/>
    <n v="0"/>
    <n v="97.45859999999999"/>
  </r>
  <r>
    <n v="3996"/>
    <s v="CA-2012-105627"/>
    <x v="1"/>
    <x v="936"/>
    <d v="2012-03-12T00:00:00"/>
    <s v="Standard Class"/>
    <s v="DK-12895"/>
    <s v="Dana Kaydos"/>
    <x v="0"/>
    <s v="United States"/>
    <s v="Kenosha"/>
    <x v="6"/>
    <n v="53142"/>
    <x v="2"/>
    <s v="FUR-CH-10002084"/>
    <x v="0"/>
    <x v="1"/>
    <s v="Hon Mobius Operator's Chair"/>
    <n v="860.93"/>
    <x v="3"/>
    <n v="0"/>
    <n v="189.40460000000002"/>
  </r>
  <r>
    <n v="3997"/>
    <s v="CA-2012-105627"/>
    <x v="1"/>
    <x v="936"/>
    <d v="2012-03-12T00:00:00"/>
    <s v="Standard Class"/>
    <s v="DK-12895"/>
    <s v="Dana Kaydos"/>
    <x v="0"/>
    <s v="United States"/>
    <s v="Kenosha"/>
    <x v="6"/>
    <n v="53142"/>
    <x v="2"/>
    <s v="TEC-PH-10003012"/>
    <x v="2"/>
    <x v="7"/>
    <s v="Nortel Meridian M3904 Professional Digital phone"/>
    <n v="769.95"/>
    <x v="2"/>
    <n v="0"/>
    <n v="223.28549999999993"/>
  </r>
  <r>
    <n v="3998"/>
    <s v="CA-2012-105627"/>
    <x v="1"/>
    <x v="936"/>
    <d v="2012-03-12T00:00:00"/>
    <s v="Standard Class"/>
    <s v="DK-12895"/>
    <s v="Dana Kaydos"/>
    <x v="0"/>
    <s v="United States"/>
    <s v="Kenosha"/>
    <x v="6"/>
    <n v="53142"/>
    <x v="2"/>
    <s v="OFF-AR-10002704"/>
    <x v="1"/>
    <x v="6"/>
    <s v="Boston 1900 Electric Pencil Sharpener"/>
    <n v="14.98"/>
    <x v="7"/>
    <n v="0"/>
    <n v="4.4939999999999998"/>
  </r>
  <r>
    <n v="3999"/>
    <s v="CA-2012-105627"/>
    <x v="1"/>
    <x v="936"/>
    <d v="2012-03-12T00:00:00"/>
    <s v="Standard Class"/>
    <s v="DK-12895"/>
    <s v="Dana Kaydos"/>
    <x v="0"/>
    <s v="United States"/>
    <s v="Kenosha"/>
    <x v="6"/>
    <n v="53142"/>
    <x v="2"/>
    <s v="FUR-FU-10000308"/>
    <x v="0"/>
    <x v="5"/>
    <s v="Deflect-o Glass Clear Studded Chair Mats"/>
    <n v="373.08"/>
    <x v="5"/>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x v="2"/>
    <n v="0.2"/>
    <n v="5.7980000000000018"/>
  </r>
  <r>
    <n v="4001"/>
    <s v="CA-2011-116834"/>
    <x v="2"/>
    <x v="856"/>
    <d v="2011-10-16T00:00:00"/>
    <s v="Standard Class"/>
    <s v="Dp-13240"/>
    <s v="Dean percer"/>
    <x v="2"/>
    <s v="United States"/>
    <s v="Seattle"/>
    <x v="4"/>
    <n v="98115"/>
    <x v="1"/>
    <s v="FUR-FU-10001196"/>
    <x v="0"/>
    <x v="5"/>
    <s v="DAX Cubicle Frames - 8x10"/>
    <n v="63.47"/>
    <x v="10"/>
    <n v="0"/>
    <n v="19.040999999999997"/>
  </r>
  <r>
    <n v="4002"/>
    <s v="CA-2011-116834"/>
    <x v="2"/>
    <x v="856"/>
    <d v="2011-10-16T00:00:00"/>
    <s v="Standard Class"/>
    <s v="Dp-13240"/>
    <s v="Dean percer"/>
    <x v="2"/>
    <s v="United States"/>
    <s v="Seattle"/>
    <x v="4"/>
    <n v="98115"/>
    <x v="1"/>
    <s v="TEC-AC-10002942"/>
    <x v="2"/>
    <x v="11"/>
    <s v="WD My Passport Ultra 1TB Portable External Hard Drive"/>
    <n v="345"/>
    <x v="2"/>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x v="1"/>
    <n v="0.3"/>
    <n v="-127.57919999999996"/>
  </r>
  <r>
    <n v="4004"/>
    <s v="CA-2013-145730"/>
    <x v="0"/>
    <x v="840"/>
    <d v="2013-03-09T00:00:00"/>
    <s v="Standard Class"/>
    <s v="CC-12220"/>
    <s v="Chris Cortes"/>
    <x v="0"/>
    <s v="United States"/>
    <s v="San Antonio"/>
    <x v="5"/>
    <n v="78207"/>
    <x v="2"/>
    <s v="TEC-MA-10001016"/>
    <x v="2"/>
    <x v="15"/>
    <s v="Canon PC170 Desktop Personal Copier"/>
    <n v="287.90999999999997"/>
    <x v="1"/>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x v="1"/>
    <n v="0.2"/>
    <n v="11.894999999999994"/>
  </r>
  <r>
    <n v="4006"/>
    <s v="US-2012-168732"/>
    <x v="1"/>
    <x v="895"/>
    <d v="2012-12-16T00:00:00"/>
    <s v="Standard Class"/>
    <s v="KM-16660"/>
    <s v="Khloe Miller"/>
    <x v="0"/>
    <s v="United States"/>
    <s v="Roswell"/>
    <x v="32"/>
    <n v="30076"/>
    <x v="0"/>
    <s v="OFF-AR-10003087"/>
    <x v="1"/>
    <x v="6"/>
    <s v="Staples"/>
    <n v="1.78"/>
    <x v="7"/>
    <n v="0"/>
    <n v="0.49839999999999995"/>
  </r>
  <r>
    <n v="4007"/>
    <s v="US-2012-168732"/>
    <x v="1"/>
    <x v="895"/>
    <d v="2012-12-16T00:00:00"/>
    <s v="Standard Class"/>
    <s v="KM-16660"/>
    <s v="Khloe Miller"/>
    <x v="0"/>
    <s v="United States"/>
    <s v="Roswell"/>
    <x v="32"/>
    <n v="30076"/>
    <x v="0"/>
    <s v="OFF-PA-10000520"/>
    <x v="1"/>
    <x v="10"/>
    <s v="Xerox 201"/>
    <n v="25.92"/>
    <x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x v="5"/>
    <n v="0"/>
    <n v="21.407399999999999"/>
  </r>
  <r>
    <n v="4009"/>
    <s v="CA-2012-107468"/>
    <x v="1"/>
    <x v="217"/>
    <d v="2012-12-22T00:00:00"/>
    <s v="Standard Class"/>
    <s v="MK-17905"/>
    <s v="Michael Kennedy"/>
    <x v="1"/>
    <s v="United States"/>
    <s v="Louisville"/>
    <x v="22"/>
    <n v="80027"/>
    <x v="1"/>
    <s v="OFF-AR-10000634"/>
    <x v="1"/>
    <x v="6"/>
    <s v="Newell 320"/>
    <n v="6.8480000000000008"/>
    <x v="0"/>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x v="10"/>
    <n v="0"/>
    <n v="199.26060000000004"/>
  </r>
  <r>
    <n v="4011"/>
    <s v="CA-2014-100811"/>
    <x v="3"/>
    <x v="610"/>
    <d v="2014-11-25T00:00:00"/>
    <s v="First Class"/>
    <s v="CC-12475"/>
    <s v="Cindy Chapman"/>
    <x v="0"/>
    <s v="United States"/>
    <s v="Philadelphia"/>
    <x v="9"/>
    <n v="19143"/>
    <x v="3"/>
    <s v="OFF-PA-10001204"/>
    <x v="1"/>
    <x v="10"/>
    <s v="Xerox 1972"/>
    <n v="8.4480000000000004"/>
    <x v="0"/>
    <n v="0.2"/>
    <n v="2.6399999999999997"/>
  </r>
  <r>
    <n v="4012"/>
    <s v="CA-2014-100811"/>
    <x v="3"/>
    <x v="610"/>
    <d v="2014-11-25T00:00:00"/>
    <s v="First Class"/>
    <s v="CC-12475"/>
    <s v="Cindy Chapman"/>
    <x v="0"/>
    <s v="United States"/>
    <s v="Philadelphia"/>
    <x v="9"/>
    <n v="19143"/>
    <x v="3"/>
    <s v="OFF-ST-10002444"/>
    <x v="1"/>
    <x v="4"/>
    <s v="Recycled Eldon Regeneration Jumbo File"/>
    <n v="39.295999999999999"/>
    <x v="4"/>
    <n v="0.2"/>
    <n v="3.9295999999999989"/>
  </r>
  <r>
    <n v="4013"/>
    <s v="CA-2012-153612"/>
    <x v="1"/>
    <x v="937"/>
    <d v="2012-12-27T00:00:00"/>
    <s v="Standard Class"/>
    <s v="BT-11305"/>
    <s v="Beth Thompson"/>
    <x v="2"/>
    <s v="United States"/>
    <s v="Superior"/>
    <x v="6"/>
    <n v="54880"/>
    <x v="2"/>
    <s v="OFF-AR-10000203"/>
    <x v="1"/>
    <x v="6"/>
    <s v="Newell 336"/>
    <n v="17.12"/>
    <x v="4"/>
    <n v="0"/>
    <n v="4.9647999999999985"/>
  </r>
  <r>
    <n v="4014"/>
    <s v="CA-2012-165624"/>
    <x v="1"/>
    <x v="841"/>
    <d v="2012-08-28T00:00:00"/>
    <s v="Standard Class"/>
    <s v="FH-14350"/>
    <s v="Fred Harton"/>
    <x v="0"/>
    <s v="United States"/>
    <s v="Atlanta"/>
    <x v="32"/>
    <n v="30318"/>
    <x v="0"/>
    <s v="OFF-AP-10000828"/>
    <x v="1"/>
    <x v="9"/>
    <s v="Avanti 4.4 Cu. Ft. Refrigerator"/>
    <n v="542.93999999999994"/>
    <x v="1"/>
    <n v="0"/>
    <n v="152.02319999999997"/>
  </r>
  <r>
    <n v="4015"/>
    <s v="CA-2012-165624"/>
    <x v="1"/>
    <x v="841"/>
    <d v="2012-08-28T00:00:00"/>
    <s v="Standard Class"/>
    <s v="FH-14350"/>
    <s v="Fred Harton"/>
    <x v="0"/>
    <s v="United States"/>
    <s v="Atlanta"/>
    <x v="32"/>
    <n v="30318"/>
    <x v="0"/>
    <s v="OFF-LA-10003190"/>
    <x v="1"/>
    <x v="2"/>
    <s v="Avery 474"/>
    <n v="8.64"/>
    <x v="1"/>
    <n v="0"/>
    <n v="4.2336"/>
  </r>
  <r>
    <n v="4016"/>
    <s v="CA-2012-165624"/>
    <x v="1"/>
    <x v="841"/>
    <d v="2012-08-28T00:00:00"/>
    <s v="Standard Class"/>
    <s v="FH-14350"/>
    <s v="Fred Harton"/>
    <x v="0"/>
    <s v="United States"/>
    <s v="Atlanta"/>
    <x v="32"/>
    <n v="30318"/>
    <x v="0"/>
    <s v="OFF-PA-10002319"/>
    <x v="1"/>
    <x v="10"/>
    <s v="Xerox 1944"/>
    <n v="193.79999999999998"/>
    <x v="2"/>
    <n v="0"/>
    <n v="94.962000000000003"/>
  </r>
  <r>
    <n v="4017"/>
    <s v="CA-2012-165624"/>
    <x v="1"/>
    <x v="841"/>
    <d v="2012-08-28T00:00:00"/>
    <s v="Standard Class"/>
    <s v="FH-14350"/>
    <s v="Fred Harton"/>
    <x v="0"/>
    <s v="United States"/>
    <s v="Atlanta"/>
    <x v="32"/>
    <n v="30318"/>
    <x v="0"/>
    <s v="OFF-PA-10003893"/>
    <x v="1"/>
    <x v="10"/>
    <s v="Xerox 1962"/>
    <n v="21.400000000000002"/>
    <x v="2"/>
    <n v="0"/>
    <n v="9.629999999999999"/>
  </r>
  <r>
    <n v="4018"/>
    <s v="CA-2012-165624"/>
    <x v="1"/>
    <x v="841"/>
    <d v="2012-08-28T00:00:00"/>
    <s v="Standard Class"/>
    <s v="FH-14350"/>
    <s v="Fred Harton"/>
    <x v="0"/>
    <s v="United States"/>
    <s v="Atlanta"/>
    <x v="32"/>
    <n v="30318"/>
    <x v="0"/>
    <s v="OFF-PA-10002499"/>
    <x v="1"/>
    <x v="10"/>
    <s v="Xerox 1890"/>
    <n v="97.88"/>
    <x v="0"/>
    <n v="0"/>
    <n v="48.94"/>
  </r>
  <r>
    <n v="4019"/>
    <s v="CA-2012-165624"/>
    <x v="1"/>
    <x v="841"/>
    <d v="2012-08-28T00:00:00"/>
    <s v="Standard Class"/>
    <s v="FH-14350"/>
    <s v="Fred Harton"/>
    <x v="0"/>
    <s v="United States"/>
    <s v="Atlanta"/>
    <x v="32"/>
    <n v="30318"/>
    <x v="0"/>
    <s v="TEC-AC-10004568"/>
    <x v="2"/>
    <x v="11"/>
    <s v="Maxell LTO Ultrium - 800 GB"/>
    <n v="251.91"/>
    <x v="6"/>
    <n v="0"/>
    <n v="47.862899999999982"/>
  </r>
  <r>
    <n v="4020"/>
    <s v="CA-2012-165624"/>
    <x v="1"/>
    <x v="841"/>
    <d v="2012-08-28T00:00:00"/>
    <s v="Standard Class"/>
    <s v="FH-14350"/>
    <s v="Fred Harton"/>
    <x v="0"/>
    <s v="United States"/>
    <s v="Atlanta"/>
    <x v="32"/>
    <n v="30318"/>
    <x v="0"/>
    <s v="OFF-AP-10001492"/>
    <x v="1"/>
    <x v="9"/>
    <s v="Acco Six-Outlet Power Strip, 4' Cord Length"/>
    <n v="25.86"/>
    <x v="1"/>
    <n v="0"/>
    <n v="6.7236000000000002"/>
  </r>
  <r>
    <n v="4021"/>
    <s v="CA-2011-154963"/>
    <x v="2"/>
    <x v="169"/>
    <d v="2011-06-27T00:00:00"/>
    <s v="Standard Class"/>
    <s v="AA-10645"/>
    <s v="Anna Andreadi"/>
    <x v="0"/>
    <s v="United States"/>
    <s v="Chester"/>
    <x v="9"/>
    <n v="19013"/>
    <x v="3"/>
    <s v="FUR-CH-10004698"/>
    <x v="0"/>
    <x v="1"/>
    <s v="Padded Folding Chairs, Black, 4/Carton"/>
    <n v="170.05799999999999"/>
    <x v="1"/>
    <n v="0.3"/>
    <n v="-4.858799999999988"/>
  </r>
  <r>
    <n v="4022"/>
    <s v="CA-2011-154963"/>
    <x v="2"/>
    <x v="169"/>
    <d v="2011-06-27T00:00:00"/>
    <s v="Standard Class"/>
    <s v="AA-10645"/>
    <s v="Anna Andreadi"/>
    <x v="0"/>
    <s v="United States"/>
    <s v="Chester"/>
    <x v="9"/>
    <n v="19013"/>
    <x v="3"/>
    <s v="TEC-PH-10004093"/>
    <x v="2"/>
    <x v="7"/>
    <s v="Panasonic Kx-TS550"/>
    <n v="82.782000000000011"/>
    <x v="1"/>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x v="2"/>
    <n v="0.3"/>
    <n v="0"/>
  </r>
  <r>
    <n v="4024"/>
    <s v="CA-2014-130764"/>
    <x v="3"/>
    <x v="855"/>
    <d v="2014-10-29T00:00:00"/>
    <s v="First Class"/>
    <s v="JO-15145"/>
    <s v="Jack O'Briant"/>
    <x v="1"/>
    <s v="United States"/>
    <s v="San Francisco"/>
    <x v="1"/>
    <n v="94110"/>
    <x v="1"/>
    <s v="FUR-BO-10003034"/>
    <x v="0"/>
    <x v="0"/>
    <s v="O'Sullivan Elevations Bookcase, Cherry Finish"/>
    <n v="556.66499999999996"/>
    <x v="2"/>
    <n v="0.15"/>
    <n v="6.5490000000000208"/>
  </r>
  <r>
    <n v="4025"/>
    <s v="CA-2014-130764"/>
    <x v="3"/>
    <x v="855"/>
    <d v="2014-10-29T00:00:00"/>
    <s v="First Class"/>
    <s v="JO-15145"/>
    <s v="Jack O'Briant"/>
    <x v="1"/>
    <s v="United States"/>
    <s v="San Francisco"/>
    <x v="1"/>
    <n v="94110"/>
    <x v="1"/>
    <s v="TEC-PH-10003215"/>
    <x v="2"/>
    <x v="7"/>
    <s v="Jackery Bar Premium Fast-charging Portable Charger"/>
    <n v="95.84"/>
    <x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x v="4"/>
    <n v="0.2"/>
    <n v="10.011599999999998"/>
  </r>
  <r>
    <n v="4027"/>
    <s v="CA-2014-139311"/>
    <x v="3"/>
    <x v="938"/>
    <d v="2014-08-14T00:00:00"/>
    <s v="First Class"/>
    <s v="SF-20965"/>
    <s v="Sylvia Foulston"/>
    <x v="1"/>
    <s v="United States"/>
    <s v="Bedford"/>
    <x v="5"/>
    <n v="76021"/>
    <x v="2"/>
    <s v="OFF-AR-10004582"/>
    <x v="1"/>
    <x v="6"/>
    <s v="BIC Brite Liner Grip Highlighters"/>
    <n v="9.1840000000000011"/>
    <x v="3"/>
    <n v="0.2"/>
    <n v="2.8699999999999992"/>
  </r>
  <r>
    <n v="4028"/>
    <s v="CA-2014-139311"/>
    <x v="3"/>
    <x v="938"/>
    <d v="2014-08-14T00:00:00"/>
    <s v="First Class"/>
    <s v="SF-20965"/>
    <s v="Sylvia Foulston"/>
    <x v="1"/>
    <s v="United States"/>
    <s v="Bedford"/>
    <x v="5"/>
    <n v="76021"/>
    <x v="2"/>
    <s v="TEC-PH-10001557"/>
    <x v="2"/>
    <x v="7"/>
    <s v="Pyle PMP37LED"/>
    <n v="153.584"/>
    <x v="0"/>
    <n v="0.2"/>
    <n v="13.438599999999994"/>
  </r>
  <r>
    <n v="4029"/>
    <s v="CA-2014-139311"/>
    <x v="3"/>
    <x v="938"/>
    <d v="2014-08-14T00:00:00"/>
    <s v="First Class"/>
    <s v="SF-20965"/>
    <s v="Sylvia Foulston"/>
    <x v="1"/>
    <s v="United States"/>
    <s v="Bedford"/>
    <x v="5"/>
    <n v="76021"/>
    <x v="2"/>
    <s v="OFF-BI-10004209"/>
    <x v="1"/>
    <x v="8"/>
    <s v="Fellowes Twister Kit, Gray/Clear, 3/pkg"/>
    <n v="12.863999999999995"/>
    <x v="8"/>
    <n v="0.8"/>
    <n v="-22.512"/>
  </r>
  <r>
    <n v="4030"/>
    <s v="CA-2014-124296"/>
    <x v="3"/>
    <x v="165"/>
    <d v="2014-12-29T00:00:00"/>
    <s v="Standard Class"/>
    <s v="CS-12355"/>
    <s v="Christine Sundaresam"/>
    <x v="0"/>
    <s v="United States"/>
    <s v="Lafayette"/>
    <x v="28"/>
    <n v="70506"/>
    <x v="0"/>
    <s v="TEC-MA-10003183"/>
    <x v="2"/>
    <x v="15"/>
    <s v="DYMO CardScan Personal V9 Business Card Scanner"/>
    <n v="479.97"/>
    <x v="1"/>
    <n v="0"/>
    <n v="239.98500000000001"/>
  </r>
  <r>
    <n v="4031"/>
    <s v="CA-2014-124296"/>
    <x v="3"/>
    <x v="165"/>
    <d v="2014-12-29T00:00:00"/>
    <s v="Standard Class"/>
    <s v="CS-12355"/>
    <s v="Christine Sundaresam"/>
    <x v="0"/>
    <s v="United States"/>
    <s v="Lafayette"/>
    <x v="28"/>
    <n v="70506"/>
    <x v="0"/>
    <s v="FUR-CH-10002439"/>
    <x v="0"/>
    <x v="1"/>
    <s v="Iceberg Nesting Folding Chair, 19w x 6d x 43h"/>
    <n v="232.88"/>
    <x v="4"/>
    <n v="0"/>
    <n v="60.5488"/>
  </r>
  <r>
    <n v="4032"/>
    <s v="CA-2013-169957"/>
    <x v="0"/>
    <x v="182"/>
    <d v="2013-10-01T00:00:00"/>
    <s v="Standard Class"/>
    <s v="SN-20710"/>
    <s v="Steve Nguyen"/>
    <x v="2"/>
    <s v="United States"/>
    <s v="Covington"/>
    <x v="4"/>
    <n v="98042"/>
    <x v="1"/>
    <s v="OFF-AP-10000576"/>
    <x v="1"/>
    <x v="9"/>
    <s v="Belkin 7 Outlet SurgeMaster II"/>
    <n v="236.88"/>
    <x v="5"/>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x v="2"/>
    <n v="0"/>
    <n v="14.651"/>
  </r>
  <r>
    <n v="4034"/>
    <s v="CA-2013-169957"/>
    <x v="0"/>
    <x v="182"/>
    <d v="2013-10-01T00:00:00"/>
    <s v="Standard Class"/>
    <s v="SN-20710"/>
    <s v="Steve Nguyen"/>
    <x v="2"/>
    <s v="United States"/>
    <s v="Covington"/>
    <x v="4"/>
    <n v="98042"/>
    <x v="1"/>
    <s v="TEC-AC-10003063"/>
    <x v="2"/>
    <x v="11"/>
    <s v="Micro Innovations USB RF Wireless Keyboard with Mouse"/>
    <n v="100"/>
    <x v="4"/>
    <n v="0"/>
    <n v="21"/>
  </r>
  <r>
    <n v="4035"/>
    <s v="US-2013-108777"/>
    <x v="0"/>
    <x v="939"/>
    <d v="2013-12-13T00:00:00"/>
    <s v="Same Day"/>
    <s v="JM-15655"/>
    <s v="Jim Mitchum"/>
    <x v="1"/>
    <s v="United States"/>
    <s v="Lorain"/>
    <x v="24"/>
    <n v="44052"/>
    <x v="3"/>
    <s v="OFF-BI-10003982"/>
    <x v="1"/>
    <x v="8"/>
    <s v="Wilson Jones Century Plastic Molded Ring Binders"/>
    <n v="18.693000000000001"/>
    <x v="1"/>
    <n v="0.7"/>
    <n v="-14.331299999999992"/>
  </r>
  <r>
    <n v="4036"/>
    <s v="US-2013-108777"/>
    <x v="0"/>
    <x v="939"/>
    <d v="2013-12-13T00:00:00"/>
    <s v="Same Day"/>
    <s v="JM-15655"/>
    <s v="Jim Mitchum"/>
    <x v="1"/>
    <s v="United States"/>
    <s v="Lorain"/>
    <x v="24"/>
    <n v="44052"/>
    <x v="3"/>
    <s v="TEC-AC-10002567"/>
    <x v="2"/>
    <x v="11"/>
    <s v="Logitech G602 Wireless Gaming Mouse"/>
    <n v="383.952"/>
    <x v="5"/>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x v="0"/>
    <n v="0.2"/>
    <n v="1.5509999999999984"/>
  </r>
  <r>
    <n v="4038"/>
    <s v="CA-2011-110786"/>
    <x v="2"/>
    <x v="282"/>
    <d v="2012-01-02T00:00:00"/>
    <s v="Standard Class"/>
    <s v="AJ-10795"/>
    <s v="Anthony Johnson"/>
    <x v="1"/>
    <s v="United States"/>
    <s v="San Francisco"/>
    <x v="1"/>
    <n v="94110"/>
    <x v="1"/>
    <s v="FUR-FU-10000550"/>
    <x v="0"/>
    <x v="5"/>
    <s v="Stacking Trays by OIC"/>
    <n v="24.900000000000002"/>
    <x v="2"/>
    <n v="0"/>
    <n v="8.2169999999999987"/>
  </r>
  <r>
    <n v="4039"/>
    <s v="CA-2011-110786"/>
    <x v="2"/>
    <x v="282"/>
    <d v="2012-01-02T00:00:00"/>
    <s v="Standard Class"/>
    <s v="AJ-10795"/>
    <s v="Anthony Johnson"/>
    <x v="1"/>
    <s v="United States"/>
    <s v="San Francisco"/>
    <x v="1"/>
    <n v="94110"/>
    <x v="1"/>
    <s v="OFF-PA-10000528"/>
    <x v="1"/>
    <x v="10"/>
    <s v="Xerox 1981"/>
    <n v="21.12"/>
    <x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x v="5"/>
    <n v="0.2"/>
    <n v="287.98199999999997"/>
  </r>
  <r>
    <n v="4041"/>
    <s v="CA-2011-110786"/>
    <x v="2"/>
    <x v="282"/>
    <d v="2012-01-02T00:00:00"/>
    <s v="Standard Class"/>
    <s v="AJ-10795"/>
    <s v="Anthony Johnson"/>
    <x v="1"/>
    <s v="United States"/>
    <s v="San Francisco"/>
    <x v="1"/>
    <n v="94110"/>
    <x v="1"/>
    <s v="OFF-BI-10003305"/>
    <x v="1"/>
    <x v="8"/>
    <s v="Avery Hanging File Binders"/>
    <n v="14.352000000000002"/>
    <x v="1"/>
    <n v="0.2"/>
    <n v="4.6643999999999988"/>
  </r>
  <r>
    <n v="4042"/>
    <s v="CA-2011-110786"/>
    <x v="2"/>
    <x v="282"/>
    <d v="2012-01-02T00:00:00"/>
    <s v="Standard Class"/>
    <s v="AJ-10795"/>
    <s v="Anthony Johnson"/>
    <x v="1"/>
    <s v="United States"/>
    <s v="San Francisco"/>
    <x v="1"/>
    <n v="94110"/>
    <x v="1"/>
    <s v="TEC-PH-10001425"/>
    <x v="2"/>
    <x v="7"/>
    <s v="Mophie Juice Pack Helium for iPhone"/>
    <n v="191.976"/>
    <x v="1"/>
    <n v="0.2"/>
    <n v="19.197599999999994"/>
  </r>
  <r>
    <n v="4043"/>
    <s v="CA-2011-110786"/>
    <x v="2"/>
    <x v="282"/>
    <d v="2012-01-02T00:00:00"/>
    <s v="Standard Class"/>
    <s v="AJ-10795"/>
    <s v="Anthony Johnson"/>
    <x v="1"/>
    <s v="United States"/>
    <s v="San Francisco"/>
    <x v="1"/>
    <n v="94110"/>
    <x v="1"/>
    <s v="OFF-LA-10001474"/>
    <x v="1"/>
    <x v="2"/>
    <s v="Avery 477"/>
    <n v="274.77"/>
    <x v="6"/>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x v="5"/>
    <n v="0"/>
    <n v="23.990399999999994"/>
  </r>
  <r>
    <n v="4045"/>
    <s v="CA-2012-137750"/>
    <x v="1"/>
    <x v="608"/>
    <d v="2012-06-30T00:00:00"/>
    <s v="Standard Class"/>
    <s v="JF-15565"/>
    <s v="Jill Fjeld"/>
    <x v="0"/>
    <s v="United States"/>
    <s v="San Francisco"/>
    <x v="1"/>
    <n v="94110"/>
    <x v="1"/>
    <s v="FUR-FU-10001979"/>
    <x v="0"/>
    <x v="5"/>
    <s v="Dana Halogen Swing-Arm Architect Lamp"/>
    <n v="204.85"/>
    <x v="2"/>
    <n v="0"/>
    <n v="57.358000000000011"/>
  </r>
  <r>
    <n v="4046"/>
    <s v="CA-2012-136378"/>
    <x v="1"/>
    <x v="788"/>
    <d v="2012-04-07T00:00:00"/>
    <s v="Standard Class"/>
    <s v="CS-11845"/>
    <s v="Cari Sayre"/>
    <x v="1"/>
    <s v="United States"/>
    <s v="Houston"/>
    <x v="5"/>
    <n v="77070"/>
    <x v="2"/>
    <s v="OFF-BI-10003707"/>
    <x v="1"/>
    <x v="8"/>
    <s v="Aluminum Screw Posts"/>
    <n v="9.155999999999997"/>
    <x v="1"/>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x v="0"/>
    <n v="0.8"/>
    <n v="-62.379199999999997"/>
  </r>
  <r>
    <n v="4048"/>
    <s v="US-2012-166520"/>
    <x v="1"/>
    <x v="747"/>
    <d v="2012-07-19T00:00:00"/>
    <s v="First Class"/>
    <s v="KE-16420"/>
    <s v="Katrina Edelman"/>
    <x v="1"/>
    <s v="United States"/>
    <s v="New York City"/>
    <x v="15"/>
    <n v="10035"/>
    <x v="3"/>
    <s v="OFF-PA-10000501"/>
    <x v="1"/>
    <x v="10"/>
    <s v="Petty Cash Envelope"/>
    <n v="80.88"/>
    <x v="1"/>
    <n v="0"/>
    <n v="39.6312"/>
  </r>
  <r>
    <n v="4049"/>
    <s v="US-2012-166520"/>
    <x v="1"/>
    <x v="747"/>
    <d v="2012-07-19T00:00:00"/>
    <s v="First Class"/>
    <s v="KE-16420"/>
    <s v="Katrina Edelman"/>
    <x v="1"/>
    <s v="United States"/>
    <s v="New York City"/>
    <x v="15"/>
    <n v="10035"/>
    <x v="3"/>
    <s v="TEC-AC-10001990"/>
    <x v="2"/>
    <x v="11"/>
    <s v="Kensington Orbit Wireless Mobile Trackball for PC and Mac"/>
    <n v="599.9"/>
    <x v="12"/>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x v="1"/>
    <n v="0"/>
    <n v="49.804199999999994"/>
  </r>
  <r>
    <n v="4051"/>
    <s v="CA-2014-136350"/>
    <x v="3"/>
    <x v="92"/>
    <d v="2014-06-27T00:00:00"/>
    <s v="Second Class"/>
    <s v="GA-14515"/>
    <s v="George Ashbrook"/>
    <x v="0"/>
    <s v="United States"/>
    <s v="New York City"/>
    <x v="15"/>
    <n v="10011"/>
    <x v="3"/>
    <s v="FUR-CH-10001891"/>
    <x v="0"/>
    <x v="1"/>
    <s v="Global Deluxe Office Fabric Chairs"/>
    <n v="172.76400000000001"/>
    <x v="0"/>
    <n v="0.1"/>
    <n v="32.633200000000016"/>
  </r>
  <r>
    <n v="4052"/>
    <s v="CA-2011-122931"/>
    <x v="2"/>
    <x v="411"/>
    <d v="2011-10-03T00:00:00"/>
    <s v="Standard Class"/>
    <s v="SM-20950"/>
    <s v="Suzanne McNair"/>
    <x v="1"/>
    <s v="United States"/>
    <s v="Philadelphia"/>
    <x v="9"/>
    <n v="19134"/>
    <x v="3"/>
    <s v="OFF-AR-10003469"/>
    <x v="1"/>
    <x v="6"/>
    <s v="Nontoxic Chalk"/>
    <n v="4.2240000000000002"/>
    <x v="1"/>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x v="0"/>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x v="10"/>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x v="4"/>
    <n v="0.2"/>
    <n v="6.8015999999999996"/>
  </r>
  <r>
    <n v="4056"/>
    <s v="CA-2011-122931"/>
    <x v="2"/>
    <x v="411"/>
    <d v="2011-10-03T00:00:00"/>
    <s v="Standard Class"/>
    <s v="SM-20950"/>
    <s v="Suzanne McNair"/>
    <x v="1"/>
    <s v="United States"/>
    <s v="Philadelphia"/>
    <x v="9"/>
    <n v="19134"/>
    <x v="3"/>
    <s v="OFF-ST-10004459"/>
    <x v="1"/>
    <x v="4"/>
    <s v="Tennsco Single-Tier Lockers"/>
    <n v="1801.6320000000001"/>
    <x v="5"/>
    <n v="0.2"/>
    <n v="-337.80600000000004"/>
  </r>
  <r>
    <n v="4057"/>
    <s v="CA-2011-122931"/>
    <x v="2"/>
    <x v="411"/>
    <d v="2011-10-03T00:00:00"/>
    <s v="Standard Class"/>
    <s v="SM-20950"/>
    <s v="Suzanne McNair"/>
    <x v="1"/>
    <s v="United States"/>
    <s v="Philadelphia"/>
    <x v="9"/>
    <n v="19134"/>
    <x v="3"/>
    <s v="FUR-TA-10004147"/>
    <x v="0"/>
    <x v="3"/>
    <s v="Hon 4060 Series Tables"/>
    <n v="67.175999999999988"/>
    <x v="7"/>
    <n v="0.4"/>
    <n v="-20.152800000000006"/>
  </r>
  <r>
    <n v="4058"/>
    <s v="CA-2011-163034"/>
    <x v="2"/>
    <x v="156"/>
    <d v="2011-11-28T00:00:00"/>
    <s v="Standard Class"/>
    <s v="DK-12985"/>
    <s v="Darren Koutras"/>
    <x v="0"/>
    <s v="United States"/>
    <s v="Chicago"/>
    <x v="10"/>
    <n v="60610"/>
    <x v="2"/>
    <s v="OFF-ST-10000046"/>
    <x v="1"/>
    <x v="4"/>
    <s v="Fellowes Super Stor/Drawer Files"/>
    <n v="646.20000000000005"/>
    <x v="2"/>
    <n v="0.2"/>
    <n v="-8.0774999999999864"/>
  </r>
  <r>
    <n v="4059"/>
    <s v="CA-2012-124058"/>
    <x v="1"/>
    <x v="312"/>
    <d v="2012-11-24T00:00:00"/>
    <s v="Standard Class"/>
    <s v="LC-16885"/>
    <s v="Lena Creighton"/>
    <x v="0"/>
    <s v="United States"/>
    <s v="Oakland"/>
    <x v="1"/>
    <n v="94601"/>
    <x v="1"/>
    <s v="TEC-PH-10004774"/>
    <x v="2"/>
    <x v="7"/>
    <s v="Gear Head AU3700S Headset"/>
    <n v="72.744000000000014"/>
    <x v="3"/>
    <n v="0.2"/>
    <n v="-15.458100000000007"/>
  </r>
  <r>
    <n v="4060"/>
    <s v="CA-2012-124058"/>
    <x v="1"/>
    <x v="312"/>
    <d v="2012-11-24T00:00:00"/>
    <s v="Standard Class"/>
    <s v="LC-16885"/>
    <s v="Lena Creighton"/>
    <x v="0"/>
    <s v="United States"/>
    <s v="Oakland"/>
    <x v="1"/>
    <n v="94601"/>
    <x v="1"/>
    <s v="FUR-CH-10000595"/>
    <x v="0"/>
    <x v="1"/>
    <s v="Safco Contoured Stacking Chairs"/>
    <n v="572.16000000000008"/>
    <x v="1"/>
    <n v="0.2"/>
    <n v="35.759999999999962"/>
  </r>
  <r>
    <n v="4061"/>
    <s v="CA-2013-129196"/>
    <x v="0"/>
    <x v="474"/>
    <d v="2013-11-08T00:00:00"/>
    <s v="Standard Class"/>
    <s v="XP-21865"/>
    <s v="Xylona Preis"/>
    <x v="0"/>
    <s v="United States"/>
    <s v="Chicago"/>
    <x v="10"/>
    <n v="60610"/>
    <x v="2"/>
    <s v="TEC-AC-10002473"/>
    <x v="2"/>
    <x v="11"/>
    <s v="Maxell 4.7GB DVD-R"/>
    <n v="68.111999999999995"/>
    <x v="1"/>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x v="1"/>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x v="7"/>
    <n v="0.2"/>
    <n v="7.4984999999999964"/>
  </r>
  <r>
    <n v="4064"/>
    <s v="US-2011-130358"/>
    <x v="2"/>
    <x v="670"/>
    <d v="2011-06-26T00:00:00"/>
    <s v="First Class"/>
    <s v="DL-13330"/>
    <s v="Denise Leinenbach"/>
    <x v="0"/>
    <s v="United States"/>
    <s v="Concord"/>
    <x v="3"/>
    <n v="28027"/>
    <x v="0"/>
    <s v="OFF-AR-10002766"/>
    <x v="1"/>
    <x v="6"/>
    <s v="Prang Drawing Pencil Set"/>
    <n v="20.015999999999998"/>
    <x v="6"/>
    <n v="0.2"/>
    <n v="1.7514000000000003"/>
  </r>
  <r>
    <n v="4065"/>
    <s v="US-2011-130358"/>
    <x v="2"/>
    <x v="670"/>
    <d v="2011-06-26T00:00:00"/>
    <s v="First Class"/>
    <s v="DL-13330"/>
    <s v="Denise Leinenbach"/>
    <x v="0"/>
    <s v="United States"/>
    <s v="Concord"/>
    <x v="3"/>
    <n v="28027"/>
    <x v="0"/>
    <s v="OFF-SU-10002522"/>
    <x v="1"/>
    <x v="14"/>
    <s v="Acme Kleen Earth Office Shears"/>
    <n v="3.1040000000000001"/>
    <x v="7"/>
    <n v="0.2"/>
    <n v="0.34919999999999951"/>
  </r>
  <r>
    <n v="4066"/>
    <s v="CA-2011-102673"/>
    <x v="2"/>
    <x v="301"/>
    <d v="2011-11-05T00:00:00"/>
    <s v="Standard Class"/>
    <s v="KH-16630"/>
    <s v="Ken Heidel"/>
    <x v="1"/>
    <s v="United States"/>
    <s v="Charlotte"/>
    <x v="3"/>
    <n v="28205"/>
    <x v="0"/>
    <s v="OFF-FA-10003021"/>
    <x v="1"/>
    <x v="13"/>
    <s v="Staples"/>
    <n v="7.52"/>
    <x v="2"/>
    <n v="0.2"/>
    <n v="1.4099999999999997"/>
  </r>
  <r>
    <n v="4067"/>
    <s v="CA-2011-102673"/>
    <x v="2"/>
    <x v="301"/>
    <d v="2011-11-05T00:00:00"/>
    <s v="Standard Class"/>
    <s v="KH-16630"/>
    <s v="Ken Heidel"/>
    <x v="1"/>
    <s v="United States"/>
    <s v="Charlotte"/>
    <x v="3"/>
    <n v="28205"/>
    <x v="0"/>
    <s v="OFF-AR-10000634"/>
    <x v="1"/>
    <x v="6"/>
    <s v="Newell 320"/>
    <n v="10.272000000000002"/>
    <x v="1"/>
    <n v="0.2"/>
    <n v="0.89880000000000004"/>
  </r>
  <r>
    <n v="4068"/>
    <s v="CA-2011-102673"/>
    <x v="2"/>
    <x v="301"/>
    <d v="2011-11-05T00:00:00"/>
    <s v="Standard Class"/>
    <s v="KH-16630"/>
    <s v="Ken Heidel"/>
    <x v="1"/>
    <s v="United States"/>
    <s v="Charlotte"/>
    <x v="3"/>
    <n v="28205"/>
    <x v="0"/>
    <s v="OFF-LA-10001771"/>
    <x v="1"/>
    <x v="2"/>
    <s v="Avery 513"/>
    <n v="47.808000000000007"/>
    <x v="13"/>
    <n v="0.2"/>
    <n v="15.537599999999998"/>
  </r>
  <r>
    <n v="4069"/>
    <s v="CA-2011-102673"/>
    <x v="2"/>
    <x v="301"/>
    <d v="2011-11-05T00:00:00"/>
    <s v="Standard Class"/>
    <s v="KH-16630"/>
    <s v="Ken Heidel"/>
    <x v="1"/>
    <s v="United States"/>
    <s v="Charlotte"/>
    <x v="3"/>
    <n v="28205"/>
    <x v="0"/>
    <s v="TEC-PH-10004434"/>
    <x v="2"/>
    <x v="7"/>
    <s v="Cisco IP Phone 7961G VoIP phone - Dark gray"/>
    <n v="978.83999999999992"/>
    <x v="6"/>
    <n v="0.2"/>
    <n v="110.1194999999999"/>
  </r>
  <r>
    <n v="4070"/>
    <s v="CA-2013-145303"/>
    <x v="0"/>
    <x v="770"/>
    <d v="2013-09-01T00:00:00"/>
    <s v="First Class"/>
    <s v="TP-21415"/>
    <s v="Tom Prescott"/>
    <x v="0"/>
    <s v="United States"/>
    <s v="Dallas"/>
    <x v="5"/>
    <n v="75081"/>
    <x v="2"/>
    <s v="OFF-BI-10000050"/>
    <x v="1"/>
    <x v="8"/>
    <s v="Angle-D Binders with Locking Rings, Label Holders"/>
    <n v="13.139999999999997"/>
    <x v="6"/>
    <n v="0.8"/>
    <n v="-21.681000000000004"/>
  </r>
  <r>
    <n v="4071"/>
    <s v="CA-2013-145303"/>
    <x v="0"/>
    <x v="770"/>
    <d v="2013-09-01T00:00:00"/>
    <s v="First Class"/>
    <s v="TP-21415"/>
    <s v="Tom Prescott"/>
    <x v="0"/>
    <s v="United States"/>
    <s v="Dallas"/>
    <x v="5"/>
    <n v="75081"/>
    <x v="2"/>
    <s v="OFF-BI-10002414"/>
    <x v="1"/>
    <x v="8"/>
    <s v="GBC ProClick Spines for 32-Hole Punch"/>
    <n v="10.023999999999997"/>
    <x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x v="0"/>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x v="0"/>
    <n v="0"/>
    <n v="449.99099999999999"/>
  </r>
  <r>
    <n v="4074"/>
    <s v="US-2012-164308"/>
    <x v="1"/>
    <x v="496"/>
    <d v="2012-09-27T00:00:00"/>
    <s v="First Class"/>
    <s v="SC-20680"/>
    <s v="Steve Carroll"/>
    <x v="2"/>
    <s v="United States"/>
    <s v="Broken Arrow"/>
    <x v="26"/>
    <n v="74012"/>
    <x v="2"/>
    <s v="TEC-PH-10004120"/>
    <x v="2"/>
    <x v="7"/>
    <s v="AT&amp;T 1080 Phone"/>
    <n v="821.94"/>
    <x v="5"/>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x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x v="4"/>
    <n v="0.2"/>
    <n v="0"/>
  </r>
  <r>
    <n v="4077"/>
    <s v="CA-2012-100685"/>
    <x v="1"/>
    <x v="546"/>
    <d v="2012-12-21T00:00:00"/>
    <s v="Second Class"/>
    <s v="SM-20950"/>
    <s v="Suzanne McNair"/>
    <x v="1"/>
    <s v="United States"/>
    <s v="Omaha"/>
    <x v="8"/>
    <n v="68104"/>
    <x v="2"/>
    <s v="OFF-BI-10003094"/>
    <x v="1"/>
    <x v="8"/>
    <s v="Self-Adhesive Ring Binder Labels"/>
    <n v="7.04"/>
    <x v="0"/>
    <n v="0"/>
    <n v="3.3087999999999997"/>
  </r>
  <r>
    <n v="4078"/>
    <s v="CA-2012-100685"/>
    <x v="1"/>
    <x v="546"/>
    <d v="2012-12-21T00:00:00"/>
    <s v="Second Class"/>
    <s v="SM-20950"/>
    <s v="Suzanne McNair"/>
    <x v="1"/>
    <s v="United States"/>
    <s v="Omaha"/>
    <x v="8"/>
    <n v="68104"/>
    <x v="2"/>
    <s v="OFF-FA-10003472"/>
    <x v="1"/>
    <x v="13"/>
    <s v="Bagged Rubber Bands"/>
    <n v="5.04"/>
    <x v="4"/>
    <n v="0"/>
    <n v="0.2016"/>
  </r>
  <r>
    <n v="4079"/>
    <s v="CA-2012-100685"/>
    <x v="1"/>
    <x v="546"/>
    <d v="2012-12-21T00:00:00"/>
    <s v="Second Class"/>
    <s v="SM-20950"/>
    <s v="Suzanne McNair"/>
    <x v="1"/>
    <s v="United States"/>
    <s v="Omaha"/>
    <x v="8"/>
    <n v="68104"/>
    <x v="2"/>
    <s v="OFF-PA-10001289"/>
    <x v="1"/>
    <x v="10"/>
    <s v="White Computer Printout Paper by Universal"/>
    <n v="116.28"/>
    <x v="1"/>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x v="1"/>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x v="6"/>
    <n v="0.2"/>
    <n v="22.518000000000001"/>
  </r>
  <r>
    <n v="4082"/>
    <s v="CA-2013-140417"/>
    <x v="0"/>
    <x v="477"/>
    <d v="2013-09-30T00:00:00"/>
    <s v="Standard Class"/>
    <s v="KE-16420"/>
    <s v="Katrina Edelman"/>
    <x v="1"/>
    <s v="United States"/>
    <s v="Tigard"/>
    <x v="21"/>
    <n v="97224"/>
    <x v="1"/>
    <s v="OFF-BI-10004828"/>
    <x v="1"/>
    <x v="8"/>
    <s v="GBC Poly Designer Binding Covers"/>
    <n v="5.0220000000000002"/>
    <x v="7"/>
    <n v="0.7"/>
    <n v="-3.5153999999999996"/>
  </r>
  <r>
    <n v="4083"/>
    <s v="US-2014-151316"/>
    <x v="3"/>
    <x v="92"/>
    <d v="2014-07-01T00:00:00"/>
    <s v="Standard Class"/>
    <s v="MC-17635"/>
    <s v="Matthew Clasen"/>
    <x v="1"/>
    <s v="United States"/>
    <s v="Decatur"/>
    <x v="10"/>
    <n v="62521"/>
    <x v="2"/>
    <s v="OFF-BI-10004632"/>
    <x v="1"/>
    <x v="8"/>
    <s v="Ibico Hi-Tech Manual Binding System"/>
    <n v="182.99399999999997"/>
    <x v="1"/>
    <n v="0.8"/>
    <n v="-320.23950000000013"/>
  </r>
  <r>
    <n v="4084"/>
    <s v="US-2014-151316"/>
    <x v="3"/>
    <x v="92"/>
    <d v="2014-07-01T00:00:00"/>
    <s v="Standard Class"/>
    <s v="MC-17635"/>
    <s v="Matthew Clasen"/>
    <x v="1"/>
    <s v="United States"/>
    <s v="Decatur"/>
    <x v="10"/>
    <n v="62521"/>
    <x v="2"/>
    <s v="OFF-PA-10000327"/>
    <x v="1"/>
    <x v="10"/>
    <s v="Xerox 1971"/>
    <n v="10.272000000000002"/>
    <x v="1"/>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x v="1"/>
    <n v="0.7"/>
    <n v="-6.0236999999999998"/>
  </r>
  <r>
    <n v="4086"/>
    <s v="CA-2013-111913"/>
    <x v="0"/>
    <x v="578"/>
    <d v="2013-08-07T00:00:00"/>
    <s v="Second Class"/>
    <s v="LC-16930"/>
    <s v="Linda Cazamias"/>
    <x v="1"/>
    <s v="United States"/>
    <s v="Sacramento"/>
    <x v="1"/>
    <n v="95823"/>
    <x v="1"/>
    <s v="TEC-PH-10002275"/>
    <x v="2"/>
    <x v="7"/>
    <s v="Mitel 5320 IP Phone VoIP phone"/>
    <n v="302.38400000000001"/>
    <x v="0"/>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x v="1"/>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x v="1"/>
    <n v="0.2"/>
    <n v="3.9770999999999996"/>
  </r>
  <r>
    <n v="4089"/>
    <s v="US-2011-156559"/>
    <x v="2"/>
    <x v="710"/>
    <d v="2011-08-26T00:00:00"/>
    <s v="Standard Class"/>
    <s v="LH-16900"/>
    <s v="Lena Hernandez"/>
    <x v="0"/>
    <s v="United States"/>
    <s v="Jonesboro"/>
    <x v="36"/>
    <n v="72401"/>
    <x v="0"/>
    <s v="FUR-BO-10000711"/>
    <x v="0"/>
    <x v="0"/>
    <s v="Hon Metal Bookcases, Gray"/>
    <n v="638.82000000000005"/>
    <x v="6"/>
    <n v="0"/>
    <n v="172.48140000000001"/>
  </r>
  <r>
    <n v="4090"/>
    <s v="CA-2013-161473"/>
    <x v="0"/>
    <x v="178"/>
    <d v="2013-04-06T00:00:00"/>
    <s v="Standard Class"/>
    <s v="TB-21175"/>
    <s v="Thomas Boland"/>
    <x v="1"/>
    <s v="United States"/>
    <s v="New York City"/>
    <x v="15"/>
    <n v="10035"/>
    <x v="3"/>
    <s v="OFF-LA-10001297"/>
    <x v="1"/>
    <x v="2"/>
    <s v="Avery 473"/>
    <n v="20.7"/>
    <x v="0"/>
    <n v="0"/>
    <n v="9.9359999999999999"/>
  </r>
  <r>
    <n v="4091"/>
    <s v="CA-2013-161473"/>
    <x v="0"/>
    <x v="178"/>
    <d v="2013-04-06T00:00:00"/>
    <s v="Standard Class"/>
    <s v="TB-21175"/>
    <s v="Thomas Boland"/>
    <x v="1"/>
    <s v="United States"/>
    <s v="New York City"/>
    <x v="15"/>
    <n v="10035"/>
    <x v="3"/>
    <s v="OFF-SU-10001574"/>
    <x v="1"/>
    <x v="14"/>
    <s v="Acme Value Line Scissors"/>
    <n v="10.95"/>
    <x v="1"/>
    <n v="0"/>
    <n v="3.2849999999999993"/>
  </r>
  <r>
    <n v="4092"/>
    <s v="CA-2013-161473"/>
    <x v="0"/>
    <x v="178"/>
    <d v="2013-04-06T00:00:00"/>
    <s v="Standard Class"/>
    <s v="TB-21175"/>
    <s v="Thomas Boland"/>
    <x v="1"/>
    <s v="United States"/>
    <s v="New York City"/>
    <x v="15"/>
    <n v="10035"/>
    <x v="3"/>
    <s v="OFF-BI-10003305"/>
    <x v="1"/>
    <x v="8"/>
    <s v="Avery Hanging File Binders"/>
    <n v="14.352000000000002"/>
    <x v="1"/>
    <n v="0.2"/>
    <n v="4.6643999999999988"/>
  </r>
  <r>
    <n v="4093"/>
    <s v="CA-2014-166576"/>
    <x v="3"/>
    <x v="941"/>
    <d v="2014-05-19T00:00:00"/>
    <s v="First Class"/>
    <s v="JM-15865"/>
    <s v="John Murray"/>
    <x v="0"/>
    <s v="United States"/>
    <s v="Akron"/>
    <x v="24"/>
    <n v="44312"/>
    <x v="3"/>
    <s v="OFF-ST-10002574"/>
    <x v="1"/>
    <x v="4"/>
    <s v="SAFCO Commercial Wire Shelving, Black"/>
    <n v="221.024"/>
    <x v="0"/>
    <n v="0.2"/>
    <n v="-55.256"/>
  </r>
  <r>
    <n v="4094"/>
    <s v="CA-2012-102491"/>
    <x v="1"/>
    <x v="252"/>
    <d v="2012-08-28T00:00:00"/>
    <s v="Standard Class"/>
    <s v="KW-16435"/>
    <s v="Katrina Willman"/>
    <x v="0"/>
    <s v="United States"/>
    <s v="Florence"/>
    <x v="0"/>
    <n v="41042"/>
    <x v="0"/>
    <s v="TEC-MA-10000864"/>
    <x v="2"/>
    <x v="15"/>
    <s v="Cisco 9971 IP Video Phone Charcoal"/>
    <n v="3080"/>
    <x v="3"/>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x v="4"/>
    <n v="0"/>
    <n v="18.390799999999999"/>
  </r>
  <r>
    <n v="4096"/>
    <s v="CA-2012-102491"/>
    <x v="1"/>
    <x v="252"/>
    <d v="2012-08-28T00:00:00"/>
    <s v="Standard Class"/>
    <s v="KW-16435"/>
    <s v="Katrina Willman"/>
    <x v="0"/>
    <s v="United States"/>
    <s v="Florence"/>
    <x v="0"/>
    <n v="41042"/>
    <x v="0"/>
    <s v="TEC-PH-10001619"/>
    <x v="2"/>
    <x v="7"/>
    <s v="LG G3"/>
    <n v="587.97"/>
    <x v="1"/>
    <n v="0"/>
    <n v="170.51129999999998"/>
  </r>
  <r>
    <n v="4097"/>
    <s v="CA-2011-116904"/>
    <x v="2"/>
    <x v="865"/>
    <d v="2011-09-28T00:00:00"/>
    <s v="Standard Class"/>
    <s v="SC-20095"/>
    <s v="Sanjit Chand"/>
    <x v="0"/>
    <s v="United States"/>
    <s v="Minneapolis"/>
    <x v="11"/>
    <n v="55407"/>
    <x v="2"/>
    <s v="OFF-PA-10004888"/>
    <x v="1"/>
    <x v="10"/>
    <s v="Xerox 217"/>
    <n v="32.400000000000006"/>
    <x v="2"/>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x v="2"/>
    <n v="0"/>
    <n v="16.195999999999984"/>
  </r>
  <r>
    <n v="4099"/>
    <s v="CA-2011-116904"/>
    <x v="2"/>
    <x v="865"/>
    <d v="2011-09-28T00:00:00"/>
    <s v="Standard Class"/>
    <s v="SC-20095"/>
    <s v="Sanjit Chand"/>
    <x v="0"/>
    <s v="United States"/>
    <s v="Minneapolis"/>
    <x v="11"/>
    <n v="55407"/>
    <x v="2"/>
    <s v="OFF-BI-10001120"/>
    <x v="1"/>
    <x v="8"/>
    <s v="Ibico EPK-21 Electric Binding System"/>
    <n v="9449.9500000000007"/>
    <x v="2"/>
    <n v="0"/>
    <n v="4630.4755000000005"/>
  </r>
  <r>
    <n v="4100"/>
    <s v="CA-2011-116904"/>
    <x v="2"/>
    <x v="865"/>
    <d v="2011-09-28T00:00:00"/>
    <s v="Standard Class"/>
    <s v="SC-20095"/>
    <s v="Sanjit Chand"/>
    <x v="0"/>
    <s v="United States"/>
    <s v="Minneapolis"/>
    <x v="11"/>
    <n v="55407"/>
    <x v="2"/>
    <s v="OFF-BI-10000301"/>
    <x v="1"/>
    <x v="8"/>
    <s v="GBC Instant Report Kit"/>
    <n v="12.94"/>
    <x v="0"/>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x v="7"/>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x v="7"/>
    <n v="0.8"/>
    <n v="-1.1100000000000003"/>
  </r>
  <r>
    <n v="4103"/>
    <s v="US-2014-102288"/>
    <x v="3"/>
    <x v="249"/>
    <d v="2014-06-24T00:00:00"/>
    <s v="Standard Class"/>
    <s v="ZC-21910"/>
    <s v="Zuschuss Carroll"/>
    <x v="0"/>
    <s v="United States"/>
    <s v="Houston"/>
    <x v="5"/>
    <n v="77095"/>
    <x v="2"/>
    <s v="OFF-PA-10000740"/>
    <x v="1"/>
    <x v="10"/>
    <s v="Xerox 1982"/>
    <n v="146.17600000000002"/>
    <x v="8"/>
    <n v="0.2"/>
    <n v="47.50719999999999"/>
  </r>
  <r>
    <n v="4104"/>
    <s v="CA-2014-137456"/>
    <x v="3"/>
    <x v="202"/>
    <d v="2014-12-22T00:00:00"/>
    <s v="Same Day"/>
    <s v="RB-19465"/>
    <s v="Rick Bensley"/>
    <x v="2"/>
    <s v="United States"/>
    <s v="Fremont"/>
    <x v="8"/>
    <n v="68025"/>
    <x v="2"/>
    <s v="FUR-FU-10001940"/>
    <x v="0"/>
    <x v="5"/>
    <s v="Staples"/>
    <n v="15.92"/>
    <x v="0"/>
    <n v="0"/>
    <n v="7.0048000000000012"/>
  </r>
  <r>
    <n v="4105"/>
    <s v="US-2014-155999"/>
    <x v="3"/>
    <x v="783"/>
    <d v="2014-08-14T00:00:00"/>
    <s v="Standard Class"/>
    <s v="JK-15370"/>
    <s v="Jay Kimmel"/>
    <x v="0"/>
    <s v="United States"/>
    <s v="San Diego"/>
    <x v="1"/>
    <n v="92105"/>
    <x v="1"/>
    <s v="TEC-PH-10000439"/>
    <x v="2"/>
    <x v="7"/>
    <s v="GE DSL Phone Line Filter"/>
    <n v="159.96000000000004"/>
    <x v="2"/>
    <n v="0.2"/>
    <n v="17.995499999999979"/>
  </r>
  <r>
    <n v="4106"/>
    <s v="US-2014-155999"/>
    <x v="3"/>
    <x v="783"/>
    <d v="2014-08-14T00:00:00"/>
    <s v="Standard Class"/>
    <s v="JK-15370"/>
    <s v="Jay Kimmel"/>
    <x v="0"/>
    <s v="United States"/>
    <s v="San Diego"/>
    <x v="1"/>
    <n v="92105"/>
    <x v="1"/>
    <s v="OFF-BI-10000404"/>
    <x v="1"/>
    <x v="8"/>
    <s v="Avery Printable Repositionable Plastic Tabs"/>
    <n v="13.76"/>
    <x v="0"/>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x v="0"/>
    <n v="0.8"/>
    <n v="-6.8992000000000022"/>
  </r>
  <r>
    <n v="4108"/>
    <s v="CA-2012-105599"/>
    <x v="1"/>
    <x v="67"/>
    <d v="2012-09-07T00:00:00"/>
    <s v="Same Day"/>
    <s v="MC-17275"/>
    <s v="Marc Crier"/>
    <x v="0"/>
    <s v="United States"/>
    <s v="New York City"/>
    <x v="15"/>
    <n v="10011"/>
    <x v="3"/>
    <s v="OFF-ST-10002486"/>
    <x v="1"/>
    <x v="4"/>
    <s v="Eldon Shelf Savers Cubes and Bins"/>
    <n v="13.96"/>
    <x v="0"/>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x v="1"/>
    <n v="0.4"/>
    <n v="-14.163900000000005"/>
  </r>
  <r>
    <n v="4110"/>
    <s v="CA-2012-153717"/>
    <x v="1"/>
    <x v="707"/>
    <d v="2013-01-01T00:00:00"/>
    <s v="Standard Class"/>
    <s v="DL-13495"/>
    <s v="Dionis Lloyd"/>
    <x v="1"/>
    <s v="United States"/>
    <s v="Detroit"/>
    <x v="12"/>
    <n v="48227"/>
    <x v="2"/>
    <s v="TEC-PH-10002923"/>
    <x v="2"/>
    <x v="7"/>
    <s v="Logitech B530 USB Headset - headset - Full size, Binaural"/>
    <n v="73.98"/>
    <x v="0"/>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x v="7"/>
    <n v="0"/>
    <n v="20.927400000000006"/>
  </r>
  <r>
    <n v="4112"/>
    <s v="CA-2012-153717"/>
    <x v="1"/>
    <x v="707"/>
    <d v="2013-01-01T00:00:00"/>
    <s v="Standard Class"/>
    <s v="DL-13495"/>
    <s v="Dionis Lloyd"/>
    <x v="1"/>
    <s v="United States"/>
    <s v="Detroit"/>
    <x v="12"/>
    <n v="48227"/>
    <x v="2"/>
    <s v="OFF-PA-10002160"/>
    <x v="1"/>
    <x v="10"/>
    <s v="Xerox 1978"/>
    <n v="17.34"/>
    <x v="1"/>
    <n v="0"/>
    <n v="8.4966000000000008"/>
  </r>
  <r>
    <n v="4113"/>
    <s v="CA-2012-153717"/>
    <x v="1"/>
    <x v="707"/>
    <d v="2013-01-01T00:00:00"/>
    <s v="Standard Class"/>
    <s v="DL-13495"/>
    <s v="Dionis Lloyd"/>
    <x v="1"/>
    <s v="United States"/>
    <s v="Detroit"/>
    <x v="12"/>
    <n v="48227"/>
    <x v="2"/>
    <s v="OFF-AR-10002375"/>
    <x v="1"/>
    <x v="6"/>
    <s v="Newell 351"/>
    <n v="3.28"/>
    <x v="7"/>
    <n v="0"/>
    <n v="0.9511999999999996"/>
  </r>
  <r>
    <n v="4114"/>
    <s v="CA-2012-116687"/>
    <x v="1"/>
    <x v="942"/>
    <d v="2012-05-07T00:00:00"/>
    <s v="Standard Class"/>
    <s v="NC-18625"/>
    <s v="Noah Childs"/>
    <x v="1"/>
    <s v="United States"/>
    <s v="Houston"/>
    <x v="5"/>
    <n v="77095"/>
    <x v="2"/>
    <s v="OFF-LA-10000443"/>
    <x v="1"/>
    <x v="2"/>
    <s v="Avery 501"/>
    <n v="8.8559999999999999"/>
    <x v="1"/>
    <n v="0.2"/>
    <n v="2.9888999999999997"/>
  </r>
  <r>
    <n v="4115"/>
    <s v="CA-2012-116687"/>
    <x v="1"/>
    <x v="942"/>
    <d v="2012-05-07T00:00:00"/>
    <s v="Standard Class"/>
    <s v="NC-18625"/>
    <s v="Noah Childs"/>
    <x v="1"/>
    <s v="United States"/>
    <s v="Houston"/>
    <x v="5"/>
    <n v="77095"/>
    <x v="2"/>
    <s v="TEC-PH-10001750"/>
    <x v="2"/>
    <x v="7"/>
    <s v="Samsung Rugby III"/>
    <n v="158.376"/>
    <x v="1"/>
    <n v="0.2"/>
    <n v="13.857900000000008"/>
  </r>
  <r>
    <n v="4116"/>
    <s v="CA-2013-163573"/>
    <x v="0"/>
    <x v="390"/>
    <d v="2013-11-28T00:00:00"/>
    <s v="First Class"/>
    <s v="AC-10450"/>
    <s v="Amy Cox"/>
    <x v="0"/>
    <s v="United States"/>
    <s v="Seattle"/>
    <x v="4"/>
    <n v="98105"/>
    <x v="1"/>
    <s v="OFF-BI-10004632"/>
    <x v="1"/>
    <x v="8"/>
    <s v="Ibico Hi-Tech Manual Binding System"/>
    <n v="1219.96"/>
    <x v="2"/>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x v="0"/>
    <n v="0.2"/>
    <n v="0.99"/>
  </r>
  <r>
    <n v="4118"/>
    <s v="CA-2012-153416"/>
    <x v="1"/>
    <x v="27"/>
    <d v="2012-11-29T00:00:00"/>
    <s v="Standard Class"/>
    <s v="TS-21340"/>
    <s v="Toby Swindell"/>
    <x v="0"/>
    <s v="United States"/>
    <s v="Los Angeles"/>
    <x v="1"/>
    <n v="90036"/>
    <x v="1"/>
    <s v="OFF-PA-10002005"/>
    <x v="1"/>
    <x v="10"/>
    <s v="Xerox 225"/>
    <n v="19.440000000000001"/>
    <x v="1"/>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x v="3"/>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x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x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x v="5"/>
    <n v="0"/>
    <n v="16.847999999999999"/>
  </r>
  <r>
    <n v="4123"/>
    <s v="CA-2014-133823"/>
    <x v="3"/>
    <x v="943"/>
    <d v="2014-05-13T00:00:00"/>
    <s v="Same Day"/>
    <s v="LP-17080"/>
    <s v="Liz Pelletier"/>
    <x v="0"/>
    <s v="United States"/>
    <s v="Seattle"/>
    <x v="4"/>
    <n v="98103"/>
    <x v="1"/>
    <s v="OFF-LA-10004545"/>
    <x v="1"/>
    <x v="2"/>
    <s v="Avery 50"/>
    <n v="37.589999999999996"/>
    <x v="1"/>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x v="0"/>
    <n v="0.2"/>
    <n v="9.4365999999999985"/>
  </r>
  <r>
    <n v="4125"/>
    <s v="CA-2011-127523"/>
    <x v="2"/>
    <x v="218"/>
    <d v="2011-05-18T00:00:00"/>
    <s v="Standard Class"/>
    <s v="BG-11695"/>
    <s v="Brooke Gillingham"/>
    <x v="1"/>
    <s v="United States"/>
    <s v="Watertown"/>
    <x v="15"/>
    <n v="13601"/>
    <x v="3"/>
    <s v="OFF-AP-10004249"/>
    <x v="1"/>
    <x v="9"/>
    <s v="Staples"/>
    <n v="35.910000000000004"/>
    <x v="1"/>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x v="1"/>
    <n v="0.2"/>
    <n v="-2.2758000000000109"/>
  </r>
  <r>
    <n v="4127"/>
    <s v="CA-2014-156769"/>
    <x v="3"/>
    <x v="636"/>
    <d v="2014-05-10T00:00:00"/>
    <s v="First Class"/>
    <s v="GZ-14470"/>
    <s v="Gary Zandusky"/>
    <x v="0"/>
    <s v="United States"/>
    <s v="Arlington"/>
    <x v="17"/>
    <n v="22204"/>
    <x v="0"/>
    <s v="OFF-AR-10003179"/>
    <x v="1"/>
    <x v="6"/>
    <s v="Dixon Ticonderoga Core-Lock Colored Pencils"/>
    <n v="54.66"/>
    <x v="5"/>
    <n v="0"/>
    <n v="18.037799999999997"/>
  </r>
  <r>
    <n v="4128"/>
    <s v="CA-2011-127299"/>
    <x v="2"/>
    <x v="111"/>
    <d v="2011-09-24T00:00:00"/>
    <s v="Standard Class"/>
    <s v="JL-15835"/>
    <s v="John Lee"/>
    <x v="0"/>
    <s v="United States"/>
    <s v="Charlotte"/>
    <x v="3"/>
    <n v="28205"/>
    <x v="0"/>
    <s v="OFF-ST-10003722"/>
    <x v="1"/>
    <x v="4"/>
    <s v="Project Tote Personal File"/>
    <n v="67.343999999999994"/>
    <x v="5"/>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x v="1"/>
    <n v="0.5"/>
    <n v="-944.99460000000045"/>
  </r>
  <r>
    <n v="4130"/>
    <s v="CA-2012-121272"/>
    <x v="1"/>
    <x v="368"/>
    <d v="2012-04-04T00:00:00"/>
    <s v="Standard Class"/>
    <s v="DO-13435"/>
    <s v="Denny Ordway"/>
    <x v="0"/>
    <s v="United States"/>
    <s v="Seattle"/>
    <x v="4"/>
    <n v="98103"/>
    <x v="1"/>
    <s v="OFF-AP-10001947"/>
    <x v="1"/>
    <x v="9"/>
    <s v="Acco 6 Outlet Guardian Premium Plus Surge Suppressor"/>
    <n v="73.28"/>
    <x v="4"/>
    <n v="0"/>
    <n v="21.251199999999997"/>
  </r>
  <r>
    <n v="4131"/>
    <s v="CA-2011-115336"/>
    <x v="2"/>
    <x v="728"/>
    <d v="2011-11-25T00:00:00"/>
    <s v="Standard Class"/>
    <s v="AB-10600"/>
    <s v="Ann Blume"/>
    <x v="1"/>
    <s v="United States"/>
    <s v="Chicago"/>
    <x v="10"/>
    <n v="60623"/>
    <x v="2"/>
    <s v="OFF-BI-10001107"/>
    <x v="1"/>
    <x v="8"/>
    <s v="GBC White Gloss Covers, Plain Front"/>
    <n v="14.479999999999997"/>
    <x v="2"/>
    <n v="0.8"/>
    <n v="-23.89200000000001"/>
  </r>
  <r>
    <n v="4132"/>
    <s v="CA-2012-111703"/>
    <x v="1"/>
    <x v="740"/>
    <d v="2012-07-09T00:00:00"/>
    <s v="Standard Class"/>
    <s v="KB-16315"/>
    <s v="Karl Braun"/>
    <x v="0"/>
    <s v="United States"/>
    <s v="Hollywood"/>
    <x v="2"/>
    <n v="33021"/>
    <x v="0"/>
    <s v="OFF-PA-10000349"/>
    <x v="1"/>
    <x v="10"/>
    <s v="Staples"/>
    <n v="11.952000000000002"/>
    <x v="1"/>
    <n v="0.2"/>
    <n v="4.0338000000000003"/>
  </r>
  <r>
    <n v="4133"/>
    <s v="CA-2012-111703"/>
    <x v="1"/>
    <x v="740"/>
    <d v="2012-07-09T00:00:00"/>
    <s v="Standard Class"/>
    <s v="KB-16315"/>
    <s v="Karl Braun"/>
    <x v="0"/>
    <s v="United States"/>
    <s v="Hollywood"/>
    <x v="2"/>
    <n v="33021"/>
    <x v="0"/>
    <s v="OFF-PA-10003349"/>
    <x v="1"/>
    <x v="10"/>
    <s v="Xerox 1957"/>
    <n v="15.552000000000003"/>
    <x v="1"/>
    <n v="0.2"/>
    <n v="5.6375999999999999"/>
  </r>
  <r>
    <n v="4134"/>
    <s v="CA-2011-128839"/>
    <x v="2"/>
    <x v="78"/>
    <d v="2011-09-13T00:00:00"/>
    <s v="Standard Class"/>
    <s v="TT-21070"/>
    <s v="Ted Trevino"/>
    <x v="0"/>
    <s v="United States"/>
    <s v="Chesapeake"/>
    <x v="17"/>
    <n v="23320"/>
    <x v="0"/>
    <s v="OFF-FA-10002280"/>
    <x v="1"/>
    <x v="13"/>
    <s v="Advantus Plastic Paper Clips"/>
    <n v="45"/>
    <x v="6"/>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x v="1"/>
    <n v="0"/>
    <n v="90.287100000000009"/>
  </r>
  <r>
    <n v="4136"/>
    <s v="CA-2014-105914"/>
    <x v="3"/>
    <x v="280"/>
    <d v="2014-10-09T00:00:00"/>
    <s v="Standard Class"/>
    <s v="PV-18985"/>
    <s v="Paul Van Hugh"/>
    <x v="2"/>
    <s v="United States"/>
    <s v="Los Angeles"/>
    <x v="1"/>
    <n v="90036"/>
    <x v="1"/>
    <s v="OFF-BI-10002854"/>
    <x v="1"/>
    <x v="8"/>
    <s v="Performers Binder/Pad Holder, Black"/>
    <n v="112.12000000000002"/>
    <x v="2"/>
    <n v="0.2"/>
    <n v="42.045000000000002"/>
  </r>
  <r>
    <n v="4137"/>
    <s v="CA-2014-105914"/>
    <x v="3"/>
    <x v="280"/>
    <d v="2014-10-09T00:00:00"/>
    <s v="Standard Class"/>
    <s v="PV-18985"/>
    <s v="Paul Van Hugh"/>
    <x v="2"/>
    <s v="United States"/>
    <s v="Los Angeles"/>
    <x v="1"/>
    <n v="90036"/>
    <x v="1"/>
    <s v="OFF-ST-10003716"/>
    <x v="1"/>
    <x v="4"/>
    <s v="Tennsco Double-Tier Lockers"/>
    <n v="1575.14"/>
    <x v="3"/>
    <n v="0"/>
    <n v="204.76820000000001"/>
  </r>
  <r>
    <n v="4138"/>
    <s v="CA-2014-110926"/>
    <x v="3"/>
    <x v="123"/>
    <d v="2014-11-24T00:00:00"/>
    <s v="Standard Class"/>
    <s v="DD-13570"/>
    <s v="Dorothy Dickinson"/>
    <x v="0"/>
    <s v="United States"/>
    <s v="Alexandria"/>
    <x v="17"/>
    <n v="22304"/>
    <x v="0"/>
    <s v="OFF-FA-10000624"/>
    <x v="1"/>
    <x v="13"/>
    <s v="OIC Binder Clips"/>
    <n v="25.060000000000002"/>
    <x v="3"/>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x v="5"/>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x v="1"/>
    <n v="0.2"/>
    <n v="2.336999999999998"/>
  </r>
  <r>
    <n v="4141"/>
    <s v="CA-2014-127313"/>
    <x v="3"/>
    <x v="96"/>
    <d v="2014-12-05T00:00:00"/>
    <s v="First Class"/>
    <s v="RA-19285"/>
    <s v="Ralph Arnett"/>
    <x v="0"/>
    <s v="United States"/>
    <s v="Philadelphia"/>
    <x v="9"/>
    <n v="19120"/>
    <x v="3"/>
    <s v="FUR-FU-10003798"/>
    <x v="0"/>
    <x v="5"/>
    <s v="Ultra Door Kickplate, 8&quot;H x 34&quot;W"/>
    <n v="79.12"/>
    <x v="2"/>
    <n v="0.2"/>
    <n v="13.845999999999997"/>
  </r>
  <r>
    <n v="4142"/>
    <s v="CA-2013-136287"/>
    <x v="0"/>
    <x v="900"/>
    <d v="2013-06-18T00:00:00"/>
    <s v="Standard Class"/>
    <s v="SS-20590"/>
    <s v="Sonia Sunley"/>
    <x v="0"/>
    <s v="United States"/>
    <s v="Wichita"/>
    <x v="41"/>
    <n v="67212"/>
    <x v="2"/>
    <s v="OFF-LA-10003148"/>
    <x v="1"/>
    <x v="2"/>
    <s v="Avery 51"/>
    <n v="18.899999999999999"/>
    <x v="1"/>
    <n v="0"/>
    <n v="8.6939999999999991"/>
  </r>
  <r>
    <n v="4143"/>
    <s v="US-2011-107699"/>
    <x v="2"/>
    <x v="946"/>
    <d v="2011-05-23T00:00:00"/>
    <s v="Standard Class"/>
    <s v="JH-15820"/>
    <s v="John Huston"/>
    <x v="0"/>
    <s v="United States"/>
    <s v="Midland"/>
    <x v="12"/>
    <n v="48640"/>
    <x v="2"/>
    <s v="OFF-BI-10001249"/>
    <x v="1"/>
    <x v="8"/>
    <s v="Avery Heavy-Duty EZD View Binder with Locking Rings"/>
    <n v="57.42"/>
    <x v="6"/>
    <n v="0"/>
    <n v="26.413199999999996"/>
  </r>
  <r>
    <n v="4144"/>
    <s v="CA-2014-112725"/>
    <x v="3"/>
    <x v="289"/>
    <d v="2014-02-07T00:00:00"/>
    <s v="Standard Class"/>
    <s v="EH-14125"/>
    <s v="Eugene Hildebrand"/>
    <x v="2"/>
    <s v="United States"/>
    <s v="San Francisco"/>
    <x v="1"/>
    <n v="94110"/>
    <x v="1"/>
    <s v="OFF-AR-10003759"/>
    <x v="1"/>
    <x v="6"/>
    <s v="Crayola Anti Dust Chalk, 12/Pack"/>
    <n v="12.74"/>
    <x v="3"/>
    <n v="0"/>
    <n v="5.7329999999999997"/>
  </r>
  <r>
    <n v="4145"/>
    <s v="CA-2014-112725"/>
    <x v="3"/>
    <x v="289"/>
    <d v="2014-02-07T00:00:00"/>
    <s v="Standard Class"/>
    <s v="EH-14125"/>
    <s v="Eugene Hildebrand"/>
    <x v="2"/>
    <s v="United States"/>
    <s v="San Francisco"/>
    <x v="1"/>
    <n v="94110"/>
    <x v="1"/>
    <s v="OFF-AR-10001227"/>
    <x v="1"/>
    <x v="6"/>
    <s v="Newell 338"/>
    <n v="8.82"/>
    <x v="1"/>
    <n v="0"/>
    <n v="2.3814000000000002"/>
  </r>
  <r>
    <n v="4146"/>
    <s v="CA-2014-112725"/>
    <x v="3"/>
    <x v="289"/>
    <d v="2014-02-07T00:00:00"/>
    <s v="Standard Class"/>
    <s v="EH-14125"/>
    <s v="Eugene Hildebrand"/>
    <x v="2"/>
    <s v="United States"/>
    <s v="San Francisco"/>
    <x v="1"/>
    <n v="94110"/>
    <x v="1"/>
    <s v="FUR-CH-10000863"/>
    <x v="0"/>
    <x v="1"/>
    <s v="Novimex Swivel Fabric Task Chair"/>
    <n v="120.78399999999999"/>
    <x v="7"/>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x v="1"/>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x v="1"/>
    <n v="0.8"/>
    <n v="-15.131100000000004"/>
  </r>
  <r>
    <n v="4149"/>
    <s v="CA-2014-106068"/>
    <x v="3"/>
    <x v="436"/>
    <d v="2014-10-29T00:00:00"/>
    <s v="Standard Class"/>
    <s v="RB-19330"/>
    <s v="Randy Bradley"/>
    <x v="0"/>
    <s v="United States"/>
    <s v="Austin"/>
    <x v="5"/>
    <n v="78745"/>
    <x v="2"/>
    <s v="OFF-ST-10004507"/>
    <x v="1"/>
    <x v="4"/>
    <s v="Advantus Rolling Storage Box"/>
    <n v="13.719999999999999"/>
    <x v="7"/>
    <n v="0.2"/>
    <n v="1.2004999999999999"/>
  </r>
  <r>
    <n v="4150"/>
    <s v="CA-2014-106068"/>
    <x v="3"/>
    <x v="436"/>
    <d v="2014-10-29T00:00:00"/>
    <s v="Standard Class"/>
    <s v="RB-19330"/>
    <s v="Randy Bradley"/>
    <x v="0"/>
    <s v="United States"/>
    <s v="Austin"/>
    <x v="5"/>
    <n v="78745"/>
    <x v="2"/>
    <s v="TEC-AC-10002942"/>
    <x v="2"/>
    <x v="11"/>
    <s v="WD My Passport Ultra 1TB Portable External Hard Drive"/>
    <n v="55.2"/>
    <x v="7"/>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x v="4"/>
    <n v="0.2"/>
    <n v="-58.305599999999984"/>
  </r>
  <r>
    <n v="4152"/>
    <s v="CA-2014-100160"/>
    <x v="3"/>
    <x v="210"/>
    <d v="2014-09-12T00:00:00"/>
    <s v="Standard Class"/>
    <s v="CB-12025"/>
    <s v="Cassandra Brandow"/>
    <x v="0"/>
    <s v="United States"/>
    <s v="Philadelphia"/>
    <x v="9"/>
    <n v="19134"/>
    <x v="3"/>
    <s v="OFF-LA-10002475"/>
    <x v="1"/>
    <x v="2"/>
    <s v="Avery 519"/>
    <n v="29.24"/>
    <x v="2"/>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x v="1"/>
    <n v="0.2"/>
    <n v="5.4432"/>
  </r>
  <r>
    <n v="4154"/>
    <s v="CA-2014-100160"/>
    <x v="3"/>
    <x v="210"/>
    <d v="2014-09-12T00:00:00"/>
    <s v="Standard Class"/>
    <s v="CB-12025"/>
    <s v="Cassandra Brandow"/>
    <x v="0"/>
    <s v="United States"/>
    <s v="Philadelphia"/>
    <x v="9"/>
    <n v="19134"/>
    <x v="3"/>
    <s v="OFF-EN-10001509"/>
    <x v="1"/>
    <x v="12"/>
    <s v="Poly String Tie Envelopes"/>
    <n v="4.8960000000000008"/>
    <x v="1"/>
    <n v="0.2"/>
    <n v="1.6523999999999992"/>
  </r>
  <r>
    <n v="4155"/>
    <s v="CA-2013-139689"/>
    <x v="0"/>
    <x v="723"/>
    <d v="2014-01-04T00:00:00"/>
    <s v="Standard Class"/>
    <s v="MP-17965"/>
    <s v="Michael Paige"/>
    <x v="1"/>
    <s v="United States"/>
    <s v="Bristol"/>
    <x v="18"/>
    <n v="37620"/>
    <x v="0"/>
    <s v="OFF-BI-10004781"/>
    <x v="1"/>
    <x v="8"/>
    <s v="GBC Wire Binding Strips"/>
    <n v="38.088000000000001"/>
    <x v="4"/>
    <n v="0.7"/>
    <n v="-27.93119999999999"/>
  </r>
  <r>
    <n v="4156"/>
    <s v="CA-2013-139689"/>
    <x v="0"/>
    <x v="723"/>
    <d v="2014-01-04T00:00:00"/>
    <s v="Standard Class"/>
    <s v="MP-17965"/>
    <s v="Michael Paige"/>
    <x v="1"/>
    <s v="United States"/>
    <s v="Bristol"/>
    <x v="18"/>
    <n v="37620"/>
    <x v="0"/>
    <s v="OFF-BI-10000145"/>
    <x v="1"/>
    <x v="8"/>
    <s v="Zipper Ring Binder Pockets"/>
    <n v="2.8080000000000007"/>
    <x v="1"/>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x v="0"/>
    <n v="0.2"/>
    <n v="0.59979999999999656"/>
  </r>
  <r>
    <n v="4158"/>
    <s v="CA-2012-101091"/>
    <x v="1"/>
    <x v="901"/>
    <d v="2012-12-09T00:00:00"/>
    <s v="Second Class"/>
    <s v="SW-20245"/>
    <s v="Scot Wooten"/>
    <x v="0"/>
    <s v="United States"/>
    <s v="Philadelphia"/>
    <x v="9"/>
    <n v="19140"/>
    <x v="3"/>
    <s v="OFF-BI-10001107"/>
    <x v="1"/>
    <x v="8"/>
    <s v="GBC White Gloss Covers, Plain Front"/>
    <n v="26.064000000000007"/>
    <x v="5"/>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x v="1"/>
    <n v="0.2"/>
    <n v="5.1011999999999995"/>
  </r>
  <r>
    <n v="4160"/>
    <s v="US-2013-164588"/>
    <x v="0"/>
    <x v="947"/>
    <d v="2013-04-24T00:00:00"/>
    <s v="Standard Class"/>
    <s v="AP-10915"/>
    <s v="Arthur Prichep"/>
    <x v="0"/>
    <s v="United States"/>
    <s v="Columbus"/>
    <x v="32"/>
    <n v="31907"/>
    <x v="0"/>
    <s v="OFF-AR-10003056"/>
    <x v="1"/>
    <x v="6"/>
    <s v="Newell 341"/>
    <n v="12.84"/>
    <x v="1"/>
    <n v="0"/>
    <n v="3.7235999999999989"/>
  </r>
  <r>
    <n v="4161"/>
    <s v="CA-2014-115546"/>
    <x v="3"/>
    <x v="304"/>
    <d v="2014-05-19T00:00:00"/>
    <s v="Standard Class"/>
    <s v="AH-10465"/>
    <s v="Amy Hunt"/>
    <x v="0"/>
    <s v="United States"/>
    <s v="New York City"/>
    <x v="15"/>
    <n v="10035"/>
    <x v="3"/>
    <s v="TEC-PH-10002834"/>
    <x v="2"/>
    <x v="7"/>
    <s v="Google Nexus 5"/>
    <n v="539.97"/>
    <x v="1"/>
    <n v="0"/>
    <n v="134.99250000000001"/>
  </r>
  <r>
    <n v="4162"/>
    <s v="CA-2014-115546"/>
    <x v="3"/>
    <x v="304"/>
    <d v="2014-05-19T00:00:00"/>
    <s v="Standard Class"/>
    <s v="AH-10465"/>
    <s v="Amy Hunt"/>
    <x v="0"/>
    <s v="United States"/>
    <s v="New York City"/>
    <x v="15"/>
    <n v="10035"/>
    <x v="3"/>
    <s v="OFF-ST-10002214"/>
    <x v="1"/>
    <x v="4"/>
    <s v="X-Rack File for Hanging Folders"/>
    <n v="22.58"/>
    <x v="0"/>
    <n v="0"/>
    <n v="5.8707999999999991"/>
  </r>
  <r>
    <n v="4163"/>
    <s v="CA-2012-163587"/>
    <x v="1"/>
    <x v="948"/>
    <d v="2012-03-18T00:00:00"/>
    <s v="Standard Class"/>
    <s v="EP-13915"/>
    <s v="Emily Phan"/>
    <x v="0"/>
    <s v="United States"/>
    <s v="Dover"/>
    <x v="38"/>
    <n v="3820"/>
    <x v="3"/>
    <s v="OFF-LA-10004484"/>
    <x v="1"/>
    <x v="2"/>
    <s v="Avery 476"/>
    <n v="16.52"/>
    <x v="4"/>
    <n v="0"/>
    <n v="7.5991999999999997"/>
  </r>
  <r>
    <n v="4164"/>
    <s v="CA-2012-163587"/>
    <x v="1"/>
    <x v="948"/>
    <d v="2012-03-18T00:00:00"/>
    <s v="Standard Class"/>
    <s v="EP-13915"/>
    <s v="Emily Phan"/>
    <x v="0"/>
    <s v="United States"/>
    <s v="Dover"/>
    <x v="38"/>
    <n v="3820"/>
    <x v="3"/>
    <s v="OFF-BI-10003091"/>
    <x v="1"/>
    <x v="8"/>
    <s v="GBC DocuBind TL200 Manual Binding Machine"/>
    <n v="671.93999999999994"/>
    <x v="1"/>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x v="3"/>
    <n v="0.2"/>
    <n v="-14.793099999999995"/>
  </r>
  <r>
    <n v="4166"/>
    <s v="US-2014-106131"/>
    <x v="3"/>
    <x v="424"/>
    <d v="2014-01-17T00:00:00"/>
    <s v="First Class"/>
    <s v="TP-21565"/>
    <s v="Tracy Poddar"/>
    <x v="1"/>
    <s v="United States"/>
    <s v="Aurora"/>
    <x v="22"/>
    <n v="80013"/>
    <x v="1"/>
    <s v="OFF-ST-10003638"/>
    <x v="1"/>
    <x v="4"/>
    <s v="Mobile Personal File Cube"/>
    <n v="168.624"/>
    <x v="6"/>
    <n v="0.2"/>
    <n v="14.754599999999996"/>
  </r>
  <r>
    <n v="4167"/>
    <s v="CA-2012-160213"/>
    <x v="1"/>
    <x v="936"/>
    <d v="2012-03-13T00:00:00"/>
    <s v="Standard Class"/>
    <s v="AR-10825"/>
    <s v="Anthony Rawles"/>
    <x v="1"/>
    <s v="United States"/>
    <s v="Long Beach"/>
    <x v="15"/>
    <n v="11561"/>
    <x v="3"/>
    <s v="OFF-PA-10003848"/>
    <x v="1"/>
    <x v="10"/>
    <s v="Xerox 1997"/>
    <n v="19.440000000000001"/>
    <x v="1"/>
    <n v="0"/>
    <n v="9.3312000000000008"/>
  </r>
  <r>
    <n v="4168"/>
    <s v="CA-2011-157924"/>
    <x v="2"/>
    <x v="856"/>
    <d v="2011-10-13T00:00:00"/>
    <s v="First Class"/>
    <s v="HA-14920"/>
    <s v="Helen Andreada"/>
    <x v="0"/>
    <s v="United States"/>
    <s v="Pasadena"/>
    <x v="1"/>
    <n v="91104"/>
    <x v="1"/>
    <s v="OFF-ST-10002352"/>
    <x v="1"/>
    <x v="4"/>
    <s v="Iris Project Case"/>
    <n v="31.92"/>
    <x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x v="0"/>
    <n v="0.2"/>
    <n v="-65.035200000000046"/>
  </r>
  <r>
    <n v="4170"/>
    <s v="CA-2012-100216"/>
    <x v="1"/>
    <x v="657"/>
    <d v="2012-04-14T00:00:00"/>
    <s v="First Class"/>
    <s v="HJ-14875"/>
    <s v="Heather Jas"/>
    <x v="2"/>
    <s v="United States"/>
    <s v="Mesa"/>
    <x v="16"/>
    <n v="85204"/>
    <x v="1"/>
    <s v="OFF-PA-10000788"/>
    <x v="1"/>
    <x v="10"/>
    <s v="Xerox 210"/>
    <n v="31.104000000000006"/>
    <x v="5"/>
    <n v="0.2"/>
    <n v="10.8864"/>
  </r>
  <r>
    <n v="4171"/>
    <s v="CA-2012-100216"/>
    <x v="1"/>
    <x v="657"/>
    <d v="2012-04-14T00:00:00"/>
    <s v="First Class"/>
    <s v="HJ-14875"/>
    <s v="Heather Jas"/>
    <x v="2"/>
    <s v="United States"/>
    <s v="Mesa"/>
    <x v="16"/>
    <n v="85204"/>
    <x v="1"/>
    <s v="OFF-PA-10002968"/>
    <x v="1"/>
    <x v="10"/>
    <s v="Xerox 1973"/>
    <n v="54.816000000000003"/>
    <x v="1"/>
    <n v="0.2"/>
    <n v="17.815199999999997"/>
  </r>
  <r>
    <n v="4172"/>
    <s v="CA-2014-100601"/>
    <x v="3"/>
    <x v="673"/>
    <d v="2014-11-21T00:00:00"/>
    <s v="Standard Class"/>
    <s v="JK-15370"/>
    <s v="Jay Kimmel"/>
    <x v="0"/>
    <s v="United States"/>
    <s v="Fresno"/>
    <x v="1"/>
    <n v="93727"/>
    <x v="1"/>
    <s v="OFF-ST-10002486"/>
    <x v="1"/>
    <x v="4"/>
    <s v="Eldon Shelf Savers Cubes and Bins"/>
    <n v="48.86"/>
    <x v="3"/>
    <n v="0"/>
    <n v="0.97719999999999807"/>
  </r>
  <r>
    <n v="4173"/>
    <s v="CA-2013-152163"/>
    <x v="0"/>
    <x v="949"/>
    <d v="2013-07-02T00:00:00"/>
    <s v="Same Day"/>
    <s v="JF-15355"/>
    <s v="Jay Fein"/>
    <x v="0"/>
    <s v="United States"/>
    <s v="Columbia"/>
    <x v="20"/>
    <n v="29203"/>
    <x v="0"/>
    <s v="OFF-BI-10002215"/>
    <x v="1"/>
    <x v="8"/>
    <s v="Wilson Jones Hanging View Binder, White, 1&quot;"/>
    <n v="14.2"/>
    <x v="0"/>
    <n v="0"/>
    <n v="6.5319999999999991"/>
  </r>
  <r>
    <n v="4174"/>
    <s v="CA-2013-152163"/>
    <x v="0"/>
    <x v="949"/>
    <d v="2013-07-02T00:00:00"/>
    <s v="Same Day"/>
    <s v="JF-15355"/>
    <s v="Jay Fein"/>
    <x v="0"/>
    <s v="United States"/>
    <s v="Columbia"/>
    <x v="20"/>
    <n v="29203"/>
    <x v="0"/>
    <s v="OFF-PA-10000788"/>
    <x v="1"/>
    <x v="10"/>
    <s v="Xerox 210"/>
    <n v="12.96"/>
    <x v="0"/>
    <n v="0"/>
    <n v="6.2208000000000006"/>
  </r>
  <r>
    <n v="4175"/>
    <s v="CA-2013-152163"/>
    <x v="0"/>
    <x v="949"/>
    <d v="2013-07-02T00:00:00"/>
    <s v="Same Day"/>
    <s v="JF-15355"/>
    <s v="Jay Fein"/>
    <x v="0"/>
    <s v="United States"/>
    <s v="Columbia"/>
    <x v="20"/>
    <n v="29203"/>
    <x v="0"/>
    <s v="OFF-BI-10003364"/>
    <x v="1"/>
    <x v="8"/>
    <s v="Binding Machine Supplies"/>
    <n v="58.34"/>
    <x v="0"/>
    <n v="0"/>
    <n v="28.0032"/>
  </r>
  <r>
    <n v="4176"/>
    <s v="CA-2012-154340"/>
    <x v="1"/>
    <x v="239"/>
    <d v="2012-11-30T00:00:00"/>
    <s v="First Class"/>
    <s v="EK-13795"/>
    <s v="Eileen Kiefer"/>
    <x v="2"/>
    <s v="United States"/>
    <s v="Santa Ana"/>
    <x v="1"/>
    <n v="92704"/>
    <x v="1"/>
    <s v="OFF-AR-10003582"/>
    <x v="1"/>
    <x v="6"/>
    <s v="Boston Electric Pencil Sharpener, Model 1818, Charcoal Black"/>
    <n v="56.3"/>
    <x v="0"/>
    <n v="0"/>
    <n v="15.764000000000003"/>
  </r>
  <r>
    <n v="4177"/>
    <s v="CA-2011-128846"/>
    <x v="2"/>
    <x v="884"/>
    <d v="2011-04-12T00:00:00"/>
    <s v="Standard Class"/>
    <s v="RS-19765"/>
    <s v="Roland Schwarz"/>
    <x v="1"/>
    <s v="United States"/>
    <s v="Columbia"/>
    <x v="20"/>
    <n v="29203"/>
    <x v="0"/>
    <s v="TEC-PH-10003273"/>
    <x v="2"/>
    <x v="7"/>
    <s v="AT&amp;T TR1909W"/>
    <n v="629.94999999999993"/>
    <x v="2"/>
    <n v="0"/>
    <n v="163.78700000000003"/>
  </r>
  <r>
    <n v="4178"/>
    <s v="CA-2011-128846"/>
    <x v="2"/>
    <x v="884"/>
    <d v="2011-04-12T00:00:00"/>
    <s v="Standard Class"/>
    <s v="RS-19765"/>
    <s v="Roland Schwarz"/>
    <x v="1"/>
    <s v="United States"/>
    <s v="Columbia"/>
    <x v="20"/>
    <n v="29203"/>
    <x v="0"/>
    <s v="OFF-PA-10000100"/>
    <x v="1"/>
    <x v="10"/>
    <s v="Xerox 1945"/>
    <n v="122.97"/>
    <x v="1"/>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x v="2"/>
    <n v="0"/>
    <n v="21.784499999999998"/>
  </r>
  <r>
    <n v="4180"/>
    <s v="US-2014-119039"/>
    <x v="3"/>
    <x v="904"/>
    <d v="2014-03-11T00:00:00"/>
    <s v="Standard Class"/>
    <s v="BF-11170"/>
    <s v="Ben Ferrer"/>
    <x v="2"/>
    <s v="United States"/>
    <s v="San Francisco"/>
    <x v="1"/>
    <n v="94109"/>
    <x v="1"/>
    <s v="OFF-BI-10004182"/>
    <x v="1"/>
    <x v="8"/>
    <s v="Economy Binders"/>
    <n v="14.976000000000001"/>
    <x v="6"/>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x v="2"/>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x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x v="1"/>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x v="1"/>
    <n v="0"/>
    <n v="10.347300000000004"/>
  </r>
  <r>
    <n v="4185"/>
    <s v="CA-2013-143749"/>
    <x v="0"/>
    <x v="5"/>
    <d v="2013-12-08T00:00:00"/>
    <s v="First Class"/>
    <s v="AG-10300"/>
    <s v="Aleksandra Gannaway"/>
    <x v="1"/>
    <s v="United States"/>
    <s v="Franklin"/>
    <x v="31"/>
    <n v="2038"/>
    <x v="3"/>
    <s v="FUR-BO-10002853"/>
    <x v="0"/>
    <x v="0"/>
    <s v="O'Sullivan 5-Shelf Heavy-Duty Bookcases"/>
    <n v="81.94"/>
    <x v="7"/>
    <n v="0"/>
    <n v="20.484999999999999"/>
  </r>
  <r>
    <n v="4186"/>
    <s v="CA-2013-111493"/>
    <x v="0"/>
    <x v="147"/>
    <d v="2013-10-23T00:00:00"/>
    <s v="First Class"/>
    <s v="CM-12160"/>
    <s v="Charles McCrossin"/>
    <x v="0"/>
    <s v="United States"/>
    <s v="Baltimore"/>
    <x v="39"/>
    <n v="21215"/>
    <x v="3"/>
    <s v="TEC-AC-10004510"/>
    <x v="2"/>
    <x v="11"/>
    <s v="Logitech Desktop MK120 Mouse and keyboard Combo"/>
    <n v="98.16"/>
    <x v="5"/>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x v="3"/>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x v="7"/>
    <n v="0.8"/>
    <n v="-3.293400000000001"/>
  </r>
  <r>
    <n v="4189"/>
    <s v="CA-2014-112536"/>
    <x v="3"/>
    <x v="796"/>
    <d v="2014-05-24T00:00:00"/>
    <s v="Standard Class"/>
    <s v="SG-20890"/>
    <s v="Susan Gilcrest"/>
    <x v="1"/>
    <s v="United States"/>
    <s v="Mcallen"/>
    <x v="5"/>
    <n v="78501"/>
    <x v="2"/>
    <s v="OFF-ST-10004835"/>
    <x v="1"/>
    <x v="4"/>
    <s v="Plastic Stacking Crates &amp; Casters"/>
    <n v="8.9280000000000008"/>
    <x v="0"/>
    <n v="0.2"/>
    <n v="0.66959999999999997"/>
  </r>
  <r>
    <n v="4190"/>
    <s v="CA-2013-157714"/>
    <x v="0"/>
    <x v="182"/>
    <d v="2013-10-02T00:00:00"/>
    <s v="Second Class"/>
    <s v="CS-12175"/>
    <s v="Charles Sheldon"/>
    <x v="1"/>
    <s v="United States"/>
    <s v="Iowa City"/>
    <x v="23"/>
    <n v="52240"/>
    <x v="2"/>
    <s v="OFF-PA-10004022"/>
    <x v="1"/>
    <x v="10"/>
    <s v="Hammermill Color Copier Paper (28Lb. and 96 Bright)"/>
    <n v="9.99"/>
    <x v="7"/>
    <n v="0"/>
    <n v="4.4954999999999998"/>
  </r>
  <r>
    <n v="4191"/>
    <s v="CA-2014-166709"/>
    <x v="3"/>
    <x v="701"/>
    <d v="2014-11-23T00:00:00"/>
    <s v="Standard Class"/>
    <s v="HL-15040"/>
    <s v="Hunter Lopez"/>
    <x v="0"/>
    <s v="United States"/>
    <s v="Newark"/>
    <x v="13"/>
    <n v="19711"/>
    <x v="3"/>
    <s v="TEC-CO-10004722"/>
    <x v="2"/>
    <x v="16"/>
    <s v="Canon imageCLASS 2200 Advanced Copier"/>
    <n v="10499.97"/>
    <x v="1"/>
    <n v="0"/>
    <n v="5039.9856"/>
  </r>
  <r>
    <n v="4192"/>
    <s v="CA-2012-129392"/>
    <x v="1"/>
    <x v="951"/>
    <d v="2012-07-08T00:00:00"/>
    <s v="Same Day"/>
    <s v="DM-13015"/>
    <s v="Darrin Martin"/>
    <x v="0"/>
    <s v="United States"/>
    <s v="Houston"/>
    <x v="5"/>
    <n v="77070"/>
    <x v="2"/>
    <s v="OFF-PA-10004248"/>
    <x v="1"/>
    <x v="10"/>
    <s v="Xerox 1990"/>
    <n v="21.12"/>
    <x v="2"/>
    <n v="0.2"/>
    <n v="6.5999999999999988"/>
  </r>
  <r>
    <n v="4193"/>
    <s v="CA-2012-150875"/>
    <x v="1"/>
    <x v="547"/>
    <d v="2012-11-20T00:00:00"/>
    <s v="Standard Class"/>
    <s v="HK-14890"/>
    <s v="Heather Kirkland"/>
    <x v="1"/>
    <s v="United States"/>
    <s v="Boise"/>
    <x v="45"/>
    <n v="83704"/>
    <x v="1"/>
    <s v="FUR-TA-10000577"/>
    <x v="0"/>
    <x v="3"/>
    <s v="Bretford CR4500 Series Slim Rectangular Table"/>
    <n v="696.42"/>
    <x v="0"/>
    <n v="0"/>
    <n v="160.17660000000001"/>
  </r>
  <r>
    <n v="4194"/>
    <s v="CA-2012-150875"/>
    <x v="1"/>
    <x v="547"/>
    <d v="2012-11-20T00:00:00"/>
    <s v="Standard Class"/>
    <s v="HK-14890"/>
    <s v="Heather Kirkland"/>
    <x v="1"/>
    <s v="United States"/>
    <s v="Boise"/>
    <x v="45"/>
    <n v="83704"/>
    <x v="1"/>
    <s v="TEC-PH-10001254"/>
    <x v="2"/>
    <x v="7"/>
    <s v="Jabra BIZ 2300 Duo QD Duo Corded Headset"/>
    <n v="304.77600000000001"/>
    <x v="1"/>
    <n v="0.2"/>
    <n v="22.858199999999982"/>
  </r>
  <r>
    <n v="4195"/>
    <s v="CA-2012-154200"/>
    <x v="1"/>
    <x v="652"/>
    <d v="2012-06-22T00:00:00"/>
    <s v="Standard Class"/>
    <s v="BG-11740"/>
    <s v="Bruce Geld"/>
    <x v="0"/>
    <s v="United States"/>
    <s v="San Diego"/>
    <x v="1"/>
    <n v="92105"/>
    <x v="1"/>
    <s v="OFF-AR-10001044"/>
    <x v="1"/>
    <x v="6"/>
    <s v="BOSTON Ranger #55 Pencil Sharpener, Black"/>
    <n v="51.98"/>
    <x v="0"/>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x v="2"/>
    <n v="0"/>
    <n v="10.374000000000001"/>
  </r>
  <r>
    <n v="4197"/>
    <s v="US-2012-134271"/>
    <x v="1"/>
    <x v="24"/>
    <d v="2012-04-23T00:00:00"/>
    <s v="Second Class"/>
    <s v="RF-19735"/>
    <s v="Roland Fjeld"/>
    <x v="0"/>
    <s v="United States"/>
    <s v="New York City"/>
    <x v="15"/>
    <n v="10024"/>
    <x v="3"/>
    <s v="OFF-LA-10004093"/>
    <x v="1"/>
    <x v="2"/>
    <s v="Avery 486"/>
    <n v="21.93"/>
    <x v="1"/>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x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x v="4"/>
    <n v="0.7"/>
    <n v="-14.553600000000003"/>
  </r>
  <r>
    <n v="4200"/>
    <s v="CA-2012-143105"/>
    <x v="1"/>
    <x v="895"/>
    <d v="2012-12-10T00:00:00"/>
    <s v="Same Day"/>
    <s v="MA-17560"/>
    <s v="Matt Abelman"/>
    <x v="2"/>
    <s v="United States"/>
    <s v="New York City"/>
    <x v="15"/>
    <n v="10024"/>
    <x v="3"/>
    <s v="OFF-LA-10004093"/>
    <x v="1"/>
    <x v="2"/>
    <s v="Avery 486"/>
    <n v="7.31"/>
    <x v="7"/>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x v="0"/>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x v="5"/>
    <n v="0"/>
    <n v="18.988799999999998"/>
  </r>
  <r>
    <n v="4203"/>
    <s v="CA-2012-143105"/>
    <x v="1"/>
    <x v="895"/>
    <d v="2012-12-10T00:00:00"/>
    <s v="Same Day"/>
    <s v="MA-17560"/>
    <s v="Matt Abelman"/>
    <x v="2"/>
    <s v="United States"/>
    <s v="New York City"/>
    <x v="15"/>
    <n v="10024"/>
    <x v="3"/>
    <s v="OFF-PA-10002254"/>
    <x v="1"/>
    <x v="10"/>
    <s v="Xerox 1883"/>
    <n v="184.66"/>
    <x v="3"/>
    <n v="0"/>
    <n v="84.943599999999989"/>
  </r>
  <r>
    <n v="4204"/>
    <s v="CA-2011-145387"/>
    <x v="2"/>
    <x v="656"/>
    <d v="2011-11-02T00:00:00"/>
    <s v="Second Class"/>
    <s v="AM-10705"/>
    <s v="Anne McFarland"/>
    <x v="0"/>
    <s v="United States"/>
    <s v="Cranston"/>
    <x v="34"/>
    <n v="2920"/>
    <x v="3"/>
    <s v="OFF-AR-10001683"/>
    <x v="1"/>
    <x v="6"/>
    <s v="Lumber Crayons"/>
    <n v="49.25"/>
    <x v="2"/>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x v="0"/>
    <n v="0"/>
    <n v="4.7751999999999999"/>
  </r>
  <r>
    <n v="4206"/>
    <s v="CA-2011-145387"/>
    <x v="2"/>
    <x v="656"/>
    <d v="2011-11-02T00:00:00"/>
    <s v="Second Class"/>
    <s v="AM-10705"/>
    <s v="Anne McFarland"/>
    <x v="0"/>
    <s v="United States"/>
    <s v="Cranston"/>
    <x v="34"/>
    <n v="2920"/>
    <x v="3"/>
    <s v="FUR-FU-10002364"/>
    <x v="0"/>
    <x v="5"/>
    <s v="Eldon Expressions Wood Desk Accessories, Oak"/>
    <n v="14.76"/>
    <x v="0"/>
    <n v="0"/>
    <n v="4.2803999999999984"/>
  </r>
  <r>
    <n v="4207"/>
    <s v="CA-2011-145387"/>
    <x v="2"/>
    <x v="656"/>
    <d v="2011-11-02T00:00:00"/>
    <s v="Second Class"/>
    <s v="AM-10705"/>
    <s v="Anne McFarland"/>
    <x v="0"/>
    <s v="United States"/>
    <s v="Cranston"/>
    <x v="34"/>
    <n v="2920"/>
    <x v="3"/>
    <s v="OFF-BI-10004001"/>
    <x v="1"/>
    <x v="8"/>
    <s v="GBC Recycled VeloBinder Covers"/>
    <n v="34.08"/>
    <x v="0"/>
    <n v="0"/>
    <n v="15.676799999999997"/>
  </r>
  <r>
    <n v="4208"/>
    <s v="CA-2011-145387"/>
    <x v="2"/>
    <x v="656"/>
    <d v="2011-11-02T00:00:00"/>
    <s v="Second Class"/>
    <s v="AM-10705"/>
    <s v="Anne McFarland"/>
    <x v="0"/>
    <s v="United States"/>
    <s v="Cranston"/>
    <x v="34"/>
    <n v="2920"/>
    <x v="3"/>
    <s v="FUR-FU-10000023"/>
    <x v="0"/>
    <x v="5"/>
    <s v="Eldon Wave Desk Accessories"/>
    <n v="17.669999999999998"/>
    <x v="1"/>
    <n v="0"/>
    <n v="7.7748000000000008"/>
  </r>
  <r>
    <n v="4209"/>
    <s v="CA-2011-145387"/>
    <x v="2"/>
    <x v="656"/>
    <d v="2011-11-02T00:00:00"/>
    <s v="Second Class"/>
    <s v="AM-10705"/>
    <s v="Anne McFarland"/>
    <x v="0"/>
    <s v="United States"/>
    <s v="Cranston"/>
    <x v="34"/>
    <n v="2920"/>
    <x v="3"/>
    <s v="FUR-CH-10002320"/>
    <x v="0"/>
    <x v="1"/>
    <s v="Hon Pagoda Stacking Chairs"/>
    <n v="1604.9"/>
    <x v="2"/>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x v="7"/>
    <n v="0.3"/>
    <n v="-60.607800000000026"/>
  </r>
  <r>
    <n v="4211"/>
    <s v="CA-2014-109715"/>
    <x v="3"/>
    <x v="34"/>
    <d v="2014-12-15T00:00:00"/>
    <s v="Standard Class"/>
    <s v="AH-10585"/>
    <s v="Angele Hood"/>
    <x v="0"/>
    <s v="United States"/>
    <s v="Chicago"/>
    <x v="10"/>
    <n v="60623"/>
    <x v="2"/>
    <s v="OFF-PA-10004965"/>
    <x v="1"/>
    <x v="10"/>
    <s v="Xerox 1921"/>
    <n v="15.984000000000002"/>
    <x v="0"/>
    <n v="0.2"/>
    <n v="4.9949999999999992"/>
  </r>
  <r>
    <n v="4212"/>
    <s v="CA-2011-166457"/>
    <x v="2"/>
    <x v="952"/>
    <d v="2011-05-09T00:00:00"/>
    <s v="Second Class"/>
    <s v="PF-19120"/>
    <s v="Peter Fuller"/>
    <x v="0"/>
    <s v="United States"/>
    <s v="Richmond"/>
    <x v="0"/>
    <n v="40475"/>
    <x v="0"/>
    <s v="OFF-PA-10003016"/>
    <x v="1"/>
    <x v="10"/>
    <s v="Adams &quot;While You Were Out&quot; Message Pads"/>
    <n v="9.42"/>
    <x v="1"/>
    <n v="0"/>
    <n v="4.238999999999999"/>
  </r>
  <r>
    <n v="4213"/>
    <s v="CA-2011-166457"/>
    <x v="2"/>
    <x v="952"/>
    <d v="2011-05-09T00:00:00"/>
    <s v="Second Class"/>
    <s v="PF-19120"/>
    <s v="Peter Fuller"/>
    <x v="0"/>
    <s v="United States"/>
    <s v="Richmond"/>
    <x v="0"/>
    <n v="40475"/>
    <x v="0"/>
    <s v="OFF-AR-10003651"/>
    <x v="1"/>
    <x v="6"/>
    <s v="Newell 350"/>
    <n v="6.56"/>
    <x v="0"/>
    <n v="0"/>
    <n v="1.9023999999999992"/>
  </r>
  <r>
    <n v="4214"/>
    <s v="CA-2011-166457"/>
    <x v="2"/>
    <x v="952"/>
    <d v="2011-05-09T00:00:00"/>
    <s v="Second Class"/>
    <s v="PF-19120"/>
    <s v="Peter Fuller"/>
    <x v="0"/>
    <s v="United States"/>
    <s v="Richmond"/>
    <x v="0"/>
    <n v="40475"/>
    <x v="0"/>
    <s v="OFF-PA-10001363"/>
    <x v="1"/>
    <x v="10"/>
    <s v="Xerox 1933"/>
    <n v="24.56"/>
    <x v="0"/>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x v="1"/>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x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x v="1"/>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x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x v="0"/>
    <n v="0.2"/>
    <n v="359.99879999999962"/>
  </r>
  <r>
    <n v="4220"/>
    <s v="CA-2014-134565"/>
    <x v="3"/>
    <x v="532"/>
    <d v="2014-06-14T00:00:00"/>
    <s v="Second Class"/>
    <s v="TB-21400"/>
    <s v="Tom Boeckenhauer"/>
    <x v="0"/>
    <s v="United States"/>
    <s v="Seattle"/>
    <x v="4"/>
    <n v="98103"/>
    <x v="1"/>
    <s v="OFF-PA-10004243"/>
    <x v="1"/>
    <x v="10"/>
    <s v="Xerox 1939"/>
    <n v="37.94"/>
    <x v="0"/>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x v="5"/>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x v="2"/>
    <n v="0.2"/>
    <n v="130.20749999999998"/>
  </r>
  <r>
    <n v="4223"/>
    <s v="CA-2014-134565"/>
    <x v="3"/>
    <x v="532"/>
    <d v="2014-06-14T00:00:00"/>
    <s v="Second Class"/>
    <s v="TB-21400"/>
    <s v="Tom Boeckenhauer"/>
    <x v="0"/>
    <s v="United States"/>
    <s v="Seattle"/>
    <x v="4"/>
    <n v="98103"/>
    <x v="1"/>
    <s v="OFF-ST-10004804"/>
    <x v="1"/>
    <x v="4"/>
    <s v="Belkin 19&quot; Vented Equipment Shelf, Black"/>
    <n v="102.96"/>
    <x v="0"/>
    <n v="0"/>
    <n v="1.0296000000000021"/>
  </r>
  <r>
    <n v="4224"/>
    <s v="CA-2014-134565"/>
    <x v="3"/>
    <x v="532"/>
    <d v="2014-06-14T00:00:00"/>
    <s v="Second Class"/>
    <s v="TB-21400"/>
    <s v="Tom Boeckenhauer"/>
    <x v="0"/>
    <s v="United States"/>
    <s v="Seattle"/>
    <x v="4"/>
    <n v="98103"/>
    <x v="1"/>
    <s v="FUR-BO-10001519"/>
    <x v="0"/>
    <x v="0"/>
    <s v="O'Sullivan 3-Shelf Heavy-Duty Bookcases"/>
    <n v="174.42000000000002"/>
    <x v="1"/>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x v="0"/>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x v="1"/>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x v="4"/>
    <n v="0"/>
    <n v="21.5824"/>
  </r>
  <r>
    <n v="4228"/>
    <s v="CA-2012-154970"/>
    <x v="1"/>
    <x v="956"/>
    <d v="2012-01-10T00:00:00"/>
    <s v="Standard Class"/>
    <s v="SR-20740"/>
    <s v="Steven Roelle"/>
    <x v="2"/>
    <s v="United States"/>
    <s v="Seattle"/>
    <x v="4"/>
    <n v="98103"/>
    <x v="1"/>
    <s v="FUR-CH-10003396"/>
    <x v="0"/>
    <x v="1"/>
    <s v="Global Deluxe Steno Chair"/>
    <n v="61.584000000000003"/>
    <x v="7"/>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x v="7"/>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x v="6"/>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x v="6"/>
    <n v="0.8"/>
    <n v="-17.660699999999999"/>
  </r>
  <r>
    <n v="4232"/>
    <s v="CA-2014-100223"/>
    <x v="3"/>
    <x v="957"/>
    <d v="2014-07-11T00:00:00"/>
    <s v="Standard Class"/>
    <s v="LS-16945"/>
    <s v="Linda Southworth"/>
    <x v="1"/>
    <s v="United States"/>
    <s v="Dallas"/>
    <x v="5"/>
    <n v="75220"/>
    <x v="2"/>
    <s v="OFF-PA-10000232"/>
    <x v="1"/>
    <x v="10"/>
    <s v="Xerox 1975"/>
    <n v="15.552000000000003"/>
    <x v="1"/>
    <n v="0.2"/>
    <n v="5.6375999999999999"/>
  </r>
  <r>
    <n v="4233"/>
    <s v="CA-2014-100223"/>
    <x v="3"/>
    <x v="957"/>
    <d v="2014-07-11T00:00:00"/>
    <s v="Standard Class"/>
    <s v="LS-16945"/>
    <s v="Linda Southworth"/>
    <x v="1"/>
    <s v="United States"/>
    <s v="Dallas"/>
    <x v="5"/>
    <n v="75220"/>
    <x v="2"/>
    <s v="OFF-PA-10002195"/>
    <x v="1"/>
    <x v="10"/>
    <s v="Xerox 1966"/>
    <n v="31.104000000000006"/>
    <x v="5"/>
    <n v="0.2"/>
    <n v="11.2752"/>
  </r>
  <r>
    <n v="4234"/>
    <s v="CA-2014-100223"/>
    <x v="3"/>
    <x v="957"/>
    <d v="2014-07-11T00:00:00"/>
    <s v="Standard Class"/>
    <s v="LS-16945"/>
    <s v="Linda Southworth"/>
    <x v="1"/>
    <s v="United States"/>
    <s v="Dallas"/>
    <x v="5"/>
    <n v="75220"/>
    <x v="2"/>
    <s v="OFF-BI-10004492"/>
    <x v="1"/>
    <x v="8"/>
    <s v="Tuf-Vin Binders"/>
    <n v="6.3159999999999981"/>
    <x v="7"/>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x v="1"/>
    <n v="0.2"/>
    <n v="4.1151"/>
  </r>
  <r>
    <n v="4236"/>
    <s v="CA-2011-168823"/>
    <x v="2"/>
    <x v="158"/>
    <d v="2011-09-24T00:00:00"/>
    <s v="First Class"/>
    <s v="MA-17560"/>
    <s v="Matt Abelman"/>
    <x v="2"/>
    <s v="United States"/>
    <s v="Philadelphia"/>
    <x v="9"/>
    <n v="19143"/>
    <x v="3"/>
    <s v="OFF-LA-10004425"/>
    <x v="1"/>
    <x v="2"/>
    <s v="Staples"/>
    <n v="20.808000000000003"/>
    <x v="6"/>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x v="4"/>
    <n v="0.8"/>
    <n v="-18.836400000000005"/>
  </r>
  <r>
    <n v="4238"/>
    <s v="CA-2014-104024"/>
    <x v="3"/>
    <x v="635"/>
    <d v="2014-09-04T00:00:00"/>
    <s v="Second Class"/>
    <s v="MD-17860"/>
    <s v="Michael Dominguez"/>
    <x v="1"/>
    <s v="United States"/>
    <s v="Philadelphia"/>
    <x v="9"/>
    <n v="19134"/>
    <x v="3"/>
    <s v="OFF-AR-10001972"/>
    <x v="1"/>
    <x v="6"/>
    <s v="Newell 323"/>
    <n v="9.4080000000000013"/>
    <x v="3"/>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x v="7"/>
    <n v="0"/>
    <n v="5.9489999999999981"/>
  </r>
  <r>
    <n v="4240"/>
    <s v="CA-2014-158673"/>
    <x v="3"/>
    <x v="614"/>
    <d v="2015-01-05T00:00:00"/>
    <s v="Standard Class"/>
    <s v="KB-16600"/>
    <s v="Ken Brennan"/>
    <x v="1"/>
    <s v="United States"/>
    <s v="Grand Rapids"/>
    <x v="12"/>
    <n v="49505"/>
    <x v="2"/>
    <s v="OFF-PA-10000994"/>
    <x v="1"/>
    <x v="10"/>
    <s v="Xerox 1915"/>
    <n v="209.7"/>
    <x v="0"/>
    <n v="0"/>
    <n v="100.65599999999999"/>
  </r>
  <r>
    <n v="4241"/>
    <s v="CA-2011-133704"/>
    <x v="2"/>
    <x v="59"/>
    <d v="2011-09-26T00:00:00"/>
    <s v="Standard Class"/>
    <s v="MA-17995"/>
    <s v="Michelle Arnett"/>
    <x v="2"/>
    <s v="United States"/>
    <s v="Los Angeles"/>
    <x v="1"/>
    <n v="90004"/>
    <x v="1"/>
    <s v="OFF-AP-10001366"/>
    <x v="1"/>
    <x v="9"/>
    <s v="Staples"/>
    <n v="43.92"/>
    <x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x v="1"/>
    <n v="0.2"/>
    <n v="6.5753999999999984"/>
  </r>
  <r>
    <n v="4243"/>
    <s v="CA-2013-159142"/>
    <x v="0"/>
    <x v="958"/>
    <d v="2013-04-06T00:00:00"/>
    <s v="First Class"/>
    <s v="ME-17320"/>
    <s v="Maria Etezadi"/>
    <x v="2"/>
    <s v="United States"/>
    <s v="Springfield"/>
    <x v="17"/>
    <n v="22153"/>
    <x v="0"/>
    <s v="TEC-PH-10001448"/>
    <x v="2"/>
    <x v="7"/>
    <s v="Anker Astro 15000mAh USB Portable Charger"/>
    <n v="149.97"/>
    <x v="1"/>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x v="1"/>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x v="1"/>
    <n v="0"/>
    <n v="8.6190000000000033"/>
  </r>
  <r>
    <n v="4246"/>
    <s v="CA-2014-117702"/>
    <x v="3"/>
    <x v="354"/>
    <d v="2014-12-05T00:00:00"/>
    <s v="Standard Class"/>
    <s v="LS-16975"/>
    <s v="Lindsay Shagiari"/>
    <x v="2"/>
    <s v="United States"/>
    <s v="Baltimore"/>
    <x v="39"/>
    <n v="21215"/>
    <x v="3"/>
    <s v="OFF-AR-10004582"/>
    <x v="1"/>
    <x v="6"/>
    <s v="BIC Brite Liner Grip Highlighters"/>
    <n v="1.64"/>
    <x v="7"/>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x v="2"/>
    <n v="0"/>
    <n v="272.79200000000003"/>
  </r>
  <r>
    <n v="4248"/>
    <s v="CA-2014-117702"/>
    <x v="3"/>
    <x v="354"/>
    <d v="2014-12-05T00:00:00"/>
    <s v="Standard Class"/>
    <s v="LS-16975"/>
    <s v="Lindsay Shagiari"/>
    <x v="2"/>
    <s v="United States"/>
    <s v="Baltimore"/>
    <x v="39"/>
    <n v="21215"/>
    <x v="3"/>
    <s v="FUR-FU-10004270"/>
    <x v="0"/>
    <x v="5"/>
    <s v="Eldon Image Series Desk Accessories, Burgundy"/>
    <n v="20.9"/>
    <x v="2"/>
    <n v="0"/>
    <n v="7.5239999999999991"/>
  </r>
  <r>
    <n v="4249"/>
    <s v="CA-2013-157336"/>
    <x v="0"/>
    <x v="49"/>
    <d v="2013-12-06T00:00:00"/>
    <s v="Second Class"/>
    <s v="SJ-20500"/>
    <s v="Shirley Jackson"/>
    <x v="0"/>
    <s v="United States"/>
    <s v="Fairfield"/>
    <x v="29"/>
    <n v="6824"/>
    <x v="3"/>
    <s v="OFF-BI-10004236"/>
    <x v="1"/>
    <x v="8"/>
    <s v="XtraLife ClearVue Slant-D Ring Binder, White, 3&quot;"/>
    <n v="88.08"/>
    <x v="5"/>
    <n v="0"/>
    <n v="40.516799999999996"/>
  </r>
  <r>
    <n v="4250"/>
    <s v="CA-2013-157336"/>
    <x v="0"/>
    <x v="49"/>
    <d v="2013-12-06T00:00:00"/>
    <s v="Second Class"/>
    <s v="SJ-20500"/>
    <s v="Shirley Jackson"/>
    <x v="0"/>
    <s v="United States"/>
    <s v="Fairfield"/>
    <x v="29"/>
    <n v="6824"/>
    <x v="3"/>
    <s v="FUR-CH-10004997"/>
    <x v="0"/>
    <x v="1"/>
    <s v="Hon Every-Day Series Multi-Task Chairs"/>
    <n v="751.92"/>
    <x v="4"/>
    <n v="0"/>
    <n v="150.38400000000001"/>
  </r>
  <r>
    <n v="4251"/>
    <s v="CA-2011-168130"/>
    <x v="2"/>
    <x v="111"/>
    <d v="2011-09-19T00:00:00"/>
    <s v="Same Day"/>
    <s v="BS-11365"/>
    <s v="Bill Shonely"/>
    <x v="1"/>
    <s v="United States"/>
    <s v="New York City"/>
    <x v="15"/>
    <n v="10011"/>
    <x v="3"/>
    <s v="FUR-CH-10000988"/>
    <x v="0"/>
    <x v="1"/>
    <s v="Hon Olson Stacker Stools"/>
    <n v="887.10299999999995"/>
    <x v="3"/>
    <n v="0.1"/>
    <n v="177.42059999999998"/>
  </r>
  <r>
    <n v="4252"/>
    <s v="CA-2012-155068"/>
    <x v="1"/>
    <x v="924"/>
    <d v="2012-10-23T00:00:00"/>
    <s v="Same Day"/>
    <s v="RA-19285"/>
    <s v="Ralph Arnett"/>
    <x v="0"/>
    <s v="United States"/>
    <s v="Lakeland"/>
    <x v="2"/>
    <n v="33801"/>
    <x v="0"/>
    <s v="TEC-PH-10004897"/>
    <x v="2"/>
    <x v="7"/>
    <s v="Mediabridge Sport Armband iPhone 5s"/>
    <n v="55.944000000000003"/>
    <x v="3"/>
    <n v="0.2"/>
    <n v="-13.286700000000002"/>
  </r>
  <r>
    <n v="4253"/>
    <s v="CA-2012-155068"/>
    <x v="1"/>
    <x v="924"/>
    <d v="2012-10-23T00:00:00"/>
    <s v="Same Day"/>
    <s v="RA-19285"/>
    <s v="Ralph Arnett"/>
    <x v="0"/>
    <s v="United States"/>
    <s v="Lakeland"/>
    <x v="2"/>
    <n v="33801"/>
    <x v="0"/>
    <s v="OFF-AR-10002656"/>
    <x v="1"/>
    <x v="6"/>
    <s v="Sanford Liquid Accent Highlighters"/>
    <n v="10.688000000000001"/>
    <x v="0"/>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x v="0"/>
    <n v="0.2"/>
    <n v="1.0346000000000006"/>
  </r>
  <r>
    <n v="4255"/>
    <s v="CA-2014-163160"/>
    <x v="3"/>
    <x v="119"/>
    <d v="2014-10-17T00:00:00"/>
    <s v="First Class"/>
    <s v="TS-21610"/>
    <s v="Troy Staebel"/>
    <x v="0"/>
    <s v="United States"/>
    <s v="Freeport"/>
    <x v="10"/>
    <n v="61032"/>
    <x v="2"/>
    <s v="OFF-PA-10003127"/>
    <x v="1"/>
    <x v="10"/>
    <s v="Staples"/>
    <n v="63.311999999999998"/>
    <x v="1"/>
    <n v="0.2"/>
    <n v="20.576399999999996"/>
  </r>
  <r>
    <n v="4256"/>
    <s v="CA-2014-163160"/>
    <x v="3"/>
    <x v="119"/>
    <d v="2014-10-17T00:00:00"/>
    <s v="First Class"/>
    <s v="TS-21610"/>
    <s v="Troy Staebel"/>
    <x v="0"/>
    <s v="United States"/>
    <s v="Freeport"/>
    <x v="10"/>
    <n v="61032"/>
    <x v="2"/>
    <s v="OFF-BI-10000778"/>
    <x v="1"/>
    <x v="8"/>
    <s v="GBC VeloBinder Electric Binding Machine"/>
    <n v="96.783999999999978"/>
    <x v="4"/>
    <n v="0.8"/>
    <n v="-145.17600000000002"/>
  </r>
  <r>
    <n v="4257"/>
    <s v="CA-2014-163160"/>
    <x v="3"/>
    <x v="119"/>
    <d v="2014-10-17T00:00:00"/>
    <s v="First Class"/>
    <s v="TS-21610"/>
    <s v="Troy Staebel"/>
    <x v="0"/>
    <s v="United States"/>
    <s v="Freeport"/>
    <x v="10"/>
    <n v="61032"/>
    <x v="2"/>
    <s v="FUR-FU-10001424"/>
    <x v="0"/>
    <x v="5"/>
    <s v="Dax Clear Box Frame"/>
    <n v="10.476000000000001"/>
    <x v="1"/>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x v="0"/>
    <n v="0.7"/>
    <n v="-6.833400000000001"/>
  </r>
  <r>
    <n v="4259"/>
    <s v="CA-2013-124793"/>
    <x v="0"/>
    <x v="560"/>
    <d v="2013-03-17T00:00:00"/>
    <s v="First Class"/>
    <s v="MM-18280"/>
    <s v="Muhammed MacIntyre"/>
    <x v="1"/>
    <s v="United States"/>
    <s v="Seattle"/>
    <x v="4"/>
    <n v="98103"/>
    <x v="1"/>
    <s v="FUR-CH-10002880"/>
    <x v="0"/>
    <x v="1"/>
    <s v="Global High-Back Leather Tilter, Burgundy"/>
    <n v="196.78399999999999"/>
    <x v="0"/>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x v="0"/>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x v="2"/>
    <n v="0"/>
    <n v="6.0029999999999992"/>
  </r>
  <r>
    <n v="4262"/>
    <s v="CA-2014-158344"/>
    <x v="3"/>
    <x v="783"/>
    <d v="2014-08-12T00:00:00"/>
    <s v="Standard Class"/>
    <s v="CC-12475"/>
    <s v="Cindy Chapman"/>
    <x v="0"/>
    <s v="United States"/>
    <s v="Moorhead"/>
    <x v="11"/>
    <n v="56560"/>
    <x v="2"/>
    <s v="TEC-AC-10002006"/>
    <x v="2"/>
    <x v="11"/>
    <s v="Memorex Micro Travel Drive 16 GB"/>
    <n v="63.96"/>
    <x v="4"/>
    <n v="0"/>
    <n v="19.827599999999997"/>
  </r>
  <r>
    <n v="4263"/>
    <s v="CA-2014-123351"/>
    <x v="3"/>
    <x v="296"/>
    <d v="2014-09-26T00:00:00"/>
    <s v="Standard Class"/>
    <s v="KT-16480"/>
    <s v="Kean Thornton"/>
    <x v="0"/>
    <s v="United States"/>
    <s v="Columbus"/>
    <x v="32"/>
    <n v="31907"/>
    <x v="0"/>
    <s v="OFF-AP-10001242"/>
    <x v="1"/>
    <x v="9"/>
    <s v="APC 7 Outlet Network SurgeArrest Surge Protector"/>
    <n v="80.48"/>
    <x v="7"/>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x v="1"/>
    <n v="0.7"/>
    <n v="-7.782"/>
  </r>
  <r>
    <n v="4265"/>
    <s v="US-2013-131611"/>
    <x v="0"/>
    <x v="732"/>
    <d v="2013-11-10T00:00:00"/>
    <s v="Standard Class"/>
    <s v="EP-13915"/>
    <s v="Emily Phan"/>
    <x v="0"/>
    <s v="United States"/>
    <s v="Houston"/>
    <x v="5"/>
    <n v="77036"/>
    <x v="2"/>
    <s v="FUR-TA-10002774"/>
    <x v="0"/>
    <x v="3"/>
    <s v="Laminate Occasional Tables"/>
    <n v="863.12799999999993"/>
    <x v="8"/>
    <n v="0.3"/>
    <n v="-160.29520000000008"/>
  </r>
  <r>
    <n v="4266"/>
    <s v="US-2013-131611"/>
    <x v="0"/>
    <x v="732"/>
    <d v="2013-11-10T00:00:00"/>
    <s v="Standard Class"/>
    <s v="EP-13915"/>
    <s v="Emily Phan"/>
    <x v="0"/>
    <s v="United States"/>
    <s v="Houston"/>
    <x v="5"/>
    <n v="77036"/>
    <x v="2"/>
    <s v="OFF-BI-10004364"/>
    <x v="1"/>
    <x v="8"/>
    <s v="Storex Dura Pro Binders"/>
    <n v="3.5639999999999992"/>
    <x v="1"/>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x v="3"/>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x v="1"/>
    <n v="0.8"/>
    <n v="-20.140800000000006"/>
  </r>
  <r>
    <n v="4269"/>
    <s v="US-2013-131611"/>
    <x v="0"/>
    <x v="732"/>
    <d v="2013-11-10T00:00:00"/>
    <s v="Standard Class"/>
    <s v="EP-13915"/>
    <s v="Emily Phan"/>
    <x v="0"/>
    <s v="United States"/>
    <s v="Houston"/>
    <x v="5"/>
    <n v="77036"/>
    <x v="2"/>
    <s v="TEC-AC-10004001"/>
    <x v="2"/>
    <x v="11"/>
    <s v="Logitech Wireless Headset H600 Over-The-Head Design"/>
    <n v="171.96"/>
    <x v="2"/>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x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x v="10"/>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x v="4"/>
    <n v="0"/>
    <n v="85.181600000000003"/>
  </r>
  <r>
    <n v="4273"/>
    <s v="US-2014-158505"/>
    <x v="3"/>
    <x v="246"/>
    <d v="2014-07-22T00:00:00"/>
    <s v="Same Day"/>
    <s v="SF-20200"/>
    <s v="Sarah Foster"/>
    <x v="0"/>
    <s v="United States"/>
    <s v="Murray"/>
    <x v="7"/>
    <n v="84107"/>
    <x v="1"/>
    <s v="TEC-PH-10004071"/>
    <x v="2"/>
    <x v="7"/>
    <s v="PayAnywhere Card Reader"/>
    <n v="71.928000000000011"/>
    <x v="6"/>
    <n v="0.2"/>
    <n v="6.2936999999999976"/>
  </r>
  <r>
    <n v="4274"/>
    <s v="US-2014-158505"/>
    <x v="3"/>
    <x v="246"/>
    <d v="2014-07-22T00:00:00"/>
    <s v="Same Day"/>
    <s v="SF-20200"/>
    <s v="Sarah Foster"/>
    <x v="0"/>
    <s v="United States"/>
    <s v="Murray"/>
    <x v="7"/>
    <n v="84107"/>
    <x v="1"/>
    <s v="OFF-AR-10001044"/>
    <x v="1"/>
    <x v="6"/>
    <s v="BOSTON Ranger #55 Pencil Sharpener, Black"/>
    <n v="25.99"/>
    <x v="7"/>
    <n v="0"/>
    <n v="7.5370999999999988"/>
  </r>
  <r>
    <n v="4275"/>
    <s v="CA-2012-142692"/>
    <x v="1"/>
    <x v="924"/>
    <d v="2012-10-28T00:00:00"/>
    <s v="Standard Class"/>
    <s v="AG-10495"/>
    <s v="Andrew Gjertsen"/>
    <x v="1"/>
    <s v="United States"/>
    <s v="Seattle"/>
    <x v="4"/>
    <n v="98105"/>
    <x v="1"/>
    <s v="OFF-BI-10004140"/>
    <x v="1"/>
    <x v="8"/>
    <s v="Avery Non-Stick Binders"/>
    <n v="3.5920000000000005"/>
    <x v="7"/>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x v="0"/>
    <n v="0.8"/>
    <n v="-121.58000000000004"/>
  </r>
  <r>
    <n v="4277"/>
    <s v="CA-2014-151358"/>
    <x v="3"/>
    <x v="238"/>
    <d v="2014-08-23T00:00:00"/>
    <s v="Standard Class"/>
    <s v="NF-18595"/>
    <s v="Nicole Fjeld"/>
    <x v="2"/>
    <s v="United States"/>
    <s v="Seattle"/>
    <x v="4"/>
    <n v="98105"/>
    <x v="1"/>
    <s v="OFF-ST-10000046"/>
    <x v="1"/>
    <x v="4"/>
    <s v="Fellowes Super Stor/Drawer Files"/>
    <n v="323.10000000000002"/>
    <x v="0"/>
    <n v="0"/>
    <n v="61.38900000000001"/>
  </r>
  <r>
    <n v="4278"/>
    <s v="US-2013-107440"/>
    <x v="0"/>
    <x v="947"/>
    <d v="2013-04-21T00:00:00"/>
    <s v="Standard Class"/>
    <s v="BS-11365"/>
    <s v="Bill Shonely"/>
    <x v="1"/>
    <s v="United States"/>
    <s v="Lakewood"/>
    <x v="30"/>
    <n v="8701"/>
    <x v="3"/>
    <s v="TEC-MA-10001047"/>
    <x v="2"/>
    <x v="15"/>
    <s v="3D Systems Cube Printer, 2nd Generation, Magenta"/>
    <n v="9099.93"/>
    <x v="3"/>
    <n v="0"/>
    <n v="2365.9817999999996"/>
  </r>
  <r>
    <n v="4279"/>
    <s v="US-2013-107440"/>
    <x v="0"/>
    <x v="947"/>
    <d v="2013-04-21T00:00:00"/>
    <s v="Standard Class"/>
    <s v="BS-11365"/>
    <s v="Bill Shonely"/>
    <x v="1"/>
    <s v="United States"/>
    <s v="Lakewood"/>
    <x v="30"/>
    <n v="8701"/>
    <x v="3"/>
    <s v="FUR-FU-10000550"/>
    <x v="0"/>
    <x v="5"/>
    <s v="Stacking Trays by OIC"/>
    <n v="9.9600000000000009"/>
    <x v="0"/>
    <n v="0"/>
    <n v="3.2867999999999995"/>
  </r>
  <r>
    <n v="4280"/>
    <s v="US-2013-107440"/>
    <x v="0"/>
    <x v="947"/>
    <d v="2013-04-21T00:00:00"/>
    <s v="Standard Class"/>
    <s v="BS-11365"/>
    <s v="Bill Shonely"/>
    <x v="1"/>
    <s v="United States"/>
    <s v="Lakewood"/>
    <x v="30"/>
    <n v="8701"/>
    <x v="3"/>
    <s v="OFF-BI-10002432"/>
    <x v="1"/>
    <x v="8"/>
    <s v="Wilson Jones Standard D-Ring Binders"/>
    <n v="25.299999999999997"/>
    <x v="2"/>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x v="0"/>
    <n v="0"/>
    <n v="5.2255999999999991"/>
  </r>
  <r>
    <n v="4282"/>
    <s v="CA-2011-166989"/>
    <x v="2"/>
    <x v="687"/>
    <d v="2011-11-18T00:00:00"/>
    <s v="Standard Class"/>
    <s v="RM-19675"/>
    <s v="Robert Marley"/>
    <x v="2"/>
    <s v="United States"/>
    <s v="New York City"/>
    <x v="15"/>
    <n v="10011"/>
    <x v="3"/>
    <s v="FUR-CH-10001797"/>
    <x v="0"/>
    <x v="1"/>
    <s v="Safco Chair Connectors, 6/Carton"/>
    <n v="69.263999999999996"/>
    <x v="0"/>
    <n v="0.1"/>
    <n v="14.62239999999999"/>
  </r>
  <r>
    <n v="4283"/>
    <s v="CA-2011-103100"/>
    <x v="2"/>
    <x v="414"/>
    <d v="2011-12-23T00:00:00"/>
    <s v="First Class"/>
    <s v="AB-10105"/>
    <s v="Adrian Barton"/>
    <x v="0"/>
    <s v="United States"/>
    <s v="Indianapolis"/>
    <x v="14"/>
    <n v="46203"/>
    <x v="2"/>
    <s v="OFF-LA-10003720"/>
    <x v="1"/>
    <x v="2"/>
    <s v="Avery 487"/>
    <n v="3.69"/>
    <x v="7"/>
    <n v="0"/>
    <n v="1.7343"/>
  </r>
  <r>
    <n v="4284"/>
    <s v="CA-2011-103100"/>
    <x v="2"/>
    <x v="414"/>
    <d v="2011-12-23T00:00:00"/>
    <s v="First Class"/>
    <s v="AB-10105"/>
    <s v="Adrian Barton"/>
    <x v="0"/>
    <s v="United States"/>
    <s v="Indianapolis"/>
    <x v="14"/>
    <n v="46203"/>
    <x v="2"/>
    <s v="OFF-BI-10004600"/>
    <x v="1"/>
    <x v="8"/>
    <s v="Ibico Ibimaster 300 Manual Binding System"/>
    <n v="1103.97"/>
    <x v="1"/>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x v="0"/>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x v="0"/>
    <n v="0.2"/>
    <n v="3.9473999999999996"/>
  </r>
  <r>
    <n v="4287"/>
    <s v="CA-2012-105690"/>
    <x v="1"/>
    <x v="82"/>
    <d v="2012-11-26T00:00:00"/>
    <s v="Second Class"/>
    <s v="CA-11965"/>
    <s v="Carol Adams"/>
    <x v="1"/>
    <s v="United States"/>
    <s v="Port Arthur"/>
    <x v="5"/>
    <n v="77642"/>
    <x v="2"/>
    <s v="TEC-CO-10001571"/>
    <x v="2"/>
    <x v="16"/>
    <s v="Sharp 1540cs Digital Laser Copier"/>
    <n v="439.99200000000002"/>
    <x v="7"/>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x v="7"/>
    <n v="0.2"/>
    <n v="-12.956800000000005"/>
  </r>
  <r>
    <n v="4289"/>
    <s v="US-2012-117184"/>
    <x v="1"/>
    <x v="961"/>
    <d v="2012-05-21T00:00:00"/>
    <s v="Standard Class"/>
    <s v="ON-18715"/>
    <s v="Odella Nelson"/>
    <x v="1"/>
    <s v="United States"/>
    <s v="Houston"/>
    <x v="5"/>
    <n v="77095"/>
    <x v="2"/>
    <s v="OFF-BI-10002082"/>
    <x v="1"/>
    <x v="8"/>
    <s v="GBC Twin Loop Wire Binding Elements"/>
    <n v="33.279999999999994"/>
    <x v="2"/>
    <n v="0.8"/>
    <n v="-49.92"/>
  </r>
  <r>
    <n v="4290"/>
    <s v="US-2012-117184"/>
    <x v="1"/>
    <x v="961"/>
    <d v="2012-05-21T00:00:00"/>
    <s v="Standard Class"/>
    <s v="ON-18715"/>
    <s v="Odella Nelson"/>
    <x v="1"/>
    <s v="United States"/>
    <s v="Houston"/>
    <x v="5"/>
    <n v="77095"/>
    <x v="2"/>
    <s v="OFF-PA-10002250"/>
    <x v="1"/>
    <x v="10"/>
    <s v="Things To Do Today Pad"/>
    <n v="14.088000000000001"/>
    <x v="1"/>
    <n v="0.2"/>
    <n v="4.9307999999999996"/>
  </r>
  <r>
    <n v="4291"/>
    <s v="CA-2014-102407"/>
    <x v="3"/>
    <x v="34"/>
    <d v="2014-12-14T00:00:00"/>
    <s v="Second Class"/>
    <s v="AT-10435"/>
    <s v="Alyssa Tate"/>
    <x v="2"/>
    <s v="United States"/>
    <s v="Los Angeles"/>
    <x v="1"/>
    <n v="90004"/>
    <x v="1"/>
    <s v="OFF-AR-10000122"/>
    <x v="1"/>
    <x v="6"/>
    <s v="Newell 314"/>
    <n v="11.16"/>
    <x v="0"/>
    <n v="0"/>
    <n v="2.7899999999999991"/>
  </r>
  <r>
    <n v="4292"/>
    <s v="CA-2014-102407"/>
    <x v="3"/>
    <x v="34"/>
    <d v="2014-12-14T00:00:00"/>
    <s v="Second Class"/>
    <s v="AT-10435"/>
    <s v="Alyssa Tate"/>
    <x v="2"/>
    <s v="United States"/>
    <s v="Los Angeles"/>
    <x v="1"/>
    <n v="90004"/>
    <x v="1"/>
    <s v="FUR-TA-10003748"/>
    <x v="0"/>
    <x v="3"/>
    <s v="Bevis 36 x 72 Conference Tables"/>
    <n v="896.32799999999997"/>
    <x v="6"/>
    <n v="0.2"/>
    <n v="22.408199999999994"/>
  </r>
  <r>
    <n v="4293"/>
    <s v="CA-2014-102407"/>
    <x v="3"/>
    <x v="34"/>
    <d v="2014-12-14T00:00:00"/>
    <s v="Second Class"/>
    <s v="AT-10435"/>
    <s v="Alyssa Tate"/>
    <x v="2"/>
    <s v="United States"/>
    <s v="Los Angeles"/>
    <x v="1"/>
    <n v="90004"/>
    <x v="1"/>
    <s v="OFF-AP-10001394"/>
    <x v="1"/>
    <x v="9"/>
    <s v="Harmony Air Purifier"/>
    <n v="189"/>
    <x v="7"/>
    <n v="0"/>
    <n v="68.039999999999992"/>
  </r>
  <r>
    <n v="4294"/>
    <s v="CA-2014-130967"/>
    <x v="3"/>
    <x v="434"/>
    <d v="2014-03-17T00:00:00"/>
    <s v="Standard Class"/>
    <s v="EB-13870"/>
    <s v="Emily Burns"/>
    <x v="0"/>
    <s v="United States"/>
    <s v="Philadelphia"/>
    <x v="9"/>
    <n v="19140"/>
    <x v="3"/>
    <s v="TEC-PH-10004896"/>
    <x v="2"/>
    <x v="7"/>
    <s v="Nokia Lumia 521 (T-Mobile)"/>
    <n v="53.981999999999999"/>
    <x v="1"/>
    <n v="0.4"/>
    <n v="-10.796399999999995"/>
  </r>
  <r>
    <n v="4295"/>
    <s v="CA-2014-101581"/>
    <x v="3"/>
    <x v="760"/>
    <d v="2014-10-28T00:00:00"/>
    <s v="Standard Class"/>
    <s v="DW-13195"/>
    <s v="David Wiener"/>
    <x v="1"/>
    <s v="United States"/>
    <s v="Redmond"/>
    <x v="21"/>
    <n v="97756"/>
    <x v="1"/>
    <s v="FUR-TA-10002607"/>
    <x v="0"/>
    <x v="3"/>
    <s v="KI Conference Tables"/>
    <n v="177.22499999999999"/>
    <x v="2"/>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x v="1"/>
    <n v="0"/>
    <n v="54.343800000000009"/>
  </r>
  <r>
    <n v="4297"/>
    <s v="CA-2014-117261"/>
    <x v="3"/>
    <x v="507"/>
    <d v="2014-09-11T00:00:00"/>
    <s v="Standard Class"/>
    <s v="TH-21235"/>
    <s v="Tiffany House"/>
    <x v="1"/>
    <s v="United States"/>
    <s v="Los Angeles"/>
    <x v="1"/>
    <n v="90032"/>
    <x v="1"/>
    <s v="OFF-ST-10000419"/>
    <x v="1"/>
    <x v="4"/>
    <s v="Rogers Jumbo File, Granite"/>
    <n v="54.32"/>
    <x v="4"/>
    <n v="0"/>
    <n v="0.54319999999999879"/>
  </r>
  <r>
    <n v="4298"/>
    <s v="CA-2014-129021"/>
    <x v="3"/>
    <x v="962"/>
    <d v="2014-08-27T00:00:00"/>
    <s v="Second Class"/>
    <s v="PO-18850"/>
    <s v="Patrick O'Brill"/>
    <x v="0"/>
    <s v="United States"/>
    <s v="Tallahassee"/>
    <x v="2"/>
    <n v="32303"/>
    <x v="0"/>
    <s v="TEC-PH-10001459"/>
    <x v="2"/>
    <x v="7"/>
    <s v="Samsung Galaxy Mega 6.3"/>
    <n v="4367.8960000000006"/>
    <x v="11"/>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x v="0"/>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x v="5"/>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x v="0"/>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x v="2"/>
    <n v="0.2"/>
    <n v="2.9429999999999992"/>
  </r>
  <r>
    <n v="4303"/>
    <s v="CA-2011-123253"/>
    <x v="2"/>
    <x v="963"/>
    <d v="2011-08-25T00:00:00"/>
    <s v="Second Class"/>
    <s v="DE-13255"/>
    <s v="Deanra Eno"/>
    <x v="2"/>
    <s v="United States"/>
    <s v="Lakewood"/>
    <x v="24"/>
    <n v="44107"/>
    <x v="3"/>
    <s v="OFF-AR-10002804"/>
    <x v="1"/>
    <x v="6"/>
    <s v="Faber Castell Col-Erase Pencils"/>
    <n v="3.9119999999999999"/>
    <x v="7"/>
    <n v="0.2"/>
    <n v="1.0269000000000001"/>
  </r>
  <r>
    <n v="4304"/>
    <s v="CA-2013-121601"/>
    <x v="0"/>
    <x v="964"/>
    <d v="2013-10-05T00:00:00"/>
    <s v="Same Day"/>
    <s v="MO-17500"/>
    <s v="Mary O'Rourke"/>
    <x v="0"/>
    <s v="United States"/>
    <s v="The Colony"/>
    <x v="5"/>
    <n v="75056"/>
    <x v="2"/>
    <s v="OFF-EN-10003862"/>
    <x v="1"/>
    <x v="12"/>
    <s v="Laser &amp; Ink Jet Business Envelopes"/>
    <n v="59.751999999999995"/>
    <x v="3"/>
    <n v="0.2"/>
    <n v="19.4194"/>
  </r>
  <r>
    <n v="4305"/>
    <s v="CA-2011-162278"/>
    <x v="2"/>
    <x v="965"/>
    <d v="2011-10-30T00:00:00"/>
    <s v="Second Class"/>
    <s v="AH-10585"/>
    <s v="Angele Hood"/>
    <x v="0"/>
    <s v="United States"/>
    <s v="Seattle"/>
    <x v="4"/>
    <n v="98105"/>
    <x v="1"/>
    <s v="FUR-FU-10000448"/>
    <x v="0"/>
    <x v="5"/>
    <s v="Tenex Chairmats For Use With Carpeted Floors"/>
    <n v="63.92"/>
    <x v="4"/>
    <n v="0"/>
    <n v="3.195999999999998"/>
  </r>
  <r>
    <n v="4306"/>
    <s v="CA-2011-162278"/>
    <x v="2"/>
    <x v="965"/>
    <d v="2011-10-30T00:00:00"/>
    <s v="Second Class"/>
    <s v="AH-10585"/>
    <s v="Angele Hood"/>
    <x v="0"/>
    <s v="United States"/>
    <s v="Seattle"/>
    <x v="4"/>
    <n v="98105"/>
    <x v="1"/>
    <s v="TEC-PH-10000526"/>
    <x v="2"/>
    <x v="7"/>
    <s v="Vtech CS6719"/>
    <n v="383.96000000000004"/>
    <x v="2"/>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x v="1"/>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x v="0"/>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x v="3"/>
    <n v="0.2"/>
    <n v="66.634399999999971"/>
  </r>
  <r>
    <n v="4310"/>
    <s v="CA-2011-125829"/>
    <x v="2"/>
    <x v="130"/>
    <d v="2011-11-11T00:00:00"/>
    <s v="Standard Class"/>
    <s v="WB-21850"/>
    <s v="William Brown"/>
    <x v="0"/>
    <s v="United States"/>
    <s v="Los Angeles"/>
    <x v="1"/>
    <n v="90045"/>
    <x v="1"/>
    <s v="FUR-TA-10002041"/>
    <x v="0"/>
    <x v="3"/>
    <s v="Bevis Round Conference Table Top, X-Base"/>
    <n v="573.72799999999995"/>
    <x v="4"/>
    <n v="0.2"/>
    <n v="-64.544399999999968"/>
  </r>
  <r>
    <n v="4311"/>
    <s v="CA-2011-125829"/>
    <x v="2"/>
    <x v="130"/>
    <d v="2011-11-11T00:00:00"/>
    <s v="Standard Class"/>
    <s v="WB-21850"/>
    <s v="William Brown"/>
    <x v="0"/>
    <s v="United States"/>
    <s v="Los Angeles"/>
    <x v="1"/>
    <n v="90045"/>
    <x v="1"/>
    <s v="OFF-BI-10001036"/>
    <x v="1"/>
    <x v="8"/>
    <s v="Cardinal EasyOpen D-Ring Binders"/>
    <n v="21.936000000000003"/>
    <x v="1"/>
    <n v="0.2"/>
    <n v="8.2259999999999991"/>
  </r>
  <r>
    <n v="4312"/>
    <s v="CA-2011-125829"/>
    <x v="2"/>
    <x v="130"/>
    <d v="2011-11-11T00:00:00"/>
    <s v="Standard Class"/>
    <s v="WB-21850"/>
    <s v="William Brown"/>
    <x v="0"/>
    <s v="United States"/>
    <s v="Los Angeles"/>
    <x v="1"/>
    <n v="90045"/>
    <x v="1"/>
    <s v="OFF-PA-10000223"/>
    <x v="1"/>
    <x v="10"/>
    <s v="Xerox 2000"/>
    <n v="19.440000000000001"/>
    <x v="1"/>
    <n v="0"/>
    <n v="9.3312000000000008"/>
  </r>
  <r>
    <n v="4313"/>
    <s v="CA-2011-125829"/>
    <x v="2"/>
    <x v="130"/>
    <d v="2011-11-11T00:00:00"/>
    <s v="Standard Class"/>
    <s v="WB-21850"/>
    <s v="William Brown"/>
    <x v="0"/>
    <s v="United States"/>
    <s v="Los Angeles"/>
    <x v="1"/>
    <n v="90045"/>
    <x v="1"/>
    <s v="TEC-MA-10003246"/>
    <x v="2"/>
    <x v="15"/>
    <s v="Hewlett-Packard Deskjet D4360 Printer"/>
    <n v="447.96800000000007"/>
    <x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x v="0"/>
    <n v="0"/>
    <n v="4.1950000000000003"/>
  </r>
  <r>
    <n v="4315"/>
    <s v="CA-2012-115945"/>
    <x v="1"/>
    <x v="608"/>
    <d v="2012-07-01T00:00:00"/>
    <s v="Standard Class"/>
    <s v="AB-10165"/>
    <s v="Alan Barnes"/>
    <x v="0"/>
    <s v="United States"/>
    <s v="Los Angeles"/>
    <x v="1"/>
    <n v="90045"/>
    <x v="1"/>
    <s v="OFF-AR-10004062"/>
    <x v="1"/>
    <x v="6"/>
    <s v="Staples"/>
    <n v="20.96"/>
    <x v="0"/>
    <n v="0"/>
    <n v="5.24"/>
  </r>
  <r>
    <n v="4316"/>
    <s v="CA-2012-115945"/>
    <x v="1"/>
    <x v="608"/>
    <d v="2012-07-01T00:00:00"/>
    <s v="Standard Class"/>
    <s v="AB-10165"/>
    <s v="Alan Barnes"/>
    <x v="0"/>
    <s v="United States"/>
    <s v="Los Angeles"/>
    <x v="1"/>
    <n v="90045"/>
    <x v="1"/>
    <s v="OFF-BI-10004330"/>
    <x v="1"/>
    <x v="8"/>
    <s v="GBC Velobind Prepunched Cover Sets, Regency Series"/>
    <n v="88.751999999999995"/>
    <x v="1"/>
    <n v="0.2"/>
    <n v="27.734999999999996"/>
  </r>
  <r>
    <n v="4317"/>
    <s v="CA-2012-115945"/>
    <x v="1"/>
    <x v="608"/>
    <d v="2012-07-01T00:00:00"/>
    <s v="Standard Class"/>
    <s v="AB-10165"/>
    <s v="Alan Barnes"/>
    <x v="0"/>
    <s v="United States"/>
    <s v="Los Angeles"/>
    <x v="1"/>
    <n v="90045"/>
    <x v="1"/>
    <s v="OFF-ST-10001963"/>
    <x v="1"/>
    <x v="4"/>
    <s v="Tennsco Regal Shelving Units"/>
    <n v="304.23"/>
    <x v="1"/>
    <n v="0"/>
    <n v="9.126899999999992"/>
  </r>
  <r>
    <n v="4318"/>
    <s v="CA-2012-136735"/>
    <x v="1"/>
    <x v="353"/>
    <d v="2012-08-02T00:00:00"/>
    <s v="Standard Class"/>
    <s v="HA-14920"/>
    <s v="Helen Andreada"/>
    <x v="0"/>
    <s v="United States"/>
    <s v="San Francisco"/>
    <x v="1"/>
    <n v="94110"/>
    <x v="1"/>
    <s v="OFF-EN-10002230"/>
    <x v="1"/>
    <x v="12"/>
    <s v="Airmail Envelopes"/>
    <n v="167.86"/>
    <x v="0"/>
    <n v="0"/>
    <n v="78.894199999999998"/>
  </r>
  <r>
    <n v="4319"/>
    <s v="US-2014-136189"/>
    <x v="3"/>
    <x v="226"/>
    <d v="2014-12-12T00:00:00"/>
    <s v="Standard Class"/>
    <s v="DC-13285"/>
    <s v="Debra Catini"/>
    <x v="0"/>
    <s v="United States"/>
    <s v="Richmond"/>
    <x v="17"/>
    <n v="23223"/>
    <x v="0"/>
    <s v="FUR-FU-10000175"/>
    <x v="0"/>
    <x v="5"/>
    <s v="DAX Wood Document Frame."/>
    <n v="82.38"/>
    <x v="5"/>
    <n v="0"/>
    <n v="25.537799999999997"/>
  </r>
  <r>
    <n v="4320"/>
    <s v="CA-2011-152345"/>
    <x v="2"/>
    <x v="282"/>
    <d v="2012-01-03T00:00:00"/>
    <s v="Second Class"/>
    <s v="ST-20530"/>
    <s v="Shui Tom"/>
    <x v="0"/>
    <s v="United States"/>
    <s v="Albuquerque"/>
    <x v="27"/>
    <n v="87105"/>
    <x v="1"/>
    <s v="TEC-PH-10004897"/>
    <x v="2"/>
    <x v="7"/>
    <s v="Mediabridge Sport Armband iPhone 5s"/>
    <n v="23.976000000000003"/>
    <x v="1"/>
    <n v="0.2"/>
    <n v="-5.694300000000001"/>
  </r>
  <r>
    <n v="4321"/>
    <s v="CA-2011-152345"/>
    <x v="2"/>
    <x v="282"/>
    <d v="2012-01-03T00:00:00"/>
    <s v="Second Class"/>
    <s v="ST-20530"/>
    <s v="Shui Tom"/>
    <x v="0"/>
    <s v="United States"/>
    <s v="Albuquerque"/>
    <x v="27"/>
    <n v="87105"/>
    <x v="1"/>
    <s v="OFF-ST-10003123"/>
    <x v="1"/>
    <x v="4"/>
    <s v="Fellowes Bases and Tops For Staxonsteel/High-Stak Systems"/>
    <n v="33.29"/>
    <x v="7"/>
    <n v="0"/>
    <n v="7.9895999999999994"/>
  </r>
  <r>
    <n v="4322"/>
    <s v="US-2012-147662"/>
    <x v="1"/>
    <x v="966"/>
    <d v="2012-02-19T00:00:00"/>
    <s v="Standard Class"/>
    <s v="KB-16315"/>
    <s v="Karl Braun"/>
    <x v="0"/>
    <s v="United States"/>
    <s v="Akron"/>
    <x v="24"/>
    <n v="44312"/>
    <x v="3"/>
    <s v="OFF-BI-10001658"/>
    <x v="1"/>
    <x v="8"/>
    <s v="GBC Standard Therm-A-Bind Covers"/>
    <n v="14.952000000000004"/>
    <x v="0"/>
    <n v="0.7"/>
    <n v="-11.961599999999997"/>
  </r>
  <r>
    <n v="4323"/>
    <s v="US-2012-147662"/>
    <x v="1"/>
    <x v="966"/>
    <d v="2012-02-19T00:00:00"/>
    <s v="Standard Class"/>
    <s v="KB-16315"/>
    <s v="Karl Braun"/>
    <x v="0"/>
    <s v="United States"/>
    <s v="Akron"/>
    <x v="24"/>
    <n v="44312"/>
    <x v="3"/>
    <s v="TEC-PH-10002834"/>
    <x v="2"/>
    <x v="7"/>
    <s v="Google Nexus 5"/>
    <n v="323.98199999999997"/>
    <x v="1"/>
    <n v="0.4"/>
    <n v="-80.995500000000021"/>
  </r>
  <r>
    <n v="4324"/>
    <s v="US-2012-147662"/>
    <x v="1"/>
    <x v="966"/>
    <d v="2012-02-19T00:00:00"/>
    <s v="Standard Class"/>
    <s v="KB-16315"/>
    <s v="Karl Braun"/>
    <x v="0"/>
    <s v="United States"/>
    <s v="Akron"/>
    <x v="24"/>
    <n v="44312"/>
    <x v="3"/>
    <s v="OFF-BI-10002160"/>
    <x v="1"/>
    <x v="8"/>
    <s v="Acco Hanging Data Binders"/>
    <n v="2.2860000000000005"/>
    <x v="0"/>
    <n v="0.7"/>
    <n v="-1.6763999999999997"/>
  </r>
  <r>
    <n v="4325"/>
    <s v="US-2012-147662"/>
    <x v="1"/>
    <x v="966"/>
    <d v="2012-02-19T00:00:00"/>
    <s v="Standard Class"/>
    <s v="KB-16315"/>
    <s v="Karl Braun"/>
    <x v="0"/>
    <s v="United States"/>
    <s v="Akron"/>
    <x v="24"/>
    <n v="44312"/>
    <x v="3"/>
    <s v="OFF-AR-10004999"/>
    <x v="1"/>
    <x v="6"/>
    <s v="Newell 315"/>
    <n v="14.352000000000002"/>
    <x v="1"/>
    <n v="0.2"/>
    <n v="0.8969999999999998"/>
  </r>
  <r>
    <n v="4326"/>
    <s v="US-2012-147662"/>
    <x v="1"/>
    <x v="966"/>
    <d v="2012-02-19T00:00:00"/>
    <s v="Standard Class"/>
    <s v="KB-16315"/>
    <s v="Karl Braun"/>
    <x v="0"/>
    <s v="United States"/>
    <s v="Akron"/>
    <x v="24"/>
    <n v="44312"/>
    <x v="3"/>
    <s v="TEC-AC-10003280"/>
    <x v="2"/>
    <x v="11"/>
    <s v="Belkin F8E887 USB Wired Ergonomic Keyboard"/>
    <n v="71.975999999999999"/>
    <x v="1"/>
    <n v="0.2"/>
    <n v="0.89969999999999573"/>
  </r>
  <r>
    <n v="4327"/>
    <s v="CA-2013-153346"/>
    <x v="0"/>
    <x v="967"/>
    <d v="2013-01-27T00:00:00"/>
    <s v="First Class"/>
    <s v="TB-21355"/>
    <s v="Todd Boyes"/>
    <x v="1"/>
    <s v="United States"/>
    <s v="Plainfield"/>
    <x v="30"/>
    <n v="7060"/>
    <x v="3"/>
    <s v="OFF-AR-10000315"/>
    <x v="1"/>
    <x v="6"/>
    <s v="Dixon Ticonderoga Maple Cedar Pencil, #2"/>
    <n v="9.2099999999999991"/>
    <x v="1"/>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x v="2"/>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x v="6"/>
    <n v="0"/>
    <n v="19.318499999999997"/>
  </r>
  <r>
    <n v="4330"/>
    <s v="CA-2014-149853"/>
    <x v="3"/>
    <x v="621"/>
    <d v="2014-10-10T00:00:00"/>
    <s v="Standard Class"/>
    <s v="PO-18850"/>
    <s v="Patrick O'Brill"/>
    <x v="0"/>
    <s v="United States"/>
    <s v="Hialeah"/>
    <x v="2"/>
    <n v="33012"/>
    <x v="0"/>
    <s v="OFF-PA-10000556"/>
    <x v="1"/>
    <x v="10"/>
    <s v="Xerox 208"/>
    <n v="15.552000000000003"/>
    <x v="1"/>
    <n v="0.2"/>
    <n v="5.4432"/>
  </r>
  <r>
    <n v="4331"/>
    <s v="CA-2014-149853"/>
    <x v="3"/>
    <x v="621"/>
    <d v="2014-10-10T00:00:00"/>
    <s v="Standard Class"/>
    <s v="PO-18850"/>
    <s v="Patrick O'Brill"/>
    <x v="0"/>
    <s v="United States"/>
    <s v="Hialeah"/>
    <x v="2"/>
    <n v="33012"/>
    <x v="0"/>
    <s v="OFF-AP-10000804"/>
    <x v="1"/>
    <x v="9"/>
    <s v="Hoover Portapower Portable Vacuum"/>
    <n v="17.920000000000002"/>
    <x v="2"/>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x v="7"/>
    <n v="0"/>
    <n v="6.796599999999998"/>
  </r>
  <r>
    <n v="4333"/>
    <s v="CA-2014-107909"/>
    <x v="3"/>
    <x v="853"/>
    <d v="2014-09-07T00:00:00"/>
    <s v="Standard Class"/>
    <s v="SS-20875"/>
    <s v="Sung Shariari"/>
    <x v="0"/>
    <s v="United States"/>
    <s v="Redmond"/>
    <x v="4"/>
    <n v="98052"/>
    <x v="1"/>
    <s v="OFF-BI-10003476"/>
    <x v="1"/>
    <x v="8"/>
    <s v="Avery Metallic Poly Binders"/>
    <n v="22.92"/>
    <x v="2"/>
    <n v="0.2"/>
    <n v="8.0219999999999985"/>
  </r>
  <r>
    <n v="4334"/>
    <s v="CA-2012-112375"/>
    <x v="1"/>
    <x v="379"/>
    <d v="2012-12-27T00:00:00"/>
    <s v="Standard Class"/>
    <s v="RD-19720"/>
    <s v="Roger Demir"/>
    <x v="0"/>
    <s v="United States"/>
    <s v="Daytona Beach"/>
    <x v="2"/>
    <n v="32114"/>
    <x v="0"/>
    <s v="TEC-AC-10003237"/>
    <x v="2"/>
    <x v="11"/>
    <s v="Memorex Micro Travel Drive 4 GB"/>
    <n v="50.88"/>
    <x v="5"/>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x v="0"/>
    <n v="0.2"/>
    <n v="9.2178000000000004"/>
  </r>
  <r>
    <n v="4336"/>
    <s v="CA-2012-154795"/>
    <x v="1"/>
    <x v="139"/>
    <d v="2012-12-24T00:00:00"/>
    <s v="Standard Class"/>
    <s v="GZ-14470"/>
    <s v="Gary Zandusky"/>
    <x v="0"/>
    <s v="United States"/>
    <s v="Bullhead City"/>
    <x v="16"/>
    <n v="86442"/>
    <x v="1"/>
    <s v="OFF-EN-10003068"/>
    <x v="1"/>
    <x v="12"/>
    <s v="#6 3/4 Gummed Flap White Envelopes"/>
    <n v="7.9200000000000008"/>
    <x v="7"/>
    <n v="0.2"/>
    <n v="2.7719999999999994"/>
  </r>
  <r>
    <n v="4337"/>
    <s v="CA-2012-154795"/>
    <x v="1"/>
    <x v="139"/>
    <d v="2012-12-24T00:00:00"/>
    <s v="Standard Class"/>
    <s v="GZ-14470"/>
    <s v="Gary Zandusky"/>
    <x v="0"/>
    <s v="United States"/>
    <s v="Bullhead City"/>
    <x v="16"/>
    <n v="86442"/>
    <x v="1"/>
    <s v="FUR-FU-10002088"/>
    <x v="0"/>
    <x v="5"/>
    <s v="Nu-Dell Float Frame 11 x 14 1/2"/>
    <n v="14.368000000000002"/>
    <x v="0"/>
    <n v="0.2"/>
    <n v="3.9512"/>
  </r>
  <r>
    <n v="4338"/>
    <s v="CA-2012-125234"/>
    <x v="1"/>
    <x v="154"/>
    <d v="2012-12-01T00:00:00"/>
    <s v="Standard Class"/>
    <s v="SN-20710"/>
    <s v="Steve Nguyen"/>
    <x v="2"/>
    <s v="United States"/>
    <s v="Los Angeles"/>
    <x v="1"/>
    <n v="90049"/>
    <x v="1"/>
    <s v="TEC-AC-10000158"/>
    <x v="2"/>
    <x v="11"/>
    <s v="Sony 64GB Class 10 Micro SDHC R40 Memory Card"/>
    <n v="107.97"/>
    <x v="1"/>
    <n v="0"/>
    <n v="22.6737"/>
  </r>
  <r>
    <n v="4339"/>
    <s v="CA-2012-125234"/>
    <x v="1"/>
    <x v="154"/>
    <d v="2012-12-01T00:00:00"/>
    <s v="Standard Class"/>
    <s v="SN-20710"/>
    <s v="Steve Nguyen"/>
    <x v="2"/>
    <s v="United States"/>
    <s v="Los Angeles"/>
    <x v="1"/>
    <n v="90049"/>
    <x v="1"/>
    <s v="OFF-PA-10000482"/>
    <x v="1"/>
    <x v="10"/>
    <s v="Snap-A-Way Black Print Carbonless Ruled Speed Letter, Triplicate"/>
    <n v="113.82"/>
    <x v="1"/>
    <n v="0"/>
    <n v="53.495399999999989"/>
  </r>
  <r>
    <n v="4340"/>
    <s v="CA-2014-133501"/>
    <x v="3"/>
    <x v="151"/>
    <d v="2014-09-02T00:00:00"/>
    <s v="Standard Class"/>
    <s v="DK-12895"/>
    <s v="Dana Kaydos"/>
    <x v="0"/>
    <s v="United States"/>
    <s v="Franklin"/>
    <x v="18"/>
    <n v="37064"/>
    <x v="0"/>
    <s v="OFF-PA-10004888"/>
    <x v="1"/>
    <x v="10"/>
    <s v="Xerox 217"/>
    <n v="5.1840000000000011"/>
    <x v="7"/>
    <n v="0.2"/>
    <n v="1.8144"/>
  </r>
  <r>
    <n v="4341"/>
    <s v="US-2011-129609"/>
    <x v="2"/>
    <x v="579"/>
    <d v="2011-03-22T00:00:00"/>
    <s v="Same Day"/>
    <s v="VM-21835"/>
    <s v="Vivian Mathis"/>
    <x v="0"/>
    <s v="United States"/>
    <s v="Portage"/>
    <x v="14"/>
    <n v="46368"/>
    <x v="2"/>
    <s v="OFF-AR-10003478"/>
    <x v="1"/>
    <x v="6"/>
    <s v="Avery Hi-Liter EverBold Pen Style Fluorescent Highlighters, 4/Pack"/>
    <n v="16.28"/>
    <x v="0"/>
    <n v="0"/>
    <n v="6.5120000000000005"/>
  </r>
  <r>
    <n v="4342"/>
    <s v="CA-2014-130309"/>
    <x v="3"/>
    <x v="94"/>
    <d v="2014-12-22T00:00:00"/>
    <s v="Standard Class"/>
    <s v="GB-14575"/>
    <s v="Giulietta Baptist"/>
    <x v="0"/>
    <s v="United States"/>
    <s v="Arlington"/>
    <x v="17"/>
    <n v="22204"/>
    <x v="0"/>
    <s v="OFF-ST-10003208"/>
    <x v="1"/>
    <x v="4"/>
    <s v="Adjustable Depth Letter/Legal Cart"/>
    <n v="544.38"/>
    <x v="1"/>
    <n v="0"/>
    <n v="157.87019999999993"/>
  </r>
  <r>
    <n v="4343"/>
    <s v="CA-2014-105410"/>
    <x v="3"/>
    <x v="498"/>
    <d v="2014-03-23T00:00:00"/>
    <s v="First Class"/>
    <s v="ND-18370"/>
    <s v="Natalie DeCherney"/>
    <x v="0"/>
    <s v="United States"/>
    <s v="San Francisco"/>
    <x v="1"/>
    <n v="94110"/>
    <x v="1"/>
    <s v="OFF-BI-10004970"/>
    <x v="1"/>
    <x v="8"/>
    <s v="ACCOHIDE 3-Ring Binder, Blue, 1&quot;"/>
    <n v="19.824000000000002"/>
    <x v="5"/>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x v="5"/>
    <n v="0.2"/>
    <n v="-131.50080000000005"/>
  </r>
  <r>
    <n v="4345"/>
    <s v="CA-2014-105410"/>
    <x v="3"/>
    <x v="498"/>
    <d v="2014-03-23T00:00:00"/>
    <s v="First Class"/>
    <s v="ND-18370"/>
    <s v="Natalie DeCherney"/>
    <x v="0"/>
    <s v="United States"/>
    <s v="San Francisco"/>
    <x v="1"/>
    <n v="94110"/>
    <x v="1"/>
    <s v="TEC-AC-10001552"/>
    <x v="2"/>
    <x v="11"/>
    <s v="Logitech K350 2.4Ghz Wireless Keyboard"/>
    <n v="99.54"/>
    <x v="0"/>
    <n v="0"/>
    <n v="10.949399999999997"/>
  </r>
  <r>
    <n v="4346"/>
    <s v="CA-2014-105410"/>
    <x v="3"/>
    <x v="498"/>
    <d v="2014-03-23T00:00:00"/>
    <s v="First Class"/>
    <s v="ND-18370"/>
    <s v="Natalie DeCherney"/>
    <x v="0"/>
    <s v="United States"/>
    <s v="San Francisco"/>
    <x v="1"/>
    <n v="94110"/>
    <x v="1"/>
    <s v="TEC-AC-10002926"/>
    <x v="2"/>
    <x v="11"/>
    <s v="Logitech Wireless Marathon Mouse M705"/>
    <n v="199.96"/>
    <x v="4"/>
    <n v="0"/>
    <n v="85.982800000000012"/>
  </r>
  <r>
    <n v="4347"/>
    <s v="CA-2013-120355"/>
    <x v="0"/>
    <x v="31"/>
    <d v="2013-09-26T00:00:00"/>
    <s v="Standard Class"/>
    <s v="MM-17260"/>
    <s v="Magdelene Morse"/>
    <x v="0"/>
    <s v="United States"/>
    <s v="New Rochelle"/>
    <x v="15"/>
    <n v="10801"/>
    <x v="3"/>
    <s v="FUR-CH-10001394"/>
    <x v="0"/>
    <x v="1"/>
    <s v="Global Leather Executive Chair"/>
    <n v="631.78200000000004"/>
    <x v="0"/>
    <n v="0.1"/>
    <n v="140.39599999999993"/>
  </r>
  <r>
    <n v="4348"/>
    <s v="CA-2013-120355"/>
    <x v="0"/>
    <x v="31"/>
    <d v="2013-09-26T00:00:00"/>
    <s v="Standard Class"/>
    <s v="MM-17260"/>
    <s v="Magdelene Morse"/>
    <x v="0"/>
    <s v="United States"/>
    <s v="New Rochelle"/>
    <x v="15"/>
    <n v="10801"/>
    <x v="3"/>
    <s v="FUR-FU-10004053"/>
    <x v="0"/>
    <x v="5"/>
    <s v="DAX Two-Tone Silver Metal Document Frame"/>
    <n v="60.72"/>
    <x v="1"/>
    <n v="0"/>
    <n v="26.1096"/>
  </r>
  <r>
    <n v="4349"/>
    <s v="CA-2014-169894"/>
    <x v="3"/>
    <x v="221"/>
    <d v="2014-11-30T00:00:00"/>
    <s v="Second Class"/>
    <s v="MV-17485"/>
    <s v="Mark Van Huff"/>
    <x v="0"/>
    <s v="United States"/>
    <s v="Mesa"/>
    <x v="16"/>
    <n v="85204"/>
    <x v="1"/>
    <s v="OFF-BI-10004230"/>
    <x v="1"/>
    <x v="8"/>
    <s v="GBC Recycled Grain Textured Covers"/>
    <n v="20.724000000000004"/>
    <x v="0"/>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x v="8"/>
    <n v="0.2"/>
    <n v="-41.587199999999996"/>
  </r>
  <r>
    <n v="4351"/>
    <s v="US-2014-100482"/>
    <x v="3"/>
    <x v="645"/>
    <d v="2014-04-16T00:00:00"/>
    <s v="Standard Class"/>
    <s v="JL-15130"/>
    <s v="Jack Lebron"/>
    <x v="0"/>
    <s v="United States"/>
    <s v="Lancaster"/>
    <x v="24"/>
    <n v="43130"/>
    <x v="3"/>
    <s v="OFF-ST-10001325"/>
    <x v="1"/>
    <x v="4"/>
    <s v="Sterilite Officeware Hinged File Box"/>
    <n v="16.768000000000001"/>
    <x v="0"/>
    <n v="0.2"/>
    <n v="1.4672000000000001"/>
  </r>
  <r>
    <n v="4352"/>
    <s v="US-2014-100482"/>
    <x v="3"/>
    <x v="645"/>
    <d v="2014-04-16T00:00:00"/>
    <s v="Standard Class"/>
    <s v="JL-15130"/>
    <s v="Jack Lebron"/>
    <x v="0"/>
    <s v="United States"/>
    <s v="Lancaster"/>
    <x v="24"/>
    <n v="43130"/>
    <x v="3"/>
    <s v="TEC-AC-10003441"/>
    <x v="2"/>
    <x v="11"/>
    <s v="Kingston Digital DataTraveler 32GB USB 2.0"/>
    <n v="27.12"/>
    <x v="0"/>
    <n v="0.2"/>
    <n v="-4.7460000000000013"/>
  </r>
  <r>
    <n v="4353"/>
    <s v="CA-2014-107748"/>
    <x v="3"/>
    <x v="389"/>
    <d v="2014-12-13T00:00:00"/>
    <s v="Second Class"/>
    <s v="AG-10330"/>
    <s v="Alex Grayson"/>
    <x v="0"/>
    <s v="United States"/>
    <s v="Stockton"/>
    <x v="1"/>
    <n v="95207"/>
    <x v="1"/>
    <s v="TEC-PH-10003215"/>
    <x v="2"/>
    <x v="7"/>
    <s v="Jackery Bar Premium Fast-charging Portable Charger"/>
    <n v="95.84"/>
    <x v="4"/>
    <n v="0.2"/>
    <n v="34.741999999999997"/>
  </r>
  <r>
    <n v="4354"/>
    <s v="CA-2014-107748"/>
    <x v="3"/>
    <x v="389"/>
    <d v="2014-12-13T00:00:00"/>
    <s v="Second Class"/>
    <s v="AG-10330"/>
    <s v="Alex Grayson"/>
    <x v="0"/>
    <s v="United States"/>
    <s v="Stockton"/>
    <x v="1"/>
    <n v="95207"/>
    <x v="1"/>
    <s v="OFF-PA-10002005"/>
    <x v="1"/>
    <x v="10"/>
    <s v="Xerox 225"/>
    <n v="12.96"/>
    <x v="0"/>
    <n v="0"/>
    <n v="6.2208000000000006"/>
  </r>
  <r>
    <n v="4355"/>
    <s v="CA-2014-153654"/>
    <x v="3"/>
    <x v="221"/>
    <d v="2014-11-27T00:00:00"/>
    <s v="Second Class"/>
    <s v="MD-17860"/>
    <s v="Michael Dominguez"/>
    <x v="1"/>
    <s v="United States"/>
    <s v="Asheville"/>
    <x v="3"/>
    <n v="28806"/>
    <x v="0"/>
    <s v="OFF-BI-10004465"/>
    <x v="1"/>
    <x v="8"/>
    <s v="Avery Durable Slant Ring Binders"/>
    <n v="19.008000000000003"/>
    <x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x v="3"/>
    <n v="0.7"/>
    <n v="-1065.3719999999998"/>
  </r>
  <r>
    <n v="4357"/>
    <s v="CA-2012-155600"/>
    <x v="1"/>
    <x v="784"/>
    <d v="2012-12-07T00:00:00"/>
    <s v="Second Class"/>
    <s v="RO-19780"/>
    <s v="Rose O'Brian"/>
    <x v="0"/>
    <s v="United States"/>
    <s v="Clarksville"/>
    <x v="18"/>
    <n v="37042"/>
    <x v="0"/>
    <s v="OFF-AR-10003752"/>
    <x v="1"/>
    <x v="6"/>
    <s v="Deluxe Chalkboard Eraser Cleaner"/>
    <n v="36.96"/>
    <x v="4"/>
    <n v="0.2"/>
    <n v="12.011999999999999"/>
  </r>
  <r>
    <n v="4358"/>
    <s v="CA-2014-162565"/>
    <x v="3"/>
    <x v="157"/>
    <d v="2014-12-12T00:00:00"/>
    <s v="Same Day"/>
    <s v="RR-19315"/>
    <s v="Ralph Ritter"/>
    <x v="0"/>
    <s v="United States"/>
    <s v="Aurora"/>
    <x v="10"/>
    <n v="60505"/>
    <x v="2"/>
    <s v="OFF-PA-10001937"/>
    <x v="1"/>
    <x v="10"/>
    <s v="Xerox 21"/>
    <n v="10.368000000000002"/>
    <x v="0"/>
    <n v="0.2"/>
    <n v="3.6288"/>
  </r>
  <r>
    <n v="4359"/>
    <s v="CA-2014-162565"/>
    <x v="3"/>
    <x v="157"/>
    <d v="2014-12-12T00:00:00"/>
    <s v="Same Day"/>
    <s v="RR-19315"/>
    <s v="Ralph Ritter"/>
    <x v="0"/>
    <s v="United States"/>
    <s v="Aurora"/>
    <x v="10"/>
    <n v="60505"/>
    <x v="2"/>
    <s v="FUR-FU-10004306"/>
    <x v="0"/>
    <x v="5"/>
    <s v="Electrix Halogen Magnifier Lamp"/>
    <n v="77.720000000000013"/>
    <x v="7"/>
    <n v="0.6"/>
    <n v="-66.061999999999998"/>
  </r>
  <r>
    <n v="4360"/>
    <s v="CA-2014-162565"/>
    <x v="3"/>
    <x v="157"/>
    <d v="2014-12-12T00:00:00"/>
    <s v="Same Day"/>
    <s v="RR-19315"/>
    <s v="Ralph Ritter"/>
    <x v="0"/>
    <s v="United States"/>
    <s v="Aurora"/>
    <x v="10"/>
    <n v="60505"/>
    <x v="2"/>
    <s v="FUR-CH-10003973"/>
    <x v="0"/>
    <x v="1"/>
    <s v="GuestStacker Chair with Chrome Finish Legs"/>
    <n v="520.46399999999994"/>
    <x v="0"/>
    <n v="0.3"/>
    <n v="-14.870399999999961"/>
  </r>
  <r>
    <n v="4361"/>
    <s v="CA-2013-127642"/>
    <x v="0"/>
    <x v="206"/>
    <d v="2013-05-24T00:00:00"/>
    <s v="First Class"/>
    <s v="CP-12340"/>
    <s v="Christine Phan"/>
    <x v="1"/>
    <s v="United States"/>
    <s v="Warwick"/>
    <x v="34"/>
    <n v="2886"/>
    <x v="3"/>
    <s v="OFF-PA-10000565"/>
    <x v="1"/>
    <x v="10"/>
    <s v="Staples"/>
    <n v="111.96"/>
    <x v="0"/>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x v="1"/>
    <n v="0"/>
    <n v="8.4563999999999986"/>
  </r>
  <r>
    <n v="4363"/>
    <s v="CA-2014-111332"/>
    <x v="3"/>
    <x v="968"/>
    <d v="2014-05-23T00:00:00"/>
    <s v="Second Class"/>
    <s v="NC-18340"/>
    <s v="Nat Carroll"/>
    <x v="0"/>
    <s v="United States"/>
    <s v="Fargo"/>
    <x v="46"/>
    <n v="58103"/>
    <x v="2"/>
    <s v="OFF-AR-10001953"/>
    <x v="1"/>
    <x v="6"/>
    <s v="Boston 1645 Deluxe Heavier-Duty Electric Pencil Sharpener"/>
    <n v="131.94"/>
    <x v="1"/>
    <n v="0"/>
    <n v="35.623800000000003"/>
  </r>
  <r>
    <n v="4364"/>
    <s v="CA-2014-111332"/>
    <x v="3"/>
    <x v="968"/>
    <d v="2014-05-23T00:00:00"/>
    <s v="Second Class"/>
    <s v="NC-18340"/>
    <s v="Nat Carroll"/>
    <x v="0"/>
    <s v="United States"/>
    <s v="Fargo"/>
    <x v="46"/>
    <n v="58103"/>
    <x v="2"/>
    <s v="OFF-AR-10001374"/>
    <x v="1"/>
    <x v="6"/>
    <s v="BIC Brite Liner Highlighters, Chisel Tip"/>
    <n v="25.92"/>
    <x v="4"/>
    <n v="0"/>
    <n v="8.2943999999999996"/>
  </r>
  <r>
    <n v="4365"/>
    <s v="CA-2014-111332"/>
    <x v="3"/>
    <x v="968"/>
    <d v="2014-05-23T00:00:00"/>
    <s v="Second Class"/>
    <s v="NC-18340"/>
    <s v="Nat Carroll"/>
    <x v="0"/>
    <s v="United States"/>
    <s v="Fargo"/>
    <x v="46"/>
    <n v="58103"/>
    <x v="2"/>
    <s v="OFF-ST-10003816"/>
    <x v="1"/>
    <x v="4"/>
    <s v="Fellowes High-Stak Drawer Files"/>
    <n v="704.76"/>
    <x v="4"/>
    <n v="0"/>
    <n v="162.09479999999996"/>
  </r>
  <r>
    <n v="4366"/>
    <s v="CA-2014-111332"/>
    <x v="3"/>
    <x v="968"/>
    <d v="2014-05-23T00:00:00"/>
    <s v="Second Class"/>
    <s v="NC-18340"/>
    <s v="Nat Carroll"/>
    <x v="0"/>
    <s v="United States"/>
    <s v="Fargo"/>
    <x v="46"/>
    <n v="58103"/>
    <x v="2"/>
    <s v="OFF-FA-10001843"/>
    <x v="1"/>
    <x v="13"/>
    <s v="Staples"/>
    <n v="7.41"/>
    <x v="1"/>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x v="12"/>
    <n v="0"/>
    <n v="7.094999999999998"/>
  </r>
  <r>
    <n v="4368"/>
    <s v="CA-2014-117044"/>
    <x v="3"/>
    <x v="220"/>
    <d v="2014-09-14T00:00:00"/>
    <s v="Second Class"/>
    <s v="HA-14920"/>
    <s v="Helen Andreada"/>
    <x v="0"/>
    <s v="United States"/>
    <s v="Chicago"/>
    <x v="10"/>
    <n v="60623"/>
    <x v="2"/>
    <s v="OFF-FA-10000936"/>
    <x v="1"/>
    <x v="13"/>
    <s v="Acco Hot Clips Clips to Go"/>
    <n v="10.528"/>
    <x v="4"/>
    <n v="0.2"/>
    <n v="3.2899999999999996"/>
  </r>
  <r>
    <n v="4369"/>
    <s v="CA-2014-117044"/>
    <x v="3"/>
    <x v="220"/>
    <d v="2014-09-14T00:00:00"/>
    <s v="Second Class"/>
    <s v="HA-14920"/>
    <s v="Helen Andreada"/>
    <x v="0"/>
    <s v="United States"/>
    <s v="Chicago"/>
    <x v="10"/>
    <n v="60623"/>
    <x v="2"/>
    <s v="OFF-PA-10003657"/>
    <x v="1"/>
    <x v="10"/>
    <s v="Xerox 1927"/>
    <n v="20.544000000000004"/>
    <x v="5"/>
    <n v="0.2"/>
    <n v="6.4199999999999964"/>
  </r>
  <r>
    <n v="4370"/>
    <s v="US-2013-165078"/>
    <x v="0"/>
    <x v="732"/>
    <d v="2013-11-11T00:00:00"/>
    <s v="Standard Class"/>
    <s v="MA-17995"/>
    <s v="Michelle Arnett"/>
    <x v="2"/>
    <s v="United States"/>
    <s v="Lawrence"/>
    <x v="14"/>
    <n v="46226"/>
    <x v="2"/>
    <s v="OFF-BI-10001989"/>
    <x v="1"/>
    <x v="8"/>
    <s v="Premium Transparent Presentation Covers by GBC"/>
    <n v="104.9"/>
    <x v="2"/>
    <n v="0"/>
    <n v="50.351999999999997"/>
  </r>
  <r>
    <n v="4371"/>
    <s v="US-2013-165078"/>
    <x v="0"/>
    <x v="732"/>
    <d v="2013-11-11T00:00:00"/>
    <s v="Standard Class"/>
    <s v="MA-17995"/>
    <s v="Michelle Arnett"/>
    <x v="2"/>
    <s v="United States"/>
    <s v="Lawrence"/>
    <x v="14"/>
    <n v="46226"/>
    <x v="2"/>
    <s v="OFF-AR-10002987"/>
    <x v="1"/>
    <x v="6"/>
    <s v="Prismacolor Color Pencil Set"/>
    <n v="39.68"/>
    <x v="0"/>
    <n v="0"/>
    <n v="16.268800000000002"/>
  </r>
  <r>
    <n v="4372"/>
    <s v="US-2013-165078"/>
    <x v="0"/>
    <x v="732"/>
    <d v="2013-11-11T00:00:00"/>
    <s v="Standard Class"/>
    <s v="MA-17995"/>
    <s v="Michelle Arnett"/>
    <x v="2"/>
    <s v="United States"/>
    <s v="Lawrence"/>
    <x v="14"/>
    <n v="46226"/>
    <x v="2"/>
    <s v="OFF-LA-10000414"/>
    <x v="1"/>
    <x v="2"/>
    <s v="Avery 503"/>
    <n v="51.75"/>
    <x v="2"/>
    <n v="0"/>
    <n v="24.84"/>
  </r>
  <r>
    <n v="4373"/>
    <s v="US-2014-169320"/>
    <x v="3"/>
    <x v="283"/>
    <d v="2014-07-26T00:00:00"/>
    <s v="Second Class"/>
    <s v="LH-16900"/>
    <s v="Lena Hernandez"/>
    <x v="0"/>
    <s v="United States"/>
    <s v="Elkhart"/>
    <x v="14"/>
    <n v="46514"/>
    <x v="2"/>
    <s v="OFF-AR-10003602"/>
    <x v="1"/>
    <x v="6"/>
    <s v="Quartet Omega Colored Chalk, 12/Pack"/>
    <n v="11.68"/>
    <x v="0"/>
    <n v="0"/>
    <n v="5.4895999999999994"/>
  </r>
  <r>
    <n v="4374"/>
    <s v="US-2014-169320"/>
    <x v="3"/>
    <x v="283"/>
    <d v="2014-07-26T00:00:00"/>
    <s v="Second Class"/>
    <s v="LH-16900"/>
    <s v="Lena Hernandez"/>
    <x v="0"/>
    <s v="United States"/>
    <s v="Elkhart"/>
    <x v="14"/>
    <n v="46514"/>
    <x v="2"/>
    <s v="TEC-AC-10002550"/>
    <x v="2"/>
    <x v="11"/>
    <s v="Memorex 25GB 6X Branded Blu-Ray Recordable Disc, 30/Pack"/>
    <n v="159.75"/>
    <x v="2"/>
    <n v="0"/>
    <n v="11.182499999999997"/>
  </r>
  <r>
    <n v="4375"/>
    <s v="CA-2013-158575"/>
    <x v="0"/>
    <x v="741"/>
    <d v="2013-11-25T00:00:00"/>
    <s v="Standard Class"/>
    <s v="SB-20290"/>
    <s v="Sean Braxton"/>
    <x v="1"/>
    <s v="United States"/>
    <s v="Kent"/>
    <x v="24"/>
    <n v="44240"/>
    <x v="3"/>
    <s v="OFF-AP-10002998"/>
    <x v="1"/>
    <x v="9"/>
    <s v="Holmes 99% HEPA Air Purifier"/>
    <n v="103.96799999999999"/>
    <x v="5"/>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x v="2"/>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x v="1"/>
    <n v="0"/>
    <n v="78.508799999999965"/>
  </r>
  <r>
    <n v="4378"/>
    <s v="CA-2011-166954"/>
    <x v="2"/>
    <x v="573"/>
    <d v="2011-04-30T00:00:00"/>
    <s v="Standard Class"/>
    <s v="BT-11305"/>
    <s v="Beth Thompson"/>
    <x v="2"/>
    <s v="United States"/>
    <s v="San Gabriel"/>
    <x v="1"/>
    <n v="91776"/>
    <x v="1"/>
    <s v="FUR-CH-10003973"/>
    <x v="0"/>
    <x v="1"/>
    <s v="GuestStacker Chair with Chrome Finish Legs"/>
    <n v="1487.04"/>
    <x v="2"/>
    <n v="0.2"/>
    <n v="148.70400000000006"/>
  </r>
  <r>
    <n v="4379"/>
    <s v="CA-2012-140830"/>
    <x v="1"/>
    <x v="672"/>
    <d v="2012-12-02T00:00:00"/>
    <s v="Second Class"/>
    <s v="PS-18970"/>
    <s v="Paul Stevenson"/>
    <x v="2"/>
    <s v="United States"/>
    <s v="Henderson"/>
    <x v="0"/>
    <n v="42420"/>
    <x v="0"/>
    <s v="OFF-EN-10000461"/>
    <x v="1"/>
    <x v="12"/>
    <s v="#10- 4 1/8&quot; x 9 1/2&quot; Recycled Envelopes"/>
    <n v="17.48"/>
    <x v="0"/>
    <n v="0"/>
    <n v="8.2156000000000002"/>
  </r>
  <r>
    <n v="4380"/>
    <s v="CA-2012-140830"/>
    <x v="1"/>
    <x v="672"/>
    <d v="2012-12-02T00:00:00"/>
    <s v="Second Class"/>
    <s v="PS-18970"/>
    <s v="Paul Stevenson"/>
    <x v="2"/>
    <s v="United States"/>
    <s v="Henderson"/>
    <x v="0"/>
    <n v="42420"/>
    <x v="0"/>
    <s v="OFF-EN-10002831"/>
    <x v="1"/>
    <x v="12"/>
    <s v="Tyvek  Top-Opening Peel &amp; Seel  Envelopes, Gray"/>
    <n v="71.88"/>
    <x v="0"/>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x v="1"/>
    <n v="0"/>
    <n v="16.3215"/>
  </r>
  <r>
    <n v="4382"/>
    <s v="CA-2012-152891"/>
    <x v="1"/>
    <x v="969"/>
    <d v="2012-10-30T00:00:00"/>
    <s v="Standard Class"/>
    <s v="TB-21625"/>
    <s v="Trudy Brown"/>
    <x v="0"/>
    <s v="United States"/>
    <s v="San Francisco"/>
    <x v="1"/>
    <n v="94110"/>
    <x v="1"/>
    <s v="FUR-TA-10001857"/>
    <x v="0"/>
    <x v="3"/>
    <s v="Balt Solid Wood Rectangular Table"/>
    <n v="253.17599999999999"/>
    <x v="1"/>
    <n v="0.2"/>
    <n v="-31.64700000000002"/>
  </r>
  <r>
    <n v="4383"/>
    <s v="US-2012-122784"/>
    <x v="1"/>
    <x v="603"/>
    <d v="2012-07-27T00:00:00"/>
    <s v="Standard Class"/>
    <s v="RA-19915"/>
    <s v="Russell Applegate"/>
    <x v="0"/>
    <s v="United States"/>
    <s v="Highland Park"/>
    <x v="10"/>
    <n v="60035"/>
    <x v="2"/>
    <s v="OFF-BI-10000546"/>
    <x v="1"/>
    <x v="8"/>
    <s v="Avery Durable Binders"/>
    <n v="2.879999999999999"/>
    <x v="2"/>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x v="4"/>
    <n v="0.3"/>
    <n v="-126.48159999999999"/>
  </r>
  <r>
    <n v="4385"/>
    <s v="US-2012-122784"/>
    <x v="1"/>
    <x v="603"/>
    <d v="2012-07-27T00:00:00"/>
    <s v="Standard Class"/>
    <s v="RA-19915"/>
    <s v="Russell Applegate"/>
    <x v="0"/>
    <s v="United States"/>
    <s v="Highland Park"/>
    <x v="10"/>
    <n v="60035"/>
    <x v="2"/>
    <s v="TEC-PH-10001557"/>
    <x v="2"/>
    <x v="7"/>
    <s v="Pyle PMP37LED"/>
    <n v="153.584"/>
    <x v="0"/>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x v="2"/>
    <n v="0.3"/>
    <n v="-52.195999999999913"/>
  </r>
  <r>
    <n v="4387"/>
    <s v="CA-2013-156811"/>
    <x v="0"/>
    <x v="189"/>
    <d v="2013-11-03T00:00:00"/>
    <s v="Standard Class"/>
    <s v="BP-11095"/>
    <s v="Bart Pistole"/>
    <x v="1"/>
    <s v="United States"/>
    <s v="San Francisco"/>
    <x v="1"/>
    <n v="94122"/>
    <x v="1"/>
    <s v="OFF-AP-10001366"/>
    <x v="1"/>
    <x v="9"/>
    <s v="Staples"/>
    <n v="43.92"/>
    <x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x v="1"/>
    <n v="0.2"/>
    <n v="7.822499999999998"/>
  </r>
  <r>
    <n v="4389"/>
    <s v="CA-2014-111556"/>
    <x v="3"/>
    <x v="225"/>
    <d v="2014-11-23T00:00:00"/>
    <s v="First Class"/>
    <s v="CD-11920"/>
    <s v="Carlos Daly"/>
    <x v="0"/>
    <s v="United States"/>
    <s v="New York City"/>
    <x v="15"/>
    <n v="10035"/>
    <x v="3"/>
    <s v="OFF-PA-10003651"/>
    <x v="1"/>
    <x v="10"/>
    <s v="Xerox 1968"/>
    <n v="46.76"/>
    <x v="3"/>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x v="0"/>
    <n v="0.2"/>
    <n v="-25.295600000000022"/>
  </r>
  <r>
    <n v="4391"/>
    <s v="CA-2014-111556"/>
    <x v="3"/>
    <x v="225"/>
    <d v="2014-11-23T00:00:00"/>
    <s v="First Class"/>
    <s v="CD-11920"/>
    <s v="Carlos Daly"/>
    <x v="0"/>
    <s v="United States"/>
    <s v="New York City"/>
    <x v="15"/>
    <n v="10035"/>
    <x v="3"/>
    <s v="TEC-PH-10001459"/>
    <x v="2"/>
    <x v="7"/>
    <s v="Samsung Galaxy Mega 6.3"/>
    <n v="1259.97"/>
    <x v="1"/>
    <n v="0"/>
    <n v="327.59220000000005"/>
  </r>
  <r>
    <n v="4392"/>
    <s v="CA-2014-111556"/>
    <x v="3"/>
    <x v="225"/>
    <d v="2014-11-23T00:00:00"/>
    <s v="First Class"/>
    <s v="CD-11920"/>
    <s v="Carlos Daly"/>
    <x v="0"/>
    <s v="United States"/>
    <s v="New York City"/>
    <x v="15"/>
    <n v="10035"/>
    <x v="3"/>
    <s v="OFF-AR-10004602"/>
    <x v="1"/>
    <x v="6"/>
    <s v="Boston KS Multi-Size Manual Pencil Sharpener"/>
    <n v="68.97"/>
    <x v="1"/>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x v="0"/>
    <n v="0.2"/>
    <n v="6.1572000000000031"/>
  </r>
  <r>
    <n v="4394"/>
    <s v="CA-2013-108868"/>
    <x v="0"/>
    <x v="162"/>
    <d v="2013-09-13T00:00:00"/>
    <s v="Standard Class"/>
    <s v="KB-16585"/>
    <s v="Ken Black"/>
    <x v="1"/>
    <s v="United States"/>
    <s v="Dallas"/>
    <x v="5"/>
    <n v="75081"/>
    <x v="2"/>
    <s v="TEC-PH-10000923"/>
    <x v="2"/>
    <x v="7"/>
    <s v="Belkin SportFit Armband For iPhone 5s/5c, Fuchsia"/>
    <n v="59.960000000000008"/>
    <x v="2"/>
    <n v="0.2"/>
    <n v="21.735500000000002"/>
  </r>
  <r>
    <n v="4395"/>
    <s v="CA-2011-142965"/>
    <x v="2"/>
    <x v="836"/>
    <d v="2011-07-20T00:00:00"/>
    <s v="Same Day"/>
    <s v="SW-20245"/>
    <s v="Scot Wooten"/>
    <x v="0"/>
    <s v="United States"/>
    <s v="Springfield"/>
    <x v="24"/>
    <n v="45503"/>
    <x v="3"/>
    <s v="OFF-ST-10002583"/>
    <x v="1"/>
    <x v="4"/>
    <s v="Fellowes Neat Ideas Storage Cubes"/>
    <n v="25.983999999999998"/>
    <x v="7"/>
    <n v="0.2"/>
    <n v="-5.1968000000000005"/>
  </r>
  <r>
    <n v="4396"/>
    <s v="CA-2011-142965"/>
    <x v="2"/>
    <x v="836"/>
    <d v="2011-07-20T00:00:00"/>
    <s v="Same Day"/>
    <s v="SW-20245"/>
    <s v="Scot Wooten"/>
    <x v="0"/>
    <s v="United States"/>
    <s v="Springfield"/>
    <x v="24"/>
    <n v="45503"/>
    <x v="3"/>
    <s v="OFF-BI-10000977"/>
    <x v="1"/>
    <x v="8"/>
    <s v="Ibico Plastic Spiral Binding Combs"/>
    <n v="27.360000000000003"/>
    <x v="1"/>
    <n v="0.7"/>
    <n v="-21.887999999999991"/>
  </r>
  <r>
    <n v="4397"/>
    <s v="CA-2013-148740"/>
    <x v="0"/>
    <x v="625"/>
    <d v="2013-11-20T00:00:00"/>
    <s v="Standard Class"/>
    <s v="AH-10690"/>
    <s v="Anna Häberlin"/>
    <x v="1"/>
    <s v="United States"/>
    <s v="San Diego"/>
    <x v="1"/>
    <n v="92024"/>
    <x v="1"/>
    <s v="TEC-PH-10002549"/>
    <x v="2"/>
    <x v="7"/>
    <s v="Polycom SoundPoint IP 450 VoIP phone"/>
    <n v="361.37600000000003"/>
    <x v="0"/>
    <n v="0.2"/>
    <n v="27.103200000000001"/>
  </r>
  <r>
    <n v="4398"/>
    <s v="US-2011-138758"/>
    <x v="2"/>
    <x v="970"/>
    <d v="2011-07-11T00:00:00"/>
    <s v="Standard Class"/>
    <s v="JL-15835"/>
    <s v="John Lee"/>
    <x v="0"/>
    <s v="United States"/>
    <s v="Philadelphia"/>
    <x v="9"/>
    <n v="19120"/>
    <x v="3"/>
    <s v="FUR-CH-10002880"/>
    <x v="0"/>
    <x v="1"/>
    <s v="Global High-Back Leather Tilter, Burgundy"/>
    <n v="172.18599999999998"/>
    <x v="0"/>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x v="0"/>
    <n v="0.2"/>
    <n v="12.0764"/>
  </r>
  <r>
    <n v="4400"/>
    <s v="CA-2013-131737"/>
    <x v="0"/>
    <x v="716"/>
    <d v="2013-03-18T00:00:00"/>
    <s v="Same Day"/>
    <s v="GZ-14470"/>
    <s v="Gary Zandusky"/>
    <x v="0"/>
    <s v="United States"/>
    <s v="Columbia"/>
    <x v="39"/>
    <n v="21044"/>
    <x v="3"/>
    <s v="OFF-EN-10003055"/>
    <x v="1"/>
    <x v="12"/>
    <s v="Blue String-Tie &amp; Button Interoffice Envelopes, 10 x 13"/>
    <n v="199.89999999999998"/>
    <x v="2"/>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x v="1"/>
    <n v="0"/>
    <n v="297.64349999999996"/>
  </r>
  <r>
    <n v="4402"/>
    <s v="CA-2013-131737"/>
    <x v="0"/>
    <x v="716"/>
    <d v="2013-03-18T00:00:00"/>
    <s v="Same Day"/>
    <s v="GZ-14470"/>
    <s v="Gary Zandusky"/>
    <x v="0"/>
    <s v="United States"/>
    <s v="Columbia"/>
    <x v="39"/>
    <n v="21044"/>
    <x v="3"/>
    <s v="FUR-FU-10004306"/>
    <x v="0"/>
    <x v="5"/>
    <s v="Electrix Halogen Magnifier Lamp"/>
    <n v="971.5"/>
    <x v="2"/>
    <n v="0"/>
    <n v="252.59"/>
  </r>
  <r>
    <n v="4403"/>
    <s v="CA-2013-114538"/>
    <x v="0"/>
    <x v="482"/>
    <d v="2013-12-28T00:00:00"/>
    <s v="First Class"/>
    <s v="RC-19825"/>
    <s v="Roy Collins"/>
    <x v="0"/>
    <s v="United States"/>
    <s v="Colorado Springs"/>
    <x v="22"/>
    <n v="80906"/>
    <x v="1"/>
    <s v="OFF-AR-10002445"/>
    <x v="1"/>
    <x v="6"/>
    <s v="SANFORD Major Accent Highlighters"/>
    <n v="11.328000000000001"/>
    <x v="0"/>
    <n v="0.2"/>
    <n v="2.5488000000000004"/>
  </r>
  <r>
    <n v="4404"/>
    <s v="CA-2011-127936"/>
    <x v="2"/>
    <x v="814"/>
    <d v="2011-09-04T00:00:00"/>
    <s v="First Class"/>
    <s v="CL-12565"/>
    <s v="Clay Ludtke"/>
    <x v="0"/>
    <s v="United States"/>
    <s v="New York City"/>
    <x v="15"/>
    <n v="10009"/>
    <x v="3"/>
    <s v="OFF-AR-10002445"/>
    <x v="1"/>
    <x v="6"/>
    <s v="SANFORD Major Accent Highlighters"/>
    <n v="21.240000000000002"/>
    <x v="1"/>
    <n v="0"/>
    <n v="8.071200000000001"/>
  </r>
  <r>
    <n v="4405"/>
    <s v="CA-2012-164336"/>
    <x v="1"/>
    <x v="761"/>
    <d v="2012-07-10T00:00:00"/>
    <s v="Standard Class"/>
    <s v="MW-18220"/>
    <s v="Mitch Webber"/>
    <x v="0"/>
    <s v="United States"/>
    <s v="Philadelphia"/>
    <x v="9"/>
    <n v="19140"/>
    <x v="3"/>
    <s v="TEC-AC-10002345"/>
    <x v="2"/>
    <x v="11"/>
    <s v="HP Standard 104 key PS/2 Keyboard"/>
    <n v="34.800000000000004"/>
    <x v="1"/>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x v="1"/>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x v="0"/>
    <n v="0"/>
    <n v="4.0859999999999994"/>
  </r>
  <r>
    <n v="4408"/>
    <s v="CA-2013-100041"/>
    <x v="0"/>
    <x v="73"/>
    <d v="2013-11-26T00:00:00"/>
    <s v="Standard Class"/>
    <s v="BF-10975"/>
    <s v="Barbara Fisher"/>
    <x v="1"/>
    <s v="United States"/>
    <s v="Columbus"/>
    <x v="14"/>
    <n v="47201"/>
    <x v="2"/>
    <s v="OFF-PA-10000418"/>
    <x v="1"/>
    <x v="10"/>
    <s v="Xerox 189"/>
    <n v="314.54999999999995"/>
    <x v="1"/>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x v="7"/>
    <n v="0"/>
    <n v="2.3077000000000001"/>
  </r>
  <r>
    <n v="4410"/>
    <s v="US-2011-154879"/>
    <x v="2"/>
    <x v="457"/>
    <d v="2011-05-11T00:00:00"/>
    <s v="Standard Class"/>
    <s v="SN-20710"/>
    <s v="Steve Nguyen"/>
    <x v="2"/>
    <s v="United States"/>
    <s v="Los Angeles"/>
    <x v="1"/>
    <n v="90004"/>
    <x v="1"/>
    <s v="OFF-LA-10004425"/>
    <x v="1"/>
    <x v="2"/>
    <s v="Staples"/>
    <n v="5.78"/>
    <x v="0"/>
    <n v="0"/>
    <n v="2.7166000000000001"/>
  </r>
  <r>
    <n v="4411"/>
    <s v="US-2011-154879"/>
    <x v="2"/>
    <x v="457"/>
    <d v="2011-05-11T00:00:00"/>
    <s v="Standard Class"/>
    <s v="SN-20710"/>
    <s v="Steve Nguyen"/>
    <x v="2"/>
    <s v="United States"/>
    <s v="Los Angeles"/>
    <x v="1"/>
    <n v="90004"/>
    <x v="1"/>
    <s v="OFF-AR-10001897"/>
    <x v="1"/>
    <x v="6"/>
    <s v="Model L Table or Wall-Mount Pencil Sharpener"/>
    <n v="107.94"/>
    <x v="5"/>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x v="1"/>
    <n v="0"/>
    <n v="9.0389999999999997"/>
  </r>
  <r>
    <n v="4413"/>
    <s v="CA-2011-130624"/>
    <x v="2"/>
    <x v="261"/>
    <d v="2011-06-24T00:00:00"/>
    <s v="First Class"/>
    <s v="TB-21280"/>
    <s v="Toby Braunhardt"/>
    <x v="0"/>
    <s v="United States"/>
    <s v="New York City"/>
    <x v="15"/>
    <n v="10024"/>
    <x v="3"/>
    <s v="TEC-PH-10003963"/>
    <x v="2"/>
    <x v="7"/>
    <s v="GE 2-Jack Phone Line Splitter"/>
    <n v="617.97"/>
    <x v="1"/>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x v="1"/>
    <n v="0"/>
    <n v="26.864999999999995"/>
  </r>
  <r>
    <n v="4415"/>
    <s v="CA-2014-132339"/>
    <x v="3"/>
    <x v="971"/>
    <d v="2014-08-24T00:00:00"/>
    <s v="Standard Class"/>
    <s v="JB-15400"/>
    <s v="Jennifer Braxton"/>
    <x v="1"/>
    <s v="United States"/>
    <s v="Lawrence"/>
    <x v="31"/>
    <n v="1841"/>
    <x v="3"/>
    <s v="OFF-BI-10003925"/>
    <x v="1"/>
    <x v="8"/>
    <s v="Fellowes PB300 Plastic Comb Binding Machine"/>
    <n v="387.99"/>
    <x v="7"/>
    <n v="0"/>
    <n v="182.3553"/>
  </r>
  <r>
    <n v="4416"/>
    <s v="CA-2011-153983"/>
    <x v="2"/>
    <x v="503"/>
    <d v="2011-12-06T00:00:00"/>
    <s v="Standard Class"/>
    <s v="AH-10210"/>
    <s v="Alan Hwang"/>
    <x v="0"/>
    <s v="United States"/>
    <s v="San Francisco"/>
    <x v="1"/>
    <n v="94122"/>
    <x v="1"/>
    <s v="TEC-PH-10004586"/>
    <x v="2"/>
    <x v="7"/>
    <s v="Wilson SignalBoost 841262 DB PRO Amplifier Kit"/>
    <n v="575.91999999999996"/>
    <x v="0"/>
    <n v="0.2"/>
    <n v="71.989999999999981"/>
  </r>
  <r>
    <n v="4417"/>
    <s v="CA-2011-153983"/>
    <x v="2"/>
    <x v="503"/>
    <d v="2011-12-06T00:00:00"/>
    <s v="Standard Class"/>
    <s v="AH-10210"/>
    <s v="Alan Hwang"/>
    <x v="0"/>
    <s v="United States"/>
    <s v="San Francisco"/>
    <x v="1"/>
    <n v="94122"/>
    <x v="1"/>
    <s v="OFF-FA-10003495"/>
    <x v="1"/>
    <x v="13"/>
    <s v="Staples"/>
    <n v="30.4"/>
    <x v="2"/>
    <n v="0"/>
    <n v="15.2"/>
  </r>
  <r>
    <n v="4418"/>
    <s v="CA-2014-112900"/>
    <x v="3"/>
    <x v="359"/>
    <d v="2014-04-13T00:00:00"/>
    <s v="Second Class"/>
    <s v="KL-16645"/>
    <s v="Ken Lonsdale"/>
    <x v="0"/>
    <s v="United States"/>
    <s v="Detroit"/>
    <x v="12"/>
    <n v="48205"/>
    <x v="2"/>
    <s v="OFF-BI-10002867"/>
    <x v="1"/>
    <x v="8"/>
    <s v="GBC Recycled Regency Composition Covers"/>
    <n v="478.24"/>
    <x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x v="1"/>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x v="4"/>
    <n v="0.7"/>
    <n v="-4.0215999999999994"/>
  </r>
  <r>
    <n v="4421"/>
    <s v="CA-2012-163090"/>
    <x v="1"/>
    <x v="972"/>
    <d v="2012-11-21T00:00:00"/>
    <s v="Second Class"/>
    <s v="GH-14665"/>
    <s v="Greg Hansen"/>
    <x v="0"/>
    <s v="United States"/>
    <s v="Chicago"/>
    <x v="10"/>
    <n v="60610"/>
    <x v="2"/>
    <s v="OFF-SU-10002537"/>
    <x v="1"/>
    <x v="14"/>
    <s v="Acme Box Cutter Scissors"/>
    <n v="40.92"/>
    <x v="2"/>
    <n v="0.2"/>
    <n v="3.0690000000000026"/>
  </r>
  <r>
    <n v="4422"/>
    <s v="CA-2011-117016"/>
    <x v="2"/>
    <x v="530"/>
    <d v="2011-03-09T00:00:00"/>
    <s v="Standard Class"/>
    <s v="SC-20095"/>
    <s v="Sanjit Chand"/>
    <x v="0"/>
    <s v="United States"/>
    <s v="Margate"/>
    <x v="2"/>
    <n v="33063"/>
    <x v="0"/>
    <s v="OFF-AR-10001374"/>
    <x v="1"/>
    <x v="6"/>
    <s v="BIC Brite Liner Highlighters, Chisel Tip"/>
    <n v="15.552000000000003"/>
    <x v="1"/>
    <n v="0.2"/>
    <n v="2.3327999999999989"/>
  </r>
  <r>
    <n v="4423"/>
    <s v="CA-2014-159464"/>
    <x v="3"/>
    <x v="796"/>
    <d v="2014-05-20T00:00:00"/>
    <s v="First Class"/>
    <s v="TB-21355"/>
    <s v="Todd Boyes"/>
    <x v="1"/>
    <s v="United States"/>
    <s v="Sandy Springs"/>
    <x v="32"/>
    <n v="30328"/>
    <x v="0"/>
    <s v="OFF-AP-10001492"/>
    <x v="1"/>
    <x v="9"/>
    <s v="Acco Six-Outlet Power Strip, 4' Cord Length"/>
    <n v="17.239999999999998"/>
    <x v="0"/>
    <n v="0"/>
    <n v="4.4824000000000002"/>
  </r>
  <r>
    <n v="4424"/>
    <s v="CA-2014-159464"/>
    <x v="3"/>
    <x v="796"/>
    <d v="2014-05-20T00:00:00"/>
    <s v="First Class"/>
    <s v="TB-21355"/>
    <s v="Todd Boyes"/>
    <x v="1"/>
    <s v="United States"/>
    <s v="Sandy Springs"/>
    <x v="32"/>
    <n v="30328"/>
    <x v="0"/>
    <s v="FUR-BO-10003546"/>
    <x v="0"/>
    <x v="0"/>
    <s v="Hon 4-Shelf Metal Bookcases"/>
    <n v="302.94"/>
    <x v="1"/>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x v="2"/>
    <n v="0"/>
    <n v="15.637499999999999"/>
  </r>
  <r>
    <n v="4426"/>
    <s v="CA-2014-159464"/>
    <x v="3"/>
    <x v="796"/>
    <d v="2014-05-20T00:00:00"/>
    <s v="First Class"/>
    <s v="TB-21355"/>
    <s v="Todd Boyes"/>
    <x v="1"/>
    <s v="United States"/>
    <s v="Sandy Springs"/>
    <x v="32"/>
    <n v="30328"/>
    <x v="0"/>
    <s v="OFF-BI-10000315"/>
    <x v="1"/>
    <x v="8"/>
    <s v="Poly Designer Cover &amp; Back"/>
    <n v="113.94"/>
    <x v="5"/>
    <n v="0"/>
    <n v="54.691199999999995"/>
  </r>
  <r>
    <n v="4427"/>
    <s v="CA-2014-159464"/>
    <x v="3"/>
    <x v="796"/>
    <d v="2014-05-20T00:00:00"/>
    <s v="First Class"/>
    <s v="TB-21355"/>
    <s v="Todd Boyes"/>
    <x v="1"/>
    <s v="United States"/>
    <s v="Sandy Springs"/>
    <x v="32"/>
    <n v="30328"/>
    <x v="0"/>
    <s v="TEC-PH-10002350"/>
    <x v="2"/>
    <x v="7"/>
    <s v="Apple EarPods with Remote and Mic"/>
    <n v="55.98"/>
    <x v="0"/>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x v="1"/>
    <n v="0"/>
    <n v="12.231"/>
  </r>
  <r>
    <n v="4429"/>
    <s v="CA-2014-119452"/>
    <x v="3"/>
    <x v="708"/>
    <d v="2014-03-28T00:00:00"/>
    <s v="Standard Class"/>
    <s v="CL-12565"/>
    <s v="Clay Ludtke"/>
    <x v="0"/>
    <s v="United States"/>
    <s v="Tulsa"/>
    <x v="26"/>
    <n v="74133"/>
    <x v="2"/>
    <s v="FUR-CH-10004495"/>
    <x v="0"/>
    <x v="1"/>
    <s v="Global Leather and Oak Executive Chair, Black"/>
    <n v="1805.88"/>
    <x v="5"/>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x v="1"/>
    <n v="0"/>
    <n v="18.447000000000003"/>
  </r>
  <r>
    <n v="4431"/>
    <s v="CA-2013-168893"/>
    <x v="0"/>
    <x v="54"/>
    <d v="2013-11-09T00:00:00"/>
    <s v="Second Class"/>
    <s v="AP-10915"/>
    <s v="Arthur Prichep"/>
    <x v="0"/>
    <s v="United States"/>
    <s v="Henderson"/>
    <x v="0"/>
    <n v="42420"/>
    <x v="0"/>
    <s v="OFF-FA-10002280"/>
    <x v="1"/>
    <x v="13"/>
    <s v="Advantus Plastic Paper Clips"/>
    <n v="20"/>
    <x v="4"/>
    <n v="0"/>
    <n v="9.6"/>
  </r>
  <r>
    <n v="4432"/>
    <s v="CA-2013-168893"/>
    <x v="0"/>
    <x v="54"/>
    <d v="2013-11-09T00:00:00"/>
    <s v="Second Class"/>
    <s v="AP-10915"/>
    <s v="Arthur Prichep"/>
    <x v="0"/>
    <s v="United States"/>
    <s v="Henderson"/>
    <x v="0"/>
    <n v="42420"/>
    <x v="0"/>
    <s v="OFF-AR-10001770"/>
    <x v="1"/>
    <x v="6"/>
    <s v="Economy #2 Pencils"/>
    <n v="7.98"/>
    <x v="1"/>
    <n v="0"/>
    <n v="2.0747999999999998"/>
  </r>
  <r>
    <n v="4433"/>
    <s v="CA-2013-168893"/>
    <x v="0"/>
    <x v="54"/>
    <d v="2013-11-09T00:00:00"/>
    <s v="Second Class"/>
    <s v="AP-10915"/>
    <s v="Arthur Prichep"/>
    <x v="0"/>
    <s v="United States"/>
    <s v="Henderson"/>
    <x v="0"/>
    <n v="42420"/>
    <x v="0"/>
    <s v="FUR-FU-10002885"/>
    <x v="0"/>
    <x v="5"/>
    <s v="Magna Visual Magnetic Picture Hangers"/>
    <n v="24.1"/>
    <x v="2"/>
    <n v="0"/>
    <n v="9.1580000000000013"/>
  </r>
  <r>
    <n v="4434"/>
    <s v="CA-2013-168893"/>
    <x v="0"/>
    <x v="54"/>
    <d v="2013-11-09T00:00:00"/>
    <s v="Second Class"/>
    <s v="AP-10915"/>
    <s v="Arthur Prichep"/>
    <x v="0"/>
    <s v="United States"/>
    <s v="Henderson"/>
    <x v="0"/>
    <n v="42420"/>
    <x v="0"/>
    <s v="OFF-AR-10003772"/>
    <x v="1"/>
    <x v="6"/>
    <s v="Boston 16750 Black Compact Battery Pencil Sharpener"/>
    <n v="8.75"/>
    <x v="7"/>
    <n v="0"/>
    <n v="2.6249999999999991"/>
  </r>
  <r>
    <n v="4435"/>
    <s v="CA-2013-168893"/>
    <x v="0"/>
    <x v="54"/>
    <d v="2013-11-09T00:00:00"/>
    <s v="Second Class"/>
    <s v="AP-10915"/>
    <s v="Arthur Prichep"/>
    <x v="0"/>
    <s v="United States"/>
    <s v="Henderson"/>
    <x v="0"/>
    <n v="42420"/>
    <x v="0"/>
    <s v="FUR-TA-10003392"/>
    <x v="0"/>
    <x v="3"/>
    <s v="Global Adaptabilities Conference Tables"/>
    <n v="842.94"/>
    <x v="1"/>
    <n v="0"/>
    <n v="160.15860000000001"/>
  </r>
  <r>
    <n v="4436"/>
    <s v="CA-2013-163398"/>
    <x v="0"/>
    <x v="973"/>
    <d v="2013-05-09T00:00:00"/>
    <s v="Standard Class"/>
    <s v="CB-12415"/>
    <s v="Christy Brittain"/>
    <x v="0"/>
    <s v="United States"/>
    <s v="Chicago"/>
    <x v="10"/>
    <n v="60653"/>
    <x v="2"/>
    <s v="OFF-BI-10000014"/>
    <x v="1"/>
    <x v="8"/>
    <s v="Heavy-Duty E-Z-D Binders"/>
    <n v="2.1819999999999995"/>
    <x v="7"/>
    <n v="0.8"/>
    <n v="-3.6002999999999998"/>
  </r>
  <r>
    <n v="4437"/>
    <s v="CA-2013-163398"/>
    <x v="0"/>
    <x v="973"/>
    <d v="2013-05-09T00:00:00"/>
    <s v="Standard Class"/>
    <s v="CB-12415"/>
    <s v="Christy Brittain"/>
    <x v="0"/>
    <s v="United States"/>
    <s v="Chicago"/>
    <x v="10"/>
    <n v="60653"/>
    <x v="2"/>
    <s v="OFF-AR-10003217"/>
    <x v="1"/>
    <x v="6"/>
    <s v="Newell 316"/>
    <n v="27.384"/>
    <x v="3"/>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x v="1"/>
    <n v="0.8"/>
    <n v="-71.296199999999999"/>
  </r>
  <r>
    <n v="4439"/>
    <s v="CA-2013-162726"/>
    <x v="0"/>
    <x v="797"/>
    <d v="2014-01-03T00:00:00"/>
    <s v="Standard Class"/>
    <s v="MT-17815"/>
    <s v="Meg Tillman"/>
    <x v="0"/>
    <s v="United States"/>
    <s v="Port Arthur"/>
    <x v="5"/>
    <n v="77642"/>
    <x v="2"/>
    <s v="OFF-PA-10001972"/>
    <x v="1"/>
    <x v="10"/>
    <s v="Xerox 214"/>
    <n v="10.368000000000002"/>
    <x v="0"/>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x v="4"/>
    <n v="0.2"/>
    <n v="7.3999999999999995"/>
  </r>
  <r>
    <n v="4441"/>
    <s v="US-2013-111290"/>
    <x v="0"/>
    <x v="405"/>
    <d v="2013-07-27T00:00:00"/>
    <s v="Standard Class"/>
    <s v="DK-13375"/>
    <s v="Dennis Kane"/>
    <x v="0"/>
    <s v="United States"/>
    <s v="Westland"/>
    <x v="12"/>
    <n v="48185"/>
    <x v="2"/>
    <s v="TEC-AC-10004975"/>
    <x v="2"/>
    <x v="11"/>
    <s v="Plantronics Audio 995 Wireless Stereo Headset"/>
    <n v="109.95"/>
    <x v="7"/>
    <n v="0"/>
    <n v="36.283500000000004"/>
  </r>
  <r>
    <n v="4442"/>
    <s v="US-2013-111290"/>
    <x v="0"/>
    <x v="405"/>
    <d v="2013-07-27T00:00:00"/>
    <s v="Standard Class"/>
    <s v="DK-13375"/>
    <s v="Dennis Kane"/>
    <x v="0"/>
    <s v="United States"/>
    <s v="Westland"/>
    <x v="12"/>
    <n v="48185"/>
    <x v="2"/>
    <s v="OFF-ST-10001932"/>
    <x v="1"/>
    <x v="4"/>
    <s v="Fellowes Staxonsteel Drawer Files"/>
    <n v="965.84999999999991"/>
    <x v="2"/>
    <n v="0"/>
    <n v="135.21900000000002"/>
  </r>
  <r>
    <n v="4443"/>
    <s v="US-2013-111290"/>
    <x v="0"/>
    <x v="405"/>
    <d v="2013-07-27T00:00:00"/>
    <s v="Standard Class"/>
    <s v="DK-13375"/>
    <s v="Dennis Kane"/>
    <x v="0"/>
    <s v="United States"/>
    <s v="Westland"/>
    <x v="12"/>
    <n v="48185"/>
    <x v="2"/>
    <s v="OFF-AR-10001761"/>
    <x v="1"/>
    <x v="6"/>
    <s v="Avery Hi-Liter Smear-Safe Highlighters"/>
    <n v="29.2"/>
    <x v="2"/>
    <n v="0"/>
    <n v="10.511999999999999"/>
  </r>
  <r>
    <n v="4444"/>
    <s v="US-2013-111290"/>
    <x v="0"/>
    <x v="405"/>
    <d v="2013-07-27T00:00:00"/>
    <s v="Standard Class"/>
    <s v="DK-13375"/>
    <s v="Dennis Kane"/>
    <x v="0"/>
    <s v="United States"/>
    <s v="Westland"/>
    <x v="12"/>
    <n v="48185"/>
    <x v="2"/>
    <s v="OFF-PA-10002262"/>
    <x v="1"/>
    <x v="10"/>
    <s v="Xerox 192"/>
    <n v="32.400000000000006"/>
    <x v="2"/>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x v="2"/>
    <n v="0"/>
    <n v="36.824499999999993"/>
  </r>
  <r>
    <n v="4446"/>
    <s v="US-2011-147704"/>
    <x v="2"/>
    <x v="912"/>
    <d v="2011-11-21T00:00:00"/>
    <s v="Standard Class"/>
    <s v="SR-20740"/>
    <s v="Steven Roelle"/>
    <x v="2"/>
    <s v="United States"/>
    <s v="Bloomington"/>
    <x v="14"/>
    <n v="47401"/>
    <x v="2"/>
    <s v="OFF-PA-10003270"/>
    <x v="1"/>
    <x v="10"/>
    <s v="Xerox 1954"/>
    <n v="31.68"/>
    <x v="5"/>
    <n v="0"/>
    <n v="14.256"/>
  </r>
  <r>
    <n v="4447"/>
    <s v="US-2011-147704"/>
    <x v="2"/>
    <x v="912"/>
    <d v="2011-11-21T00:00:00"/>
    <s v="Standard Class"/>
    <s v="SR-20740"/>
    <s v="Steven Roelle"/>
    <x v="2"/>
    <s v="United States"/>
    <s v="Bloomington"/>
    <x v="14"/>
    <n v="47401"/>
    <x v="2"/>
    <s v="OFF-BI-10001634"/>
    <x v="1"/>
    <x v="8"/>
    <s v="Wilson Jones Active Use Binders"/>
    <n v="29.12"/>
    <x v="4"/>
    <n v="0"/>
    <n v="14.268800000000001"/>
  </r>
  <r>
    <n v="4448"/>
    <s v="US-2011-147704"/>
    <x v="2"/>
    <x v="912"/>
    <d v="2011-11-21T00:00:00"/>
    <s v="Standard Class"/>
    <s v="SR-20740"/>
    <s v="Steven Roelle"/>
    <x v="2"/>
    <s v="United States"/>
    <s v="Bloomington"/>
    <x v="14"/>
    <n v="47401"/>
    <x v="2"/>
    <s v="OFF-ST-10000675"/>
    <x v="1"/>
    <x v="4"/>
    <s v="File Shuttle II and Handi-File, Black"/>
    <n v="169.45"/>
    <x v="2"/>
    <n v="0"/>
    <n v="42.362499999999997"/>
  </r>
  <r>
    <n v="4449"/>
    <s v="CA-2012-121965"/>
    <x v="1"/>
    <x v="974"/>
    <d v="2012-06-23T00:00:00"/>
    <s v="Standard Class"/>
    <s v="LH-17155"/>
    <s v="Logan Haushalter"/>
    <x v="0"/>
    <s v="United States"/>
    <s v="Los Angeles"/>
    <x v="1"/>
    <n v="90032"/>
    <x v="1"/>
    <s v="FUR-FU-10000732"/>
    <x v="0"/>
    <x v="5"/>
    <s v="Eldon 200 Class Desk Accessories"/>
    <n v="12.56"/>
    <x v="0"/>
    <n v="0"/>
    <n v="4.0191999999999997"/>
  </r>
  <r>
    <n v="4450"/>
    <s v="CA-2012-121965"/>
    <x v="1"/>
    <x v="974"/>
    <d v="2012-06-23T00:00:00"/>
    <s v="Standard Class"/>
    <s v="LH-17155"/>
    <s v="Logan Haushalter"/>
    <x v="0"/>
    <s v="United States"/>
    <s v="Los Angeles"/>
    <x v="1"/>
    <n v="90032"/>
    <x v="1"/>
    <s v="OFF-PA-10004355"/>
    <x v="1"/>
    <x v="10"/>
    <s v="Xerox 231"/>
    <n v="6.48"/>
    <x v="7"/>
    <n v="0"/>
    <n v="3.1104000000000003"/>
  </r>
  <r>
    <n v="4451"/>
    <s v="CA-2012-121965"/>
    <x v="1"/>
    <x v="974"/>
    <d v="2012-06-23T00:00:00"/>
    <s v="Standard Class"/>
    <s v="LH-17155"/>
    <s v="Logan Haushalter"/>
    <x v="0"/>
    <s v="United States"/>
    <s v="Los Angeles"/>
    <x v="1"/>
    <n v="90032"/>
    <x v="1"/>
    <s v="OFF-EN-10000056"/>
    <x v="1"/>
    <x v="12"/>
    <s v="Cameo Buff Policy Envelopes"/>
    <n v="186.69"/>
    <x v="1"/>
    <n v="0"/>
    <n v="87.744299999999981"/>
  </r>
  <r>
    <n v="4452"/>
    <s v="CA-2013-147137"/>
    <x v="0"/>
    <x v="975"/>
    <d v="2013-07-07T00:00:00"/>
    <s v="First Class"/>
    <s v="AA-10645"/>
    <s v="Anna Andreadi"/>
    <x v="0"/>
    <s v="United States"/>
    <s v="San Francisco"/>
    <x v="1"/>
    <n v="94109"/>
    <x v="1"/>
    <s v="FUR-FU-10000221"/>
    <x v="0"/>
    <x v="5"/>
    <s v="Master Caster Door Stop, Brown"/>
    <n v="25.4"/>
    <x v="2"/>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x v="0"/>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x v="2"/>
    <n v="0.15"/>
    <n v="225.73499999999993"/>
  </r>
  <r>
    <n v="4455"/>
    <s v="CA-2013-147137"/>
    <x v="0"/>
    <x v="975"/>
    <d v="2013-07-07T00:00:00"/>
    <s v="First Class"/>
    <s v="AA-10645"/>
    <s v="Anna Andreadi"/>
    <x v="0"/>
    <s v="United States"/>
    <s v="San Francisco"/>
    <x v="1"/>
    <n v="94109"/>
    <x v="1"/>
    <s v="OFF-ST-10002486"/>
    <x v="1"/>
    <x v="4"/>
    <s v="Eldon Shelf Savers Cubes and Bins"/>
    <n v="27.92"/>
    <x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x v="0"/>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x v="0"/>
    <n v="0.2"/>
    <n v="2.1492"/>
  </r>
  <r>
    <n v="4458"/>
    <s v="CA-2014-115175"/>
    <x v="3"/>
    <x v="783"/>
    <d v="2014-08-13T00:00:00"/>
    <s v="Standard Class"/>
    <s v="MC-17575"/>
    <s v="Matt Collins"/>
    <x v="0"/>
    <s v="United States"/>
    <s v="San Jose"/>
    <x v="1"/>
    <n v="95123"/>
    <x v="1"/>
    <s v="OFF-PA-10001878"/>
    <x v="1"/>
    <x v="10"/>
    <s v="Xerox 1891"/>
    <n v="244.54999999999998"/>
    <x v="2"/>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x v="0"/>
    <n v="0.2"/>
    <n v="-299.8116"/>
  </r>
  <r>
    <n v="4460"/>
    <s v="US-2014-125717"/>
    <x v="3"/>
    <x v="394"/>
    <d v="2014-10-02T00:00:00"/>
    <s v="First Class"/>
    <s v="DS-13030"/>
    <s v="Darrin Sayre"/>
    <x v="2"/>
    <s v="United States"/>
    <s v="Aurora"/>
    <x v="22"/>
    <n v="80013"/>
    <x v="1"/>
    <s v="FUR-FU-10001979"/>
    <x v="0"/>
    <x v="5"/>
    <s v="Dana Halogen Swing-Arm Architect Lamp"/>
    <n v="32.776000000000003"/>
    <x v="7"/>
    <n v="0.2"/>
    <n v="3.2776000000000014"/>
  </r>
  <r>
    <n v="4461"/>
    <s v="US-2014-125717"/>
    <x v="3"/>
    <x v="394"/>
    <d v="2014-10-02T00:00:00"/>
    <s v="First Class"/>
    <s v="DS-13030"/>
    <s v="Darrin Sayre"/>
    <x v="2"/>
    <s v="United States"/>
    <s v="Aurora"/>
    <x v="22"/>
    <n v="80013"/>
    <x v="1"/>
    <s v="OFF-ST-10001522"/>
    <x v="1"/>
    <x v="4"/>
    <s v="Gould Plastics 18-Pocket Panel Bin, 34w x 5-1/4d x 20-1/2h"/>
    <n v="147.184"/>
    <x v="0"/>
    <n v="0.2"/>
    <n v="-29.436800000000012"/>
  </r>
  <r>
    <n v="4462"/>
    <s v="US-2014-125717"/>
    <x v="3"/>
    <x v="394"/>
    <d v="2014-10-02T00:00:00"/>
    <s v="First Class"/>
    <s v="DS-13030"/>
    <s v="Darrin Sayre"/>
    <x v="2"/>
    <s v="United States"/>
    <s v="Aurora"/>
    <x v="22"/>
    <n v="80013"/>
    <x v="1"/>
    <s v="TEC-AC-10003657"/>
    <x v="2"/>
    <x v="11"/>
    <s v="Lenovo 17-Key USB Numeric Keypad"/>
    <n v="54.384000000000007"/>
    <x v="0"/>
    <n v="0.2"/>
    <n v="1.359599999999995"/>
  </r>
  <r>
    <n v="4463"/>
    <s v="US-2014-125717"/>
    <x v="3"/>
    <x v="394"/>
    <d v="2014-10-02T00:00:00"/>
    <s v="First Class"/>
    <s v="DS-13030"/>
    <s v="Darrin Sayre"/>
    <x v="2"/>
    <s v="United States"/>
    <s v="Aurora"/>
    <x v="22"/>
    <n v="80013"/>
    <x v="1"/>
    <s v="OFF-BI-10001718"/>
    <x v="1"/>
    <x v="8"/>
    <s v="GBC DocuBind P50 Personal Binding Machine"/>
    <n v="76.77600000000001"/>
    <x v="4"/>
    <n v="0.7"/>
    <n v="-58.861599999999981"/>
  </r>
  <r>
    <n v="4464"/>
    <s v="US-2014-125717"/>
    <x v="3"/>
    <x v="394"/>
    <d v="2014-10-02T00:00:00"/>
    <s v="First Class"/>
    <s v="DS-13030"/>
    <s v="Darrin Sayre"/>
    <x v="2"/>
    <s v="United States"/>
    <s v="Aurora"/>
    <x v="22"/>
    <n v="80013"/>
    <x v="1"/>
    <s v="OFF-PA-10003022"/>
    <x v="1"/>
    <x v="10"/>
    <s v="Xerox 1992"/>
    <n v="14.352000000000002"/>
    <x v="1"/>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x v="0"/>
    <n v="0.2"/>
    <n v="26.22399999999999"/>
  </r>
  <r>
    <n v="4466"/>
    <s v="CA-2012-163895"/>
    <x v="1"/>
    <x v="976"/>
    <d v="2012-08-11T00:00:00"/>
    <s v="Standard Class"/>
    <s v="NS-18640"/>
    <s v="Noel Staavos"/>
    <x v="1"/>
    <s v="United States"/>
    <s v="Boise"/>
    <x v="45"/>
    <n v="83704"/>
    <x v="1"/>
    <s v="OFF-BI-10004970"/>
    <x v="1"/>
    <x v="8"/>
    <s v="ACCOHIDE 3-Ring Binder, Blue, 1&quot;"/>
    <n v="3.3040000000000003"/>
    <x v="7"/>
    <n v="0.2"/>
    <n v="1.1151"/>
  </r>
  <r>
    <n v="4467"/>
    <s v="CA-2014-168641"/>
    <x v="3"/>
    <x v="221"/>
    <d v="2014-12-02T00:00:00"/>
    <s v="Standard Class"/>
    <s v="KA-16525"/>
    <s v="Kelly Andreada"/>
    <x v="0"/>
    <s v="United States"/>
    <s v="New York City"/>
    <x v="15"/>
    <n v="10035"/>
    <x v="3"/>
    <s v="OFF-AR-10003759"/>
    <x v="1"/>
    <x v="6"/>
    <s v="Crayola Anti Dust Chalk, 12/Pack"/>
    <n v="16.38"/>
    <x v="6"/>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x v="0"/>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x v="0"/>
    <n v="0.2"/>
    <n v="-16.078399999999988"/>
  </r>
  <r>
    <n v="4470"/>
    <s v="CA-2014-168641"/>
    <x v="3"/>
    <x v="221"/>
    <d v="2014-12-02T00:00:00"/>
    <s v="Standard Class"/>
    <s v="KA-16525"/>
    <s v="Kelly Andreada"/>
    <x v="0"/>
    <s v="United States"/>
    <s v="New York City"/>
    <x v="15"/>
    <n v="10035"/>
    <x v="3"/>
    <s v="OFF-PA-10001972"/>
    <x v="1"/>
    <x v="10"/>
    <s v="Xerox 214"/>
    <n v="12.96"/>
    <x v="0"/>
    <n v="0"/>
    <n v="6.2208000000000006"/>
  </r>
  <r>
    <n v="4471"/>
    <s v="CA-2014-156895"/>
    <x v="3"/>
    <x v="540"/>
    <d v="2014-05-13T00:00:00"/>
    <s v="Standard Class"/>
    <s v="DJ-13510"/>
    <s v="Don Jones"/>
    <x v="1"/>
    <s v="United States"/>
    <s v="Philadelphia"/>
    <x v="9"/>
    <n v="19140"/>
    <x v="3"/>
    <s v="FUR-CH-10003535"/>
    <x v="0"/>
    <x v="1"/>
    <s v="Global Armless Task Chair, Royal Blue"/>
    <n v="128.05799999999999"/>
    <x v="1"/>
    <n v="0.3"/>
    <n v="-23.782199999999996"/>
  </r>
  <r>
    <n v="4472"/>
    <s v="CA-2014-121300"/>
    <x v="3"/>
    <x v="365"/>
    <d v="2014-09-30T00:00:00"/>
    <s v="Same Day"/>
    <s v="MG-17680"/>
    <s v="Maureen Gastineau"/>
    <x v="2"/>
    <s v="United States"/>
    <s v="Mentor"/>
    <x v="24"/>
    <n v="44060"/>
    <x v="3"/>
    <s v="FUR-CH-10003774"/>
    <x v="0"/>
    <x v="1"/>
    <s v="Global Wood Trimmed Manager's Task Chair, Khaki"/>
    <n v="63.686"/>
    <x v="7"/>
    <n v="0.3"/>
    <n v="-15.466600000000003"/>
  </r>
  <r>
    <n v="4473"/>
    <s v="CA-2014-121300"/>
    <x v="3"/>
    <x v="365"/>
    <d v="2014-09-30T00:00:00"/>
    <s v="Same Day"/>
    <s v="MG-17680"/>
    <s v="Maureen Gastineau"/>
    <x v="2"/>
    <s v="United States"/>
    <s v="Mentor"/>
    <x v="24"/>
    <n v="44060"/>
    <x v="3"/>
    <s v="TEC-AC-10004571"/>
    <x v="2"/>
    <x v="11"/>
    <s v="Logitech G700s Rechargeable Gaming Mouse"/>
    <n v="239.976"/>
    <x v="1"/>
    <n v="0.2"/>
    <n v="65.993400000000008"/>
  </r>
  <r>
    <n v="4474"/>
    <s v="CA-2014-121300"/>
    <x v="3"/>
    <x v="365"/>
    <d v="2014-09-30T00:00:00"/>
    <s v="Same Day"/>
    <s v="MG-17680"/>
    <s v="Maureen Gastineau"/>
    <x v="2"/>
    <s v="United States"/>
    <s v="Mentor"/>
    <x v="24"/>
    <n v="44060"/>
    <x v="3"/>
    <s v="FUR-TA-10004442"/>
    <x v="0"/>
    <x v="3"/>
    <s v="Riverside Furniture Stanwyck Manor Table Series"/>
    <n v="344.22"/>
    <x v="0"/>
    <n v="0.4"/>
    <n v="-189.32100000000003"/>
  </r>
  <r>
    <n v="4475"/>
    <s v="CA-2014-121300"/>
    <x v="3"/>
    <x v="365"/>
    <d v="2014-09-30T00:00:00"/>
    <s v="Same Day"/>
    <s v="MG-17680"/>
    <s v="Maureen Gastineau"/>
    <x v="2"/>
    <s v="United States"/>
    <s v="Mentor"/>
    <x v="24"/>
    <n v="44060"/>
    <x v="3"/>
    <s v="OFF-PA-10002787"/>
    <x v="1"/>
    <x v="10"/>
    <s v="Xerox 227"/>
    <n v="15.552000000000003"/>
    <x v="1"/>
    <n v="0.2"/>
    <n v="5.4432"/>
  </r>
  <r>
    <n v="4476"/>
    <s v="CA-2014-121300"/>
    <x v="3"/>
    <x v="365"/>
    <d v="2014-09-30T00:00:00"/>
    <s v="Same Day"/>
    <s v="MG-17680"/>
    <s v="Maureen Gastineau"/>
    <x v="2"/>
    <s v="United States"/>
    <s v="Mentor"/>
    <x v="24"/>
    <n v="44060"/>
    <x v="3"/>
    <s v="FUR-FU-10004586"/>
    <x v="0"/>
    <x v="5"/>
    <s v="G.E. Longer-Life Indoor Recessed Floodlight Bulbs"/>
    <n v="21.248000000000001"/>
    <x v="4"/>
    <n v="0.2"/>
    <n v="7.436799999999999"/>
  </r>
  <r>
    <n v="4477"/>
    <s v="CA-2014-121300"/>
    <x v="3"/>
    <x v="365"/>
    <d v="2014-09-30T00:00:00"/>
    <s v="Same Day"/>
    <s v="MG-17680"/>
    <s v="Maureen Gastineau"/>
    <x v="2"/>
    <s v="United States"/>
    <s v="Mentor"/>
    <x v="24"/>
    <n v="44060"/>
    <x v="3"/>
    <s v="OFF-PA-10002606"/>
    <x v="1"/>
    <x v="10"/>
    <s v="Xerox 1928"/>
    <n v="8.4480000000000004"/>
    <x v="0"/>
    <n v="0.2"/>
    <n v="2.6399999999999997"/>
  </r>
  <r>
    <n v="4478"/>
    <s v="CA-2014-130211"/>
    <x v="3"/>
    <x v="760"/>
    <d v="2014-10-23T00:00:00"/>
    <s v="Same Day"/>
    <s v="BD-11620"/>
    <s v="Brian DeCherney"/>
    <x v="0"/>
    <s v="United States"/>
    <s v="Lawton"/>
    <x v="26"/>
    <n v="73505"/>
    <x v="2"/>
    <s v="OFF-ST-10000129"/>
    <x v="1"/>
    <x v="4"/>
    <s v="Fellowes Recycled Storage Drawers"/>
    <n v="333.09000000000003"/>
    <x v="1"/>
    <n v="0"/>
    <n v="23.316299999999984"/>
  </r>
  <r>
    <n v="4479"/>
    <s v="CA-2014-130211"/>
    <x v="3"/>
    <x v="760"/>
    <d v="2014-10-23T00:00:00"/>
    <s v="Same Day"/>
    <s v="BD-11620"/>
    <s v="Brian DeCherney"/>
    <x v="0"/>
    <s v="United States"/>
    <s v="Lawton"/>
    <x v="26"/>
    <n v="73505"/>
    <x v="2"/>
    <s v="FUR-TA-10003748"/>
    <x v="0"/>
    <x v="3"/>
    <s v="Bevis 36 x 72 Conference Tables"/>
    <n v="248.98"/>
    <x v="0"/>
    <n v="0"/>
    <n v="54.775599999999997"/>
  </r>
  <r>
    <n v="4480"/>
    <s v="CA-2011-147235"/>
    <x v="2"/>
    <x v="977"/>
    <d v="2011-03-28T00:00:00"/>
    <s v="Standard Class"/>
    <s v="CD-11920"/>
    <s v="Carlos Daly"/>
    <x v="0"/>
    <s v="United States"/>
    <s v="New York City"/>
    <x v="15"/>
    <n v="10024"/>
    <x v="3"/>
    <s v="OFF-PA-10004948"/>
    <x v="1"/>
    <x v="10"/>
    <s v="Xerox 190"/>
    <n v="24.900000000000002"/>
    <x v="2"/>
    <n v="0"/>
    <n v="11.703000000000001"/>
  </r>
  <r>
    <n v="4481"/>
    <s v="CA-2013-109365"/>
    <x v="0"/>
    <x v="54"/>
    <d v="2013-11-09T00:00:00"/>
    <s v="Standard Class"/>
    <s v="XP-21865"/>
    <s v="Xylona Preis"/>
    <x v="0"/>
    <s v="United States"/>
    <s v="Los Angeles"/>
    <x v="1"/>
    <n v="90049"/>
    <x v="1"/>
    <s v="OFF-FA-10001561"/>
    <x v="1"/>
    <x v="13"/>
    <s v="Stockwell Push Pins"/>
    <n v="15.260000000000002"/>
    <x v="3"/>
    <n v="0"/>
    <n v="5.0358000000000001"/>
  </r>
  <r>
    <n v="4482"/>
    <s v="CA-2013-109365"/>
    <x v="0"/>
    <x v="54"/>
    <d v="2013-11-09T00:00:00"/>
    <s v="Standard Class"/>
    <s v="XP-21865"/>
    <s v="Xylona Preis"/>
    <x v="0"/>
    <s v="United States"/>
    <s v="Los Angeles"/>
    <x v="1"/>
    <n v="90049"/>
    <x v="1"/>
    <s v="OFF-AP-10002998"/>
    <x v="1"/>
    <x v="9"/>
    <s v="Holmes 99% HEPA Air Purifier"/>
    <n v="43.32"/>
    <x v="0"/>
    <n v="0"/>
    <n v="14.295599999999997"/>
  </r>
  <r>
    <n v="4483"/>
    <s v="CA-2013-109365"/>
    <x v="0"/>
    <x v="54"/>
    <d v="2013-11-09T00:00:00"/>
    <s v="Standard Class"/>
    <s v="XP-21865"/>
    <s v="Xylona Preis"/>
    <x v="0"/>
    <s v="United States"/>
    <s v="Los Angeles"/>
    <x v="1"/>
    <n v="90049"/>
    <x v="1"/>
    <s v="OFF-BI-10003981"/>
    <x v="1"/>
    <x v="8"/>
    <s v="Avery Durable Plastic 1&quot; Binders"/>
    <n v="43.584000000000003"/>
    <x v="13"/>
    <n v="0.2"/>
    <n v="15.799199999999999"/>
  </r>
  <r>
    <n v="4484"/>
    <s v="CA-2013-109365"/>
    <x v="0"/>
    <x v="54"/>
    <d v="2013-11-09T00:00:00"/>
    <s v="Standard Class"/>
    <s v="XP-21865"/>
    <s v="Xylona Preis"/>
    <x v="0"/>
    <s v="United States"/>
    <s v="Los Angeles"/>
    <x v="1"/>
    <n v="90049"/>
    <x v="1"/>
    <s v="OFF-PA-10001725"/>
    <x v="1"/>
    <x v="10"/>
    <s v="Xerox 1892"/>
    <n v="116.28"/>
    <x v="1"/>
    <n v="0"/>
    <n v="56.977199999999996"/>
  </r>
  <r>
    <n v="4485"/>
    <s v="CA-2013-109365"/>
    <x v="0"/>
    <x v="54"/>
    <d v="2013-11-09T00:00:00"/>
    <s v="Standard Class"/>
    <s v="XP-21865"/>
    <s v="Xylona Preis"/>
    <x v="0"/>
    <s v="United States"/>
    <s v="Los Angeles"/>
    <x v="1"/>
    <n v="90049"/>
    <x v="1"/>
    <s v="OFF-BI-10002071"/>
    <x v="1"/>
    <x v="8"/>
    <s v="Fellowes Black Plastic Comb Bindings"/>
    <n v="9.2959999999999994"/>
    <x v="0"/>
    <n v="0.2"/>
    <n v="3.0211999999999994"/>
  </r>
  <r>
    <n v="4486"/>
    <s v="CA-2013-109365"/>
    <x v="0"/>
    <x v="54"/>
    <d v="2013-11-09T00:00:00"/>
    <s v="Standard Class"/>
    <s v="XP-21865"/>
    <s v="Xylona Preis"/>
    <x v="0"/>
    <s v="United States"/>
    <s v="Los Angeles"/>
    <x v="1"/>
    <n v="90049"/>
    <x v="1"/>
    <s v="OFF-PA-10000477"/>
    <x v="1"/>
    <x v="10"/>
    <s v="Xerox 22"/>
    <n v="19.440000000000001"/>
    <x v="1"/>
    <n v="0"/>
    <n v="9.3312000000000008"/>
  </r>
  <r>
    <n v="4487"/>
    <s v="CA-2013-109365"/>
    <x v="0"/>
    <x v="54"/>
    <d v="2013-11-09T00:00:00"/>
    <s v="Standard Class"/>
    <s v="XP-21865"/>
    <s v="Xylona Preis"/>
    <x v="0"/>
    <s v="United States"/>
    <s v="Los Angeles"/>
    <x v="1"/>
    <n v="90049"/>
    <x v="1"/>
    <s v="OFF-PA-10004359"/>
    <x v="1"/>
    <x v="10"/>
    <s v="Multicolor Computer Printout Paper"/>
    <n v="314.54999999999995"/>
    <x v="1"/>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x v="2"/>
    <n v="0.8"/>
    <n v="-25.218500000000006"/>
  </r>
  <r>
    <n v="4489"/>
    <s v="CA-2012-162621"/>
    <x v="1"/>
    <x v="577"/>
    <d v="2012-09-11T00:00:00"/>
    <s v="Standard Class"/>
    <s v="CA-12055"/>
    <s v="Cathy Armstrong"/>
    <x v="2"/>
    <s v="United States"/>
    <s v="Houston"/>
    <x v="5"/>
    <n v="77036"/>
    <x v="2"/>
    <s v="OFF-SU-10003567"/>
    <x v="1"/>
    <x v="14"/>
    <s v="Stiletto Hand Letter Openers"/>
    <n v="69.12"/>
    <x v="6"/>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x v="1"/>
    <n v="0.8"/>
    <n v="-7.8225000000000016"/>
  </r>
  <r>
    <n v="4491"/>
    <s v="CA-2014-105921"/>
    <x v="3"/>
    <x v="718"/>
    <d v="2014-08-22T00:00:00"/>
    <s v="Standard Class"/>
    <s v="JM-15250"/>
    <s v="Janet Martin"/>
    <x v="0"/>
    <s v="United States"/>
    <s v="Los Angeles"/>
    <x v="1"/>
    <n v="90032"/>
    <x v="1"/>
    <s v="FUR-TA-10001095"/>
    <x v="0"/>
    <x v="3"/>
    <s v="Chromcraft Round Conference Tables"/>
    <n v="418.29599999999994"/>
    <x v="1"/>
    <n v="0.2"/>
    <n v="5.2287000000000035"/>
  </r>
  <r>
    <n v="4492"/>
    <s v="CA-2011-150798"/>
    <x v="2"/>
    <x v="588"/>
    <d v="2011-12-03T00:00:00"/>
    <s v="Second Class"/>
    <s v="JK-15730"/>
    <s v="Joe Kamberova"/>
    <x v="0"/>
    <s v="United States"/>
    <s v="Columbus"/>
    <x v="24"/>
    <n v="43229"/>
    <x v="3"/>
    <s v="TEC-CO-10001571"/>
    <x v="2"/>
    <x v="16"/>
    <s v="Sharp 1540cs Digital Laser Copier"/>
    <n v="659.98799999999994"/>
    <x v="0"/>
    <n v="0.4"/>
    <n v="109.99799999999999"/>
  </r>
  <r>
    <n v="4493"/>
    <s v="CA-2011-150798"/>
    <x v="2"/>
    <x v="588"/>
    <d v="2011-12-03T00:00:00"/>
    <s v="Second Class"/>
    <s v="JK-15730"/>
    <s v="Joe Kamberova"/>
    <x v="0"/>
    <s v="United States"/>
    <s v="Columbus"/>
    <x v="24"/>
    <n v="43229"/>
    <x v="3"/>
    <s v="FUR-FU-10000221"/>
    <x v="0"/>
    <x v="5"/>
    <s v="Master Caster Door Stop, Brown"/>
    <n v="8.1280000000000001"/>
    <x v="0"/>
    <n v="0.2"/>
    <n v="1.4223999999999997"/>
  </r>
  <r>
    <n v="4494"/>
    <s v="CA-2011-150798"/>
    <x v="2"/>
    <x v="588"/>
    <d v="2011-12-03T00:00:00"/>
    <s v="Second Class"/>
    <s v="JK-15730"/>
    <s v="Joe Kamberova"/>
    <x v="0"/>
    <s v="United States"/>
    <s v="Columbus"/>
    <x v="24"/>
    <n v="43229"/>
    <x v="3"/>
    <s v="OFF-PA-10001972"/>
    <x v="1"/>
    <x v="10"/>
    <s v="Xerox 214"/>
    <n v="36.288000000000011"/>
    <x v="3"/>
    <n v="0.2"/>
    <n v="12.700800000000001"/>
  </r>
  <r>
    <n v="4495"/>
    <s v="CA-2011-150798"/>
    <x v="2"/>
    <x v="588"/>
    <d v="2011-12-03T00:00:00"/>
    <s v="Second Class"/>
    <s v="JK-15730"/>
    <s v="Joe Kamberova"/>
    <x v="0"/>
    <s v="United States"/>
    <s v="Columbus"/>
    <x v="24"/>
    <n v="43229"/>
    <x v="3"/>
    <s v="FUR-CH-10000015"/>
    <x v="0"/>
    <x v="1"/>
    <s v="Hon Multipurpose Stacking Arm Chairs"/>
    <n v="909.7199999999998"/>
    <x v="5"/>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x v="6"/>
    <n v="0.15"/>
    <n v="75.593699999999899"/>
  </r>
  <r>
    <n v="4497"/>
    <s v="CA-2014-112753"/>
    <x v="3"/>
    <x v="978"/>
    <d v="2014-06-24T00:00:00"/>
    <s v="Standard Class"/>
    <s v="CC-12670"/>
    <s v="Craig Carreira"/>
    <x v="0"/>
    <s v="United States"/>
    <s v="Los Angeles"/>
    <x v="1"/>
    <n v="90032"/>
    <x v="1"/>
    <s v="OFF-PA-10002036"/>
    <x v="1"/>
    <x v="10"/>
    <s v="Xerox 1930"/>
    <n v="38.880000000000003"/>
    <x v="5"/>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x v="4"/>
    <n v="0.7"/>
    <n v="-462.86239999999998"/>
  </r>
  <r>
    <n v="4499"/>
    <s v="CA-2011-103401"/>
    <x v="2"/>
    <x v="871"/>
    <d v="2011-11-26T00:00:00"/>
    <s v="Standard Class"/>
    <s v="GR-14560"/>
    <s v="Georgia Rosenberg"/>
    <x v="1"/>
    <s v="United States"/>
    <s v="San Francisco"/>
    <x v="1"/>
    <n v="94110"/>
    <x v="1"/>
    <s v="OFF-PA-10003309"/>
    <x v="1"/>
    <x v="10"/>
    <s v="Xerox 211"/>
    <n v="12.96"/>
    <x v="0"/>
    <n v="0"/>
    <n v="6.2208000000000006"/>
  </r>
  <r>
    <n v="4500"/>
    <s v="CA-2013-124814"/>
    <x v="0"/>
    <x v="342"/>
    <d v="2013-04-17T00:00:00"/>
    <s v="Standard Class"/>
    <s v="FM-14215"/>
    <s v="Filia McAdams"/>
    <x v="1"/>
    <s v="United States"/>
    <s v="Bakersfield"/>
    <x v="1"/>
    <n v="93309"/>
    <x v="1"/>
    <s v="OFF-PA-10002787"/>
    <x v="1"/>
    <x v="10"/>
    <s v="Xerox 227"/>
    <n v="12.96"/>
    <x v="0"/>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x v="2"/>
    <n v="0.2"/>
    <n v="8.1199999999999974"/>
  </r>
  <r>
    <n v="4502"/>
    <s v="CA-2011-116757"/>
    <x v="2"/>
    <x v="479"/>
    <d v="2011-07-04T00:00:00"/>
    <s v="Standard Class"/>
    <s v="MS-17980"/>
    <s v="Michael Stewart"/>
    <x v="1"/>
    <s v="United States"/>
    <s v="Houston"/>
    <x v="5"/>
    <n v="77095"/>
    <x v="2"/>
    <s v="OFF-PA-10002005"/>
    <x v="1"/>
    <x v="10"/>
    <s v="Xerox 225"/>
    <n v="25.920000000000005"/>
    <x v="2"/>
    <n v="0.2"/>
    <n v="9.0719999999999992"/>
  </r>
  <r>
    <n v="4503"/>
    <s v="CA-2011-116757"/>
    <x v="2"/>
    <x v="479"/>
    <d v="2011-07-04T00:00:00"/>
    <s v="Standard Class"/>
    <s v="MS-17980"/>
    <s v="Michael Stewart"/>
    <x v="1"/>
    <s v="United States"/>
    <s v="Houston"/>
    <x v="5"/>
    <n v="77095"/>
    <x v="2"/>
    <s v="OFF-FA-10002815"/>
    <x v="1"/>
    <x v="13"/>
    <s v="Staples"/>
    <n v="21.312000000000005"/>
    <x v="5"/>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x v="3"/>
    <n v="0.2"/>
    <n v="17.365599999999993"/>
  </r>
  <r>
    <n v="4505"/>
    <s v="US-2011-138247"/>
    <x v="2"/>
    <x v="163"/>
    <d v="2011-12-29T00:00:00"/>
    <s v="Standard Class"/>
    <s v="BF-11170"/>
    <s v="Ben Ferrer"/>
    <x v="2"/>
    <s v="United States"/>
    <s v="Los Angeles"/>
    <x v="1"/>
    <n v="90045"/>
    <x v="1"/>
    <s v="OFF-AP-10000828"/>
    <x v="1"/>
    <x v="9"/>
    <s v="Avanti 4.4 Cu. Ft. Refrigerator"/>
    <n v="361.96"/>
    <x v="0"/>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x v="1"/>
    <n v="0"/>
    <n v="13.198499999999999"/>
  </r>
  <r>
    <n v="4507"/>
    <s v="US-2011-138247"/>
    <x v="2"/>
    <x v="163"/>
    <d v="2011-12-29T00:00:00"/>
    <s v="Standard Class"/>
    <s v="BF-11170"/>
    <s v="Ben Ferrer"/>
    <x v="2"/>
    <s v="United States"/>
    <s v="Los Angeles"/>
    <x v="1"/>
    <n v="90045"/>
    <x v="1"/>
    <s v="TEC-PH-10001530"/>
    <x v="2"/>
    <x v="7"/>
    <s v="Cisco Unified IP Phone 7945G VoIP phone"/>
    <n v="818.37600000000009"/>
    <x v="1"/>
    <n v="0.2"/>
    <n v="51.148499999999984"/>
  </r>
  <r>
    <n v="4508"/>
    <s v="US-2011-138247"/>
    <x v="2"/>
    <x v="163"/>
    <d v="2011-12-29T00:00:00"/>
    <s v="Standard Class"/>
    <s v="BF-11170"/>
    <s v="Ben Ferrer"/>
    <x v="2"/>
    <s v="United States"/>
    <s v="Los Angeles"/>
    <x v="1"/>
    <n v="90045"/>
    <x v="1"/>
    <s v="OFF-ST-10002301"/>
    <x v="1"/>
    <x v="4"/>
    <s v="Tennsco Commercial Shelving"/>
    <n v="20.34"/>
    <x v="7"/>
    <n v="0"/>
    <n v="0.20339999999999847"/>
  </r>
  <r>
    <n v="4509"/>
    <s v="US-2011-138247"/>
    <x v="2"/>
    <x v="163"/>
    <d v="2011-12-29T00:00:00"/>
    <s v="Standard Class"/>
    <s v="BF-11170"/>
    <s v="Ben Ferrer"/>
    <x v="2"/>
    <s v="United States"/>
    <s v="Los Angeles"/>
    <x v="1"/>
    <n v="90045"/>
    <x v="1"/>
    <s v="FUR-FU-10002554"/>
    <x v="0"/>
    <x v="5"/>
    <s v="Westinghouse Floor Lamp with Metal Mesh Shade, Black"/>
    <n v="23.99"/>
    <x v="7"/>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x v="1"/>
    <n v="0.2"/>
    <n v="-6.423300000000026"/>
  </r>
  <r>
    <n v="4511"/>
    <s v="CA-2013-119935"/>
    <x v="0"/>
    <x v="338"/>
    <d v="2013-11-15T00:00:00"/>
    <s v="Standard Class"/>
    <s v="KM-16225"/>
    <s v="Kalyca Meade"/>
    <x v="1"/>
    <s v="United States"/>
    <s v="Springfield"/>
    <x v="25"/>
    <n v="65807"/>
    <x v="2"/>
    <s v="FUR-FU-10001085"/>
    <x v="0"/>
    <x v="5"/>
    <s v="3M Polarizing Light Filter Sleeves"/>
    <n v="37.299999999999997"/>
    <x v="0"/>
    <n v="0"/>
    <n v="17.157999999999998"/>
  </r>
  <r>
    <n v="4512"/>
    <s v="CA-2013-119935"/>
    <x v="0"/>
    <x v="338"/>
    <d v="2013-11-15T00:00:00"/>
    <s v="Standard Class"/>
    <s v="KM-16225"/>
    <s v="Kalyca Meade"/>
    <x v="1"/>
    <s v="United States"/>
    <s v="Springfield"/>
    <x v="25"/>
    <n v="65807"/>
    <x v="2"/>
    <s v="OFF-BI-10001597"/>
    <x v="1"/>
    <x v="8"/>
    <s v="Wilson Jones Ledger-Size, Piano-Hinge Binder, 2&quot;, Blue"/>
    <n v="81.96"/>
    <x v="0"/>
    <n v="0"/>
    <n v="39.340799999999994"/>
  </r>
  <r>
    <n v="4513"/>
    <s v="CA-2013-118969"/>
    <x v="0"/>
    <x v="824"/>
    <d v="2013-10-04T00:00:00"/>
    <s v="First Class"/>
    <s v="LP-17095"/>
    <s v="Liz Preis"/>
    <x v="0"/>
    <s v="United States"/>
    <s v="Phoenix"/>
    <x v="16"/>
    <n v="85023"/>
    <x v="1"/>
    <s v="OFF-BI-10002429"/>
    <x v="1"/>
    <x v="8"/>
    <s v="Premier Elliptical Ring Binder, Black"/>
    <n v="54.792000000000009"/>
    <x v="5"/>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x v="7"/>
    <n v="0.2"/>
    <n v="0.8087999999999993"/>
  </r>
  <r>
    <n v="4515"/>
    <s v="CA-2013-120873"/>
    <x v="0"/>
    <x v="189"/>
    <d v="2013-11-02T00:00:00"/>
    <s v="Second Class"/>
    <s v="BW-11200"/>
    <s v="Ben Wallace"/>
    <x v="0"/>
    <s v="United States"/>
    <s v="Hampton"/>
    <x v="17"/>
    <n v="23666"/>
    <x v="0"/>
    <s v="FUR-CH-10000847"/>
    <x v="0"/>
    <x v="1"/>
    <s v="Global Executive Mid-Back Manager's Chair"/>
    <n v="290.98"/>
    <x v="7"/>
    <n v="0"/>
    <n v="75.654799999999994"/>
  </r>
  <r>
    <n v="4516"/>
    <s v="US-2014-111920"/>
    <x v="3"/>
    <x v="760"/>
    <d v="2014-10-27T00:00:00"/>
    <s v="Standard Class"/>
    <s v="PS-18970"/>
    <s v="Paul Stevenson"/>
    <x v="2"/>
    <s v="United States"/>
    <s v="Tulsa"/>
    <x v="26"/>
    <n v="74133"/>
    <x v="2"/>
    <s v="OFF-AR-10003179"/>
    <x v="1"/>
    <x v="6"/>
    <s v="Dixon Ticonderoga Core-Lock Colored Pencils"/>
    <n v="36.44"/>
    <x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x v="2"/>
    <n v="0"/>
    <n v="10.058"/>
  </r>
  <r>
    <n v="4518"/>
    <s v="US-2013-128678"/>
    <x v="0"/>
    <x v="306"/>
    <d v="2013-09-21T00:00:00"/>
    <s v="Standard Class"/>
    <s v="RB-19570"/>
    <s v="Rob Beeghly"/>
    <x v="0"/>
    <s v="United States"/>
    <s v="Seattle"/>
    <x v="4"/>
    <n v="98105"/>
    <x v="1"/>
    <s v="OFF-BI-10002103"/>
    <x v="1"/>
    <x v="8"/>
    <s v="Cardinal Slant-D Ring Binder, Heavy Gauge Vinyl"/>
    <n v="48.664000000000001"/>
    <x v="3"/>
    <n v="0.2"/>
    <n v="15.815799999999999"/>
  </r>
  <r>
    <n v="4519"/>
    <s v="CA-2013-101385"/>
    <x v="0"/>
    <x v="477"/>
    <d v="2013-10-02T00:00:00"/>
    <s v="Standard Class"/>
    <s v="JW-16075"/>
    <s v="Julia West"/>
    <x v="0"/>
    <s v="United States"/>
    <s v="San Francisco"/>
    <x v="1"/>
    <n v="94109"/>
    <x v="1"/>
    <s v="OFF-AR-10004441"/>
    <x v="1"/>
    <x v="6"/>
    <s v="BIC Brite Liner Highlighters"/>
    <n v="16.559999999999999"/>
    <x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x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x v="1"/>
    <n v="0"/>
    <n v="22.4316"/>
  </r>
  <r>
    <n v="4522"/>
    <s v="CA-2011-109491"/>
    <x v="2"/>
    <x v="980"/>
    <d v="2011-02-27T00:00:00"/>
    <s v="Standard Class"/>
    <s v="LC-16930"/>
    <s v="Linda Cazamias"/>
    <x v="1"/>
    <s v="United States"/>
    <s v="Richmond"/>
    <x v="14"/>
    <n v="47374"/>
    <x v="2"/>
    <s v="FUR-FU-10000221"/>
    <x v="0"/>
    <x v="5"/>
    <s v="Master Caster Door Stop, Brown"/>
    <n v="20.32"/>
    <x v="4"/>
    <n v="0"/>
    <n v="6.9087999999999994"/>
  </r>
  <r>
    <n v="4523"/>
    <s v="CA-2014-105445"/>
    <x v="3"/>
    <x v="297"/>
    <d v="2014-02-26T00:00:00"/>
    <s v="Second Class"/>
    <s v="BP-11095"/>
    <s v="Bart Pistole"/>
    <x v="1"/>
    <s v="United States"/>
    <s v="Louisville"/>
    <x v="22"/>
    <n v="80027"/>
    <x v="1"/>
    <s v="OFF-FA-10001229"/>
    <x v="1"/>
    <x v="13"/>
    <s v="Staples"/>
    <n v="9.4320000000000004"/>
    <x v="1"/>
    <n v="0.2"/>
    <n v="3.065399999999999"/>
  </r>
  <r>
    <n v="4524"/>
    <s v="CA-2011-107454"/>
    <x v="2"/>
    <x v="981"/>
    <d v="2011-11-06T00:00:00"/>
    <s v="Standard Class"/>
    <s v="RD-19720"/>
    <s v="Roger Demir"/>
    <x v="0"/>
    <s v="United States"/>
    <s v="New York City"/>
    <x v="15"/>
    <n v="10024"/>
    <x v="3"/>
    <s v="OFF-LA-10001569"/>
    <x v="1"/>
    <x v="2"/>
    <s v="Avery 499"/>
    <n v="34.86"/>
    <x v="3"/>
    <n v="0"/>
    <n v="16.035599999999999"/>
  </r>
  <r>
    <n v="4525"/>
    <s v="CA-2011-107454"/>
    <x v="2"/>
    <x v="981"/>
    <d v="2011-11-06T00:00:00"/>
    <s v="Standard Class"/>
    <s v="RD-19720"/>
    <s v="Roger Demir"/>
    <x v="0"/>
    <s v="United States"/>
    <s v="New York City"/>
    <x v="15"/>
    <n v="10024"/>
    <x v="3"/>
    <s v="FUR-FU-10004018"/>
    <x v="0"/>
    <x v="5"/>
    <s v="Tensor Computer Mounted Lamp"/>
    <n v="89.34"/>
    <x v="5"/>
    <n v="0"/>
    <n v="24.121800000000004"/>
  </r>
  <r>
    <n v="4526"/>
    <s v="US-2014-105046"/>
    <x v="3"/>
    <x v="729"/>
    <d v="2014-07-24T00:00:00"/>
    <s v="Standard Class"/>
    <s v="BE-11335"/>
    <s v="Bill Eplett"/>
    <x v="2"/>
    <s v="United States"/>
    <s v="Rome"/>
    <x v="15"/>
    <n v="13440"/>
    <x v="3"/>
    <s v="TEC-PH-10004536"/>
    <x v="2"/>
    <x v="7"/>
    <s v="Avaya 5420 Digital phone"/>
    <n v="269.98"/>
    <x v="0"/>
    <n v="0"/>
    <n v="67.495000000000005"/>
  </r>
  <r>
    <n v="4527"/>
    <s v="US-2014-105046"/>
    <x v="3"/>
    <x v="729"/>
    <d v="2014-07-24T00:00:00"/>
    <s v="Standard Class"/>
    <s v="BE-11335"/>
    <s v="Bill Eplett"/>
    <x v="2"/>
    <s v="United States"/>
    <s v="Rome"/>
    <x v="15"/>
    <n v="13440"/>
    <x v="3"/>
    <s v="OFF-PA-10004353"/>
    <x v="1"/>
    <x v="10"/>
    <s v="Southworth 25% Cotton Premium Laser Paper and Envelopes"/>
    <n v="99.9"/>
    <x v="2"/>
    <n v="0"/>
    <n v="47.952000000000005"/>
  </r>
  <r>
    <n v="4528"/>
    <s v="US-2014-105046"/>
    <x v="3"/>
    <x v="729"/>
    <d v="2014-07-24T00:00:00"/>
    <s v="Standard Class"/>
    <s v="BE-11335"/>
    <s v="Bill Eplett"/>
    <x v="2"/>
    <s v="United States"/>
    <s v="Rome"/>
    <x v="15"/>
    <n v="13440"/>
    <x v="3"/>
    <s v="FUR-FU-10004848"/>
    <x v="0"/>
    <x v="5"/>
    <s v="DAX Solid Wood Frames"/>
    <n v="39.08"/>
    <x v="4"/>
    <n v="0"/>
    <n v="14.459599999999998"/>
  </r>
  <r>
    <n v="4529"/>
    <s v="CA-2014-152856"/>
    <x v="3"/>
    <x v="565"/>
    <d v="2014-09-11T00:00:00"/>
    <s v="Second Class"/>
    <s v="RS-19765"/>
    <s v="Roland Schwarz"/>
    <x v="1"/>
    <s v="United States"/>
    <s v="Marion"/>
    <x v="24"/>
    <n v="43302"/>
    <x v="3"/>
    <s v="TEC-AC-10004864"/>
    <x v="2"/>
    <x v="11"/>
    <s v="Memorex Micro Travel Drive 32 GB"/>
    <n v="116.83199999999999"/>
    <x v="4"/>
    <n v="0.2"/>
    <n v="33.589200000000005"/>
  </r>
  <r>
    <n v="4530"/>
    <s v="CA-2013-134691"/>
    <x v="0"/>
    <x v="696"/>
    <d v="2013-11-19T00:00:00"/>
    <s v="Standard Class"/>
    <s v="KC-16540"/>
    <s v="Kelly Collister"/>
    <x v="0"/>
    <s v="United States"/>
    <s v="Houston"/>
    <x v="5"/>
    <n v="77041"/>
    <x v="2"/>
    <s v="OFF-BI-10002393"/>
    <x v="1"/>
    <x v="8"/>
    <s v="Binder Posts"/>
    <n v="2.2959999999999994"/>
    <x v="0"/>
    <n v="0.8"/>
    <n v="-3.9032000000000009"/>
  </r>
  <r>
    <n v="4531"/>
    <s v="CA-2013-118759"/>
    <x v="0"/>
    <x v="696"/>
    <d v="2013-11-18T00:00:00"/>
    <s v="First Class"/>
    <s v="MB-17305"/>
    <s v="Maria Bertelson"/>
    <x v="0"/>
    <s v="United States"/>
    <s v="New York City"/>
    <x v="15"/>
    <n v="10009"/>
    <x v="3"/>
    <s v="FUR-CH-10002335"/>
    <x v="0"/>
    <x v="1"/>
    <s v="Hon GuestStacker Chair"/>
    <n v="408.00599999999997"/>
    <x v="0"/>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x v="1"/>
    <n v="0"/>
    <n v="10.514399999999998"/>
  </r>
  <r>
    <n v="4533"/>
    <s v="CA-2011-140403"/>
    <x v="2"/>
    <x v="982"/>
    <d v="2011-10-10T00:00:00"/>
    <s v="Same Day"/>
    <s v="TN-21040"/>
    <s v="Tanja Norvell"/>
    <x v="2"/>
    <s v="United States"/>
    <s v="Manteca"/>
    <x v="1"/>
    <n v="95336"/>
    <x v="1"/>
    <s v="FUR-CH-10002774"/>
    <x v="0"/>
    <x v="1"/>
    <s v="Global Deluxe Stacking Chair, Gray"/>
    <n v="122.352"/>
    <x v="1"/>
    <n v="0.2"/>
    <n v="13.764599999999994"/>
  </r>
  <r>
    <n v="4534"/>
    <s v="CA-2011-140403"/>
    <x v="2"/>
    <x v="982"/>
    <d v="2011-10-10T00:00:00"/>
    <s v="Same Day"/>
    <s v="TN-21040"/>
    <s v="Tanja Norvell"/>
    <x v="2"/>
    <s v="United States"/>
    <s v="Manteca"/>
    <x v="1"/>
    <n v="95336"/>
    <x v="1"/>
    <s v="OFF-EN-10001219"/>
    <x v="1"/>
    <x v="12"/>
    <s v="#10- 4 1/8&quot; x 9 1/2&quot; Security-Tint Envelopes"/>
    <n v="15.28"/>
    <x v="0"/>
    <n v="0"/>
    <n v="7.4871999999999996"/>
  </r>
  <r>
    <n v="4535"/>
    <s v="CA-2012-163104"/>
    <x v="1"/>
    <x v="531"/>
    <d v="2012-03-26T00:00:00"/>
    <s v="Standard Class"/>
    <s v="MC-18130"/>
    <s v="Mike Caudle"/>
    <x v="1"/>
    <s v="United States"/>
    <s v="Los Angeles"/>
    <x v="1"/>
    <n v="90004"/>
    <x v="1"/>
    <s v="OFF-PA-10001947"/>
    <x v="1"/>
    <x v="10"/>
    <s v="Xerox 1974"/>
    <n v="11.96"/>
    <x v="0"/>
    <n v="0"/>
    <n v="5.8604000000000003"/>
  </r>
  <r>
    <n v="4536"/>
    <s v="CA-2014-138464"/>
    <x v="3"/>
    <x v="141"/>
    <d v="2014-07-13T00:00:00"/>
    <s v="Standard Class"/>
    <s v="VF-21715"/>
    <s v="Vicky Freymann"/>
    <x v="2"/>
    <s v="United States"/>
    <s v="Seattle"/>
    <x v="4"/>
    <n v="98115"/>
    <x v="1"/>
    <s v="FUR-FU-10003142"/>
    <x v="0"/>
    <x v="5"/>
    <s v="Master Big Foot Doorstop, Beige"/>
    <n v="15.84"/>
    <x v="1"/>
    <n v="0"/>
    <n v="4.9103999999999992"/>
  </r>
  <r>
    <n v="4537"/>
    <s v="CA-2014-138464"/>
    <x v="3"/>
    <x v="141"/>
    <d v="2014-07-13T00:00:00"/>
    <s v="Standard Class"/>
    <s v="VF-21715"/>
    <s v="Vicky Freymann"/>
    <x v="2"/>
    <s v="United States"/>
    <s v="Seattle"/>
    <x v="4"/>
    <n v="98115"/>
    <x v="1"/>
    <s v="OFF-BI-10001543"/>
    <x v="1"/>
    <x v="8"/>
    <s v="GBC VeloBinder Manual Binding System"/>
    <n v="86.376000000000005"/>
    <x v="1"/>
    <n v="0.2"/>
    <n v="30.231600000000007"/>
  </r>
  <r>
    <n v="4538"/>
    <s v="CA-2014-138464"/>
    <x v="3"/>
    <x v="141"/>
    <d v="2014-07-13T00:00:00"/>
    <s v="Standard Class"/>
    <s v="VF-21715"/>
    <s v="Vicky Freymann"/>
    <x v="2"/>
    <s v="United States"/>
    <s v="Seattle"/>
    <x v="4"/>
    <n v="98115"/>
    <x v="1"/>
    <s v="OFF-AR-10003560"/>
    <x v="1"/>
    <x v="6"/>
    <s v="Zebra Zazzle Fluorescent Highlighters"/>
    <n v="18.240000000000002"/>
    <x v="1"/>
    <n v="0"/>
    <n v="6.2015999999999991"/>
  </r>
  <r>
    <n v="4539"/>
    <s v="CA-2014-138464"/>
    <x v="3"/>
    <x v="141"/>
    <d v="2014-07-13T00:00:00"/>
    <s v="Standard Class"/>
    <s v="VF-21715"/>
    <s v="Vicky Freymann"/>
    <x v="2"/>
    <s v="United States"/>
    <s v="Seattle"/>
    <x v="4"/>
    <n v="98115"/>
    <x v="1"/>
    <s v="OFF-AR-10004757"/>
    <x v="1"/>
    <x v="6"/>
    <s v="Crayola Colored Pencils"/>
    <n v="13.12"/>
    <x v="4"/>
    <n v="0"/>
    <n v="4.3295999999999992"/>
  </r>
  <r>
    <n v="4540"/>
    <s v="CA-2012-104129"/>
    <x v="1"/>
    <x v="914"/>
    <d v="2012-03-02T00:00:00"/>
    <s v="Standard Class"/>
    <s v="ES-14080"/>
    <s v="Erin Smith"/>
    <x v="1"/>
    <s v="United States"/>
    <s v="Providence"/>
    <x v="34"/>
    <n v="2908"/>
    <x v="3"/>
    <s v="TEC-PH-10003800"/>
    <x v="2"/>
    <x v="7"/>
    <s v="i.Sound Portable Power - 8000 mAh"/>
    <n v="105.98"/>
    <x v="0"/>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x v="3"/>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x v="3"/>
    <n v="0.8"/>
    <n v="-8.9040000000000035"/>
  </r>
  <r>
    <n v="4543"/>
    <s v="CA-2014-113474"/>
    <x v="3"/>
    <x v="983"/>
    <d v="2014-04-01T00:00:00"/>
    <s v="First Class"/>
    <s v="TM-21490"/>
    <s v="Tony Molinari"/>
    <x v="0"/>
    <s v="United States"/>
    <s v="Oklahoma City"/>
    <x v="26"/>
    <n v="73120"/>
    <x v="2"/>
    <s v="OFF-EN-10004206"/>
    <x v="1"/>
    <x v="12"/>
    <s v="Multimedia Mailers"/>
    <n v="325.86"/>
    <x v="0"/>
    <n v="0"/>
    <n v="149.8956"/>
  </r>
  <r>
    <n v="4544"/>
    <s v="CA-2012-126557"/>
    <x v="1"/>
    <x v="984"/>
    <d v="2012-07-17T00:00:00"/>
    <s v="Second Class"/>
    <s v="RL-19615"/>
    <s v="Rob Lucas"/>
    <x v="0"/>
    <s v="United States"/>
    <s v="Chicago"/>
    <x v="10"/>
    <n v="60610"/>
    <x v="2"/>
    <s v="FUR-CH-10004477"/>
    <x v="0"/>
    <x v="1"/>
    <s v="Global Push Button Manager's Chair, Indigo"/>
    <n v="383.60699999999997"/>
    <x v="6"/>
    <n v="0.3"/>
    <n v="-5.4801000000000215"/>
  </r>
  <r>
    <n v="4545"/>
    <s v="CA-2012-126557"/>
    <x v="1"/>
    <x v="984"/>
    <d v="2012-07-17T00:00:00"/>
    <s v="Second Class"/>
    <s v="RL-19615"/>
    <s v="Rob Lucas"/>
    <x v="0"/>
    <s v="United States"/>
    <s v="Chicago"/>
    <x v="10"/>
    <n v="60610"/>
    <x v="2"/>
    <s v="TEC-PH-10003505"/>
    <x v="2"/>
    <x v="7"/>
    <s v="Geemarc AmpliPOWER60"/>
    <n v="148.47999999999999"/>
    <x v="0"/>
    <n v="0.2"/>
    <n v="16.703999999999986"/>
  </r>
  <r>
    <n v="4546"/>
    <s v="CA-2012-126557"/>
    <x v="1"/>
    <x v="984"/>
    <d v="2012-07-17T00:00:00"/>
    <s v="Second Class"/>
    <s v="RL-19615"/>
    <s v="Rob Lucas"/>
    <x v="0"/>
    <s v="United States"/>
    <s v="Chicago"/>
    <x v="10"/>
    <n v="60610"/>
    <x v="2"/>
    <s v="TEC-PH-10000526"/>
    <x v="2"/>
    <x v="7"/>
    <s v="Vtech CS6719"/>
    <n v="537.54399999999998"/>
    <x v="3"/>
    <n v="0.2"/>
    <n v="53.754400000000004"/>
  </r>
  <r>
    <n v="4547"/>
    <s v="CA-2012-126557"/>
    <x v="1"/>
    <x v="984"/>
    <d v="2012-07-17T00:00:00"/>
    <s v="Second Class"/>
    <s v="RL-19615"/>
    <s v="Rob Lucas"/>
    <x v="0"/>
    <s v="United States"/>
    <s v="Chicago"/>
    <x v="10"/>
    <n v="60610"/>
    <x v="2"/>
    <s v="OFF-BI-10003314"/>
    <x v="1"/>
    <x v="8"/>
    <s v="Tuff Stuff Recycled Round Ring Binders"/>
    <n v="1.9279999999999997"/>
    <x v="0"/>
    <n v="0.8"/>
    <n v="-2.9884000000000004"/>
  </r>
  <r>
    <n v="4548"/>
    <s v="CA-2012-126557"/>
    <x v="1"/>
    <x v="984"/>
    <d v="2012-07-17T00:00:00"/>
    <s v="Second Class"/>
    <s v="RL-19615"/>
    <s v="Rob Lucas"/>
    <x v="0"/>
    <s v="United States"/>
    <s v="Chicago"/>
    <x v="10"/>
    <n v="60610"/>
    <x v="2"/>
    <s v="OFF-AR-10003190"/>
    <x v="1"/>
    <x v="6"/>
    <s v="Newell 32"/>
    <n v="6.911999999999999"/>
    <x v="1"/>
    <n v="0.2"/>
    <n v="0.69120000000000026"/>
  </r>
  <r>
    <n v="4549"/>
    <s v="CA-2012-126557"/>
    <x v="1"/>
    <x v="984"/>
    <d v="2012-07-17T00:00:00"/>
    <s v="Second Class"/>
    <s v="RL-19615"/>
    <s v="Rob Lucas"/>
    <x v="0"/>
    <s v="United States"/>
    <s v="Chicago"/>
    <x v="10"/>
    <n v="60610"/>
    <x v="2"/>
    <s v="FUR-FU-10001861"/>
    <x v="0"/>
    <x v="5"/>
    <s v="Floodlight Indoor Halogen Bulbs, 1 Bulb per Pack, 60 Watts"/>
    <n v="7.76"/>
    <x v="7"/>
    <n v="0.6"/>
    <n v="-2.1340000000000003"/>
  </r>
  <r>
    <n v="4550"/>
    <s v="CA-2012-126557"/>
    <x v="1"/>
    <x v="984"/>
    <d v="2012-07-17T00:00:00"/>
    <s v="Second Class"/>
    <s v="RL-19615"/>
    <s v="Rob Lucas"/>
    <x v="0"/>
    <s v="United States"/>
    <s v="Chicago"/>
    <x v="10"/>
    <n v="60610"/>
    <x v="2"/>
    <s v="TEC-PH-10003963"/>
    <x v="2"/>
    <x v="7"/>
    <s v="GE 2-Jack Phone Line Splitter"/>
    <n v="659.16800000000012"/>
    <x v="4"/>
    <n v="0.2"/>
    <n v="49.437599999999975"/>
  </r>
  <r>
    <n v="4551"/>
    <s v="US-2014-107636"/>
    <x v="3"/>
    <x v="504"/>
    <d v="2014-05-03T00:00:00"/>
    <s v="First Class"/>
    <s v="NM-18520"/>
    <s v="Neoma Murray"/>
    <x v="0"/>
    <s v="United States"/>
    <s v="Manchester"/>
    <x v="29"/>
    <n v="6040"/>
    <x v="3"/>
    <s v="OFF-LA-10003388"/>
    <x v="1"/>
    <x v="2"/>
    <s v="Avery 5"/>
    <n v="5.76"/>
    <x v="0"/>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x v="1"/>
    <n v="0.2"/>
    <n v="4.3901999999999788"/>
  </r>
  <r>
    <n v="4553"/>
    <s v="US-2011-106334"/>
    <x v="2"/>
    <x v="422"/>
    <d v="2012-01-02T00:00:00"/>
    <s v="Standard Class"/>
    <s v="JF-15490"/>
    <s v="Jeremy Farry"/>
    <x v="0"/>
    <s v="United States"/>
    <s v="San Francisco"/>
    <x v="1"/>
    <n v="94122"/>
    <x v="1"/>
    <s v="FUR-CH-10004886"/>
    <x v="0"/>
    <x v="1"/>
    <s v="Bevis Steel Folding Chairs"/>
    <n v="230.28000000000003"/>
    <x v="1"/>
    <n v="0.2"/>
    <n v="23.027999999999992"/>
  </r>
  <r>
    <n v="4554"/>
    <s v="US-2011-106334"/>
    <x v="2"/>
    <x v="422"/>
    <d v="2012-01-02T00:00:00"/>
    <s v="Standard Class"/>
    <s v="JF-15490"/>
    <s v="Jeremy Farry"/>
    <x v="0"/>
    <s v="United States"/>
    <s v="San Francisco"/>
    <x v="1"/>
    <n v="94122"/>
    <x v="1"/>
    <s v="OFF-PA-10003657"/>
    <x v="1"/>
    <x v="10"/>
    <s v="Xerox 1927"/>
    <n v="12.84"/>
    <x v="1"/>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x v="1"/>
    <n v="0"/>
    <n v="28.410000000000004"/>
  </r>
  <r>
    <n v="4556"/>
    <s v="CA-2012-130218"/>
    <x v="1"/>
    <x v="391"/>
    <d v="2012-03-26T00:00:00"/>
    <s v="First Class"/>
    <s v="SG-20470"/>
    <s v="Sheri Gordon"/>
    <x v="0"/>
    <s v="United States"/>
    <s v="Florence"/>
    <x v="20"/>
    <n v="29501"/>
    <x v="0"/>
    <s v="OFF-FA-10003112"/>
    <x v="1"/>
    <x v="13"/>
    <s v="Staples"/>
    <n v="31.56"/>
    <x v="4"/>
    <n v="0"/>
    <n v="14.201999999999998"/>
  </r>
  <r>
    <n v="4557"/>
    <s v="CA-2012-130218"/>
    <x v="1"/>
    <x v="391"/>
    <d v="2012-03-26T00:00:00"/>
    <s v="First Class"/>
    <s v="SG-20470"/>
    <s v="Sheri Gordon"/>
    <x v="0"/>
    <s v="United States"/>
    <s v="Florence"/>
    <x v="20"/>
    <n v="29501"/>
    <x v="0"/>
    <s v="OFF-ST-10002486"/>
    <x v="1"/>
    <x v="4"/>
    <s v="Eldon Shelf Savers Cubes and Bins"/>
    <n v="27.92"/>
    <x v="4"/>
    <n v="0"/>
    <n v="0.5583999999999989"/>
  </r>
  <r>
    <n v="4558"/>
    <s v="US-2014-117331"/>
    <x v="3"/>
    <x v="208"/>
    <d v="2014-10-29T00:00:00"/>
    <s v="Standard Class"/>
    <s v="ND-18370"/>
    <s v="Natalie DeCherney"/>
    <x v="0"/>
    <s v="United States"/>
    <s v="Glendale"/>
    <x v="16"/>
    <n v="85301"/>
    <x v="1"/>
    <s v="OFF-BI-10003984"/>
    <x v="1"/>
    <x v="8"/>
    <s v="Lock-Up Easel 'Spel-Binder'"/>
    <n v="8.5590000000000011"/>
    <x v="7"/>
    <n v="0.7"/>
    <n v="-6.5618999999999996"/>
  </r>
  <r>
    <n v="4559"/>
    <s v="CA-2011-127383"/>
    <x v="2"/>
    <x v="520"/>
    <d v="2012-01-05T00:00:00"/>
    <s v="Standard Class"/>
    <s v="CM-11815"/>
    <s v="Candace McMahon"/>
    <x v="1"/>
    <s v="United States"/>
    <s v="El Paso"/>
    <x v="5"/>
    <n v="79907"/>
    <x v="2"/>
    <s v="OFF-EN-10004773"/>
    <x v="1"/>
    <x v="12"/>
    <s v="Staples"/>
    <n v="49.568000000000005"/>
    <x v="0"/>
    <n v="0.2"/>
    <n v="17.968399999999995"/>
  </r>
  <r>
    <n v="4560"/>
    <s v="CA-2011-110219"/>
    <x v="2"/>
    <x v="952"/>
    <d v="2011-05-08T00:00:00"/>
    <s v="First Class"/>
    <s v="EB-13870"/>
    <s v="Emily Burns"/>
    <x v="0"/>
    <s v="United States"/>
    <s v="San Antonio"/>
    <x v="5"/>
    <n v="78207"/>
    <x v="2"/>
    <s v="FUR-CH-10001146"/>
    <x v="0"/>
    <x v="1"/>
    <s v="Global Value Mid-Back Manager's Chair, Gray"/>
    <n v="127.869"/>
    <x v="1"/>
    <n v="0.3"/>
    <n v="-9.1335000000000122"/>
  </r>
  <r>
    <n v="4561"/>
    <s v="CA-2012-118871"/>
    <x v="1"/>
    <x v="784"/>
    <d v="2012-12-09T00:00:00"/>
    <s v="Second Class"/>
    <s v="HM-14860"/>
    <s v="Harry Marie"/>
    <x v="1"/>
    <s v="United States"/>
    <s v="Los Angeles"/>
    <x v="1"/>
    <n v="90049"/>
    <x v="1"/>
    <s v="OFF-EN-10003296"/>
    <x v="1"/>
    <x v="12"/>
    <s v="Tyvek Side-Opening Peel &amp; Seel Expanding Envelopes"/>
    <n v="271.44"/>
    <x v="1"/>
    <n v="0"/>
    <n v="122.148"/>
  </r>
  <r>
    <n v="4562"/>
    <s v="CA-2012-118871"/>
    <x v="1"/>
    <x v="784"/>
    <d v="2012-12-09T00:00:00"/>
    <s v="Second Class"/>
    <s v="HM-14860"/>
    <s v="Harry Marie"/>
    <x v="1"/>
    <s v="United States"/>
    <s v="Los Angeles"/>
    <x v="1"/>
    <n v="90049"/>
    <x v="1"/>
    <s v="TEC-PH-10000193"/>
    <x v="2"/>
    <x v="7"/>
    <s v="Jensen SMPS-640 - speaker phone"/>
    <n v="110.352"/>
    <x v="1"/>
    <n v="0.2"/>
    <n v="8.2763999999999953"/>
  </r>
  <r>
    <n v="4563"/>
    <s v="CA-2012-118871"/>
    <x v="1"/>
    <x v="784"/>
    <d v="2012-12-09T00:00:00"/>
    <s v="Second Class"/>
    <s v="HM-14860"/>
    <s v="Harry Marie"/>
    <x v="1"/>
    <s v="United States"/>
    <s v="Los Angeles"/>
    <x v="1"/>
    <n v="90049"/>
    <x v="1"/>
    <s v="FUR-FU-10002111"/>
    <x v="0"/>
    <x v="5"/>
    <s v="Master Caster Door Stop, Large Brown"/>
    <n v="36.4"/>
    <x v="2"/>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x v="4"/>
    <n v="0.2"/>
    <n v="-57.631200000000035"/>
  </r>
  <r>
    <n v="4565"/>
    <s v="CA-2011-101175"/>
    <x v="2"/>
    <x v="337"/>
    <d v="2011-12-14T00:00:00"/>
    <s v="Standard Class"/>
    <s v="DM-12955"/>
    <s v="Dario Medina"/>
    <x v="1"/>
    <s v="United States"/>
    <s v="Mesa"/>
    <x v="16"/>
    <n v="85204"/>
    <x v="1"/>
    <s v="OFF-ST-10004950"/>
    <x v="1"/>
    <x v="4"/>
    <s v="Acco Perma 3000 Stacking Storage Drawers"/>
    <n v="100.70400000000001"/>
    <x v="5"/>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x v="1"/>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x v="5"/>
    <n v="0.7"/>
    <n v="-21.1068"/>
  </r>
  <r>
    <n v="4568"/>
    <s v="US-2014-149510"/>
    <x v="3"/>
    <x v="734"/>
    <d v="2014-12-11T00:00:00"/>
    <s v="Standard Class"/>
    <s v="MC-17575"/>
    <s v="Matt Collins"/>
    <x v="0"/>
    <s v="United States"/>
    <s v="Fayetteville"/>
    <x v="3"/>
    <n v="28314"/>
    <x v="0"/>
    <s v="OFF-PA-10001892"/>
    <x v="1"/>
    <x v="10"/>
    <s v="Rediform Wirebound &quot;Phone Memo&quot; Message Book, 11 x 5-3/4"/>
    <n v="24.448"/>
    <x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x v="5"/>
    <n v="0.8"/>
    <n v="-17.285400000000006"/>
  </r>
  <r>
    <n v="4570"/>
    <s v="CA-2011-169460"/>
    <x v="2"/>
    <x v="987"/>
    <d v="2011-04-21T00:00:00"/>
    <s v="Second Class"/>
    <s v="NF-18595"/>
    <s v="Nicole Fjeld"/>
    <x v="2"/>
    <s v="United States"/>
    <s v="San Jose"/>
    <x v="1"/>
    <n v="95123"/>
    <x v="1"/>
    <s v="FUR-FU-10004017"/>
    <x v="0"/>
    <x v="5"/>
    <s v="Executive Impressions 13&quot; Chairman Wall Clock"/>
    <n v="76.14"/>
    <x v="1"/>
    <n v="0"/>
    <n v="26.648999999999997"/>
  </r>
  <r>
    <n v="4571"/>
    <s v="US-2012-152128"/>
    <x v="1"/>
    <x v="442"/>
    <d v="2012-05-27T00:00:00"/>
    <s v="Second Class"/>
    <s v="NM-18445"/>
    <s v="Nathan Mautz"/>
    <x v="2"/>
    <s v="United States"/>
    <s v="Wichita"/>
    <x v="41"/>
    <n v="67212"/>
    <x v="2"/>
    <s v="OFF-AR-10002445"/>
    <x v="1"/>
    <x v="6"/>
    <s v="SANFORD Major Accent Highlighters"/>
    <n v="21.240000000000002"/>
    <x v="1"/>
    <n v="0"/>
    <n v="8.071200000000001"/>
  </r>
  <r>
    <n v="4572"/>
    <s v="US-2012-152128"/>
    <x v="1"/>
    <x v="442"/>
    <d v="2012-05-27T00:00:00"/>
    <s v="Second Class"/>
    <s v="NM-18445"/>
    <s v="Nathan Mautz"/>
    <x v="2"/>
    <s v="United States"/>
    <s v="Wichita"/>
    <x v="41"/>
    <n v="67212"/>
    <x v="2"/>
    <s v="OFF-BI-10001718"/>
    <x v="1"/>
    <x v="8"/>
    <s v="GBC DocuBind P50 Personal Binding Machine"/>
    <n v="127.96"/>
    <x v="0"/>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x v="0"/>
    <n v="0.2"/>
    <n v="89.996999999999986"/>
  </r>
  <r>
    <n v="4574"/>
    <s v="CA-2013-139395"/>
    <x v="0"/>
    <x v="939"/>
    <d v="2013-12-19T00:00:00"/>
    <s v="Standard Class"/>
    <s v="MG-17650"/>
    <s v="Matthew Grinstein"/>
    <x v="2"/>
    <s v="United States"/>
    <s v="Jackson"/>
    <x v="12"/>
    <n v="49201"/>
    <x v="2"/>
    <s v="TEC-PH-10002103"/>
    <x v="2"/>
    <x v="7"/>
    <s v="Jabra SPEAK 410"/>
    <n v="657.93"/>
    <x v="3"/>
    <n v="0"/>
    <n v="184.22039999999998"/>
  </r>
  <r>
    <n v="4575"/>
    <s v="CA-2013-139395"/>
    <x v="0"/>
    <x v="939"/>
    <d v="2013-12-19T00:00:00"/>
    <s v="Standard Class"/>
    <s v="MG-17650"/>
    <s v="Matthew Grinstein"/>
    <x v="2"/>
    <s v="United States"/>
    <s v="Jackson"/>
    <x v="12"/>
    <n v="49201"/>
    <x v="2"/>
    <s v="FUR-FU-10003724"/>
    <x v="0"/>
    <x v="5"/>
    <s v="Westinghouse Clip-On Gooseneck Lamps"/>
    <n v="33.479999999999997"/>
    <x v="4"/>
    <n v="0"/>
    <n v="8.7047999999999988"/>
  </r>
  <r>
    <n v="4576"/>
    <s v="CA-2013-139395"/>
    <x v="0"/>
    <x v="939"/>
    <d v="2013-12-19T00:00:00"/>
    <s v="Standard Class"/>
    <s v="MG-17650"/>
    <s v="Matthew Grinstein"/>
    <x v="2"/>
    <s v="United States"/>
    <s v="Jackson"/>
    <x v="12"/>
    <n v="49201"/>
    <x v="2"/>
    <s v="OFF-AR-10003732"/>
    <x v="1"/>
    <x v="6"/>
    <s v="Newell 333"/>
    <n v="13.899999999999999"/>
    <x v="2"/>
    <n v="0"/>
    <n v="3.6139999999999994"/>
  </r>
  <r>
    <n v="4577"/>
    <s v="CA-2013-139395"/>
    <x v="0"/>
    <x v="939"/>
    <d v="2013-12-19T00:00:00"/>
    <s v="Standard Class"/>
    <s v="MG-17650"/>
    <s v="Matthew Grinstein"/>
    <x v="2"/>
    <s v="United States"/>
    <s v="Jackson"/>
    <x v="12"/>
    <n v="49201"/>
    <x v="2"/>
    <s v="OFF-ST-10000885"/>
    <x v="1"/>
    <x v="4"/>
    <s v="Fellowes Desktop Hanging File Manager"/>
    <n v="26.86"/>
    <x v="0"/>
    <n v="0"/>
    <n v="6.7149999999999999"/>
  </r>
  <r>
    <n v="4578"/>
    <s v="US-2011-121734"/>
    <x v="2"/>
    <x v="909"/>
    <d v="2011-04-16T00:00:00"/>
    <s v="Standard Class"/>
    <s v="SE-20110"/>
    <s v="Sanjit Engle"/>
    <x v="0"/>
    <s v="United States"/>
    <s v="Lewiston"/>
    <x v="45"/>
    <n v="83501"/>
    <x v="1"/>
    <s v="OFF-BI-10004817"/>
    <x v="1"/>
    <x v="8"/>
    <s v="GBC Personal VeloBind Strips"/>
    <n v="9.5840000000000014"/>
    <x v="7"/>
    <n v="0.2"/>
    <n v="3.3543999999999996"/>
  </r>
  <r>
    <n v="4579"/>
    <s v="CA-2012-110947"/>
    <x v="1"/>
    <x v="988"/>
    <d v="2012-06-15T00:00:00"/>
    <s v="Standard Class"/>
    <s v="AG-10765"/>
    <s v="Anthony Garverick"/>
    <x v="2"/>
    <s v="United States"/>
    <s v="Hampton"/>
    <x v="17"/>
    <n v="23666"/>
    <x v="0"/>
    <s v="OFF-BI-10001670"/>
    <x v="1"/>
    <x v="8"/>
    <s v="Vinyl Sectional Post Binders"/>
    <n v="113.10000000000001"/>
    <x v="1"/>
    <n v="0"/>
    <n v="56.550000000000004"/>
  </r>
  <r>
    <n v="4580"/>
    <s v="US-2011-150126"/>
    <x v="2"/>
    <x v="923"/>
    <d v="2011-08-02T00:00:00"/>
    <s v="Standard Class"/>
    <s v="AS-10045"/>
    <s v="Aaron Smayling"/>
    <x v="1"/>
    <s v="United States"/>
    <s v="New York City"/>
    <x v="15"/>
    <n v="10035"/>
    <x v="3"/>
    <s v="OFF-PA-10002709"/>
    <x v="1"/>
    <x v="10"/>
    <s v="Xerox 1956"/>
    <n v="65.78"/>
    <x v="10"/>
    <n v="0"/>
    <n v="32.232199999999999"/>
  </r>
  <r>
    <n v="4581"/>
    <s v="CA-2012-164427"/>
    <x v="1"/>
    <x v="374"/>
    <d v="2012-08-06T00:00:00"/>
    <s v="Standard Class"/>
    <s v="AR-10405"/>
    <s v="Allen Rosenblatt"/>
    <x v="1"/>
    <s v="United States"/>
    <s v="Hattiesburg"/>
    <x v="35"/>
    <n v="39401"/>
    <x v="0"/>
    <s v="TEC-AC-10004469"/>
    <x v="2"/>
    <x v="11"/>
    <s v="Microsoft Sculpt Comfort Mouse"/>
    <n v="239.70000000000002"/>
    <x v="5"/>
    <n v="0"/>
    <n v="105.46800000000002"/>
  </r>
  <r>
    <n v="4582"/>
    <s v="CA-2013-120250"/>
    <x v="0"/>
    <x v="251"/>
    <d v="2013-09-23T00:00:00"/>
    <s v="First Class"/>
    <s v="AP-10720"/>
    <s v="Anne Pryor"/>
    <x v="2"/>
    <s v="United States"/>
    <s v="Philadelphia"/>
    <x v="9"/>
    <n v="19140"/>
    <x v="3"/>
    <s v="FUR-FU-10003424"/>
    <x v="0"/>
    <x v="5"/>
    <s v="Nu-Dell Oak Frame"/>
    <n v="25.632000000000001"/>
    <x v="1"/>
    <n v="0.2"/>
    <n v="3.8447999999999967"/>
  </r>
  <r>
    <n v="4583"/>
    <s v="CA-2013-121993"/>
    <x v="0"/>
    <x v="224"/>
    <d v="2013-06-13T00:00:00"/>
    <s v="First Class"/>
    <s v="JB-16000"/>
    <s v="Joy Bell-"/>
    <x v="0"/>
    <s v="United States"/>
    <s v="Philadelphia"/>
    <x v="9"/>
    <n v="19140"/>
    <x v="3"/>
    <s v="OFF-LA-10003720"/>
    <x v="1"/>
    <x v="2"/>
    <s v="Avery 487"/>
    <n v="23.616"/>
    <x v="8"/>
    <n v="0.2"/>
    <n v="7.9703999999999997"/>
  </r>
  <r>
    <n v="4584"/>
    <s v="US-2013-100405"/>
    <x v="0"/>
    <x v="370"/>
    <d v="2013-08-29T00:00:00"/>
    <s v="Second Class"/>
    <s v="TS-21430"/>
    <s v="Tom Stivers"/>
    <x v="1"/>
    <s v="United States"/>
    <s v="Los Angeles"/>
    <x v="1"/>
    <n v="90045"/>
    <x v="1"/>
    <s v="OFF-AR-10000390"/>
    <x v="1"/>
    <x v="6"/>
    <s v="Newell Chalk Holder"/>
    <n v="8.26"/>
    <x v="0"/>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x v="3"/>
    <n v="0"/>
    <n v="38.29"/>
  </r>
  <r>
    <n v="4586"/>
    <s v="US-2014-163790"/>
    <x v="3"/>
    <x v="808"/>
    <d v="2014-11-05T00:00:00"/>
    <s v="Second Class"/>
    <s v="NL-18310"/>
    <s v="Nancy Lomonaco"/>
    <x v="2"/>
    <s v="United States"/>
    <s v="Danville"/>
    <x v="1"/>
    <n v="94526"/>
    <x v="1"/>
    <s v="OFF-AR-10003469"/>
    <x v="1"/>
    <x v="6"/>
    <s v="Nontoxic Chalk"/>
    <n v="8.8000000000000007"/>
    <x v="2"/>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x v="5"/>
    <n v="0.2"/>
    <n v="206.62319999999997"/>
  </r>
  <r>
    <n v="4588"/>
    <s v="US-2014-163790"/>
    <x v="3"/>
    <x v="808"/>
    <d v="2014-11-05T00:00:00"/>
    <s v="Second Class"/>
    <s v="NL-18310"/>
    <s v="Nancy Lomonaco"/>
    <x v="2"/>
    <s v="United States"/>
    <s v="Danville"/>
    <x v="1"/>
    <n v="94526"/>
    <x v="1"/>
    <s v="OFF-FA-10004838"/>
    <x v="1"/>
    <x v="13"/>
    <s v="Super Bands, 12/Pack"/>
    <n v="5.58"/>
    <x v="1"/>
    <n v="0"/>
    <n v="0.16740000000000022"/>
  </r>
  <r>
    <n v="4589"/>
    <s v="US-2014-163790"/>
    <x v="3"/>
    <x v="808"/>
    <d v="2014-11-05T00:00:00"/>
    <s v="Second Class"/>
    <s v="NL-18310"/>
    <s v="Nancy Lomonaco"/>
    <x v="2"/>
    <s v="United States"/>
    <s v="Danville"/>
    <x v="1"/>
    <n v="94526"/>
    <x v="1"/>
    <s v="FUR-FU-10002508"/>
    <x v="0"/>
    <x v="5"/>
    <s v="Document Clip Frames"/>
    <n v="25.02"/>
    <x v="1"/>
    <n v="0"/>
    <n v="10.508400000000002"/>
  </r>
  <r>
    <n v="4590"/>
    <s v="US-2014-163790"/>
    <x v="3"/>
    <x v="808"/>
    <d v="2014-11-05T00:00:00"/>
    <s v="Second Class"/>
    <s v="NL-18310"/>
    <s v="Nancy Lomonaco"/>
    <x v="2"/>
    <s v="United States"/>
    <s v="Danville"/>
    <x v="1"/>
    <n v="94526"/>
    <x v="1"/>
    <s v="OFF-ST-10001511"/>
    <x v="1"/>
    <x v="4"/>
    <s v="Space Solutions Commercial Steel Shelving"/>
    <n v="452.55000000000007"/>
    <x v="3"/>
    <n v="0"/>
    <n v="22.627499999999962"/>
  </r>
  <r>
    <n v="4591"/>
    <s v="CA-2013-129868"/>
    <x v="0"/>
    <x v="482"/>
    <d v="2014-01-01T00:00:00"/>
    <s v="Standard Class"/>
    <s v="MC-18130"/>
    <s v="Mike Caudle"/>
    <x v="1"/>
    <s v="United States"/>
    <s v="Los Angeles"/>
    <x v="1"/>
    <n v="90004"/>
    <x v="1"/>
    <s v="OFF-SU-10000952"/>
    <x v="1"/>
    <x v="14"/>
    <s v="Fiskars Home &amp; Office Scissors"/>
    <n v="17.760000000000002"/>
    <x v="0"/>
    <n v="0"/>
    <n v="4.9728000000000012"/>
  </r>
  <r>
    <n v="4592"/>
    <s v="CA-2013-129868"/>
    <x v="0"/>
    <x v="482"/>
    <d v="2014-01-01T00:00:00"/>
    <s v="Standard Class"/>
    <s v="MC-18130"/>
    <s v="Mike Caudle"/>
    <x v="1"/>
    <s v="United States"/>
    <s v="Los Angeles"/>
    <x v="1"/>
    <n v="90004"/>
    <x v="1"/>
    <s v="TEC-PH-10002275"/>
    <x v="2"/>
    <x v="7"/>
    <s v="Mitel 5320 IP Phone VoIP phone"/>
    <n v="302.38400000000001"/>
    <x v="0"/>
    <n v="0.2"/>
    <n v="30.238400000000013"/>
  </r>
  <r>
    <n v="4593"/>
    <s v="CA-2013-129868"/>
    <x v="0"/>
    <x v="482"/>
    <d v="2014-01-01T00:00:00"/>
    <s v="Standard Class"/>
    <s v="MC-18130"/>
    <s v="Mike Caudle"/>
    <x v="1"/>
    <s v="United States"/>
    <s v="Los Angeles"/>
    <x v="1"/>
    <n v="90004"/>
    <x v="1"/>
    <s v="FUR-CH-10003535"/>
    <x v="0"/>
    <x v="1"/>
    <s v="Global Armless Task Chair, Royal Blue"/>
    <n v="146.352"/>
    <x v="1"/>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x v="0"/>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x v="1"/>
    <n v="0.2"/>
    <n v="33.851700000000051"/>
  </r>
  <r>
    <n v="4596"/>
    <s v="CA-2013-129868"/>
    <x v="0"/>
    <x v="482"/>
    <d v="2014-01-01T00:00:00"/>
    <s v="Standard Class"/>
    <s v="MC-18130"/>
    <s v="Mike Caudle"/>
    <x v="1"/>
    <s v="United States"/>
    <s v="Los Angeles"/>
    <x v="1"/>
    <n v="90004"/>
    <x v="1"/>
    <s v="OFF-AR-10001897"/>
    <x v="1"/>
    <x v="6"/>
    <s v="Model L Table or Wall-Mount Pencil Sharpener"/>
    <n v="53.97"/>
    <x v="1"/>
    <n v="0"/>
    <n v="15.111600000000001"/>
  </r>
  <r>
    <n v="4597"/>
    <s v="CA-2013-140564"/>
    <x v="0"/>
    <x v="5"/>
    <d v="2013-12-11T00:00:00"/>
    <s v="Second Class"/>
    <s v="TC-21475"/>
    <s v="Tony Chapman"/>
    <x v="2"/>
    <s v="United States"/>
    <s v="Washington"/>
    <x v="40"/>
    <n v="20016"/>
    <x v="3"/>
    <s v="OFF-AR-10000034"/>
    <x v="1"/>
    <x v="6"/>
    <s v="BIC Brite Liner Grip Highlighters, Assorted, 5/Pack"/>
    <n v="33.92"/>
    <x v="8"/>
    <n v="0"/>
    <n v="13.2288"/>
  </r>
  <r>
    <n v="4598"/>
    <s v="US-2014-169502"/>
    <x v="3"/>
    <x v="735"/>
    <d v="2014-09-02T00:00:00"/>
    <s v="Standard Class"/>
    <s v="MG-17650"/>
    <s v="Matthew Grinstein"/>
    <x v="2"/>
    <s v="United States"/>
    <s v="Milwaukee"/>
    <x v="6"/>
    <n v="53209"/>
    <x v="2"/>
    <s v="OFF-SU-10004115"/>
    <x v="1"/>
    <x v="14"/>
    <s v="Acme Stainless Steel Office Snips"/>
    <n v="21.81"/>
    <x v="1"/>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x v="2"/>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x v="7"/>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x v="6"/>
    <n v="0"/>
    <n v="63.134999999999991"/>
  </r>
  <r>
    <n v="4602"/>
    <s v="CA-2012-146948"/>
    <x v="1"/>
    <x v="747"/>
    <d v="2012-07-20T00:00:00"/>
    <s v="Standard Class"/>
    <s v="MG-17890"/>
    <s v="Michael Granlund"/>
    <x v="2"/>
    <s v="United States"/>
    <s v="Baltimore"/>
    <x v="39"/>
    <n v="21215"/>
    <x v="3"/>
    <s v="OFF-FA-10001332"/>
    <x v="1"/>
    <x v="13"/>
    <s v="Acco Banker's Clasps, 5 3/4&quot;-Long"/>
    <n v="11.52"/>
    <x v="4"/>
    <n v="0"/>
    <n v="5.4143999999999997"/>
  </r>
  <r>
    <n v="4603"/>
    <s v="US-2012-113327"/>
    <x v="1"/>
    <x v="989"/>
    <d v="2012-05-29T00:00:00"/>
    <s v="Second Class"/>
    <s v="BF-11170"/>
    <s v="Ben Ferrer"/>
    <x v="2"/>
    <s v="United States"/>
    <s v="Jacksonville"/>
    <x v="3"/>
    <n v="28540"/>
    <x v="0"/>
    <s v="OFF-PA-10003790"/>
    <x v="1"/>
    <x v="10"/>
    <s v="Xerox 1991"/>
    <n v="18.272000000000002"/>
    <x v="7"/>
    <n v="0.2"/>
    <n v="5.9383999999999988"/>
  </r>
  <r>
    <n v="4604"/>
    <s v="US-2012-113327"/>
    <x v="1"/>
    <x v="989"/>
    <d v="2012-05-29T00:00:00"/>
    <s v="Second Class"/>
    <s v="BF-11170"/>
    <s v="Ben Ferrer"/>
    <x v="2"/>
    <s v="United States"/>
    <s v="Jacksonville"/>
    <x v="3"/>
    <n v="28540"/>
    <x v="0"/>
    <s v="OFF-PA-10003134"/>
    <x v="1"/>
    <x v="10"/>
    <s v="Xerox 1937"/>
    <n v="153.72800000000001"/>
    <x v="4"/>
    <n v="0.2"/>
    <n v="53.804799999999986"/>
  </r>
  <r>
    <n v="4605"/>
    <s v="US-2012-113327"/>
    <x v="1"/>
    <x v="989"/>
    <d v="2012-05-29T00:00:00"/>
    <s v="Second Class"/>
    <s v="BF-11170"/>
    <s v="Ben Ferrer"/>
    <x v="2"/>
    <s v="United States"/>
    <s v="Jacksonville"/>
    <x v="3"/>
    <n v="28540"/>
    <x v="0"/>
    <s v="OFF-EN-10004459"/>
    <x v="1"/>
    <x v="12"/>
    <s v="Security-Tint Envelopes"/>
    <n v="12.224"/>
    <x v="0"/>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x v="3"/>
    <n v="0.2"/>
    <n v="50.383200000000016"/>
  </r>
  <r>
    <n v="4607"/>
    <s v="CA-2012-135020"/>
    <x v="1"/>
    <x v="71"/>
    <d v="2012-06-02T00:00:00"/>
    <s v="Standard Class"/>
    <s v="MS-17770"/>
    <s v="Maxwell Schwartz"/>
    <x v="0"/>
    <s v="United States"/>
    <s v="Rochester"/>
    <x v="15"/>
    <n v="14609"/>
    <x v="3"/>
    <s v="TEC-PH-10004093"/>
    <x v="2"/>
    <x v="7"/>
    <s v="Panasonic Kx-TS550"/>
    <n v="45.99"/>
    <x v="7"/>
    <n v="0"/>
    <n v="13.3371"/>
  </r>
  <r>
    <n v="4608"/>
    <s v="CA-2012-135020"/>
    <x v="1"/>
    <x v="71"/>
    <d v="2012-06-02T00:00:00"/>
    <s v="Standard Class"/>
    <s v="MS-17770"/>
    <s v="Maxwell Schwartz"/>
    <x v="0"/>
    <s v="United States"/>
    <s v="Rochester"/>
    <x v="15"/>
    <n v="14609"/>
    <x v="3"/>
    <s v="OFF-ST-10001490"/>
    <x v="1"/>
    <x v="4"/>
    <s v="Hot File 7-Pocket, Floor Stand"/>
    <n v="535.41"/>
    <x v="1"/>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x v="0"/>
    <n v="0.2"/>
    <n v="2.0573999999999995"/>
  </r>
  <r>
    <n v="4610"/>
    <s v="CA-2012-135020"/>
    <x v="1"/>
    <x v="71"/>
    <d v="2012-06-02T00:00:00"/>
    <s v="Standard Class"/>
    <s v="MS-17770"/>
    <s v="Maxwell Schwartz"/>
    <x v="0"/>
    <s v="United States"/>
    <s v="Rochester"/>
    <x v="15"/>
    <n v="14609"/>
    <x v="3"/>
    <s v="OFF-PA-10004255"/>
    <x v="1"/>
    <x v="10"/>
    <s v="Xerox 219"/>
    <n v="45.36"/>
    <x v="3"/>
    <n v="0"/>
    <n v="21.772800000000004"/>
  </r>
  <r>
    <n v="4611"/>
    <s v="US-2014-141852"/>
    <x v="3"/>
    <x v="45"/>
    <d v="2014-11-15T00:00:00"/>
    <s v="Standard Class"/>
    <s v="JE-15745"/>
    <s v="Joel Eaton"/>
    <x v="0"/>
    <s v="United States"/>
    <s v="Oceanside"/>
    <x v="1"/>
    <n v="92054"/>
    <x v="1"/>
    <s v="FUR-FU-10000023"/>
    <x v="0"/>
    <x v="5"/>
    <s v="Eldon Wave Desk Accessories"/>
    <n v="47.12"/>
    <x v="8"/>
    <n v="0"/>
    <n v="20.732800000000001"/>
  </r>
  <r>
    <n v="4612"/>
    <s v="CA-2013-109407"/>
    <x v="0"/>
    <x v="990"/>
    <d v="2013-01-26T00:00:00"/>
    <s v="Second Class"/>
    <s v="HG-14965"/>
    <s v="Henry Goldwyn"/>
    <x v="1"/>
    <s v="United States"/>
    <s v="Gulfport"/>
    <x v="35"/>
    <n v="39503"/>
    <x v="0"/>
    <s v="OFF-BI-10000285"/>
    <x v="1"/>
    <x v="8"/>
    <s v="XtraLife ClearVue Slant-D Ring Binders by Cardinal"/>
    <n v="31.36"/>
    <x v="4"/>
    <n v="0"/>
    <n v="15.68"/>
  </r>
  <r>
    <n v="4613"/>
    <s v="US-2014-165953"/>
    <x v="3"/>
    <x v="413"/>
    <d v="2014-01-07T00:00:00"/>
    <s v="Standard Class"/>
    <s v="EP-13915"/>
    <s v="Emily Phan"/>
    <x v="0"/>
    <s v="United States"/>
    <s v="Jacksonville"/>
    <x v="2"/>
    <n v="32216"/>
    <x v="0"/>
    <s v="OFF-AR-10000588"/>
    <x v="1"/>
    <x v="6"/>
    <s v="Newell 345"/>
    <n v="47.616"/>
    <x v="1"/>
    <n v="0.2"/>
    <n v="3.571200000000001"/>
  </r>
  <r>
    <n v="4614"/>
    <s v="US-2014-165953"/>
    <x v="3"/>
    <x v="413"/>
    <d v="2014-01-07T00:00:00"/>
    <s v="Standard Class"/>
    <s v="EP-13915"/>
    <s v="Emily Phan"/>
    <x v="0"/>
    <s v="United States"/>
    <s v="Jacksonville"/>
    <x v="2"/>
    <n v="32216"/>
    <x v="0"/>
    <s v="OFF-PA-10002250"/>
    <x v="1"/>
    <x v="10"/>
    <s v="Things To Do Today Pad"/>
    <n v="23.480000000000004"/>
    <x v="2"/>
    <n v="0.2"/>
    <n v="8.218"/>
  </r>
  <r>
    <n v="4615"/>
    <s v="CA-2013-144540"/>
    <x v="0"/>
    <x v="64"/>
    <d v="2013-09-11T00:00:00"/>
    <s v="Standard Class"/>
    <s v="GH-14410"/>
    <s v="Gary Hansen"/>
    <x v="2"/>
    <s v="United States"/>
    <s v="Houston"/>
    <x v="5"/>
    <n v="77070"/>
    <x v="2"/>
    <s v="OFF-AP-10002457"/>
    <x v="1"/>
    <x v="9"/>
    <s v="Eureka The Boss Plus 12-Amp Hard Box Upright Vacuum, Red"/>
    <n v="62.789999999999992"/>
    <x v="1"/>
    <n v="0.8"/>
    <n v="-166.39350000000002"/>
  </r>
  <r>
    <n v="4616"/>
    <s v="CA-2013-144540"/>
    <x v="0"/>
    <x v="64"/>
    <d v="2013-09-11T00:00:00"/>
    <s v="Standard Class"/>
    <s v="GH-14410"/>
    <s v="Gary Hansen"/>
    <x v="2"/>
    <s v="United States"/>
    <s v="Houston"/>
    <x v="5"/>
    <n v="77070"/>
    <x v="2"/>
    <s v="OFF-FA-10002763"/>
    <x v="1"/>
    <x v="13"/>
    <s v="Advantus Map Pennant Flags and Round Head Tacks"/>
    <n v="28.44"/>
    <x v="6"/>
    <n v="0.2"/>
    <n v="4.2659999999999973"/>
  </r>
  <r>
    <n v="4617"/>
    <s v="CA-2012-159863"/>
    <x v="1"/>
    <x v="406"/>
    <d v="2012-09-07T00:00:00"/>
    <s v="Second Class"/>
    <s v="DS-13180"/>
    <s v="David Smith"/>
    <x v="1"/>
    <s v="United States"/>
    <s v="Houston"/>
    <x v="5"/>
    <n v="77095"/>
    <x v="2"/>
    <s v="TEC-AC-10000109"/>
    <x v="2"/>
    <x v="11"/>
    <s v="Sony Micro Vault Click 16 GB USB 2.0 Flash Drive"/>
    <n v="134.376"/>
    <x v="1"/>
    <n v="0.2"/>
    <n v="6.7188000000000088"/>
  </r>
  <r>
    <n v="4618"/>
    <s v="CA-2012-117800"/>
    <x v="1"/>
    <x v="481"/>
    <d v="2012-09-26T00:00:00"/>
    <s v="Standard Class"/>
    <s v="TH-21550"/>
    <s v="Tracy Hopkins"/>
    <x v="2"/>
    <s v="United States"/>
    <s v="Everett"/>
    <x v="31"/>
    <n v="2149"/>
    <x v="3"/>
    <s v="TEC-PH-10002415"/>
    <x v="2"/>
    <x v="7"/>
    <s v="Polycom VoiceStation 500 Conference phone"/>
    <n v="589.9"/>
    <x v="0"/>
    <n v="0"/>
    <n v="147.47500000000002"/>
  </r>
  <r>
    <n v="4619"/>
    <s v="CA-2012-117800"/>
    <x v="1"/>
    <x v="481"/>
    <d v="2012-09-26T00:00:00"/>
    <s v="Standard Class"/>
    <s v="TH-21550"/>
    <s v="Tracy Hopkins"/>
    <x v="2"/>
    <s v="United States"/>
    <s v="Everett"/>
    <x v="31"/>
    <n v="2149"/>
    <x v="3"/>
    <s v="FUR-CH-10000785"/>
    <x v="0"/>
    <x v="1"/>
    <s v="Global Ergonomic Managers Chair"/>
    <n v="542.93999999999994"/>
    <x v="1"/>
    <n v="0"/>
    <n v="141.1644"/>
  </r>
  <r>
    <n v="4620"/>
    <s v="CA-2014-145219"/>
    <x v="3"/>
    <x v="165"/>
    <d v="2014-12-26T00:00:00"/>
    <s v="First Class"/>
    <s v="RM-19675"/>
    <s v="Robert Marley"/>
    <x v="2"/>
    <s v="United States"/>
    <s v="Los Angeles"/>
    <x v="1"/>
    <n v="90049"/>
    <x v="1"/>
    <s v="TEC-CO-10001449"/>
    <x v="2"/>
    <x v="16"/>
    <s v="Hewlett Packard LaserJet 3310 Copier"/>
    <n v="2879.9520000000002"/>
    <x v="5"/>
    <n v="0.2"/>
    <n v="1007.9831999999999"/>
  </r>
  <r>
    <n v="4621"/>
    <s v="CA-2014-145219"/>
    <x v="3"/>
    <x v="165"/>
    <d v="2014-12-26T00:00:00"/>
    <s v="First Class"/>
    <s v="RM-19675"/>
    <s v="Robert Marley"/>
    <x v="2"/>
    <s v="United States"/>
    <s v="Los Angeles"/>
    <x v="1"/>
    <n v="90049"/>
    <x v="1"/>
    <s v="OFF-BI-10001670"/>
    <x v="1"/>
    <x v="8"/>
    <s v="Vinyl Sectional Post Binders"/>
    <n v="90.480000000000018"/>
    <x v="1"/>
    <n v="0.2"/>
    <n v="33.93"/>
  </r>
  <r>
    <n v="4622"/>
    <s v="CA-2012-161214"/>
    <x v="1"/>
    <x v="348"/>
    <d v="2012-10-08T00:00:00"/>
    <s v="Second Class"/>
    <s v="SF-20965"/>
    <s v="Sylvia Foulston"/>
    <x v="1"/>
    <s v="United States"/>
    <s v="Wilmington"/>
    <x v="13"/>
    <n v="19805"/>
    <x v="3"/>
    <s v="OFF-ST-10001328"/>
    <x v="1"/>
    <x v="4"/>
    <s v="Personal Filing Tote with Lid, Black/Gray"/>
    <n v="77.55"/>
    <x v="2"/>
    <n v="0"/>
    <n v="21.714000000000002"/>
  </r>
  <r>
    <n v="4623"/>
    <s v="CA-2014-147228"/>
    <x v="3"/>
    <x v="428"/>
    <d v="2014-09-15T00:00:00"/>
    <s v="Standard Class"/>
    <s v="SO-20335"/>
    <s v="Sean O'Donnell"/>
    <x v="0"/>
    <s v="United States"/>
    <s v="Columbia"/>
    <x v="18"/>
    <n v="38401"/>
    <x v="0"/>
    <s v="OFF-SU-10001225"/>
    <x v="1"/>
    <x v="14"/>
    <s v="Staples"/>
    <n v="8.8320000000000007"/>
    <x v="1"/>
    <n v="0.2"/>
    <n v="-1.9872000000000005"/>
  </r>
  <r>
    <n v="4624"/>
    <s v="CA-2014-147228"/>
    <x v="3"/>
    <x v="428"/>
    <d v="2014-09-15T00:00:00"/>
    <s v="Standard Class"/>
    <s v="SO-20335"/>
    <s v="Sean O'Donnell"/>
    <x v="0"/>
    <s v="United States"/>
    <s v="Columbia"/>
    <x v="18"/>
    <n v="38401"/>
    <x v="0"/>
    <s v="OFF-PA-10000357"/>
    <x v="1"/>
    <x v="10"/>
    <s v="Xerox 1888"/>
    <n v="177.536"/>
    <x v="4"/>
    <n v="0.2"/>
    <n v="62.137599999999992"/>
  </r>
  <r>
    <n v="4625"/>
    <s v="CA-2014-147228"/>
    <x v="3"/>
    <x v="428"/>
    <d v="2014-09-15T00:00:00"/>
    <s v="Standard Class"/>
    <s v="SO-20335"/>
    <s v="Sean O'Donnell"/>
    <x v="0"/>
    <s v="United States"/>
    <s v="Columbia"/>
    <x v="18"/>
    <n v="38401"/>
    <x v="0"/>
    <s v="OFF-ST-10000046"/>
    <x v="1"/>
    <x v="4"/>
    <s v="Fellowes Super Stor/Drawer Files"/>
    <n v="258.48"/>
    <x v="0"/>
    <n v="0.2"/>
    <n v="-3.2309999999999945"/>
  </r>
  <r>
    <n v="4626"/>
    <s v="CA-2014-147228"/>
    <x v="3"/>
    <x v="428"/>
    <d v="2014-09-15T00:00:00"/>
    <s v="Standard Class"/>
    <s v="SO-20335"/>
    <s v="Sean O'Donnell"/>
    <x v="0"/>
    <s v="United States"/>
    <s v="Columbia"/>
    <x v="18"/>
    <n v="38401"/>
    <x v="0"/>
    <s v="FUR-FU-10000023"/>
    <x v="0"/>
    <x v="5"/>
    <s v="Eldon Wave Desk Accessories"/>
    <n v="14.135999999999999"/>
    <x v="1"/>
    <n v="0.2"/>
    <n v="4.240800000000001"/>
  </r>
  <r>
    <n v="4627"/>
    <s v="CA-2013-101336"/>
    <x v="0"/>
    <x v="373"/>
    <d v="2013-11-19T00:00:00"/>
    <s v="Standard Class"/>
    <s v="CK-12760"/>
    <s v="Cyma Kinney"/>
    <x v="1"/>
    <s v="United States"/>
    <s v="New York City"/>
    <x v="15"/>
    <n v="10011"/>
    <x v="3"/>
    <s v="OFF-ST-10003455"/>
    <x v="1"/>
    <x v="4"/>
    <s v="Tenex File Box, Personal Filing Tote with Lid, Black"/>
    <n v="77.55"/>
    <x v="2"/>
    <n v="0"/>
    <n v="20.163000000000004"/>
  </r>
  <r>
    <n v="4628"/>
    <s v="CA-2013-101336"/>
    <x v="0"/>
    <x v="373"/>
    <d v="2013-11-19T00:00:00"/>
    <s v="Standard Class"/>
    <s v="CK-12760"/>
    <s v="Cyma Kinney"/>
    <x v="1"/>
    <s v="United States"/>
    <s v="New York City"/>
    <x v="15"/>
    <n v="10011"/>
    <x v="3"/>
    <s v="OFF-ST-10000876"/>
    <x v="1"/>
    <x v="4"/>
    <s v="Eldon Simplefile Box Office"/>
    <n v="24.88"/>
    <x v="0"/>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x v="2"/>
    <n v="0"/>
    <n v="39.410000000000011"/>
  </r>
  <r>
    <n v="4630"/>
    <s v="CA-2013-101336"/>
    <x v="0"/>
    <x v="373"/>
    <d v="2013-11-19T00:00:00"/>
    <s v="Standard Class"/>
    <s v="CK-12760"/>
    <s v="Cyma Kinney"/>
    <x v="1"/>
    <s v="United States"/>
    <s v="New York City"/>
    <x v="15"/>
    <n v="10011"/>
    <x v="3"/>
    <s v="OFF-ST-10004258"/>
    <x v="1"/>
    <x v="4"/>
    <s v="Portable Personal File Box"/>
    <n v="36.630000000000003"/>
    <x v="1"/>
    <n v="0"/>
    <n v="9.8901000000000039"/>
  </r>
  <r>
    <n v="4631"/>
    <s v="US-2012-126235"/>
    <x v="1"/>
    <x v="52"/>
    <d v="2012-10-15T00:00:00"/>
    <s v="Same Day"/>
    <s v="GA-14725"/>
    <s v="Guy Armstrong"/>
    <x v="0"/>
    <s v="United States"/>
    <s v="Mount Pleasant"/>
    <x v="12"/>
    <n v="48858"/>
    <x v="2"/>
    <s v="FUR-FU-10000719"/>
    <x v="0"/>
    <x v="5"/>
    <s v="DAX Cubicle Frames, 8-1/2 x 11"/>
    <n v="17.14"/>
    <x v="0"/>
    <n v="0"/>
    <n v="6.1704000000000008"/>
  </r>
  <r>
    <n v="4632"/>
    <s v="CA-2014-168396"/>
    <x v="3"/>
    <x v="646"/>
    <d v="2014-08-09T00:00:00"/>
    <s v="Second Class"/>
    <s v="BD-11725"/>
    <s v="Bruce Degenhardt"/>
    <x v="0"/>
    <s v="United States"/>
    <s v="San Francisco"/>
    <x v="1"/>
    <n v="94122"/>
    <x v="1"/>
    <s v="OFF-LA-10001297"/>
    <x v="1"/>
    <x v="2"/>
    <s v="Avery 473"/>
    <n v="51.75"/>
    <x v="2"/>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x v="1"/>
    <n v="0"/>
    <n v="11.156400000000005"/>
  </r>
  <r>
    <n v="4634"/>
    <s v="CA-2012-130456"/>
    <x v="1"/>
    <x v="291"/>
    <d v="2012-08-26T00:00:00"/>
    <s v="Standard Class"/>
    <s v="DS-13180"/>
    <s v="David Smith"/>
    <x v="1"/>
    <s v="United States"/>
    <s v="San Francisco"/>
    <x v="1"/>
    <n v="94122"/>
    <x v="1"/>
    <s v="FUR-BO-10003893"/>
    <x v="0"/>
    <x v="0"/>
    <s v="Sauder Camden County Collection Library"/>
    <n v="586.39800000000002"/>
    <x v="5"/>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x v="7"/>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x v="1"/>
    <n v="0"/>
    <n v="9.7175999999999902"/>
  </r>
  <r>
    <n v="4637"/>
    <s v="CA-2014-168228"/>
    <x v="3"/>
    <x v="842"/>
    <d v="2014-04-30T00:00:00"/>
    <s v="First Class"/>
    <s v="AP-10915"/>
    <s v="Arthur Prichep"/>
    <x v="0"/>
    <s v="United States"/>
    <s v="Los Angeles"/>
    <x v="1"/>
    <n v="90045"/>
    <x v="1"/>
    <s v="OFF-AR-10003373"/>
    <x v="1"/>
    <x v="6"/>
    <s v="Boston School Pro Electric Pencil Sharpener, 1670"/>
    <n v="123.92"/>
    <x v="4"/>
    <n v="0"/>
    <n v="33.458399999999997"/>
  </r>
  <r>
    <n v="4638"/>
    <s v="CA-2014-168228"/>
    <x v="3"/>
    <x v="842"/>
    <d v="2014-04-30T00:00:00"/>
    <s v="First Class"/>
    <s v="AP-10915"/>
    <s v="Arthur Prichep"/>
    <x v="0"/>
    <s v="United States"/>
    <s v="Los Angeles"/>
    <x v="1"/>
    <n v="90045"/>
    <x v="1"/>
    <s v="OFF-AR-10000390"/>
    <x v="1"/>
    <x v="6"/>
    <s v="Newell Chalk Holder"/>
    <n v="12.39"/>
    <x v="1"/>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x v="0"/>
    <n v="0"/>
    <n v="12.298000000000002"/>
  </r>
  <r>
    <n v="4640"/>
    <s v="CA-2013-102162"/>
    <x v="0"/>
    <x v="108"/>
    <d v="2013-09-17T00:00:00"/>
    <s v="Standard Class"/>
    <s v="JF-15565"/>
    <s v="Jill Fjeld"/>
    <x v="0"/>
    <s v="United States"/>
    <s v="Newport News"/>
    <x v="17"/>
    <n v="23602"/>
    <x v="0"/>
    <s v="TEC-CO-10001943"/>
    <x v="2"/>
    <x v="16"/>
    <s v="Canon PC-428 Personal Copier"/>
    <n v="1599.92"/>
    <x v="8"/>
    <n v="0"/>
    <n v="751.9624"/>
  </r>
  <r>
    <n v="4641"/>
    <s v="CA-2013-102162"/>
    <x v="0"/>
    <x v="108"/>
    <d v="2013-09-17T00:00:00"/>
    <s v="Standard Class"/>
    <s v="JF-15565"/>
    <s v="Jill Fjeld"/>
    <x v="0"/>
    <s v="United States"/>
    <s v="Newport News"/>
    <x v="17"/>
    <n v="23602"/>
    <x v="0"/>
    <s v="OFF-EN-10002312"/>
    <x v="1"/>
    <x v="12"/>
    <s v="#10 Self-Seal White Envelopes"/>
    <n v="11.09"/>
    <x v="7"/>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x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x v="4"/>
    <n v="0.2"/>
    <n v="-28.95679999999993"/>
  </r>
  <r>
    <n v="4644"/>
    <s v="CA-2012-147501"/>
    <x v="1"/>
    <x v="991"/>
    <d v="2012-08-06T00:00:00"/>
    <s v="Standard Class"/>
    <s v="Co-12640"/>
    <s v="Corey-Lock"/>
    <x v="0"/>
    <s v="United States"/>
    <s v="Seattle"/>
    <x v="4"/>
    <n v="98105"/>
    <x v="1"/>
    <s v="OFF-BI-10002003"/>
    <x v="1"/>
    <x v="8"/>
    <s v="Ibico Presentation Index for Binding Systems"/>
    <n v="6.3680000000000003"/>
    <x v="0"/>
    <n v="0.2"/>
    <n v="2.1492"/>
  </r>
  <r>
    <n v="4645"/>
    <s v="CA-2012-147501"/>
    <x v="1"/>
    <x v="991"/>
    <d v="2012-08-06T00:00:00"/>
    <s v="Standard Class"/>
    <s v="Co-12640"/>
    <s v="Corey-Lock"/>
    <x v="0"/>
    <s v="United States"/>
    <s v="Seattle"/>
    <x v="4"/>
    <n v="98105"/>
    <x v="1"/>
    <s v="TEC-MA-10001972"/>
    <x v="2"/>
    <x v="15"/>
    <s v="Okidata C331dn Printer"/>
    <n v="558.4"/>
    <x v="0"/>
    <n v="0.2"/>
    <n v="41.880000000000024"/>
  </r>
  <r>
    <n v="4646"/>
    <s v="CA-2013-143910"/>
    <x v="0"/>
    <x v="399"/>
    <d v="2013-08-17T00:00:00"/>
    <s v="Standard Class"/>
    <s v="BC-11125"/>
    <s v="Becky Castell"/>
    <x v="2"/>
    <s v="United States"/>
    <s v="New York City"/>
    <x v="15"/>
    <n v="10011"/>
    <x v="3"/>
    <s v="FUR-CH-10000225"/>
    <x v="0"/>
    <x v="1"/>
    <s v="Global Geo Office Task Chair, Gray"/>
    <n v="145.76400000000001"/>
    <x v="0"/>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x v="1"/>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x v="1"/>
    <n v="0.1"/>
    <n v="62.782199999999975"/>
  </r>
  <r>
    <n v="4649"/>
    <s v="CA-2014-129357"/>
    <x v="3"/>
    <x v="304"/>
    <d v="2014-05-20T00:00:00"/>
    <s v="Standard Class"/>
    <s v="KB-16585"/>
    <s v="Ken Black"/>
    <x v="1"/>
    <s v="United States"/>
    <s v="Seattle"/>
    <x v="4"/>
    <n v="98103"/>
    <x v="1"/>
    <s v="OFF-PA-10003228"/>
    <x v="1"/>
    <x v="10"/>
    <s v="Xerox 1917"/>
    <n v="440.18999999999994"/>
    <x v="6"/>
    <n v="0"/>
    <n v="206.88929999999996"/>
  </r>
  <r>
    <n v="4650"/>
    <s v="CA-2014-129357"/>
    <x v="3"/>
    <x v="304"/>
    <d v="2014-05-20T00:00:00"/>
    <s v="Standard Class"/>
    <s v="KB-16585"/>
    <s v="Ken Black"/>
    <x v="1"/>
    <s v="United States"/>
    <s v="Seattle"/>
    <x v="4"/>
    <n v="98103"/>
    <x v="1"/>
    <s v="OFF-SU-10004498"/>
    <x v="1"/>
    <x v="14"/>
    <s v="Martin-Yale Premier Letter Opener"/>
    <n v="64.400000000000006"/>
    <x v="2"/>
    <n v="0"/>
    <n v="1.9320000000000004"/>
  </r>
  <r>
    <n v="4651"/>
    <s v="CA-2014-150987"/>
    <x v="3"/>
    <x v="798"/>
    <d v="2014-04-13T00:00:00"/>
    <s v="Standard Class"/>
    <s v="AH-10120"/>
    <s v="Adrian Hane"/>
    <x v="2"/>
    <s v="United States"/>
    <s v="San Francisco"/>
    <x v="1"/>
    <n v="94110"/>
    <x v="1"/>
    <s v="OFF-PA-10001878"/>
    <x v="1"/>
    <x v="10"/>
    <s v="Xerox 1891"/>
    <n v="244.54999999999998"/>
    <x v="2"/>
    <n v="0"/>
    <n v="114.93849999999998"/>
  </r>
  <r>
    <n v="4652"/>
    <s v="CA-2014-150987"/>
    <x v="3"/>
    <x v="798"/>
    <d v="2014-04-13T00:00:00"/>
    <s v="Standard Class"/>
    <s v="AH-10120"/>
    <s v="Adrian Hane"/>
    <x v="2"/>
    <s v="United States"/>
    <s v="San Francisco"/>
    <x v="1"/>
    <n v="94110"/>
    <x v="1"/>
    <s v="OFF-PA-10002923"/>
    <x v="1"/>
    <x v="10"/>
    <s v="Xerox 1942"/>
    <n v="195.76"/>
    <x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x v="0"/>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x v="2"/>
    <n v="0"/>
    <n v="39.947999999999993"/>
  </r>
  <r>
    <n v="4655"/>
    <s v="CA-2014-159107"/>
    <x v="3"/>
    <x v="92"/>
    <d v="2014-06-27T00:00:00"/>
    <s v="Second Class"/>
    <s v="KT-16480"/>
    <s v="Kean Thornton"/>
    <x v="0"/>
    <s v="United States"/>
    <s v="San Francisco"/>
    <x v="1"/>
    <n v="94110"/>
    <x v="1"/>
    <s v="OFF-FA-10001332"/>
    <x v="1"/>
    <x v="13"/>
    <s v="Acco Banker's Clasps, 5 3/4&quot;-Long"/>
    <n v="2.88"/>
    <x v="7"/>
    <n v="0"/>
    <n v="1.3535999999999999"/>
  </r>
  <r>
    <n v="4656"/>
    <s v="CA-2011-160738"/>
    <x v="2"/>
    <x v="952"/>
    <d v="2011-05-10T00:00:00"/>
    <s v="Standard Class"/>
    <s v="KH-16330"/>
    <s v="Katharine Harms"/>
    <x v="1"/>
    <s v="United States"/>
    <s v="Freeport"/>
    <x v="10"/>
    <n v="61032"/>
    <x v="2"/>
    <s v="OFF-ST-10003442"/>
    <x v="1"/>
    <x v="4"/>
    <s v="Eldon Portable Mobile Manager"/>
    <n v="45.248000000000005"/>
    <x v="0"/>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x v="0"/>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x v="0"/>
    <n v="0.2"/>
    <n v="6.5164"/>
  </r>
  <r>
    <n v="4659"/>
    <s v="CA-2012-112130"/>
    <x v="1"/>
    <x v="910"/>
    <d v="2012-05-07T00:00:00"/>
    <s v="Standard Class"/>
    <s v="SV-20785"/>
    <s v="Stewart Visinsky"/>
    <x v="0"/>
    <s v="United States"/>
    <s v="Philadelphia"/>
    <x v="9"/>
    <n v="19140"/>
    <x v="3"/>
    <s v="OFF-PA-10002230"/>
    <x v="1"/>
    <x v="10"/>
    <s v="Xerox 1897"/>
    <n v="7.9680000000000009"/>
    <x v="0"/>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x v="3"/>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x v="1"/>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x v="5"/>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x v="1"/>
    <n v="0.2"/>
    <n v="-9.5940000000000012"/>
  </r>
  <r>
    <n v="4664"/>
    <s v="CA-2013-111409"/>
    <x v="0"/>
    <x v="31"/>
    <d v="2013-09-23T00:00:00"/>
    <s v="Standard Class"/>
    <s v="PO-18850"/>
    <s v="Patrick O'Brill"/>
    <x v="0"/>
    <s v="United States"/>
    <s v="Jacksonville"/>
    <x v="2"/>
    <n v="32216"/>
    <x v="0"/>
    <s v="OFF-LA-10002787"/>
    <x v="1"/>
    <x v="2"/>
    <s v="Avery 480"/>
    <n v="3"/>
    <x v="7"/>
    <n v="0.2"/>
    <n v="1.0499999999999998"/>
  </r>
  <r>
    <n v="4665"/>
    <s v="CA-2013-116232"/>
    <x v="0"/>
    <x v="897"/>
    <d v="2013-09-27T00:00:00"/>
    <s v="Standard Class"/>
    <s v="AC-10450"/>
    <s v="Amy Cox"/>
    <x v="0"/>
    <s v="United States"/>
    <s v="Pembroke Pines"/>
    <x v="2"/>
    <n v="33024"/>
    <x v="0"/>
    <s v="OFF-BI-10004022"/>
    <x v="1"/>
    <x v="8"/>
    <s v="Acco Suede Grain Vinyl Round Ring Binder"/>
    <n v="7.5060000000000002"/>
    <x v="6"/>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x v="0"/>
    <n v="0.2"/>
    <n v="5.7960000000000003"/>
  </r>
  <r>
    <n v="4667"/>
    <s v="CA-2013-116547"/>
    <x v="0"/>
    <x v="994"/>
    <d v="2013-01-17T00:00:00"/>
    <s v="Standard Class"/>
    <s v="KB-16585"/>
    <s v="Ken Black"/>
    <x v="1"/>
    <s v="United States"/>
    <s v="Seattle"/>
    <x v="4"/>
    <n v="98115"/>
    <x v="1"/>
    <s v="FUR-FU-10000076"/>
    <x v="0"/>
    <x v="5"/>
    <s v="24-Hour Round Wall Clock"/>
    <n v="79.92"/>
    <x v="4"/>
    <n v="0"/>
    <n v="34.365600000000008"/>
  </r>
  <r>
    <n v="4668"/>
    <s v="CA-2013-116547"/>
    <x v="0"/>
    <x v="994"/>
    <d v="2013-01-17T00:00:00"/>
    <s v="Standard Class"/>
    <s v="KB-16585"/>
    <s v="Ken Black"/>
    <x v="1"/>
    <s v="United States"/>
    <s v="Seattle"/>
    <x v="4"/>
    <n v="98115"/>
    <x v="1"/>
    <s v="TEC-AC-10002335"/>
    <x v="2"/>
    <x v="11"/>
    <s v="Logitech Media Keyboard K200"/>
    <n v="69.98"/>
    <x v="0"/>
    <n v="0"/>
    <n v="13.296199999999999"/>
  </r>
  <r>
    <n v="4669"/>
    <s v="US-2014-133200"/>
    <x v="3"/>
    <x v="636"/>
    <d v="2014-05-12T00:00:00"/>
    <s v="Standard Class"/>
    <s v="DB-13555"/>
    <s v="Dorothy Badders"/>
    <x v="1"/>
    <s v="United States"/>
    <s v="Fort Worth"/>
    <x v="5"/>
    <n v="76106"/>
    <x v="2"/>
    <s v="OFF-BI-10002827"/>
    <x v="1"/>
    <x v="8"/>
    <s v="Avery Durable Poly Binders"/>
    <n v="11.059999999999999"/>
    <x v="12"/>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x v="3"/>
    <n v="0.32"/>
    <n v="-119.19180000000006"/>
  </r>
  <r>
    <n v="4671"/>
    <s v="US-2014-133200"/>
    <x v="3"/>
    <x v="636"/>
    <d v="2014-05-12T00:00:00"/>
    <s v="Standard Class"/>
    <s v="DB-13555"/>
    <s v="Dorothy Badders"/>
    <x v="1"/>
    <s v="United States"/>
    <s v="Fort Worth"/>
    <x v="5"/>
    <n v="76106"/>
    <x v="2"/>
    <s v="OFF-ST-10001932"/>
    <x v="1"/>
    <x v="4"/>
    <s v="Fellowes Staxonsteel Drawer Files"/>
    <n v="772.68000000000006"/>
    <x v="2"/>
    <n v="0.2"/>
    <n v="-57.950999999999993"/>
  </r>
  <r>
    <n v="4672"/>
    <s v="CA-2013-133550"/>
    <x v="0"/>
    <x v="995"/>
    <d v="2013-08-07T00:00:00"/>
    <s v="Standard Class"/>
    <s v="KL-16645"/>
    <s v="Ken Lonsdale"/>
    <x v="0"/>
    <s v="United States"/>
    <s v="Detroit"/>
    <x v="12"/>
    <n v="48205"/>
    <x v="2"/>
    <s v="OFF-AP-10001005"/>
    <x v="1"/>
    <x v="9"/>
    <s v="Honeywell Quietcare HEPA Air Cleaner"/>
    <n v="283.14000000000004"/>
    <x v="4"/>
    <n v="0.1"/>
    <n v="72.357999999999976"/>
  </r>
  <r>
    <n v="4673"/>
    <s v="CA-2013-133550"/>
    <x v="0"/>
    <x v="995"/>
    <d v="2013-08-07T00:00:00"/>
    <s v="Standard Class"/>
    <s v="KL-16645"/>
    <s v="Ken Lonsdale"/>
    <x v="0"/>
    <s v="United States"/>
    <s v="Detroit"/>
    <x v="12"/>
    <n v="48205"/>
    <x v="2"/>
    <s v="TEC-PH-10004042"/>
    <x v="2"/>
    <x v="7"/>
    <s v="ClearOne Communications CHAT 70 OC Speaker Phone"/>
    <n v="635.96"/>
    <x v="4"/>
    <n v="0"/>
    <n v="165.34960000000001"/>
  </r>
  <r>
    <n v="4674"/>
    <s v="CA-2013-133550"/>
    <x v="0"/>
    <x v="995"/>
    <d v="2013-08-07T00:00:00"/>
    <s v="Standard Class"/>
    <s v="KL-16645"/>
    <s v="Ken Lonsdale"/>
    <x v="0"/>
    <s v="United States"/>
    <s v="Detroit"/>
    <x v="12"/>
    <n v="48205"/>
    <x v="2"/>
    <s v="TEC-PH-10001079"/>
    <x v="2"/>
    <x v="7"/>
    <s v="Polycom SoundPoint Pro SE-225 Corded phone"/>
    <n v="118.99"/>
    <x v="7"/>
    <n v="0"/>
    <n v="33.3172"/>
  </r>
  <r>
    <n v="4675"/>
    <s v="CA-2013-133550"/>
    <x v="0"/>
    <x v="995"/>
    <d v="2013-08-07T00:00:00"/>
    <s v="Standard Class"/>
    <s v="KL-16645"/>
    <s v="Ken Lonsdale"/>
    <x v="0"/>
    <s v="United States"/>
    <s v="Detroit"/>
    <x v="12"/>
    <n v="48205"/>
    <x v="2"/>
    <s v="FUR-FU-10002918"/>
    <x v="0"/>
    <x v="5"/>
    <s v="Eldon ClusterMat Chair Mat with Cordless Antistatic Protection"/>
    <n v="272.94"/>
    <x v="1"/>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x v="0"/>
    <n v="0.2"/>
    <n v="1.5007999999999999"/>
  </r>
  <r>
    <n v="4677"/>
    <s v="CA-2011-114510"/>
    <x v="2"/>
    <x v="619"/>
    <d v="2011-03-19T00:00:00"/>
    <s v="Standard Class"/>
    <s v="JF-15295"/>
    <s v="Jason Fortune-"/>
    <x v="0"/>
    <s v="United States"/>
    <s v="Logan"/>
    <x v="7"/>
    <n v="84321"/>
    <x v="1"/>
    <s v="OFF-BI-10001617"/>
    <x v="1"/>
    <x v="8"/>
    <s v="GBC Wire Binding Combs"/>
    <n v="33.088000000000001"/>
    <x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x v="7"/>
    <n v="0"/>
    <n v="3.2391999999999967"/>
  </r>
  <r>
    <n v="4679"/>
    <s v="CA-2011-114510"/>
    <x v="2"/>
    <x v="619"/>
    <d v="2011-03-19T00:00:00"/>
    <s v="Standard Class"/>
    <s v="JF-15295"/>
    <s v="Jason Fortune-"/>
    <x v="0"/>
    <s v="United States"/>
    <s v="Logan"/>
    <x v="7"/>
    <n v="84321"/>
    <x v="1"/>
    <s v="TEC-AC-10004877"/>
    <x v="2"/>
    <x v="11"/>
    <s v="Imation 30456 USB Flash Drive 8GB"/>
    <n v="82.800000000000011"/>
    <x v="13"/>
    <n v="0"/>
    <n v="6.6239999999999952"/>
  </r>
  <r>
    <n v="4680"/>
    <s v="CA-2011-114510"/>
    <x v="2"/>
    <x v="619"/>
    <d v="2011-03-19T00:00:00"/>
    <s v="Standard Class"/>
    <s v="JF-15295"/>
    <s v="Jason Fortune-"/>
    <x v="0"/>
    <s v="United States"/>
    <s v="Logan"/>
    <x v="7"/>
    <n v="84321"/>
    <x v="1"/>
    <s v="OFF-ST-10003221"/>
    <x v="1"/>
    <x v="4"/>
    <s v="Staples"/>
    <n v="21.36"/>
    <x v="0"/>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x v="0"/>
    <n v="0.2"/>
    <n v="20.165599999999998"/>
  </r>
  <r>
    <n v="4682"/>
    <s v="CA-2013-169215"/>
    <x v="0"/>
    <x v="216"/>
    <d v="2013-07-19T00:00:00"/>
    <s v="Second Class"/>
    <s v="RE-19450"/>
    <s v="Richard Eichhorn"/>
    <x v="0"/>
    <s v="United States"/>
    <s v="Auburn"/>
    <x v="15"/>
    <n v="13021"/>
    <x v="3"/>
    <s v="OFF-FA-10000936"/>
    <x v="1"/>
    <x v="13"/>
    <s v="Acco Hot Clips Clips to Go"/>
    <n v="29.61"/>
    <x v="6"/>
    <n v="0"/>
    <n v="13.324499999999999"/>
  </r>
  <r>
    <n v="4683"/>
    <s v="CA-2013-127698"/>
    <x v="0"/>
    <x v="49"/>
    <d v="2013-12-02T00:00:00"/>
    <s v="Same Day"/>
    <s v="MV-18190"/>
    <s v="Mike Vittorini"/>
    <x v="0"/>
    <s v="United States"/>
    <s v="Raleigh"/>
    <x v="3"/>
    <n v="27604"/>
    <x v="0"/>
    <s v="TEC-PH-10003811"/>
    <x v="2"/>
    <x v="7"/>
    <s v="Jabra Supreme Plus Driver Edition Headset"/>
    <n v="863.928"/>
    <x v="6"/>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x v="4"/>
    <n v="0.4"/>
    <n v="-56.448000000000008"/>
  </r>
  <r>
    <n v="4685"/>
    <s v="CA-2013-159912"/>
    <x v="0"/>
    <x v="48"/>
    <d v="2013-09-04T00:00:00"/>
    <s v="Standard Class"/>
    <s v="GB-14530"/>
    <s v="George Bell"/>
    <x v="1"/>
    <s v="United States"/>
    <s v="Philadelphia"/>
    <x v="9"/>
    <n v="19120"/>
    <x v="3"/>
    <s v="FUR-BO-10002853"/>
    <x v="0"/>
    <x v="0"/>
    <s v="O'Sullivan 5-Shelf Heavy-Duty Bookcases"/>
    <n v="163.88"/>
    <x v="4"/>
    <n v="0.5"/>
    <n v="-81.94"/>
  </r>
  <r>
    <n v="4686"/>
    <s v="CA-2013-159912"/>
    <x v="0"/>
    <x v="48"/>
    <d v="2013-09-04T00:00:00"/>
    <s v="Standard Class"/>
    <s v="GB-14530"/>
    <s v="George Bell"/>
    <x v="1"/>
    <s v="United States"/>
    <s v="Philadelphia"/>
    <x v="9"/>
    <n v="19120"/>
    <x v="3"/>
    <s v="OFF-BI-10002071"/>
    <x v="1"/>
    <x v="8"/>
    <s v="Fellowes Black Plastic Comb Bindings"/>
    <n v="3.4860000000000002"/>
    <x v="0"/>
    <n v="0.7"/>
    <n v="-2.7887999999999993"/>
  </r>
  <r>
    <n v="4687"/>
    <s v="CA-2013-159912"/>
    <x v="0"/>
    <x v="48"/>
    <d v="2013-09-04T00:00:00"/>
    <s v="Standard Class"/>
    <s v="GB-14530"/>
    <s v="George Bell"/>
    <x v="1"/>
    <s v="United States"/>
    <s v="Philadelphia"/>
    <x v="9"/>
    <n v="19120"/>
    <x v="3"/>
    <s v="OFF-FA-10000053"/>
    <x v="1"/>
    <x v="13"/>
    <s v="Revere Boxed Rubber Bands by Revere"/>
    <n v="10.584"/>
    <x v="3"/>
    <n v="0.2"/>
    <n v="-2.3813999999999993"/>
  </r>
  <r>
    <n v="4688"/>
    <s v="CA-2013-101987"/>
    <x v="0"/>
    <x v="890"/>
    <d v="2013-07-01T00:00:00"/>
    <s v="Standard Class"/>
    <s v="HL-15040"/>
    <s v="Hunter Lopez"/>
    <x v="0"/>
    <s v="United States"/>
    <s v="Richmond"/>
    <x v="14"/>
    <n v="47374"/>
    <x v="2"/>
    <s v="TEC-PH-10001305"/>
    <x v="2"/>
    <x v="7"/>
    <s v="Panasonic KX TS208W Corded phone"/>
    <n v="440.91"/>
    <x v="6"/>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x v="2"/>
    <n v="0.7"/>
    <n v="-4.7625000000000011"/>
  </r>
  <r>
    <n v="4690"/>
    <s v="CA-2011-138681"/>
    <x v="2"/>
    <x v="414"/>
    <d v="2011-12-22T00:00:00"/>
    <s v="First Class"/>
    <s v="CT-11995"/>
    <s v="Carol Triggs"/>
    <x v="0"/>
    <s v="United States"/>
    <s v="Tucson"/>
    <x v="16"/>
    <n v="85705"/>
    <x v="1"/>
    <s v="FUR-FU-10001876"/>
    <x v="0"/>
    <x v="5"/>
    <s v="Computer Room Manger, 14&quot;"/>
    <n v="51.967999999999996"/>
    <x v="0"/>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x v="1"/>
    <n v="0.2"/>
    <n v="21.592800000000011"/>
  </r>
  <r>
    <n v="4692"/>
    <s v="CA-2011-138681"/>
    <x v="2"/>
    <x v="414"/>
    <d v="2011-12-22T00:00:00"/>
    <s v="First Class"/>
    <s v="CT-11995"/>
    <s v="Carol Triggs"/>
    <x v="0"/>
    <s v="United States"/>
    <s v="Tucson"/>
    <x v="16"/>
    <n v="85705"/>
    <x v="1"/>
    <s v="FUR-CH-10004860"/>
    <x v="0"/>
    <x v="1"/>
    <s v="Global Low Back Tilter Chair"/>
    <n v="242.35200000000003"/>
    <x v="1"/>
    <n v="0.2"/>
    <n v="-42.411600000000035"/>
  </r>
  <r>
    <n v="4693"/>
    <s v="CA-2011-138681"/>
    <x v="2"/>
    <x v="414"/>
    <d v="2011-12-22T00:00:00"/>
    <s v="First Class"/>
    <s v="CT-11995"/>
    <s v="Carol Triggs"/>
    <x v="0"/>
    <s v="United States"/>
    <s v="Tucson"/>
    <x v="16"/>
    <n v="85705"/>
    <x v="1"/>
    <s v="OFF-PA-10000357"/>
    <x v="1"/>
    <x v="10"/>
    <s v="Xerox 1888"/>
    <n v="221.92000000000002"/>
    <x v="2"/>
    <n v="0.2"/>
    <n v="77.671999999999983"/>
  </r>
  <r>
    <n v="4694"/>
    <s v="CA-2011-138681"/>
    <x v="2"/>
    <x v="414"/>
    <d v="2011-12-22T00:00:00"/>
    <s v="First Class"/>
    <s v="CT-11995"/>
    <s v="Carol Triggs"/>
    <x v="0"/>
    <s v="United States"/>
    <s v="Tucson"/>
    <x v="16"/>
    <n v="85705"/>
    <x v="1"/>
    <s v="OFF-PA-10003270"/>
    <x v="1"/>
    <x v="10"/>
    <s v="Xerox 1954"/>
    <n v="8.4480000000000004"/>
    <x v="0"/>
    <n v="0.2"/>
    <n v="2.6399999999999997"/>
  </r>
  <r>
    <n v="4695"/>
    <s v="US-2012-138121"/>
    <x v="1"/>
    <x v="997"/>
    <d v="2012-12-17T00:00:00"/>
    <s v="Same Day"/>
    <s v="JL-15835"/>
    <s v="John Lee"/>
    <x v="0"/>
    <s v="United States"/>
    <s v="Detroit"/>
    <x v="12"/>
    <n v="48205"/>
    <x v="2"/>
    <s v="OFF-BI-10000320"/>
    <x v="1"/>
    <x v="8"/>
    <s v="GBC Plastic Binding Combs"/>
    <n v="29.52"/>
    <x v="4"/>
    <n v="0"/>
    <n v="14.4648"/>
  </r>
  <r>
    <n v="4696"/>
    <s v="US-2012-138121"/>
    <x v="1"/>
    <x v="997"/>
    <d v="2012-12-17T00:00:00"/>
    <s v="Same Day"/>
    <s v="JL-15835"/>
    <s v="John Lee"/>
    <x v="0"/>
    <s v="United States"/>
    <s v="Detroit"/>
    <x v="12"/>
    <n v="48205"/>
    <x v="2"/>
    <s v="FUR-CH-10003846"/>
    <x v="0"/>
    <x v="1"/>
    <s v="Hon Valutask Swivel Chairs"/>
    <n v="302.94"/>
    <x v="1"/>
    <n v="0"/>
    <n v="48.470400000000012"/>
  </r>
  <r>
    <n v="4697"/>
    <s v="US-2012-138121"/>
    <x v="1"/>
    <x v="997"/>
    <d v="2012-12-17T00:00:00"/>
    <s v="Same Day"/>
    <s v="JL-15835"/>
    <s v="John Lee"/>
    <x v="0"/>
    <s v="United States"/>
    <s v="Detroit"/>
    <x v="12"/>
    <n v="48205"/>
    <x v="2"/>
    <s v="FUR-CH-10004875"/>
    <x v="0"/>
    <x v="1"/>
    <s v="Harbour Creations 67200 Series Stacking Chairs"/>
    <n v="142.36000000000001"/>
    <x v="0"/>
    <n v="0"/>
    <n v="38.437200000000004"/>
  </r>
  <r>
    <n v="4698"/>
    <s v="US-2012-138121"/>
    <x v="1"/>
    <x v="997"/>
    <d v="2012-12-17T00:00:00"/>
    <s v="Same Day"/>
    <s v="JL-15835"/>
    <s v="John Lee"/>
    <x v="0"/>
    <s v="United States"/>
    <s v="Detroit"/>
    <x v="12"/>
    <n v="48205"/>
    <x v="2"/>
    <s v="FUR-CH-10003817"/>
    <x v="0"/>
    <x v="1"/>
    <s v="Global Value Steno Chair, Gray"/>
    <n v="546.66"/>
    <x v="6"/>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x v="1"/>
    <n v="0"/>
    <n v="14.849099999999979"/>
  </r>
  <r>
    <n v="4700"/>
    <s v="CA-2014-140298"/>
    <x v="3"/>
    <x v="943"/>
    <d v="2014-05-18T00:00:00"/>
    <s v="Standard Class"/>
    <s v="JK-16120"/>
    <s v="Julie Kriz"/>
    <x v="2"/>
    <s v="United States"/>
    <s v="Austin"/>
    <x v="5"/>
    <n v="78745"/>
    <x v="2"/>
    <s v="OFF-AR-10003481"/>
    <x v="1"/>
    <x v="6"/>
    <s v="Newell 348"/>
    <n v="5.2480000000000002"/>
    <x v="0"/>
    <n v="0.2"/>
    <n v="0.59039999999999915"/>
  </r>
  <r>
    <n v="4701"/>
    <s v="CA-2014-140298"/>
    <x v="3"/>
    <x v="943"/>
    <d v="2014-05-18T00:00:00"/>
    <s v="Standard Class"/>
    <s v="JK-16120"/>
    <s v="Julie Kriz"/>
    <x v="2"/>
    <s v="United States"/>
    <s v="Austin"/>
    <x v="5"/>
    <n v="78745"/>
    <x v="2"/>
    <s v="OFF-ST-10004180"/>
    <x v="1"/>
    <x v="4"/>
    <s v="Safco Commercial Shelving"/>
    <n v="74.415999999999997"/>
    <x v="0"/>
    <n v="0.2"/>
    <n v="-14.883200000000002"/>
  </r>
  <r>
    <n v="4702"/>
    <s v="CA-2014-140298"/>
    <x v="3"/>
    <x v="943"/>
    <d v="2014-05-18T00:00:00"/>
    <s v="Standard Class"/>
    <s v="JK-16120"/>
    <s v="Julie Kriz"/>
    <x v="2"/>
    <s v="United States"/>
    <s v="Austin"/>
    <x v="5"/>
    <n v="78745"/>
    <x v="2"/>
    <s v="OFF-PA-10003657"/>
    <x v="1"/>
    <x v="10"/>
    <s v="Xerox 1927"/>
    <n v="6.8480000000000008"/>
    <x v="0"/>
    <n v="0.2"/>
    <n v="2.1399999999999992"/>
  </r>
  <r>
    <n v="4703"/>
    <s v="CA-2014-140298"/>
    <x v="3"/>
    <x v="943"/>
    <d v="2014-05-18T00:00:00"/>
    <s v="Standard Class"/>
    <s v="JK-16120"/>
    <s v="Julie Kriz"/>
    <x v="2"/>
    <s v="United States"/>
    <s v="Austin"/>
    <x v="5"/>
    <n v="78745"/>
    <x v="2"/>
    <s v="FUR-FU-10001967"/>
    <x v="0"/>
    <x v="5"/>
    <s v="Telescoping Adjustable Floor Lamp"/>
    <n v="7.9959999999999996"/>
    <x v="7"/>
    <n v="0.6"/>
    <n v="-6.9964999999999993"/>
  </r>
  <r>
    <n v="4704"/>
    <s v="CA-2013-166240"/>
    <x v="0"/>
    <x v="890"/>
    <d v="2013-06-29T00:00:00"/>
    <s v="Standard Class"/>
    <s v="DH-13075"/>
    <s v="Dave Hallsten"/>
    <x v="1"/>
    <s v="United States"/>
    <s v="Houston"/>
    <x v="5"/>
    <n v="77095"/>
    <x v="2"/>
    <s v="OFF-AP-10002082"/>
    <x v="1"/>
    <x v="9"/>
    <s v="Holmes HEPA Air Purifier"/>
    <n v="8.711999999999998"/>
    <x v="0"/>
    <n v="0.8"/>
    <n v="-19.602000000000007"/>
  </r>
  <r>
    <n v="4705"/>
    <s v="CA-2013-158435"/>
    <x v="0"/>
    <x v="624"/>
    <d v="2013-05-19T00:00:00"/>
    <s v="First Class"/>
    <s v="AG-10900"/>
    <s v="Arthur Gainer"/>
    <x v="0"/>
    <s v="United States"/>
    <s v="Waterbury"/>
    <x v="29"/>
    <n v="6708"/>
    <x v="3"/>
    <s v="OFF-SU-10000381"/>
    <x v="1"/>
    <x v="14"/>
    <s v="Acme Forged Steel Scissors with Black Enamel Handles"/>
    <n v="65.17"/>
    <x v="3"/>
    <n v="0"/>
    <n v="18.899299999999997"/>
  </r>
  <r>
    <n v="4706"/>
    <s v="CA-2013-158435"/>
    <x v="0"/>
    <x v="624"/>
    <d v="2013-05-19T00:00:00"/>
    <s v="First Class"/>
    <s v="AG-10900"/>
    <s v="Arthur Gainer"/>
    <x v="0"/>
    <s v="United States"/>
    <s v="Waterbury"/>
    <x v="29"/>
    <n v="6708"/>
    <x v="3"/>
    <s v="OFF-LA-10002475"/>
    <x v="1"/>
    <x v="2"/>
    <s v="Avery 519"/>
    <n v="14.62"/>
    <x v="0"/>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x v="4"/>
    <n v="0"/>
    <n v="17.323999999999984"/>
  </r>
  <r>
    <n v="4708"/>
    <s v="CA-2014-138149"/>
    <x v="3"/>
    <x v="222"/>
    <d v="2014-07-01T00:00:00"/>
    <s v="First Class"/>
    <s v="WB-21850"/>
    <s v="William Brown"/>
    <x v="0"/>
    <s v="United States"/>
    <s v="Los Angeles"/>
    <x v="1"/>
    <n v="90049"/>
    <x v="1"/>
    <s v="OFF-BI-10003091"/>
    <x v="1"/>
    <x v="8"/>
    <s v="GBC DocuBind TL200 Manual Binding Machine"/>
    <n v="895.92"/>
    <x v="2"/>
    <n v="0.2"/>
    <n v="302.37299999999993"/>
  </r>
  <r>
    <n v="4709"/>
    <s v="CA-2014-138149"/>
    <x v="3"/>
    <x v="222"/>
    <d v="2014-07-01T00:00:00"/>
    <s v="First Class"/>
    <s v="WB-21850"/>
    <s v="William Brown"/>
    <x v="0"/>
    <s v="United States"/>
    <s v="Los Angeles"/>
    <x v="1"/>
    <n v="90049"/>
    <x v="1"/>
    <s v="OFF-ST-10002974"/>
    <x v="1"/>
    <x v="4"/>
    <s v="Trav-L-File Heavy-Duty Shuttle II, Black"/>
    <n v="130.71"/>
    <x v="1"/>
    <n v="0"/>
    <n v="39.212999999999994"/>
  </r>
  <r>
    <n v="4710"/>
    <s v="CA-2014-138149"/>
    <x v="3"/>
    <x v="222"/>
    <d v="2014-07-01T00:00:00"/>
    <s v="First Class"/>
    <s v="WB-21850"/>
    <s v="William Brown"/>
    <x v="0"/>
    <s v="United States"/>
    <s v="Los Angeles"/>
    <x v="1"/>
    <n v="90049"/>
    <x v="1"/>
    <s v="OFF-AR-10000255"/>
    <x v="1"/>
    <x v="6"/>
    <s v="Newell 328"/>
    <n v="11.68"/>
    <x v="0"/>
    <n v="0"/>
    <n v="3.0367999999999995"/>
  </r>
  <r>
    <n v="4711"/>
    <s v="CA-2014-138149"/>
    <x v="3"/>
    <x v="222"/>
    <d v="2014-07-01T00:00:00"/>
    <s v="First Class"/>
    <s v="WB-21850"/>
    <s v="William Brown"/>
    <x v="0"/>
    <s v="United States"/>
    <s v="Los Angeles"/>
    <x v="1"/>
    <n v="90049"/>
    <x v="1"/>
    <s v="TEC-AC-10001284"/>
    <x v="2"/>
    <x v="11"/>
    <s v="Enermax Briskie RF Wireless Keyboard and Mouse Combo"/>
    <n v="62.31"/>
    <x v="1"/>
    <n v="0"/>
    <n v="22.4316"/>
  </r>
  <r>
    <n v="4712"/>
    <s v="CA-2011-112403"/>
    <x v="2"/>
    <x v="691"/>
    <d v="2011-03-31T00:00:00"/>
    <s v="Same Day"/>
    <s v="JO-15280"/>
    <s v="Jas O'Carroll"/>
    <x v="0"/>
    <s v="United States"/>
    <s v="Philadelphia"/>
    <x v="9"/>
    <n v="19120"/>
    <x v="3"/>
    <s v="OFF-BI-10003529"/>
    <x v="1"/>
    <x v="8"/>
    <s v="Avery Round Ring Poly Binders"/>
    <n v="0.85200000000000009"/>
    <x v="7"/>
    <n v="0.7"/>
    <n v="-0.59639999999999982"/>
  </r>
  <r>
    <n v="4713"/>
    <s v="CA-2011-108273"/>
    <x v="2"/>
    <x v="757"/>
    <d v="2011-12-21T00:00:00"/>
    <s v="Standard Class"/>
    <s v="EJ-13720"/>
    <s v="Ed Jacobs"/>
    <x v="0"/>
    <s v="United States"/>
    <s v="Huntsville"/>
    <x v="5"/>
    <n v="77340"/>
    <x v="2"/>
    <s v="OFF-PA-10000029"/>
    <x v="1"/>
    <x v="10"/>
    <s v="Xerox 224"/>
    <n v="36.288000000000011"/>
    <x v="3"/>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x v="0"/>
    <n v="0.6"/>
    <n v="-74.952600000000004"/>
  </r>
  <r>
    <n v="4715"/>
    <s v="CA-2014-121643"/>
    <x v="3"/>
    <x v="796"/>
    <d v="2014-05-21T00:00:00"/>
    <s v="First Class"/>
    <s v="AB-10105"/>
    <s v="Adrian Barton"/>
    <x v="0"/>
    <s v="United States"/>
    <s v="Portland"/>
    <x v="21"/>
    <n v="97206"/>
    <x v="1"/>
    <s v="TEC-PH-10002200"/>
    <x v="2"/>
    <x v="7"/>
    <s v="Aastra 6757i CT Wireless VoIP phone"/>
    <n v="344.70400000000001"/>
    <x v="0"/>
    <n v="0.2"/>
    <n v="38.779199999999989"/>
  </r>
  <r>
    <n v="4716"/>
    <s v="US-2012-122910"/>
    <x v="1"/>
    <x v="793"/>
    <d v="2012-05-16T00:00:00"/>
    <s v="Standard Class"/>
    <s v="LT-16765"/>
    <s v="Larry Tron"/>
    <x v="0"/>
    <s v="United States"/>
    <s v="Louisville"/>
    <x v="22"/>
    <n v="80027"/>
    <x v="1"/>
    <s v="TEC-PH-10000441"/>
    <x v="2"/>
    <x v="7"/>
    <s v="VTech DS6151"/>
    <n v="201.584"/>
    <x v="0"/>
    <n v="0.2"/>
    <n v="20.158400000000015"/>
  </r>
  <r>
    <n v="4717"/>
    <s v="CA-2014-143126"/>
    <x v="3"/>
    <x v="734"/>
    <d v="2014-12-08T00:00:00"/>
    <s v="Second Class"/>
    <s v="CM-12655"/>
    <s v="Corinna Mitchell"/>
    <x v="2"/>
    <s v="United States"/>
    <s v="Seattle"/>
    <x v="4"/>
    <n v="98115"/>
    <x v="1"/>
    <s v="FUR-TA-10002958"/>
    <x v="0"/>
    <x v="3"/>
    <s v="Bevis Oval Conference Table, Walnut"/>
    <n v="521.96"/>
    <x v="0"/>
    <n v="0"/>
    <n v="88.733199999999954"/>
  </r>
  <r>
    <n v="4718"/>
    <s v="CA-2012-129042"/>
    <x v="1"/>
    <x v="295"/>
    <d v="2012-12-17T00:00:00"/>
    <s v="Standard Class"/>
    <s v="EM-13960"/>
    <s v="Eric Murdock"/>
    <x v="0"/>
    <s v="United States"/>
    <s v="Baltimore"/>
    <x v="39"/>
    <n v="21215"/>
    <x v="3"/>
    <s v="OFF-AR-10001662"/>
    <x v="1"/>
    <x v="6"/>
    <s v="Rogers Handheld Barrel Pencil Sharpener"/>
    <n v="8.2200000000000006"/>
    <x v="1"/>
    <n v="0"/>
    <n v="2.2194000000000007"/>
  </r>
  <r>
    <n v="4719"/>
    <s v="CA-2012-109736"/>
    <x v="1"/>
    <x v="998"/>
    <d v="2012-10-11T00:00:00"/>
    <s v="First Class"/>
    <s v="DJ-13420"/>
    <s v="Denny Joy"/>
    <x v="1"/>
    <s v="United States"/>
    <s v="San Francisco"/>
    <x v="1"/>
    <n v="94109"/>
    <x v="1"/>
    <s v="OFF-PA-10004101"/>
    <x v="1"/>
    <x v="10"/>
    <s v="Xerox 1894"/>
    <n v="45.36"/>
    <x v="3"/>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x v="3"/>
    <n v="0"/>
    <n v="9.4717000000000837"/>
  </r>
  <r>
    <n v="4721"/>
    <s v="CA-2012-142601"/>
    <x v="1"/>
    <x v="24"/>
    <d v="2012-04-20T00:00:00"/>
    <s v="Second Class"/>
    <s v="DE-13255"/>
    <s v="Deanra Eno"/>
    <x v="2"/>
    <s v="United States"/>
    <s v="Los Angeles"/>
    <x v="1"/>
    <n v="90004"/>
    <x v="1"/>
    <s v="OFF-PA-10000483"/>
    <x v="1"/>
    <x v="10"/>
    <s v="Xerox 19"/>
    <n v="61.96"/>
    <x v="0"/>
    <n v="0"/>
    <n v="27.881999999999998"/>
  </r>
  <r>
    <n v="4722"/>
    <s v="CA-2011-106229"/>
    <x v="2"/>
    <x v="159"/>
    <d v="2011-06-11T00:00:00"/>
    <s v="Second Class"/>
    <s v="NR-18550"/>
    <s v="Nick Radford"/>
    <x v="0"/>
    <s v="United States"/>
    <s v="Aurora"/>
    <x v="10"/>
    <n v="60505"/>
    <x v="2"/>
    <s v="FUR-TA-10002041"/>
    <x v="0"/>
    <x v="3"/>
    <s v="Bevis Round Conference Table Top, X-Base"/>
    <n v="268.935"/>
    <x v="1"/>
    <n v="0.5"/>
    <n v="-209.76929999999999"/>
  </r>
  <r>
    <n v="4723"/>
    <s v="US-2014-135230"/>
    <x v="3"/>
    <x v="853"/>
    <d v="2014-09-08T00:00:00"/>
    <s v="Standard Class"/>
    <s v="CK-12325"/>
    <s v="Christine Kargatis"/>
    <x v="2"/>
    <s v="United States"/>
    <s v="Seattle"/>
    <x v="4"/>
    <n v="98103"/>
    <x v="1"/>
    <s v="OFF-AR-10001166"/>
    <x v="1"/>
    <x v="6"/>
    <s v="Staples"/>
    <n v="7.58"/>
    <x v="7"/>
    <n v="0"/>
    <n v="2.9561999999999999"/>
  </r>
  <r>
    <n v="4724"/>
    <s v="CA-2013-159653"/>
    <x v="0"/>
    <x v="730"/>
    <d v="2013-05-23T00:00:00"/>
    <s v="Same Day"/>
    <s v="JF-15490"/>
    <s v="Jeremy Farry"/>
    <x v="0"/>
    <s v="United States"/>
    <s v="Athens"/>
    <x v="32"/>
    <n v="30605"/>
    <x v="0"/>
    <s v="OFF-LA-10004345"/>
    <x v="1"/>
    <x v="2"/>
    <s v="Avery 493"/>
    <n v="14.73"/>
    <x v="1"/>
    <n v="0"/>
    <n v="7.2176999999999998"/>
  </r>
  <r>
    <n v="4725"/>
    <s v="CA-2013-131968"/>
    <x v="0"/>
    <x v="583"/>
    <d v="2013-11-16T00:00:00"/>
    <s v="Standard Class"/>
    <s v="LB-16795"/>
    <s v="Laurel Beltran"/>
    <x v="2"/>
    <s v="United States"/>
    <s v="Apopka"/>
    <x v="2"/>
    <n v="32712"/>
    <x v="0"/>
    <s v="OFF-BI-10002852"/>
    <x v="1"/>
    <x v="8"/>
    <s v="Ibico Standard Transparent Covers"/>
    <n v="9.8880000000000017"/>
    <x v="0"/>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x v="1"/>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x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x v="1"/>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x v="3"/>
    <n v="0.2"/>
    <n v="46.178999999999988"/>
  </r>
  <r>
    <n v="4730"/>
    <s v="CA-2013-124681"/>
    <x v="0"/>
    <x v="427"/>
    <d v="2013-07-24T00:00:00"/>
    <s v="Second Class"/>
    <s v="SV-20935"/>
    <s v="Susan Vittorini"/>
    <x v="0"/>
    <s v="United States"/>
    <s v="Dallas"/>
    <x v="5"/>
    <n v="75217"/>
    <x v="2"/>
    <s v="TEC-AC-10000487"/>
    <x v="2"/>
    <x v="11"/>
    <s v="SanDisk Cruzer 4 GB USB Flash Drive"/>
    <n v="15.576000000000001"/>
    <x v="1"/>
    <n v="0.2"/>
    <n v="3.3098999999999998"/>
  </r>
  <r>
    <n v="4731"/>
    <s v="US-2012-103996"/>
    <x v="1"/>
    <x v="368"/>
    <d v="2012-03-31T00:00:00"/>
    <s v="Second Class"/>
    <s v="RB-19435"/>
    <s v="Richard Bierner"/>
    <x v="0"/>
    <s v="United States"/>
    <s v="San Diego"/>
    <x v="1"/>
    <n v="92105"/>
    <x v="1"/>
    <s v="OFF-PA-10001736"/>
    <x v="1"/>
    <x v="10"/>
    <s v="Xerox 1880"/>
    <n v="212.64"/>
    <x v="5"/>
    <n v="0"/>
    <n v="99.940799999999982"/>
  </r>
  <r>
    <n v="4732"/>
    <s v="US-2012-103996"/>
    <x v="1"/>
    <x v="368"/>
    <d v="2012-03-31T00:00:00"/>
    <s v="Second Class"/>
    <s v="RB-19435"/>
    <s v="Richard Bierner"/>
    <x v="0"/>
    <s v="United States"/>
    <s v="San Diego"/>
    <x v="1"/>
    <n v="92105"/>
    <x v="1"/>
    <s v="OFF-PA-10001609"/>
    <x v="1"/>
    <x v="10"/>
    <s v="Tops Wirebound Message Log Books"/>
    <n v="9.870000000000001"/>
    <x v="1"/>
    <n v="0"/>
    <n v="4.5401999999999996"/>
  </r>
  <r>
    <n v="4733"/>
    <s v="US-2012-103996"/>
    <x v="1"/>
    <x v="368"/>
    <d v="2012-03-31T00:00:00"/>
    <s v="Second Class"/>
    <s v="RB-19435"/>
    <s v="Richard Bierner"/>
    <x v="0"/>
    <s v="United States"/>
    <s v="San Diego"/>
    <x v="1"/>
    <n v="92105"/>
    <x v="1"/>
    <s v="TEC-AC-10003116"/>
    <x v="2"/>
    <x v="11"/>
    <s v="Memorex Froggy Flash Drive 8 GB"/>
    <n v="53.25"/>
    <x v="1"/>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x v="1"/>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x v="1"/>
    <n v="0.1"/>
    <n v="146.38799999999998"/>
  </r>
  <r>
    <n v="4736"/>
    <s v="CA-2012-155054"/>
    <x v="1"/>
    <x v="385"/>
    <d v="2012-06-19T00:00:00"/>
    <s v="Standard Class"/>
    <s v="PS-19045"/>
    <s v="Penelope Sewall"/>
    <x v="2"/>
    <s v="United States"/>
    <s v="Lewiston"/>
    <x v="43"/>
    <n v="4240"/>
    <x v="3"/>
    <s v="OFF-BI-10004970"/>
    <x v="1"/>
    <x v="8"/>
    <s v="ACCOHIDE 3-Ring Binder, Blue, 1&quot;"/>
    <n v="8.26"/>
    <x v="0"/>
    <n v="0"/>
    <n v="3.8822000000000001"/>
  </r>
  <r>
    <n v="4737"/>
    <s v="CA-2012-155054"/>
    <x v="1"/>
    <x v="385"/>
    <d v="2012-06-19T00:00:00"/>
    <s v="Standard Class"/>
    <s v="PS-19045"/>
    <s v="Penelope Sewall"/>
    <x v="2"/>
    <s v="United States"/>
    <s v="Lewiston"/>
    <x v="43"/>
    <n v="4240"/>
    <x v="3"/>
    <s v="OFF-BI-10002824"/>
    <x v="1"/>
    <x v="8"/>
    <s v="Recycled Easel Ring Binders"/>
    <n v="29.84"/>
    <x v="0"/>
    <n v="0"/>
    <n v="13.427999999999997"/>
  </r>
  <r>
    <n v="4738"/>
    <s v="CA-2012-155054"/>
    <x v="1"/>
    <x v="385"/>
    <d v="2012-06-19T00:00:00"/>
    <s v="Standard Class"/>
    <s v="PS-19045"/>
    <s v="Penelope Sewall"/>
    <x v="2"/>
    <s v="United States"/>
    <s v="Lewiston"/>
    <x v="43"/>
    <n v="4240"/>
    <x v="3"/>
    <s v="TEC-AC-10003657"/>
    <x v="2"/>
    <x v="11"/>
    <s v="Lenovo 17-Key USB Numeric Keypad"/>
    <n v="67.98"/>
    <x v="0"/>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x v="0"/>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x v="7"/>
    <n v="0.2"/>
    <n v="-0.88860000000000205"/>
  </r>
  <r>
    <n v="4741"/>
    <s v="CA-2014-164364"/>
    <x v="3"/>
    <x v="105"/>
    <d v="2014-11-17T00:00:00"/>
    <s v="Standard Class"/>
    <s v="CS-12355"/>
    <s v="Christine Sundaresam"/>
    <x v="0"/>
    <s v="United States"/>
    <s v="Seattle"/>
    <x v="4"/>
    <n v="98115"/>
    <x v="1"/>
    <s v="OFF-LA-10004853"/>
    <x v="1"/>
    <x v="2"/>
    <s v="Avery 483"/>
    <n v="9.9600000000000009"/>
    <x v="0"/>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x v="1"/>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x v="1"/>
    <n v="0"/>
    <n v="8.0996999999999986"/>
  </r>
  <r>
    <n v="4744"/>
    <s v="CA-2014-168123"/>
    <x v="3"/>
    <x v="916"/>
    <d v="2014-03-06T00:00:00"/>
    <s v="Same Day"/>
    <s v="JD-16060"/>
    <s v="Julia Dunbar"/>
    <x v="0"/>
    <s v="United States"/>
    <s v="Rochester"/>
    <x v="11"/>
    <n v="55901"/>
    <x v="2"/>
    <s v="OFF-FA-10002763"/>
    <x v="1"/>
    <x v="13"/>
    <s v="Advantus Map Pennant Flags and Round Head Tacks"/>
    <n v="7.9"/>
    <x v="0"/>
    <n v="0"/>
    <n v="2.5279999999999996"/>
  </r>
  <r>
    <n v="4745"/>
    <s v="CA-2014-168123"/>
    <x v="3"/>
    <x v="916"/>
    <d v="2014-03-06T00:00:00"/>
    <s v="Same Day"/>
    <s v="JD-16060"/>
    <s v="Julia Dunbar"/>
    <x v="0"/>
    <s v="United States"/>
    <s v="Rochester"/>
    <x v="11"/>
    <n v="55901"/>
    <x v="2"/>
    <s v="OFF-ST-10000877"/>
    <x v="1"/>
    <x v="4"/>
    <s v="Recycled Steel Personal File for Standard File Folders"/>
    <n v="221.16"/>
    <x v="4"/>
    <n v="0"/>
    <n v="57.501599999999996"/>
  </r>
  <r>
    <n v="4746"/>
    <s v="CA-2014-168123"/>
    <x v="3"/>
    <x v="916"/>
    <d v="2014-03-06T00:00:00"/>
    <s v="Same Day"/>
    <s v="JD-16060"/>
    <s v="Julia Dunbar"/>
    <x v="0"/>
    <s v="United States"/>
    <s v="Rochester"/>
    <x v="11"/>
    <n v="55901"/>
    <x v="2"/>
    <s v="OFF-BI-10001071"/>
    <x v="1"/>
    <x v="8"/>
    <s v="GBC ProClick Punch Binding System"/>
    <n v="127.96"/>
    <x v="0"/>
    <n v="0"/>
    <n v="62.700400000000002"/>
  </r>
  <r>
    <n v="4747"/>
    <s v="CA-2014-168123"/>
    <x v="3"/>
    <x v="916"/>
    <d v="2014-03-06T00:00:00"/>
    <s v="Same Day"/>
    <s v="JD-16060"/>
    <s v="Julia Dunbar"/>
    <x v="0"/>
    <s v="United States"/>
    <s v="Rochester"/>
    <x v="11"/>
    <n v="55901"/>
    <x v="2"/>
    <s v="OFF-BI-10001097"/>
    <x v="1"/>
    <x v="8"/>
    <s v="Avery Hole Reinforcements"/>
    <n v="18.690000000000001"/>
    <x v="1"/>
    <n v="0"/>
    <n v="9.158100000000001"/>
  </r>
  <r>
    <n v="4748"/>
    <s v="CA-2013-120005"/>
    <x v="0"/>
    <x v="840"/>
    <d v="2013-03-04T00:00:00"/>
    <s v="Same Day"/>
    <s v="TS-21160"/>
    <s v="Theresa Swint"/>
    <x v="1"/>
    <s v="United States"/>
    <s v="San Francisco"/>
    <x v="1"/>
    <n v="94110"/>
    <x v="1"/>
    <s v="OFF-SU-10004782"/>
    <x v="1"/>
    <x v="14"/>
    <s v="Elite 5&quot; Scissors"/>
    <n v="25.349999999999998"/>
    <x v="1"/>
    <n v="0"/>
    <n v="7.6049999999999978"/>
  </r>
  <r>
    <n v="4749"/>
    <s v="CA-2013-120005"/>
    <x v="0"/>
    <x v="840"/>
    <d v="2013-03-04T00:00:00"/>
    <s v="Same Day"/>
    <s v="TS-21160"/>
    <s v="Theresa Swint"/>
    <x v="1"/>
    <s v="United States"/>
    <s v="San Francisco"/>
    <x v="1"/>
    <n v="94110"/>
    <x v="1"/>
    <s v="FUR-FU-10000672"/>
    <x v="0"/>
    <x v="5"/>
    <s v="Executive Impressions 10&quot; Spectator Wall Clock"/>
    <n v="35.28"/>
    <x v="1"/>
    <n v="0"/>
    <n v="11.995199999999997"/>
  </r>
  <r>
    <n v="4750"/>
    <s v="CA-2013-123526"/>
    <x v="0"/>
    <x v="435"/>
    <d v="2013-12-26T00:00:00"/>
    <s v="First Class"/>
    <s v="BV-11245"/>
    <s v="Benjamin Venier"/>
    <x v="1"/>
    <s v="United States"/>
    <s v="Seattle"/>
    <x v="4"/>
    <n v="98103"/>
    <x v="1"/>
    <s v="OFF-PA-10002986"/>
    <x v="1"/>
    <x v="10"/>
    <s v="Xerox 1898"/>
    <n v="33.4"/>
    <x v="2"/>
    <n v="0"/>
    <n v="16.032"/>
  </r>
  <r>
    <n v="4751"/>
    <s v="CA-2013-127649"/>
    <x v="0"/>
    <x v="877"/>
    <d v="2013-10-10T00:00:00"/>
    <s v="First Class"/>
    <s v="DL-13495"/>
    <s v="Dionis Lloyd"/>
    <x v="1"/>
    <s v="United States"/>
    <s v="Spokane"/>
    <x v="4"/>
    <n v="99207"/>
    <x v="1"/>
    <s v="TEC-MA-10001972"/>
    <x v="2"/>
    <x v="15"/>
    <s v="Okidata C331dn Printer"/>
    <n v="837.59999999999991"/>
    <x v="1"/>
    <n v="0.2"/>
    <n v="62.82000000000005"/>
  </r>
  <r>
    <n v="4752"/>
    <s v="CA-2013-159989"/>
    <x v="0"/>
    <x v="10"/>
    <d v="2013-12-14T00:00:00"/>
    <s v="Standard Class"/>
    <s v="EB-13870"/>
    <s v="Emily Burns"/>
    <x v="0"/>
    <s v="United States"/>
    <s v="Franklin"/>
    <x v="18"/>
    <n v="37064"/>
    <x v="0"/>
    <s v="TEC-PH-10000169"/>
    <x v="2"/>
    <x v="7"/>
    <s v="ARKON Windshield Dashboard Air Vent Car Mount Holder"/>
    <n v="40.68"/>
    <x v="1"/>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x v="0"/>
    <n v="0.2"/>
    <n v="-23.576400000000007"/>
  </r>
  <r>
    <n v="4754"/>
    <s v="US-2012-167220"/>
    <x v="1"/>
    <x v="295"/>
    <d v="2012-12-16T00:00:00"/>
    <s v="Standard Class"/>
    <s v="JB-15925"/>
    <s v="Joni Blumstein"/>
    <x v="0"/>
    <s v="United States"/>
    <s v="Austin"/>
    <x v="5"/>
    <n v="78745"/>
    <x v="2"/>
    <s v="TEC-AC-10002018"/>
    <x v="2"/>
    <x v="11"/>
    <s v="AmazonBasics 3-Button USB Wired Mouse"/>
    <n v="22.368000000000002"/>
    <x v="4"/>
    <n v="0.2"/>
    <n v="6.4308000000000014"/>
  </r>
  <r>
    <n v="4755"/>
    <s v="CA-2014-126354"/>
    <x v="3"/>
    <x v="447"/>
    <d v="2014-02-09T00:00:00"/>
    <s v="Standard Class"/>
    <s v="SC-20380"/>
    <s v="Shahid Collister"/>
    <x v="0"/>
    <s v="United States"/>
    <s v="Pembroke Pines"/>
    <x v="2"/>
    <n v="33024"/>
    <x v="0"/>
    <s v="OFF-BI-10000301"/>
    <x v="1"/>
    <x v="8"/>
    <s v="GBC Instant Report Kit"/>
    <n v="3.8820000000000006"/>
    <x v="0"/>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x v="1"/>
    <n v="0.2"/>
    <n v="40.353599999999986"/>
  </r>
  <r>
    <n v="4757"/>
    <s v="CA-2014-169817"/>
    <x v="3"/>
    <x v="296"/>
    <d v="2014-09-26T00:00:00"/>
    <s v="Standard Class"/>
    <s v="EB-13870"/>
    <s v="Emily Burns"/>
    <x v="0"/>
    <s v="United States"/>
    <s v="Philadelphia"/>
    <x v="9"/>
    <n v="19143"/>
    <x v="3"/>
    <s v="OFF-BI-10004141"/>
    <x v="1"/>
    <x v="8"/>
    <s v="Insertable Tab Indexes For Data Binders"/>
    <n v="1.9080000000000004"/>
    <x v="0"/>
    <n v="0.7"/>
    <n v="-1.5264000000000002"/>
  </r>
  <r>
    <n v="4758"/>
    <s v="US-2014-144582"/>
    <x v="3"/>
    <x v="504"/>
    <d v="2014-05-06T00:00:00"/>
    <s v="Standard Class"/>
    <s v="TC-21475"/>
    <s v="Tony Chapman"/>
    <x v="2"/>
    <s v="United States"/>
    <s v="Danville"/>
    <x v="10"/>
    <n v="61832"/>
    <x v="2"/>
    <s v="OFF-BI-10001575"/>
    <x v="1"/>
    <x v="8"/>
    <s v="GBC Linen Binding Covers"/>
    <n v="43.371999999999993"/>
    <x v="3"/>
    <n v="0.8"/>
    <n v="-69.395200000000031"/>
  </r>
  <r>
    <n v="4759"/>
    <s v="CA-2011-121573"/>
    <x v="2"/>
    <x v="935"/>
    <d v="2011-11-07T00:00:00"/>
    <s v="Standard Class"/>
    <s v="SG-20605"/>
    <s v="Speros Goranitis"/>
    <x v="0"/>
    <s v="United States"/>
    <s v="New York City"/>
    <x v="15"/>
    <n v="10009"/>
    <x v="3"/>
    <s v="TEC-PH-10000984"/>
    <x v="2"/>
    <x v="7"/>
    <s v="Panasonic KX-TG9471B"/>
    <n v="783.96"/>
    <x v="4"/>
    <n v="0"/>
    <n v="219.50880000000006"/>
  </r>
  <r>
    <n v="4760"/>
    <s v="CA-2011-121573"/>
    <x v="2"/>
    <x v="935"/>
    <d v="2011-11-07T00:00:00"/>
    <s v="Standard Class"/>
    <s v="SG-20605"/>
    <s v="Speros Goranitis"/>
    <x v="0"/>
    <s v="United States"/>
    <s v="New York City"/>
    <x v="15"/>
    <n v="10009"/>
    <x v="3"/>
    <s v="OFF-BI-10000666"/>
    <x v="1"/>
    <x v="8"/>
    <s v="Surelock Post Binders"/>
    <n v="48.896000000000001"/>
    <x v="0"/>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x v="0"/>
    <n v="0.2"/>
    <n v="2.8477999999999994"/>
  </r>
  <r>
    <n v="4762"/>
    <s v="CA-2013-117660"/>
    <x v="0"/>
    <x v="945"/>
    <d v="2014-01-05T00:00:00"/>
    <s v="Standard Class"/>
    <s v="BM-11785"/>
    <s v="Bryan Mills"/>
    <x v="0"/>
    <s v="United States"/>
    <s v="Columbus"/>
    <x v="24"/>
    <n v="43229"/>
    <x v="3"/>
    <s v="OFF-LA-10003720"/>
    <x v="1"/>
    <x v="2"/>
    <s v="Avery 487"/>
    <n v="5.9039999999999999"/>
    <x v="0"/>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x v="0"/>
    <n v="0.2"/>
    <n v="1.0284"/>
  </r>
  <r>
    <n v="4764"/>
    <s v="CA-2011-112851"/>
    <x v="2"/>
    <x v="328"/>
    <d v="2011-09-21T00:00:00"/>
    <s v="Standard Class"/>
    <s v="NR-18550"/>
    <s v="Nick Radford"/>
    <x v="0"/>
    <s v="United States"/>
    <s v="Chula Vista"/>
    <x v="1"/>
    <n v="91911"/>
    <x v="1"/>
    <s v="OFF-EN-10001453"/>
    <x v="1"/>
    <x v="12"/>
    <s v="Tyvek Interoffice Envelopes, 9 1/2&quot; x 12 1/2&quot;, 100/Box"/>
    <n v="182.94"/>
    <x v="1"/>
    <n v="0"/>
    <n v="85.981799999999993"/>
  </r>
  <r>
    <n v="4765"/>
    <s v="CA-2014-123701"/>
    <x v="3"/>
    <x v="221"/>
    <d v="2014-11-28T00:00:00"/>
    <s v="First Class"/>
    <s v="PG-18820"/>
    <s v="Patrick Gardner"/>
    <x v="0"/>
    <s v="United States"/>
    <s v="San Francisco"/>
    <x v="1"/>
    <n v="94110"/>
    <x v="1"/>
    <s v="OFF-AR-10001860"/>
    <x v="1"/>
    <x v="6"/>
    <s v="BIC Liqua Brite Liner"/>
    <n v="27.76"/>
    <x v="4"/>
    <n v="0"/>
    <n v="9.9936000000000007"/>
  </r>
  <r>
    <n v="4766"/>
    <s v="CA-2012-118227"/>
    <x v="1"/>
    <x v="999"/>
    <d v="2012-04-28T00:00:00"/>
    <s v="Standard Class"/>
    <s v="DB-13270"/>
    <s v="Deborah Brumfield"/>
    <x v="2"/>
    <s v="United States"/>
    <s v="New York City"/>
    <x v="15"/>
    <n v="10009"/>
    <x v="3"/>
    <s v="OFF-AR-10001044"/>
    <x v="1"/>
    <x v="6"/>
    <s v="BOSTON Ranger #55 Pencil Sharpener, Black"/>
    <n v="25.99"/>
    <x v="7"/>
    <n v="0"/>
    <n v="7.5370999999999988"/>
  </r>
  <r>
    <n v="4767"/>
    <s v="CA-2012-123155"/>
    <x v="1"/>
    <x v="1000"/>
    <d v="2012-03-12T00:00:00"/>
    <s v="First Class"/>
    <s v="NS-18640"/>
    <s v="Noel Staavos"/>
    <x v="1"/>
    <s v="United States"/>
    <s v="San Antonio"/>
    <x v="5"/>
    <n v="78207"/>
    <x v="2"/>
    <s v="TEC-AC-10002473"/>
    <x v="2"/>
    <x v="11"/>
    <s v="Maxell 4.7GB DVD-R"/>
    <n v="113.52000000000001"/>
    <x v="2"/>
    <n v="0.2"/>
    <n v="29.798999999999999"/>
  </r>
  <r>
    <n v="4768"/>
    <s v="CA-2012-123155"/>
    <x v="1"/>
    <x v="1000"/>
    <d v="2012-03-12T00:00:00"/>
    <s v="First Class"/>
    <s v="NS-18640"/>
    <s v="Noel Staavos"/>
    <x v="1"/>
    <s v="United States"/>
    <s v="San Antonio"/>
    <x v="5"/>
    <n v="78207"/>
    <x v="2"/>
    <s v="TEC-PH-10001809"/>
    <x v="2"/>
    <x v="7"/>
    <s v="Panasonic KX T7736-B Digital phone"/>
    <n v="359.88"/>
    <x v="1"/>
    <n v="0.2"/>
    <n v="22.492499999999993"/>
  </r>
  <r>
    <n v="4769"/>
    <s v="CA-2014-158883"/>
    <x v="3"/>
    <x v="455"/>
    <d v="2014-06-04T00:00:00"/>
    <s v="Same Day"/>
    <s v="CS-11860"/>
    <s v="Cari Schnelling"/>
    <x v="0"/>
    <s v="United States"/>
    <s v="Jacksonville"/>
    <x v="3"/>
    <n v="28540"/>
    <x v="0"/>
    <s v="OFF-PA-10004733"/>
    <x v="1"/>
    <x v="10"/>
    <s v="Things To Do Today Spiral Book"/>
    <n v="25.344000000000001"/>
    <x v="4"/>
    <n v="0.2"/>
    <n v="9.1871999999999989"/>
  </r>
  <r>
    <n v="4770"/>
    <s v="US-2013-114888"/>
    <x v="0"/>
    <x v="251"/>
    <d v="2013-09-25T00:00:00"/>
    <s v="Second Class"/>
    <s v="CC-12430"/>
    <s v="Chuck Clark"/>
    <x v="2"/>
    <s v="United States"/>
    <s v="San Francisco"/>
    <x v="1"/>
    <n v="94109"/>
    <x v="1"/>
    <s v="OFF-BI-10003355"/>
    <x v="1"/>
    <x v="8"/>
    <s v="Cardinal Holdit Business Card Pockets"/>
    <n v="11.952000000000002"/>
    <x v="1"/>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x v="1"/>
    <n v="0"/>
    <n v="1.8719999999999997"/>
  </r>
  <r>
    <n v="4772"/>
    <s v="US-2011-167262"/>
    <x v="2"/>
    <x v="656"/>
    <d v="2011-11-03T00:00:00"/>
    <s v="Second Class"/>
    <s v="AC-10450"/>
    <s v="Amy Cox"/>
    <x v="0"/>
    <s v="United States"/>
    <s v="Avondale"/>
    <x v="16"/>
    <n v="85323"/>
    <x v="1"/>
    <s v="TEC-PH-10000486"/>
    <x v="2"/>
    <x v="7"/>
    <s v="Plantronics HL10 Handset Lifter"/>
    <n v="742.33600000000001"/>
    <x v="8"/>
    <n v="0.2"/>
    <n v="83.512799999999913"/>
  </r>
  <r>
    <n v="4773"/>
    <s v="CA-2014-119746"/>
    <x v="3"/>
    <x v="51"/>
    <d v="2014-11-28T00:00:00"/>
    <s v="Standard Class"/>
    <s v="CM-12385"/>
    <s v="Christopher Martinez"/>
    <x v="0"/>
    <s v="United States"/>
    <s v="Chicago"/>
    <x v="10"/>
    <n v="60610"/>
    <x v="2"/>
    <s v="FUR-FU-10004909"/>
    <x v="0"/>
    <x v="5"/>
    <s v="Contemporary Wood/Metal Frame"/>
    <n v="6.4640000000000004"/>
    <x v="7"/>
    <n v="0.6"/>
    <n v="-4.0400000000000009"/>
  </r>
  <r>
    <n v="4774"/>
    <s v="CA-2014-119746"/>
    <x v="3"/>
    <x v="51"/>
    <d v="2014-11-28T00:00:00"/>
    <s v="Standard Class"/>
    <s v="CM-12385"/>
    <s v="Christopher Martinez"/>
    <x v="0"/>
    <s v="United States"/>
    <s v="Chicago"/>
    <x v="10"/>
    <n v="60610"/>
    <x v="2"/>
    <s v="OFF-LA-10001613"/>
    <x v="1"/>
    <x v="2"/>
    <s v="Avery File Folder Labels"/>
    <n v="11.52"/>
    <x v="2"/>
    <n v="0.2"/>
    <n v="4.1760000000000002"/>
  </r>
  <r>
    <n v="4775"/>
    <s v="CA-2014-119746"/>
    <x v="3"/>
    <x v="51"/>
    <d v="2014-11-28T00:00:00"/>
    <s v="Standard Class"/>
    <s v="CM-12385"/>
    <s v="Christopher Martinez"/>
    <x v="0"/>
    <s v="United States"/>
    <s v="Chicago"/>
    <x v="10"/>
    <n v="60610"/>
    <x v="2"/>
    <s v="TEC-PH-10004447"/>
    <x v="2"/>
    <x v="7"/>
    <s v="Toshiba IPT2010-SD IP Telephone"/>
    <n v="222.38400000000001"/>
    <x v="0"/>
    <n v="0.2"/>
    <n v="16.678799999999995"/>
  </r>
  <r>
    <n v="4776"/>
    <s v="CA-2014-108091"/>
    <x v="3"/>
    <x v="673"/>
    <d v="2014-11-22T00:00:00"/>
    <s v="Standard Class"/>
    <s v="EK-13795"/>
    <s v="Eileen Kiefer"/>
    <x v="2"/>
    <s v="United States"/>
    <s v="Escondido"/>
    <x v="1"/>
    <n v="92025"/>
    <x v="1"/>
    <s v="OFF-AR-10000255"/>
    <x v="1"/>
    <x v="6"/>
    <s v="Newell 328"/>
    <n v="23.36"/>
    <x v="4"/>
    <n v="0"/>
    <n v="6.073599999999999"/>
  </r>
  <r>
    <n v="4777"/>
    <s v="CA-2013-101630"/>
    <x v="0"/>
    <x v="317"/>
    <d v="2013-02-23T00:00:00"/>
    <s v="Second Class"/>
    <s v="CK-12760"/>
    <s v="Cyma Kinney"/>
    <x v="1"/>
    <s v="United States"/>
    <s v="Long Beach"/>
    <x v="15"/>
    <n v="11561"/>
    <x v="3"/>
    <s v="OFF-LA-10004425"/>
    <x v="1"/>
    <x v="2"/>
    <s v="Staples"/>
    <n v="8.67"/>
    <x v="1"/>
    <n v="0"/>
    <n v="4.0749000000000004"/>
  </r>
  <r>
    <n v="4778"/>
    <s v="CA-2013-101630"/>
    <x v="0"/>
    <x v="317"/>
    <d v="2013-02-23T00:00:00"/>
    <s v="Second Class"/>
    <s v="CK-12760"/>
    <s v="Cyma Kinney"/>
    <x v="1"/>
    <s v="United States"/>
    <s v="Long Beach"/>
    <x v="15"/>
    <n v="11561"/>
    <x v="3"/>
    <s v="OFF-SU-10001664"/>
    <x v="1"/>
    <x v="14"/>
    <s v="Acme Office Executive Series Stainless Steel Trimmers"/>
    <n v="25.71"/>
    <x v="1"/>
    <n v="0"/>
    <n v="6.6846000000000005"/>
  </r>
  <r>
    <n v="4779"/>
    <s v="CA-2014-132346"/>
    <x v="3"/>
    <x v="659"/>
    <d v="2014-11-12T00:00:00"/>
    <s v="Standard Class"/>
    <s v="PK-19075"/>
    <s v="Pete Kriz"/>
    <x v="0"/>
    <s v="United States"/>
    <s v="Newark"/>
    <x v="13"/>
    <n v="19711"/>
    <x v="3"/>
    <s v="OFF-AP-10000696"/>
    <x v="1"/>
    <x v="9"/>
    <s v="Holmes Odor Grabber"/>
    <n v="100.94"/>
    <x v="3"/>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x v="7"/>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x v="4"/>
    <n v="0.3"/>
    <n v="0"/>
  </r>
  <r>
    <n v="4782"/>
    <s v="CA-2011-159310"/>
    <x v="2"/>
    <x v="845"/>
    <d v="2011-11-12T00:00:00"/>
    <s v="Standard Class"/>
    <s v="SC-20725"/>
    <s v="Steven Cartwright"/>
    <x v="0"/>
    <s v="United States"/>
    <s v="Houston"/>
    <x v="5"/>
    <n v="77070"/>
    <x v="2"/>
    <s v="OFF-BI-10000201"/>
    <x v="1"/>
    <x v="8"/>
    <s v="Avery Triangle Shaped Sheet Lifters, Black, 2/Pack"/>
    <n v="1.4759999999999995"/>
    <x v="1"/>
    <n v="0.8"/>
    <n v="-2.214"/>
  </r>
  <r>
    <n v="4783"/>
    <s v="CA-2011-159310"/>
    <x v="2"/>
    <x v="845"/>
    <d v="2011-11-12T00:00:00"/>
    <s v="Standard Class"/>
    <s v="SC-20725"/>
    <s v="Steven Cartwright"/>
    <x v="0"/>
    <s v="United States"/>
    <s v="Houston"/>
    <x v="5"/>
    <n v="77070"/>
    <x v="2"/>
    <s v="OFF-SU-10004115"/>
    <x v="1"/>
    <x v="14"/>
    <s v="Acme Stainless Steel Office Snips"/>
    <n v="40.711999999999996"/>
    <x v="3"/>
    <n v="0.2"/>
    <n v="3.5623000000000022"/>
  </r>
  <r>
    <n v="4784"/>
    <s v="US-2014-147984"/>
    <x v="3"/>
    <x v="480"/>
    <d v="2014-02-02T00:00:00"/>
    <s v="Standard Class"/>
    <s v="GB-14575"/>
    <s v="Giulietta Baptist"/>
    <x v="0"/>
    <s v="United States"/>
    <s v="Wichita"/>
    <x v="41"/>
    <n v="67212"/>
    <x v="2"/>
    <s v="OFF-PA-10000806"/>
    <x v="1"/>
    <x v="10"/>
    <s v="Xerox 1934"/>
    <n v="279.89999999999998"/>
    <x v="2"/>
    <n v="0"/>
    <n v="137.15100000000001"/>
  </r>
  <r>
    <n v="4785"/>
    <s v="CA-2012-104346"/>
    <x v="1"/>
    <x v="555"/>
    <d v="2012-12-16T00:00:00"/>
    <s v="Standard Class"/>
    <s v="IM-15070"/>
    <s v="Irene Maddox"/>
    <x v="0"/>
    <s v="United States"/>
    <s v="Colorado Springs"/>
    <x v="22"/>
    <n v="80906"/>
    <x v="1"/>
    <s v="OFF-AR-10001473"/>
    <x v="1"/>
    <x v="6"/>
    <s v="Newell 313"/>
    <n v="13.120000000000001"/>
    <x v="2"/>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x v="4"/>
    <n v="0.7"/>
    <n v="-143.79040000000001"/>
  </r>
  <r>
    <n v="4787"/>
    <s v="CA-2012-104346"/>
    <x v="1"/>
    <x v="555"/>
    <d v="2012-12-16T00:00:00"/>
    <s v="Standard Class"/>
    <s v="IM-15070"/>
    <s v="Irene Maddox"/>
    <x v="0"/>
    <s v="United States"/>
    <s v="Colorado Springs"/>
    <x v="22"/>
    <n v="80906"/>
    <x v="1"/>
    <s v="OFF-AR-10001545"/>
    <x v="1"/>
    <x v="6"/>
    <s v="Newell 326"/>
    <n v="4.2240000000000002"/>
    <x v="1"/>
    <n v="0.2"/>
    <n v="0.47519999999999984"/>
  </r>
  <r>
    <n v="4788"/>
    <s v="CA-2012-104346"/>
    <x v="1"/>
    <x v="555"/>
    <d v="2012-12-16T00:00:00"/>
    <s v="Standard Class"/>
    <s v="IM-15070"/>
    <s v="Irene Maddox"/>
    <x v="0"/>
    <s v="United States"/>
    <s v="Colorado Springs"/>
    <x v="22"/>
    <n v="80906"/>
    <x v="1"/>
    <s v="TEC-AC-10004396"/>
    <x v="2"/>
    <x v="11"/>
    <s v="Logitech Keyboard K120"/>
    <n v="58.08"/>
    <x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x v="6"/>
    <n v="0.2"/>
    <n v="15.069600000000007"/>
  </r>
  <r>
    <n v="4790"/>
    <s v="CA-2012-104346"/>
    <x v="1"/>
    <x v="555"/>
    <d v="2012-12-16T00:00:00"/>
    <s v="Standard Class"/>
    <s v="IM-15070"/>
    <s v="Irene Maddox"/>
    <x v="0"/>
    <s v="United States"/>
    <s v="Colorado Springs"/>
    <x v="22"/>
    <n v="80906"/>
    <x v="1"/>
    <s v="FUR-FU-10001473"/>
    <x v="0"/>
    <x v="5"/>
    <s v="DAX Wood Document Frame"/>
    <n v="54.920000000000009"/>
    <x v="2"/>
    <n v="0.2"/>
    <n v="10.983999999999996"/>
  </r>
  <r>
    <n v="4791"/>
    <s v="CA-2012-104346"/>
    <x v="1"/>
    <x v="555"/>
    <d v="2012-12-16T00:00:00"/>
    <s v="Standard Class"/>
    <s v="IM-15070"/>
    <s v="Irene Maddox"/>
    <x v="0"/>
    <s v="United States"/>
    <s v="Colorado Springs"/>
    <x v="22"/>
    <n v="80906"/>
    <x v="1"/>
    <s v="FUR-TA-10000849"/>
    <x v="0"/>
    <x v="3"/>
    <s v="Bevis Rectangular Conference Tables"/>
    <n v="364.95"/>
    <x v="2"/>
    <n v="0.5"/>
    <n v="-248.16599999999994"/>
  </r>
  <r>
    <n v="4792"/>
    <s v="CA-2012-104346"/>
    <x v="1"/>
    <x v="555"/>
    <d v="2012-12-16T00:00:00"/>
    <s v="Standard Class"/>
    <s v="IM-15070"/>
    <s v="Irene Maddox"/>
    <x v="0"/>
    <s v="United States"/>
    <s v="Colorado Springs"/>
    <x v="22"/>
    <n v="80906"/>
    <x v="1"/>
    <s v="OFF-PA-10001166"/>
    <x v="1"/>
    <x v="10"/>
    <s v="Xerox 1932"/>
    <n v="85.055999999999997"/>
    <x v="1"/>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x v="1"/>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x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x v="7"/>
    <n v="0"/>
    <n v="18.114600000000003"/>
  </r>
  <r>
    <n v="4796"/>
    <s v="CA-2012-120516"/>
    <x v="1"/>
    <x v="863"/>
    <d v="2012-08-17T00:00:00"/>
    <s v="Standard Class"/>
    <s v="CK-12595"/>
    <s v="Clytie Kelty"/>
    <x v="0"/>
    <s v="United States"/>
    <s v="Marietta"/>
    <x v="32"/>
    <n v="30062"/>
    <x v="0"/>
    <s v="OFF-BI-10004187"/>
    <x v="1"/>
    <x v="8"/>
    <s v="Staples"/>
    <n v="5.64"/>
    <x v="1"/>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x v="1"/>
    <n v="0.7"/>
    <n v="-44.146199999999979"/>
  </r>
  <r>
    <n v="4798"/>
    <s v="US-2013-148901"/>
    <x v="0"/>
    <x v="675"/>
    <d v="2013-05-20T00:00:00"/>
    <s v="Standard Class"/>
    <s v="MK-17905"/>
    <s v="Michael Kennedy"/>
    <x v="1"/>
    <s v="United States"/>
    <s v="Jacksonville"/>
    <x v="2"/>
    <n v="32216"/>
    <x v="0"/>
    <s v="OFF-PA-10004983"/>
    <x v="1"/>
    <x v="10"/>
    <s v="Xerox 23"/>
    <n v="31.104000000000006"/>
    <x v="5"/>
    <n v="0.2"/>
    <n v="10.8864"/>
  </r>
  <r>
    <n v="4799"/>
    <s v="US-2013-148901"/>
    <x v="0"/>
    <x v="675"/>
    <d v="2013-05-20T00:00:00"/>
    <s v="Standard Class"/>
    <s v="MK-17905"/>
    <s v="Michael Kennedy"/>
    <x v="1"/>
    <s v="United States"/>
    <s v="Jacksonville"/>
    <x v="2"/>
    <n v="32216"/>
    <x v="0"/>
    <s v="FUR-FU-10002396"/>
    <x v="0"/>
    <x v="5"/>
    <s v="DAX Copper Panel Document Frame, 5 x 7 Size"/>
    <n v="30.192"/>
    <x v="1"/>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x v="2"/>
    <n v="0.2"/>
    <n v="4.3600000000000012"/>
  </r>
  <r>
    <n v="4801"/>
    <s v="US-2013-148901"/>
    <x v="0"/>
    <x v="675"/>
    <d v="2013-05-20T00:00:00"/>
    <s v="Standard Class"/>
    <s v="MK-17905"/>
    <s v="Michael Kennedy"/>
    <x v="1"/>
    <s v="United States"/>
    <s v="Jacksonville"/>
    <x v="2"/>
    <n v="32216"/>
    <x v="0"/>
    <s v="OFF-AR-10002467"/>
    <x v="1"/>
    <x v="6"/>
    <s v="Dixon Ticonderoga Pencils"/>
    <n v="4.7679999999999998"/>
    <x v="0"/>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x v="0"/>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x v="8"/>
    <n v="0.7"/>
    <n v="-9.8207999999999984"/>
  </r>
  <r>
    <n v="4804"/>
    <s v="CA-2014-136364"/>
    <x v="3"/>
    <x v="1002"/>
    <d v="2014-07-18T00:00:00"/>
    <s v="Second Class"/>
    <s v="MH-17455"/>
    <s v="Mark Hamilton"/>
    <x v="0"/>
    <s v="United States"/>
    <s v="Philadelphia"/>
    <x v="9"/>
    <n v="19140"/>
    <x v="3"/>
    <s v="TEC-PH-10003885"/>
    <x v="2"/>
    <x v="7"/>
    <s v="Cisco SPA508G"/>
    <n v="39.593999999999994"/>
    <x v="7"/>
    <n v="0.4"/>
    <n v="-7.2589000000000041"/>
  </r>
  <r>
    <n v="4805"/>
    <s v="CA-2014-136364"/>
    <x v="3"/>
    <x v="1002"/>
    <d v="2014-07-18T00:00:00"/>
    <s v="Second Class"/>
    <s v="MH-17455"/>
    <s v="Mark Hamilton"/>
    <x v="0"/>
    <s v="United States"/>
    <s v="Philadelphia"/>
    <x v="9"/>
    <n v="19140"/>
    <x v="3"/>
    <s v="FUR-FU-10002501"/>
    <x v="0"/>
    <x v="5"/>
    <s v="Nu-Dell Executive Frame"/>
    <n v="91.00800000000001"/>
    <x v="6"/>
    <n v="0.2"/>
    <n v="19.339199999999998"/>
  </r>
  <r>
    <n v="4806"/>
    <s v="CA-2012-137708"/>
    <x v="1"/>
    <x v="6"/>
    <d v="2012-11-25T00:00:00"/>
    <s v="Second Class"/>
    <s v="NG-18430"/>
    <s v="Nathan Gelder"/>
    <x v="0"/>
    <s v="United States"/>
    <s v="Los Angeles"/>
    <x v="1"/>
    <n v="90008"/>
    <x v="1"/>
    <s v="OFF-PA-10000176"/>
    <x v="1"/>
    <x v="10"/>
    <s v="Xerox 1887"/>
    <n v="37.94"/>
    <x v="0"/>
    <n v="0"/>
    <n v="18.211199999999998"/>
  </r>
  <r>
    <n v="4807"/>
    <s v="CA-2012-137708"/>
    <x v="1"/>
    <x v="6"/>
    <d v="2012-11-25T00:00:00"/>
    <s v="Second Class"/>
    <s v="NG-18430"/>
    <s v="Nathan Gelder"/>
    <x v="0"/>
    <s v="United States"/>
    <s v="Los Angeles"/>
    <x v="1"/>
    <n v="90008"/>
    <x v="1"/>
    <s v="OFF-PA-10000327"/>
    <x v="1"/>
    <x v="10"/>
    <s v="Xerox 1971"/>
    <n v="42.800000000000004"/>
    <x v="12"/>
    <n v="0"/>
    <n v="19.259999999999998"/>
  </r>
  <r>
    <n v="4808"/>
    <s v="CA-2012-137708"/>
    <x v="1"/>
    <x v="6"/>
    <d v="2012-11-25T00:00:00"/>
    <s v="Second Class"/>
    <s v="NG-18430"/>
    <s v="Nathan Gelder"/>
    <x v="0"/>
    <s v="United States"/>
    <s v="Los Angeles"/>
    <x v="1"/>
    <n v="90008"/>
    <x v="1"/>
    <s v="OFF-ST-10004634"/>
    <x v="1"/>
    <x v="4"/>
    <s v="Personal Folder Holder, Ebony"/>
    <n v="33.630000000000003"/>
    <x v="1"/>
    <n v="0"/>
    <n v="10.088999999999999"/>
  </r>
  <r>
    <n v="4809"/>
    <s v="CA-2011-149055"/>
    <x v="2"/>
    <x v="533"/>
    <d v="2011-11-28T00:00:00"/>
    <s v="Standard Class"/>
    <s v="PB-19210"/>
    <s v="Phillip Breyer"/>
    <x v="1"/>
    <s v="United States"/>
    <s v="Philadelphia"/>
    <x v="9"/>
    <n v="19134"/>
    <x v="3"/>
    <s v="OFF-EN-10003040"/>
    <x v="1"/>
    <x v="12"/>
    <s v="Quality Park Security Envelopes"/>
    <n v="62.808000000000007"/>
    <x v="1"/>
    <n v="0.2"/>
    <n v="21.197700000000001"/>
  </r>
  <r>
    <n v="4810"/>
    <s v="CA-2012-151589"/>
    <x v="1"/>
    <x v="17"/>
    <d v="2012-12-30T00:00:00"/>
    <s v="First Class"/>
    <s v="RE-19450"/>
    <s v="Richard Eichhorn"/>
    <x v="0"/>
    <s v="United States"/>
    <s v="Eau Claire"/>
    <x v="6"/>
    <n v="54703"/>
    <x v="2"/>
    <s v="OFF-PA-10003228"/>
    <x v="1"/>
    <x v="10"/>
    <s v="Xerox 1917"/>
    <n v="195.64"/>
    <x v="4"/>
    <n v="0"/>
    <n v="91.950799999999987"/>
  </r>
  <r>
    <n v="4811"/>
    <s v="CA-2012-151589"/>
    <x v="1"/>
    <x v="17"/>
    <d v="2012-12-30T00:00:00"/>
    <s v="First Class"/>
    <s v="RE-19450"/>
    <s v="Richard Eichhorn"/>
    <x v="0"/>
    <s v="United States"/>
    <s v="Eau Claire"/>
    <x v="6"/>
    <n v="54703"/>
    <x v="2"/>
    <s v="TEC-PH-10004345"/>
    <x v="2"/>
    <x v="7"/>
    <s v="Cisco SPA 502G IP Phone"/>
    <n v="239.9"/>
    <x v="0"/>
    <n v="0"/>
    <n v="71.97"/>
  </r>
  <r>
    <n v="4812"/>
    <s v="CA-2013-121370"/>
    <x v="0"/>
    <x v="696"/>
    <d v="2013-11-20T00:00:00"/>
    <s v="Second Class"/>
    <s v="EB-14110"/>
    <s v="Eugene Barchas"/>
    <x v="0"/>
    <s v="United States"/>
    <s v="Philadelphia"/>
    <x v="9"/>
    <n v="19134"/>
    <x v="3"/>
    <s v="FUR-CH-10000785"/>
    <x v="0"/>
    <x v="1"/>
    <s v="Global Ergonomic Managers Chair"/>
    <n v="380.05799999999994"/>
    <x v="1"/>
    <n v="0.3"/>
    <n v="-21.717600000000004"/>
  </r>
  <r>
    <n v="4813"/>
    <s v="CA-2013-121370"/>
    <x v="0"/>
    <x v="696"/>
    <d v="2013-11-20T00:00:00"/>
    <s v="Second Class"/>
    <s v="EB-14110"/>
    <s v="Eugene Barchas"/>
    <x v="0"/>
    <s v="United States"/>
    <s v="Philadelphia"/>
    <x v="9"/>
    <n v="19134"/>
    <x v="3"/>
    <s v="TEC-CO-10004115"/>
    <x v="2"/>
    <x v="16"/>
    <s v="Sharp AL-1530CS Digital Copier"/>
    <n v="1199.9759999999999"/>
    <x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x v="1"/>
    <n v="0.2"/>
    <n v="9.7151999999999941"/>
  </r>
  <r>
    <n v="4815"/>
    <s v="CA-2013-111696"/>
    <x v="0"/>
    <x v="541"/>
    <d v="2013-05-11T00:00:00"/>
    <s v="First Class"/>
    <s v="TB-21625"/>
    <s v="Trudy Brown"/>
    <x v="0"/>
    <s v="United States"/>
    <s v="Los Angeles"/>
    <x v="1"/>
    <n v="90004"/>
    <x v="1"/>
    <s v="OFF-PA-10002751"/>
    <x v="1"/>
    <x v="10"/>
    <s v="Xerox 1920"/>
    <n v="17.940000000000001"/>
    <x v="1"/>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x v="1"/>
    <n v="0.2"/>
    <n v="6.1640999999999995"/>
  </r>
  <r>
    <n v="4817"/>
    <s v="CA-2011-139598"/>
    <x v="2"/>
    <x v="58"/>
    <d v="2011-12-31T00:00:00"/>
    <s v="Standard Class"/>
    <s v="MG-17695"/>
    <s v="Maureen Gnade"/>
    <x v="0"/>
    <s v="United States"/>
    <s v="Philadelphia"/>
    <x v="9"/>
    <n v="19134"/>
    <x v="3"/>
    <s v="OFF-AP-10002998"/>
    <x v="1"/>
    <x v="9"/>
    <s v="Holmes 99% HEPA Air Purifier"/>
    <n v="34.655999999999999"/>
    <x v="0"/>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x v="0"/>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x v="4"/>
    <n v="0.2"/>
    <n v="-42.588000000000036"/>
  </r>
  <r>
    <n v="4820"/>
    <s v="CA-2014-117436"/>
    <x v="3"/>
    <x v="110"/>
    <d v="2014-06-15T00:00:00"/>
    <s v="Standard Class"/>
    <s v="LW-17125"/>
    <s v="Liz Willingham"/>
    <x v="0"/>
    <s v="United States"/>
    <s v="Norwich"/>
    <x v="29"/>
    <n v="6360"/>
    <x v="3"/>
    <s v="OFF-BI-10004040"/>
    <x v="1"/>
    <x v="8"/>
    <s v="Wilson Jones Impact Binders"/>
    <n v="10.36"/>
    <x v="0"/>
    <n v="0"/>
    <n v="5.0763999999999996"/>
  </r>
  <r>
    <n v="4821"/>
    <s v="CA-2012-140025"/>
    <x v="1"/>
    <x v="1003"/>
    <d v="2012-04-11T00:00:00"/>
    <s v="Standard Class"/>
    <s v="PF-19120"/>
    <s v="Peter Fuller"/>
    <x v="0"/>
    <s v="United States"/>
    <s v="San Antonio"/>
    <x v="5"/>
    <n v="78207"/>
    <x v="2"/>
    <s v="OFF-AP-10002651"/>
    <x v="1"/>
    <x v="9"/>
    <s v="Hoover Upright Vacuum With Dirt Cup"/>
    <n v="463.24799999999988"/>
    <x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x v="5"/>
    <n v="0.2"/>
    <n v="47.993999999999971"/>
  </r>
  <r>
    <n v="4823"/>
    <s v="CA-2013-134222"/>
    <x v="0"/>
    <x v="212"/>
    <d v="2013-07-12T00:00:00"/>
    <s v="Same Day"/>
    <s v="NZ-18565"/>
    <s v="Nick Zandusky"/>
    <x v="2"/>
    <s v="United States"/>
    <s v="Yuma"/>
    <x v="16"/>
    <n v="85364"/>
    <x v="1"/>
    <s v="OFF-BI-10001658"/>
    <x v="1"/>
    <x v="8"/>
    <s v="GBC Standard Therm-A-Bind Covers"/>
    <n v="44.856000000000009"/>
    <x v="5"/>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x v="3"/>
    <n v="0.7"/>
    <n v="-24.275999999999996"/>
  </r>
  <r>
    <n v="4825"/>
    <s v="CA-2013-140018"/>
    <x v="0"/>
    <x v="831"/>
    <d v="2013-11-27T00:00:00"/>
    <s v="Standard Class"/>
    <s v="CK-12205"/>
    <s v="Chloris Kastensmidt"/>
    <x v="0"/>
    <s v="United States"/>
    <s v="Columbus"/>
    <x v="24"/>
    <n v="43229"/>
    <x v="3"/>
    <s v="FUR-CH-10003817"/>
    <x v="0"/>
    <x v="1"/>
    <s v="Global Value Steno Chair, Gray"/>
    <n v="127.554"/>
    <x v="1"/>
    <n v="0.3"/>
    <n v="-9.1109999999999971"/>
  </r>
  <r>
    <n v="4826"/>
    <s v="CA-2013-140018"/>
    <x v="0"/>
    <x v="831"/>
    <d v="2013-11-27T00:00:00"/>
    <s v="Standard Class"/>
    <s v="CK-12205"/>
    <s v="Chloris Kastensmidt"/>
    <x v="0"/>
    <s v="United States"/>
    <s v="Columbus"/>
    <x v="24"/>
    <n v="43229"/>
    <x v="3"/>
    <s v="FUR-FU-10001876"/>
    <x v="0"/>
    <x v="5"/>
    <s v="Computer Room Manger, 14&quot;"/>
    <n v="77.951999999999998"/>
    <x v="1"/>
    <n v="0.2"/>
    <n v="15.590399999999995"/>
  </r>
  <r>
    <n v="4827"/>
    <s v="US-2014-136707"/>
    <x v="3"/>
    <x v="105"/>
    <d v="2014-11-16T00:00:00"/>
    <s v="First Class"/>
    <s v="JE-15610"/>
    <s v="Jim Epp"/>
    <x v="1"/>
    <s v="United States"/>
    <s v="Los Angeles"/>
    <x v="1"/>
    <n v="90036"/>
    <x v="1"/>
    <s v="OFF-BI-10003460"/>
    <x v="1"/>
    <x v="8"/>
    <s v="Acco 3-Hole Punch"/>
    <n v="14.016"/>
    <x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x v="0"/>
    <n v="0"/>
    <n v="19.465600000000002"/>
  </r>
  <r>
    <n v="4829"/>
    <s v="CA-2011-152562"/>
    <x v="2"/>
    <x v="301"/>
    <d v="2011-11-08T00:00:00"/>
    <s v="Standard Class"/>
    <s v="JO-15145"/>
    <s v="Jack O'Briant"/>
    <x v="1"/>
    <s v="United States"/>
    <s v="Richmond"/>
    <x v="0"/>
    <n v="40475"/>
    <x v="0"/>
    <s v="OFF-AR-10001919"/>
    <x v="1"/>
    <x v="6"/>
    <s v="OIC #2 Pencils, Medium Soft"/>
    <n v="5.64"/>
    <x v="1"/>
    <n v="0"/>
    <n v="1.6355999999999997"/>
  </r>
  <r>
    <n v="4830"/>
    <s v="CA-2013-152408"/>
    <x v="0"/>
    <x v="666"/>
    <d v="2013-05-22T00:00:00"/>
    <s v="Standard Class"/>
    <s v="TT-21220"/>
    <s v="Thomas Thornton"/>
    <x v="0"/>
    <s v="United States"/>
    <s v="New York City"/>
    <x v="15"/>
    <n v="10035"/>
    <x v="3"/>
    <s v="OFF-BI-10002393"/>
    <x v="1"/>
    <x v="8"/>
    <s v="Binder Posts"/>
    <n v="13.776000000000002"/>
    <x v="1"/>
    <n v="0.2"/>
    <n v="4.4771999999999998"/>
  </r>
  <r>
    <n v="4831"/>
    <s v="CA-2011-120278"/>
    <x v="2"/>
    <x v="845"/>
    <d v="2011-11-12T00:00:00"/>
    <s v="Standard Class"/>
    <s v="MS-17365"/>
    <s v="Maribeth Schnelling"/>
    <x v="0"/>
    <s v="United States"/>
    <s v="Wausau"/>
    <x v="6"/>
    <n v="54401"/>
    <x v="2"/>
    <s v="OFF-AP-10001293"/>
    <x v="1"/>
    <x v="9"/>
    <s v="Belkin 8 Outlet Surge Protector"/>
    <n v="245.88"/>
    <x v="5"/>
    <n v="0"/>
    <n v="68.846399999999988"/>
  </r>
  <r>
    <n v="4832"/>
    <s v="CA-2011-120278"/>
    <x v="2"/>
    <x v="845"/>
    <d v="2011-11-12T00:00:00"/>
    <s v="Standard Class"/>
    <s v="MS-17365"/>
    <s v="Maribeth Schnelling"/>
    <x v="0"/>
    <s v="United States"/>
    <s v="Wausau"/>
    <x v="6"/>
    <n v="54401"/>
    <x v="2"/>
    <s v="OFF-ST-10004258"/>
    <x v="1"/>
    <x v="4"/>
    <s v="Portable Personal File Box"/>
    <n v="36.630000000000003"/>
    <x v="1"/>
    <n v="0"/>
    <n v="9.8901000000000039"/>
  </r>
  <r>
    <n v="4833"/>
    <s v="CA-2011-120278"/>
    <x v="2"/>
    <x v="845"/>
    <d v="2011-11-12T00:00:00"/>
    <s v="Standard Class"/>
    <s v="MS-17365"/>
    <s v="Maribeth Schnelling"/>
    <x v="0"/>
    <s v="United States"/>
    <s v="Wausau"/>
    <x v="6"/>
    <n v="54401"/>
    <x v="2"/>
    <s v="OFF-ST-10002214"/>
    <x v="1"/>
    <x v="4"/>
    <s v="X-Rack File for Hanging Folders"/>
    <n v="22.58"/>
    <x v="0"/>
    <n v="0"/>
    <n v="5.8707999999999991"/>
  </r>
  <r>
    <n v="4834"/>
    <s v="CA-2011-120278"/>
    <x v="2"/>
    <x v="845"/>
    <d v="2011-11-12T00:00:00"/>
    <s v="Standard Class"/>
    <s v="MS-17365"/>
    <s v="Maribeth Schnelling"/>
    <x v="0"/>
    <s v="United States"/>
    <s v="Wausau"/>
    <x v="6"/>
    <n v="54401"/>
    <x v="2"/>
    <s v="OFF-BI-10004970"/>
    <x v="1"/>
    <x v="8"/>
    <s v="ACCOHIDE 3-Ring Binder, Blue, 1&quot;"/>
    <n v="12.39"/>
    <x v="1"/>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x v="2"/>
    <n v="0.2"/>
    <n v="13.472999999999999"/>
  </r>
  <r>
    <n v="4836"/>
    <s v="CA-2014-167661"/>
    <x v="3"/>
    <x v="361"/>
    <d v="2014-10-11T00:00:00"/>
    <s v="Standard Class"/>
    <s v="MP-18175"/>
    <s v="Mike Pelletier"/>
    <x v="2"/>
    <s v="United States"/>
    <s v="San Francisco"/>
    <x v="1"/>
    <n v="94110"/>
    <x v="1"/>
    <s v="OFF-PA-10002581"/>
    <x v="1"/>
    <x v="10"/>
    <s v="Xerox 1951"/>
    <n v="61.96"/>
    <x v="0"/>
    <n v="0"/>
    <n v="27.881999999999998"/>
  </r>
  <r>
    <n v="4837"/>
    <s v="CA-2014-167661"/>
    <x v="3"/>
    <x v="361"/>
    <d v="2014-10-11T00:00:00"/>
    <s v="Standard Class"/>
    <s v="MP-18175"/>
    <s v="Mike Pelletier"/>
    <x v="2"/>
    <s v="United States"/>
    <s v="San Francisco"/>
    <x v="1"/>
    <n v="94110"/>
    <x v="1"/>
    <s v="OFF-BI-10001097"/>
    <x v="1"/>
    <x v="8"/>
    <s v="Avery Hole Reinforcements"/>
    <n v="19.936000000000003"/>
    <x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x v="0"/>
    <n v="0.7"/>
    <n v="-2.6585999999999999"/>
  </r>
  <r>
    <n v="4839"/>
    <s v="CA-2014-106831"/>
    <x v="3"/>
    <x v="702"/>
    <d v="2014-06-04T00:00:00"/>
    <s v="First Class"/>
    <s v="FH-14350"/>
    <s v="Fred Harton"/>
    <x v="0"/>
    <s v="United States"/>
    <s v="Dublin"/>
    <x v="24"/>
    <n v="43017"/>
    <x v="3"/>
    <s v="OFF-PA-10000682"/>
    <x v="1"/>
    <x v="10"/>
    <s v="Xerox 1924"/>
    <n v="27.744000000000003"/>
    <x v="5"/>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x v="4"/>
    <n v="0.4"/>
    <n v="-34.314799999999991"/>
  </r>
  <r>
    <n v="4841"/>
    <s v="CA-2014-154123"/>
    <x v="3"/>
    <x v="225"/>
    <d v="2014-11-26T00:00:00"/>
    <s v="Standard Class"/>
    <s v="SC-20050"/>
    <s v="Sample Company A"/>
    <x v="2"/>
    <s v="United States"/>
    <s v="Henderson"/>
    <x v="0"/>
    <n v="42420"/>
    <x v="0"/>
    <s v="FUR-FU-10000629"/>
    <x v="0"/>
    <x v="5"/>
    <s v="9-3/4 Diameter Round Wall Clock"/>
    <n v="27.58"/>
    <x v="0"/>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x v="1"/>
    <n v="0.7"/>
    <n v="-4.0722000000000023"/>
  </r>
  <r>
    <n v="4843"/>
    <s v="CA-2014-118402"/>
    <x v="3"/>
    <x v="365"/>
    <d v="2014-10-05T00:00:00"/>
    <s v="Standard Class"/>
    <s v="JO-15280"/>
    <s v="Jas O'Carroll"/>
    <x v="0"/>
    <s v="United States"/>
    <s v="Memphis"/>
    <x v="18"/>
    <n v="38109"/>
    <x v="0"/>
    <s v="OFF-ST-10001418"/>
    <x v="1"/>
    <x v="4"/>
    <s v="Carina Media Storage Towers in Natural &amp; Black"/>
    <n v="243.92"/>
    <x v="2"/>
    <n v="0.2"/>
    <n v="-54.881999999999998"/>
  </r>
  <r>
    <n v="4844"/>
    <s v="US-2013-139388"/>
    <x v="0"/>
    <x v="77"/>
    <d v="2013-11-10T00:00:00"/>
    <s v="First Class"/>
    <s v="CC-12475"/>
    <s v="Cindy Chapman"/>
    <x v="0"/>
    <s v="United States"/>
    <s v="Lakewood"/>
    <x v="30"/>
    <n v="8701"/>
    <x v="3"/>
    <s v="OFF-FA-10004968"/>
    <x v="1"/>
    <x v="13"/>
    <s v="Rubber Band Ball"/>
    <n v="14.96"/>
    <x v="4"/>
    <n v="0"/>
    <n v="0.2992000000000008"/>
  </r>
  <r>
    <n v="4845"/>
    <s v="US-2011-128685"/>
    <x v="2"/>
    <x v="527"/>
    <d v="2011-04-05T00:00:00"/>
    <s v="First Class"/>
    <s v="MZ-17515"/>
    <s v="Mary Zewe"/>
    <x v="1"/>
    <s v="United States"/>
    <s v="Los Angeles"/>
    <x v="1"/>
    <n v="90008"/>
    <x v="1"/>
    <s v="OFF-BI-10004140"/>
    <x v="1"/>
    <x v="8"/>
    <s v="Avery Non-Stick Binders"/>
    <n v="7.1840000000000011"/>
    <x v="0"/>
    <n v="0.2"/>
    <n v="2.2449999999999992"/>
  </r>
  <r>
    <n v="4846"/>
    <s v="CA-2012-124044"/>
    <x v="1"/>
    <x v="862"/>
    <d v="2012-07-26T00:00:00"/>
    <s v="Second Class"/>
    <s v="MS-17830"/>
    <s v="Melanie Seite"/>
    <x v="0"/>
    <s v="United States"/>
    <s v="Rochester"/>
    <x v="15"/>
    <n v="14609"/>
    <x v="3"/>
    <s v="OFF-BI-10003460"/>
    <x v="1"/>
    <x v="8"/>
    <s v="Acco 3-Hole Punch"/>
    <n v="10.512"/>
    <x v="1"/>
    <n v="0.2"/>
    <n v="3.6791999999999998"/>
  </r>
  <r>
    <n v="4847"/>
    <s v="CA-2011-164469"/>
    <x v="2"/>
    <x v="402"/>
    <d v="2011-06-27T00:00:00"/>
    <s v="Second Class"/>
    <s v="GK-14620"/>
    <s v="Grace Kelly"/>
    <x v="1"/>
    <s v="United States"/>
    <s v="Salem"/>
    <x v="21"/>
    <n v="97301"/>
    <x v="1"/>
    <s v="TEC-PH-10002115"/>
    <x v="2"/>
    <x v="7"/>
    <s v="Plantronics 81402"/>
    <n v="263.96000000000004"/>
    <x v="2"/>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x v="10"/>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x v="7"/>
    <n v="0.2"/>
    <n v="0.8162000000000007"/>
  </r>
  <r>
    <n v="4850"/>
    <s v="CA-2011-107818"/>
    <x v="2"/>
    <x v="78"/>
    <d v="2011-09-14T00:00:00"/>
    <s v="Standard Class"/>
    <s v="MC-17275"/>
    <s v="Marc Crier"/>
    <x v="0"/>
    <s v="United States"/>
    <s v="Pasco"/>
    <x v="4"/>
    <n v="99301"/>
    <x v="1"/>
    <s v="OFF-AR-10003045"/>
    <x v="1"/>
    <x v="6"/>
    <s v="Prang Colored Pencils"/>
    <n v="5.88"/>
    <x v="0"/>
    <n v="0"/>
    <n v="2.6459999999999999"/>
  </r>
  <r>
    <n v="4851"/>
    <s v="CA-2011-107818"/>
    <x v="2"/>
    <x v="78"/>
    <d v="2011-09-14T00:00:00"/>
    <s v="Standard Class"/>
    <s v="MC-17275"/>
    <s v="Marc Crier"/>
    <x v="0"/>
    <s v="United States"/>
    <s v="Pasco"/>
    <x v="4"/>
    <n v="99301"/>
    <x v="1"/>
    <s v="FUR-CH-10000454"/>
    <x v="0"/>
    <x v="1"/>
    <s v="Hon Deluxe Fabric Upholstered Stacking Chairs, Rounded Back"/>
    <n v="975.92"/>
    <x v="2"/>
    <n v="0.2"/>
    <n v="121.98999999999992"/>
  </r>
  <r>
    <n v="4852"/>
    <s v="CA-2011-107818"/>
    <x v="2"/>
    <x v="78"/>
    <d v="2011-09-14T00:00:00"/>
    <s v="Standard Class"/>
    <s v="MC-17275"/>
    <s v="Marc Crier"/>
    <x v="0"/>
    <s v="United States"/>
    <s v="Pasco"/>
    <x v="4"/>
    <n v="99301"/>
    <x v="1"/>
    <s v="OFF-AR-10000380"/>
    <x v="1"/>
    <x v="6"/>
    <s v="Hunt PowerHouse Electric Pencil Sharpener, Blue"/>
    <n v="303.83999999999997"/>
    <x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x v="5"/>
    <n v="0"/>
    <n v="19.43519999999998"/>
  </r>
  <r>
    <n v="4854"/>
    <s v="CA-2011-113320"/>
    <x v="2"/>
    <x v="432"/>
    <d v="2011-12-15T00:00:00"/>
    <s v="Second Class"/>
    <s v="LH-17155"/>
    <s v="Logan Haushalter"/>
    <x v="0"/>
    <s v="United States"/>
    <s v="Oakland"/>
    <x v="1"/>
    <n v="94601"/>
    <x v="1"/>
    <s v="FUR-FU-10004270"/>
    <x v="0"/>
    <x v="5"/>
    <s v="Eldon Image Series Desk Accessories, Burgundy"/>
    <n v="12.54"/>
    <x v="1"/>
    <n v="0"/>
    <n v="4.5144000000000002"/>
  </r>
  <r>
    <n v="4855"/>
    <s v="CA-2011-113320"/>
    <x v="2"/>
    <x v="432"/>
    <d v="2011-12-15T00:00:00"/>
    <s v="Second Class"/>
    <s v="LH-17155"/>
    <s v="Logan Haushalter"/>
    <x v="0"/>
    <s v="United States"/>
    <s v="Oakland"/>
    <x v="1"/>
    <n v="94601"/>
    <x v="1"/>
    <s v="OFF-ST-10000617"/>
    <x v="1"/>
    <x v="4"/>
    <s v="Woodgrain Magazine Files by Perma"/>
    <n v="8.94"/>
    <x v="1"/>
    <n v="0"/>
    <n v="0.62579999999999902"/>
  </r>
  <r>
    <n v="4856"/>
    <s v="CA-2011-113320"/>
    <x v="2"/>
    <x v="432"/>
    <d v="2011-12-15T00:00:00"/>
    <s v="Second Class"/>
    <s v="LH-17155"/>
    <s v="Logan Haushalter"/>
    <x v="0"/>
    <s v="United States"/>
    <s v="Oakland"/>
    <x v="1"/>
    <n v="94601"/>
    <x v="1"/>
    <s v="FUR-FU-10001706"/>
    <x v="0"/>
    <x v="5"/>
    <s v="Longer-Life Soft White Bulbs"/>
    <n v="9.24"/>
    <x v="1"/>
    <n v="0"/>
    <n v="4.4352"/>
  </r>
  <r>
    <n v="4857"/>
    <s v="CA-2012-137526"/>
    <x v="1"/>
    <x v="1004"/>
    <d v="2012-01-17T00:00:00"/>
    <s v="Standard Class"/>
    <s v="PB-19150"/>
    <s v="Philip Brown"/>
    <x v="0"/>
    <s v="United States"/>
    <s v="Los Angeles"/>
    <x v="1"/>
    <n v="90004"/>
    <x v="1"/>
    <s v="OFF-BI-10003364"/>
    <x v="1"/>
    <x v="8"/>
    <s v="Binding Machine Supplies"/>
    <n v="70.00800000000001"/>
    <x v="1"/>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x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x v="6"/>
    <n v="0"/>
    <n v="92.969999999999985"/>
  </r>
  <r>
    <n v="4860"/>
    <s v="CA-2014-136063"/>
    <x v="3"/>
    <x v="934"/>
    <d v="2014-12-20T00:00:00"/>
    <s v="Standard Class"/>
    <s v="SS-20140"/>
    <s v="Saphhira Shifley"/>
    <x v="1"/>
    <s v="United States"/>
    <s v="Oak Park"/>
    <x v="10"/>
    <n v="60302"/>
    <x v="2"/>
    <s v="OFF-AR-10000823"/>
    <x v="1"/>
    <x v="6"/>
    <s v="Newell 307"/>
    <n v="10.192000000000002"/>
    <x v="3"/>
    <n v="0.2"/>
    <n v="1.0192000000000001"/>
  </r>
  <r>
    <n v="4861"/>
    <s v="CA-2013-101546"/>
    <x v="0"/>
    <x v="122"/>
    <d v="2013-12-25T00:00:00"/>
    <s v="Standard Class"/>
    <s v="GK-14620"/>
    <s v="Grace Kelly"/>
    <x v="1"/>
    <s v="United States"/>
    <s v="Morristown"/>
    <x v="30"/>
    <n v="7960"/>
    <x v="3"/>
    <s v="OFF-BI-10001359"/>
    <x v="1"/>
    <x v="8"/>
    <s v="GBC DocuBind TL300 Electric Binding System"/>
    <n v="1793.98"/>
    <x v="0"/>
    <n v="0"/>
    <n v="843.17059999999992"/>
  </r>
  <r>
    <n v="4862"/>
    <s v="CA-2011-138940"/>
    <x v="2"/>
    <x v="909"/>
    <d v="2011-04-16T00:00:00"/>
    <s v="Second Class"/>
    <s v="GM-14455"/>
    <s v="Gary Mitchum"/>
    <x v="2"/>
    <s v="United States"/>
    <s v="Austin"/>
    <x v="5"/>
    <n v="78745"/>
    <x v="2"/>
    <s v="TEC-PH-10001835"/>
    <x v="2"/>
    <x v="7"/>
    <s v="Jawbone JAMBOX Wireless Bluetooth Speaker"/>
    <n v="758.35200000000009"/>
    <x v="5"/>
    <n v="0.2"/>
    <n v="265.42320000000001"/>
  </r>
  <r>
    <n v="4863"/>
    <s v="CA-2013-125164"/>
    <x v="0"/>
    <x v="338"/>
    <d v="2013-11-15T00:00:00"/>
    <s v="Standard Class"/>
    <s v="SH-19975"/>
    <s v="Sally Hughsby"/>
    <x v="1"/>
    <s v="United States"/>
    <s v="New York City"/>
    <x v="15"/>
    <n v="10011"/>
    <x v="3"/>
    <s v="OFF-BI-10001191"/>
    <x v="1"/>
    <x v="8"/>
    <s v="Canvas Sectional Post Binders"/>
    <n v="20.368000000000002"/>
    <x v="7"/>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x v="1"/>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x v="1"/>
    <n v="0"/>
    <n v="67.191599999999994"/>
  </r>
  <r>
    <n v="4866"/>
    <s v="CA-2014-122490"/>
    <x v="3"/>
    <x v="38"/>
    <d v="2014-11-19T00:00:00"/>
    <s v="Standard Class"/>
    <s v="TT-21070"/>
    <s v="Ted Trevino"/>
    <x v="0"/>
    <s v="United States"/>
    <s v="Seattle"/>
    <x v="4"/>
    <n v="98103"/>
    <x v="1"/>
    <s v="FUR-CH-10001215"/>
    <x v="0"/>
    <x v="1"/>
    <s v="Global Troy Executive Leather Low-Back Tilter"/>
    <n v="2404.7040000000002"/>
    <x v="5"/>
    <n v="0.2"/>
    <n v="150.29399999999998"/>
  </r>
  <r>
    <n v="4867"/>
    <s v="CA-2014-122490"/>
    <x v="3"/>
    <x v="38"/>
    <d v="2014-11-19T00:00:00"/>
    <s v="Standard Class"/>
    <s v="TT-21070"/>
    <s v="Ted Trevino"/>
    <x v="0"/>
    <s v="United States"/>
    <s v="Seattle"/>
    <x v="4"/>
    <n v="98103"/>
    <x v="1"/>
    <s v="OFF-BI-10001718"/>
    <x v="1"/>
    <x v="8"/>
    <s v="GBC DocuBind P50 Personal Binding Machine"/>
    <n v="563.024"/>
    <x v="10"/>
    <n v="0.2"/>
    <n v="190.02059999999997"/>
  </r>
  <r>
    <n v="4868"/>
    <s v="CA-2014-122490"/>
    <x v="3"/>
    <x v="38"/>
    <d v="2014-11-19T00:00:00"/>
    <s v="Standard Class"/>
    <s v="TT-21070"/>
    <s v="Ted Trevino"/>
    <x v="0"/>
    <s v="United States"/>
    <s v="Seattle"/>
    <x v="4"/>
    <n v="98103"/>
    <x v="1"/>
    <s v="OFF-ST-10000991"/>
    <x v="1"/>
    <x v="4"/>
    <s v="Space Solutions HD Industrial Steel Shelving."/>
    <n v="344.90999999999997"/>
    <x v="1"/>
    <n v="0"/>
    <n v="10.347300000000004"/>
  </r>
  <r>
    <n v="4869"/>
    <s v="CA-2014-122490"/>
    <x v="3"/>
    <x v="38"/>
    <d v="2014-11-19T00:00:00"/>
    <s v="Standard Class"/>
    <s v="TT-21070"/>
    <s v="Ted Trevino"/>
    <x v="0"/>
    <s v="United States"/>
    <s v="Seattle"/>
    <x v="4"/>
    <n v="98103"/>
    <x v="1"/>
    <s v="OFF-LA-10001613"/>
    <x v="1"/>
    <x v="2"/>
    <s v="Avery File Folder Labels"/>
    <n v="8.64"/>
    <x v="1"/>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x v="0"/>
    <n v="0.4"/>
    <n v="-14.998000000000012"/>
  </r>
  <r>
    <n v="4871"/>
    <s v="CA-2014-131366"/>
    <x v="3"/>
    <x v="221"/>
    <d v="2014-11-30T00:00:00"/>
    <s v="Standard Class"/>
    <s v="SC-20440"/>
    <s v="Shaun Chance"/>
    <x v="1"/>
    <s v="United States"/>
    <s v="Lancaster"/>
    <x v="9"/>
    <n v="17602"/>
    <x v="3"/>
    <s v="OFF-PA-10000675"/>
    <x v="1"/>
    <x v="10"/>
    <s v="Xerox 1919"/>
    <n v="229.54400000000001"/>
    <x v="3"/>
    <n v="0.2"/>
    <n v="83.209699999999998"/>
  </r>
  <r>
    <n v="4872"/>
    <s v="CA-2014-164042"/>
    <x v="3"/>
    <x v="979"/>
    <d v="2014-05-28T00:00:00"/>
    <s v="Standard Class"/>
    <s v="KL-16645"/>
    <s v="Ken Lonsdale"/>
    <x v="0"/>
    <s v="United States"/>
    <s v="Houston"/>
    <x v="5"/>
    <n v="77095"/>
    <x v="2"/>
    <s v="OFF-FA-10000840"/>
    <x v="1"/>
    <x v="13"/>
    <s v="OIC Thumb-Tacks"/>
    <n v="1.8239999999999998"/>
    <x v="0"/>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x v="2"/>
    <n v="0.8"/>
    <n v="-46.716000000000008"/>
  </r>
  <r>
    <n v="4874"/>
    <s v="CA-2014-164042"/>
    <x v="3"/>
    <x v="979"/>
    <d v="2014-05-28T00:00:00"/>
    <s v="Standard Class"/>
    <s v="KL-16645"/>
    <s v="Ken Lonsdale"/>
    <x v="0"/>
    <s v="United States"/>
    <s v="Houston"/>
    <x v="5"/>
    <n v="77095"/>
    <x v="2"/>
    <s v="OFF-ST-10002301"/>
    <x v="1"/>
    <x v="4"/>
    <s v="Tennsco Commercial Shelving"/>
    <n v="48.816000000000003"/>
    <x v="1"/>
    <n v="0.2"/>
    <n v="-11.593800000000005"/>
  </r>
  <r>
    <n v="4875"/>
    <s v="CA-2014-164042"/>
    <x v="3"/>
    <x v="979"/>
    <d v="2014-05-28T00:00:00"/>
    <s v="Standard Class"/>
    <s v="KL-16645"/>
    <s v="Ken Lonsdale"/>
    <x v="0"/>
    <s v="United States"/>
    <s v="Houston"/>
    <x v="5"/>
    <n v="77095"/>
    <x v="2"/>
    <s v="OFF-BI-10001922"/>
    <x v="1"/>
    <x v="8"/>
    <s v="Storex Dura Pro Binders"/>
    <n v="1.1879999999999997"/>
    <x v="7"/>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x v="2"/>
    <n v="0.2"/>
    <n v="29.950000000000003"/>
  </r>
  <r>
    <n v="4877"/>
    <s v="US-2011-155817"/>
    <x v="2"/>
    <x v="462"/>
    <d v="2011-10-09T00:00:00"/>
    <s v="Standard Class"/>
    <s v="SL-20155"/>
    <s v="Sara Luxemburg"/>
    <x v="2"/>
    <s v="United States"/>
    <s v="Durham"/>
    <x v="3"/>
    <n v="27707"/>
    <x v="0"/>
    <s v="OFF-ST-10000532"/>
    <x v="1"/>
    <x v="4"/>
    <s v="Advantus Rolling Drawer Organizers"/>
    <n v="61.567999999999998"/>
    <x v="0"/>
    <n v="0.2"/>
    <n v="4.6175999999999995"/>
  </r>
  <r>
    <n v="4878"/>
    <s v="US-2011-155817"/>
    <x v="2"/>
    <x v="462"/>
    <d v="2011-10-09T00:00:00"/>
    <s v="Standard Class"/>
    <s v="SL-20155"/>
    <s v="Sara Luxemburg"/>
    <x v="2"/>
    <s v="United States"/>
    <s v="Durham"/>
    <x v="3"/>
    <n v="27707"/>
    <x v="0"/>
    <s v="OFF-AR-10002335"/>
    <x v="1"/>
    <x v="6"/>
    <s v="DIXON Oriole Pencils"/>
    <n v="6.1920000000000002"/>
    <x v="1"/>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x v="1"/>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x v="0"/>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x v="4"/>
    <n v="0"/>
    <n v="292.77599999999995"/>
  </r>
  <r>
    <n v="4882"/>
    <s v="CA-2014-143567"/>
    <x v="3"/>
    <x v="808"/>
    <d v="2014-11-06T00:00:00"/>
    <s v="Second Class"/>
    <s v="TB-21175"/>
    <s v="Thomas Boland"/>
    <x v="1"/>
    <s v="United States"/>
    <s v="Henderson"/>
    <x v="0"/>
    <n v="42420"/>
    <x v="0"/>
    <s v="TEC-AC-10004145"/>
    <x v="2"/>
    <x v="11"/>
    <s v="Logitech diNovo Edge Keyboard"/>
    <n v="2249.91"/>
    <x v="6"/>
    <n v="0"/>
    <n v="517.47930000000008"/>
  </r>
  <r>
    <n v="4883"/>
    <s v="CA-2014-143567"/>
    <x v="3"/>
    <x v="808"/>
    <d v="2014-11-06T00:00:00"/>
    <s v="Second Class"/>
    <s v="TB-21175"/>
    <s v="Thomas Boland"/>
    <x v="1"/>
    <s v="United States"/>
    <s v="Henderson"/>
    <x v="0"/>
    <n v="42420"/>
    <x v="0"/>
    <s v="OFF-ST-10001580"/>
    <x v="1"/>
    <x v="4"/>
    <s v="Super Decoflex Portable Personal File"/>
    <n v="59.92"/>
    <x v="4"/>
    <n v="0"/>
    <n v="16.7776"/>
  </r>
  <r>
    <n v="4884"/>
    <s v="CA-2014-104080"/>
    <x v="3"/>
    <x v="144"/>
    <d v="2014-03-16T00:00:00"/>
    <s v="Standard Class"/>
    <s v="AH-10210"/>
    <s v="Alan Hwang"/>
    <x v="0"/>
    <s v="United States"/>
    <s v="Anaheim"/>
    <x v="1"/>
    <n v="92804"/>
    <x v="1"/>
    <s v="OFF-BI-10003876"/>
    <x v="1"/>
    <x v="8"/>
    <s v="Green Canvas Binder for 8-1/2&quot; x 14&quot; Sheets"/>
    <n v="171.20000000000002"/>
    <x v="2"/>
    <n v="0.2"/>
    <n v="64.199999999999989"/>
  </r>
  <r>
    <n v="4885"/>
    <s v="CA-2014-104080"/>
    <x v="3"/>
    <x v="144"/>
    <d v="2014-03-16T00:00:00"/>
    <s v="Standard Class"/>
    <s v="AH-10210"/>
    <s v="Alan Hwang"/>
    <x v="0"/>
    <s v="United States"/>
    <s v="Anaheim"/>
    <x v="1"/>
    <n v="92804"/>
    <x v="1"/>
    <s v="OFF-AR-10001972"/>
    <x v="1"/>
    <x v="6"/>
    <s v="Newell 323"/>
    <n v="3.36"/>
    <x v="0"/>
    <n v="0"/>
    <n v="0.87360000000000015"/>
  </r>
  <r>
    <n v="4886"/>
    <s v="CA-2011-151379"/>
    <x v="2"/>
    <x v="757"/>
    <d v="2011-12-20T00:00:00"/>
    <s v="Standard Class"/>
    <s v="SC-20695"/>
    <s v="Steve Chapman"/>
    <x v="1"/>
    <s v="United States"/>
    <s v="Detroit"/>
    <x v="12"/>
    <n v="48227"/>
    <x v="2"/>
    <s v="OFF-PA-10000595"/>
    <x v="1"/>
    <x v="10"/>
    <s v="Xerox 1929"/>
    <n v="114.2"/>
    <x v="2"/>
    <n v="0"/>
    <n v="52.531999999999996"/>
  </r>
  <r>
    <n v="4887"/>
    <s v="CA-2013-163167"/>
    <x v="0"/>
    <x v="85"/>
    <d v="2013-12-02T00:00:00"/>
    <s v="Second Class"/>
    <s v="RF-19345"/>
    <s v="Randy Ferguson"/>
    <x v="1"/>
    <s v="United States"/>
    <s v="Marietta"/>
    <x v="32"/>
    <n v="30062"/>
    <x v="0"/>
    <s v="FUR-CH-10004477"/>
    <x v="0"/>
    <x v="1"/>
    <s v="Global Push Button Manager's Chair, Indigo"/>
    <n v="182.67000000000002"/>
    <x v="1"/>
    <n v="0"/>
    <n v="52.974299999999992"/>
  </r>
  <r>
    <n v="4888"/>
    <s v="CA-2013-163167"/>
    <x v="0"/>
    <x v="85"/>
    <d v="2013-12-02T00:00:00"/>
    <s v="Second Class"/>
    <s v="RF-19345"/>
    <s v="Randy Ferguson"/>
    <x v="1"/>
    <s v="United States"/>
    <s v="Marietta"/>
    <x v="32"/>
    <n v="30062"/>
    <x v="0"/>
    <s v="TEC-AC-10003441"/>
    <x v="2"/>
    <x v="11"/>
    <s v="Kingston Digital DataTraveler 32GB USB 2.0"/>
    <n v="101.69999999999999"/>
    <x v="5"/>
    <n v="0"/>
    <n v="6.1019999999999968"/>
  </r>
  <r>
    <n v="4889"/>
    <s v="CA-2013-163167"/>
    <x v="0"/>
    <x v="85"/>
    <d v="2013-12-02T00:00:00"/>
    <s v="Second Class"/>
    <s v="RF-19345"/>
    <s v="Randy Ferguson"/>
    <x v="1"/>
    <s v="United States"/>
    <s v="Marietta"/>
    <x v="32"/>
    <n v="30062"/>
    <x v="0"/>
    <s v="OFF-ST-10004459"/>
    <x v="1"/>
    <x v="4"/>
    <s v="Tennsco Single-Tier Lockers"/>
    <n v="1126.02"/>
    <x v="1"/>
    <n v="0"/>
    <n v="56.300999999999988"/>
  </r>
  <r>
    <n v="4890"/>
    <s v="CA-2013-163167"/>
    <x v="0"/>
    <x v="85"/>
    <d v="2013-12-02T00:00:00"/>
    <s v="Second Class"/>
    <s v="RF-19345"/>
    <s v="Randy Ferguson"/>
    <x v="1"/>
    <s v="United States"/>
    <s v="Marietta"/>
    <x v="32"/>
    <n v="30062"/>
    <x v="0"/>
    <s v="OFF-ST-10003805"/>
    <x v="1"/>
    <x v="4"/>
    <s v="24 Capacity Maxi Data Binder Racks, Pearl"/>
    <n v="1263.3000000000002"/>
    <x v="5"/>
    <n v="0"/>
    <n v="315.82499999999993"/>
  </r>
  <r>
    <n v="4891"/>
    <s v="CA-2013-135776"/>
    <x v="0"/>
    <x v="443"/>
    <d v="2013-12-31T00:00:00"/>
    <s v="Standard Class"/>
    <s v="EH-13765"/>
    <s v="Edward Hooks"/>
    <x v="1"/>
    <s v="United States"/>
    <s v="Seattle"/>
    <x v="4"/>
    <n v="98103"/>
    <x v="1"/>
    <s v="OFF-AR-10001246"/>
    <x v="1"/>
    <x v="6"/>
    <s v="Newell 317"/>
    <n v="8.82"/>
    <x v="1"/>
    <n v="0"/>
    <n v="2.5577999999999994"/>
  </r>
  <r>
    <n v="4892"/>
    <s v="CA-2013-135776"/>
    <x v="0"/>
    <x v="443"/>
    <d v="2013-12-31T00:00:00"/>
    <s v="Standard Class"/>
    <s v="EH-13765"/>
    <s v="Edward Hooks"/>
    <x v="1"/>
    <s v="United States"/>
    <s v="Seattle"/>
    <x v="4"/>
    <n v="98103"/>
    <x v="1"/>
    <s v="OFF-PA-10001295"/>
    <x v="1"/>
    <x v="10"/>
    <s v="Computer Printout Paper with Letter-Trim Perforations"/>
    <n v="37.94"/>
    <x v="0"/>
    <n v="0"/>
    <n v="18.211199999999998"/>
  </r>
  <r>
    <n v="4893"/>
    <s v="CA-2013-135776"/>
    <x v="0"/>
    <x v="443"/>
    <d v="2013-12-31T00:00:00"/>
    <s v="Standard Class"/>
    <s v="EH-13765"/>
    <s v="Edward Hooks"/>
    <x v="1"/>
    <s v="United States"/>
    <s v="Seattle"/>
    <x v="4"/>
    <n v="98103"/>
    <x v="1"/>
    <s v="OFF-AR-10001231"/>
    <x v="1"/>
    <x v="6"/>
    <s v="Sanford EarthWrite Recycled Pencils, Medium Soft, #2"/>
    <n v="4.2"/>
    <x v="0"/>
    <n v="0"/>
    <n v="1.1760000000000002"/>
  </r>
  <r>
    <n v="4894"/>
    <s v="CA-2013-135776"/>
    <x v="0"/>
    <x v="443"/>
    <d v="2013-12-31T00:00:00"/>
    <s v="Standard Class"/>
    <s v="EH-13765"/>
    <s v="Edward Hooks"/>
    <x v="1"/>
    <s v="United States"/>
    <s v="Seattle"/>
    <x v="4"/>
    <n v="98103"/>
    <x v="1"/>
    <s v="OFF-ST-10002743"/>
    <x v="1"/>
    <x v="4"/>
    <s v="SAFCO Boltless Steel Shelving"/>
    <n v="227.28"/>
    <x v="0"/>
    <n v="0"/>
    <n v="2.2727999999999895"/>
  </r>
  <r>
    <n v="4895"/>
    <s v="CA-2013-135776"/>
    <x v="0"/>
    <x v="443"/>
    <d v="2013-12-31T00:00:00"/>
    <s v="Standard Class"/>
    <s v="EH-13765"/>
    <s v="Edward Hooks"/>
    <x v="1"/>
    <s v="United States"/>
    <s v="Seattle"/>
    <x v="4"/>
    <n v="98103"/>
    <x v="1"/>
    <s v="OFF-PA-10004327"/>
    <x v="1"/>
    <x v="10"/>
    <s v="Xerox 1911"/>
    <n v="47.9"/>
    <x v="7"/>
    <n v="0"/>
    <n v="22.991999999999997"/>
  </r>
  <r>
    <n v="4896"/>
    <s v="CA-2013-135776"/>
    <x v="0"/>
    <x v="443"/>
    <d v="2013-12-31T00:00:00"/>
    <s v="Standard Class"/>
    <s v="EH-13765"/>
    <s v="Edward Hooks"/>
    <x v="1"/>
    <s v="United States"/>
    <s v="Seattle"/>
    <x v="4"/>
    <n v="98103"/>
    <x v="1"/>
    <s v="OFF-EN-10004773"/>
    <x v="1"/>
    <x v="12"/>
    <s v="Staples"/>
    <n v="61.96"/>
    <x v="0"/>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x v="4"/>
    <n v="0"/>
    <n v="55.895999999999958"/>
  </r>
  <r>
    <n v="4898"/>
    <s v="US-2011-122021"/>
    <x v="2"/>
    <x v="771"/>
    <d v="2011-10-17T00:00:00"/>
    <s v="First Class"/>
    <s v="AC-10660"/>
    <s v="Anna Chung"/>
    <x v="0"/>
    <s v="United States"/>
    <s v="Parma"/>
    <x v="24"/>
    <n v="44134"/>
    <x v="3"/>
    <s v="FUR-CH-10003761"/>
    <x v="0"/>
    <x v="1"/>
    <s v="Global Italian Leather Office Chair"/>
    <n v="183.37199999999999"/>
    <x v="0"/>
    <n v="0.3"/>
    <n v="-7.8588000000000022"/>
  </r>
  <r>
    <n v="4899"/>
    <s v="US-2011-122021"/>
    <x v="2"/>
    <x v="771"/>
    <d v="2011-10-17T00:00:00"/>
    <s v="First Class"/>
    <s v="AC-10660"/>
    <s v="Anna Chung"/>
    <x v="0"/>
    <s v="United States"/>
    <s v="Parma"/>
    <x v="24"/>
    <n v="44134"/>
    <x v="3"/>
    <s v="OFF-PA-10002230"/>
    <x v="1"/>
    <x v="10"/>
    <s v="Xerox 1897"/>
    <n v="7.9680000000000009"/>
    <x v="0"/>
    <n v="0.2"/>
    <n v="2.8884000000000007"/>
  </r>
  <r>
    <n v="4900"/>
    <s v="CA-2013-130484"/>
    <x v="0"/>
    <x v="250"/>
    <d v="2013-08-28T00:00:00"/>
    <s v="Standard Class"/>
    <s v="SG-20470"/>
    <s v="Sheri Gordon"/>
    <x v="0"/>
    <s v="United States"/>
    <s v="Gresham"/>
    <x v="21"/>
    <n v="97030"/>
    <x v="1"/>
    <s v="OFF-BI-10000088"/>
    <x v="1"/>
    <x v="8"/>
    <s v="GBC Imprintable Covers"/>
    <n v="26.352000000000004"/>
    <x v="8"/>
    <n v="0.7"/>
    <n v="-18.446399999999997"/>
  </r>
  <r>
    <n v="4901"/>
    <s v="CA-2014-120936"/>
    <x v="3"/>
    <x v="94"/>
    <d v="2014-12-22T00:00:00"/>
    <s v="Standard Class"/>
    <s v="CA-12310"/>
    <s v="Christine Abelman"/>
    <x v="1"/>
    <s v="United States"/>
    <s v="Anaheim"/>
    <x v="1"/>
    <n v="92804"/>
    <x v="1"/>
    <s v="OFF-ST-10001526"/>
    <x v="1"/>
    <x v="4"/>
    <s v="Iceberg Mobile Mega Data/Printer Cart "/>
    <n v="481.32"/>
    <x v="4"/>
    <n v="0"/>
    <n v="125.14319999999998"/>
  </r>
  <r>
    <n v="4902"/>
    <s v="CA-2014-120936"/>
    <x v="3"/>
    <x v="94"/>
    <d v="2014-12-22T00:00:00"/>
    <s v="Standard Class"/>
    <s v="CA-12310"/>
    <s v="Christine Abelman"/>
    <x v="1"/>
    <s v="United States"/>
    <s v="Anaheim"/>
    <x v="1"/>
    <n v="92804"/>
    <x v="1"/>
    <s v="OFF-SU-10002557"/>
    <x v="1"/>
    <x v="14"/>
    <s v="Fiskars Spring-Action Scissors"/>
    <n v="13.98"/>
    <x v="7"/>
    <n v="0"/>
    <n v="3.6348000000000003"/>
  </r>
  <r>
    <n v="4903"/>
    <s v="CA-2014-110884"/>
    <x v="3"/>
    <x v="469"/>
    <d v="2014-03-13T00:00:00"/>
    <s v="Standard Class"/>
    <s v="SH-20395"/>
    <s v="Shahid Hopkins"/>
    <x v="0"/>
    <s v="United States"/>
    <s v="New York City"/>
    <x v="15"/>
    <n v="10035"/>
    <x v="3"/>
    <s v="OFF-BI-10003669"/>
    <x v="1"/>
    <x v="8"/>
    <s v="3M Organizer Strips"/>
    <n v="25.92"/>
    <x v="5"/>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x v="1"/>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x v="1"/>
    <n v="0.3"/>
    <n v="-19.258800000000008"/>
  </r>
  <r>
    <n v="4906"/>
    <s v="US-2011-146353"/>
    <x v="2"/>
    <x v="1005"/>
    <d v="2011-10-16T00:00:00"/>
    <s v="Second Class"/>
    <s v="JE-15610"/>
    <s v="Jim Epp"/>
    <x v="1"/>
    <s v="United States"/>
    <s v="Concord"/>
    <x v="38"/>
    <n v="3301"/>
    <x v="3"/>
    <s v="OFF-BI-10003476"/>
    <x v="1"/>
    <x v="8"/>
    <s v="Avery Metallic Poly Binders"/>
    <n v="22.92"/>
    <x v="4"/>
    <n v="0"/>
    <n v="11.0016"/>
  </r>
  <r>
    <n v="4907"/>
    <s v="US-2011-146353"/>
    <x v="2"/>
    <x v="1005"/>
    <d v="2011-10-16T00:00:00"/>
    <s v="Second Class"/>
    <s v="JE-15610"/>
    <s v="Jim Epp"/>
    <x v="1"/>
    <s v="United States"/>
    <s v="Concord"/>
    <x v="38"/>
    <n v="3301"/>
    <x v="3"/>
    <s v="OFF-ST-10001469"/>
    <x v="1"/>
    <x v="4"/>
    <s v="Fellowes Bankers Box Recycled Super Stor/Drawer"/>
    <n v="269.89999999999998"/>
    <x v="2"/>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x v="8"/>
    <n v="0.7"/>
    <n v="-8.659200000000002"/>
  </r>
  <r>
    <n v="4909"/>
    <s v="CA-2011-133809"/>
    <x v="2"/>
    <x v="728"/>
    <d v="2011-11-23T00:00:00"/>
    <s v="Second Class"/>
    <s v="MS-17530"/>
    <s v="MaryBeth Skach"/>
    <x v="0"/>
    <s v="United States"/>
    <s v="Fairfield"/>
    <x v="24"/>
    <n v="45014"/>
    <x v="3"/>
    <s v="TEC-PH-10004875"/>
    <x v="2"/>
    <x v="7"/>
    <s v="PNY Rapid USB Car Charger - Black"/>
    <n v="9.5879999999999992"/>
    <x v="0"/>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x v="1"/>
    <n v="0.2"/>
    <n v="6.6467999999999989"/>
  </r>
  <r>
    <n v="4911"/>
    <s v="CA-2014-127306"/>
    <x v="3"/>
    <x v="424"/>
    <d v="2014-01-19T00:00:00"/>
    <s v="Standard Class"/>
    <s v="BH-11710"/>
    <s v="Brosina Hoffman"/>
    <x v="0"/>
    <s v="United States"/>
    <s v="Johnson City"/>
    <x v="18"/>
    <n v="37604"/>
    <x v="0"/>
    <s v="OFF-PA-10000019"/>
    <x v="1"/>
    <x v="10"/>
    <s v="Xerox 1931"/>
    <n v="36.288000000000011"/>
    <x v="3"/>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x v="0"/>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x v="2"/>
    <n v="0.7"/>
    <n v="-4.577"/>
  </r>
  <r>
    <n v="4914"/>
    <s v="CA-2014-127306"/>
    <x v="3"/>
    <x v="424"/>
    <d v="2014-01-19T00:00:00"/>
    <s v="Standard Class"/>
    <s v="BH-11710"/>
    <s v="Brosina Hoffman"/>
    <x v="0"/>
    <s v="United States"/>
    <s v="Johnson City"/>
    <x v="18"/>
    <n v="37604"/>
    <x v="0"/>
    <s v="OFF-BI-10003727"/>
    <x v="1"/>
    <x v="8"/>
    <s v="Avery Durable Slant Ring Binders With Label Holder"/>
    <n v="2.508"/>
    <x v="0"/>
    <n v="0.7"/>
    <n v="-1.8391999999999999"/>
  </r>
  <r>
    <n v="4915"/>
    <s v="CA-2012-161830"/>
    <x v="1"/>
    <x v="496"/>
    <d v="2012-09-26T00:00:00"/>
    <s v="Second Class"/>
    <s v="ME-17725"/>
    <s v="Max Engle"/>
    <x v="0"/>
    <s v="United States"/>
    <s v="Seattle"/>
    <x v="4"/>
    <n v="98105"/>
    <x v="1"/>
    <s v="OFF-AR-10004042"/>
    <x v="1"/>
    <x v="6"/>
    <s v="BOSTON Model 1800 Electric Pencil Sharpeners, Putty/Woodgrain"/>
    <n v="35.96"/>
    <x v="0"/>
    <n v="0"/>
    <n v="10.428399999999996"/>
  </r>
  <r>
    <n v="4916"/>
    <s v="CA-2012-161830"/>
    <x v="1"/>
    <x v="496"/>
    <d v="2012-09-26T00:00:00"/>
    <s v="Second Class"/>
    <s v="ME-17725"/>
    <s v="Max Engle"/>
    <x v="0"/>
    <s v="United States"/>
    <s v="Seattle"/>
    <x v="4"/>
    <n v="98105"/>
    <x v="1"/>
    <s v="OFF-BI-10001097"/>
    <x v="1"/>
    <x v="8"/>
    <s v="Avery Hole Reinforcements"/>
    <n v="14.952000000000002"/>
    <x v="1"/>
    <n v="0.2"/>
    <n v="5.4201000000000006"/>
  </r>
  <r>
    <n v="4917"/>
    <s v="CA-2014-163125"/>
    <x v="3"/>
    <x v="449"/>
    <d v="2014-10-12T00:00:00"/>
    <s v="Second Class"/>
    <s v="MB-17305"/>
    <s v="Maria Bertelson"/>
    <x v="0"/>
    <s v="United States"/>
    <s v="League City"/>
    <x v="5"/>
    <n v="77573"/>
    <x v="2"/>
    <s v="OFF-AR-10004344"/>
    <x v="1"/>
    <x v="6"/>
    <s v="Bulldog Vacuum Base Pencil Sharpener"/>
    <n v="67.144000000000005"/>
    <x v="3"/>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x v="1"/>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x v="1"/>
    <n v="0"/>
    <n v="38.266800000000003"/>
  </r>
  <r>
    <n v="4920"/>
    <s v="CA-2013-160304"/>
    <x v="0"/>
    <x v="1006"/>
    <d v="2013-01-07T00:00:00"/>
    <s v="Standard Class"/>
    <s v="BM-11575"/>
    <s v="Brendan Murry"/>
    <x v="1"/>
    <s v="United States"/>
    <s v="Gaithersburg"/>
    <x v="39"/>
    <n v="20877"/>
    <x v="3"/>
    <s v="TEC-PH-10000455"/>
    <x v="2"/>
    <x v="7"/>
    <s v="GE 30522EE2"/>
    <n v="231.98"/>
    <x v="0"/>
    <n v="0"/>
    <n v="67.274199999999979"/>
  </r>
  <r>
    <n v="4921"/>
    <s v="CA-2014-101728"/>
    <x v="3"/>
    <x v="971"/>
    <d v="2014-08-24T00:00:00"/>
    <s v="Standard Class"/>
    <s v="SC-20575"/>
    <s v="Sonia Cooley"/>
    <x v="0"/>
    <s v="United States"/>
    <s v="Chicago"/>
    <x v="10"/>
    <n v="60653"/>
    <x v="2"/>
    <s v="OFF-BI-10002393"/>
    <x v="1"/>
    <x v="8"/>
    <s v="Binder Posts"/>
    <n v="2.2959999999999994"/>
    <x v="0"/>
    <n v="0.8"/>
    <n v="-3.9032000000000009"/>
  </r>
  <r>
    <n v="4922"/>
    <s v="CA-2014-114055"/>
    <x v="3"/>
    <x v="53"/>
    <d v="2014-12-30T00:00:00"/>
    <s v="Second Class"/>
    <s v="MH-18115"/>
    <s v="Mick Hernandez"/>
    <x v="2"/>
    <s v="United States"/>
    <s v="Huntsville"/>
    <x v="19"/>
    <n v="35810"/>
    <x v="0"/>
    <s v="OFF-PA-10004381"/>
    <x v="1"/>
    <x v="10"/>
    <s v="14-7/8 x 11 Blue Bar Computer Printout Paper"/>
    <n v="96.08"/>
    <x v="0"/>
    <n v="0"/>
    <n v="46.118399999999994"/>
  </r>
  <r>
    <n v="4923"/>
    <s v="CA-2014-114055"/>
    <x v="3"/>
    <x v="53"/>
    <d v="2014-12-30T00:00:00"/>
    <s v="Second Class"/>
    <s v="MH-18115"/>
    <s v="Mick Hernandez"/>
    <x v="2"/>
    <s v="United States"/>
    <s v="Huntsville"/>
    <x v="19"/>
    <n v="35810"/>
    <x v="0"/>
    <s v="OFF-FA-10003059"/>
    <x v="1"/>
    <x v="13"/>
    <s v="Assorted Color Push Pins"/>
    <n v="3.62"/>
    <x v="0"/>
    <n v="0"/>
    <n v="1.1945999999999999"/>
  </r>
  <r>
    <n v="4924"/>
    <s v="CA-2014-114055"/>
    <x v="3"/>
    <x v="53"/>
    <d v="2014-12-30T00:00:00"/>
    <s v="Second Class"/>
    <s v="MH-18115"/>
    <s v="Mick Hernandez"/>
    <x v="2"/>
    <s v="United States"/>
    <s v="Huntsville"/>
    <x v="19"/>
    <n v="35810"/>
    <x v="0"/>
    <s v="OFF-PA-10000994"/>
    <x v="1"/>
    <x v="10"/>
    <s v="Xerox 1915"/>
    <n v="629.09999999999991"/>
    <x v="5"/>
    <n v="0"/>
    <n v="301.96799999999996"/>
  </r>
  <r>
    <n v="4925"/>
    <s v="CA-2014-114055"/>
    <x v="3"/>
    <x v="53"/>
    <d v="2014-12-30T00:00:00"/>
    <s v="Second Class"/>
    <s v="MH-18115"/>
    <s v="Mick Hernandez"/>
    <x v="2"/>
    <s v="United States"/>
    <s v="Huntsville"/>
    <x v="19"/>
    <n v="35810"/>
    <x v="0"/>
    <s v="TEC-PH-10002890"/>
    <x v="2"/>
    <x v="7"/>
    <s v="AT&amp;T 17929 Lendline Telephone"/>
    <n v="90.48"/>
    <x v="0"/>
    <n v="0"/>
    <n v="23.524799999999999"/>
  </r>
  <r>
    <n v="4926"/>
    <s v="CA-2014-126438"/>
    <x v="3"/>
    <x v="18"/>
    <d v="2014-09-14T00:00:00"/>
    <s v="First Class"/>
    <s v="AR-10345"/>
    <s v="Alex Russell"/>
    <x v="1"/>
    <s v="United States"/>
    <s v="Lawrence"/>
    <x v="31"/>
    <n v="1841"/>
    <x v="3"/>
    <s v="OFF-AR-10003338"/>
    <x v="1"/>
    <x v="6"/>
    <s v="Eberhard Faber 3 1/2&quot; Golf Pencils"/>
    <n v="14.88"/>
    <x v="0"/>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x v="7"/>
    <n v="0.5"/>
    <n v="-67.543499999999995"/>
  </r>
  <r>
    <n v="4928"/>
    <s v="CA-2014-143245"/>
    <x v="3"/>
    <x v="96"/>
    <d v="2014-12-07T00:00:00"/>
    <s v="Standard Class"/>
    <s v="AD-10180"/>
    <s v="Alan Dominguez"/>
    <x v="2"/>
    <s v="United States"/>
    <s v="Fairfield"/>
    <x v="29"/>
    <n v="6824"/>
    <x v="3"/>
    <s v="OFF-PA-10001972"/>
    <x v="1"/>
    <x v="10"/>
    <s v="Xerox 214"/>
    <n v="19.440000000000001"/>
    <x v="1"/>
    <n v="0"/>
    <n v="9.3312000000000008"/>
  </r>
  <r>
    <n v="4929"/>
    <s v="CA-2014-143245"/>
    <x v="3"/>
    <x v="96"/>
    <d v="2014-12-07T00:00:00"/>
    <s v="Standard Class"/>
    <s v="AD-10180"/>
    <s v="Alan Dominguez"/>
    <x v="2"/>
    <s v="United States"/>
    <s v="Fairfield"/>
    <x v="29"/>
    <n v="6824"/>
    <x v="3"/>
    <s v="FUR-CH-10000155"/>
    <x v="0"/>
    <x v="1"/>
    <s v="Global Comet Stacking Armless Chair"/>
    <n v="897.15000000000009"/>
    <x v="1"/>
    <n v="0"/>
    <n v="251.20200000000003"/>
  </r>
  <r>
    <n v="4930"/>
    <s v="US-2011-138828"/>
    <x v="2"/>
    <x v="814"/>
    <d v="2011-09-03T00:00:00"/>
    <s v="First Class"/>
    <s v="KD-16345"/>
    <s v="Katherine Ducich"/>
    <x v="0"/>
    <s v="United States"/>
    <s v="New York City"/>
    <x v="15"/>
    <n v="10009"/>
    <x v="3"/>
    <s v="OFF-AR-10000658"/>
    <x v="1"/>
    <x v="6"/>
    <s v="Newell 324"/>
    <n v="57.75"/>
    <x v="2"/>
    <n v="0"/>
    <n v="16.170000000000002"/>
  </r>
  <r>
    <n v="4931"/>
    <s v="US-2011-138828"/>
    <x v="2"/>
    <x v="814"/>
    <d v="2011-09-03T00:00:00"/>
    <s v="First Class"/>
    <s v="KD-16345"/>
    <s v="Katherine Ducich"/>
    <x v="0"/>
    <s v="United States"/>
    <s v="New York City"/>
    <x v="15"/>
    <n v="10009"/>
    <x v="3"/>
    <s v="OFF-PA-10000349"/>
    <x v="1"/>
    <x v="10"/>
    <s v="Staples"/>
    <n v="14.940000000000001"/>
    <x v="1"/>
    <n v="0"/>
    <n v="7.0218000000000007"/>
  </r>
  <r>
    <n v="4932"/>
    <s v="CA-2014-143651"/>
    <x v="3"/>
    <x v="613"/>
    <d v="2014-03-31T00:00:00"/>
    <s v="Standard Class"/>
    <s v="FM-14215"/>
    <s v="Filia McAdams"/>
    <x v="1"/>
    <s v="United States"/>
    <s v="Seattle"/>
    <x v="4"/>
    <n v="98103"/>
    <x v="1"/>
    <s v="OFF-AR-10001446"/>
    <x v="1"/>
    <x v="6"/>
    <s v="Newell 309"/>
    <n v="23.1"/>
    <x v="0"/>
    <n v="0"/>
    <n v="6.93"/>
  </r>
  <r>
    <n v="4933"/>
    <s v="CA-2012-106978"/>
    <x v="1"/>
    <x v="694"/>
    <d v="2012-10-04T00:00:00"/>
    <s v="Standard Class"/>
    <s v="ZC-21910"/>
    <s v="Zuschuss Carroll"/>
    <x v="0"/>
    <s v="United States"/>
    <s v="Aurora"/>
    <x v="22"/>
    <n v="80013"/>
    <x v="1"/>
    <s v="OFF-EN-10004483"/>
    <x v="1"/>
    <x v="12"/>
    <s v="#10 White Business Envelopes,4 1/8 x 9 1/2"/>
    <n v="12.536000000000001"/>
    <x v="7"/>
    <n v="0.2"/>
    <n v="4.2308999999999983"/>
  </r>
  <r>
    <n v="4934"/>
    <s v="CA-2012-106978"/>
    <x v="1"/>
    <x v="694"/>
    <d v="2012-10-04T00:00:00"/>
    <s v="Standard Class"/>
    <s v="ZC-21910"/>
    <s v="Zuschuss Carroll"/>
    <x v="0"/>
    <s v="United States"/>
    <s v="Aurora"/>
    <x v="22"/>
    <n v="80013"/>
    <x v="1"/>
    <s v="OFF-BI-10002012"/>
    <x v="1"/>
    <x v="8"/>
    <s v="Wilson Jones Easy Flow II Sheet Lifters"/>
    <n v="1.0800000000000003"/>
    <x v="0"/>
    <n v="0.7"/>
    <n v="-0.79200000000000004"/>
  </r>
  <r>
    <n v="4935"/>
    <s v="CA-2012-106978"/>
    <x v="1"/>
    <x v="694"/>
    <d v="2012-10-04T00:00:00"/>
    <s v="Standard Class"/>
    <s v="ZC-21910"/>
    <s v="Zuschuss Carroll"/>
    <x v="0"/>
    <s v="United States"/>
    <s v="Aurora"/>
    <x v="22"/>
    <n v="80013"/>
    <x v="1"/>
    <s v="OFF-FA-10003021"/>
    <x v="1"/>
    <x v="13"/>
    <s v="Staples"/>
    <n v="4.5120000000000005"/>
    <x v="1"/>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x v="1"/>
    <n v="0.2"/>
    <n v="1.6776"/>
  </r>
  <r>
    <n v="4937"/>
    <s v="CA-2014-150931"/>
    <x v="3"/>
    <x v="1008"/>
    <d v="2014-01-14T00:00:00"/>
    <s v="Standard Class"/>
    <s v="DP-13390"/>
    <s v="Dennis Pardue"/>
    <x v="2"/>
    <s v="United States"/>
    <s v="Tuscaloosa"/>
    <x v="19"/>
    <n v="35401"/>
    <x v="0"/>
    <s v="OFF-BI-10004728"/>
    <x v="1"/>
    <x v="8"/>
    <s v="Wilson Jones Turn Tabs Binder Tool for Ring Binders"/>
    <n v="33.74"/>
    <x v="3"/>
    <n v="0"/>
    <n v="15.5204"/>
  </r>
  <r>
    <n v="4938"/>
    <s v="CA-2011-157147"/>
    <x v="2"/>
    <x v="286"/>
    <d v="2011-01-19T00:00:00"/>
    <s v="Standard Class"/>
    <s v="BD-11605"/>
    <s v="Brian Dahlen"/>
    <x v="0"/>
    <s v="United States"/>
    <s v="San Francisco"/>
    <x v="1"/>
    <n v="94109"/>
    <x v="1"/>
    <s v="OFF-ST-10000078"/>
    <x v="1"/>
    <x v="4"/>
    <s v="Tennsco 6- and 18-Compartment Lockers"/>
    <n v="1325.8500000000001"/>
    <x v="2"/>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x v="1"/>
    <n v="0.15"/>
    <n v="3.9294000000000082"/>
  </r>
  <r>
    <n v="4940"/>
    <s v="CA-2011-157147"/>
    <x v="2"/>
    <x v="286"/>
    <d v="2011-01-19T00:00:00"/>
    <s v="Standard Class"/>
    <s v="BD-11605"/>
    <s v="Brian Dahlen"/>
    <x v="0"/>
    <s v="United States"/>
    <s v="San Francisco"/>
    <x v="1"/>
    <n v="94109"/>
    <x v="1"/>
    <s v="OFF-AR-10003514"/>
    <x v="1"/>
    <x v="6"/>
    <s v="4009 Highlighters by Sanford"/>
    <n v="19.899999999999999"/>
    <x v="2"/>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x v="6"/>
    <n v="0"/>
    <n v="266.45219999999989"/>
  </r>
  <r>
    <n v="4942"/>
    <s v="CA-2012-156482"/>
    <x v="1"/>
    <x v="525"/>
    <d v="2012-02-13T00:00:00"/>
    <s v="Standard Class"/>
    <s v="IL-15100"/>
    <s v="Ivan Liston"/>
    <x v="0"/>
    <s v="United States"/>
    <s v="Wilmington"/>
    <x v="13"/>
    <n v="19805"/>
    <x v="3"/>
    <s v="FUR-BO-10002598"/>
    <x v="0"/>
    <x v="0"/>
    <s v="Hon Metal Bookcases, Putty"/>
    <n v="283.92"/>
    <x v="4"/>
    <n v="0"/>
    <n v="82.336799999999982"/>
  </r>
  <r>
    <n v="4943"/>
    <s v="CA-2012-156482"/>
    <x v="1"/>
    <x v="525"/>
    <d v="2012-02-13T00:00:00"/>
    <s v="Standard Class"/>
    <s v="IL-15100"/>
    <s v="Ivan Liston"/>
    <x v="0"/>
    <s v="United States"/>
    <s v="Wilmington"/>
    <x v="13"/>
    <n v="19805"/>
    <x v="3"/>
    <s v="OFF-AR-10001022"/>
    <x v="1"/>
    <x v="6"/>
    <s v="SANFORD Liquid Accent Tank-Style Highlighters"/>
    <n v="5.68"/>
    <x v="0"/>
    <n v="0"/>
    <n v="1.7607999999999997"/>
  </r>
  <r>
    <n v="4944"/>
    <s v="CA-2014-106782"/>
    <x v="3"/>
    <x v="202"/>
    <d v="2014-12-28T00:00:00"/>
    <s v="Standard Class"/>
    <s v="LP-17095"/>
    <s v="Liz Preis"/>
    <x v="0"/>
    <s v="United States"/>
    <s v="Lafayette"/>
    <x v="14"/>
    <n v="47905"/>
    <x v="2"/>
    <s v="OFF-ST-10004459"/>
    <x v="1"/>
    <x v="4"/>
    <s v="Tennsco Single-Tier Lockers"/>
    <n v="375.34"/>
    <x v="7"/>
    <n v="0"/>
    <n v="18.766999999999996"/>
  </r>
  <r>
    <n v="4945"/>
    <s v="CA-2013-151372"/>
    <x v="0"/>
    <x v="64"/>
    <d v="2013-09-07T00:00:00"/>
    <s v="First Class"/>
    <s v="JH-15985"/>
    <s v="Joseph Holt"/>
    <x v="0"/>
    <s v="United States"/>
    <s v="Redondo Beach"/>
    <x v="1"/>
    <n v="90278"/>
    <x v="1"/>
    <s v="OFF-PA-10004381"/>
    <x v="1"/>
    <x v="10"/>
    <s v="14-7/8 x 11 Blue Bar Computer Printout Paper"/>
    <n v="96.08"/>
    <x v="0"/>
    <n v="0"/>
    <n v="46.118399999999994"/>
  </r>
  <r>
    <n v="4946"/>
    <s v="CA-2013-151372"/>
    <x v="0"/>
    <x v="64"/>
    <d v="2013-09-07T00:00:00"/>
    <s v="First Class"/>
    <s v="JH-15985"/>
    <s v="Joseph Holt"/>
    <x v="0"/>
    <s v="United States"/>
    <s v="Redondo Beach"/>
    <x v="1"/>
    <n v="90278"/>
    <x v="1"/>
    <s v="OFF-BI-10000050"/>
    <x v="1"/>
    <x v="8"/>
    <s v="Angle-D Binders with Locking Rings, Label Holders"/>
    <n v="11.68"/>
    <x v="0"/>
    <n v="0.2"/>
    <n v="3.9419999999999993"/>
  </r>
  <r>
    <n v="4947"/>
    <s v="CA-2013-151372"/>
    <x v="0"/>
    <x v="64"/>
    <d v="2013-09-07T00:00:00"/>
    <s v="First Class"/>
    <s v="JH-15985"/>
    <s v="Joseph Holt"/>
    <x v="0"/>
    <s v="United States"/>
    <s v="Redondo Beach"/>
    <x v="1"/>
    <n v="90278"/>
    <x v="1"/>
    <s v="OFF-FA-10000304"/>
    <x v="1"/>
    <x v="13"/>
    <s v="Advantus Push Pins"/>
    <n v="4.3600000000000003"/>
    <x v="0"/>
    <n v="0"/>
    <n v="1.7876000000000003"/>
  </r>
  <r>
    <n v="4948"/>
    <s v="CA-2011-102085"/>
    <x v="2"/>
    <x v="777"/>
    <d v="2011-10-09T00:00:00"/>
    <s v="Standard Class"/>
    <s v="JD-16015"/>
    <s v="Joy Daniels"/>
    <x v="0"/>
    <s v="United States"/>
    <s v="Seattle"/>
    <x v="4"/>
    <n v="98115"/>
    <x v="1"/>
    <s v="OFF-LA-10002475"/>
    <x v="1"/>
    <x v="2"/>
    <s v="Avery 519"/>
    <n v="29.24"/>
    <x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x v="3"/>
    <n v="0.2"/>
    <n v="41.120799999999988"/>
  </r>
  <r>
    <n v="4950"/>
    <s v="CA-2014-107125"/>
    <x v="3"/>
    <x v="344"/>
    <d v="2014-12-03T00:00:00"/>
    <s v="Standard Class"/>
    <s v="BD-11320"/>
    <s v="Bill Donatelli"/>
    <x v="0"/>
    <s v="United States"/>
    <s v="Los Angeles"/>
    <x v="1"/>
    <n v="90045"/>
    <x v="1"/>
    <s v="FUR-FU-10000732"/>
    <x v="0"/>
    <x v="5"/>
    <s v="Eldon 200 Class Desk Accessories"/>
    <n v="18.84"/>
    <x v="1"/>
    <n v="0"/>
    <n v="6.0287999999999995"/>
  </r>
  <r>
    <n v="4951"/>
    <s v="CA-2013-125815"/>
    <x v="0"/>
    <x v="99"/>
    <d v="2013-11-02T00:00:00"/>
    <s v="Second Class"/>
    <s v="DL-13330"/>
    <s v="Denise Leinenbach"/>
    <x v="0"/>
    <s v="United States"/>
    <s v="New York City"/>
    <x v="15"/>
    <n v="10009"/>
    <x v="3"/>
    <s v="OFF-AR-10004441"/>
    <x v="1"/>
    <x v="6"/>
    <s v="BIC Brite Liner Highlighters"/>
    <n v="12.419999999999998"/>
    <x v="1"/>
    <n v="0"/>
    <n v="5.2164000000000001"/>
  </r>
  <r>
    <n v="4952"/>
    <s v="CA-2012-144190"/>
    <x v="1"/>
    <x v="988"/>
    <d v="2012-06-13T00:00:00"/>
    <s v="Standard Class"/>
    <s v="NC-18415"/>
    <s v="Nathan Cano"/>
    <x v="0"/>
    <s v="United States"/>
    <s v="Royal Oak"/>
    <x v="12"/>
    <n v="48073"/>
    <x v="2"/>
    <s v="OFF-PA-10000304"/>
    <x v="1"/>
    <x v="10"/>
    <s v="Xerox 1995"/>
    <n v="12.96"/>
    <x v="0"/>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x v="7"/>
    <n v="0"/>
    <n v="20.843999999999994"/>
  </r>
  <r>
    <n v="4954"/>
    <s v="CA-2012-153906"/>
    <x v="1"/>
    <x v="199"/>
    <d v="2012-03-20T00:00:00"/>
    <s v="Standard Class"/>
    <s v="MS-17980"/>
    <s v="Michael Stewart"/>
    <x v="1"/>
    <s v="United States"/>
    <s v="New York City"/>
    <x v="15"/>
    <n v="10009"/>
    <x v="3"/>
    <s v="TEC-PH-10001527"/>
    <x v="2"/>
    <x v="7"/>
    <s v="Plantronics MX500i Earset"/>
    <n v="85.9"/>
    <x v="0"/>
    <n v="0"/>
    <n v="2.5769999999999982"/>
  </r>
  <r>
    <n v="4955"/>
    <s v="CA-2011-160262"/>
    <x v="2"/>
    <x v="3"/>
    <d v="2011-06-13T00:00:00"/>
    <s v="Second Class"/>
    <s v="TS-21205"/>
    <s v="Thomas Seio"/>
    <x v="1"/>
    <s v="United States"/>
    <s v="North Las Vegas"/>
    <x v="33"/>
    <n v="89031"/>
    <x v="1"/>
    <s v="OFF-AR-10002335"/>
    <x v="1"/>
    <x v="6"/>
    <s v="DIXON Oriole Pencils"/>
    <n v="18.060000000000002"/>
    <x v="3"/>
    <n v="0"/>
    <n v="4.6956000000000007"/>
  </r>
  <r>
    <n v="4956"/>
    <s v="CA-2011-160262"/>
    <x v="2"/>
    <x v="3"/>
    <d v="2011-06-13T00:00:00"/>
    <s v="Second Class"/>
    <s v="TS-21205"/>
    <s v="Thomas Seio"/>
    <x v="1"/>
    <s v="United States"/>
    <s v="North Las Vegas"/>
    <x v="33"/>
    <n v="89031"/>
    <x v="1"/>
    <s v="OFF-PA-10003641"/>
    <x v="1"/>
    <x v="10"/>
    <s v="Xerox 1909"/>
    <n v="79.14"/>
    <x v="1"/>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x v="0"/>
    <n v="0"/>
    <n v="14.212"/>
  </r>
  <r>
    <n v="4958"/>
    <s v="CA-2012-127607"/>
    <x v="1"/>
    <x v="305"/>
    <d v="2012-03-26T00:00:00"/>
    <s v="Standard Class"/>
    <s v="JK-15730"/>
    <s v="Joe Kamberova"/>
    <x v="0"/>
    <s v="United States"/>
    <s v="Carrollton"/>
    <x v="5"/>
    <n v="75007"/>
    <x v="2"/>
    <s v="OFF-BI-10001308"/>
    <x v="1"/>
    <x v="8"/>
    <s v="GBC Standard Plastic Binding Systems' Combs"/>
    <n v="2.5119999999999996"/>
    <x v="0"/>
    <n v="0.8"/>
    <n v="-4.3960000000000026"/>
  </r>
  <r>
    <n v="4959"/>
    <s v="CA-2012-127607"/>
    <x v="1"/>
    <x v="305"/>
    <d v="2012-03-26T00:00:00"/>
    <s v="Standard Class"/>
    <s v="JK-15730"/>
    <s v="Joe Kamberova"/>
    <x v="0"/>
    <s v="United States"/>
    <s v="Carrollton"/>
    <x v="5"/>
    <n v="75007"/>
    <x v="2"/>
    <s v="OFF-FA-10003485"/>
    <x v="1"/>
    <x v="13"/>
    <s v="Staples"/>
    <n v="18.864000000000001"/>
    <x v="6"/>
    <n v="0.2"/>
    <n v="6.1307999999999998"/>
  </r>
  <r>
    <n v="4960"/>
    <s v="CA-2013-166226"/>
    <x v="0"/>
    <x v="741"/>
    <d v="2013-11-23T00:00:00"/>
    <s v="Standard Class"/>
    <s v="TC-21535"/>
    <s v="Tracy Collins"/>
    <x v="2"/>
    <s v="United States"/>
    <s v="Los Angeles"/>
    <x v="1"/>
    <n v="90008"/>
    <x v="1"/>
    <s v="TEC-PH-10003357"/>
    <x v="2"/>
    <x v="7"/>
    <s v="Grandstream GXP2100 Mainstream Business Phone"/>
    <n v="61.192"/>
    <x v="7"/>
    <n v="0.2"/>
    <n v="6.1192000000000011"/>
  </r>
  <r>
    <n v="4961"/>
    <s v="CA-2013-166226"/>
    <x v="0"/>
    <x v="741"/>
    <d v="2013-11-23T00:00:00"/>
    <s v="Standard Class"/>
    <s v="TC-21535"/>
    <s v="Tracy Collins"/>
    <x v="2"/>
    <s v="United States"/>
    <s v="Los Angeles"/>
    <x v="1"/>
    <n v="90008"/>
    <x v="1"/>
    <s v="OFF-AP-10002867"/>
    <x v="1"/>
    <x v="9"/>
    <s v="Fellowes Command Center 5-outlet power strip"/>
    <n v="67.84"/>
    <x v="7"/>
    <n v="0"/>
    <n v="18.316800000000001"/>
  </r>
  <r>
    <n v="4962"/>
    <s v="CA-2011-156587"/>
    <x v="2"/>
    <x v="1009"/>
    <d v="2011-03-08T00:00:00"/>
    <s v="First Class"/>
    <s v="AB-10015"/>
    <s v="Aaron Bergman"/>
    <x v="0"/>
    <s v="United States"/>
    <s v="Seattle"/>
    <x v="4"/>
    <n v="98103"/>
    <x v="1"/>
    <s v="FUR-CH-10004477"/>
    <x v="0"/>
    <x v="1"/>
    <s v="Global Push Button Manager's Chair, Indigo"/>
    <n v="48.712000000000003"/>
    <x v="7"/>
    <n v="0.2"/>
    <n v="5.4800999999999966"/>
  </r>
  <r>
    <n v="4963"/>
    <s v="CA-2011-156587"/>
    <x v="2"/>
    <x v="1009"/>
    <d v="2011-03-08T00:00:00"/>
    <s v="First Class"/>
    <s v="AB-10015"/>
    <s v="Aaron Bergman"/>
    <x v="0"/>
    <s v="United States"/>
    <s v="Seattle"/>
    <x v="4"/>
    <n v="98103"/>
    <x v="1"/>
    <s v="OFF-AR-10001427"/>
    <x v="1"/>
    <x v="6"/>
    <s v="Newell 330"/>
    <n v="17.940000000000001"/>
    <x v="1"/>
    <n v="0"/>
    <n v="4.6644000000000005"/>
  </r>
  <r>
    <n v="4964"/>
    <s v="CA-2011-156587"/>
    <x v="2"/>
    <x v="1009"/>
    <d v="2011-03-08T00:00:00"/>
    <s v="First Class"/>
    <s v="AB-10015"/>
    <s v="Aaron Bergman"/>
    <x v="0"/>
    <s v="United States"/>
    <s v="Seattle"/>
    <x v="4"/>
    <n v="98103"/>
    <x v="1"/>
    <s v="OFF-ST-10002344"/>
    <x v="1"/>
    <x v="4"/>
    <s v="Carina 42&quot;Hx23 3/4&quot;W Media Storage Unit"/>
    <n v="242.94"/>
    <x v="1"/>
    <n v="0"/>
    <n v="4.8588000000000164"/>
  </r>
  <r>
    <n v="4965"/>
    <s v="CA-2013-141180"/>
    <x v="0"/>
    <x v="666"/>
    <d v="2013-05-20T00:00:00"/>
    <s v="Second Class"/>
    <s v="DP-13000"/>
    <s v="Darren Powers"/>
    <x v="0"/>
    <s v="United States"/>
    <s v="Fort Lauderdale"/>
    <x v="2"/>
    <n v="33311"/>
    <x v="0"/>
    <s v="OFF-BI-10000301"/>
    <x v="1"/>
    <x v="8"/>
    <s v="GBC Instant Report Kit"/>
    <n v="7.7640000000000011"/>
    <x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x v="4"/>
    <n v="0.2"/>
    <n v="58.379999999999939"/>
  </r>
  <r>
    <n v="4967"/>
    <s v="CA-2012-122406"/>
    <x v="1"/>
    <x v="991"/>
    <d v="2012-08-05T00:00:00"/>
    <s v="Second Class"/>
    <s v="BE-11455"/>
    <s v="Brad Eason"/>
    <x v="2"/>
    <s v="United States"/>
    <s v="Providence"/>
    <x v="34"/>
    <n v="2908"/>
    <x v="3"/>
    <s v="TEC-PH-10001527"/>
    <x v="2"/>
    <x v="7"/>
    <s v="Plantronics MX500i Earset"/>
    <n v="128.85000000000002"/>
    <x v="1"/>
    <n v="0"/>
    <n v="3.8654999999999973"/>
  </r>
  <r>
    <n v="4968"/>
    <s v="CA-2012-122406"/>
    <x v="1"/>
    <x v="991"/>
    <d v="2012-08-05T00:00:00"/>
    <s v="Second Class"/>
    <s v="BE-11455"/>
    <s v="Brad Eason"/>
    <x v="2"/>
    <s v="United States"/>
    <s v="Providence"/>
    <x v="34"/>
    <n v="2908"/>
    <x v="3"/>
    <s v="OFF-PA-10001307"/>
    <x v="1"/>
    <x v="10"/>
    <s v="Important Message Pads, 50 4-1/4 x 5-1/2 Forms per Pad"/>
    <n v="8.4"/>
    <x v="0"/>
    <n v="0"/>
    <n v="4.1159999999999997"/>
  </r>
  <r>
    <n v="4969"/>
    <s v="CA-2012-122406"/>
    <x v="1"/>
    <x v="991"/>
    <d v="2012-08-05T00:00:00"/>
    <s v="Second Class"/>
    <s v="BE-11455"/>
    <s v="Brad Eason"/>
    <x v="2"/>
    <s v="United States"/>
    <s v="Providence"/>
    <x v="34"/>
    <n v="2908"/>
    <x v="3"/>
    <s v="TEC-AC-10004571"/>
    <x v="2"/>
    <x v="11"/>
    <s v="Logitech G700s Rechargeable Gaming Mouse"/>
    <n v="199.98"/>
    <x v="0"/>
    <n v="0"/>
    <n v="83.991600000000005"/>
  </r>
  <r>
    <n v="4970"/>
    <s v="CA-2012-122406"/>
    <x v="1"/>
    <x v="991"/>
    <d v="2012-08-05T00:00:00"/>
    <s v="Second Class"/>
    <s v="BE-11455"/>
    <s v="Brad Eason"/>
    <x v="2"/>
    <s v="United States"/>
    <s v="Providence"/>
    <x v="34"/>
    <n v="2908"/>
    <x v="3"/>
    <s v="FUR-CH-10001973"/>
    <x v="0"/>
    <x v="1"/>
    <s v="Office Star Flex Back Scooter Chair with White Frame"/>
    <n v="110.98"/>
    <x v="7"/>
    <n v="0"/>
    <n v="15.537199999999999"/>
  </r>
  <r>
    <n v="4971"/>
    <s v="US-2013-153815"/>
    <x v="0"/>
    <x v="61"/>
    <d v="2013-11-10T00:00:00"/>
    <s v="First Class"/>
    <s v="KL-16555"/>
    <s v="Kelly Lampkin"/>
    <x v="1"/>
    <s v="United States"/>
    <s v="Jacksonville"/>
    <x v="2"/>
    <n v="32216"/>
    <x v="0"/>
    <s v="FUR-CH-10000513"/>
    <x v="0"/>
    <x v="1"/>
    <s v="High-Back Leather Manager's Chair"/>
    <n v="207.98400000000004"/>
    <x v="0"/>
    <n v="0.2"/>
    <n v="-28.597800000000007"/>
  </r>
  <r>
    <n v="4972"/>
    <s v="US-2013-153815"/>
    <x v="0"/>
    <x v="61"/>
    <d v="2013-11-10T00:00:00"/>
    <s v="First Class"/>
    <s v="KL-16555"/>
    <s v="Kelly Lampkin"/>
    <x v="1"/>
    <s v="United States"/>
    <s v="Jacksonville"/>
    <x v="2"/>
    <n v="32216"/>
    <x v="0"/>
    <s v="OFF-PA-10002421"/>
    <x v="1"/>
    <x v="10"/>
    <s v="Embossed Ink Jet Note Cards"/>
    <n v="36.112000000000002"/>
    <x v="0"/>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x v="0"/>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x v="0"/>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x v="0"/>
    <n v="0"/>
    <n v="6.3209999999999997"/>
  </r>
  <r>
    <n v="4976"/>
    <s v="CA-2012-142202"/>
    <x v="1"/>
    <x v="227"/>
    <d v="2012-09-23T00:00:00"/>
    <s v="Second Class"/>
    <s v="JR-16210"/>
    <s v="Justin Ritter"/>
    <x v="1"/>
    <s v="United States"/>
    <s v="Jacksonville"/>
    <x v="2"/>
    <n v="32216"/>
    <x v="0"/>
    <s v="TEC-AC-10003198"/>
    <x v="2"/>
    <x v="11"/>
    <s v="Enermax Acrylux Wireless Keyboard"/>
    <n v="717.12000000000012"/>
    <x v="6"/>
    <n v="0.2"/>
    <n v="152.38799999999992"/>
  </r>
  <r>
    <n v="4977"/>
    <s v="CA-2012-165050"/>
    <x v="1"/>
    <x v="214"/>
    <d v="2012-12-09T00:00:00"/>
    <s v="First Class"/>
    <s v="AH-10210"/>
    <s v="Alan Hwang"/>
    <x v="0"/>
    <s v="United States"/>
    <s v="New York City"/>
    <x v="15"/>
    <n v="10024"/>
    <x v="3"/>
    <s v="OFF-BI-10001031"/>
    <x v="1"/>
    <x v="8"/>
    <s v="Pressboard Data Binders by Wilson Jones"/>
    <n v="21.36"/>
    <x v="2"/>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x v="0"/>
    <n v="0.2"/>
    <n v="2.3407999999999998"/>
  </r>
  <r>
    <n v="4979"/>
    <s v="CA-2012-165050"/>
    <x v="1"/>
    <x v="214"/>
    <d v="2012-12-09T00:00:00"/>
    <s v="First Class"/>
    <s v="AH-10210"/>
    <s v="Alan Hwang"/>
    <x v="0"/>
    <s v="United States"/>
    <s v="New York City"/>
    <x v="15"/>
    <n v="10024"/>
    <x v="3"/>
    <s v="TEC-PH-10001336"/>
    <x v="2"/>
    <x v="7"/>
    <s v="Digium D40 VoIP phone"/>
    <n v="773.94"/>
    <x v="5"/>
    <n v="0"/>
    <n v="224.4426"/>
  </r>
  <r>
    <n v="4980"/>
    <s v="US-2013-131114"/>
    <x v="0"/>
    <x v="10"/>
    <d v="2013-12-14T00:00:00"/>
    <s v="Second Class"/>
    <s v="RW-19630"/>
    <s v="Rob Williams"/>
    <x v="1"/>
    <s v="United States"/>
    <s v="Chicago"/>
    <x v="10"/>
    <n v="60610"/>
    <x v="2"/>
    <s v="OFF-SU-10001664"/>
    <x v="1"/>
    <x v="14"/>
    <s v="Acme Office Executive Series Stainless Steel Trimmers"/>
    <n v="20.568000000000001"/>
    <x v="1"/>
    <n v="0.2"/>
    <n v="1.5426000000000002"/>
  </r>
  <r>
    <n v="4981"/>
    <s v="US-2013-131114"/>
    <x v="0"/>
    <x v="10"/>
    <d v="2013-12-14T00:00:00"/>
    <s v="Second Class"/>
    <s v="RW-19630"/>
    <s v="Rob Williams"/>
    <x v="1"/>
    <s v="United States"/>
    <s v="Chicago"/>
    <x v="10"/>
    <n v="60610"/>
    <x v="2"/>
    <s v="OFF-AP-10003971"/>
    <x v="1"/>
    <x v="9"/>
    <s v="Belkin 6 Outlet Metallic Surge Strip"/>
    <n v="4.355999999999999"/>
    <x v="0"/>
    <n v="0.8"/>
    <n v="-11.761200000000002"/>
  </r>
  <r>
    <n v="4982"/>
    <s v="US-2013-131114"/>
    <x v="0"/>
    <x v="10"/>
    <d v="2013-12-14T00:00:00"/>
    <s v="Second Class"/>
    <s v="RW-19630"/>
    <s v="Rob Williams"/>
    <x v="1"/>
    <s v="United States"/>
    <s v="Chicago"/>
    <x v="10"/>
    <n v="60610"/>
    <x v="2"/>
    <s v="TEC-AC-10000199"/>
    <x v="2"/>
    <x v="11"/>
    <s v="Kingston Digital DataTraveler 8GB USB 2.0"/>
    <n v="19.040000000000003"/>
    <x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x v="0"/>
    <n v="0"/>
    <n v="2.4011999999999998"/>
  </r>
  <r>
    <n v="4984"/>
    <s v="CA-2013-109925"/>
    <x v="0"/>
    <x v="61"/>
    <d v="2013-11-11T00:00:00"/>
    <s v="Second Class"/>
    <s v="IM-15070"/>
    <s v="Irene Maddox"/>
    <x v="0"/>
    <s v="United States"/>
    <s v="San Diego"/>
    <x v="1"/>
    <n v="92105"/>
    <x v="1"/>
    <s v="OFF-ST-10003442"/>
    <x v="1"/>
    <x v="4"/>
    <s v="Eldon Portable Mobile Manager"/>
    <n v="84.84"/>
    <x v="1"/>
    <n v="0"/>
    <n v="22.9068"/>
  </r>
  <r>
    <n v="4985"/>
    <s v="CA-2012-160696"/>
    <x v="1"/>
    <x v="684"/>
    <d v="2012-09-10T00:00:00"/>
    <s v="Standard Class"/>
    <s v="CK-12760"/>
    <s v="Cyma Kinney"/>
    <x v="1"/>
    <s v="United States"/>
    <s v="Nashville"/>
    <x v="18"/>
    <n v="37211"/>
    <x v="0"/>
    <s v="OFF-FA-10003059"/>
    <x v="1"/>
    <x v="13"/>
    <s v="Assorted Color Push Pins"/>
    <n v="7.2400000000000011"/>
    <x v="2"/>
    <n v="0.2"/>
    <n v="1.1764999999999992"/>
  </r>
  <r>
    <n v="4986"/>
    <s v="CA-2011-125171"/>
    <x v="2"/>
    <x v="1010"/>
    <d v="2011-09-03T00:00:00"/>
    <s v="Same Day"/>
    <s v="AG-10390"/>
    <s v="Allen Goldenen"/>
    <x v="0"/>
    <s v="United States"/>
    <s v="New York City"/>
    <x v="15"/>
    <n v="10009"/>
    <x v="3"/>
    <s v="OFF-LA-10001175"/>
    <x v="1"/>
    <x v="2"/>
    <s v="Avery 514"/>
    <n v="14.399999999999999"/>
    <x v="2"/>
    <n v="0"/>
    <n v="7.056"/>
  </r>
  <r>
    <n v="4987"/>
    <s v="CA-2013-149279"/>
    <x v="0"/>
    <x v="423"/>
    <d v="2013-04-29T00:00:00"/>
    <s v="Standard Class"/>
    <s v="CL-12700"/>
    <s v="Craig Leslie"/>
    <x v="2"/>
    <s v="United States"/>
    <s v="Colorado Springs"/>
    <x v="22"/>
    <n v="80906"/>
    <x v="1"/>
    <s v="OFF-PA-10003441"/>
    <x v="1"/>
    <x v="10"/>
    <s v="Xerox 226"/>
    <n v="15.552000000000003"/>
    <x v="1"/>
    <n v="0.2"/>
    <n v="5.4432"/>
  </r>
  <r>
    <n v="4988"/>
    <s v="CA-2013-149279"/>
    <x v="0"/>
    <x v="423"/>
    <d v="2013-04-29T00:00:00"/>
    <s v="Standard Class"/>
    <s v="CL-12700"/>
    <s v="Craig Leslie"/>
    <x v="2"/>
    <s v="United States"/>
    <s v="Colorado Springs"/>
    <x v="22"/>
    <n v="80906"/>
    <x v="1"/>
    <s v="FUR-CH-10004287"/>
    <x v="0"/>
    <x v="1"/>
    <s v="SAFCO Arco Folding Chair"/>
    <n v="1325.76"/>
    <x v="5"/>
    <n v="0.2"/>
    <n v="149.14799999999991"/>
  </r>
  <r>
    <n v="4989"/>
    <s v="CA-2013-149279"/>
    <x v="0"/>
    <x v="423"/>
    <d v="2013-04-29T00:00:00"/>
    <s v="Standard Class"/>
    <s v="CL-12700"/>
    <s v="Craig Leslie"/>
    <x v="2"/>
    <s v="United States"/>
    <s v="Colorado Springs"/>
    <x v="22"/>
    <n v="80906"/>
    <x v="1"/>
    <s v="OFF-BI-10004040"/>
    <x v="1"/>
    <x v="8"/>
    <s v="Wilson Jones Impact Binders"/>
    <n v="3.1080000000000001"/>
    <x v="0"/>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x v="1"/>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x v="4"/>
    <n v="0.2"/>
    <n v="77.558399999999978"/>
  </r>
  <r>
    <n v="4992"/>
    <s v="US-2014-122714"/>
    <x v="3"/>
    <x v="226"/>
    <d v="2014-12-14T00:00:00"/>
    <s v="Standard Class"/>
    <s v="HG-14965"/>
    <s v="Henry Goldwyn"/>
    <x v="1"/>
    <s v="United States"/>
    <s v="Chicago"/>
    <x v="10"/>
    <n v="60653"/>
    <x v="2"/>
    <s v="OFF-BI-10001120"/>
    <x v="1"/>
    <x v="8"/>
    <s v="Ibico EPK-21 Electric Binding System"/>
    <n v="1889.9899999999998"/>
    <x v="2"/>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x v="8"/>
    <n v="0.2"/>
    <n v="18.878399999999999"/>
  </r>
  <r>
    <n v="4994"/>
    <s v="CA-2012-153038"/>
    <x v="1"/>
    <x v="217"/>
    <d v="2012-12-25T00:00:00"/>
    <s v="Standard Class"/>
    <s v="RB-19645"/>
    <s v="Robert Barroso"/>
    <x v="1"/>
    <s v="United States"/>
    <s v="Memphis"/>
    <x v="18"/>
    <n v="38109"/>
    <x v="0"/>
    <s v="OFF-LA-10004008"/>
    <x v="1"/>
    <x v="2"/>
    <s v="Avery 507"/>
    <n v="18.431999999999999"/>
    <x v="8"/>
    <n v="0.2"/>
    <n v="5.9903999999999984"/>
  </r>
  <r>
    <n v="4995"/>
    <s v="CA-2012-153038"/>
    <x v="1"/>
    <x v="217"/>
    <d v="2012-12-25T00:00:00"/>
    <s v="Standard Class"/>
    <s v="RB-19645"/>
    <s v="Robert Barroso"/>
    <x v="1"/>
    <s v="United States"/>
    <s v="Memphis"/>
    <x v="18"/>
    <n v="38109"/>
    <x v="0"/>
    <s v="FUR-FU-10000221"/>
    <x v="0"/>
    <x v="5"/>
    <s v="Master Caster Door Stop, Brown"/>
    <n v="20.32"/>
    <x v="2"/>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x v="4"/>
    <n v="0.2"/>
    <n v="18.873199999999997"/>
  </r>
  <r>
    <n v="4997"/>
    <s v="CA-2014-155824"/>
    <x v="3"/>
    <x v="434"/>
    <d v="2014-03-16T00:00:00"/>
    <s v="Standard Class"/>
    <s v="KS-16300"/>
    <s v="Karen Seio"/>
    <x v="1"/>
    <s v="United States"/>
    <s v="Raleigh"/>
    <x v="3"/>
    <n v="27604"/>
    <x v="0"/>
    <s v="OFF-AP-10000390"/>
    <x v="1"/>
    <x v="9"/>
    <s v="Euro Pro Shark Stick Mini Vacuum"/>
    <n v="48.783999999999999"/>
    <x v="7"/>
    <n v="0.2"/>
    <n v="3.6587999999999976"/>
  </r>
  <r>
    <n v="4998"/>
    <s v="CA-2014-155824"/>
    <x v="3"/>
    <x v="434"/>
    <d v="2014-03-16T00:00:00"/>
    <s v="Standard Class"/>
    <s v="KS-16300"/>
    <s v="Karen Seio"/>
    <x v="1"/>
    <s v="United States"/>
    <s v="Raleigh"/>
    <x v="3"/>
    <n v="27604"/>
    <x v="0"/>
    <s v="OFF-BI-10000014"/>
    <x v="1"/>
    <x v="8"/>
    <s v="Heavy-Duty E-Z-D Binders"/>
    <n v="13.092000000000002"/>
    <x v="4"/>
    <n v="0.7"/>
    <n v="-10.037199999999999"/>
  </r>
  <r>
    <n v="4999"/>
    <s v="CA-2013-129238"/>
    <x v="0"/>
    <x v="1011"/>
    <d v="2013-02-04T00:00:00"/>
    <s v="Standard Class"/>
    <s v="SC-20050"/>
    <s v="Sample Company A"/>
    <x v="2"/>
    <s v="United States"/>
    <s v="Los Angeles"/>
    <x v="1"/>
    <n v="90045"/>
    <x v="1"/>
    <s v="TEC-PH-10004120"/>
    <x v="2"/>
    <x v="7"/>
    <s v="AT&amp;T 1080 Phone"/>
    <n v="109.59200000000001"/>
    <x v="7"/>
    <n v="0.2"/>
    <n v="8.2194000000000003"/>
  </r>
  <r>
    <n v="5000"/>
    <s v="CA-2013-129238"/>
    <x v="0"/>
    <x v="1011"/>
    <d v="2013-02-04T00:00:00"/>
    <s v="Standard Class"/>
    <s v="SC-20050"/>
    <s v="Sample Company A"/>
    <x v="2"/>
    <s v="United States"/>
    <s v="Los Angeles"/>
    <x v="1"/>
    <n v="90045"/>
    <x v="1"/>
    <s v="OFF-PA-10002764"/>
    <x v="1"/>
    <x v="10"/>
    <s v="Staples"/>
    <n v="56.7"/>
    <x v="2"/>
    <n v="0"/>
    <n v="27.782999999999998"/>
  </r>
  <r>
    <n v="5001"/>
    <s v="CA-2014-159688"/>
    <x v="3"/>
    <x v="917"/>
    <d v="2014-05-13T00:00:00"/>
    <s v="Standard Class"/>
    <s v="AB-10060"/>
    <s v="Adam Bellavance"/>
    <x v="2"/>
    <s v="United States"/>
    <s v="Los Angeles"/>
    <x v="1"/>
    <n v="90004"/>
    <x v="1"/>
    <s v="TEC-AC-10000736"/>
    <x v="2"/>
    <x v="11"/>
    <s v="Logitech G600 MMO Gaming Mouse"/>
    <n v="79.989999999999995"/>
    <x v="7"/>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x v="2"/>
    <n v="0"/>
    <n v="20.154999999999994"/>
  </r>
  <r>
    <n v="5003"/>
    <s v="CA-2013-136126"/>
    <x v="0"/>
    <x v="1012"/>
    <d v="2013-05-25T00:00:00"/>
    <s v="Same Day"/>
    <s v="EH-14125"/>
    <s v="Eugene Hildebrand"/>
    <x v="2"/>
    <s v="United States"/>
    <s v="Newport News"/>
    <x v="17"/>
    <n v="23602"/>
    <x v="0"/>
    <s v="OFF-PA-10004327"/>
    <x v="1"/>
    <x v="10"/>
    <s v="Xerox 1911"/>
    <n v="191.6"/>
    <x v="4"/>
    <n v="0"/>
    <n v="91.967999999999989"/>
  </r>
  <r>
    <n v="5004"/>
    <s v="CA-2013-155033"/>
    <x v="0"/>
    <x v="877"/>
    <d v="2013-10-13T00:00:00"/>
    <s v="Standard Class"/>
    <s v="CC-12475"/>
    <s v="Cindy Chapman"/>
    <x v="0"/>
    <s v="United States"/>
    <s v="Los Angeles"/>
    <x v="1"/>
    <n v="90032"/>
    <x v="1"/>
    <s v="OFF-PA-10000143"/>
    <x v="1"/>
    <x v="10"/>
    <s v="Astroparche Fine Business Paper"/>
    <n v="10.56"/>
    <x v="0"/>
    <n v="0"/>
    <n v="5.0688000000000004"/>
  </r>
  <r>
    <n v="5005"/>
    <s v="CA-2011-156006"/>
    <x v="2"/>
    <x v="1013"/>
    <d v="2011-05-02T00:00:00"/>
    <s v="Second Class"/>
    <s v="TM-21010"/>
    <s v="Tamara Manning"/>
    <x v="0"/>
    <s v="United States"/>
    <s v="Jackson"/>
    <x v="35"/>
    <n v="39212"/>
    <x v="0"/>
    <s v="TEC-AC-10002550"/>
    <x v="2"/>
    <x v="11"/>
    <s v="Maxell 4.7GB DVD-RW 3/Pack"/>
    <n v="47.79"/>
    <x v="1"/>
    <n v="0"/>
    <n v="16.2486"/>
  </r>
  <r>
    <n v="5006"/>
    <s v="CA-2012-158659"/>
    <x v="1"/>
    <x v="113"/>
    <d v="2012-11-14T00:00:00"/>
    <s v="Second Class"/>
    <s v="SC-20695"/>
    <s v="Steve Chapman"/>
    <x v="1"/>
    <s v="United States"/>
    <s v="Richmond"/>
    <x v="14"/>
    <n v="47374"/>
    <x v="2"/>
    <s v="OFF-ST-10003306"/>
    <x v="1"/>
    <x v="4"/>
    <s v="Letter Size Cart"/>
    <n v="714.30000000000007"/>
    <x v="2"/>
    <n v="0"/>
    <n v="207.14699999999993"/>
  </r>
  <r>
    <n v="5007"/>
    <s v="CA-2012-169796"/>
    <x v="1"/>
    <x v="529"/>
    <d v="2012-11-14T00:00:00"/>
    <s v="Standard Class"/>
    <s v="Dp-13240"/>
    <s v="Dean percer"/>
    <x v="2"/>
    <s v="United States"/>
    <s v="New York City"/>
    <x v="15"/>
    <n v="10035"/>
    <x v="3"/>
    <s v="TEC-MA-10000045"/>
    <x v="2"/>
    <x v="15"/>
    <s v="Zebra ZM400 Thermal Label Printer"/>
    <n v="2321.9"/>
    <x v="0"/>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x v="1"/>
    <n v="0"/>
    <n v="3.0497999999999985"/>
  </r>
  <r>
    <n v="5009"/>
    <s v="CA-2012-102876"/>
    <x v="1"/>
    <x v="67"/>
    <d v="2012-09-14T00:00:00"/>
    <s v="Standard Class"/>
    <s v="LR-17035"/>
    <s v="Lisa Ryan"/>
    <x v="1"/>
    <s v="United States"/>
    <s v="Philadelphia"/>
    <x v="9"/>
    <n v="19134"/>
    <x v="3"/>
    <s v="OFF-BI-10004781"/>
    <x v="1"/>
    <x v="8"/>
    <s v="GBC Wire Binding Strips"/>
    <n v="9.5220000000000002"/>
    <x v="7"/>
    <n v="0.7"/>
    <n v="-6.9827999999999975"/>
  </r>
  <r>
    <n v="5010"/>
    <s v="CA-2012-102876"/>
    <x v="1"/>
    <x v="67"/>
    <d v="2012-09-14T00:00:00"/>
    <s v="Standard Class"/>
    <s v="LR-17035"/>
    <s v="Lisa Ryan"/>
    <x v="1"/>
    <s v="United States"/>
    <s v="Philadelphia"/>
    <x v="9"/>
    <n v="19134"/>
    <x v="3"/>
    <s v="TEC-PH-10002680"/>
    <x v="2"/>
    <x v="7"/>
    <s v="Samsung Galaxy Note 3"/>
    <n v="791.96399999999994"/>
    <x v="5"/>
    <n v="0.4"/>
    <n v="-131.9940000000002"/>
  </r>
  <r>
    <n v="5011"/>
    <s v="CA-2012-102876"/>
    <x v="1"/>
    <x v="67"/>
    <d v="2012-09-14T00:00:00"/>
    <s v="Standard Class"/>
    <s v="LR-17035"/>
    <s v="Lisa Ryan"/>
    <x v="1"/>
    <s v="United States"/>
    <s v="Philadelphia"/>
    <x v="9"/>
    <n v="19134"/>
    <x v="3"/>
    <s v="OFF-BI-10000848"/>
    <x v="1"/>
    <x v="8"/>
    <s v="Angle-D Ring Binders"/>
    <n v="4.9230000000000009"/>
    <x v="1"/>
    <n v="0.7"/>
    <n v="-3.9383999999999997"/>
  </r>
  <r>
    <n v="5012"/>
    <s v="US-2014-139647"/>
    <x v="3"/>
    <x v="943"/>
    <d v="2014-05-14T00:00:00"/>
    <s v="First Class"/>
    <s v="TS-21370"/>
    <s v="Todd Sumrall"/>
    <x v="1"/>
    <s v="United States"/>
    <s v="Phoenix"/>
    <x v="16"/>
    <n v="85023"/>
    <x v="1"/>
    <s v="FUR-BO-10004467"/>
    <x v="0"/>
    <x v="0"/>
    <s v="Bestar Classic Bookcase"/>
    <n v="209.97900000000001"/>
    <x v="3"/>
    <n v="0.7"/>
    <n v="-356.96429999999998"/>
  </r>
  <r>
    <n v="5013"/>
    <s v="US-2014-160465"/>
    <x v="3"/>
    <x v="246"/>
    <d v="2014-07-27T00:00:00"/>
    <s v="Standard Class"/>
    <s v="SW-20350"/>
    <s v="Sean Wendt"/>
    <x v="2"/>
    <s v="United States"/>
    <s v="Cleveland"/>
    <x v="24"/>
    <n v="44105"/>
    <x v="3"/>
    <s v="OFF-BI-10001670"/>
    <x v="1"/>
    <x v="8"/>
    <s v="Vinyl Sectional Post Binders"/>
    <n v="33.930000000000007"/>
    <x v="1"/>
    <n v="0.7"/>
    <n v="-22.619999999999997"/>
  </r>
  <r>
    <n v="5014"/>
    <s v="US-2014-160465"/>
    <x v="3"/>
    <x v="246"/>
    <d v="2014-07-27T00:00:00"/>
    <s v="Standard Class"/>
    <s v="SW-20350"/>
    <s v="Sean Wendt"/>
    <x v="2"/>
    <s v="United States"/>
    <s v="Cleveland"/>
    <x v="24"/>
    <n v="44105"/>
    <x v="3"/>
    <s v="OFF-ST-10000136"/>
    <x v="1"/>
    <x v="4"/>
    <s v="Letter Size File"/>
    <n v="222.32000000000005"/>
    <x v="3"/>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x v="5"/>
    <n v="0.4"/>
    <n v="-52.640999999999991"/>
  </r>
  <r>
    <n v="5016"/>
    <s v="CA-2011-153850"/>
    <x v="2"/>
    <x v="156"/>
    <d v="2011-11-29T00:00:00"/>
    <s v="Standard Class"/>
    <s v="TH-21100"/>
    <s v="Thea Hendricks"/>
    <x v="0"/>
    <s v="United States"/>
    <s v="Toledo"/>
    <x v="24"/>
    <n v="43615"/>
    <x v="3"/>
    <s v="FUR-FU-10002960"/>
    <x v="0"/>
    <x v="5"/>
    <s v="Eldon 200 Class Desk Accessories, Burgundy"/>
    <n v="35.168000000000006"/>
    <x v="3"/>
    <n v="0.2"/>
    <n v="9.6712000000000025"/>
  </r>
  <r>
    <n v="5017"/>
    <s v="CA-2011-153850"/>
    <x v="2"/>
    <x v="156"/>
    <d v="2011-11-29T00:00:00"/>
    <s v="Standard Class"/>
    <s v="TH-21100"/>
    <s v="Thea Hendricks"/>
    <x v="0"/>
    <s v="United States"/>
    <s v="Toledo"/>
    <x v="24"/>
    <n v="43615"/>
    <x v="3"/>
    <s v="TEC-PH-10002584"/>
    <x v="2"/>
    <x v="7"/>
    <s v="Samsung Galaxy S4"/>
    <n v="1502.376"/>
    <x v="4"/>
    <n v="0.4"/>
    <n v="-250.39600000000019"/>
  </r>
  <r>
    <n v="5018"/>
    <s v="CA-2011-127558"/>
    <x v="2"/>
    <x v="647"/>
    <d v="2011-11-18T00:00:00"/>
    <s v="First Class"/>
    <s v="SS-20410"/>
    <s v="Shahid Shariari"/>
    <x v="0"/>
    <s v="United States"/>
    <s v="Los Angeles"/>
    <x v="1"/>
    <n v="90008"/>
    <x v="1"/>
    <s v="FUR-FU-10002505"/>
    <x v="0"/>
    <x v="5"/>
    <s v="Eldon 100 Class Desk Accessories"/>
    <n v="10.11"/>
    <x v="1"/>
    <n v="0"/>
    <n v="3.2351999999999994"/>
  </r>
  <r>
    <n v="5019"/>
    <s v="CA-2011-127558"/>
    <x v="2"/>
    <x v="647"/>
    <d v="2011-11-18T00:00:00"/>
    <s v="First Class"/>
    <s v="SS-20410"/>
    <s v="Shahid Shariari"/>
    <x v="0"/>
    <s v="United States"/>
    <s v="Los Angeles"/>
    <x v="1"/>
    <n v="90008"/>
    <x v="1"/>
    <s v="TEC-AC-10003832"/>
    <x v="2"/>
    <x v="11"/>
    <s v="Logitech P710e Mobile Speakerphone"/>
    <n v="772.47"/>
    <x v="1"/>
    <n v="0"/>
    <n v="146.76929999999993"/>
  </r>
  <r>
    <n v="5020"/>
    <s v="CA-2011-127558"/>
    <x v="2"/>
    <x v="647"/>
    <d v="2011-11-18T00:00:00"/>
    <s v="First Class"/>
    <s v="SS-20410"/>
    <s v="Shahid Shariari"/>
    <x v="0"/>
    <s v="United States"/>
    <s v="Los Angeles"/>
    <x v="1"/>
    <n v="90008"/>
    <x v="1"/>
    <s v="OFF-SU-10002537"/>
    <x v="1"/>
    <x v="14"/>
    <s v="Acme Box Cutter Scissors"/>
    <n v="20.46"/>
    <x v="0"/>
    <n v="0"/>
    <n v="5.3196000000000012"/>
  </r>
  <r>
    <n v="5021"/>
    <s v="CA-2014-136511"/>
    <x v="3"/>
    <x v="721"/>
    <d v="2014-03-26T00:00:00"/>
    <s v="Second Class"/>
    <s v="MZ-17515"/>
    <s v="Mary Zewe"/>
    <x v="1"/>
    <s v="United States"/>
    <s v="New York City"/>
    <x v="15"/>
    <n v="10011"/>
    <x v="3"/>
    <s v="OFF-SU-10003505"/>
    <x v="1"/>
    <x v="14"/>
    <s v="Premier Electric Letter Opener"/>
    <n v="347.58"/>
    <x v="1"/>
    <n v="0"/>
    <n v="17.378999999999976"/>
  </r>
  <r>
    <n v="5022"/>
    <s v="CA-2013-133795"/>
    <x v="0"/>
    <x v="122"/>
    <d v="2013-12-25T00:00:00"/>
    <s v="Standard Class"/>
    <s v="JE-15475"/>
    <s v="Jeremy Ellison"/>
    <x v="0"/>
    <s v="United States"/>
    <s v="San Diego"/>
    <x v="1"/>
    <n v="92037"/>
    <x v="1"/>
    <s v="TEC-AC-10001465"/>
    <x v="2"/>
    <x v="11"/>
    <s v="SanDisk Cruzer 64 GB USB Flash Drive"/>
    <n v="72.64"/>
    <x v="0"/>
    <n v="0"/>
    <n v="21.791999999999994"/>
  </r>
  <r>
    <n v="5023"/>
    <s v="CA-2013-133795"/>
    <x v="0"/>
    <x v="122"/>
    <d v="2013-12-25T00:00:00"/>
    <s v="Standard Class"/>
    <s v="JE-15475"/>
    <s v="Jeremy Ellison"/>
    <x v="0"/>
    <s v="United States"/>
    <s v="San Diego"/>
    <x v="1"/>
    <n v="92037"/>
    <x v="1"/>
    <s v="TEC-AC-10003832"/>
    <x v="2"/>
    <x v="11"/>
    <s v="Logitech P710e Mobile Speakerphone"/>
    <n v="772.47"/>
    <x v="1"/>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x v="4"/>
    <n v="0"/>
    <n v="11.177600000000002"/>
  </r>
  <r>
    <n v="5025"/>
    <s v="US-2014-130953"/>
    <x v="3"/>
    <x v="570"/>
    <d v="2014-08-04T00:00:00"/>
    <s v="Standard Class"/>
    <s v="RF-19735"/>
    <s v="Roland Fjeld"/>
    <x v="0"/>
    <s v="United States"/>
    <s v="Oklahoma City"/>
    <x v="26"/>
    <n v="73120"/>
    <x v="2"/>
    <s v="OFF-BI-10004828"/>
    <x v="1"/>
    <x v="8"/>
    <s v="GBC Poly Designer Binding Covers"/>
    <n v="33.479999999999997"/>
    <x v="0"/>
    <n v="0"/>
    <n v="16.405199999999997"/>
  </r>
  <r>
    <n v="5026"/>
    <s v="US-2014-130953"/>
    <x v="3"/>
    <x v="570"/>
    <d v="2014-08-04T00:00:00"/>
    <s v="Standard Class"/>
    <s v="RF-19735"/>
    <s v="Roland Fjeld"/>
    <x v="0"/>
    <s v="United States"/>
    <s v="Oklahoma City"/>
    <x v="26"/>
    <n v="73120"/>
    <x v="2"/>
    <s v="TEC-PH-10003012"/>
    <x v="2"/>
    <x v="7"/>
    <s v="Nortel Meridian M3904 Professional Digital phone"/>
    <n v="461.97"/>
    <x v="1"/>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x v="0"/>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x v="1"/>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x v="1"/>
    <n v="0.2"/>
    <n v="53.994600000000005"/>
  </r>
  <r>
    <n v="5030"/>
    <s v="CA-2014-139304"/>
    <x v="3"/>
    <x v="926"/>
    <d v="2014-02-03T00:00:00"/>
    <s v="Standard Class"/>
    <s v="VG-21790"/>
    <s v="Vivek Gonzalez"/>
    <x v="0"/>
    <s v="United States"/>
    <s v="San Francisco"/>
    <x v="1"/>
    <n v="94109"/>
    <x v="1"/>
    <s v="OFF-AR-10001216"/>
    <x v="1"/>
    <x v="6"/>
    <s v="Newell 339"/>
    <n v="8.34"/>
    <x v="1"/>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x v="7"/>
    <n v="0"/>
    <n v="2.2282000000000002"/>
  </r>
  <r>
    <n v="5032"/>
    <s v="CA-2014-139304"/>
    <x v="3"/>
    <x v="926"/>
    <d v="2014-02-03T00:00:00"/>
    <s v="Standard Class"/>
    <s v="VG-21790"/>
    <s v="Vivek Gonzalez"/>
    <x v="0"/>
    <s v="United States"/>
    <s v="San Francisco"/>
    <x v="1"/>
    <n v="94109"/>
    <x v="1"/>
    <s v="OFF-BI-10002498"/>
    <x v="1"/>
    <x v="8"/>
    <s v="Clear Mylar Reinforcing Strips"/>
    <n v="119.61600000000001"/>
    <x v="8"/>
    <n v="0.2"/>
    <n v="40.370399999999997"/>
  </r>
  <r>
    <n v="5033"/>
    <s v="CA-2013-155166"/>
    <x v="0"/>
    <x v="482"/>
    <d v="2014-01-03T00:00:00"/>
    <s v="Standard Class"/>
    <s v="BB-11545"/>
    <s v="Brenda Bowman"/>
    <x v="1"/>
    <s v="United States"/>
    <s v="Vineland"/>
    <x v="30"/>
    <n v="8360"/>
    <x v="3"/>
    <s v="FUR-CH-10003968"/>
    <x v="0"/>
    <x v="1"/>
    <s v="Novimex Turbo Task Chair"/>
    <n v="212.94"/>
    <x v="1"/>
    <n v="0"/>
    <n v="25.552800000000005"/>
  </r>
  <r>
    <n v="5034"/>
    <s v="CA-2013-155166"/>
    <x v="0"/>
    <x v="482"/>
    <d v="2014-01-03T00:00:00"/>
    <s v="Standard Class"/>
    <s v="BB-11545"/>
    <s v="Brenda Bowman"/>
    <x v="1"/>
    <s v="United States"/>
    <s v="Vineland"/>
    <x v="30"/>
    <n v="8360"/>
    <x v="3"/>
    <s v="OFF-AP-10002765"/>
    <x v="1"/>
    <x v="9"/>
    <s v="Fellowes Advanced Computer Series Surge Protectors"/>
    <n v="26.49"/>
    <x v="7"/>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x v="2"/>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x v="1"/>
    <n v="0"/>
    <n v="111.10349999999994"/>
  </r>
  <r>
    <n v="5037"/>
    <s v="CA-2011-169803"/>
    <x v="2"/>
    <x v="322"/>
    <d v="2011-04-12T00:00:00"/>
    <s v="Standard Class"/>
    <s v="SC-20260"/>
    <s v="Scott Cohen"/>
    <x v="1"/>
    <s v="United States"/>
    <s v="Seattle"/>
    <x v="4"/>
    <n v="98115"/>
    <x v="1"/>
    <s v="TEC-AC-10003441"/>
    <x v="2"/>
    <x v="11"/>
    <s v="Kingston Digital DataTraveler 32GB USB 2.0"/>
    <n v="33.9"/>
    <x v="0"/>
    <n v="0"/>
    <n v="2.0339999999999989"/>
  </r>
  <r>
    <n v="5038"/>
    <s v="CA-2014-141719"/>
    <x v="3"/>
    <x v="701"/>
    <d v="2014-11-22T00:00:00"/>
    <s v="Second Class"/>
    <s v="EG-13900"/>
    <s v="Emily Grady"/>
    <x v="0"/>
    <s v="United States"/>
    <s v="Naperville"/>
    <x v="10"/>
    <n v="60540"/>
    <x v="2"/>
    <s v="TEC-AC-10003610"/>
    <x v="2"/>
    <x v="11"/>
    <s v="Logitech Illuminated - Keyboard"/>
    <n v="239.96000000000004"/>
    <x v="2"/>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x v="4"/>
    <n v="0.3"/>
    <n v="-37.112400000000036"/>
  </r>
  <r>
    <n v="5040"/>
    <s v="CA-2012-136469"/>
    <x v="1"/>
    <x v="655"/>
    <d v="2012-07-12T00:00:00"/>
    <s v="First Class"/>
    <s v="TS-21370"/>
    <s v="Todd Sumrall"/>
    <x v="1"/>
    <s v="United States"/>
    <s v="Wilmington"/>
    <x v="13"/>
    <n v="19805"/>
    <x v="3"/>
    <s v="TEC-PH-10001817"/>
    <x v="2"/>
    <x v="7"/>
    <s v="Wilson Electronics DB Pro Signal Booster"/>
    <n v="716"/>
    <x v="0"/>
    <n v="0"/>
    <n v="193.32000000000005"/>
  </r>
  <r>
    <n v="5041"/>
    <s v="CA-2012-136469"/>
    <x v="1"/>
    <x v="655"/>
    <d v="2012-07-12T00:00:00"/>
    <s v="First Class"/>
    <s v="TS-21370"/>
    <s v="Todd Sumrall"/>
    <x v="1"/>
    <s v="United States"/>
    <s v="Wilmington"/>
    <x v="13"/>
    <n v="19805"/>
    <x v="3"/>
    <s v="OFF-BI-10004492"/>
    <x v="1"/>
    <x v="8"/>
    <s v="Tuf-Vin Binders"/>
    <n v="221.06"/>
    <x v="3"/>
    <n v="0"/>
    <n v="103.89819999999997"/>
  </r>
  <r>
    <n v="5042"/>
    <s v="CA-2013-158694"/>
    <x v="0"/>
    <x v="338"/>
    <d v="2013-11-14T00:00:00"/>
    <s v="Second Class"/>
    <s v="AI-10855"/>
    <s v="Arianne Irving"/>
    <x v="0"/>
    <s v="United States"/>
    <s v="Los Angeles"/>
    <x v="1"/>
    <n v="90036"/>
    <x v="1"/>
    <s v="OFF-PA-10002421"/>
    <x v="1"/>
    <x v="10"/>
    <s v="Embossed Ink Jet Note Cards"/>
    <n v="67.710000000000008"/>
    <x v="1"/>
    <n v="0"/>
    <n v="32.500799999999998"/>
  </r>
  <r>
    <n v="5043"/>
    <s v="CA-2013-158694"/>
    <x v="0"/>
    <x v="338"/>
    <d v="2013-11-14T00:00:00"/>
    <s v="Second Class"/>
    <s v="AI-10855"/>
    <s v="Arianne Irving"/>
    <x v="0"/>
    <s v="United States"/>
    <s v="Los Angeles"/>
    <x v="1"/>
    <n v="90036"/>
    <x v="1"/>
    <s v="OFF-AP-10000055"/>
    <x v="1"/>
    <x v="9"/>
    <s v="Belkin F9S820V06 8 Outlet Surge"/>
    <n v="129.91999999999999"/>
    <x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x v="6"/>
    <n v="0"/>
    <n v="191.65860000000001"/>
  </r>
  <r>
    <n v="5045"/>
    <s v="CA-2013-158694"/>
    <x v="0"/>
    <x v="338"/>
    <d v="2013-11-14T00:00:00"/>
    <s v="Second Class"/>
    <s v="AI-10855"/>
    <s v="Arianne Irving"/>
    <x v="0"/>
    <s v="United States"/>
    <s v="Los Angeles"/>
    <x v="1"/>
    <n v="90036"/>
    <x v="1"/>
    <s v="OFF-PA-10001363"/>
    <x v="1"/>
    <x v="10"/>
    <s v="Xerox 1933"/>
    <n v="61.4"/>
    <x v="2"/>
    <n v="0"/>
    <n v="28.857999999999997"/>
  </r>
  <r>
    <n v="5046"/>
    <s v="CA-2013-158694"/>
    <x v="0"/>
    <x v="338"/>
    <d v="2013-11-14T00:00:00"/>
    <s v="Second Class"/>
    <s v="AI-10855"/>
    <s v="Arianne Irving"/>
    <x v="0"/>
    <s v="United States"/>
    <s v="Los Angeles"/>
    <x v="1"/>
    <n v="90036"/>
    <x v="1"/>
    <s v="OFF-ST-10001496"/>
    <x v="1"/>
    <x v="4"/>
    <s v="Standard Rollaway File with Lock"/>
    <n v="720.76"/>
    <x v="4"/>
    <n v="0"/>
    <n v="187.39760000000001"/>
  </r>
  <r>
    <n v="5047"/>
    <s v="CA-2013-158694"/>
    <x v="0"/>
    <x v="338"/>
    <d v="2013-11-14T00:00:00"/>
    <s v="Second Class"/>
    <s v="AI-10855"/>
    <s v="Arianne Irving"/>
    <x v="0"/>
    <s v="United States"/>
    <s v="Los Angeles"/>
    <x v="1"/>
    <n v="90036"/>
    <x v="1"/>
    <s v="OFF-BI-10004656"/>
    <x v="1"/>
    <x v="8"/>
    <s v="Peel &amp; Stick Add-On Corner Pockets"/>
    <n v="5.1840000000000011"/>
    <x v="1"/>
    <n v="0.2"/>
    <n v="1.8143999999999996"/>
  </r>
  <r>
    <n v="5048"/>
    <s v="CA-2013-158694"/>
    <x v="0"/>
    <x v="338"/>
    <d v="2013-11-14T00:00:00"/>
    <s v="Second Class"/>
    <s v="AI-10855"/>
    <s v="Arianne Irving"/>
    <x v="0"/>
    <s v="United States"/>
    <s v="Los Angeles"/>
    <x v="1"/>
    <n v="90036"/>
    <x v="1"/>
    <s v="OFF-AR-10001227"/>
    <x v="1"/>
    <x v="6"/>
    <s v="Newell 338"/>
    <n v="14.7"/>
    <x v="2"/>
    <n v="0"/>
    <n v="3.9690000000000003"/>
  </r>
  <r>
    <n v="5049"/>
    <s v="US-2011-104759"/>
    <x v="2"/>
    <x v="691"/>
    <d v="2011-04-04T00:00:00"/>
    <s v="Standard Class"/>
    <s v="DD-13570"/>
    <s v="Dorothy Dickinson"/>
    <x v="0"/>
    <s v="United States"/>
    <s v="Chicago"/>
    <x v="10"/>
    <n v="60610"/>
    <x v="2"/>
    <s v="OFF-BI-10002071"/>
    <x v="1"/>
    <x v="8"/>
    <s v="Fellowes Black Plastic Comb Bindings"/>
    <n v="8.1339999999999986"/>
    <x v="3"/>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x v="0"/>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x v="0"/>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x v="0"/>
    <n v="0.2"/>
    <n v="7.9299999999999971"/>
  </r>
  <r>
    <n v="5053"/>
    <s v="US-2014-120607"/>
    <x v="3"/>
    <x v="240"/>
    <d v="2014-05-20T00:00:00"/>
    <s v="Same Day"/>
    <s v="JC-15775"/>
    <s v="John Castell"/>
    <x v="0"/>
    <s v="United States"/>
    <s v="Atlanta"/>
    <x v="32"/>
    <n v="30318"/>
    <x v="0"/>
    <s v="OFF-PA-10003129"/>
    <x v="1"/>
    <x v="10"/>
    <s v="Tops White Computer Printout Paper"/>
    <n v="195.64"/>
    <x v="4"/>
    <n v="0"/>
    <n v="91.950799999999987"/>
  </r>
  <r>
    <n v="5054"/>
    <s v="CA-2012-141243"/>
    <x v="1"/>
    <x v="928"/>
    <d v="2012-01-08T00:00:00"/>
    <s v="Second Class"/>
    <s v="AH-10465"/>
    <s v="Amy Hunt"/>
    <x v="0"/>
    <s v="United States"/>
    <s v="Dallas"/>
    <x v="5"/>
    <n v="75217"/>
    <x v="2"/>
    <s v="TEC-AC-10003198"/>
    <x v="2"/>
    <x v="11"/>
    <s v="Enermax Acrylux Wireless Keyboard"/>
    <n v="398.40000000000003"/>
    <x v="2"/>
    <n v="0.2"/>
    <n v="84.659999999999982"/>
  </r>
  <r>
    <n v="5055"/>
    <s v="CA-2012-141243"/>
    <x v="1"/>
    <x v="928"/>
    <d v="2012-01-08T00:00:00"/>
    <s v="Second Class"/>
    <s v="AH-10465"/>
    <s v="Amy Hunt"/>
    <x v="0"/>
    <s v="United States"/>
    <s v="Dallas"/>
    <x v="5"/>
    <n v="75217"/>
    <x v="2"/>
    <s v="OFF-AR-10001246"/>
    <x v="1"/>
    <x v="6"/>
    <s v="Newell 317"/>
    <n v="7.0559999999999992"/>
    <x v="1"/>
    <n v="0.2"/>
    <n v="0.79379999999999962"/>
  </r>
  <r>
    <n v="5056"/>
    <s v="CA-2012-141243"/>
    <x v="1"/>
    <x v="928"/>
    <d v="2012-01-08T00:00:00"/>
    <s v="Second Class"/>
    <s v="AH-10465"/>
    <s v="Amy Hunt"/>
    <x v="0"/>
    <s v="United States"/>
    <s v="Dallas"/>
    <x v="5"/>
    <n v="75217"/>
    <x v="2"/>
    <s v="FUR-BO-10003272"/>
    <x v="0"/>
    <x v="0"/>
    <s v="O'Sullivan Living Dimensions 5-Shelf Bookcases"/>
    <n v="1352.3975999999998"/>
    <x v="6"/>
    <n v="0.32"/>
    <n v="-437.5404000000002"/>
  </r>
  <r>
    <n v="5057"/>
    <s v="CA-2012-162166"/>
    <x v="1"/>
    <x v="1014"/>
    <d v="2012-09-11T00:00:00"/>
    <s v="First Class"/>
    <s v="NM-18520"/>
    <s v="Neoma Murray"/>
    <x v="0"/>
    <s v="United States"/>
    <s v="Moreno Valley"/>
    <x v="1"/>
    <n v="92553"/>
    <x v="1"/>
    <s v="OFF-PA-10002606"/>
    <x v="1"/>
    <x v="10"/>
    <s v="Xerox 1928"/>
    <n v="26.400000000000002"/>
    <x v="2"/>
    <n v="0"/>
    <n v="11.879999999999999"/>
  </r>
  <r>
    <n v="5058"/>
    <s v="CA-2012-162166"/>
    <x v="1"/>
    <x v="1014"/>
    <d v="2012-09-11T00:00:00"/>
    <s v="First Class"/>
    <s v="NM-18520"/>
    <s v="Neoma Murray"/>
    <x v="0"/>
    <s v="United States"/>
    <s v="Moreno Valley"/>
    <x v="1"/>
    <n v="92553"/>
    <x v="1"/>
    <s v="OFF-ST-10002486"/>
    <x v="1"/>
    <x v="4"/>
    <s v="Eldon Shelf Savers Cubes and Bins"/>
    <n v="41.88"/>
    <x v="5"/>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x v="6"/>
    <n v="0.7"/>
    <n v="-83.204999999999984"/>
  </r>
  <r>
    <n v="5060"/>
    <s v="CA-2013-109722"/>
    <x v="0"/>
    <x v="5"/>
    <d v="2013-12-08T00:00:00"/>
    <s v="Second Class"/>
    <s v="TP-21130"/>
    <s v="Theone Pippenger"/>
    <x v="0"/>
    <s v="United States"/>
    <s v="Georgetown"/>
    <x v="0"/>
    <n v="40324"/>
    <x v="0"/>
    <s v="TEC-PH-10000560"/>
    <x v="2"/>
    <x v="7"/>
    <s v="Samsung Galaxy S III - 16GB - pebble blue (T-Mobile)"/>
    <n v="699.98"/>
    <x v="0"/>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x v="6"/>
    <n v="0"/>
    <n v="70.178400000000025"/>
  </r>
  <r>
    <n v="5062"/>
    <s v="CA-2012-136798"/>
    <x v="1"/>
    <x v="412"/>
    <d v="2012-05-12T00:00:00"/>
    <s v="Standard Class"/>
    <s v="DL-12925"/>
    <s v="Daniel Lacy"/>
    <x v="0"/>
    <s v="United States"/>
    <s v="Minneapolis"/>
    <x v="11"/>
    <n v="55407"/>
    <x v="2"/>
    <s v="OFF-BI-10003684"/>
    <x v="1"/>
    <x v="8"/>
    <s v="Wilson Jones Legal Size Ring Binders"/>
    <n v="43.98"/>
    <x v="0"/>
    <n v="0"/>
    <n v="21.99"/>
  </r>
  <r>
    <n v="5063"/>
    <s v="CA-2012-136798"/>
    <x v="1"/>
    <x v="412"/>
    <d v="2012-05-12T00:00:00"/>
    <s v="Standard Class"/>
    <s v="DL-12925"/>
    <s v="Daniel Lacy"/>
    <x v="0"/>
    <s v="United States"/>
    <s v="Minneapolis"/>
    <x v="11"/>
    <n v="55407"/>
    <x v="2"/>
    <s v="TEC-PH-10000441"/>
    <x v="2"/>
    <x v="7"/>
    <s v="VTech DS6151"/>
    <n v="377.96999999999997"/>
    <x v="1"/>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x v="1"/>
    <n v="0"/>
    <n v="11.156400000000005"/>
  </r>
  <r>
    <n v="5065"/>
    <s v="CA-2014-122196"/>
    <x v="3"/>
    <x v="585"/>
    <d v="2014-09-25T00:00:00"/>
    <s v="First Class"/>
    <s v="CA-12265"/>
    <s v="Christina Anderson"/>
    <x v="0"/>
    <s v="United States"/>
    <s v="Wilmington"/>
    <x v="13"/>
    <n v="19805"/>
    <x v="3"/>
    <s v="TEC-PH-10004977"/>
    <x v="2"/>
    <x v="7"/>
    <s v="GE 30524EE4"/>
    <n v="391.98"/>
    <x v="0"/>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x v="1"/>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x v="3"/>
    <n v="0.4"/>
    <n v="-653.28340000000003"/>
  </r>
  <r>
    <n v="5068"/>
    <s v="CA-2014-160934"/>
    <x v="3"/>
    <x v="787"/>
    <d v="2014-01-20T00:00:00"/>
    <s v="Standard Class"/>
    <s v="TT-21460"/>
    <s v="Tonja Turnell"/>
    <x v="2"/>
    <s v="United States"/>
    <s v="Los Angeles"/>
    <x v="1"/>
    <n v="90008"/>
    <x v="1"/>
    <s v="OFF-AR-10003504"/>
    <x v="1"/>
    <x v="6"/>
    <s v="Newell 347"/>
    <n v="21.400000000000002"/>
    <x v="2"/>
    <n v="0"/>
    <n v="6.2059999999999977"/>
  </r>
  <r>
    <n v="5069"/>
    <s v="CA-2011-124478"/>
    <x v="2"/>
    <x v="233"/>
    <d v="2011-08-12T00:00:00"/>
    <s v="Standard Class"/>
    <s v="MA-17560"/>
    <s v="Matt Abelman"/>
    <x v="2"/>
    <s v="United States"/>
    <s v="Trenton"/>
    <x v="12"/>
    <n v="48183"/>
    <x v="2"/>
    <s v="TEC-CO-10001571"/>
    <x v="2"/>
    <x v="16"/>
    <s v="Sharp 1540cs Digital Laser Copier"/>
    <n v="549.99"/>
    <x v="7"/>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x v="1"/>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x v="1"/>
    <n v="0"/>
    <n v="17.253"/>
  </r>
  <r>
    <n v="5072"/>
    <s v="CA-2011-124478"/>
    <x v="2"/>
    <x v="233"/>
    <d v="2011-08-12T00:00:00"/>
    <s v="Standard Class"/>
    <s v="MA-17560"/>
    <s v="Matt Abelman"/>
    <x v="2"/>
    <s v="United States"/>
    <s v="Trenton"/>
    <x v="12"/>
    <n v="48183"/>
    <x v="2"/>
    <s v="FUR-FU-10002088"/>
    <x v="0"/>
    <x v="5"/>
    <s v="Nu-Dell Float Frame 11 x 14 1/2"/>
    <n v="53.88"/>
    <x v="5"/>
    <n v="0"/>
    <n v="22.629600000000003"/>
  </r>
  <r>
    <n v="5073"/>
    <s v="CA-2011-124478"/>
    <x v="2"/>
    <x v="233"/>
    <d v="2011-08-12T00:00:00"/>
    <s v="Standard Class"/>
    <s v="MA-17560"/>
    <s v="Matt Abelman"/>
    <x v="2"/>
    <s v="United States"/>
    <s v="Trenton"/>
    <x v="12"/>
    <n v="48183"/>
    <x v="2"/>
    <s v="TEC-PH-10001128"/>
    <x v="2"/>
    <x v="7"/>
    <s v="Motorola Droid Maxx"/>
    <n v="299.98"/>
    <x v="0"/>
    <n v="0"/>
    <n v="83.994400000000013"/>
  </r>
  <r>
    <n v="5074"/>
    <s v="CA-2012-145485"/>
    <x v="1"/>
    <x v="599"/>
    <d v="2012-11-05T00:00:00"/>
    <s v="Same Day"/>
    <s v="JM-16195"/>
    <s v="Justin MacKendrick"/>
    <x v="0"/>
    <s v="United States"/>
    <s v="San Francisco"/>
    <x v="1"/>
    <n v="94109"/>
    <x v="1"/>
    <s v="OFF-ST-10000649"/>
    <x v="1"/>
    <x v="4"/>
    <s v="Hanging Personal Folder File"/>
    <n v="62.8"/>
    <x v="4"/>
    <n v="0"/>
    <n v="15.700000000000003"/>
  </r>
  <r>
    <n v="5075"/>
    <s v="CA-2014-151071"/>
    <x v="3"/>
    <x v="1016"/>
    <d v="2014-04-30T00:00:00"/>
    <s v="Second Class"/>
    <s v="MB-18085"/>
    <s v="Mick Brown"/>
    <x v="0"/>
    <s v="United States"/>
    <s v="Los Angeles"/>
    <x v="1"/>
    <n v="90049"/>
    <x v="1"/>
    <s v="OFF-BI-10002103"/>
    <x v="1"/>
    <x v="8"/>
    <s v="Cardinal Slant-D Ring Binder, Heavy Gauge Vinyl"/>
    <n v="13.904"/>
    <x v="0"/>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x v="2"/>
    <n v="0.3"/>
    <n v="-95.670000000000044"/>
  </r>
  <r>
    <n v="5077"/>
    <s v="CA-2011-134572"/>
    <x v="2"/>
    <x v="1017"/>
    <d v="2011-04-22T00:00:00"/>
    <s v="Second Class"/>
    <s v="SV-20365"/>
    <s v="Seth Vernon"/>
    <x v="0"/>
    <s v="United States"/>
    <s v="Houston"/>
    <x v="5"/>
    <n v="77070"/>
    <x v="2"/>
    <s v="OFF-ST-10004634"/>
    <x v="1"/>
    <x v="4"/>
    <s v="Personal Folder Holder, Ebony"/>
    <n v="44.840000000000011"/>
    <x v="2"/>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x v="0"/>
    <n v="0.3"/>
    <n v="-131.95100000000002"/>
  </r>
  <r>
    <n v="5079"/>
    <s v="CA-2014-143217"/>
    <x v="3"/>
    <x v="343"/>
    <d v="2014-11-18T00:00:00"/>
    <s v="Standard Class"/>
    <s v="CG-12040"/>
    <s v="Catherine Glotzbach"/>
    <x v="2"/>
    <s v="United States"/>
    <s v="Milwaukee"/>
    <x v="6"/>
    <n v="53209"/>
    <x v="2"/>
    <s v="OFF-BI-10002949"/>
    <x v="1"/>
    <x v="8"/>
    <s v="Prestige Round Ring Binders"/>
    <n v="18.240000000000002"/>
    <x v="1"/>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x v="1"/>
    <n v="0.15"/>
    <n v="-29.605799999999981"/>
  </r>
  <r>
    <n v="5081"/>
    <s v="US-2014-133312"/>
    <x v="3"/>
    <x v="920"/>
    <d v="2014-11-30T00:00:00"/>
    <s v="Standard Class"/>
    <s v="BD-11500"/>
    <s v="Bradley Drucker"/>
    <x v="0"/>
    <s v="United States"/>
    <s v="San Francisco"/>
    <x v="1"/>
    <n v="94122"/>
    <x v="1"/>
    <s v="OFF-ST-10001325"/>
    <x v="1"/>
    <x v="4"/>
    <s v="Sterilite Officeware Hinged File Box"/>
    <n v="10.48"/>
    <x v="7"/>
    <n v="0"/>
    <n v="2.8296000000000001"/>
  </r>
  <r>
    <n v="5082"/>
    <s v="US-2012-137533"/>
    <x v="1"/>
    <x v="217"/>
    <d v="2012-12-18T00:00:00"/>
    <s v="Same Day"/>
    <s v="JK-15640"/>
    <s v="Jim Kriz"/>
    <x v="2"/>
    <s v="United States"/>
    <s v="Cleveland"/>
    <x v="24"/>
    <n v="44105"/>
    <x v="3"/>
    <s v="OFF-PA-10003441"/>
    <x v="1"/>
    <x v="10"/>
    <s v="Xerox 226"/>
    <n v="20.736000000000004"/>
    <x v="4"/>
    <n v="0.2"/>
    <n v="7.2576000000000001"/>
  </r>
  <r>
    <n v="5083"/>
    <s v="CA-2013-155138"/>
    <x v="0"/>
    <x v="162"/>
    <d v="2013-09-13T00:00:00"/>
    <s v="Standard Class"/>
    <s v="JM-15580"/>
    <s v="Jill Matthias"/>
    <x v="0"/>
    <s v="United States"/>
    <s v="Monroe"/>
    <x v="3"/>
    <n v="28110"/>
    <x v="0"/>
    <s v="TEC-AC-10004209"/>
    <x v="2"/>
    <x v="11"/>
    <s v="Memorex Froggy Flash Drive 4 GB"/>
    <n v="35.167999999999999"/>
    <x v="4"/>
    <n v="0.2"/>
    <n v="8.3524000000000012"/>
  </r>
  <r>
    <n v="5084"/>
    <s v="CA-2013-155138"/>
    <x v="0"/>
    <x v="162"/>
    <d v="2013-09-13T00:00:00"/>
    <s v="Standard Class"/>
    <s v="JM-15580"/>
    <s v="Jill Matthias"/>
    <x v="0"/>
    <s v="United States"/>
    <s v="Monroe"/>
    <x v="3"/>
    <n v="28110"/>
    <x v="0"/>
    <s v="OFF-PA-10000501"/>
    <x v="1"/>
    <x v="10"/>
    <s v="Petty Cash Envelope"/>
    <n v="64.704000000000008"/>
    <x v="1"/>
    <n v="0.2"/>
    <n v="23.455199999999998"/>
  </r>
  <r>
    <n v="5085"/>
    <s v="CA-2013-108350"/>
    <x v="0"/>
    <x v="112"/>
    <d v="2013-06-10T00:00:00"/>
    <s v="Second Class"/>
    <s v="SC-20230"/>
    <s v="Scot Coram"/>
    <x v="1"/>
    <s v="United States"/>
    <s v="Lowell"/>
    <x v="31"/>
    <n v="1852"/>
    <x v="3"/>
    <s v="OFF-PA-10003656"/>
    <x v="1"/>
    <x v="10"/>
    <s v="Xerox 1935"/>
    <n v="105.52"/>
    <x v="4"/>
    <n v="0"/>
    <n v="48.539199999999994"/>
  </r>
  <r>
    <n v="5086"/>
    <s v="CA-2012-144302"/>
    <x v="1"/>
    <x v="974"/>
    <d v="2012-06-23T00:00:00"/>
    <s v="Standard Class"/>
    <s v="ME-17320"/>
    <s v="Maria Etezadi"/>
    <x v="2"/>
    <s v="United States"/>
    <s v="Dallas"/>
    <x v="5"/>
    <n v="75081"/>
    <x v="2"/>
    <s v="OFF-BI-10001107"/>
    <x v="1"/>
    <x v="8"/>
    <s v="GBC White Gloss Covers, Plain Front"/>
    <n v="5.7919999999999989"/>
    <x v="0"/>
    <n v="0.8"/>
    <n v="-9.5568000000000026"/>
  </r>
  <r>
    <n v="5087"/>
    <s v="CA-2012-109001"/>
    <x v="1"/>
    <x v="616"/>
    <d v="2012-03-09T00:00:00"/>
    <s v="Standard Class"/>
    <s v="KN-16390"/>
    <s v="Katherine Nockton"/>
    <x v="1"/>
    <s v="United States"/>
    <s v="Philadelphia"/>
    <x v="9"/>
    <n v="19120"/>
    <x v="3"/>
    <s v="TEC-PH-10000562"/>
    <x v="2"/>
    <x v="7"/>
    <s v="Samsung Convoy 3"/>
    <n v="466.15799999999996"/>
    <x v="3"/>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x v="7"/>
    <n v="0.2"/>
    <n v="-1.2890000000000006"/>
  </r>
  <r>
    <n v="5089"/>
    <s v="CA-2012-109001"/>
    <x v="1"/>
    <x v="616"/>
    <d v="2012-03-09T00:00:00"/>
    <s v="Standard Class"/>
    <s v="KN-16390"/>
    <s v="Katherine Nockton"/>
    <x v="1"/>
    <s v="United States"/>
    <s v="Philadelphia"/>
    <x v="9"/>
    <n v="19120"/>
    <x v="3"/>
    <s v="OFF-BI-10003529"/>
    <x v="1"/>
    <x v="8"/>
    <s v="Avery Round Ring Poly Binders"/>
    <n v="2.556"/>
    <x v="1"/>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x v="0"/>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x v="7"/>
    <n v="0.2"/>
    <n v="3.1842000000000001"/>
  </r>
  <r>
    <n v="5092"/>
    <s v="CA-2014-156720"/>
    <x v="3"/>
    <x v="247"/>
    <d v="2015-01-04T00:00:00"/>
    <s v="Standard Class"/>
    <s v="JM-15580"/>
    <s v="Jill Matthias"/>
    <x v="0"/>
    <s v="United States"/>
    <s v="Loveland"/>
    <x v="22"/>
    <n v="80538"/>
    <x v="1"/>
    <s v="OFF-FA-10003472"/>
    <x v="1"/>
    <x v="13"/>
    <s v="Bagged Rubber Bands"/>
    <n v="3.024"/>
    <x v="1"/>
    <n v="0.2"/>
    <n v="-0.6048"/>
  </r>
  <r>
    <n v="5093"/>
    <s v="CA-2012-119102"/>
    <x v="1"/>
    <x v="293"/>
    <d v="2012-05-27T00:00:00"/>
    <s v="Standard Class"/>
    <s v="KH-16690"/>
    <s v="Kristen Hastings"/>
    <x v="1"/>
    <s v="United States"/>
    <s v="Woonsocket"/>
    <x v="34"/>
    <n v="2895"/>
    <x v="3"/>
    <s v="OFF-ST-10004507"/>
    <x v="1"/>
    <x v="4"/>
    <s v="Advantus Rolling Storage Box"/>
    <n v="51.449999999999996"/>
    <x v="1"/>
    <n v="0"/>
    <n v="13.891499999999999"/>
  </r>
  <r>
    <n v="5094"/>
    <s v="US-2011-140452"/>
    <x v="2"/>
    <x v="776"/>
    <d v="2011-12-10T00:00:00"/>
    <s v="Standard Class"/>
    <s v="BK-11260"/>
    <s v="Berenike Kampe"/>
    <x v="0"/>
    <s v="United States"/>
    <s v="Chicago"/>
    <x v="10"/>
    <n v="60610"/>
    <x v="2"/>
    <s v="OFF-AP-10004036"/>
    <x v="1"/>
    <x v="9"/>
    <s v="Bionaire 99.97% HEPA Air Cleaner"/>
    <n v="14.015999999999996"/>
    <x v="4"/>
    <n v="0.8"/>
    <n v="-31.536000000000001"/>
  </r>
  <r>
    <n v="5095"/>
    <s v="US-2011-140452"/>
    <x v="2"/>
    <x v="776"/>
    <d v="2011-12-10T00:00:00"/>
    <s v="Standard Class"/>
    <s v="BK-11260"/>
    <s v="Berenike Kampe"/>
    <x v="0"/>
    <s v="United States"/>
    <s v="Chicago"/>
    <x v="10"/>
    <n v="60610"/>
    <x v="2"/>
    <s v="FUR-TA-10004086"/>
    <x v="0"/>
    <x v="3"/>
    <s v="KI Adjustable-Height Table"/>
    <n v="214.95000000000002"/>
    <x v="2"/>
    <n v="0.5"/>
    <n v="-120.37200000000003"/>
  </r>
  <r>
    <n v="5096"/>
    <s v="US-2011-140452"/>
    <x v="2"/>
    <x v="776"/>
    <d v="2011-12-10T00:00:00"/>
    <s v="Standard Class"/>
    <s v="BK-11260"/>
    <s v="Berenike Kampe"/>
    <x v="0"/>
    <s v="United States"/>
    <s v="Chicago"/>
    <x v="10"/>
    <n v="60610"/>
    <x v="2"/>
    <s v="TEC-PH-10000307"/>
    <x v="2"/>
    <x v="7"/>
    <s v="Shocksock Galaxy S4 Armband"/>
    <n v="35.04"/>
    <x v="4"/>
    <n v="0.2"/>
    <n v="-7.0080000000000044"/>
  </r>
  <r>
    <n v="5097"/>
    <s v="US-2011-140452"/>
    <x v="2"/>
    <x v="776"/>
    <d v="2011-12-10T00:00:00"/>
    <s v="Standard Class"/>
    <s v="BK-11260"/>
    <s v="Berenike Kampe"/>
    <x v="0"/>
    <s v="United States"/>
    <s v="Chicago"/>
    <x v="10"/>
    <n v="60610"/>
    <x v="2"/>
    <s v="FUR-FU-10002088"/>
    <x v="0"/>
    <x v="5"/>
    <s v="Nu-Dell Float Frame 11 x 14 1/2"/>
    <n v="10.776000000000002"/>
    <x v="1"/>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x v="0"/>
    <n v="0.8"/>
    <n v="-8.0500000000000025"/>
  </r>
  <r>
    <n v="5099"/>
    <s v="US-2011-140452"/>
    <x v="2"/>
    <x v="776"/>
    <d v="2011-12-10T00:00:00"/>
    <s v="Standard Class"/>
    <s v="BK-11260"/>
    <s v="Berenike Kampe"/>
    <x v="0"/>
    <s v="United States"/>
    <s v="Chicago"/>
    <x v="10"/>
    <n v="60610"/>
    <x v="2"/>
    <s v="OFF-ST-10002485"/>
    <x v="1"/>
    <x v="4"/>
    <s v="Rogers Deluxe File Chest"/>
    <n v="35.167999999999999"/>
    <x v="0"/>
    <n v="0.2"/>
    <n v="-8.3524000000000012"/>
  </r>
  <r>
    <n v="5100"/>
    <s v="CA-2012-141936"/>
    <x v="1"/>
    <x v="976"/>
    <d v="2012-08-12T00:00:00"/>
    <s v="Standard Class"/>
    <s v="PN-18775"/>
    <s v="Parhena Norris"/>
    <x v="2"/>
    <s v="United States"/>
    <s v="Bakersfield"/>
    <x v="1"/>
    <n v="93309"/>
    <x v="1"/>
    <s v="OFF-BI-10002194"/>
    <x v="1"/>
    <x v="8"/>
    <s v="Cardinal Hold-It CD Pocket"/>
    <n v="19.152000000000001"/>
    <x v="1"/>
    <n v="0.2"/>
    <n v="6.4638000000000009"/>
  </r>
  <r>
    <n v="5101"/>
    <s v="CA-2011-158442"/>
    <x v="2"/>
    <x v="461"/>
    <d v="2011-03-17T00:00:00"/>
    <s v="Same Day"/>
    <s v="AZ-10750"/>
    <s v="Annie Zypern"/>
    <x v="0"/>
    <s v="United States"/>
    <s v="Dallas"/>
    <x v="5"/>
    <n v="75217"/>
    <x v="2"/>
    <s v="OFF-AR-10003732"/>
    <x v="1"/>
    <x v="6"/>
    <s v="Newell 333"/>
    <n v="4.4479999999999995"/>
    <x v="0"/>
    <n v="0.2"/>
    <n v="0.3335999999999999"/>
  </r>
  <r>
    <n v="5102"/>
    <s v="CA-2011-158442"/>
    <x v="2"/>
    <x v="461"/>
    <d v="2011-03-17T00:00:00"/>
    <s v="Same Day"/>
    <s v="AZ-10750"/>
    <s v="Annie Zypern"/>
    <x v="0"/>
    <s v="United States"/>
    <s v="Dallas"/>
    <x v="5"/>
    <n v="75217"/>
    <x v="2"/>
    <s v="OFF-PA-10002195"/>
    <x v="1"/>
    <x v="10"/>
    <s v="Xerox 1966"/>
    <n v="5.1840000000000011"/>
    <x v="7"/>
    <n v="0.2"/>
    <n v="1.8792"/>
  </r>
  <r>
    <n v="5103"/>
    <s v="CA-2011-158442"/>
    <x v="2"/>
    <x v="461"/>
    <d v="2011-03-17T00:00:00"/>
    <s v="Same Day"/>
    <s v="AZ-10750"/>
    <s v="Annie Zypern"/>
    <x v="0"/>
    <s v="United States"/>
    <s v="Dallas"/>
    <x v="5"/>
    <n v="75217"/>
    <x v="2"/>
    <s v="OFF-PA-10002365"/>
    <x v="1"/>
    <x v="10"/>
    <s v="Xerox 1967"/>
    <n v="15.552000000000003"/>
    <x v="1"/>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x v="5"/>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x v="1"/>
    <n v="0.2"/>
    <n v="5.0327999999999999"/>
  </r>
  <r>
    <n v="5106"/>
    <s v="CA-2011-116568"/>
    <x v="2"/>
    <x v="637"/>
    <d v="2011-12-20T00:00:00"/>
    <s v="Standard Class"/>
    <s v="BM-11785"/>
    <s v="Bryan Mills"/>
    <x v="0"/>
    <s v="United States"/>
    <s v="Deltona"/>
    <x v="2"/>
    <n v="32725"/>
    <x v="0"/>
    <s v="FUR-CH-10002439"/>
    <x v="0"/>
    <x v="1"/>
    <s v="Iceberg Nesting Folding Chair, 19w x 6d x 43h"/>
    <n v="186.304"/>
    <x v="4"/>
    <n v="0.2"/>
    <n v="13.972799999999999"/>
  </r>
  <r>
    <n v="5107"/>
    <s v="CA-2012-147102"/>
    <x v="1"/>
    <x v="444"/>
    <d v="2012-09-26T00:00:00"/>
    <s v="Standard Class"/>
    <s v="NH-18610"/>
    <s v="Nicole Hansen"/>
    <x v="1"/>
    <s v="United States"/>
    <s v="Columbus"/>
    <x v="32"/>
    <n v="31907"/>
    <x v="0"/>
    <s v="TEC-AC-10000682"/>
    <x v="2"/>
    <x v="11"/>
    <s v="Kensington K72356US Mouse-in-a-Box USB Desktop Mouse"/>
    <n v="66.36"/>
    <x v="4"/>
    <n v="0"/>
    <n v="23.225999999999999"/>
  </r>
  <r>
    <n v="5108"/>
    <s v="CA-2014-132213"/>
    <x v="3"/>
    <x v="1016"/>
    <d v="2014-04-27T00:00:00"/>
    <s v="First Class"/>
    <s v="PN-18775"/>
    <s v="Parhena Norris"/>
    <x v="2"/>
    <s v="United States"/>
    <s v="Nashville"/>
    <x v="18"/>
    <n v="37211"/>
    <x v="0"/>
    <s v="OFF-AR-10004078"/>
    <x v="1"/>
    <x v="6"/>
    <s v="Newell 312"/>
    <n v="42.047999999999995"/>
    <x v="6"/>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x v="2"/>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x v="5"/>
    <n v="0.2"/>
    <n v="19.692"/>
  </r>
  <r>
    <n v="5111"/>
    <s v="CA-2011-138450"/>
    <x v="2"/>
    <x v="638"/>
    <d v="2011-10-22T00:00:00"/>
    <s v="Standard Class"/>
    <s v="EH-13765"/>
    <s v="Edward Hooks"/>
    <x v="1"/>
    <s v="United States"/>
    <s v="Philadelphia"/>
    <x v="9"/>
    <n v="19134"/>
    <x v="3"/>
    <s v="OFF-ST-10003479"/>
    <x v="1"/>
    <x v="4"/>
    <s v="Eldon Base for stackable storage shelf, platinum"/>
    <n v="186.91200000000001"/>
    <x v="5"/>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x v="4"/>
    <n v="0.2"/>
    <n v="3.1399999999999988"/>
  </r>
  <r>
    <n v="5113"/>
    <s v="CA-2012-153073"/>
    <x v="1"/>
    <x v="50"/>
    <d v="2012-11-13T00:00:00"/>
    <s v="Same Day"/>
    <s v="HA-14905"/>
    <s v="Helen Abelman"/>
    <x v="0"/>
    <s v="United States"/>
    <s v="Chicago"/>
    <x v="10"/>
    <n v="60610"/>
    <x v="2"/>
    <s v="FUR-FU-10001025"/>
    <x v="0"/>
    <x v="5"/>
    <s v="Eldon Imàge Series Desk Accessories, Clear"/>
    <n v="17.496000000000002"/>
    <x v="6"/>
    <n v="0.6"/>
    <n v="-7.4357999999999969"/>
  </r>
  <r>
    <n v="5114"/>
    <s v="CA-2013-147970"/>
    <x v="0"/>
    <x v="1011"/>
    <d v="2013-02-02T00:00:00"/>
    <s v="Second Class"/>
    <s v="AB-10150"/>
    <s v="Aimee Bixby"/>
    <x v="0"/>
    <s v="United States"/>
    <s v="Dallas"/>
    <x v="5"/>
    <n v="75220"/>
    <x v="2"/>
    <s v="OFF-PA-10003936"/>
    <x v="1"/>
    <x v="10"/>
    <s v="Xerox 1994"/>
    <n v="15.552000000000003"/>
    <x v="1"/>
    <n v="0.2"/>
    <n v="5.4432"/>
  </r>
  <r>
    <n v="5115"/>
    <s v="CA-2013-150658"/>
    <x v="0"/>
    <x v="1019"/>
    <d v="2013-11-23T00:00:00"/>
    <s v="Standard Class"/>
    <s v="MS-17365"/>
    <s v="Maribeth Schnelling"/>
    <x v="0"/>
    <s v="United States"/>
    <s v="Carlsbad"/>
    <x v="27"/>
    <n v="88220"/>
    <x v="1"/>
    <s v="OFF-BI-10004140"/>
    <x v="1"/>
    <x v="8"/>
    <s v="Avery Non-Stick Binders"/>
    <n v="10.776000000000002"/>
    <x v="1"/>
    <n v="0.2"/>
    <n v="3.3674999999999984"/>
  </r>
  <r>
    <n v="5116"/>
    <s v="CA-2014-125640"/>
    <x v="3"/>
    <x v="800"/>
    <d v="2014-07-30T00:00:00"/>
    <s v="Standard Class"/>
    <s v="DD-13570"/>
    <s v="Dorothy Dickinson"/>
    <x v="0"/>
    <s v="United States"/>
    <s v="Philadelphia"/>
    <x v="9"/>
    <n v="19134"/>
    <x v="3"/>
    <s v="OFF-LA-10004178"/>
    <x v="1"/>
    <x v="2"/>
    <s v="Avery 491"/>
    <n v="3.3040000000000003"/>
    <x v="7"/>
    <n v="0.2"/>
    <n v="1.0737999999999999"/>
  </r>
  <r>
    <n v="5117"/>
    <s v="CA-2014-154137"/>
    <x v="3"/>
    <x v="343"/>
    <d v="2014-11-18T00:00:00"/>
    <s v="Standard Class"/>
    <s v="MT-17815"/>
    <s v="Meg Tillman"/>
    <x v="0"/>
    <s v="United States"/>
    <s v="New York City"/>
    <x v="15"/>
    <n v="10009"/>
    <x v="3"/>
    <s v="OFF-ST-10003324"/>
    <x v="1"/>
    <x v="4"/>
    <s v="Belkin OmniView SE Rackmount Kit"/>
    <n v="35.479999999999997"/>
    <x v="7"/>
    <n v="0"/>
    <n v="0"/>
  </r>
  <r>
    <n v="5118"/>
    <s v="CA-2012-127173"/>
    <x v="1"/>
    <x v="120"/>
    <d v="2012-10-03T00:00:00"/>
    <s v="Standard Class"/>
    <s v="GM-14500"/>
    <s v="Gene McClure"/>
    <x v="0"/>
    <s v="United States"/>
    <s v="Oceanside"/>
    <x v="15"/>
    <n v="11572"/>
    <x v="3"/>
    <s v="OFF-FA-10004854"/>
    <x v="1"/>
    <x v="13"/>
    <s v="Vinyl Coated Wire Paper Clips in Organizer Box, 800/Box"/>
    <n v="34.44"/>
    <x v="1"/>
    <n v="0"/>
    <n v="16.186799999999998"/>
  </r>
  <r>
    <n v="5119"/>
    <s v="CA-2012-127173"/>
    <x v="1"/>
    <x v="120"/>
    <d v="2012-10-03T00:00:00"/>
    <s v="Standard Class"/>
    <s v="GM-14500"/>
    <s v="Gene McClure"/>
    <x v="0"/>
    <s v="United States"/>
    <s v="Oceanside"/>
    <x v="15"/>
    <n v="11572"/>
    <x v="3"/>
    <s v="TEC-MA-10002859"/>
    <x v="2"/>
    <x v="15"/>
    <s v="Ativa MDM8000 8-Sheet Micro-Cut Shredder"/>
    <n v="629.92999999999995"/>
    <x v="3"/>
    <n v="0"/>
    <n v="296.06709999999998"/>
  </r>
  <r>
    <n v="5120"/>
    <s v="CA-2012-127173"/>
    <x v="1"/>
    <x v="120"/>
    <d v="2012-10-03T00:00:00"/>
    <s v="Standard Class"/>
    <s v="GM-14500"/>
    <s v="Gene McClure"/>
    <x v="0"/>
    <s v="United States"/>
    <s v="Oceanside"/>
    <x v="15"/>
    <n v="11572"/>
    <x v="3"/>
    <s v="OFF-BI-10000088"/>
    <x v="1"/>
    <x v="8"/>
    <s v="GBC Imprintable Covers"/>
    <n v="79.056000000000012"/>
    <x v="6"/>
    <n v="0.2"/>
    <n v="28.657800000000002"/>
  </r>
  <r>
    <n v="5121"/>
    <s v="CA-2011-149538"/>
    <x v="2"/>
    <x v="527"/>
    <d v="2011-04-08T00:00:00"/>
    <s v="Standard Class"/>
    <s v="KB-16585"/>
    <s v="Ken Black"/>
    <x v="1"/>
    <s v="United States"/>
    <s v="Lafayette"/>
    <x v="28"/>
    <n v="70506"/>
    <x v="0"/>
    <s v="OFF-ST-10004180"/>
    <x v="1"/>
    <x v="4"/>
    <s v="Safco Commercial Shelving"/>
    <n v="232.54999999999998"/>
    <x v="2"/>
    <n v="0"/>
    <n v="9.3019999999999925"/>
  </r>
  <r>
    <n v="5122"/>
    <s v="CA-2011-149538"/>
    <x v="2"/>
    <x v="527"/>
    <d v="2011-04-08T00:00:00"/>
    <s v="Standard Class"/>
    <s v="KB-16585"/>
    <s v="Ken Black"/>
    <x v="1"/>
    <s v="United States"/>
    <s v="Lafayette"/>
    <x v="28"/>
    <n v="70506"/>
    <x v="0"/>
    <s v="TEC-AC-10002926"/>
    <x v="2"/>
    <x v="11"/>
    <s v="Logitech Wireless Marathon Mouse M705"/>
    <n v="99.98"/>
    <x v="0"/>
    <n v="0"/>
    <n v="42.991400000000006"/>
  </r>
  <r>
    <n v="5123"/>
    <s v="CA-2011-149538"/>
    <x v="2"/>
    <x v="527"/>
    <d v="2011-04-08T00:00:00"/>
    <s v="Standard Class"/>
    <s v="KB-16585"/>
    <s v="Ken Black"/>
    <x v="1"/>
    <s v="United States"/>
    <s v="Lafayette"/>
    <x v="28"/>
    <n v="70506"/>
    <x v="0"/>
    <s v="OFF-PA-10003797"/>
    <x v="1"/>
    <x v="10"/>
    <s v="Xerox 209"/>
    <n v="19.440000000000001"/>
    <x v="1"/>
    <n v="0"/>
    <n v="9.3312000000000008"/>
  </r>
  <r>
    <n v="5124"/>
    <s v="CA-2011-149538"/>
    <x v="2"/>
    <x v="527"/>
    <d v="2011-04-08T00:00:00"/>
    <s v="Standard Class"/>
    <s v="KB-16585"/>
    <s v="Ken Black"/>
    <x v="1"/>
    <s v="United States"/>
    <s v="Lafayette"/>
    <x v="28"/>
    <n v="70506"/>
    <x v="0"/>
    <s v="OFF-PA-10002195"/>
    <x v="1"/>
    <x v="10"/>
    <s v="Xerox 1966"/>
    <n v="12.96"/>
    <x v="0"/>
    <n v="0"/>
    <n v="6.3504000000000005"/>
  </r>
  <r>
    <n v="5125"/>
    <s v="CA-2011-160766"/>
    <x v="2"/>
    <x v="80"/>
    <d v="2011-09-14T00:00:00"/>
    <s v="Same Day"/>
    <s v="DM-13015"/>
    <s v="Darrin Martin"/>
    <x v="0"/>
    <s v="United States"/>
    <s v="New York City"/>
    <x v="15"/>
    <n v="10009"/>
    <x v="3"/>
    <s v="FUR-TA-10001039"/>
    <x v="0"/>
    <x v="3"/>
    <s v="KI Adjustable-Height Table"/>
    <n v="464.29200000000003"/>
    <x v="6"/>
    <n v="0.4"/>
    <n v="-108.33479999999997"/>
  </r>
  <r>
    <n v="5126"/>
    <s v="CA-2011-160766"/>
    <x v="2"/>
    <x v="80"/>
    <d v="2011-09-14T00:00:00"/>
    <s v="Same Day"/>
    <s v="DM-13015"/>
    <s v="Darrin Martin"/>
    <x v="0"/>
    <s v="United States"/>
    <s v="New York City"/>
    <x v="15"/>
    <n v="10009"/>
    <x v="3"/>
    <s v="OFF-EN-10001099"/>
    <x v="1"/>
    <x v="12"/>
    <s v="Staples"/>
    <n v="68.459999999999994"/>
    <x v="3"/>
    <n v="0"/>
    <n v="31.491599999999995"/>
  </r>
  <r>
    <n v="5127"/>
    <s v="CA-2011-160766"/>
    <x v="2"/>
    <x v="80"/>
    <d v="2011-09-14T00:00:00"/>
    <s v="Same Day"/>
    <s v="DM-13015"/>
    <s v="Darrin Martin"/>
    <x v="0"/>
    <s v="United States"/>
    <s v="New York City"/>
    <x v="15"/>
    <n v="10009"/>
    <x v="3"/>
    <s v="TEC-MA-10003979"/>
    <x v="2"/>
    <x v="15"/>
    <s v="Ativa V4110MDD Micro-Cut Shredder"/>
    <n v="2799.96"/>
    <x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x v="0"/>
    <n v="0"/>
    <n v="198.42899999999997"/>
  </r>
  <r>
    <n v="5129"/>
    <s v="CA-2011-160766"/>
    <x v="2"/>
    <x v="80"/>
    <d v="2011-09-14T00:00:00"/>
    <s v="Same Day"/>
    <s v="DM-13015"/>
    <s v="Darrin Martin"/>
    <x v="0"/>
    <s v="United States"/>
    <s v="New York City"/>
    <x v="15"/>
    <n v="10009"/>
    <x v="3"/>
    <s v="TEC-PH-10001536"/>
    <x v="2"/>
    <x v="7"/>
    <s v="Spigen Samsung Galaxy S5 Case Wallet"/>
    <n v="16.989999999999998"/>
    <x v="7"/>
    <n v="0"/>
    <n v="4.4173999999999989"/>
  </r>
  <r>
    <n v="5130"/>
    <s v="CA-2011-160766"/>
    <x v="2"/>
    <x v="80"/>
    <d v="2011-09-14T00:00:00"/>
    <s v="Same Day"/>
    <s v="DM-13015"/>
    <s v="Darrin Martin"/>
    <x v="0"/>
    <s v="United States"/>
    <s v="New York City"/>
    <x v="15"/>
    <n v="10009"/>
    <x v="3"/>
    <s v="TEC-PH-10000526"/>
    <x v="2"/>
    <x v="7"/>
    <s v="Vtech CS6719"/>
    <n v="287.96999999999997"/>
    <x v="1"/>
    <n v="0"/>
    <n v="80.631600000000006"/>
  </r>
  <r>
    <n v="5131"/>
    <s v="CA-2011-160766"/>
    <x v="2"/>
    <x v="80"/>
    <d v="2011-09-14T00:00:00"/>
    <s v="Same Day"/>
    <s v="DM-13015"/>
    <s v="Darrin Martin"/>
    <x v="0"/>
    <s v="United States"/>
    <s v="New York City"/>
    <x v="15"/>
    <n v="10009"/>
    <x v="3"/>
    <s v="OFF-PA-10000213"/>
    <x v="1"/>
    <x v="10"/>
    <s v="Xerox 198"/>
    <n v="44.820000000000007"/>
    <x v="6"/>
    <n v="0"/>
    <n v="21.065400000000004"/>
  </r>
  <r>
    <n v="5132"/>
    <s v="CA-2014-146626"/>
    <x v="3"/>
    <x v="614"/>
    <d v="2015-01-06T00:00:00"/>
    <s v="Standard Class"/>
    <s v="BP-11185"/>
    <s v="Ben Peterman"/>
    <x v="1"/>
    <s v="United States"/>
    <s v="Anaheim"/>
    <x v="1"/>
    <n v="92804"/>
    <x v="1"/>
    <s v="FUR-FU-10002501"/>
    <x v="0"/>
    <x v="5"/>
    <s v="Nu-Dell Executive Frame"/>
    <n v="101.12"/>
    <x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x v="1"/>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x v="3"/>
    <n v="0"/>
    <n v="14.682500000000001"/>
  </r>
  <r>
    <n v="5135"/>
    <s v="CA-2014-155607"/>
    <x v="3"/>
    <x v="200"/>
    <d v="2014-12-01T00:00:00"/>
    <s v="Standard Class"/>
    <s v="FG-14260"/>
    <s v="Frank Gastineau"/>
    <x v="2"/>
    <s v="United States"/>
    <s v="New York City"/>
    <x v="15"/>
    <n v="10009"/>
    <x v="3"/>
    <s v="OFF-BI-10003364"/>
    <x v="1"/>
    <x v="8"/>
    <s v="Binding Machine Supplies"/>
    <n v="93.344000000000008"/>
    <x v="4"/>
    <n v="0.2"/>
    <n v="32.670400000000001"/>
  </r>
  <r>
    <n v="5136"/>
    <s v="CA-2013-151323"/>
    <x v="0"/>
    <x v="248"/>
    <d v="2013-10-29T00:00:00"/>
    <s v="Standard Class"/>
    <s v="AB-10255"/>
    <s v="Alejandro Ballentine"/>
    <x v="2"/>
    <s v="United States"/>
    <s v="Seattle"/>
    <x v="4"/>
    <n v="98103"/>
    <x v="1"/>
    <s v="OFF-FA-10002983"/>
    <x v="1"/>
    <x v="13"/>
    <s v="Advantus SlideClip Paper Clips"/>
    <n v="17.05"/>
    <x v="2"/>
    <n v="0"/>
    <n v="8.1840000000000011"/>
  </r>
  <r>
    <n v="5137"/>
    <s v="CA-2012-146696"/>
    <x v="1"/>
    <x v="639"/>
    <d v="2012-12-19T00:00:00"/>
    <s v="Standard Class"/>
    <s v="RD-19480"/>
    <s v="Rick Duston"/>
    <x v="0"/>
    <s v="United States"/>
    <s v="San Diego"/>
    <x v="1"/>
    <n v="92105"/>
    <x v="1"/>
    <s v="OFF-BI-10002432"/>
    <x v="1"/>
    <x v="8"/>
    <s v="Wilson Jones Standard D-Ring Binders"/>
    <n v="8.0960000000000001"/>
    <x v="0"/>
    <n v="0.2"/>
    <n v="2.7323999999999993"/>
  </r>
  <r>
    <n v="5138"/>
    <s v="CA-2013-128972"/>
    <x v="0"/>
    <x v="373"/>
    <d v="2013-11-18T00:00:00"/>
    <s v="Standard Class"/>
    <s v="TS-21430"/>
    <s v="Tom Stivers"/>
    <x v="1"/>
    <s v="United States"/>
    <s v="Oklahoma City"/>
    <x v="26"/>
    <n v="73120"/>
    <x v="2"/>
    <s v="FUR-FU-10003096"/>
    <x v="0"/>
    <x v="5"/>
    <s v="Master Giant Foot Doorstop, Safety Yellow"/>
    <n v="30.36"/>
    <x v="4"/>
    <n v="0"/>
    <n v="13.0548"/>
  </r>
  <r>
    <n v="5139"/>
    <s v="CA-2014-128335"/>
    <x v="3"/>
    <x v="365"/>
    <d v="2014-10-06T00:00:00"/>
    <s v="Standard Class"/>
    <s v="JA-15970"/>
    <s v="Joseph Airdo"/>
    <x v="0"/>
    <s v="United States"/>
    <s v="Mount Vernon"/>
    <x v="15"/>
    <n v="10550"/>
    <x v="3"/>
    <s v="OFF-EN-10001539"/>
    <x v="1"/>
    <x v="12"/>
    <s v="Staples"/>
    <n v="23.34"/>
    <x v="1"/>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x v="2"/>
    <n v="0"/>
    <n v="24.2285"/>
  </r>
  <r>
    <n v="5141"/>
    <s v="CA-2012-154886"/>
    <x v="1"/>
    <x v="627"/>
    <d v="2012-11-12T00:00:00"/>
    <s v="Standard Class"/>
    <s v="SW-20455"/>
    <s v="Shaun Weien"/>
    <x v="0"/>
    <s v="United States"/>
    <s v="San Francisco"/>
    <x v="1"/>
    <n v="94109"/>
    <x v="1"/>
    <s v="TEC-AC-10001956"/>
    <x v="2"/>
    <x v="11"/>
    <s v="Microsoft Arc Touch Mouse"/>
    <n v="119.9"/>
    <x v="0"/>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x v="5"/>
    <n v="0.1"/>
    <n v="292.77599999999995"/>
  </r>
  <r>
    <n v="5143"/>
    <s v="CA-2013-111213"/>
    <x v="0"/>
    <x v="178"/>
    <d v="2013-04-06T00:00:00"/>
    <s v="Standard Class"/>
    <s v="FP-14320"/>
    <s v="Frank Preis"/>
    <x v="0"/>
    <s v="United States"/>
    <s v="New York City"/>
    <x v="15"/>
    <n v="10009"/>
    <x v="3"/>
    <s v="OFF-SU-10000946"/>
    <x v="1"/>
    <x v="14"/>
    <s v="Staples"/>
    <n v="63.84"/>
    <x v="8"/>
    <n v="0"/>
    <n v="18.513599999999997"/>
  </r>
  <r>
    <n v="5144"/>
    <s v="CA-2013-111213"/>
    <x v="0"/>
    <x v="178"/>
    <d v="2013-04-06T00:00:00"/>
    <s v="Standard Class"/>
    <s v="FP-14320"/>
    <s v="Frank Preis"/>
    <x v="0"/>
    <s v="United States"/>
    <s v="New York City"/>
    <x v="15"/>
    <n v="10009"/>
    <x v="3"/>
    <s v="OFF-BI-10004140"/>
    <x v="1"/>
    <x v="8"/>
    <s v="Avery Non-Stick Binders"/>
    <n v="3.5920000000000005"/>
    <x v="7"/>
    <n v="0.2"/>
    <n v="1.1224999999999996"/>
  </r>
  <r>
    <n v="5145"/>
    <s v="CA-2014-161333"/>
    <x v="3"/>
    <x v="62"/>
    <d v="2014-02-08T00:00:00"/>
    <s v="Standard Class"/>
    <s v="JL-15835"/>
    <s v="John Lee"/>
    <x v="0"/>
    <s v="United States"/>
    <s v="Los Angeles"/>
    <x v="1"/>
    <n v="90045"/>
    <x v="1"/>
    <s v="FUR-FU-10003039"/>
    <x v="0"/>
    <x v="5"/>
    <s v="Howard Miller 11-1/2&quot; Diameter Grantwood Wall Clock"/>
    <n v="86.26"/>
    <x v="0"/>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x v="4"/>
    <n v="0"/>
    <n v="38.931200000000004"/>
  </r>
  <r>
    <n v="5147"/>
    <s v="CA-2014-161333"/>
    <x v="3"/>
    <x v="62"/>
    <d v="2014-02-08T00:00:00"/>
    <s v="Standard Class"/>
    <s v="JL-15835"/>
    <s v="John Lee"/>
    <x v="0"/>
    <s v="United States"/>
    <s v="Los Angeles"/>
    <x v="1"/>
    <n v="90045"/>
    <x v="1"/>
    <s v="OFF-AP-10000252"/>
    <x v="1"/>
    <x v="9"/>
    <s v="Harmony HEPA Quiet Air Purifiers"/>
    <n v="46.8"/>
    <x v="4"/>
    <n v="0"/>
    <n v="16.38"/>
  </r>
  <r>
    <n v="5148"/>
    <s v="CA-2014-128734"/>
    <x v="3"/>
    <x v="165"/>
    <d v="2015-01-01T00:00:00"/>
    <s v="Standard Class"/>
    <s v="JL-15175"/>
    <s v="James Lanier"/>
    <x v="2"/>
    <s v="United States"/>
    <s v="Chandler"/>
    <x v="16"/>
    <n v="85224"/>
    <x v="1"/>
    <s v="FUR-FU-10001731"/>
    <x v="0"/>
    <x v="5"/>
    <s v="Acrylic Self-Standing Desk Frames"/>
    <n v="8.5440000000000005"/>
    <x v="4"/>
    <n v="0.2"/>
    <n v="1.9223999999999997"/>
  </r>
  <r>
    <n v="5149"/>
    <s v="CA-2014-128734"/>
    <x v="3"/>
    <x v="165"/>
    <d v="2015-01-01T00:00:00"/>
    <s v="Standard Class"/>
    <s v="JL-15175"/>
    <s v="James Lanier"/>
    <x v="2"/>
    <s v="United States"/>
    <s v="Chandler"/>
    <x v="16"/>
    <n v="85224"/>
    <x v="1"/>
    <s v="FUR-CH-10001394"/>
    <x v="0"/>
    <x v="1"/>
    <s v="Global Leather Executive Chair"/>
    <n v="842.37600000000009"/>
    <x v="1"/>
    <n v="0.2"/>
    <n v="105.29699999999988"/>
  </r>
  <r>
    <n v="5150"/>
    <s v="CA-2011-141796"/>
    <x v="2"/>
    <x v="261"/>
    <d v="2011-06-21T00:00:00"/>
    <s v="Same Day"/>
    <s v="JG-15160"/>
    <s v="James Galang"/>
    <x v="0"/>
    <s v="United States"/>
    <s v="Long Beach"/>
    <x v="15"/>
    <n v="11561"/>
    <x v="3"/>
    <s v="TEC-PH-10001578"/>
    <x v="2"/>
    <x v="7"/>
    <s v="Polycom SoundStation2 EX Conference phone"/>
    <n v="1214.8499999999999"/>
    <x v="1"/>
    <n v="0"/>
    <n v="352.30649999999997"/>
  </r>
  <r>
    <n v="5151"/>
    <s v="CA-2014-125101"/>
    <x v="3"/>
    <x v="904"/>
    <d v="2014-03-11T00:00:00"/>
    <s v="Second Class"/>
    <s v="SH-19975"/>
    <s v="Sally Hughsby"/>
    <x v="1"/>
    <s v="United States"/>
    <s v="San Francisco"/>
    <x v="1"/>
    <n v="94109"/>
    <x v="1"/>
    <s v="OFF-ST-10000675"/>
    <x v="1"/>
    <x v="4"/>
    <s v="File Shuttle II and Handi-File, Black"/>
    <n v="67.78"/>
    <x v="0"/>
    <n v="0"/>
    <n v="16.945"/>
  </r>
  <r>
    <n v="5152"/>
    <s v="CA-2014-169929"/>
    <x v="3"/>
    <x v="145"/>
    <d v="2014-09-29T00:00:00"/>
    <s v="First Class"/>
    <s v="LS-17200"/>
    <s v="Luke Schmidt"/>
    <x v="1"/>
    <s v="United States"/>
    <s v="Helena"/>
    <x v="37"/>
    <n v="59601"/>
    <x v="1"/>
    <s v="OFF-ST-10002352"/>
    <x v="1"/>
    <x v="4"/>
    <s v="Iris Project Case"/>
    <n v="39.900000000000006"/>
    <x v="2"/>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x v="7"/>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x v="1"/>
    <n v="0"/>
    <n v="2.9040000000000008"/>
  </r>
  <r>
    <n v="5155"/>
    <s v="US-2012-124219"/>
    <x v="1"/>
    <x v="976"/>
    <d v="2012-08-08T00:00:00"/>
    <s v="First Class"/>
    <s v="KW-16570"/>
    <s v="Kelly Williams"/>
    <x v="0"/>
    <s v="United States"/>
    <s v="Kirkwood"/>
    <x v="25"/>
    <n v="63122"/>
    <x v="2"/>
    <s v="OFF-BI-10002215"/>
    <x v="1"/>
    <x v="8"/>
    <s v="Wilson Jones Hanging View Binder, White, 1&quot;"/>
    <n v="28.4"/>
    <x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x v="1"/>
    <n v="0"/>
    <n v="34.070399999999999"/>
  </r>
  <r>
    <n v="5157"/>
    <s v="CA-2014-163006"/>
    <x v="3"/>
    <x v="160"/>
    <d v="2014-07-05T00:00:00"/>
    <s v="Second Class"/>
    <s v="GH-14410"/>
    <s v="Gary Hansen"/>
    <x v="2"/>
    <s v="United States"/>
    <s v="Chicago"/>
    <x v="10"/>
    <n v="60653"/>
    <x v="2"/>
    <s v="TEC-PH-10002584"/>
    <x v="2"/>
    <x v="7"/>
    <s v="Samsung Galaxy S4"/>
    <n v="1001.5840000000001"/>
    <x v="0"/>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x v="1"/>
    <n v="0.3"/>
    <n v="-178.84680000000006"/>
  </r>
  <r>
    <n v="5159"/>
    <s v="CA-2014-163006"/>
    <x v="3"/>
    <x v="160"/>
    <d v="2014-07-05T00:00:00"/>
    <s v="Second Class"/>
    <s v="GH-14410"/>
    <s v="Gary Hansen"/>
    <x v="2"/>
    <s v="United States"/>
    <s v="Chicago"/>
    <x v="10"/>
    <n v="60653"/>
    <x v="2"/>
    <s v="FUR-FU-10003799"/>
    <x v="0"/>
    <x v="5"/>
    <s v="Seth Thomas 13 1/2&quot; Wall Clock"/>
    <n v="14.224000000000002"/>
    <x v="0"/>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x v="0"/>
    <n v="0.2"/>
    <n v="9.2386000000000053"/>
  </r>
  <r>
    <n v="5161"/>
    <s v="CA-2012-156146"/>
    <x v="1"/>
    <x v="662"/>
    <d v="2012-10-30T00:00:00"/>
    <s v="Second Class"/>
    <s v="AG-10495"/>
    <s v="Andrew Gjertsen"/>
    <x v="1"/>
    <s v="United States"/>
    <s v="Peoria"/>
    <x v="16"/>
    <n v="85345"/>
    <x v="1"/>
    <s v="TEC-PH-10001527"/>
    <x v="2"/>
    <x v="7"/>
    <s v="Plantronics MX500i Earset"/>
    <n v="68.720000000000013"/>
    <x v="0"/>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x v="8"/>
    <n v="0"/>
    <n v="259.88959999999997"/>
  </r>
  <r>
    <n v="5163"/>
    <s v="CA-2013-115378"/>
    <x v="0"/>
    <x v="741"/>
    <d v="2013-11-24T00:00:00"/>
    <s v="Second Class"/>
    <s v="AJ-10945"/>
    <s v="Ashley Jarboe"/>
    <x v="0"/>
    <s v="United States"/>
    <s v="Taylor"/>
    <x v="12"/>
    <n v="48180"/>
    <x v="2"/>
    <s v="FUR-CH-10000863"/>
    <x v="0"/>
    <x v="1"/>
    <s v="Novimex Swivel Fabric Task Chair"/>
    <n v="301.95999999999998"/>
    <x v="0"/>
    <n v="0"/>
    <n v="33.215599999999995"/>
  </r>
  <r>
    <n v="5164"/>
    <s v="CA-2012-161627"/>
    <x v="1"/>
    <x v="380"/>
    <d v="2012-07-11T00:00:00"/>
    <s v="Standard Class"/>
    <s v="SJ-20215"/>
    <s v="Sarah Jordon"/>
    <x v="0"/>
    <s v="United States"/>
    <s v="Pasadena"/>
    <x v="1"/>
    <n v="91104"/>
    <x v="1"/>
    <s v="FUR-CH-10003968"/>
    <x v="0"/>
    <x v="1"/>
    <s v="Novimex Turbo Task Chair"/>
    <n v="170.35200000000003"/>
    <x v="1"/>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x v="0"/>
    <n v="0"/>
    <n v="1.5209999999999999"/>
  </r>
  <r>
    <n v="5166"/>
    <s v="CA-2011-121006"/>
    <x v="2"/>
    <x v="849"/>
    <d v="2011-11-16T00:00:00"/>
    <s v="Standard Class"/>
    <s v="SC-20020"/>
    <s v="Sam Craven"/>
    <x v="0"/>
    <s v="United States"/>
    <s v="Midland"/>
    <x v="12"/>
    <n v="48640"/>
    <x v="2"/>
    <s v="OFF-PA-10000130"/>
    <x v="1"/>
    <x v="10"/>
    <s v="Xerox 199"/>
    <n v="12.84"/>
    <x v="1"/>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x v="1"/>
    <n v="0"/>
    <n v="7.1280000000000001"/>
  </r>
  <r>
    <n v="5168"/>
    <s v="CA-2011-121006"/>
    <x v="2"/>
    <x v="849"/>
    <d v="2011-11-16T00:00:00"/>
    <s v="Standard Class"/>
    <s v="SC-20020"/>
    <s v="Sam Craven"/>
    <x v="0"/>
    <s v="United States"/>
    <s v="Midland"/>
    <x v="12"/>
    <n v="48640"/>
    <x v="2"/>
    <s v="FUR-CH-10004997"/>
    <x v="0"/>
    <x v="1"/>
    <s v="Hon Every-Day Series Multi-Task Chairs"/>
    <n v="563.93999999999994"/>
    <x v="1"/>
    <n v="0"/>
    <n v="112.78800000000001"/>
  </r>
  <r>
    <n v="5169"/>
    <s v="CA-2011-121006"/>
    <x v="2"/>
    <x v="849"/>
    <d v="2011-11-16T00:00:00"/>
    <s v="Standard Class"/>
    <s v="SC-20020"/>
    <s v="Sam Craven"/>
    <x v="0"/>
    <s v="United States"/>
    <s v="Midland"/>
    <x v="12"/>
    <n v="48640"/>
    <x v="2"/>
    <s v="OFF-ST-10004950"/>
    <x v="1"/>
    <x v="4"/>
    <s v="Acco Perma 3000 Stacking Storage Drawers"/>
    <n v="62.94"/>
    <x v="1"/>
    <n v="0"/>
    <n v="11.958600000000001"/>
  </r>
  <r>
    <n v="5170"/>
    <s v="CA-2011-121006"/>
    <x v="2"/>
    <x v="849"/>
    <d v="2011-11-16T00:00:00"/>
    <s v="Standard Class"/>
    <s v="SC-20020"/>
    <s v="Sam Craven"/>
    <x v="0"/>
    <s v="United States"/>
    <s v="Midland"/>
    <x v="12"/>
    <n v="48640"/>
    <x v="2"/>
    <s v="OFF-ST-10001490"/>
    <x v="1"/>
    <x v="4"/>
    <s v="Hot File 7-Pocket, Floor Stand"/>
    <n v="535.41"/>
    <x v="1"/>
    <n v="0"/>
    <n v="160.62299999999993"/>
  </r>
  <r>
    <n v="5171"/>
    <s v="CA-2013-122903"/>
    <x v="0"/>
    <x v="1022"/>
    <d v="2013-05-30T00:00:00"/>
    <s v="Second Class"/>
    <s v="LA-16780"/>
    <s v="Laura Armstrong"/>
    <x v="1"/>
    <s v="United States"/>
    <s v="Detroit"/>
    <x v="12"/>
    <n v="48205"/>
    <x v="2"/>
    <s v="FUR-CH-10002024"/>
    <x v="0"/>
    <x v="1"/>
    <s v="HON 5400 Series Task Chairs for Big and Tall"/>
    <n v="3504.9"/>
    <x v="2"/>
    <n v="0"/>
    <n v="700.98000000000013"/>
  </r>
  <r>
    <n v="5172"/>
    <s v="CA-2013-122903"/>
    <x v="0"/>
    <x v="1022"/>
    <d v="2013-05-30T00:00:00"/>
    <s v="Second Class"/>
    <s v="LA-16780"/>
    <s v="Laura Armstrong"/>
    <x v="1"/>
    <s v="United States"/>
    <s v="Detroit"/>
    <x v="12"/>
    <n v="48205"/>
    <x v="2"/>
    <s v="OFF-PA-10001790"/>
    <x v="1"/>
    <x v="10"/>
    <s v="Xerox 1910"/>
    <n v="144.12"/>
    <x v="1"/>
    <n v="0"/>
    <n v="69.177599999999984"/>
  </r>
  <r>
    <n v="5173"/>
    <s v="CA-2013-122903"/>
    <x v="0"/>
    <x v="1022"/>
    <d v="2013-05-30T00:00:00"/>
    <s v="Second Class"/>
    <s v="LA-16780"/>
    <s v="Laura Armstrong"/>
    <x v="1"/>
    <s v="United States"/>
    <s v="Detroit"/>
    <x v="12"/>
    <n v="48205"/>
    <x v="2"/>
    <s v="OFF-PA-10000994"/>
    <x v="1"/>
    <x v="10"/>
    <s v="Xerox 1915"/>
    <n v="314.54999999999995"/>
    <x v="1"/>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x v="7"/>
    <n v="0.2"/>
    <n v="0.89459999999999995"/>
  </r>
  <r>
    <n v="5175"/>
    <s v="CA-2014-106432"/>
    <x v="3"/>
    <x v="15"/>
    <d v="2014-10-25T00:00:00"/>
    <s v="Standard Class"/>
    <s v="CA-12265"/>
    <s v="Christina Anderson"/>
    <x v="0"/>
    <s v="United States"/>
    <s v="Waco"/>
    <x v="5"/>
    <n v="76706"/>
    <x v="2"/>
    <s v="OFF-BI-10002799"/>
    <x v="1"/>
    <x v="8"/>
    <s v="SlimView Poly Binder, 3/8&quot;"/>
    <n v="2.0719999999999996"/>
    <x v="0"/>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x v="1"/>
    <n v="0.32"/>
    <n v="-91.758599999999973"/>
  </r>
  <r>
    <n v="5177"/>
    <s v="CA-2013-148908"/>
    <x v="0"/>
    <x v="732"/>
    <d v="2013-11-09T00:00:00"/>
    <s v="First Class"/>
    <s v="JH-15985"/>
    <s v="Joseph Holt"/>
    <x v="0"/>
    <s v="United States"/>
    <s v="San Francisco"/>
    <x v="1"/>
    <n v="94109"/>
    <x v="1"/>
    <s v="OFF-BI-10002082"/>
    <x v="1"/>
    <x v="8"/>
    <s v="GBC Twin Loop Wire Binding Elements"/>
    <n v="53.248000000000005"/>
    <x v="0"/>
    <n v="0.2"/>
    <n v="19.968"/>
  </r>
  <r>
    <n v="5178"/>
    <s v="CA-2013-123015"/>
    <x v="0"/>
    <x v="482"/>
    <d v="2013-12-31T00:00:00"/>
    <s v="Standard Class"/>
    <s v="AJ-10795"/>
    <s v="Anthony Johnson"/>
    <x v="1"/>
    <s v="United States"/>
    <s v="New York City"/>
    <x v="15"/>
    <n v="10024"/>
    <x v="3"/>
    <s v="OFF-BI-10004967"/>
    <x v="1"/>
    <x v="8"/>
    <s v="Round Ring Binders"/>
    <n v="4.9920000000000009"/>
    <x v="1"/>
    <n v="0.2"/>
    <n v="1.6848000000000001"/>
  </r>
  <r>
    <n v="5179"/>
    <s v="US-2012-120502"/>
    <x v="1"/>
    <x v="657"/>
    <d v="2012-04-19T00:00:00"/>
    <s v="Standard Class"/>
    <s v="BT-11395"/>
    <s v="Bill Tyler"/>
    <x v="1"/>
    <s v="United States"/>
    <s v="Los Angeles"/>
    <x v="1"/>
    <n v="90036"/>
    <x v="1"/>
    <s v="FUR-FU-10004973"/>
    <x v="0"/>
    <x v="5"/>
    <s v="Flat Face Poster Frame"/>
    <n v="37.68"/>
    <x v="0"/>
    <n v="0"/>
    <n v="15.825600000000001"/>
  </r>
  <r>
    <n v="5180"/>
    <s v="US-2012-120502"/>
    <x v="1"/>
    <x v="657"/>
    <d v="2012-04-19T00:00:00"/>
    <s v="Standard Class"/>
    <s v="BT-11395"/>
    <s v="Bill Tyler"/>
    <x v="1"/>
    <s v="United States"/>
    <s v="Los Angeles"/>
    <x v="1"/>
    <n v="90036"/>
    <x v="1"/>
    <s v="TEC-PH-10003645"/>
    <x v="2"/>
    <x v="7"/>
    <s v="Aastra 57i VoIP phone"/>
    <n v="258.57600000000002"/>
    <x v="0"/>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x v="0"/>
    <n v="0"/>
    <n v="29.577600000000004"/>
  </r>
  <r>
    <n v="5182"/>
    <s v="CA-2014-108749"/>
    <x v="3"/>
    <x v="510"/>
    <d v="2014-09-16T00:00:00"/>
    <s v="First Class"/>
    <s v="DJ-13510"/>
    <s v="Don Jones"/>
    <x v="1"/>
    <s v="United States"/>
    <s v="Woonsocket"/>
    <x v="34"/>
    <n v="2895"/>
    <x v="3"/>
    <s v="OFF-PA-10003797"/>
    <x v="1"/>
    <x v="10"/>
    <s v="Xerox 209"/>
    <n v="45.36"/>
    <x v="3"/>
    <n v="0"/>
    <n v="21.772800000000004"/>
  </r>
  <r>
    <n v="5183"/>
    <s v="CA-2014-108749"/>
    <x v="3"/>
    <x v="510"/>
    <d v="2014-09-16T00:00:00"/>
    <s v="First Class"/>
    <s v="DJ-13510"/>
    <s v="Don Jones"/>
    <x v="1"/>
    <s v="United States"/>
    <s v="Woonsocket"/>
    <x v="34"/>
    <n v="2895"/>
    <x v="3"/>
    <s v="OFF-BI-10003707"/>
    <x v="1"/>
    <x v="8"/>
    <s v="Aluminum Screw Posts"/>
    <n v="45.78"/>
    <x v="1"/>
    <n v="0"/>
    <n v="22.89"/>
  </r>
  <r>
    <n v="5184"/>
    <s v="CA-2014-163335"/>
    <x v="3"/>
    <x v="241"/>
    <d v="2014-09-28T00:00:00"/>
    <s v="First Class"/>
    <s v="AG-10675"/>
    <s v="Anna Gayman"/>
    <x v="0"/>
    <s v="United States"/>
    <s v="Columbus"/>
    <x v="32"/>
    <n v="31907"/>
    <x v="0"/>
    <s v="OFF-ST-10000885"/>
    <x v="1"/>
    <x v="4"/>
    <s v="Fellowes Desktop Hanging File Manager"/>
    <n v="40.29"/>
    <x v="1"/>
    <n v="0"/>
    <n v="10.0725"/>
  </r>
  <r>
    <n v="5185"/>
    <s v="CA-2014-163335"/>
    <x v="3"/>
    <x v="241"/>
    <d v="2014-09-28T00:00:00"/>
    <s v="First Class"/>
    <s v="AG-10675"/>
    <s v="Anna Gayman"/>
    <x v="0"/>
    <s v="United States"/>
    <s v="Columbus"/>
    <x v="32"/>
    <n v="31907"/>
    <x v="0"/>
    <s v="OFF-BI-10002827"/>
    <x v="1"/>
    <x v="8"/>
    <s v="Avery Durable Poly Binders"/>
    <n v="38.71"/>
    <x v="3"/>
    <n v="0"/>
    <n v="17.8066"/>
  </r>
  <r>
    <n v="5186"/>
    <s v="CA-2012-134719"/>
    <x v="1"/>
    <x v="998"/>
    <d v="2012-10-15T00:00:00"/>
    <s v="Standard Class"/>
    <s v="JD-15790"/>
    <s v="John Dryer"/>
    <x v="0"/>
    <s v="United States"/>
    <s v="Jacksonville"/>
    <x v="2"/>
    <n v="32216"/>
    <x v="0"/>
    <s v="OFF-ST-10004459"/>
    <x v="1"/>
    <x v="4"/>
    <s v="Tennsco Single-Tier Lockers"/>
    <n v="1801.6320000000001"/>
    <x v="5"/>
    <n v="0.2"/>
    <n v="-337.80600000000004"/>
  </r>
  <r>
    <n v="5187"/>
    <s v="US-2012-154389"/>
    <x v="1"/>
    <x v="154"/>
    <d v="2012-12-03T00:00:00"/>
    <s v="Standard Class"/>
    <s v="EH-14125"/>
    <s v="Eugene Hildebrand"/>
    <x v="2"/>
    <s v="United States"/>
    <s v="Philadelphia"/>
    <x v="9"/>
    <n v="19140"/>
    <x v="3"/>
    <s v="TEC-PH-10002789"/>
    <x v="2"/>
    <x v="7"/>
    <s v="LG Exalt"/>
    <n v="748.75200000000007"/>
    <x v="8"/>
    <n v="0.4"/>
    <n v="-162.22960000000006"/>
  </r>
  <r>
    <n v="5188"/>
    <s v="CA-2012-115567"/>
    <x v="1"/>
    <x v="1023"/>
    <d v="2012-09-18T00:00:00"/>
    <s v="Standard Class"/>
    <s v="ZC-21910"/>
    <s v="Zuschuss Carroll"/>
    <x v="0"/>
    <s v="United States"/>
    <s v="Columbus"/>
    <x v="14"/>
    <n v="47201"/>
    <x v="2"/>
    <s v="TEC-AC-10001314"/>
    <x v="2"/>
    <x v="11"/>
    <s v="Case Logic 2.4GHz Wireless Keyboard"/>
    <n v="199.96"/>
    <x v="4"/>
    <n v="0"/>
    <n v="15.996799999999979"/>
  </r>
  <r>
    <n v="5189"/>
    <s v="CA-2012-115567"/>
    <x v="1"/>
    <x v="1023"/>
    <d v="2012-09-18T00:00:00"/>
    <s v="Standard Class"/>
    <s v="ZC-21910"/>
    <s v="Zuschuss Carroll"/>
    <x v="0"/>
    <s v="United States"/>
    <s v="Columbus"/>
    <x v="14"/>
    <n v="47201"/>
    <x v="2"/>
    <s v="FUR-CH-10000015"/>
    <x v="0"/>
    <x v="1"/>
    <s v="Hon Multipurpose Stacking Arm Chairs"/>
    <n v="1516.2"/>
    <x v="3"/>
    <n v="0"/>
    <n v="394.21199999999999"/>
  </r>
  <r>
    <n v="5190"/>
    <s v="US-2014-136679"/>
    <x v="3"/>
    <x v="237"/>
    <d v="2014-11-19T00:00:00"/>
    <s v="Standard Class"/>
    <s v="XP-21865"/>
    <s v="Xylona Preis"/>
    <x v="0"/>
    <s v="United States"/>
    <s v="Pasadena"/>
    <x v="5"/>
    <n v="77506"/>
    <x v="2"/>
    <s v="TEC-AC-10004855"/>
    <x v="2"/>
    <x v="11"/>
    <s v="V7 USB Numeric Keypad"/>
    <n v="167.95200000000003"/>
    <x v="5"/>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x v="0"/>
    <n v="0.2"/>
    <n v="4.5040000000000031"/>
  </r>
  <r>
    <n v="5192"/>
    <s v="US-2014-141943"/>
    <x v="3"/>
    <x v="1024"/>
    <d v="2014-05-10T00:00:00"/>
    <s v="Standard Class"/>
    <s v="DK-12985"/>
    <s v="Darren Koutras"/>
    <x v="0"/>
    <s v="United States"/>
    <s v="San Francisco"/>
    <x v="1"/>
    <n v="94122"/>
    <x v="1"/>
    <s v="OFF-EN-10003448"/>
    <x v="1"/>
    <x v="12"/>
    <s v="Peel &amp; Seel Recycled Catalog Envelopes, Brown"/>
    <n v="23.16"/>
    <x v="0"/>
    <n v="0"/>
    <n v="11.58"/>
  </r>
  <r>
    <n v="5193"/>
    <s v="CA-2011-101560"/>
    <x v="2"/>
    <x v="683"/>
    <d v="2011-12-01T00:00:00"/>
    <s v="Second Class"/>
    <s v="CS-12250"/>
    <s v="Chris Selesnick"/>
    <x v="1"/>
    <s v="United States"/>
    <s v="Columbia"/>
    <x v="20"/>
    <n v="29203"/>
    <x v="0"/>
    <s v="FUR-FU-10003773"/>
    <x v="0"/>
    <x v="5"/>
    <s v="Eldon Cleatmat Plus Chair Mats for High Pile Carpets"/>
    <n v="397.59999999999997"/>
    <x v="2"/>
    <n v="0"/>
    <n v="43.735999999999962"/>
  </r>
  <r>
    <n v="5194"/>
    <s v="CA-2011-101560"/>
    <x v="2"/>
    <x v="683"/>
    <d v="2011-12-01T00:00:00"/>
    <s v="Second Class"/>
    <s v="CS-12250"/>
    <s v="Chris Selesnick"/>
    <x v="1"/>
    <s v="United States"/>
    <s v="Columbia"/>
    <x v="20"/>
    <n v="29203"/>
    <x v="0"/>
    <s v="OFF-PA-10001363"/>
    <x v="1"/>
    <x v="10"/>
    <s v="Xerox 1933"/>
    <n v="85.96"/>
    <x v="3"/>
    <n v="0"/>
    <n v="40.401199999999996"/>
  </r>
  <r>
    <n v="5195"/>
    <s v="CA-2011-101560"/>
    <x v="2"/>
    <x v="683"/>
    <d v="2011-12-01T00:00:00"/>
    <s v="Second Class"/>
    <s v="CS-12250"/>
    <s v="Chris Selesnick"/>
    <x v="1"/>
    <s v="United States"/>
    <s v="Columbia"/>
    <x v="20"/>
    <n v="29203"/>
    <x v="0"/>
    <s v="OFF-AR-10004757"/>
    <x v="1"/>
    <x v="6"/>
    <s v="Crayola Colored Pencils"/>
    <n v="13.12"/>
    <x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x v="1"/>
    <n v="0"/>
    <n v="22.3734"/>
  </r>
  <r>
    <n v="5197"/>
    <s v="CA-2011-159709"/>
    <x v="2"/>
    <x v="1025"/>
    <d v="2011-05-15T00:00:00"/>
    <s v="Standard Class"/>
    <s v="AI-10855"/>
    <s v="Arianne Irving"/>
    <x v="0"/>
    <s v="United States"/>
    <s v="Kent"/>
    <x v="4"/>
    <n v="98031"/>
    <x v="1"/>
    <s v="OFF-EN-10001434"/>
    <x v="1"/>
    <x v="12"/>
    <s v="Strathmore #10 Envelopes, Ultimate White"/>
    <n v="158.13"/>
    <x v="1"/>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x v="2"/>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x v="1"/>
    <n v="0.2"/>
    <n v="-786.01440000000025"/>
  </r>
  <r>
    <n v="5200"/>
    <s v="CA-2013-103982"/>
    <x v="0"/>
    <x v="840"/>
    <d v="2013-03-09T00:00:00"/>
    <s v="Standard Class"/>
    <s v="AA-10315"/>
    <s v="Alex Avila"/>
    <x v="0"/>
    <s v="United States"/>
    <s v="Round Rock"/>
    <x v="5"/>
    <n v="78664"/>
    <x v="2"/>
    <s v="OFF-FA-10001332"/>
    <x v="1"/>
    <x v="13"/>
    <s v="Acco Banker's Clasps, 5 3/4&quot;-Long"/>
    <n v="2.3039999999999998"/>
    <x v="7"/>
    <n v="0.2"/>
    <n v="0.77759999999999996"/>
  </r>
  <r>
    <n v="5201"/>
    <s v="CA-2013-103982"/>
    <x v="0"/>
    <x v="840"/>
    <d v="2013-03-09T00:00:00"/>
    <s v="Standard Class"/>
    <s v="AA-10315"/>
    <s v="Alex Avila"/>
    <x v="0"/>
    <s v="United States"/>
    <s v="Round Rock"/>
    <x v="5"/>
    <n v="78664"/>
    <x v="2"/>
    <s v="TEC-PH-10000895"/>
    <x v="2"/>
    <x v="7"/>
    <s v="Polycom VVX 310 VoIP phone"/>
    <n v="431.97600000000006"/>
    <x v="1"/>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x v="3"/>
    <n v="0.2"/>
    <n v="5.7364999999999977"/>
  </r>
  <r>
    <n v="5203"/>
    <s v="CA-2012-142454"/>
    <x v="1"/>
    <x v="762"/>
    <d v="2012-08-19T00:00:00"/>
    <s v="Standard Class"/>
    <s v="RE-19450"/>
    <s v="Richard Eichhorn"/>
    <x v="0"/>
    <s v="United States"/>
    <s v="Oakland"/>
    <x v="1"/>
    <n v="94601"/>
    <x v="1"/>
    <s v="FUR-FU-10004018"/>
    <x v="0"/>
    <x v="5"/>
    <s v="Tensor Computer Mounted Lamp"/>
    <n v="104.23"/>
    <x v="3"/>
    <n v="0"/>
    <n v="28.142100000000006"/>
  </r>
  <r>
    <n v="5204"/>
    <s v="CA-2012-142454"/>
    <x v="1"/>
    <x v="762"/>
    <d v="2012-08-19T00:00:00"/>
    <s v="Standard Class"/>
    <s v="RE-19450"/>
    <s v="Richard Eichhorn"/>
    <x v="0"/>
    <s v="United States"/>
    <s v="Oakland"/>
    <x v="1"/>
    <n v="94601"/>
    <x v="1"/>
    <s v="OFF-ST-10003638"/>
    <x v="1"/>
    <x v="4"/>
    <s v="Mobile Personal File Cube"/>
    <n v="70.260000000000005"/>
    <x v="1"/>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x v="0"/>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x v="0"/>
    <n v="0"/>
    <n v="4.2391999999999967"/>
  </r>
  <r>
    <n v="5207"/>
    <s v="CA-2012-102015"/>
    <x v="1"/>
    <x v="811"/>
    <d v="2012-09-18T00:00:00"/>
    <s v="Standard Class"/>
    <s v="TM-21010"/>
    <s v="Tamara Manning"/>
    <x v="0"/>
    <s v="United States"/>
    <s v="Auburn"/>
    <x v="15"/>
    <n v="13021"/>
    <x v="3"/>
    <s v="OFF-FA-10000490"/>
    <x v="1"/>
    <x v="13"/>
    <s v="OIC Binder Clips, Mini, 1/4&quot; Capacity, Black"/>
    <n v="1.24"/>
    <x v="7"/>
    <n v="0"/>
    <n v="0.58279999999999998"/>
  </r>
  <r>
    <n v="5208"/>
    <s v="CA-2012-102015"/>
    <x v="1"/>
    <x v="811"/>
    <d v="2012-09-18T00:00:00"/>
    <s v="Standard Class"/>
    <s v="TM-21010"/>
    <s v="Tamara Manning"/>
    <x v="0"/>
    <s v="United States"/>
    <s v="Auburn"/>
    <x v="15"/>
    <n v="13021"/>
    <x v="3"/>
    <s v="OFF-LA-10002043"/>
    <x v="1"/>
    <x v="2"/>
    <s v="Avery 489"/>
    <n v="20.7"/>
    <x v="0"/>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x v="2"/>
    <n v="0"/>
    <n v="14.161000000000001"/>
  </r>
  <r>
    <n v="5210"/>
    <s v="CA-2012-102015"/>
    <x v="1"/>
    <x v="811"/>
    <d v="2012-09-18T00:00:00"/>
    <s v="Standard Class"/>
    <s v="TM-21010"/>
    <s v="Tamara Manning"/>
    <x v="0"/>
    <s v="United States"/>
    <s v="Auburn"/>
    <x v="15"/>
    <n v="13021"/>
    <x v="3"/>
    <s v="OFF-EN-10002504"/>
    <x v="1"/>
    <x v="12"/>
    <s v="Tyvek  Top-Opening Peel &amp; Seel Envelopes, Plain White"/>
    <n v="27.18"/>
    <x v="7"/>
    <n v="0"/>
    <n v="12.7746"/>
  </r>
  <r>
    <n v="5211"/>
    <s v="CA-2012-156755"/>
    <x v="1"/>
    <x v="1026"/>
    <d v="2012-01-18T00:00:00"/>
    <s v="Standard Class"/>
    <s v="YS-21880"/>
    <s v="Yana Sorensen"/>
    <x v="1"/>
    <s v="United States"/>
    <s v="Newark"/>
    <x v="13"/>
    <n v="19711"/>
    <x v="3"/>
    <s v="OFF-ST-10002615"/>
    <x v="1"/>
    <x v="4"/>
    <s v="Dual Level, Single-Width Filing Carts"/>
    <n v="465.18"/>
    <x v="1"/>
    <n v="0"/>
    <n v="120.94680000000001"/>
  </r>
  <r>
    <n v="5212"/>
    <s v="CA-2012-130876"/>
    <x v="1"/>
    <x v="793"/>
    <d v="2012-05-16T00:00:00"/>
    <s v="Second Class"/>
    <s v="AZ-10750"/>
    <s v="Annie Zypern"/>
    <x v="0"/>
    <s v="United States"/>
    <s v="New York City"/>
    <x v="15"/>
    <n v="10024"/>
    <x v="3"/>
    <s v="OFF-ST-10004258"/>
    <x v="1"/>
    <x v="4"/>
    <s v="Portable Personal File Box"/>
    <n v="36.630000000000003"/>
    <x v="1"/>
    <n v="0"/>
    <n v="9.8901000000000039"/>
  </r>
  <r>
    <n v="5213"/>
    <s v="CA-2013-145898"/>
    <x v="0"/>
    <x v="182"/>
    <d v="2013-09-27T00:00:00"/>
    <s v="Same Day"/>
    <s v="CM-12445"/>
    <s v="Chuck Magee"/>
    <x v="0"/>
    <s v="United States"/>
    <s v="Redlands"/>
    <x v="1"/>
    <n v="92374"/>
    <x v="1"/>
    <s v="OFF-ST-10004507"/>
    <x v="1"/>
    <x v="4"/>
    <s v="Advantus Rolling Storage Box"/>
    <n v="51.449999999999996"/>
    <x v="1"/>
    <n v="0"/>
    <n v="13.891499999999999"/>
  </r>
  <r>
    <n v="5214"/>
    <s v="CA-2013-145898"/>
    <x v="0"/>
    <x v="182"/>
    <d v="2013-09-27T00:00:00"/>
    <s v="Same Day"/>
    <s v="CM-12445"/>
    <s v="Chuck Magee"/>
    <x v="0"/>
    <s v="United States"/>
    <s v="Redlands"/>
    <x v="1"/>
    <n v="92374"/>
    <x v="1"/>
    <s v="OFF-LA-10000262"/>
    <x v="1"/>
    <x v="2"/>
    <s v="Avery 494"/>
    <n v="7.83"/>
    <x v="1"/>
    <n v="0"/>
    <n v="3.6017999999999999"/>
  </r>
  <r>
    <n v="5215"/>
    <s v="CA-2013-145898"/>
    <x v="0"/>
    <x v="182"/>
    <d v="2013-09-27T00:00:00"/>
    <s v="Same Day"/>
    <s v="CM-12445"/>
    <s v="Chuck Magee"/>
    <x v="0"/>
    <s v="United States"/>
    <s v="Redlands"/>
    <x v="1"/>
    <n v="92374"/>
    <x v="1"/>
    <s v="OFF-AR-10002445"/>
    <x v="1"/>
    <x v="6"/>
    <s v="SANFORD Major Accent Highlighters"/>
    <n v="35.4"/>
    <x v="2"/>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x v="2"/>
    <n v="0"/>
    <n v="13.454999999999998"/>
  </r>
  <r>
    <n v="5217"/>
    <s v="US-2014-159562"/>
    <x v="3"/>
    <x v="428"/>
    <d v="2014-09-16T00:00:00"/>
    <s v="Standard Class"/>
    <s v="JB-16000"/>
    <s v="Joy Bell-"/>
    <x v="0"/>
    <s v="United States"/>
    <s v="Roseville"/>
    <x v="12"/>
    <n v="48066"/>
    <x v="2"/>
    <s v="OFF-EN-10000461"/>
    <x v="1"/>
    <x v="12"/>
    <s v="#10- 4 1/8&quot; x 9 1/2&quot; Recycled Envelopes"/>
    <n v="17.48"/>
    <x v="0"/>
    <n v="0"/>
    <n v="8.2156000000000002"/>
  </r>
  <r>
    <n v="5218"/>
    <s v="CA-2014-134635"/>
    <x v="3"/>
    <x v="4"/>
    <d v="2014-04-18T00:00:00"/>
    <s v="Second Class"/>
    <s v="NS-18640"/>
    <s v="Noel Staavos"/>
    <x v="1"/>
    <s v="United States"/>
    <s v="Los Angeles"/>
    <x v="1"/>
    <n v="90049"/>
    <x v="1"/>
    <s v="OFF-PA-10002254"/>
    <x v="1"/>
    <x v="10"/>
    <s v="Xerox 1883"/>
    <n v="79.14"/>
    <x v="1"/>
    <n v="0"/>
    <n v="36.404399999999995"/>
  </r>
  <r>
    <n v="5219"/>
    <s v="CA-2014-167080"/>
    <x v="3"/>
    <x v="193"/>
    <d v="2014-06-15T00:00:00"/>
    <s v="Standard Class"/>
    <s v="LC-16930"/>
    <s v="Linda Cazamias"/>
    <x v="1"/>
    <s v="United States"/>
    <s v="New York City"/>
    <x v="15"/>
    <n v="10011"/>
    <x v="3"/>
    <s v="OFF-AR-10001868"/>
    <x v="1"/>
    <x v="6"/>
    <s v="Prang Dustless Chalk Sticks"/>
    <n v="8.4"/>
    <x v="2"/>
    <n v="0"/>
    <n v="4.2"/>
  </r>
  <r>
    <n v="5220"/>
    <s v="CA-2014-145653"/>
    <x v="3"/>
    <x v="853"/>
    <d v="2014-09-02T00:00:00"/>
    <s v="Same Day"/>
    <s v="CA-12775"/>
    <s v="Cynthia Arntzen"/>
    <x v="0"/>
    <s v="United States"/>
    <s v="Detroit"/>
    <x v="12"/>
    <n v="48205"/>
    <x v="2"/>
    <s v="FUR-CH-10004875"/>
    <x v="0"/>
    <x v="1"/>
    <s v="Harbour Creations 67200 Series Stacking Chairs"/>
    <n v="498.26000000000005"/>
    <x v="3"/>
    <n v="0"/>
    <n v="134.53020000000001"/>
  </r>
  <r>
    <n v="5221"/>
    <s v="CA-2011-140487"/>
    <x v="2"/>
    <x v="1027"/>
    <d v="2011-06-20T00:00:00"/>
    <s v="Standard Class"/>
    <s v="SR-20425"/>
    <s v="Sharelle Roach"/>
    <x v="2"/>
    <s v="United States"/>
    <s v="Detroit"/>
    <x v="12"/>
    <n v="48234"/>
    <x v="2"/>
    <s v="FUR-BO-10000711"/>
    <x v="0"/>
    <x v="0"/>
    <s v="Hon Metal Bookcases, Gray"/>
    <n v="212.94"/>
    <x v="1"/>
    <n v="0"/>
    <n v="57.4938"/>
  </r>
  <r>
    <n v="5222"/>
    <s v="CA-2014-117401"/>
    <x v="3"/>
    <x v="796"/>
    <d v="2014-05-23T00:00:00"/>
    <s v="Second Class"/>
    <s v="PP-18955"/>
    <s v="Paul Prost"/>
    <x v="2"/>
    <s v="United States"/>
    <s v="Springfield"/>
    <x v="25"/>
    <n v="65807"/>
    <x v="2"/>
    <s v="OFF-AP-10000938"/>
    <x v="1"/>
    <x v="9"/>
    <s v="Avanti 1.7 Cu. Ft. Refrigerator"/>
    <n v="706.86"/>
    <x v="3"/>
    <n v="0"/>
    <n v="197.92079999999999"/>
  </r>
  <r>
    <n v="5223"/>
    <s v="CA-2014-117401"/>
    <x v="3"/>
    <x v="796"/>
    <d v="2014-05-23T00:00:00"/>
    <s v="Second Class"/>
    <s v="PP-18955"/>
    <s v="Paul Prost"/>
    <x v="2"/>
    <s v="United States"/>
    <s v="Springfield"/>
    <x v="25"/>
    <n v="65807"/>
    <x v="2"/>
    <s v="TEC-PH-10003555"/>
    <x v="2"/>
    <x v="7"/>
    <s v="Motorola HK250 Universal Bluetooth Headset"/>
    <n v="114.94999999999999"/>
    <x v="2"/>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x v="3"/>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x v="1"/>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x v="2"/>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x v="5"/>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x v="0"/>
    <n v="0.2"/>
    <n v="-44.196000000000026"/>
  </r>
  <r>
    <n v="5229"/>
    <s v="US-2011-147648"/>
    <x v="2"/>
    <x v="35"/>
    <d v="2011-12-01T00:00:00"/>
    <s v="Standard Class"/>
    <s v="LS-16975"/>
    <s v="Lindsay Shagiari"/>
    <x v="2"/>
    <s v="United States"/>
    <s v="San Francisco"/>
    <x v="1"/>
    <n v="94109"/>
    <x v="1"/>
    <s v="OFF-PA-10001033"/>
    <x v="1"/>
    <x v="10"/>
    <s v="Xerox 1893"/>
    <n v="81.98"/>
    <x v="0"/>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x v="0"/>
    <n v="0.2"/>
    <n v="5.1183999999999994"/>
  </r>
  <r>
    <n v="5231"/>
    <s v="CA-2014-124436"/>
    <x v="3"/>
    <x v="498"/>
    <d v="2014-03-23T00:00:00"/>
    <s v="Second Class"/>
    <s v="SA-20830"/>
    <s v="Sue Ann Reed"/>
    <x v="0"/>
    <s v="United States"/>
    <s v="Fresno"/>
    <x v="1"/>
    <n v="93727"/>
    <x v="1"/>
    <s v="FUR-TA-10001095"/>
    <x v="0"/>
    <x v="3"/>
    <s v="Chromcraft Round Conference Tables"/>
    <n v="697.16"/>
    <x v="2"/>
    <n v="0.2"/>
    <n v="8.7144999999999868"/>
  </r>
  <r>
    <n v="5232"/>
    <s v="CA-2014-124436"/>
    <x v="3"/>
    <x v="498"/>
    <d v="2014-03-23T00:00:00"/>
    <s v="Second Class"/>
    <s v="SA-20830"/>
    <s v="Sue Ann Reed"/>
    <x v="0"/>
    <s v="United States"/>
    <s v="Fresno"/>
    <x v="1"/>
    <n v="93727"/>
    <x v="1"/>
    <s v="FUR-FU-10001185"/>
    <x v="0"/>
    <x v="5"/>
    <s v="Advantus Employee of the Month Certificate Frame, 11 x 13-1/2"/>
    <n v="30.93"/>
    <x v="7"/>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x v="3"/>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x v="5"/>
    <n v="0"/>
    <n v="145.2816"/>
  </r>
  <r>
    <n v="5235"/>
    <s v="CA-2014-131037"/>
    <x v="3"/>
    <x v="1029"/>
    <d v="2014-08-24T00:00:00"/>
    <s v="First Class"/>
    <s v="TM-21490"/>
    <s v="Tony Molinari"/>
    <x v="0"/>
    <s v="United States"/>
    <s v="San Francisco"/>
    <x v="1"/>
    <n v="94110"/>
    <x v="1"/>
    <s v="FUR-TA-10001768"/>
    <x v="0"/>
    <x v="3"/>
    <s v="Hon Racetrack Conference Tables"/>
    <n v="210.00800000000001"/>
    <x v="7"/>
    <n v="0.2"/>
    <n v="2.625099999999982"/>
  </r>
  <r>
    <n v="5236"/>
    <s v="CA-2013-111143"/>
    <x v="0"/>
    <x v="258"/>
    <d v="2013-11-23T00:00:00"/>
    <s v="First Class"/>
    <s v="TT-21265"/>
    <s v="Tim Taslimi"/>
    <x v="1"/>
    <s v="United States"/>
    <s v="Indianapolis"/>
    <x v="14"/>
    <n v="46203"/>
    <x v="2"/>
    <s v="OFF-AP-10001947"/>
    <x v="1"/>
    <x v="9"/>
    <s v="Acco 6 Outlet Guardian Premium Plus Surge Suppressor"/>
    <n v="54.96"/>
    <x v="1"/>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x v="1"/>
    <n v="0"/>
    <n v="50.908200000000001"/>
  </r>
  <r>
    <n v="5238"/>
    <s v="CA-2011-166744"/>
    <x v="2"/>
    <x v="59"/>
    <d v="2011-09-24T00:00:00"/>
    <s v="Standard Class"/>
    <s v="DN-13690"/>
    <s v="Duane Noonan"/>
    <x v="0"/>
    <s v="United States"/>
    <s v="Columbia"/>
    <x v="39"/>
    <n v="21044"/>
    <x v="3"/>
    <s v="FUR-BO-10001337"/>
    <x v="0"/>
    <x v="0"/>
    <s v="O'Sullivan Living Dimensions 2-Shelf Bookcases"/>
    <n v="362.94"/>
    <x v="1"/>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x v="0"/>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x v="1"/>
    <n v="0"/>
    <n v="6.6587999999999994"/>
  </r>
  <r>
    <n v="5241"/>
    <s v="CA-2013-116561"/>
    <x v="0"/>
    <x v="108"/>
    <d v="2013-09-18T00:00:00"/>
    <s v="Standard Class"/>
    <s v="EB-14110"/>
    <s v="Eugene Barchas"/>
    <x v="0"/>
    <s v="United States"/>
    <s v="San Jose"/>
    <x v="1"/>
    <n v="95123"/>
    <x v="1"/>
    <s v="OFF-BI-10001658"/>
    <x v="1"/>
    <x v="8"/>
    <s v="GBC Standard Therm-A-Bind Covers"/>
    <n v="39.872000000000007"/>
    <x v="0"/>
    <n v="0.2"/>
    <n v="12.958399999999999"/>
  </r>
  <r>
    <n v="5242"/>
    <s v="CA-2013-110730"/>
    <x v="0"/>
    <x v="713"/>
    <d v="2013-09-27T00:00:00"/>
    <s v="Second Class"/>
    <s v="CM-11815"/>
    <s v="Candace McMahon"/>
    <x v="1"/>
    <s v="United States"/>
    <s v="Seattle"/>
    <x v="4"/>
    <n v="98115"/>
    <x v="1"/>
    <s v="OFF-SU-10004737"/>
    <x v="1"/>
    <x v="14"/>
    <s v="Acme Design Stainless Steel Bent Scissors"/>
    <n v="13.68"/>
    <x v="0"/>
    <n v="0"/>
    <n v="3.6936"/>
  </r>
  <r>
    <n v="5243"/>
    <s v="CA-2014-146367"/>
    <x v="3"/>
    <x v="1018"/>
    <d v="2014-08-09T00:00:00"/>
    <s v="Standard Class"/>
    <s v="HM-14860"/>
    <s v="Harry Marie"/>
    <x v="1"/>
    <s v="United States"/>
    <s v="Carrollton"/>
    <x v="5"/>
    <n v="75007"/>
    <x v="2"/>
    <s v="OFF-BI-10002827"/>
    <x v="1"/>
    <x v="8"/>
    <s v="Avery Durable Poly Binders"/>
    <n v="3.3179999999999996"/>
    <x v="1"/>
    <n v="0.8"/>
    <n v="-5.6406000000000018"/>
  </r>
  <r>
    <n v="5244"/>
    <s v="CA-2013-149454"/>
    <x v="0"/>
    <x v="197"/>
    <d v="2013-07-27T00:00:00"/>
    <s v="First Class"/>
    <s v="KM-16375"/>
    <s v="Katherine Murray"/>
    <x v="2"/>
    <s v="United States"/>
    <s v="Arlington"/>
    <x v="17"/>
    <n v="22204"/>
    <x v="0"/>
    <s v="OFF-BI-10003694"/>
    <x v="1"/>
    <x v="8"/>
    <s v="Avery 3 1/2&quot; Diskette Storage Pages, 10/Pack"/>
    <n v="10.44"/>
    <x v="7"/>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x v="0"/>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x v="1"/>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x v="0"/>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x v="8"/>
    <n v="0.8"/>
    <n v="-52.958400000000012"/>
  </r>
  <r>
    <n v="5249"/>
    <s v="US-2014-110989"/>
    <x v="3"/>
    <x v="132"/>
    <d v="2014-11-06T00:00:00"/>
    <s v="Second Class"/>
    <s v="EJ-14155"/>
    <s v="Eva Jacobs"/>
    <x v="0"/>
    <s v="United States"/>
    <s v="Seattle"/>
    <x v="4"/>
    <n v="98105"/>
    <x v="1"/>
    <s v="TEC-AC-10002345"/>
    <x v="2"/>
    <x v="11"/>
    <s v="HP Standard 104 key PS/2 Keyboard"/>
    <n v="43.5"/>
    <x v="1"/>
    <n v="0"/>
    <n v="10.875"/>
  </r>
  <r>
    <n v="5250"/>
    <s v="CA-2012-106215"/>
    <x v="1"/>
    <x v="392"/>
    <d v="2012-04-21T00:00:00"/>
    <s v="Standard Class"/>
    <s v="BN-11470"/>
    <s v="Brad Norvell"/>
    <x v="1"/>
    <s v="United States"/>
    <s v="Philadelphia"/>
    <x v="9"/>
    <n v="19143"/>
    <x v="3"/>
    <s v="OFF-FA-10001229"/>
    <x v="1"/>
    <x v="13"/>
    <s v="Staples"/>
    <n v="12.576000000000001"/>
    <x v="4"/>
    <n v="0.2"/>
    <n v="4.0871999999999993"/>
  </r>
  <r>
    <n v="5251"/>
    <s v="US-2013-169369"/>
    <x v="0"/>
    <x v="939"/>
    <d v="2013-12-19T00:00:00"/>
    <s v="Standard Class"/>
    <s v="EC-14050"/>
    <s v="Erin Creighton"/>
    <x v="0"/>
    <s v="United States"/>
    <s v="Columbus"/>
    <x v="32"/>
    <n v="31907"/>
    <x v="0"/>
    <s v="TEC-AC-10001314"/>
    <x v="2"/>
    <x v="11"/>
    <s v="Case Logic 2.4GHz Wireless Keyboard"/>
    <n v="249.95000000000002"/>
    <x v="2"/>
    <n v="0"/>
    <n v="19.995999999999974"/>
  </r>
  <r>
    <n v="5252"/>
    <s v="US-2013-169369"/>
    <x v="0"/>
    <x v="939"/>
    <d v="2013-12-19T00:00:00"/>
    <s v="Standard Class"/>
    <s v="EC-14050"/>
    <s v="Erin Creighton"/>
    <x v="0"/>
    <s v="United States"/>
    <s v="Columbus"/>
    <x v="32"/>
    <n v="31907"/>
    <x v="0"/>
    <s v="OFF-PA-10004438"/>
    <x v="1"/>
    <x v="10"/>
    <s v="Xerox 1907"/>
    <n v="49.12"/>
    <x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x v="1"/>
    <n v="0"/>
    <n v="53.043899999999979"/>
  </r>
  <r>
    <n v="5254"/>
    <s v="US-2011-131982"/>
    <x v="2"/>
    <x v="1009"/>
    <d v="2011-03-11T00:00:00"/>
    <s v="Second Class"/>
    <s v="NP-18685"/>
    <s v="Nora Pelletier"/>
    <x v="2"/>
    <s v="United States"/>
    <s v="Des Moines"/>
    <x v="4"/>
    <n v="98198"/>
    <x v="1"/>
    <s v="OFF-BI-10004224"/>
    <x v="1"/>
    <x v="8"/>
    <s v="Catalog Binders with Expanding Posts"/>
    <n v="107.64800000000001"/>
    <x v="0"/>
    <n v="0.2"/>
    <n v="33.639999999999986"/>
  </r>
  <r>
    <n v="5255"/>
    <s v="CA-2012-125185"/>
    <x v="1"/>
    <x v="616"/>
    <d v="2012-03-07T00:00:00"/>
    <s v="Second Class"/>
    <s v="AH-10195"/>
    <s v="Alan Haines"/>
    <x v="1"/>
    <s v="United States"/>
    <s v="Bethlehem"/>
    <x v="9"/>
    <n v="18018"/>
    <x v="3"/>
    <s v="FUR-CH-10002647"/>
    <x v="0"/>
    <x v="1"/>
    <s v="Situations Contoured Folding Chairs, 4/Set"/>
    <n v="99.372"/>
    <x v="0"/>
    <n v="0.3"/>
    <n v="-7.0979999999999919"/>
  </r>
  <r>
    <n v="5256"/>
    <s v="CA-2012-125185"/>
    <x v="1"/>
    <x v="616"/>
    <d v="2012-03-07T00:00:00"/>
    <s v="Second Class"/>
    <s v="AH-10195"/>
    <s v="Alan Haines"/>
    <x v="1"/>
    <s v="United States"/>
    <s v="Bethlehem"/>
    <x v="9"/>
    <n v="18018"/>
    <x v="3"/>
    <s v="FUR-FU-10003247"/>
    <x v="0"/>
    <x v="5"/>
    <s v="36X48 HARDFLOOR CHAIRMAT"/>
    <n v="33.568000000000005"/>
    <x v="0"/>
    <n v="0.2"/>
    <n v="-5.4548000000000041"/>
  </r>
  <r>
    <n v="5257"/>
    <s v="CA-2013-130078"/>
    <x v="0"/>
    <x v="590"/>
    <d v="2013-08-15T00:00:00"/>
    <s v="Standard Class"/>
    <s v="CC-12145"/>
    <s v="Charles Crestani"/>
    <x v="0"/>
    <s v="United States"/>
    <s v="Oklahoma City"/>
    <x v="26"/>
    <n v="73120"/>
    <x v="2"/>
    <s v="OFF-PA-10003270"/>
    <x v="1"/>
    <x v="10"/>
    <s v="Xerox 1954"/>
    <n v="10.56"/>
    <x v="0"/>
    <n v="0"/>
    <n v="4.7519999999999998"/>
  </r>
  <r>
    <n v="5258"/>
    <s v="US-2014-114034"/>
    <x v="3"/>
    <x v="1032"/>
    <d v="2014-01-09T00:00:00"/>
    <s v="Standard Class"/>
    <s v="DL-13315"/>
    <s v="Delfina Latchford"/>
    <x v="0"/>
    <s v="United States"/>
    <s v="Rancho Cucamonga"/>
    <x v="1"/>
    <n v="91730"/>
    <x v="1"/>
    <s v="OFF-PA-10004735"/>
    <x v="1"/>
    <x v="10"/>
    <s v="Xerox 1905"/>
    <n v="38.880000000000003"/>
    <x v="5"/>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x v="2"/>
    <n v="0"/>
    <n v="16.543999999999997"/>
  </r>
  <r>
    <n v="5260"/>
    <s v="CA-2014-158722"/>
    <x v="3"/>
    <x v="179"/>
    <d v="2014-10-27T00:00:00"/>
    <s v="Standard Class"/>
    <s v="MA-17560"/>
    <s v="Matt Abelman"/>
    <x v="2"/>
    <s v="United States"/>
    <s v="Philadelphia"/>
    <x v="9"/>
    <n v="19120"/>
    <x v="3"/>
    <s v="OFF-PA-10000176"/>
    <x v="1"/>
    <x v="10"/>
    <s v="Xerox 1887"/>
    <n v="45.527999999999999"/>
    <x v="1"/>
    <n v="0.2"/>
    <n v="15.934799999999997"/>
  </r>
  <r>
    <n v="5261"/>
    <s v="CA-2011-105165"/>
    <x v="2"/>
    <x v="557"/>
    <d v="2011-09-10T00:00:00"/>
    <s v="First Class"/>
    <s v="SZ-20035"/>
    <s v="Sam Zeldin"/>
    <x v="2"/>
    <s v="United States"/>
    <s v="Houston"/>
    <x v="5"/>
    <n v="77036"/>
    <x v="2"/>
    <s v="TEC-PH-10000675"/>
    <x v="2"/>
    <x v="7"/>
    <s v="Panasonic KX TS3282B Corded phone"/>
    <n v="196.77600000000001"/>
    <x v="1"/>
    <n v="0.2"/>
    <n v="14.758199999999995"/>
  </r>
  <r>
    <n v="5262"/>
    <s v="CA-2011-105165"/>
    <x v="2"/>
    <x v="557"/>
    <d v="2011-09-10T00:00:00"/>
    <s v="First Class"/>
    <s v="SZ-20035"/>
    <s v="Sam Zeldin"/>
    <x v="2"/>
    <s v="United States"/>
    <s v="Houston"/>
    <x v="5"/>
    <n v="77036"/>
    <x v="2"/>
    <s v="OFF-BI-10000050"/>
    <x v="1"/>
    <x v="8"/>
    <s v="Angle-D Binders with Locking Rings, Label Holders"/>
    <n v="2.9199999999999995"/>
    <x v="0"/>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x v="7"/>
    <n v="0.3"/>
    <n v="-22.948000000000008"/>
  </r>
  <r>
    <n v="5264"/>
    <s v="CA-2011-105165"/>
    <x v="2"/>
    <x v="557"/>
    <d v="2011-09-10T00:00:00"/>
    <s v="First Class"/>
    <s v="SZ-20035"/>
    <s v="Sam Zeldin"/>
    <x v="2"/>
    <s v="United States"/>
    <s v="Houston"/>
    <x v="5"/>
    <n v="77036"/>
    <x v="2"/>
    <s v="TEC-AC-10002718"/>
    <x v="2"/>
    <x v="11"/>
    <s v="Belkin Standard 104 key USB Keyboard"/>
    <n v="46.688000000000002"/>
    <x v="4"/>
    <n v="0.2"/>
    <n v="-2.9180000000000028"/>
  </r>
  <r>
    <n v="5265"/>
    <s v="CA-2011-105165"/>
    <x v="2"/>
    <x v="557"/>
    <d v="2011-09-10T00:00:00"/>
    <s v="First Class"/>
    <s v="SZ-20035"/>
    <s v="Sam Zeldin"/>
    <x v="2"/>
    <s v="United States"/>
    <s v="Houston"/>
    <x v="5"/>
    <n v="77036"/>
    <x v="2"/>
    <s v="OFF-AR-10003179"/>
    <x v="1"/>
    <x v="6"/>
    <s v="Dixon Ticonderoga Core-Lock Colored Pencils"/>
    <n v="21.864000000000001"/>
    <x v="1"/>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x v="0"/>
    <n v="0"/>
    <n v="5.7623999999999995"/>
  </r>
  <r>
    <n v="5267"/>
    <s v="CA-2014-147452"/>
    <x v="3"/>
    <x v="1033"/>
    <d v="2014-10-04T00:00:00"/>
    <s v="First Class"/>
    <s v="CS-11845"/>
    <s v="Cari Sayre"/>
    <x v="1"/>
    <s v="United States"/>
    <s v="Seattle"/>
    <x v="4"/>
    <n v="98103"/>
    <x v="1"/>
    <s v="OFF-PA-10004039"/>
    <x v="1"/>
    <x v="10"/>
    <s v="Xerox 1882"/>
    <n v="167.94"/>
    <x v="1"/>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x v="7"/>
    <n v="0"/>
    <n v="1.0114000000000001"/>
  </r>
  <r>
    <n v="5269"/>
    <s v="US-2014-114657"/>
    <x v="3"/>
    <x v="673"/>
    <d v="2014-11-22T00:00:00"/>
    <s v="Standard Class"/>
    <s v="MH-18115"/>
    <s v="Mick Hernandez"/>
    <x v="2"/>
    <s v="United States"/>
    <s v="Yonkers"/>
    <x v="15"/>
    <n v="10701"/>
    <x v="3"/>
    <s v="TEC-MA-10003173"/>
    <x v="2"/>
    <x v="15"/>
    <s v="Hewlett-Packard 300S Scientific Calculator"/>
    <n v="52.44"/>
    <x v="4"/>
    <n v="0"/>
    <n v="24.122399999999995"/>
  </r>
  <r>
    <n v="5270"/>
    <s v="CA-2014-144484"/>
    <x v="3"/>
    <x v="220"/>
    <d v="2014-09-12T00:00:00"/>
    <s v="Same Day"/>
    <s v="CB-12025"/>
    <s v="Cassandra Brandow"/>
    <x v="0"/>
    <s v="United States"/>
    <s v="San Francisco"/>
    <x v="1"/>
    <n v="94110"/>
    <x v="1"/>
    <s v="FUR-FU-10000260"/>
    <x v="0"/>
    <x v="5"/>
    <s v="6&quot; Cubicle Wall Clock, Black"/>
    <n v="32.36"/>
    <x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x v="2"/>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x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x v="3"/>
    <n v="0.2"/>
    <n v="-14.987700000000061"/>
  </r>
  <r>
    <n v="5274"/>
    <s v="US-2013-158309"/>
    <x v="0"/>
    <x v="491"/>
    <d v="2013-11-30T00:00:00"/>
    <s v="First Class"/>
    <s v="PA-19060"/>
    <s v="Pete Armstrong"/>
    <x v="2"/>
    <s v="United States"/>
    <s v="Miami"/>
    <x v="2"/>
    <n v="33142"/>
    <x v="0"/>
    <s v="OFF-BI-10000145"/>
    <x v="1"/>
    <x v="8"/>
    <s v="Zipper Ring Binder Pockets"/>
    <n v="3.7440000000000007"/>
    <x v="4"/>
    <n v="0.7"/>
    <n v="-2.6207999999999991"/>
  </r>
  <r>
    <n v="5275"/>
    <s v="CA-2012-162887"/>
    <x v="1"/>
    <x v="209"/>
    <d v="2012-11-09T00:00:00"/>
    <s v="Second Class"/>
    <s v="SV-20785"/>
    <s v="Stewart Visinsky"/>
    <x v="0"/>
    <s v="United States"/>
    <s v="Burlington"/>
    <x v="42"/>
    <s v="05408"/>
    <x v="3"/>
    <s v="FUR-CH-10000595"/>
    <x v="0"/>
    <x v="1"/>
    <s v="Safco Contoured Stacking Chairs"/>
    <n v="715.2"/>
    <x v="1"/>
    <n v="0"/>
    <n v="178.79999999999998"/>
  </r>
  <r>
    <n v="5276"/>
    <s v="CA-2014-147333"/>
    <x v="3"/>
    <x v="817"/>
    <d v="2014-12-21T00:00:00"/>
    <s v="Standard Class"/>
    <s v="KL-16555"/>
    <s v="Kelly Lampkin"/>
    <x v="1"/>
    <s v="United States"/>
    <s v="Fayetteville"/>
    <x v="36"/>
    <n v="72701"/>
    <x v="0"/>
    <s v="TEC-AC-10004469"/>
    <x v="2"/>
    <x v="11"/>
    <s v="Microsoft Sculpt Comfort Mouse"/>
    <n v="159.80000000000001"/>
    <x v="4"/>
    <n v="0"/>
    <n v="70.312000000000012"/>
  </r>
  <r>
    <n v="5277"/>
    <s v="CA-2014-147333"/>
    <x v="3"/>
    <x v="817"/>
    <d v="2014-12-21T00:00:00"/>
    <s v="Standard Class"/>
    <s v="KL-16555"/>
    <s v="Kelly Lampkin"/>
    <x v="1"/>
    <s v="United States"/>
    <s v="Fayetteville"/>
    <x v="36"/>
    <n v="72701"/>
    <x v="0"/>
    <s v="TEC-AC-10003038"/>
    <x v="2"/>
    <x v="11"/>
    <s v="Kingston Digital DataTraveler 16GB USB 2.0"/>
    <n v="44.75"/>
    <x v="2"/>
    <n v="0"/>
    <n v="8.5024999999999942"/>
  </r>
  <r>
    <n v="5278"/>
    <s v="CA-2011-113859"/>
    <x v="2"/>
    <x v="103"/>
    <d v="2011-09-17T00:00:00"/>
    <s v="Standard Class"/>
    <s v="BC-11125"/>
    <s v="Becky Castell"/>
    <x v="2"/>
    <s v="United States"/>
    <s v="Odessa"/>
    <x v="5"/>
    <n v="79762"/>
    <x v="2"/>
    <s v="FUR-CH-10004698"/>
    <x v="0"/>
    <x v="1"/>
    <s v="Padded Folding Chairs, Black, 4/Carton"/>
    <n v="340.11599999999999"/>
    <x v="5"/>
    <n v="0.3"/>
    <n v="-9.717599999999976"/>
  </r>
  <r>
    <n v="5279"/>
    <s v="CA-2011-159681"/>
    <x v="2"/>
    <x v="1035"/>
    <d v="2011-12-13T00:00:00"/>
    <s v="Standard Class"/>
    <s v="PO-18850"/>
    <s v="Patrick O'Brill"/>
    <x v="0"/>
    <s v="United States"/>
    <s v="Virginia Beach"/>
    <x v="17"/>
    <n v="23464"/>
    <x v="0"/>
    <s v="OFF-PA-10003641"/>
    <x v="1"/>
    <x v="10"/>
    <s v="Xerox 1909"/>
    <n v="105.52"/>
    <x v="4"/>
    <n v="0"/>
    <n v="48.539199999999994"/>
  </r>
  <r>
    <n v="5280"/>
    <s v="US-2014-104094"/>
    <x v="3"/>
    <x v="210"/>
    <d v="2014-09-12T00:00:00"/>
    <s v="Standard Class"/>
    <s v="AG-10675"/>
    <s v="Anna Gayman"/>
    <x v="0"/>
    <s v="United States"/>
    <s v="Milwaukee"/>
    <x v="6"/>
    <n v="53209"/>
    <x v="2"/>
    <s v="TEC-AC-10002134"/>
    <x v="2"/>
    <x v="11"/>
    <s v="Rosewill 107 Normal Keys USB Wired Standard Keyboard"/>
    <n v="13.48"/>
    <x v="7"/>
    <n v="0"/>
    <n v="1.8872"/>
  </r>
  <r>
    <n v="5281"/>
    <s v="CA-2014-152709"/>
    <x v="3"/>
    <x v="566"/>
    <d v="2014-10-13T00:00:00"/>
    <s v="Standard Class"/>
    <s v="DB-13210"/>
    <s v="Dean Braden"/>
    <x v="0"/>
    <s v="United States"/>
    <s v="Detroit"/>
    <x v="12"/>
    <n v="48234"/>
    <x v="2"/>
    <s v="OFF-ST-10001837"/>
    <x v="1"/>
    <x v="4"/>
    <s v="SAFCO Mobile Desk Side File, Wire Frame"/>
    <n v="85.52"/>
    <x v="0"/>
    <n v="0"/>
    <n v="22.235199999999999"/>
  </r>
  <r>
    <n v="5282"/>
    <s v="CA-2012-105158"/>
    <x v="1"/>
    <x v="577"/>
    <d v="2012-09-10T00:00:00"/>
    <s v="Standard Class"/>
    <s v="SP-20860"/>
    <s v="Sung Pak"/>
    <x v="1"/>
    <s v="United States"/>
    <s v="Rochester"/>
    <x v="11"/>
    <n v="55901"/>
    <x v="2"/>
    <s v="FUR-FU-10001706"/>
    <x v="0"/>
    <x v="5"/>
    <s v="Longer-Life Soft White Bulbs"/>
    <n v="6.16"/>
    <x v="0"/>
    <n v="0"/>
    <n v="2.9567999999999999"/>
  </r>
  <r>
    <n v="5283"/>
    <s v="CA-2012-105158"/>
    <x v="1"/>
    <x v="577"/>
    <d v="2012-09-10T00:00:00"/>
    <s v="Standard Class"/>
    <s v="SP-20860"/>
    <s v="Sung Pak"/>
    <x v="1"/>
    <s v="United States"/>
    <s v="Rochester"/>
    <x v="11"/>
    <n v="55901"/>
    <x v="2"/>
    <s v="OFF-PA-10001970"/>
    <x v="1"/>
    <x v="10"/>
    <s v="Xerox 1881"/>
    <n v="36.839999999999996"/>
    <x v="1"/>
    <n v="0"/>
    <n v="17.314799999999998"/>
  </r>
  <r>
    <n v="5284"/>
    <s v="CA-2011-133424"/>
    <x v="2"/>
    <x v="809"/>
    <d v="2011-04-04T00:00:00"/>
    <s v="Standard Class"/>
    <s v="Dl-13600"/>
    <s v="Dorris liebe"/>
    <x v="1"/>
    <s v="United States"/>
    <s v="Seattle"/>
    <x v="4"/>
    <n v="98105"/>
    <x v="1"/>
    <s v="OFF-ST-10002957"/>
    <x v="1"/>
    <x v="4"/>
    <s v="Sterilite Show Offs Storage Containers"/>
    <n v="15.84"/>
    <x v="1"/>
    <n v="0"/>
    <n v="0"/>
  </r>
  <r>
    <n v="5285"/>
    <s v="CA-2011-133424"/>
    <x v="2"/>
    <x v="809"/>
    <d v="2011-04-04T00:00:00"/>
    <s v="Standard Class"/>
    <s v="Dl-13600"/>
    <s v="Dorris liebe"/>
    <x v="1"/>
    <s v="United States"/>
    <s v="Seattle"/>
    <x v="4"/>
    <n v="98105"/>
    <x v="1"/>
    <s v="OFF-LA-10002312"/>
    <x v="1"/>
    <x v="2"/>
    <s v="Avery 490"/>
    <n v="44.400000000000006"/>
    <x v="1"/>
    <n v="0"/>
    <n v="22.200000000000003"/>
  </r>
  <r>
    <n v="5286"/>
    <s v="CA-2014-105991"/>
    <x v="3"/>
    <x v="1024"/>
    <d v="2014-05-07T00:00:00"/>
    <s v="First Class"/>
    <s v="LH-17020"/>
    <s v="Lisa Hazard"/>
    <x v="0"/>
    <s v="United States"/>
    <s v="Louisville"/>
    <x v="22"/>
    <n v="80027"/>
    <x v="1"/>
    <s v="OFF-EN-10002600"/>
    <x v="1"/>
    <x v="12"/>
    <s v="Redi-Strip #10 Envelopes, 4 1/8 x 9 1/2"/>
    <n v="21.240000000000002"/>
    <x v="6"/>
    <n v="0.2"/>
    <n v="7.4339999999999993"/>
  </r>
  <r>
    <n v="5287"/>
    <s v="CA-2014-105991"/>
    <x v="3"/>
    <x v="1024"/>
    <d v="2014-05-07T00:00:00"/>
    <s v="First Class"/>
    <s v="LH-17020"/>
    <s v="Lisa Hazard"/>
    <x v="0"/>
    <s v="United States"/>
    <s v="Louisville"/>
    <x v="22"/>
    <n v="80027"/>
    <x v="1"/>
    <s v="OFF-BI-10003274"/>
    <x v="1"/>
    <x v="8"/>
    <s v="Avery Durable Slant Ring Binders, No Labels"/>
    <n v="9.5520000000000014"/>
    <x v="8"/>
    <n v="0.7"/>
    <n v="-7.3231999999999999"/>
  </r>
  <r>
    <n v="5288"/>
    <s v="CA-2014-105991"/>
    <x v="3"/>
    <x v="1024"/>
    <d v="2014-05-07T00:00:00"/>
    <s v="First Class"/>
    <s v="LH-17020"/>
    <s v="Lisa Hazard"/>
    <x v="0"/>
    <s v="United States"/>
    <s v="Louisville"/>
    <x v="22"/>
    <n v="80027"/>
    <x v="1"/>
    <s v="FUR-BO-10004467"/>
    <x v="0"/>
    <x v="0"/>
    <s v="Bestar Classic Bookcase"/>
    <n v="89.991000000000014"/>
    <x v="1"/>
    <n v="0.7"/>
    <n v="-152.9847"/>
  </r>
  <r>
    <n v="5289"/>
    <s v="US-2014-136784"/>
    <x v="3"/>
    <x v="504"/>
    <d v="2014-05-06T00:00:00"/>
    <s v="Standard Class"/>
    <s v="AD-10180"/>
    <s v="Alan Dominguez"/>
    <x v="2"/>
    <s v="United States"/>
    <s v="San Francisco"/>
    <x v="1"/>
    <n v="94122"/>
    <x v="1"/>
    <s v="OFF-PA-10000675"/>
    <x v="1"/>
    <x v="10"/>
    <s v="Xerox 1919"/>
    <n v="163.96"/>
    <x v="4"/>
    <n v="0"/>
    <n v="80.340400000000002"/>
  </r>
  <r>
    <n v="5290"/>
    <s v="CA-2011-146283"/>
    <x v="2"/>
    <x v="78"/>
    <d v="2011-09-15T00:00:00"/>
    <s v="Standard Class"/>
    <s v="KT-16465"/>
    <s v="Kean Takahito"/>
    <x v="0"/>
    <s v="United States"/>
    <s v="Houston"/>
    <x v="5"/>
    <n v="77036"/>
    <x v="2"/>
    <s v="OFF-PA-10002259"/>
    <x v="1"/>
    <x v="10"/>
    <s v="Geographics Note Cards, Blank, White, 8 1/2&quot; x 11&quot;"/>
    <n v="17.904"/>
    <x v="0"/>
    <n v="0.2"/>
    <n v="6.2664"/>
  </r>
  <r>
    <n v="5291"/>
    <s v="CA-2011-146283"/>
    <x v="2"/>
    <x v="78"/>
    <d v="2011-09-15T00:00:00"/>
    <s v="Standard Class"/>
    <s v="KT-16465"/>
    <s v="Kean Takahito"/>
    <x v="0"/>
    <s v="United States"/>
    <s v="Houston"/>
    <x v="5"/>
    <n v="77036"/>
    <x v="2"/>
    <s v="FUR-CH-10004287"/>
    <x v="0"/>
    <x v="1"/>
    <s v="SAFCO Arco Folding Chair"/>
    <n v="966.69999999999982"/>
    <x v="2"/>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x v="5"/>
    <n v="0.2"/>
    <n v="61.46279999999998"/>
  </r>
  <r>
    <n v="5293"/>
    <s v="CA-2014-151218"/>
    <x v="3"/>
    <x v="308"/>
    <d v="2014-06-24T00:00:00"/>
    <s v="First Class"/>
    <s v="PJ-19015"/>
    <s v="Pauline Johnson"/>
    <x v="0"/>
    <s v="United States"/>
    <s v="Miami"/>
    <x v="2"/>
    <n v="33180"/>
    <x v="0"/>
    <s v="OFF-ST-10004835"/>
    <x v="1"/>
    <x v="4"/>
    <s v="Plastic Stacking Crates &amp; Casters"/>
    <n v="4.4640000000000004"/>
    <x v="7"/>
    <n v="0.2"/>
    <n v="0.33479999999999999"/>
  </r>
  <r>
    <n v="5294"/>
    <s v="CA-2012-111073"/>
    <x v="1"/>
    <x v="207"/>
    <d v="2012-12-30T00:00:00"/>
    <s v="Standard Class"/>
    <s v="MC-18100"/>
    <s v="Mick Crebagga"/>
    <x v="0"/>
    <s v="United States"/>
    <s v="Medina"/>
    <x v="24"/>
    <n v="44256"/>
    <x v="3"/>
    <s v="FUR-TA-10004086"/>
    <x v="0"/>
    <x v="3"/>
    <s v="KI Adjustable-Height Table"/>
    <n v="51.588000000000001"/>
    <x v="7"/>
    <n v="0.4"/>
    <n v="-15.476400000000005"/>
  </r>
  <r>
    <n v="5295"/>
    <s v="CA-2014-144883"/>
    <x v="3"/>
    <x v="733"/>
    <d v="2014-08-20T00:00:00"/>
    <s v="Standard Class"/>
    <s v="BO-11350"/>
    <s v="Bill Overfelt"/>
    <x v="1"/>
    <s v="United States"/>
    <s v="Roseville"/>
    <x v="11"/>
    <n v="55113"/>
    <x v="2"/>
    <s v="OFF-LA-10000305"/>
    <x v="1"/>
    <x v="2"/>
    <s v="Avery 495"/>
    <n v="50.4"/>
    <x v="8"/>
    <n v="0"/>
    <n v="23.183999999999997"/>
  </r>
  <r>
    <n v="5296"/>
    <s v="CA-2014-142174"/>
    <x v="3"/>
    <x v="168"/>
    <d v="2014-03-10T00:00:00"/>
    <s v="Standard Class"/>
    <s v="DP-13000"/>
    <s v="Darren Powers"/>
    <x v="0"/>
    <s v="United States"/>
    <s v="Houston"/>
    <x v="5"/>
    <n v="77041"/>
    <x v="2"/>
    <s v="OFF-PA-10000806"/>
    <x v="1"/>
    <x v="10"/>
    <s v="Xerox 1934"/>
    <n v="89.567999999999998"/>
    <x v="0"/>
    <n v="0.2"/>
    <n v="32.468400000000003"/>
  </r>
  <r>
    <n v="5297"/>
    <s v="CA-2014-108791"/>
    <x v="3"/>
    <x v="944"/>
    <d v="2014-08-01T00:00:00"/>
    <s v="Standard Class"/>
    <s v="TM-21490"/>
    <s v="Tony Molinari"/>
    <x v="0"/>
    <s v="United States"/>
    <s v="Yonkers"/>
    <x v="15"/>
    <n v="10701"/>
    <x v="3"/>
    <s v="FUR-FU-10004018"/>
    <x v="0"/>
    <x v="5"/>
    <s v="Tensor Computer Mounted Lamp"/>
    <n v="14.89"/>
    <x v="7"/>
    <n v="0"/>
    <n v="4.0203000000000007"/>
  </r>
  <r>
    <n v="5298"/>
    <s v="CA-2014-108791"/>
    <x v="3"/>
    <x v="944"/>
    <d v="2014-08-01T00:00:00"/>
    <s v="Standard Class"/>
    <s v="TM-21490"/>
    <s v="Tony Molinari"/>
    <x v="0"/>
    <s v="United States"/>
    <s v="Yonkers"/>
    <x v="15"/>
    <n v="10701"/>
    <x v="3"/>
    <s v="TEC-PH-10002660"/>
    <x v="2"/>
    <x v="7"/>
    <s v="Nortel Networks T7316 E Nt8 B27"/>
    <n v="543.91999999999996"/>
    <x v="8"/>
    <n v="0"/>
    <n v="135.98000000000002"/>
  </r>
  <r>
    <n v="5299"/>
    <s v="CA-2013-106656"/>
    <x v="0"/>
    <x v="713"/>
    <d v="2013-09-27T00:00:00"/>
    <s v="First Class"/>
    <s v="DV-13045"/>
    <s v="Darrin Van Huff"/>
    <x v="1"/>
    <s v="United States"/>
    <s v="San Diego"/>
    <x v="1"/>
    <n v="92037"/>
    <x v="1"/>
    <s v="OFF-EN-10001509"/>
    <x v="1"/>
    <x v="12"/>
    <s v="Poly String Tie Envelopes"/>
    <n v="4.08"/>
    <x v="0"/>
    <n v="0"/>
    <n v="1.9175999999999997"/>
  </r>
  <r>
    <n v="5300"/>
    <s v="CA-2013-106656"/>
    <x v="0"/>
    <x v="713"/>
    <d v="2013-09-27T00:00:00"/>
    <s v="First Class"/>
    <s v="DV-13045"/>
    <s v="Darrin Van Huff"/>
    <x v="1"/>
    <s v="United States"/>
    <s v="San Diego"/>
    <x v="1"/>
    <n v="92037"/>
    <x v="1"/>
    <s v="OFF-LA-10003148"/>
    <x v="1"/>
    <x v="2"/>
    <s v="Avery 51"/>
    <n v="18.899999999999999"/>
    <x v="1"/>
    <n v="0"/>
    <n v="8.6939999999999991"/>
  </r>
  <r>
    <n v="5301"/>
    <s v="CA-2013-113831"/>
    <x v="0"/>
    <x v="198"/>
    <d v="2013-06-04T00:00:00"/>
    <s v="Standard Class"/>
    <s v="AH-10690"/>
    <s v="Anna Häberlin"/>
    <x v="1"/>
    <s v="United States"/>
    <s v="Springfield"/>
    <x v="17"/>
    <n v="22153"/>
    <x v="0"/>
    <s v="FUR-TA-10002645"/>
    <x v="0"/>
    <x v="3"/>
    <s v="Hon Rectangular Conference Tables"/>
    <n v="2275.5"/>
    <x v="12"/>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x v="5"/>
    <n v="0"/>
    <n v="653.30099999999982"/>
  </r>
  <r>
    <n v="5303"/>
    <s v="CA-2013-113831"/>
    <x v="0"/>
    <x v="198"/>
    <d v="2013-06-04T00:00:00"/>
    <s v="Standard Class"/>
    <s v="AH-10690"/>
    <s v="Anna Häberlin"/>
    <x v="1"/>
    <s v="United States"/>
    <s v="Springfield"/>
    <x v="17"/>
    <n v="22153"/>
    <x v="0"/>
    <s v="OFF-LA-10001297"/>
    <x v="1"/>
    <x v="2"/>
    <s v="Avery 473"/>
    <n v="62.099999999999994"/>
    <x v="5"/>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x v="0"/>
    <n v="0.3"/>
    <n v="-1.0656000000000017"/>
  </r>
  <r>
    <n v="5305"/>
    <s v="US-2011-166310"/>
    <x v="2"/>
    <x v="158"/>
    <d v="2011-09-23T00:00:00"/>
    <s v="First Class"/>
    <s v="JS-15940"/>
    <s v="Joni Sundaresam"/>
    <x v="2"/>
    <s v="United States"/>
    <s v="Garland"/>
    <x v="5"/>
    <n v="75043"/>
    <x v="2"/>
    <s v="FUR-FU-10001546"/>
    <x v="0"/>
    <x v="5"/>
    <s v="Dana Swing-Arm Lamps"/>
    <n v="8.5440000000000005"/>
    <x v="0"/>
    <n v="0.6"/>
    <n v="-7.4759999999999991"/>
  </r>
  <r>
    <n v="5306"/>
    <s v="US-2013-168410"/>
    <x v="0"/>
    <x v="823"/>
    <d v="2013-02-26T00:00:00"/>
    <s v="Standard Class"/>
    <s v="BV-11245"/>
    <s v="Benjamin Venier"/>
    <x v="1"/>
    <s v="United States"/>
    <s v="Oceanside"/>
    <x v="15"/>
    <n v="11572"/>
    <x v="3"/>
    <s v="FUR-FU-10000629"/>
    <x v="0"/>
    <x v="5"/>
    <s v="9-3/4 Diameter Round Wall Clock"/>
    <n v="68.949999999999989"/>
    <x v="2"/>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x v="1"/>
    <n v="0"/>
    <n v="80.019899999999993"/>
  </r>
  <r>
    <n v="5308"/>
    <s v="US-2013-168410"/>
    <x v="0"/>
    <x v="823"/>
    <d v="2013-02-26T00:00:00"/>
    <s v="Standard Class"/>
    <s v="BV-11245"/>
    <s v="Benjamin Venier"/>
    <x v="1"/>
    <s v="United States"/>
    <s v="Oceanside"/>
    <x v="15"/>
    <n v="11572"/>
    <x v="3"/>
    <s v="TEC-PH-10002583"/>
    <x v="2"/>
    <x v="7"/>
    <s v="iOttie HLCRIO102 Car Mount"/>
    <n v="39.979999999999997"/>
    <x v="0"/>
    <n v="0"/>
    <n v="1.9989999999999952"/>
  </r>
  <r>
    <n v="5309"/>
    <s v="CA-2014-131254"/>
    <x v="3"/>
    <x v="123"/>
    <d v="2014-11-22T00:00:00"/>
    <s v="First Class"/>
    <s v="NC-18415"/>
    <s v="Nathan Cano"/>
    <x v="0"/>
    <s v="United States"/>
    <s v="Houston"/>
    <x v="5"/>
    <n v="77095"/>
    <x v="2"/>
    <s v="FUR-CH-10003774"/>
    <x v="0"/>
    <x v="1"/>
    <s v="Global Wood Trimmed Manager's Task Chair, Khaki"/>
    <n v="191.05799999999999"/>
    <x v="1"/>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x v="2"/>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x v="5"/>
    <n v="0.8"/>
    <n v="-2287.7820000000002"/>
  </r>
  <r>
    <n v="5312"/>
    <s v="CA-2013-123414"/>
    <x v="0"/>
    <x v="1036"/>
    <d v="2013-08-28T00:00:00"/>
    <s v="Standard Class"/>
    <s v="SU-20665"/>
    <s v="Stephanie Ulpright"/>
    <x v="2"/>
    <s v="United States"/>
    <s v="Greenville"/>
    <x v="3"/>
    <n v="27834"/>
    <x v="0"/>
    <s v="OFF-LA-10004559"/>
    <x v="1"/>
    <x v="2"/>
    <s v="Avery 49"/>
    <n v="9.2159999999999993"/>
    <x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x v="0"/>
    <n v="0.2"/>
    <n v="3.5059999999999967"/>
  </r>
  <r>
    <n v="5314"/>
    <s v="CA-2014-137876"/>
    <x v="3"/>
    <x v="504"/>
    <d v="2014-05-06T00:00:00"/>
    <s v="Standard Class"/>
    <s v="DJ-13510"/>
    <s v="Don Jones"/>
    <x v="1"/>
    <s v="United States"/>
    <s v="San Francisco"/>
    <x v="1"/>
    <n v="94110"/>
    <x v="1"/>
    <s v="FUR-FU-10000222"/>
    <x v="0"/>
    <x v="5"/>
    <s v="Seth Thomas 16&quot; Steel Case Clock"/>
    <n v="64.959999999999994"/>
    <x v="0"/>
    <n v="0"/>
    <n v="21.436799999999998"/>
  </r>
  <r>
    <n v="5315"/>
    <s v="CA-2014-137876"/>
    <x v="3"/>
    <x v="504"/>
    <d v="2014-05-06T00:00:00"/>
    <s v="Standard Class"/>
    <s v="DJ-13510"/>
    <s v="Don Jones"/>
    <x v="1"/>
    <s v="United States"/>
    <s v="San Francisco"/>
    <x v="1"/>
    <n v="94110"/>
    <x v="1"/>
    <s v="OFF-EN-10001219"/>
    <x v="1"/>
    <x v="12"/>
    <s v="#10- 4 1/8&quot; x 9 1/2&quot; Security-Tint Envelopes"/>
    <n v="30.56"/>
    <x v="4"/>
    <n v="0"/>
    <n v="14.974399999999999"/>
  </r>
  <r>
    <n v="5316"/>
    <s v="CA-2013-154060"/>
    <x v="0"/>
    <x v="440"/>
    <d v="2013-05-09T00:00:00"/>
    <s v="Standard Class"/>
    <s v="DL-12865"/>
    <s v="Dan Lawera"/>
    <x v="0"/>
    <s v="United States"/>
    <s v="Greensboro"/>
    <x v="3"/>
    <n v="27405"/>
    <x v="0"/>
    <s v="FUR-CH-10002304"/>
    <x v="0"/>
    <x v="1"/>
    <s v="Global Stack Chair without Arms, Black"/>
    <n v="187.05600000000001"/>
    <x v="6"/>
    <n v="0.2"/>
    <n v="11.69100000000001"/>
  </r>
  <r>
    <n v="5317"/>
    <s v="US-2014-162558"/>
    <x v="3"/>
    <x v="280"/>
    <d v="2014-10-06T00:00:00"/>
    <s v="First Class"/>
    <s v="Dp-13240"/>
    <s v="Dean percer"/>
    <x v="2"/>
    <s v="United States"/>
    <s v="Knoxville"/>
    <x v="18"/>
    <n v="37918"/>
    <x v="0"/>
    <s v="FUR-FU-10002364"/>
    <x v="0"/>
    <x v="5"/>
    <s v="Eldon Expressions Wood Desk Accessories, Oak"/>
    <n v="11.808"/>
    <x v="0"/>
    <n v="0.2"/>
    <n v="1.3283999999999985"/>
  </r>
  <r>
    <n v="5318"/>
    <s v="US-2014-162558"/>
    <x v="3"/>
    <x v="280"/>
    <d v="2014-10-06T00:00:00"/>
    <s v="First Class"/>
    <s v="Dp-13240"/>
    <s v="Dean percer"/>
    <x v="2"/>
    <s v="United States"/>
    <s v="Knoxville"/>
    <x v="18"/>
    <n v="37918"/>
    <x v="0"/>
    <s v="FUR-FU-10004864"/>
    <x v="0"/>
    <x v="5"/>
    <s v="Eldon 500 Class Desk Accessories"/>
    <n v="9.6560000000000006"/>
    <x v="7"/>
    <n v="0.2"/>
    <n v="1.5691000000000002"/>
  </r>
  <r>
    <n v="5319"/>
    <s v="US-2014-162558"/>
    <x v="3"/>
    <x v="280"/>
    <d v="2014-10-06T00:00:00"/>
    <s v="First Class"/>
    <s v="Dp-13240"/>
    <s v="Dean percer"/>
    <x v="2"/>
    <s v="United States"/>
    <s v="Knoxville"/>
    <x v="18"/>
    <n v="37918"/>
    <x v="0"/>
    <s v="OFF-PA-10003172"/>
    <x v="1"/>
    <x v="10"/>
    <s v="Xerox 1996"/>
    <n v="20.736000000000004"/>
    <x v="4"/>
    <n v="0.2"/>
    <n v="7.2576000000000001"/>
  </r>
  <r>
    <n v="5320"/>
    <s v="US-2014-162558"/>
    <x v="3"/>
    <x v="280"/>
    <d v="2014-10-06T00:00:00"/>
    <s v="First Class"/>
    <s v="Dp-13240"/>
    <s v="Dean percer"/>
    <x v="2"/>
    <s v="United States"/>
    <s v="Knoxville"/>
    <x v="18"/>
    <n v="37918"/>
    <x v="0"/>
    <s v="OFF-BI-10000977"/>
    <x v="1"/>
    <x v="8"/>
    <s v="Ibico Plastic Spiral Binding Combs"/>
    <n v="27.360000000000003"/>
    <x v="1"/>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x v="3"/>
    <n v="0.4"/>
    <n v="-1002.7836000000001"/>
  </r>
  <r>
    <n v="5322"/>
    <s v="US-2014-162558"/>
    <x v="3"/>
    <x v="280"/>
    <d v="2014-10-06T00:00:00"/>
    <s v="First Class"/>
    <s v="Dp-13240"/>
    <s v="Dean percer"/>
    <x v="2"/>
    <s v="United States"/>
    <s v="Knoxville"/>
    <x v="18"/>
    <n v="37918"/>
    <x v="0"/>
    <s v="OFF-BI-10003984"/>
    <x v="1"/>
    <x v="8"/>
    <s v="Lock-Up Easel 'Spel-Binder'"/>
    <n v="34.236000000000004"/>
    <x v="4"/>
    <n v="0.7"/>
    <n v="-26.247599999999998"/>
  </r>
  <r>
    <n v="5323"/>
    <s v="US-2014-162558"/>
    <x v="3"/>
    <x v="280"/>
    <d v="2014-10-06T00:00:00"/>
    <s v="First Class"/>
    <s v="Dp-13240"/>
    <s v="Dean percer"/>
    <x v="2"/>
    <s v="United States"/>
    <s v="Knoxville"/>
    <x v="18"/>
    <n v="37918"/>
    <x v="0"/>
    <s v="FUR-FU-10003691"/>
    <x v="0"/>
    <x v="5"/>
    <s v="Eldon Image Series Desk Accessories, Ebony"/>
    <n v="19.760000000000002"/>
    <x v="0"/>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x v="0"/>
    <n v="0"/>
    <n v="7.98"/>
  </r>
  <r>
    <n v="5325"/>
    <s v="CA-2012-119508"/>
    <x v="1"/>
    <x v="784"/>
    <d v="2012-12-09T00:00:00"/>
    <s v="Standard Class"/>
    <s v="TZ-21580"/>
    <s v="Tracy Zic"/>
    <x v="0"/>
    <s v="United States"/>
    <s v="Lakewood"/>
    <x v="1"/>
    <n v="90712"/>
    <x v="1"/>
    <s v="OFF-AR-10003723"/>
    <x v="1"/>
    <x v="6"/>
    <s v="Avery Hi-Liter Fluorescent Desk Style Markers"/>
    <n v="16.899999999999999"/>
    <x v="2"/>
    <n v="0"/>
    <n v="6.2530000000000001"/>
  </r>
  <r>
    <n v="5326"/>
    <s v="CA-2012-119508"/>
    <x v="1"/>
    <x v="784"/>
    <d v="2012-12-09T00:00:00"/>
    <s v="Standard Class"/>
    <s v="TZ-21580"/>
    <s v="Tracy Zic"/>
    <x v="0"/>
    <s v="United States"/>
    <s v="Lakewood"/>
    <x v="1"/>
    <n v="90712"/>
    <x v="1"/>
    <s v="FUR-FU-10004270"/>
    <x v="0"/>
    <x v="5"/>
    <s v="Eldon Image Series Desk Accessories, Burgundy"/>
    <n v="25.08"/>
    <x v="5"/>
    <n v="0"/>
    <n v="9.0288000000000004"/>
  </r>
  <r>
    <n v="5327"/>
    <s v="CA-2012-152681"/>
    <x v="1"/>
    <x v="184"/>
    <d v="2012-01-22T00:00:00"/>
    <s v="Standard Class"/>
    <s v="SC-20260"/>
    <s v="Scott Cohen"/>
    <x v="1"/>
    <s v="United States"/>
    <s v="Lawrence"/>
    <x v="31"/>
    <n v="1841"/>
    <x v="3"/>
    <s v="OFF-AR-10003183"/>
    <x v="1"/>
    <x v="6"/>
    <s v="Avery Fluorescent Highlighter Four-Color Set"/>
    <n v="6.68"/>
    <x v="0"/>
    <n v="0"/>
    <n v="2.0039999999999996"/>
  </r>
  <r>
    <n v="5328"/>
    <s v="CA-2011-130813"/>
    <x v="2"/>
    <x v="1037"/>
    <d v="2011-01-09T00:00:00"/>
    <s v="Second Class"/>
    <s v="LS-17230"/>
    <s v="Lycoris Saunders"/>
    <x v="0"/>
    <s v="United States"/>
    <s v="Los Angeles"/>
    <x v="1"/>
    <n v="90049"/>
    <x v="1"/>
    <s v="OFF-PA-10002005"/>
    <x v="1"/>
    <x v="10"/>
    <s v="Xerox 225"/>
    <n v="19.440000000000001"/>
    <x v="1"/>
    <n v="0"/>
    <n v="9.3312000000000008"/>
  </r>
  <r>
    <n v="5329"/>
    <s v="CA-2012-120320"/>
    <x v="1"/>
    <x v="616"/>
    <d v="2012-03-09T00:00:00"/>
    <s v="Standard Class"/>
    <s v="MV-18190"/>
    <s v="Mike Vittorini"/>
    <x v="0"/>
    <s v="United States"/>
    <s v="Houston"/>
    <x v="5"/>
    <n v="77036"/>
    <x v="2"/>
    <s v="TEC-PH-10000149"/>
    <x v="2"/>
    <x v="7"/>
    <s v="Cisco SPA525G2 IP Phone - Wireless"/>
    <n v="31.92"/>
    <x v="0"/>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x v="0"/>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x v="7"/>
    <n v="0"/>
    <n v="24.936599999999999"/>
  </r>
  <r>
    <n v="5332"/>
    <s v="CA-2013-123120"/>
    <x v="0"/>
    <x v="913"/>
    <d v="2013-09-09T00:00:00"/>
    <s v="Standard Class"/>
    <s v="CV-12295"/>
    <s v="Christina VanderZanden"/>
    <x v="0"/>
    <s v="United States"/>
    <s v="New York City"/>
    <x v="15"/>
    <n v="10011"/>
    <x v="3"/>
    <s v="OFF-BI-10001460"/>
    <x v="1"/>
    <x v="8"/>
    <s v="Plastic Binding Combs"/>
    <n v="60.600000000000009"/>
    <x v="2"/>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x v="4"/>
    <n v="0"/>
    <n v="6.5887999999999991"/>
  </r>
  <r>
    <n v="5334"/>
    <s v="CA-2011-103331"/>
    <x v="2"/>
    <x v="86"/>
    <d v="2011-09-01T00:00:00"/>
    <s v="Standard Class"/>
    <s v="KB-16315"/>
    <s v="Karl Braun"/>
    <x v="0"/>
    <s v="United States"/>
    <s v="Newark"/>
    <x v="13"/>
    <n v="19711"/>
    <x v="3"/>
    <s v="FUR-FU-10001731"/>
    <x v="0"/>
    <x v="5"/>
    <s v="Acrylic Self-Standing Desk Frames"/>
    <n v="10.68"/>
    <x v="4"/>
    <n v="0"/>
    <n v="4.0583999999999998"/>
  </r>
  <r>
    <n v="5335"/>
    <s v="CA-2011-103331"/>
    <x v="2"/>
    <x v="86"/>
    <d v="2011-09-01T00:00:00"/>
    <s v="Standard Class"/>
    <s v="KB-16315"/>
    <s v="Karl Braun"/>
    <x v="0"/>
    <s v="United States"/>
    <s v="Newark"/>
    <x v="13"/>
    <n v="19711"/>
    <x v="3"/>
    <s v="OFF-PA-10002160"/>
    <x v="1"/>
    <x v="10"/>
    <s v="Xerox 1978"/>
    <n v="17.34"/>
    <x v="1"/>
    <n v="0"/>
    <n v="8.4966000000000008"/>
  </r>
  <r>
    <n v="5336"/>
    <s v="CA-2011-103331"/>
    <x v="2"/>
    <x v="86"/>
    <d v="2011-09-01T00:00:00"/>
    <s v="Standard Class"/>
    <s v="KB-16315"/>
    <s v="Karl Braun"/>
    <x v="0"/>
    <s v="United States"/>
    <s v="Newark"/>
    <x v="13"/>
    <n v="19711"/>
    <x v="3"/>
    <s v="OFF-PA-10002659"/>
    <x v="1"/>
    <x v="10"/>
    <s v="Avoid Verbal Orders Carbonless Minifold Book"/>
    <n v="3.38"/>
    <x v="7"/>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x v="4"/>
    <n v="0.2"/>
    <n v="8.767199999999999"/>
  </r>
  <r>
    <n v="5338"/>
    <s v="CA-2014-111577"/>
    <x v="3"/>
    <x v="524"/>
    <d v="2014-10-22T00:00:00"/>
    <s v="Standard Class"/>
    <s v="AJ-10780"/>
    <s v="Anthony Jacobs"/>
    <x v="1"/>
    <s v="United States"/>
    <s v="Scottsdale"/>
    <x v="16"/>
    <n v="85254"/>
    <x v="1"/>
    <s v="OFF-PA-10000062"/>
    <x v="1"/>
    <x v="10"/>
    <s v="Green Bar Computer Printout Paper"/>
    <n v="307.77600000000001"/>
    <x v="3"/>
    <n v="0.2"/>
    <n v="111.5688"/>
  </r>
  <r>
    <n v="5339"/>
    <s v="CA-2012-146486"/>
    <x v="1"/>
    <x v="529"/>
    <d v="2012-11-14T00:00:00"/>
    <s v="Second Class"/>
    <s v="DV-13465"/>
    <s v="Dianna Vittorini"/>
    <x v="0"/>
    <s v="United States"/>
    <s v="Oceanside"/>
    <x v="15"/>
    <n v="11572"/>
    <x v="3"/>
    <s v="OFF-ST-10002554"/>
    <x v="1"/>
    <x v="4"/>
    <s v="Tennsco Industrial Shelving"/>
    <n v="244.54999999999998"/>
    <x v="2"/>
    <n v="0"/>
    <n v="4.8910000000000053"/>
  </r>
  <r>
    <n v="5340"/>
    <s v="CA-2012-146486"/>
    <x v="1"/>
    <x v="529"/>
    <d v="2012-11-14T00:00:00"/>
    <s v="Second Class"/>
    <s v="DV-13465"/>
    <s v="Dianna Vittorini"/>
    <x v="0"/>
    <s v="United States"/>
    <s v="Oceanside"/>
    <x v="15"/>
    <n v="11572"/>
    <x v="3"/>
    <s v="OFF-EN-10001509"/>
    <x v="1"/>
    <x v="12"/>
    <s v="Poly String Tie Envelopes"/>
    <n v="12.24"/>
    <x v="5"/>
    <n v="0"/>
    <n v="5.7527999999999988"/>
  </r>
  <r>
    <n v="5341"/>
    <s v="CA-2012-146486"/>
    <x v="1"/>
    <x v="529"/>
    <d v="2012-11-14T00:00:00"/>
    <s v="Second Class"/>
    <s v="DV-13465"/>
    <s v="Dianna Vittorini"/>
    <x v="0"/>
    <s v="United States"/>
    <s v="Oceanside"/>
    <x v="15"/>
    <n v="11572"/>
    <x v="3"/>
    <s v="TEC-AC-10002018"/>
    <x v="2"/>
    <x v="11"/>
    <s v="AmazonBasics 3-Button USB Wired Mouse"/>
    <n v="13.98"/>
    <x v="0"/>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x v="2"/>
    <n v="0"/>
    <n v="53.996999999999957"/>
  </r>
  <r>
    <n v="5343"/>
    <s v="US-2011-168501"/>
    <x v="2"/>
    <x v="871"/>
    <d v="2011-11-27T00:00:00"/>
    <s v="Standard Class"/>
    <s v="JK-15325"/>
    <s v="Jason Klamczynski"/>
    <x v="1"/>
    <s v="United States"/>
    <s v="Dallas"/>
    <x v="5"/>
    <n v="75220"/>
    <x v="2"/>
    <s v="OFF-EN-10001509"/>
    <x v="1"/>
    <x v="12"/>
    <s v="Poly String Tie Envelopes"/>
    <n v="1.6320000000000001"/>
    <x v="7"/>
    <n v="0.2"/>
    <n v="0.55079999999999985"/>
  </r>
  <r>
    <n v="5344"/>
    <s v="US-2011-168501"/>
    <x v="2"/>
    <x v="871"/>
    <d v="2011-11-27T00:00:00"/>
    <s v="Standard Class"/>
    <s v="JK-15325"/>
    <s v="Jason Klamczynski"/>
    <x v="1"/>
    <s v="United States"/>
    <s v="Dallas"/>
    <x v="5"/>
    <n v="75220"/>
    <x v="2"/>
    <s v="TEC-PH-10004922"/>
    <x v="2"/>
    <x v="7"/>
    <s v="RCA Visys Integrated PBX 8-Line Router"/>
    <n v="267.95999999999998"/>
    <x v="2"/>
    <n v="0.2"/>
    <n v="16.747500000000016"/>
  </r>
  <r>
    <n v="5345"/>
    <s v="CA-2012-112053"/>
    <x v="1"/>
    <x v="2"/>
    <d v="2012-10-13T00:00:00"/>
    <s v="Second Class"/>
    <s v="SH-20395"/>
    <s v="Shahid Hopkins"/>
    <x v="0"/>
    <s v="United States"/>
    <s v="Rochester"/>
    <x v="15"/>
    <n v="14609"/>
    <x v="3"/>
    <s v="TEC-AC-10002550"/>
    <x v="2"/>
    <x v="11"/>
    <s v="Memorex 25GB 6X Branded Blu-Ray Recordable Disc, 30/Pack"/>
    <n v="31.95"/>
    <x v="7"/>
    <n v="0"/>
    <n v="2.2364999999999995"/>
  </r>
  <r>
    <n v="5346"/>
    <s v="CA-2014-108539"/>
    <x v="3"/>
    <x v="708"/>
    <d v="2014-03-24T00:00:00"/>
    <s v="Second Class"/>
    <s v="SC-20725"/>
    <s v="Steven Cartwright"/>
    <x v="0"/>
    <s v="United States"/>
    <s v="Los Angeles"/>
    <x v="1"/>
    <n v="90045"/>
    <x v="1"/>
    <s v="OFF-ST-10003208"/>
    <x v="1"/>
    <x v="4"/>
    <s v="Adjustable Depth Letter/Legal Cart"/>
    <n v="725.84"/>
    <x v="4"/>
    <n v="0"/>
    <n v="210.4935999999999"/>
  </r>
  <r>
    <n v="5347"/>
    <s v="CA-2014-108539"/>
    <x v="3"/>
    <x v="708"/>
    <d v="2014-03-24T00:00:00"/>
    <s v="Second Class"/>
    <s v="SC-20725"/>
    <s v="Steven Cartwright"/>
    <x v="0"/>
    <s v="United States"/>
    <s v="Los Angeles"/>
    <x v="1"/>
    <n v="90045"/>
    <x v="1"/>
    <s v="OFF-BI-10003981"/>
    <x v="1"/>
    <x v="8"/>
    <s v="Avery Durable Plastic 1&quot; Binders"/>
    <n v="10.896000000000001"/>
    <x v="1"/>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x v="0"/>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x v="1"/>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x v="2"/>
    <n v="0"/>
    <n v="19.950000000000003"/>
  </r>
  <r>
    <n v="5351"/>
    <s v="US-2014-103814"/>
    <x v="3"/>
    <x v="34"/>
    <d v="2014-12-17T00:00:00"/>
    <s v="Standard Class"/>
    <s v="LH-16900"/>
    <s v="Lena Hernandez"/>
    <x v="0"/>
    <s v="United States"/>
    <s v="Park Ridge"/>
    <x v="10"/>
    <n v="60068"/>
    <x v="2"/>
    <s v="OFF-PA-10001019"/>
    <x v="1"/>
    <x v="10"/>
    <s v="Xerox 1884"/>
    <n v="143.85600000000002"/>
    <x v="6"/>
    <n v="0.2"/>
    <n v="48.551399999999994"/>
  </r>
  <r>
    <n v="5352"/>
    <s v="CA-2013-123932"/>
    <x v="0"/>
    <x v="47"/>
    <d v="2013-09-13T00:00:00"/>
    <s v="Standard Class"/>
    <s v="YC-21895"/>
    <s v="Yoseph Carroll"/>
    <x v="1"/>
    <s v="United States"/>
    <s v="Dallas"/>
    <x v="5"/>
    <n v="75217"/>
    <x v="2"/>
    <s v="OFF-PA-10004665"/>
    <x v="1"/>
    <x v="10"/>
    <s v="Advantus Motivational Note Cards"/>
    <n v="41.92"/>
    <x v="4"/>
    <n v="0.2"/>
    <n v="15.195999999999998"/>
  </r>
  <r>
    <n v="5353"/>
    <s v="CA-2013-123932"/>
    <x v="0"/>
    <x v="47"/>
    <d v="2013-09-13T00:00:00"/>
    <s v="Standard Class"/>
    <s v="YC-21895"/>
    <s v="Yoseph Carroll"/>
    <x v="1"/>
    <s v="United States"/>
    <s v="Dallas"/>
    <x v="5"/>
    <n v="75217"/>
    <x v="2"/>
    <s v="TEC-PH-10002447"/>
    <x v="2"/>
    <x v="7"/>
    <s v="AT&amp;T CL83451 4-Handset Telephone"/>
    <n v="329.58400000000006"/>
    <x v="0"/>
    <n v="0.2"/>
    <n v="37.078199999999981"/>
  </r>
  <r>
    <n v="5354"/>
    <s v="US-2013-101616"/>
    <x v="0"/>
    <x v="323"/>
    <d v="2013-09-07T00:00:00"/>
    <s v="First Class"/>
    <s v="CY-12745"/>
    <s v="Craig Yedwab"/>
    <x v="1"/>
    <s v="United States"/>
    <s v="Monroe"/>
    <x v="28"/>
    <n v="71203"/>
    <x v="0"/>
    <s v="OFF-BI-10000014"/>
    <x v="1"/>
    <x v="8"/>
    <s v="Heavy-Duty E-Z-D Binders"/>
    <n v="87.28"/>
    <x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x v="5"/>
    <n v="0.2"/>
    <n v="20.959199999999996"/>
  </r>
  <r>
    <n v="5356"/>
    <s v="CA-2011-113768"/>
    <x v="2"/>
    <x v="8"/>
    <d v="2011-05-19T00:00:00"/>
    <s v="Standard Class"/>
    <s v="AH-10030"/>
    <s v="Aaron Hawkins"/>
    <x v="1"/>
    <s v="United States"/>
    <s v="Los Angeles"/>
    <x v="1"/>
    <n v="90004"/>
    <x v="1"/>
    <s v="OFF-PA-10003063"/>
    <x v="1"/>
    <x v="10"/>
    <s v="EcoTones Memo Sheets"/>
    <n v="8"/>
    <x v="0"/>
    <n v="0"/>
    <n v="3.84"/>
  </r>
  <r>
    <n v="5357"/>
    <s v="CA-2013-138037"/>
    <x v="0"/>
    <x v="321"/>
    <d v="2013-10-04T00:00:00"/>
    <s v="Standard Class"/>
    <s v="AR-10540"/>
    <s v="Andy Reiter"/>
    <x v="0"/>
    <s v="United States"/>
    <s v="San Francisco"/>
    <x v="1"/>
    <n v="94109"/>
    <x v="1"/>
    <s v="OFF-BI-10002982"/>
    <x v="1"/>
    <x v="8"/>
    <s v="Avery Self-Adhesive Photo Pockets for Polaroid Photos"/>
    <n v="27.240000000000002"/>
    <x v="2"/>
    <n v="0.2"/>
    <n v="9.5339999999999971"/>
  </r>
  <r>
    <n v="5358"/>
    <s v="CA-2011-150490"/>
    <x v="2"/>
    <x v="79"/>
    <d v="2011-08-11T00:00:00"/>
    <s v="Standard Class"/>
    <s v="SS-20590"/>
    <s v="Sonia Sunley"/>
    <x v="0"/>
    <s v="United States"/>
    <s v="San Francisco"/>
    <x v="1"/>
    <n v="94122"/>
    <x v="1"/>
    <s v="TEC-AC-10004510"/>
    <x v="2"/>
    <x v="11"/>
    <s v="Logitech Desktop MK120 Mouse and keyboard Combo"/>
    <n v="16.36"/>
    <x v="7"/>
    <n v="0"/>
    <n v="1.6359999999999992"/>
  </r>
  <r>
    <n v="5359"/>
    <s v="CA-2011-150490"/>
    <x v="2"/>
    <x v="79"/>
    <d v="2011-08-11T00:00:00"/>
    <s v="Standard Class"/>
    <s v="SS-20590"/>
    <s v="Sonia Sunley"/>
    <x v="0"/>
    <s v="United States"/>
    <s v="San Francisco"/>
    <x v="1"/>
    <n v="94122"/>
    <x v="1"/>
    <s v="OFF-ST-10000321"/>
    <x v="1"/>
    <x v="4"/>
    <s v="Akro Stacking Bins"/>
    <n v="15.78"/>
    <x v="0"/>
    <n v="0"/>
    <n v="0.63119999999999798"/>
  </r>
  <r>
    <n v="5360"/>
    <s v="CA-2011-150490"/>
    <x v="2"/>
    <x v="79"/>
    <d v="2011-08-11T00:00:00"/>
    <s v="Standard Class"/>
    <s v="SS-20590"/>
    <s v="Sonia Sunley"/>
    <x v="0"/>
    <s v="United States"/>
    <s v="San Francisco"/>
    <x v="1"/>
    <n v="94122"/>
    <x v="1"/>
    <s v="OFF-AR-10004602"/>
    <x v="1"/>
    <x v="6"/>
    <s v="Boston KS Multi-Size Manual Pencil Sharpener"/>
    <n v="45.98"/>
    <x v="0"/>
    <n v="0"/>
    <n v="12.874400000000001"/>
  </r>
  <r>
    <n v="5361"/>
    <s v="US-2014-126060"/>
    <x v="3"/>
    <x v="349"/>
    <d v="2014-04-19T00:00:00"/>
    <s v="Standard Class"/>
    <s v="DW-13585"/>
    <s v="Dorothy Wardle"/>
    <x v="1"/>
    <s v="United States"/>
    <s v="Fayetteville"/>
    <x v="3"/>
    <n v="28314"/>
    <x v="0"/>
    <s v="FUR-BO-10003433"/>
    <x v="0"/>
    <x v="0"/>
    <s v="Sauder Cornerstone Collection Library"/>
    <n v="198.27200000000002"/>
    <x v="8"/>
    <n v="0.2"/>
    <n v="-32.219200000000022"/>
  </r>
  <r>
    <n v="5362"/>
    <s v="CA-2014-100951"/>
    <x v="3"/>
    <x v="255"/>
    <d v="2014-06-11T00:00:00"/>
    <s v="First Class"/>
    <s v="NC-18625"/>
    <s v="Noah Childs"/>
    <x v="1"/>
    <s v="United States"/>
    <s v="Dallas"/>
    <x v="5"/>
    <n v="75217"/>
    <x v="2"/>
    <s v="OFF-ST-10001496"/>
    <x v="1"/>
    <x v="4"/>
    <s v="Standard Rollaway File with Lock"/>
    <n v="720.7600000000001"/>
    <x v="2"/>
    <n v="0.2"/>
    <n v="54.056999999999988"/>
  </r>
  <r>
    <n v="5363"/>
    <s v="CA-2013-122014"/>
    <x v="0"/>
    <x v="723"/>
    <d v="2014-01-03T00:00:00"/>
    <s v="Standard Class"/>
    <s v="CD-11920"/>
    <s v="Carlos Daly"/>
    <x v="0"/>
    <s v="United States"/>
    <s v="Wichita"/>
    <x v="41"/>
    <n v="67212"/>
    <x v="2"/>
    <s v="FUR-FU-10000672"/>
    <x v="0"/>
    <x v="5"/>
    <s v="Executive Impressions 10&quot; Spectator Wall Clock"/>
    <n v="70.56"/>
    <x v="5"/>
    <n v="0"/>
    <n v="23.990399999999994"/>
  </r>
  <r>
    <n v="5364"/>
    <s v="CA-2013-122014"/>
    <x v="0"/>
    <x v="723"/>
    <d v="2014-01-03T00:00:00"/>
    <s v="Standard Class"/>
    <s v="CD-11920"/>
    <s v="Carlos Daly"/>
    <x v="0"/>
    <s v="United States"/>
    <s v="Wichita"/>
    <x v="41"/>
    <n v="67212"/>
    <x v="2"/>
    <s v="OFF-AP-10001293"/>
    <x v="1"/>
    <x v="9"/>
    <s v="Belkin 8 Outlet Surge Protector"/>
    <n v="81.96"/>
    <x v="0"/>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x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x v="7"/>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x v="1"/>
    <n v="0.2"/>
    <n v="7.7679000000000009"/>
  </r>
  <r>
    <n v="5368"/>
    <s v="CA-2014-158071"/>
    <x v="3"/>
    <x v="193"/>
    <d v="2014-06-16T00:00:00"/>
    <s v="Standard Class"/>
    <s v="BD-11320"/>
    <s v="Bill Donatelli"/>
    <x v="0"/>
    <s v="United States"/>
    <s v="Seattle"/>
    <x v="4"/>
    <n v="98103"/>
    <x v="1"/>
    <s v="OFF-LA-10004689"/>
    <x v="1"/>
    <x v="2"/>
    <s v="Avery 512"/>
    <n v="11.56"/>
    <x v="4"/>
    <n v="0"/>
    <n v="5.4332000000000003"/>
  </r>
  <r>
    <n v="5369"/>
    <s v="CA-2014-158071"/>
    <x v="3"/>
    <x v="193"/>
    <d v="2014-06-16T00:00:00"/>
    <s v="Standard Class"/>
    <s v="BD-11320"/>
    <s v="Bill Donatelli"/>
    <x v="0"/>
    <s v="United States"/>
    <s v="Seattle"/>
    <x v="4"/>
    <n v="98103"/>
    <x v="1"/>
    <s v="OFF-ST-10001228"/>
    <x v="1"/>
    <x v="4"/>
    <s v="Personal File Boxes with Fold-Down Carry Handle"/>
    <n v="15.58"/>
    <x v="7"/>
    <n v="0"/>
    <n v="3.8949999999999996"/>
  </r>
  <r>
    <n v="5370"/>
    <s v="CA-2014-147403"/>
    <x v="3"/>
    <x v="18"/>
    <d v="2014-09-14T00:00:00"/>
    <s v="First Class"/>
    <s v="KH-16630"/>
    <s v="Ken Heidel"/>
    <x v="1"/>
    <s v="United States"/>
    <s v="Akron"/>
    <x v="24"/>
    <n v="44312"/>
    <x v="3"/>
    <s v="OFF-PA-10003302"/>
    <x v="1"/>
    <x v="10"/>
    <s v="Xerox 1906"/>
    <n v="85.055999999999997"/>
    <x v="1"/>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x v="0"/>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x v="1"/>
    <n v="0"/>
    <n v="79.793999999999997"/>
  </r>
  <r>
    <n v="5373"/>
    <s v="CA-2012-118738"/>
    <x v="1"/>
    <x v="1040"/>
    <d v="2012-10-30T00:00:00"/>
    <s v="Standard Class"/>
    <s v="AG-10495"/>
    <s v="Andrew Gjertsen"/>
    <x v="1"/>
    <s v="United States"/>
    <s v="Houston"/>
    <x v="5"/>
    <n v="77041"/>
    <x v="2"/>
    <s v="OFF-PA-10003177"/>
    <x v="1"/>
    <x v="10"/>
    <s v="Xerox 1999"/>
    <n v="15.552000000000003"/>
    <x v="1"/>
    <n v="0.2"/>
    <n v="5.4432"/>
  </r>
  <r>
    <n v="5374"/>
    <s v="CA-2012-118738"/>
    <x v="1"/>
    <x v="1040"/>
    <d v="2012-10-30T00:00:00"/>
    <s v="Standard Class"/>
    <s v="AG-10495"/>
    <s v="Andrew Gjertsen"/>
    <x v="1"/>
    <s v="United States"/>
    <s v="Houston"/>
    <x v="5"/>
    <n v="77041"/>
    <x v="2"/>
    <s v="FUR-TA-10002607"/>
    <x v="0"/>
    <x v="3"/>
    <s v="KI Conference Tables"/>
    <n v="347.36099999999999"/>
    <x v="3"/>
    <n v="0.3"/>
    <n v="-69.472199999999958"/>
  </r>
  <r>
    <n v="5375"/>
    <s v="CA-2012-118738"/>
    <x v="1"/>
    <x v="1040"/>
    <d v="2012-10-30T00:00:00"/>
    <s v="Standard Class"/>
    <s v="AG-10495"/>
    <s v="Andrew Gjertsen"/>
    <x v="1"/>
    <s v="United States"/>
    <s v="Houston"/>
    <x v="5"/>
    <n v="77041"/>
    <x v="2"/>
    <s v="OFF-PA-10001166"/>
    <x v="1"/>
    <x v="10"/>
    <s v="Xerox 2"/>
    <n v="10.368000000000002"/>
    <x v="0"/>
    <n v="0.2"/>
    <n v="3.6288"/>
  </r>
  <r>
    <n v="5376"/>
    <s v="CA-2014-134152"/>
    <x v="3"/>
    <x v="837"/>
    <d v="2014-06-01T00:00:00"/>
    <s v="Standard Class"/>
    <s v="RP-19855"/>
    <s v="Roy Phan"/>
    <x v="1"/>
    <s v="United States"/>
    <s v="Seattle"/>
    <x v="4"/>
    <n v="98103"/>
    <x v="1"/>
    <s v="TEC-AC-10004510"/>
    <x v="2"/>
    <x v="11"/>
    <s v="Logitech Desktop MK120 Mouse and keyboard Combo"/>
    <n v="98.16"/>
    <x v="5"/>
    <n v="0"/>
    <n v="9.8159999999999954"/>
  </r>
  <r>
    <n v="5377"/>
    <s v="CA-2014-134152"/>
    <x v="3"/>
    <x v="837"/>
    <d v="2014-06-01T00:00:00"/>
    <s v="Standard Class"/>
    <s v="RP-19855"/>
    <s v="Roy Phan"/>
    <x v="1"/>
    <s v="United States"/>
    <s v="Seattle"/>
    <x v="4"/>
    <n v="98103"/>
    <x v="1"/>
    <s v="OFF-AR-10004062"/>
    <x v="1"/>
    <x v="6"/>
    <s v="Staples"/>
    <n v="31.44"/>
    <x v="1"/>
    <n v="0"/>
    <n v="7.86"/>
  </r>
  <r>
    <n v="5378"/>
    <s v="CA-2011-125542"/>
    <x v="2"/>
    <x v="29"/>
    <d v="2011-12-07T00:00:00"/>
    <s v="First Class"/>
    <s v="NB-18655"/>
    <s v="Nona Balk"/>
    <x v="1"/>
    <s v="United States"/>
    <s v="Philadelphia"/>
    <x v="9"/>
    <n v="19134"/>
    <x v="3"/>
    <s v="OFF-EN-10000056"/>
    <x v="1"/>
    <x v="12"/>
    <s v="Cameo Buff Policy Envelopes"/>
    <n v="348.488"/>
    <x v="3"/>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x v="4"/>
    <n v="0.2"/>
    <n v="-30.228800000000007"/>
  </r>
  <r>
    <n v="5380"/>
    <s v="CA-2013-136021"/>
    <x v="0"/>
    <x v="1041"/>
    <d v="2013-08-19T00:00:00"/>
    <s v="Standard Class"/>
    <s v="JM-15580"/>
    <s v="Jill Matthias"/>
    <x v="0"/>
    <s v="United States"/>
    <s v="Los Angeles"/>
    <x v="1"/>
    <n v="90045"/>
    <x v="1"/>
    <s v="OFF-PA-10000551"/>
    <x v="1"/>
    <x v="10"/>
    <s v="Array Memo Cubes"/>
    <n v="15.54"/>
    <x v="1"/>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x v="5"/>
    <n v="0.2"/>
    <n v="35.623799999999996"/>
  </r>
  <r>
    <n v="5382"/>
    <s v="CA-2013-149195"/>
    <x v="0"/>
    <x v="64"/>
    <d v="2013-09-08T00:00:00"/>
    <s v="Second Class"/>
    <s v="DM-13525"/>
    <s v="Don Miller"/>
    <x v="1"/>
    <s v="United States"/>
    <s v="Houston"/>
    <x v="5"/>
    <n v="77070"/>
    <x v="2"/>
    <s v="OFF-PA-10001870"/>
    <x v="1"/>
    <x v="10"/>
    <s v="Xerox 202"/>
    <n v="25.920000000000005"/>
    <x v="2"/>
    <n v="0.2"/>
    <n v="9.0719999999999992"/>
  </r>
  <r>
    <n v="5383"/>
    <s v="CA-2013-149195"/>
    <x v="0"/>
    <x v="64"/>
    <d v="2013-09-08T00:00:00"/>
    <s v="Second Class"/>
    <s v="DM-13525"/>
    <s v="Don Miller"/>
    <x v="1"/>
    <s v="United States"/>
    <s v="Houston"/>
    <x v="5"/>
    <n v="77070"/>
    <x v="2"/>
    <s v="OFF-FA-10001843"/>
    <x v="1"/>
    <x v="13"/>
    <s v="Staples"/>
    <n v="15.808000000000002"/>
    <x v="8"/>
    <n v="0.2"/>
    <n v="5.3352000000000004"/>
  </r>
  <r>
    <n v="5384"/>
    <s v="CA-2013-149195"/>
    <x v="0"/>
    <x v="64"/>
    <d v="2013-09-08T00:00:00"/>
    <s v="Second Class"/>
    <s v="DM-13525"/>
    <s v="Don Miller"/>
    <x v="1"/>
    <s v="United States"/>
    <s v="Houston"/>
    <x v="5"/>
    <n v="77070"/>
    <x v="2"/>
    <s v="OFF-PA-10002036"/>
    <x v="1"/>
    <x v="10"/>
    <s v="Xerox 1930"/>
    <n v="10.368000000000002"/>
    <x v="0"/>
    <n v="0.2"/>
    <n v="3.7584"/>
  </r>
  <r>
    <n v="5385"/>
    <s v="CA-2014-161410"/>
    <x v="3"/>
    <x v="335"/>
    <d v="2014-07-04T00:00:00"/>
    <s v="Standard Class"/>
    <s v="CC-12220"/>
    <s v="Chris Cortes"/>
    <x v="0"/>
    <s v="United States"/>
    <s v="Philadelphia"/>
    <x v="9"/>
    <n v="19143"/>
    <x v="3"/>
    <s v="TEC-PH-10001760"/>
    <x v="2"/>
    <x v="7"/>
    <s v="Bose SoundLink Bluetooth Speaker"/>
    <n v="358.2"/>
    <x v="1"/>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x v="9"/>
    <n v="0.4"/>
    <n v="72.788800000000037"/>
  </r>
  <r>
    <n v="5387"/>
    <s v="CA-2014-152786"/>
    <x v="3"/>
    <x v="846"/>
    <d v="2014-03-18T00:00:00"/>
    <s v="Standard Class"/>
    <s v="GA-14725"/>
    <s v="Guy Armstrong"/>
    <x v="0"/>
    <s v="United States"/>
    <s v="Rogers"/>
    <x v="36"/>
    <n v="72756"/>
    <x v="0"/>
    <s v="OFF-BI-10000829"/>
    <x v="1"/>
    <x v="8"/>
    <s v="Avery Non-Stick Binders"/>
    <n v="40.410000000000004"/>
    <x v="6"/>
    <n v="0"/>
    <n v="18.5886"/>
  </r>
  <r>
    <n v="5388"/>
    <s v="CA-2014-164707"/>
    <x v="3"/>
    <x v="1042"/>
    <d v="2014-02-22T00:00:00"/>
    <s v="Second Class"/>
    <s v="CV-12805"/>
    <s v="Cynthia Voltz"/>
    <x v="1"/>
    <s v="United States"/>
    <s v="Los Angeles"/>
    <x v="1"/>
    <n v="90045"/>
    <x v="1"/>
    <s v="TEC-PH-10001924"/>
    <x v="2"/>
    <x v="7"/>
    <s v="iHome FM Clock Radio with Lightning Dock"/>
    <n v="167.976"/>
    <x v="1"/>
    <n v="0.2"/>
    <n v="10.498500000000007"/>
  </r>
  <r>
    <n v="5389"/>
    <s v="CA-2014-164707"/>
    <x v="3"/>
    <x v="1042"/>
    <d v="2014-02-22T00:00:00"/>
    <s v="Second Class"/>
    <s v="CV-12805"/>
    <s v="Cynthia Voltz"/>
    <x v="1"/>
    <s v="United States"/>
    <s v="Los Angeles"/>
    <x v="1"/>
    <n v="90045"/>
    <x v="1"/>
    <s v="TEC-AC-10004864"/>
    <x v="2"/>
    <x v="11"/>
    <s v="Memorex Micro Travel Drive 32 GB"/>
    <n v="109.53"/>
    <x v="1"/>
    <n v="0"/>
    <n v="47.097900000000003"/>
  </r>
  <r>
    <n v="5390"/>
    <s v="CA-2014-164707"/>
    <x v="3"/>
    <x v="1042"/>
    <d v="2014-02-22T00:00:00"/>
    <s v="Second Class"/>
    <s v="CV-12805"/>
    <s v="Cynthia Voltz"/>
    <x v="1"/>
    <s v="United States"/>
    <s v="Los Angeles"/>
    <x v="1"/>
    <n v="90045"/>
    <x v="1"/>
    <s v="OFF-LA-10004345"/>
    <x v="1"/>
    <x v="2"/>
    <s v="Avery 493"/>
    <n v="9.82"/>
    <x v="0"/>
    <n v="0"/>
    <n v="4.8117999999999999"/>
  </r>
  <r>
    <n v="5391"/>
    <s v="CA-2014-163874"/>
    <x v="3"/>
    <x v="468"/>
    <d v="2014-11-13T00:00:00"/>
    <s v="Second Class"/>
    <s v="NC-18535"/>
    <s v="Nick Crebassa"/>
    <x v="1"/>
    <s v="United States"/>
    <s v="Seattle"/>
    <x v="4"/>
    <n v="98105"/>
    <x v="1"/>
    <s v="OFF-BI-10000088"/>
    <x v="1"/>
    <x v="8"/>
    <s v="GBC Imprintable Covers"/>
    <n v="26.352000000000004"/>
    <x v="1"/>
    <n v="0.2"/>
    <n v="9.5525999999999982"/>
  </r>
  <r>
    <n v="5392"/>
    <s v="US-2011-123183"/>
    <x v="2"/>
    <x v="84"/>
    <d v="2011-11-25T00:00:00"/>
    <s v="Standard Class"/>
    <s v="GR-14560"/>
    <s v="Georgia Rosenberg"/>
    <x v="1"/>
    <s v="United States"/>
    <s v="Wilmington"/>
    <x v="13"/>
    <n v="19805"/>
    <x v="3"/>
    <s v="OFF-LA-10002787"/>
    <x v="1"/>
    <x v="2"/>
    <s v="Avery 480"/>
    <n v="22.5"/>
    <x v="5"/>
    <n v="0"/>
    <n v="10.799999999999999"/>
  </r>
  <r>
    <n v="5393"/>
    <s v="US-2011-123183"/>
    <x v="2"/>
    <x v="84"/>
    <d v="2011-11-25T00:00:00"/>
    <s v="Standard Class"/>
    <s v="GR-14560"/>
    <s v="Georgia Rosenberg"/>
    <x v="1"/>
    <s v="United States"/>
    <s v="Wilmington"/>
    <x v="13"/>
    <n v="19805"/>
    <x v="3"/>
    <s v="OFF-LA-10001569"/>
    <x v="1"/>
    <x v="2"/>
    <s v="Avery 499"/>
    <n v="9.9600000000000009"/>
    <x v="0"/>
    <n v="0"/>
    <n v="4.5815999999999999"/>
  </r>
  <r>
    <n v="5394"/>
    <s v="US-2011-123183"/>
    <x v="2"/>
    <x v="84"/>
    <d v="2011-11-25T00:00:00"/>
    <s v="Standard Class"/>
    <s v="GR-14560"/>
    <s v="Georgia Rosenberg"/>
    <x v="1"/>
    <s v="United States"/>
    <s v="Wilmington"/>
    <x v="13"/>
    <n v="19805"/>
    <x v="3"/>
    <s v="OFF-BI-10002429"/>
    <x v="1"/>
    <x v="8"/>
    <s v="Premier Elliptical Ring Binder, Black"/>
    <n v="213.08"/>
    <x v="3"/>
    <n v="0"/>
    <n v="102.2784"/>
  </r>
  <r>
    <n v="5395"/>
    <s v="US-2011-123183"/>
    <x v="2"/>
    <x v="84"/>
    <d v="2011-11-25T00:00:00"/>
    <s v="Standard Class"/>
    <s v="GR-14560"/>
    <s v="Georgia Rosenberg"/>
    <x v="1"/>
    <s v="United States"/>
    <s v="Wilmington"/>
    <x v="13"/>
    <n v="19805"/>
    <x v="3"/>
    <s v="FUR-BO-10000362"/>
    <x v="0"/>
    <x v="0"/>
    <s v="Sauder Inglewood Library Bookcases"/>
    <n v="1025.8799999999999"/>
    <x v="5"/>
    <n v="0"/>
    <n v="235.95240000000001"/>
  </r>
  <r>
    <n v="5396"/>
    <s v="CA-2011-104829"/>
    <x v="2"/>
    <x v="728"/>
    <d v="2011-11-21T00:00:00"/>
    <s v="Second Class"/>
    <s v="JG-15805"/>
    <s v="John Grady"/>
    <x v="1"/>
    <s v="United States"/>
    <s v="Provo"/>
    <x v="7"/>
    <n v="84604"/>
    <x v="1"/>
    <s v="OFF-PA-10003016"/>
    <x v="1"/>
    <x v="10"/>
    <s v="Adams &quot;While You Were Out&quot; Message Pads"/>
    <n v="21.98"/>
    <x v="3"/>
    <n v="0"/>
    <n v="9.8909999999999982"/>
  </r>
  <r>
    <n v="5397"/>
    <s v="US-2013-147340"/>
    <x v="0"/>
    <x v="446"/>
    <d v="2013-09-25T00:00:00"/>
    <s v="Same Day"/>
    <s v="EB-13750"/>
    <s v="Edward Becker"/>
    <x v="1"/>
    <s v="United States"/>
    <s v="San Francisco"/>
    <x v="1"/>
    <n v="94110"/>
    <x v="1"/>
    <s v="FUR-FU-10002501"/>
    <x v="0"/>
    <x v="5"/>
    <s v="Nu-Dell Executive Frame"/>
    <n v="63.2"/>
    <x v="2"/>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x v="13"/>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x v="1"/>
    <n v="0.7"/>
    <n v="-2.0348999999999995"/>
  </r>
  <r>
    <n v="5400"/>
    <s v="CA-2013-117681"/>
    <x v="0"/>
    <x v="526"/>
    <d v="2013-04-15T00:00:00"/>
    <s v="Standard Class"/>
    <s v="HF-14995"/>
    <s v="Herbert Flentye"/>
    <x v="0"/>
    <s v="United States"/>
    <s v="Los Angeles"/>
    <x v="1"/>
    <n v="90004"/>
    <x v="1"/>
    <s v="FUR-BO-10001798"/>
    <x v="0"/>
    <x v="0"/>
    <s v="Bush Somerset Collection Bookcase"/>
    <n v="556.66499999999996"/>
    <x v="2"/>
    <n v="0.15"/>
    <n v="6.5490000000000208"/>
  </r>
  <r>
    <n v="5401"/>
    <s v="CA-2014-132262"/>
    <x v="3"/>
    <x v="296"/>
    <d v="2014-09-24T00:00:00"/>
    <s v="First Class"/>
    <s v="ML-18265"/>
    <s v="Muhammed Lee"/>
    <x v="0"/>
    <s v="United States"/>
    <s v="Seattle"/>
    <x v="4"/>
    <n v="98103"/>
    <x v="1"/>
    <s v="TEC-AC-10000158"/>
    <x v="2"/>
    <x v="11"/>
    <s v="Sony 64GB Class 10 Micro SDHC R40 Memory Card"/>
    <n v="71.98"/>
    <x v="0"/>
    <n v="0"/>
    <n v="15.1158"/>
  </r>
  <r>
    <n v="5402"/>
    <s v="CA-2014-132262"/>
    <x v="3"/>
    <x v="296"/>
    <d v="2014-09-24T00:00:00"/>
    <s v="First Class"/>
    <s v="ML-18265"/>
    <s v="Muhammed Lee"/>
    <x v="0"/>
    <s v="United States"/>
    <s v="Seattle"/>
    <x v="4"/>
    <n v="98103"/>
    <x v="1"/>
    <s v="TEC-AC-10000303"/>
    <x v="2"/>
    <x v="11"/>
    <s v="Logitech M510 Wireless Mouse"/>
    <n v="79.98"/>
    <x v="0"/>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x v="4"/>
    <n v="0.2"/>
    <n v="7.71"/>
  </r>
  <r>
    <n v="5404"/>
    <s v="CA-2014-123043"/>
    <x v="3"/>
    <x v="1043"/>
    <d v="2014-08-30T00:00:00"/>
    <s v="Standard Class"/>
    <s v="AH-10195"/>
    <s v="Alan Haines"/>
    <x v="1"/>
    <s v="United States"/>
    <s v="New York City"/>
    <x v="15"/>
    <n v="10024"/>
    <x v="3"/>
    <s v="OFF-BI-10000138"/>
    <x v="1"/>
    <x v="8"/>
    <s v="Acco Translucent Poly Ring Binders"/>
    <n v="3.7439999999999998"/>
    <x v="7"/>
    <n v="0.2"/>
    <n v="1.3104"/>
  </r>
  <r>
    <n v="5405"/>
    <s v="US-2013-143280"/>
    <x v="0"/>
    <x v="712"/>
    <d v="2013-02-26T00:00:00"/>
    <s v="Standard Class"/>
    <s v="TZ-21580"/>
    <s v="Tracy Zic"/>
    <x v="0"/>
    <s v="United States"/>
    <s v="Los Angeles"/>
    <x v="1"/>
    <n v="90045"/>
    <x v="1"/>
    <s v="TEC-PH-10002398"/>
    <x v="2"/>
    <x v="7"/>
    <s v="AT&amp;T 1070 Corded Phone"/>
    <n v="445.96000000000004"/>
    <x v="2"/>
    <n v="0.2"/>
    <n v="55.744999999999948"/>
  </r>
  <r>
    <n v="5406"/>
    <s v="US-2013-143280"/>
    <x v="0"/>
    <x v="712"/>
    <d v="2013-02-26T00:00:00"/>
    <s v="Standard Class"/>
    <s v="TZ-21580"/>
    <s v="Tracy Zic"/>
    <x v="0"/>
    <s v="United States"/>
    <s v="Los Angeles"/>
    <x v="1"/>
    <n v="90045"/>
    <x v="1"/>
    <s v="TEC-AC-10003399"/>
    <x v="2"/>
    <x v="11"/>
    <s v="Memorex Mini Travel Drive 64 GB USB 2.0 Flash Drive"/>
    <n v="36.24"/>
    <x v="7"/>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x v="1"/>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x v="4"/>
    <n v="0"/>
    <n v="40.443199999999997"/>
  </r>
  <r>
    <n v="5409"/>
    <s v="CA-2014-108854"/>
    <x v="3"/>
    <x v="166"/>
    <d v="2014-12-15T00:00:00"/>
    <s v="Standard Class"/>
    <s v="DM-13345"/>
    <s v="Denise Monton"/>
    <x v="1"/>
    <s v="United States"/>
    <s v="San Francisco"/>
    <x v="1"/>
    <n v="94109"/>
    <x v="1"/>
    <s v="OFF-BI-10002854"/>
    <x v="1"/>
    <x v="8"/>
    <s v="Performers Binder/Pad Holder, Black"/>
    <n v="22.424000000000003"/>
    <x v="7"/>
    <n v="0.2"/>
    <n v="8.4089999999999989"/>
  </r>
  <r>
    <n v="5410"/>
    <s v="CA-2014-108854"/>
    <x v="3"/>
    <x v="166"/>
    <d v="2014-12-15T00:00:00"/>
    <s v="Standard Class"/>
    <s v="DM-13345"/>
    <s v="Denise Monton"/>
    <x v="1"/>
    <s v="United States"/>
    <s v="San Francisco"/>
    <x v="1"/>
    <n v="94109"/>
    <x v="1"/>
    <s v="OFF-BI-10001670"/>
    <x v="1"/>
    <x v="8"/>
    <s v="Vinyl Sectional Post Binders"/>
    <n v="90.480000000000018"/>
    <x v="1"/>
    <n v="0.2"/>
    <n v="33.93"/>
  </r>
  <r>
    <n v="5411"/>
    <s v="CA-2014-108854"/>
    <x v="3"/>
    <x v="166"/>
    <d v="2014-12-15T00:00:00"/>
    <s v="Standard Class"/>
    <s v="DM-13345"/>
    <s v="Denise Monton"/>
    <x v="1"/>
    <s v="United States"/>
    <s v="San Francisco"/>
    <x v="1"/>
    <n v="94109"/>
    <x v="1"/>
    <s v="OFF-ST-10001837"/>
    <x v="1"/>
    <x v="4"/>
    <s v="SAFCO Mobile Desk Side File, Wire Frame"/>
    <n v="42.76"/>
    <x v="7"/>
    <n v="0"/>
    <n v="11.117599999999999"/>
  </r>
  <r>
    <n v="5412"/>
    <s v="CA-2014-166856"/>
    <x v="3"/>
    <x v="65"/>
    <d v="2014-09-23T00:00:00"/>
    <s v="Standard Class"/>
    <s v="TS-21505"/>
    <s v="Tony Sayre"/>
    <x v="0"/>
    <s v="United States"/>
    <s v="Clovis"/>
    <x v="27"/>
    <n v="88101"/>
    <x v="1"/>
    <s v="OFF-BI-10002012"/>
    <x v="1"/>
    <x v="8"/>
    <s v="Wilson Jones Easy Flow II Sheet Lifters"/>
    <n v="10.080000000000002"/>
    <x v="3"/>
    <n v="0.2"/>
    <n v="3.5279999999999996"/>
  </r>
  <r>
    <n v="5413"/>
    <s v="CA-2014-166856"/>
    <x v="3"/>
    <x v="65"/>
    <d v="2014-09-23T00:00:00"/>
    <s v="Standard Class"/>
    <s v="TS-21505"/>
    <s v="Tony Sayre"/>
    <x v="0"/>
    <s v="United States"/>
    <s v="Clovis"/>
    <x v="27"/>
    <n v="88101"/>
    <x v="1"/>
    <s v="TEC-AC-10004992"/>
    <x v="2"/>
    <x v="11"/>
    <s v="Kingston Digital DataTraveler 64GB USB 2.0"/>
    <n v="101.34"/>
    <x v="1"/>
    <n v="0"/>
    <n v="8.1071999999999917"/>
  </r>
  <r>
    <n v="5414"/>
    <s v="CA-2013-153157"/>
    <x v="0"/>
    <x v="108"/>
    <d v="2013-09-15T00:00:00"/>
    <s v="First Class"/>
    <s v="TB-21625"/>
    <s v="Trudy Brown"/>
    <x v="0"/>
    <s v="United States"/>
    <s v="Wichita"/>
    <x v="41"/>
    <n v="67212"/>
    <x v="2"/>
    <s v="TEC-PH-10003171"/>
    <x v="2"/>
    <x v="7"/>
    <s v="Plantronics Encore H101 Dual Earpieces Headset"/>
    <n v="224.75"/>
    <x v="2"/>
    <n v="0"/>
    <n v="62.929999999999993"/>
  </r>
  <r>
    <n v="5415"/>
    <s v="US-2014-125647"/>
    <x v="3"/>
    <x v="397"/>
    <d v="2014-09-29T00:00:00"/>
    <s v="Standard Class"/>
    <s v="LC-16870"/>
    <s v="Lena Cacioppo"/>
    <x v="0"/>
    <s v="United States"/>
    <s v="Chicago"/>
    <x v="10"/>
    <n v="60653"/>
    <x v="2"/>
    <s v="OFF-AP-10000390"/>
    <x v="1"/>
    <x v="9"/>
    <s v="Euro Pro Shark Stick Mini Vacuum"/>
    <n v="73.175999999999974"/>
    <x v="5"/>
    <n v="0.8"/>
    <n v="-197.57520000000002"/>
  </r>
  <r>
    <n v="5416"/>
    <s v="US-2014-125647"/>
    <x v="3"/>
    <x v="397"/>
    <d v="2014-09-29T00:00:00"/>
    <s v="Standard Class"/>
    <s v="LC-16870"/>
    <s v="Lena Cacioppo"/>
    <x v="0"/>
    <s v="United States"/>
    <s v="Chicago"/>
    <x v="10"/>
    <n v="60653"/>
    <x v="2"/>
    <s v="OFF-PA-10004888"/>
    <x v="1"/>
    <x v="10"/>
    <s v="Xerox 217"/>
    <n v="20.736000000000004"/>
    <x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x v="0"/>
    <n v="0.2"/>
    <n v="-8.9963999999999995"/>
  </r>
  <r>
    <n v="5418"/>
    <s v="CA-2011-132542"/>
    <x v="2"/>
    <x v="191"/>
    <d v="2011-10-08T00:00:00"/>
    <s v="Second Class"/>
    <s v="AM-10360"/>
    <s v="Alice McCarthy"/>
    <x v="1"/>
    <s v="United States"/>
    <s v="Omaha"/>
    <x v="8"/>
    <n v="68104"/>
    <x v="2"/>
    <s v="OFF-BI-10004099"/>
    <x v="1"/>
    <x v="8"/>
    <s v="GBC VeloBinder Strips"/>
    <n v="15.36"/>
    <x v="0"/>
    <n v="0"/>
    <n v="7.68"/>
  </r>
  <r>
    <n v="5419"/>
    <s v="CA-2012-110877"/>
    <x v="1"/>
    <x v="924"/>
    <d v="2012-10-26T00:00:00"/>
    <s v="First Class"/>
    <s v="JE-15715"/>
    <s v="Joe Elijah"/>
    <x v="0"/>
    <s v="United States"/>
    <s v="Houston"/>
    <x v="5"/>
    <n v="77041"/>
    <x v="2"/>
    <s v="OFF-PA-10004621"/>
    <x v="1"/>
    <x v="10"/>
    <s v="Xerox 212"/>
    <n v="36.288000000000011"/>
    <x v="3"/>
    <n v="0.2"/>
    <n v="12.700800000000001"/>
  </r>
  <r>
    <n v="5420"/>
    <s v="CA-2012-110877"/>
    <x v="1"/>
    <x v="924"/>
    <d v="2012-10-26T00:00:00"/>
    <s v="First Class"/>
    <s v="JE-15715"/>
    <s v="Joe Elijah"/>
    <x v="0"/>
    <s v="United States"/>
    <s v="Houston"/>
    <x v="5"/>
    <n v="77041"/>
    <x v="2"/>
    <s v="TEC-PH-10002103"/>
    <x v="2"/>
    <x v="7"/>
    <s v="Jabra SPEAK 410"/>
    <n v="150.38399999999999"/>
    <x v="0"/>
    <n v="0.2"/>
    <n v="15.038400000000003"/>
  </r>
  <r>
    <n v="5421"/>
    <s v="US-2013-151827"/>
    <x v="0"/>
    <x v="1044"/>
    <d v="2013-04-03T00:00:00"/>
    <s v="Second Class"/>
    <s v="CS-11950"/>
    <s v="Carlos Soltero"/>
    <x v="0"/>
    <s v="United States"/>
    <s v="Philadelphia"/>
    <x v="9"/>
    <n v="19134"/>
    <x v="3"/>
    <s v="TEC-PH-10002789"/>
    <x v="2"/>
    <x v="7"/>
    <s v="LG Exalt"/>
    <n v="280.78200000000004"/>
    <x v="1"/>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x v="0"/>
    <n v="0.2"/>
    <n v="1.1993999999999998"/>
  </r>
  <r>
    <n v="5423"/>
    <s v="US-2013-163258"/>
    <x v="0"/>
    <x v="723"/>
    <d v="2014-01-03T00:00:00"/>
    <s v="Standard Class"/>
    <s v="PF-19225"/>
    <s v="Phillip Flathmann"/>
    <x v="0"/>
    <s v="United States"/>
    <s v="Los Angeles"/>
    <x v="1"/>
    <n v="90045"/>
    <x v="1"/>
    <s v="OFF-BI-10000138"/>
    <x v="1"/>
    <x v="8"/>
    <s v="Acco Translucent Poly Ring Binders"/>
    <n v="11.231999999999999"/>
    <x v="1"/>
    <n v="0.2"/>
    <n v="3.9312000000000005"/>
  </r>
  <r>
    <n v="5424"/>
    <s v="CA-2014-103009"/>
    <x v="3"/>
    <x v="132"/>
    <d v="2014-11-06T00:00:00"/>
    <s v="Second Class"/>
    <s v="PJ-18835"/>
    <s v="Patrick Jones"/>
    <x v="1"/>
    <s v="United States"/>
    <s v="Richmond"/>
    <x v="0"/>
    <n v="40475"/>
    <x v="0"/>
    <s v="OFF-PA-10001215"/>
    <x v="1"/>
    <x v="10"/>
    <s v="Xerox 1963"/>
    <n v="26.400000000000002"/>
    <x v="2"/>
    <n v="0"/>
    <n v="11.879999999999999"/>
  </r>
  <r>
    <n v="5425"/>
    <s v="US-2014-120649"/>
    <x v="3"/>
    <x v="176"/>
    <d v="2014-01-27T00:00:00"/>
    <s v="Standard Class"/>
    <s v="JF-15490"/>
    <s v="Jeremy Farry"/>
    <x v="0"/>
    <s v="United States"/>
    <s v="Waterbury"/>
    <x v="29"/>
    <n v="6708"/>
    <x v="3"/>
    <s v="OFF-AR-10001545"/>
    <x v="1"/>
    <x v="6"/>
    <s v="Newell 326"/>
    <n v="3.52"/>
    <x v="0"/>
    <n v="0"/>
    <n v="1.0207999999999999"/>
  </r>
  <r>
    <n v="5426"/>
    <s v="CA-2013-153598"/>
    <x v="0"/>
    <x v="275"/>
    <d v="2013-12-07T00:00:00"/>
    <s v="First Class"/>
    <s v="NM-18520"/>
    <s v="Neoma Murray"/>
    <x v="0"/>
    <s v="United States"/>
    <s v="Los Angeles"/>
    <x v="1"/>
    <n v="90045"/>
    <x v="1"/>
    <s v="TEC-AC-10003870"/>
    <x v="2"/>
    <x v="11"/>
    <s v="Logitech Z-906 Speaker sys - home theater - 5.1-CH"/>
    <n v="1649.95"/>
    <x v="2"/>
    <n v="0"/>
    <n v="659.98"/>
  </r>
  <r>
    <n v="5427"/>
    <s v="CA-2013-153598"/>
    <x v="0"/>
    <x v="275"/>
    <d v="2013-12-07T00:00:00"/>
    <s v="First Class"/>
    <s v="NM-18520"/>
    <s v="Neoma Murray"/>
    <x v="0"/>
    <s v="United States"/>
    <s v="Los Angeles"/>
    <x v="1"/>
    <n v="90045"/>
    <x v="1"/>
    <s v="FUR-FU-10001085"/>
    <x v="0"/>
    <x v="5"/>
    <s v="3M Polarizing Light Filter Sleeves"/>
    <n v="111.89999999999999"/>
    <x v="5"/>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x v="2"/>
    <n v="0.15"/>
    <n v="35.245000000000005"/>
  </r>
  <r>
    <n v="5429"/>
    <s v="CA-2013-113096"/>
    <x v="0"/>
    <x v="476"/>
    <d v="2013-09-05T00:00:00"/>
    <s v="First Class"/>
    <s v="SZ-20035"/>
    <s v="Sam Zeldin"/>
    <x v="2"/>
    <s v="United States"/>
    <s v="San Francisco"/>
    <x v="1"/>
    <n v="94122"/>
    <x v="1"/>
    <s v="OFF-ST-10003455"/>
    <x v="1"/>
    <x v="4"/>
    <s v="Tenex File Box, Personal Filing Tote with Lid, Black"/>
    <n v="46.53"/>
    <x v="1"/>
    <n v="0"/>
    <n v="12.097800000000001"/>
  </r>
  <r>
    <n v="5430"/>
    <s v="CA-2011-136861"/>
    <x v="2"/>
    <x v="742"/>
    <d v="2011-09-07T00:00:00"/>
    <s v="First Class"/>
    <s v="PR-18880"/>
    <s v="Patrick Ryan"/>
    <x v="0"/>
    <s v="United States"/>
    <s v="Saint Petersburg"/>
    <x v="2"/>
    <n v="33710"/>
    <x v="0"/>
    <s v="FUR-FU-10001967"/>
    <x v="0"/>
    <x v="5"/>
    <s v="Telescoping Adjustable Floor Lamp"/>
    <n v="31.983999999999998"/>
    <x v="0"/>
    <n v="0.2"/>
    <n v="1.9989999999999979"/>
  </r>
  <r>
    <n v="5431"/>
    <s v="CA-2014-117422"/>
    <x v="3"/>
    <x v="208"/>
    <d v="2014-10-26T00:00:00"/>
    <s v="Standard Class"/>
    <s v="FC-14245"/>
    <s v="Frank Carlisle"/>
    <x v="2"/>
    <s v="United States"/>
    <s v="Lakewood"/>
    <x v="24"/>
    <n v="44107"/>
    <x v="3"/>
    <s v="OFF-AP-10000938"/>
    <x v="1"/>
    <x v="9"/>
    <s v="Avanti 1.7 Cu. Ft. Refrigerator"/>
    <n v="161.56800000000001"/>
    <x v="0"/>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x v="7"/>
    <n v="0.2"/>
    <n v="1.3715999999999999"/>
  </r>
  <r>
    <n v="5433"/>
    <s v="CA-2014-117422"/>
    <x v="3"/>
    <x v="208"/>
    <d v="2014-10-26T00:00:00"/>
    <s v="Standard Class"/>
    <s v="FC-14245"/>
    <s v="Frank Carlisle"/>
    <x v="2"/>
    <s v="United States"/>
    <s v="Lakewood"/>
    <x v="24"/>
    <n v="44107"/>
    <x v="3"/>
    <s v="OFF-BI-10002799"/>
    <x v="1"/>
    <x v="8"/>
    <s v="SlimView Poly Binder, 3/8&quot;"/>
    <n v="6.2160000000000002"/>
    <x v="4"/>
    <n v="0.7"/>
    <n v="-4.9727999999999994"/>
  </r>
  <r>
    <n v="5434"/>
    <s v="CA-2014-129707"/>
    <x v="3"/>
    <x v="1016"/>
    <d v="2014-04-30T00:00:00"/>
    <s v="Standard Class"/>
    <s v="LH-16750"/>
    <s v="Larry Hughes"/>
    <x v="0"/>
    <s v="United States"/>
    <s v="Chandler"/>
    <x v="16"/>
    <n v="85224"/>
    <x v="1"/>
    <s v="OFF-AR-10000246"/>
    <x v="1"/>
    <x v="6"/>
    <s v="Newell 318"/>
    <n v="8.895999999999999"/>
    <x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x v="2"/>
    <n v="0"/>
    <n v="459.39599999999996"/>
  </r>
  <r>
    <n v="5436"/>
    <s v="CA-2012-160171"/>
    <x v="1"/>
    <x v="324"/>
    <d v="2012-10-24T00:00:00"/>
    <s v="Standard Class"/>
    <s v="RM-19675"/>
    <s v="Robert Marley"/>
    <x v="2"/>
    <s v="United States"/>
    <s v="Los Angeles"/>
    <x v="1"/>
    <n v="90008"/>
    <x v="1"/>
    <s v="TEC-AC-10000892"/>
    <x v="2"/>
    <x v="11"/>
    <s v="NETGEAR N750 Dual Band Wi-Fi Gigabit Router"/>
    <n v="270"/>
    <x v="1"/>
    <n v="0"/>
    <n v="97.199999999999989"/>
  </r>
  <r>
    <n v="5437"/>
    <s v="CA-2011-103317"/>
    <x v="2"/>
    <x v="260"/>
    <d v="2011-07-08T00:00:00"/>
    <s v="First Class"/>
    <s v="DM-13525"/>
    <s v="Don Miller"/>
    <x v="1"/>
    <s v="United States"/>
    <s v="Palm Coast"/>
    <x v="2"/>
    <n v="32137"/>
    <x v="0"/>
    <s v="FUR-FU-10001591"/>
    <x v="0"/>
    <x v="5"/>
    <s v="Advantus Panel Wall Certificate Holder - 8.5x11"/>
    <n v="19.52"/>
    <x v="0"/>
    <n v="0.2"/>
    <n v="5.3680000000000012"/>
  </r>
  <r>
    <n v="5438"/>
    <s v="CA-2011-103317"/>
    <x v="2"/>
    <x v="260"/>
    <d v="2011-07-08T00:00:00"/>
    <s v="First Class"/>
    <s v="DM-13525"/>
    <s v="Don Miller"/>
    <x v="1"/>
    <s v="United States"/>
    <s v="Palm Coast"/>
    <x v="2"/>
    <n v="32137"/>
    <x v="0"/>
    <s v="OFF-BI-10001787"/>
    <x v="1"/>
    <x v="8"/>
    <s v="Wilson Jones Four-Pocket Poly Binders"/>
    <n v="9.8100000000000023"/>
    <x v="2"/>
    <n v="0.7"/>
    <n v="-6.8669999999999973"/>
  </r>
  <r>
    <n v="5439"/>
    <s v="CA-2011-103317"/>
    <x v="2"/>
    <x v="260"/>
    <d v="2011-07-08T00:00:00"/>
    <s v="First Class"/>
    <s v="DM-13525"/>
    <s v="Don Miller"/>
    <x v="1"/>
    <s v="United States"/>
    <s v="Palm Coast"/>
    <x v="2"/>
    <n v="32137"/>
    <x v="0"/>
    <s v="FUR-FU-10003192"/>
    <x v="0"/>
    <x v="5"/>
    <s v="Luxo Adjustable Task Clamp Lamp"/>
    <n v="213.21600000000001"/>
    <x v="1"/>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x v="0"/>
    <n v="0.2"/>
    <n v="183.99499999999998"/>
  </r>
  <r>
    <n v="5441"/>
    <s v="US-2014-153633"/>
    <x v="3"/>
    <x v="38"/>
    <d v="2014-11-19T00:00:00"/>
    <s v="Second Class"/>
    <s v="TC-21295"/>
    <s v="Toby Carlisle"/>
    <x v="0"/>
    <s v="United States"/>
    <s v="Jupiter"/>
    <x v="2"/>
    <n v="33458"/>
    <x v="0"/>
    <s v="OFF-AR-10002335"/>
    <x v="1"/>
    <x v="6"/>
    <s v="DIXON Oriole Pencils"/>
    <n v="2.0640000000000001"/>
    <x v="7"/>
    <n v="0.2"/>
    <n v="0.15480000000000005"/>
  </r>
  <r>
    <n v="5442"/>
    <s v="CA-2014-155929"/>
    <x v="3"/>
    <x v="428"/>
    <d v="2014-09-14T00:00:00"/>
    <s v="Standard Class"/>
    <s v="AI-10855"/>
    <s v="Arianne Irving"/>
    <x v="0"/>
    <s v="United States"/>
    <s v="Glendale"/>
    <x v="16"/>
    <n v="85301"/>
    <x v="1"/>
    <s v="OFF-PA-10000859"/>
    <x v="1"/>
    <x v="10"/>
    <s v="Unpadded Memo Slips"/>
    <n v="6.3680000000000003"/>
    <x v="0"/>
    <n v="0.2"/>
    <n v="2.3879999999999999"/>
  </r>
  <r>
    <n v="5443"/>
    <s v="CA-2012-148712"/>
    <x v="1"/>
    <x v="786"/>
    <d v="2012-04-23T00:00:00"/>
    <s v="Standard Class"/>
    <s v="JM-15535"/>
    <s v="Jessica Myrick"/>
    <x v="0"/>
    <s v="United States"/>
    <s v="New York City"/>
    <x v="15"/>
    <n v="10035"/>
    <x v="3"/>
    <s v="TEC-AC-10003198"/>
    <x v="2"/>
    <x v="11"/>
    <s v="Enermax Acrylux Wireless Keyboard"/>
    <n v="99.6"/>
    <x v="7"/>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x v="11"/>
    <n v="0.2"/>
    <n v="21.024899999999999"/>
  </r>
  <r>
    <n v="5445"/>
    <s v="CA-2012-148712"/>
    <x v="1"/>
    <x v="786"/>
    <d v="2012-04-23T00:00:00"/>
    <s v="Standard Class"/>
    <s v="JM-15535"/>
    <s v="Jessica Myrick"/>
    <x v="0"/>
    <s v="United States"/>
    <s v="New York City"/>
    <x v="15"/>
    <n v="10035"/>
    <x v="3"/>
    <s v="OFF-AR-10000614"/>
    <x v="1"/>
    <x v="6"/>
    <s v="Barrel Sharpener"/>
    <n v="10.709999999999999"/>
    <x v="1"/>
    <n v="0"/>
    <n v="2.7845999999999997"/>
  </r>
  <r>
    <n v="5446"/>
    <s v="CA-2013-128307"/>
    <x v="0"/>
    <x v="197"/>
    <d v="2013-07-30T00:00:00"/>
    <s v="Standard Class"/>
    <s v="BE-11335"/>
    <s v="Bill Eplett"/>
    <x v="2"/>
    <s v="United States"/>
    <s v="Houston"/>
    <x v="5"/>
    <n v="77041"/>
    <x v="2"/>
    <s v="OFF-EN-10003040"/>
    <x v="1"/>
    <x v="12"/>
    <s v="Quality Park Security Envelopes"/>
    <n v="20.936000000000003"/>
    <x v="7"/>
    <n v="0.2"/>
    <n v="7.0659000000000001"/>
  </r>
  <r>
    <n v="5447"/>
    <s v="US-2013-127425"/>
    <x v="0"/>
    <x v="370"/>
    <d v="2013-09-01T00:00:00"/>
    <s v="Standard Class"/>
    <s v="DR-12880"/>
    <s v="Dan Reichenbach"/>
    <x v="1"/>
    <s v="United States"/>
    <s v="New York City"/>
    <x v="15"/>
    <n v="10035"/>
    <x v="3"/>
    <s v="TEC-PH-10003442"/>
    <x v="2"/>
    <x v="7"/>
    <s v="Samsung Replacement EH64AVFWE Premium Headset"/>
    <n v="33"/>
    <x v="5"/>
    <n v="0"/>
    <n v="8.25"/>
  </r>
  <r>
    <n v="5448"/>
    <s v="US-2013-127425"/>
    <x v="0"/>
    <x v="370"/>
    <d v="2013-09-01T00:00:00"/>
    <s v="Standard Class"/>
    <s v="DR-12880"/>
    <s v="Dan Reichenbach"/>
    <x v="1"/>
    <s v="United States"/>
    <s v="New York City"/>
    <x v="15"/>
    <n v="10035"/>
    <x v="3"/>
    <s v="TEC-AC-10002800"/>
    <x v="2"/>
    <x v="11"/>
    <s v="Plantronics Audio 478 Stereo USB Headset"/>
    <n v="249.95000000000002"/>
    <x v="2"/>
    <n v="0"/>
    <n v="87.482499999999987"/>
  </r>
  <r>
    <n v="5449"/>
    <s v="US-2011-119081"/>
    <x v="2"/>
    <x v="171"/>
    <d v="2011-09-19T00:00:00"/>
    <s v="Standard Class"/>
    <s v="TA-21385"/>
    <s v="Tom Ashbrook"/>
    <x v="2"/>
    <s v="United States"/>
    <s v="Olathe"/>
    <x v="41"/>
    <n v="66062"/>
    <x v="2"/>
    <s v="OFF-SU-10000157"/>
    <x v="1"/>
    <x v="14"/>
    <s v="Compact Automatic Electric Letter Opener"/>
    <n v="357.93"/>
    <x v="1"/>
    <n v="0"/>
    <n v="7.158600000000007"/>
  </r>
  <r>
    <n v="5450"/>
    <s v="US-2011-119081"/>
    <x v="2"/>
    <x v="171"/>
    <d v="2011-09-19T00:00:00"/>
    <s v="Standard Class"/>
    <s v="TA-21385"/>
    <s v="Tom Ashbrook"/>
    <x v="2"/>
    <s v="United States"/>
    <s v="Olathe"/>
    <x v="41"/>
    <n v="66062"/>
    <x v="2"/>
    <s v="TEC-AC-10001542"/>
    <x v="2"/>
    <x v="11"/>
    <s v="SanDisk Cruzer 16 GB USB Flash Drive"/>
    <n v="57.400000000000006"/>
    <x v="2"/>
    <n v="0"/>
    <n v="10.905999999999993"/>
  </r>
  <r>
    <n v="5451"/>
    <s v="US-2011-119081"/>
    <x v="2"/>
    <x v="171"/>
    <d v="2011-09-19T00:00:00"/>
    <s v="Standard Class"/>
    <s v="TA-21385"/>
    <s v="Tom Ashbrook"/>
    <x v="2"/>
    <s v="United States"/>
    <s v="Olathe"/>
    <x v="41"/>
    <n v="66062"/>
    <x v="2"/>
    <s v="OFF-BI-10004519"/>
    <x v="1"/>
    <x v="8"/>
    <s v="GBC DocuBind P100 Manual Binding Machine"/>
    <n v="331.96"/>
    <x v="0"/>
    <n v="0"/>
    <n v="149.38199999999998"/>
  </r>
  <r>
    <n v="5452"/>
    <s v="US-2011-119081"/>
    <x v="2"/>
    <x v="171"/>
    <d v="2011-09-19T00:00:00"/>
    <s v="Standard Class"/>
    <s v="TA-21385"/>
    <s v="Tom Ashbrook"/>
    <x v="2"/>
    <s v="United States"/>
    <s v="Olathe"/>
    <x v="41"/>
    <n v="66062"/>
    <x v="2"/>
    <s v="FUR-FU-10003464"/>
    <x v="0"/>
    <x v="5"/>
    <s v="Seth Thomas 8 1/2&quot; Cubicle Clock"/>
    <n v="40.56"/>
    <x v="0"/>
    <n v="0"/>
    <n v="12.979199999999999"/>
  </r>
  <r>
    <n v="5453"/>
    <s v="CA-2013-140613"/>
    <x v="0"/>
    <x v="405"/>
    <d v="2013-07-30T00:00:00"/>
    <s v="Standard Class"/>
    <s v="KN-16705"/>
    <s v="Kristina Nunn"/>
    <x v="2"/>
    <s v="United States"/>
    <s v="Sparks"/>
    <x v="33"/>
    <n v="89431"/>
    <x v="1"/>
    <s v="OFF-SU-10004261"/>
    <x v="1"/>
    <x v="14"/>
    <s v="Fiskars 8&quot; Scissors, 2/Pack"/>
    <n v="86.199999999999989"/>
    <x v="2"/>
    <n v="0"/>
    <n v="24.997999999999987"/>
  </r>
  <r>
    <n v="5454"/>
    <s v="US-2014-108700"/>
    <x v="3"/>
    <x v="240"/>
    <d v="2014-05-24T00:00:00"/>
    <s v="Standard Class"/>
    <s v="PJ-18835"/>
    <s v="Patrick Jones"/>
    <x v="1"/>
    <s v="United States"/>
    <s v="Rockford"/>
    <x v="10"/>
    <n v="61107"/>
    <x v="2"/>
    <s v="OFF-PA-10004733"/>
    <x v="1"/>
    <x v="10"/>
    <s v="Things To Do Today Spiral Book"/>
    <n v="38.016000000000005"/>
    <x v="5"/>
    <n v="0.2"/>
    <n v="13.780799999999996"/>
  </r>
  <r>
    <n v="5455"/>
    <s v="CA-2014-160962"/>
    <x v="3"/>
    <x v="1045"/>
    <d v="2014-05-03T00:00:00"/>
    <s v="Standard Class"/>
    <s v="MC-17605"/>
    <s v="Matt Connell"/>
    <x v="1"/>
    <s v="United States"/>
    <s v="Philadelphia"/>
    <x v="9"/>
    <n v="19143"/>
    <x v="3"/>
    <s v="OFF-ST-10001325"/>
    <x v="1"/>
    <x v="4"/>
    <s v="Sterilite Officeware Hinged File Box"/>
    <n v="8.3840000000000003"/>
    <x v="7"/>
    <n v="0.2"/>
    <n v="0.73360000000000003"/>
  </r>
  <r>
    <n v="5456"/>
    <s v="CA-2014-160962"/>
    <x v="3"/>
    <x v="1045"/>
    <d v="2014-05-03T00:00:00"/>
    <s v="Standard Class"/>
    <s v="MC-17605"/>
    <s v="Matt Connell"/>
    <x v="1"/>
    <s v="United States"/>
    <s v="Philadelphia"/>
    <x v="9"/>
    <n v="19143"/>
    <x v="3"/>
    <s v="OFF-AR-10003056"/>
    <x v="1"/>
    <x v="6"/>
    <s v="Newell 341"/>
    <n v="6.8480000000000008"/>
    <x v="0"/>
    <n v="0.2"/>
    <n v="0.77039999999999909"/>
  </r>
  <r>
    <n v="5457"/>
    <s v="CA-2014-130631"/>
    <x v="3"/>
    <x v="614"/>
    <d v="2015-01-03T00:00:00"/>
    <s v="Standard Class"/>
    <s v="BS-11755"/>
    <s v="Bruce Stewart"/>
    <x v="0"/>
    <s v="United States"/>
    <s v="Edmonds"/>
    <x v="4"/>
    <n v="98026"/>
    <x v="1"/>
    <s v="OFF-FA-10000089"/>
    <x v="1"/>
    <x v="13"/>
    <s v="Acco Glide Clips"/>
    <n v="19.600000000000001"/>
    <x v="2"/>
    <n v="0"/>
    <n v="9.6039999999999992"/>
  </r>
  <r>
    <n v="5458"/>
    <s v="CA-2014-130631"/>
    <x v="3"/>
    <x v="614"/>
    <d v="2015-01-03T00:00:00"/>
    <s v="Standard Class"/>
    <s v="BS-11755"/>
    <s v="Bruce Stewart"/>
    <x v="0"/>
    <s v="United States"/>
    <s v="Edmonds"/>
    <x v="4"/>
    <n v="98026"/>
    <x v="1"/>
    <s v="FUR-FU-10004093"/>
    <x v="0"/>
    <x v="5"/>
    <s v="Hand-Finished Solid Wood Document Frame"/>
    <n v="68.459999999999994"/>
    <x v="0"/>
    <n v="0"/>
    <n v="20.537999999999997"/>
  </r>
  <r>
    <n v="5459"/>
    <s v="CA-2014-116680"/>
    <x v="3"/>
    <x v="507"/>
    <d v="2014-09-07T00:00:00"/>
    <s v="Second Class"/>
    <s v="PK-19075"/>
    <s v="Pete Kriz"/>
    <x v="0"/>
    <s v="United States"/>
    <s v="San Francisco"/>
    <x v="1"/>
    <n v="94122"/>
    <x v="1"/>
    <s v="OFF-BI-10004022"/>
    <x v="1"/>
    <x v="8"/>
    <s v="Acco Suede Grain Vinyl Round Ring Binder"/>
    <n v="13.343999999999998"/>
    <x v="5"/>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x v="8"/>
    <n v="0.2"/>
    <n v="92.392000000000053"/>
  </r>
  <r>
    <n v="5461"/>
    <s v="US-2011-107405"/>
    <x v="2"/>
    <x v="90"/>
    <d v="2011-03-25T00:00:00"/>
    <s v="Standard Class"/>
    <s v="TS-21205"/>
    <s v="Thomas Seio"/>
    <x v="1"/>
    <s v="United States"/>
    <s v="Asheville"/>
    <x v="3"/>
    <n v="28806"/>
    <x v="0"/>
    <s v="OFF-ST-10002301"/>
    <x v="1"/>
    <x v="4"/>
    <s v="Tennsco Commercial Shelving"/>
    <n v="16.272000000000002"/>
    <x v="7"/>
    <n v="0.2"/>
    <n v="-3.864600000000002"/>
  </r>
  <r>
    <n v="5462"/>
    <s v="CA-2014-101574"/>
    <x v="3"/>
    <x v="394"/>
    <d v="2014-10-05T00:00:00"/>
    <s v="Standard Class"/>
    <s v="BD-11725"/>
    <s v="Bruce Degenhardt"/>
    <x v="0"/>
    <s v="United States"/>
    <s v="Los Angeles"/>
    <x v="1"/>
    <n v="90032"/>
    <x v="1"/>
    <s v="FUR-FU-10001706"/>
    <x v="0"/>
    <x v="5"/>
    <s v="Longer-Life Soft White Bulbs"/>
    <n v="9.24"/>
    <x v="1"/>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x v="12"/>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x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x v="2"/>
    <n v="0.2"/>
    <n v="36.692999999999998"/>
  </r>
  <r>
    <n v="5466"/>
    <s v="CA-2011-146591"/>
    <x v="2"/>
    <x v="1046"/>
    <d v="2011-01-21T00:00:00"/>
    <s v="First Class"/>
    <s v="TS-21340"/>
    <s v="Toby Swindell"/>
    <x v="0"/>
    <s v="United States"/>
    <s v="Scottsdale"/>
    <x v="16"/>
    <n v="85254"/>
    <x v="1"/>
    <s v="FUR-BO-10001972"/>
    <x v="0"/>
    <x v="0"/>
    <s v="O'Sullivan 4-Shelf Bookcase in Odessa Pine"/>
    <n v="181.47000000000003"/>
    <x v="2"/>
    <n v="0.7"/>
    <n v="-320.59699999999998"/>
  </r>
  <r>
    <n v="5467"/>
    <s v="CA-2011-107706"/>
    <x v="2"/>
    <x v="1047"/>
    <d v="2011-02-20T00:00:00"/>
    <s v="Second Class"/>
    <s v="ST-20530"/>
    <s v="Shui Tom"/>
    <x v="0"/>
    <s v="United States"/>
    <s v="Houston"/>
    <x v="5"/>
    <n v="77095"/>
    <x v="2"/>
    <s v="OFF-PA-10000466"/>
    <x v="1"/>
    <x v="10"/>
    <s v="Memo Book, 100 Message Capacity, 5 3/8” x 11”"/>
    <n v="16.176000000000002"/>
    <x v="1"/>
    <n v="0.2"/>
    <n v="6.0659999999999989"/>
  </r>
  <r>
    <n v="5468"/>
    <s v="CA-2013-122448"/>
    <x v="0"/>
    <x v="632"/>
    <d v="2013-06-15T00:00:00"/>
    <s v="Standard Class"/>
    <s v="DB-13210"/>
    <s v="Dean Braden"/>
    <x v="0"/>
    <s v="United States"/>
    <s v="San Francisco"/>
    <x v="1"/>
    <n v="94109"/>
    <x v="1"/>
    <s v="FUR-CH-10002774"/>
    <x v="0"/>
    <x v="1"/>
    <s v="Global Deluxe Stacking Chair, Gray"/>
    <n v="122.352"/>
    <x v="1"/>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x v="1"/>
    <n v="0.2"/>
    <n v="73.19399999999996"/>
  </r>
  <r>
    <n v="5470"/>
    <s v="CA-2011-132451"/>
    <x v="2"/>
    <x v="467"/>
    <d v="2011-09-27T00:00:00"/>
    <s v="First Class"/>
    <s v="KF-16285"/>
    <s v="Karen Ferguson"/>
    <x v="2"/>
    <s v="United States"/>
    <s v="San Diego"/>
    <x v="1"/>
    <n v="92105"/>
    <x v="1"/>
    <s v="OFF-PA-10004888"/>
    <x v="1"/>
    <x v="10"/>
    <s v="Xerox 217"/>
    <n v="19.440000000000001"/>
    <x v="1"/>
    <n v="0"/>
    <n v="9.3312000000000008"/>
  </r>
  <r>
    <n v="5471"/>
    <s v="CA-2013-158547"/>
    <x v="0"/>
    <x v="198"/>
    <d v="2013-06-05T00:00:00"/>
    <s v="Standard Class"/>
    <s v="JM-16195"/>
    <s v="Justin MacKendrick"/>
    <x v="0"/>
    <s v="United States"/>
    <s v="Hamilton"/>
    <x v="24"/>
    <n v="45011"/>
    <x v="3"/>
    <s v="OFF-AP-10003842"/>
    <x v="1"/>
    <x v="9"/>
    <s v="Euro-Pro Shark Turbo Vacuum"/>
    <n v="123.92000000000002"/>
    <x v="2"/>
    <n v="0.2"/>
    <n v="9.2939999999999969"/>
  </r>
  <r>
    <n v="5472"/>
    <s v="CA-2014-116946"/>
    <x v="3"/>
    <x v="484"/>
    <d v="2014-12-24T00:00:00"/>
    <s v="Standard Class"/>
    <s v="TS-21505"/>
    <s v="Tony Sayre"/>
    <x v="0"/>
    <s v="United States"/>
    <s v="Parker"/>
    <x v="22"/>
    <n v="80134"/>
    <x v="1"/>
    <s v="FUR-FU-10000320"/>
    <x v="0"/>
    <x v="5"/>
    <s v="OIC Stacking Trays"/>
    <n v="13.360000000000001"/>
    <x v="2"/>
    <n v="0.2"/>
    <n v="4.0080000000000009"/>
  </r>
  <r>
    <n v="5473"/>
    <s v="CA-2014-116946"/>
    <x v="3"/>
    <x v="484"/>
    <d v="2014-12-24T00:00:00"/>
    <s v="Standard Class"/>
    <s v="TS-21505"/>
    <s v="Tony Sayre"/>
    <x v="0"/>
    <s v="United States"/>
    <s v="Parker"/>
    <x v="22"/>
    <n v="80134"/>
    <x v="1"/>
    <s v="OFF-ST-10002554"/>
    <x v="1"/>
    <x v="4"/>
    <s v="Tennsco Industrial Shelving"/>
    <n v="78.256"/>
    <x v="0"/>
    <n v="0.2"/>
    <n v="-17.607599999999998"/>
  </r>
  <r>
    <n v="5474"/>
    <s v="CA-2014-116946"/>
    <x v="3"/>
    <x v="484"/>
    <d v="2014-12-24T00:00:00"/>
    <s v="Standard Class"/>
    <s v="TS-21505"/>
    <s v="Tony Sayre"/>
    <x v="0"/>
    <s v="United States"/>
    <s v="Parker"/>
    <x v="22"/>
    <n v="80134"/>
    <x v="1"/>
    <s v="FUR-BO-10000468"/>
    <x v="0"/>
    <x v="0"/>
    <s v="O'Sullivan 2-Shelf Heavy-Duty Bookcases"/>
    <n v="102.01800000000001"/>
    <x v="3"/>
    <n v="0.7"/>
    <n v="-183.6323999999999"/>
  </r>
  <r>
    <n v="5475"/>
    <s v="CA-2014-121741"/>
    <x v="3"/>
    <x v="377"/>
    <d v="2014-12-27T00:00:00"/>
    <s v="Same Day"/>
    <s v="YC-21895"/>
    <s v="Yoseph Carroll"/>
    <x v="1"/>
    <s v="United States"/>
    <s v="Fremont"/>
    <x v="8"/>
    <n v="68025"/>
    <x v="2"/>
    <s v="OFF-ST-10004459"/>
    <x v="1"/>
    <x v="4"/>
    <s v="Tennsco Single-Tier Lockers"/>
    <n v="750.68"/>
    <x v="0"/>
    <n v="0"/>
    <n v="37.533999999999992"/>
  </r>
  <r>
    <n v="5476"/>
    <s v="CA-2014-169691"/>
    <x v="3"/>
    <x v="140"/>
    <d v="2014-06-19T00:00:00"/>
    <s v="First Class"/>
    <s v="Dp-13240"/>
    <s v="Dean percer"/>
    <x v="2"/>
    <s v="United States"/>
    <s v="Maple Grove"/>
    <x v="11"/>
    <n v="55369"/>
    <x v="2"/>
    <s v="OFF-LA-10002312"/>
    <x v="1"/>
    <x v="2"/>
    <s v="Avery 490"/>
    <n v="44.400000000000006"/>
    <x v="1"/>
    <n v="0"/>
    <n v="22.200000000000003"/>
  </r>
  <r>
    <n v="5477"/>
    <s v="CA-2014-169691"/>
    <x v="3"/>
    <x v="140"/>
    <d v="2014-06-19T00:00:00"/>
    <s v="First Class"/>
    <s v="Dp-13240"/>
    <s v="Dean percer"/>
    <x v="2"/>
    <s v="United States"/>
    <s v="Maple Grove"/>
    <x v="11"/>
    <n v="55369"/>
    <x v="2"/>
    <s v="OFF-ST-10001291"/>
    <x v="1"/>
    <x v="4"/>
    <s v="Tenex Personal Self-Stacking Standard File Box, Black/Gray"/>
    <n v="84.55"/>
    <x v="2"/>
    <n v="0"/>
    <n v="22.828499999999998"/>
  </r>
  <r>
    <n v="5478"/>
    <s v="CA-2014-169691"/>
    <x v="3"/>
    <x v="140"/>
    <d v="2014-06-19T00:00:00"/>
    <s v="First Class"/>
    <s v="Dp-13240"/>
    <s v="Dean percer"/>
    <x v="2"/>
    <s v="United States"/>
    <s v="Maple Grove"/>
    <x v="11"/>
    <n v="55369"/>
    <x v="2"/>
    <s v="OFF-PA-10003022"/>
    <x v="1"/>
    <x v="10"/>
    <s v="Xerox 1992"/>
    <n v="17.940000000000001"/>
    <x v="1"/>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x v="1"/>
    <n v="0"/>
    <n v="62.915999999999997"/>
  </r>
  <r>
    <n v="5480"/>
    <s v="CA-2011-101770"/>
    <x v="2"/>
    <x v="691"/>
    <d v="2011-04-04T00:00:00"/>
    <s v="Standard Class"/>
    <s v="KB-16240"/>
    <s v="Karen Bern"/>
    <x v="1"/>
    <s v="United States"/>
    <s v="Miami"/>
    <x v="2"/>
    <n v="33180"/>
    <x v="0"/>
    <s v="OFF-BI-10001097"/>
    <x v="1"/>
    <x v="8"/>
    <s v="Avery Hole Reinforcements"/>
    <n v="1.8690000000000004"/>
    <x v="7"/>
    <n v="0.7"/>
    <n v="-1.3082999999999996"/>
  </r>
  <r>
    <n v="5481"/>
    <s v="CA-2014-105487"/>
    <x v="3"/>
    <x v="1048"/>
    <d v="2014-10-15T00:00:00"/>
    <s v="Standard Class"/>
    <s v="CS-12250"/>
    <s v="Chris Selesnick"/>
    <x v="1"/>
    <s v="United States"/>
    <s v="San Diego"/>
    <x v="1"/>
    <n v="92105"/>
    <x v="1"/>
    <s v="TEC-PH-10001336"/>
    <x v="2"/>
    <x v="7"/>
    <s v="Digium D40 VoIP phone"/>
    <n v="103.19200000000001"/>
    <x v="7"/>
    <n v="0.2"/>
    <n v="11.609099999999998"/>
  </r>
  <r>
    <n v="5482"/>
    <s v="CA-2014-105487"/>
    <x v="3"/>
    <x v="1048"/>
    <d v="2014-10-15T00:00:00"/>
    <s v="Standard Class"/>
    <s v="CS-12250"/>
    <s v="Chris Selesnick"/>
    <x v="1"/>
    <s v="United States"/>
    <s v="San Diego"/>
    <x v="1"/>
    <n v="92105"/>
    <x v="1"/>
    <s v="TEC-AC-10002305"/>
    <x v="2"/>
    <x v="11"/>
    <s v="KeyTronic E03601U1 - Keyboard - Beige"/>
    <n v="36"/>
    <x v="0"/>
    <n v="0"/>
    <n v="6.4799999999999969"/>
  </r>
  <r>
    <n v="5483"/>
    <s v="CA-2014-105487"/>
    <x v="3"/>
    <x v="1048"/>
    <d v="2014-10-15T00:00:00"/>
    <s v="Standard Class"/>
    <s v="CS-12250"/>
    <s v="Chris Selesnick"/>
    <x v="1"/>
    <s v="United States"/>
    <s v="San Diego"/>
    <x v="1"/>
    <n v="92105"/>
    <x v="1"/>
    <s v="TEC-AC-10003610"/>
    <x v="2"/>
    <x v="11"/>
    <s v="Logitech Illuminated - Keyboard"/>
    <n v="239.96"/>
    <x v="4"/>
    <n v="0"/>
    <n v="115.1808"/>
  </r>
  <r>
    <n v="5484"/>
    <s v="CA-2014-105487"/>
    <x v="3"/>
    <x v="1048"/>
    <d v="2014-10-15T00:00:00"/>
    <s v="Standard Class"/>
    <s v="CS-12250"/>
    <s v="Chris Selesnick"/>
    <x v="1"/>
    <s v="United States"/>
    <s v="San Diego"/>
    <x v="1"/>
    <n v="92105"/>
    <x v="1"/>
    <s v="OFF-ST-10002301"/>
    <x v="1"/>
    <x v="4"/>
    <s v="Tennsco Commercial Shelving"/>
    <n v="40.68"/>
    <x v="0"/>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x v="4"/>
    <n v="0.2"/>
    <n v="-68.1096"/>
  </r>
  <r>
    <n v="5486"/>
    <s v="CA-2011-107573"/>
    <x v="2"/>
    <x v="432"/>
    <d v="2011-12-17T00:00:00"/>
    <s v="Standard Class"/>
    <s v="PB-19150"/>
    <s v="Philip Brown"/>
    <x v="0"/>
    <s v="United States"/>
    <s v="Miami"/>
    <x v="2"/>
    <n v="33178"/>
    <x v="0"/>
    <s v="OFF-EN-10001099"/>
    <x v="1"/>
    <x v="12"/>
    <s v="Staples"/>
    <n v="23.472000000000001"/>
    <x v="1"/>
    <n v="0.2"/>
    <n v="7.6283999999999974"/>
  </r>
  <r>
    <n v="5487"/>
    <s v="CA-2012-156608"/>
    <x v="1"/>
    <x v="1040"/>
    <d v="2012-10-29T00:00:00"/>
    <s v="Standard Class"/>
    <s v="MT-18070"/>
    <s v="Michelle Tran"/>
    <x v="2"/>
    <s v="United States"/>
    <s v="San Antonio"/>
    <x v="5"/>
    <n v="78207"/>
    <x v="2"/>
    <s v="OFF-BI-10004140"/>
    <x v="1"/>
    <x v="8"/>
    <s v="Avery Non-Stick Binders"/>
    <n v="3.5919999999999992"/>
    <x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x v="1"/>
    <n v="0.2"/>
    <n v="-5.694300000000001"/>
  </r>
  <r>
    <n v="5489"/>
    <s v="CA-2014-134495"/>
    <x v="3"/>
    <x v="719"/>
    <d v="2014-04-05T00:00:00"/>
    <s v="Second Class"/>
    <s v="BF-11020"/>
    <s v="Barry Französisch"/>
    <x v="1"/>
    <s v="United States"/>
    <s v="Jacksonville"/>
    <x v="2"/>
    <n v="32216"/>
    <x v="0"/>
    <s v="OFF-LA-10000262"/>
    <x v="1"/>
    <x v="2"/>
    <s v="Avery 494"/>
    <n v="6.2640000000000002"/>
    <x v="1"/>
    <n v="0.2"/>
    <n v="2.0358000000000001"/>
  </r>
  <r>
    <n v="5490"/>
    <s v="CA-2014-134495"/>
    <x v="3"/>
    <x v="719"/>
    <d v="2014-04-05T00:00:00"/>
    <s v="Second Class"/>
    <s v="BF-11020"/>
    <s v="Barry Französisch"/>
    <x v="1"/>
    <s v="United States"/>
    <s v="Jacksonville"/>
    <x v="2"/>
    <n v="32216"/>
    <x v="0"/>
    <s v="OFF-AP-10002222"/>
    <x v="1"/>
    <x v="9"/>
    <s v="Staples"/>
    <n v="20.808"/>
    <x v="1"/>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x v="1"/>
    <n v="0.2"/>
    <n v="-19.105800000000016"/>
  </r>
  <r>
    <n v="5492"/>
    <s v="CA-2014-164098"/>
    <x v="3"/>
    <x v="795"/>
    <d v="2014-01-28T00:00:00"/>
    <s v="First Class"/>
    <s v="CG-12520"/>
    <s v="Claire Gute"/>
    <x v="0"/>
    <s v="United States"/>
    <s v="Houston"/>
    <x v="5"/>
    <n v="77070"/>
    <x v="2"/>
    <s v="OFF-ST-10000615"/>
    <x v="1"/>
    <x v="4"/>
    <s v="SimpliFile Personal File, Black Granite, 15w x 6-15/16d x 11-1/4h"/>
    <n v="18.16"/>
    <x v="0"/>
    <n v="0.2"/>
    <n v="1.8160000000000016"/>
  </r>
  <r>
    <n v="5493"/>
    <s v="CA-2011-105249"/>
    <x v="2"/>
    <x v="683"/>
    <d v="2011-11-28T00:00:00"/>
    <s v="Same Day"/>
    <s v="DH-13675"/>
    <s v="Duane Huffman"/>
    <x v="2"/>
    <s v="United States"/>
    <s v="San Francisco"/>
    <x v="1"/>
    <n v="94122"/>
    <x v="1"/>
    <s v="OFF-SU-10001225"/>
    <x v="1"/>
    <x v="14"/>
    <s v="Staples"/>
    <n v="7.36"/>
    <x v="0"/>
    <n v="0"/>
    <n v="0.14719999999999978"/>
  </r>
  <r>
    <n v="5494"/>
    <s v="CA-2011-105249"/>
    <x v="2"/>
    <x v="683"/>
    <d v="2011-11-28T00:00:00"/>
    <s v="Same Day"/>
    <s v="DH-13675"/>
    <s v="Duane Huffman"/>
    <x v="2"/>
    <s v="United States"/>
    <s v="San Francisco"/>
    <x v="1"/>
    <n v="94122"/>
    <x v="1"/>
    <s v="OFF-LA-10002043"/>
    <x v="1"/>
    <x v="2"/>
    <s v="Avery 489"/>
    <n v="41.4"/>
    <x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x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x v="4"/>
    <n v="0.7"/>
    <n v="-6.1247999999999987"/>
  </r>
  <r>
    <n v="5497"/>
    <s v="CA-2014-117821"/>
    <x v="3"/>
    <x v="492"/>
    <d v="2014-06-17T00:00:00"/>
    <s v="Standard Class"/>
    <s v="HG-15025"/>
    <s v="Hunter Glantz"/>
    <x v="0"/>
    <s v="United States"/>
    <s v="Marion"/>
    <x v="24"/>
    <n v="43302"/>
    <x v="3"/>
    <s v="TEC-AC-10004469"/>
    <x v="2"/>
    <x v="11"/>
    <s v="Microsoft Sculpt Comfort Mouse"/>
    <n v="63.920000000000009"/>
    <x v="0"/>
    <n v="0.2"/>
    <n v="19.176000000000002"/>
  </r>
  <r>
    <n v="5498"/>
    <s v="CA-2014-164378"/>
    <x v="3"/>
    <x v="663"/>
    <d v="2014-07-19T00:00:00"/>
    <s v="Second Class"/>
    <s v="MM-18055"/>
    <s v="Michelle Moray"/>
    <x v="0"/>
    <s v="United States"/>
    <s v="New York City"/>
    <x v="15"/>
    <n v="10024"/>
    <x v="3"/>
    <s v="OFF-AR-10001177"/>
    <x v="1"/>
    <x v="6"/>
    <s v="Newell 349"/>
    <n v="6.56"/>
    <x v="0"/>
    <n v="0"/>
    <n v="1.9023999999999992"/>
  </r>
  <r>
    <n v="5499"/>
    <s v="CA-2014-164378"/>
    <x v="3"/>
    <x v="663"/>
    <d v="2014-07-19T00:00:00"/>
    <s v="Second Class"/>
    <s v="MM-18055"/>
    <s v="Michelle Moray"/>
    <x v="0"/>
    <s v="United States"/>
    <s v="New York City"/>
    <x v="15"/>
    <n v="10024"/>
    <x v="3"/>
    <s v="OFF-LA-10000634"/>
    <x v="1"/>
    <x v="2"/>
    <s v="Avery 509"/>
    <n v="7.83"/>
    <x v="1"/>
    <n v="0"/>
    <n v="3.6017999999999999"/>
  </r>
  <r>
    <n v="5500"/>
    <s v="CA-2014-164378"/>
    <x v="3"/>
    <x v="663"/>
    <d v="2014-07-19T00:00:00"/>
    <s v="Second Class"/>
    <s v="MM-18055"/>
    <s v="Michelle Moray"/>
    <x v="0"/>
    <s v="United States"/>
    <s v="New York City"/>
    <x v="15"/>
    <n v="10024"/>
    <x v="3"/>
    <s v="TEC-AC-10004708"/>
    <x v="2"/>
    <x v="11"/>
    <s v="Sony 32GB Class 10 Micro SDHC R40 Memory Card"/>
    <n v="41.9"/>
    <x v="0"/>
    <n v="0"/>
    <n v="8.7989999999999995"/>
  </r>
  <r>
    <n v="5501"/>
    <s v="CA-2014-164378"/>
    <x v="3"/>
    <x v="663"/>
    <d v="2014-07-19T00:00:00"/>
    <s v="Second Class"/>
    <s v="MM-18055"/>
    <s v="Michelle Moray"/>
    <x v="0"/>
    <s v="United States"/>
    <s v="New York City"/>
    <x v="15"/>
    <n v="10024"/>
    <x v="3"/>
    <s v="FUR-CH-10002084"/>
    <x v="0"/>
    <x v="1"/>
    <s v="Hon Mobius Operator's Chair"/>
    <n v="664.14599999999996"/>
    <x v="5"/>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x v="0"/>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x v="7"/>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x v="1"/>
    <n v="0.2"/>
    <n v="1.2584999999999997"/>
  </r>
  <r>
    <n v="5505"/>
    <s v="CA-2014-127782"/>
    <x v="3"/>
    <x v="808"/>
    <d v="2014-11-07T00:00:00"/>
    <s v="Standard Class"/>
    <s v="TH-21115"/>
    <s v="Thea Hudgings"/>
    <x v="1"/>
    <s v="United States"/>
    <s v="Philadelphia"/>
    <x v="9"/>
    <n v="19140"/>
    <x v="3"/>
    <s v="OFF-EN-10003845"/>
    <x v="1"/>
    <x v="12"/>
    <s v="Colored Envelopes"/>
    <n v="8.8559999999999999"/>
    <x v="1"/>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x v="4"/>
    <n v="0.4"/>
    <n v="-186.15999999999997"/>
  </r>
  <r>
    <n v="5507"/>
    <s v="US-2013-162026"/>
    <x v="0"/>
    <x v="750"/>
    <d v="2013-10-09T00:00:00"/>
    <s v="Same Day"/>
    <s v="JE-15745"/>
    <s v="Joel Eaton"/>
    <x v="0"/>
    <s v="United States"/>
    <s v="Los Angeles"/>
    <x v="1"/>
    <n v="90036"/>
    <x v="1"/>
    <s v="OFF-PA-10000167"/>
    <x v="1"/>
    <x v="10"/>
    <s v="Xerox 1925"/>
    <n v="61.96"/>
    <x v="0"/>
    <n v="0"/>
    <n v="27.881999999999998"/>
  </r>
  <r>
    <n v="5508"/>
    <s v="CA-2013-150000"/>
    <x v="0"/>
    <x v="143"/>
    <d v="2013-04-15T00:00:00"/>
    <s v="Standard Class"/>
    <s v="PG-18820"/>
    <s v="Patrick Gardner"/>
    <x v="0"/>
    <s v="United States"/>
    <s v="Smyrna"/>
    <x v="32"/>
    <n v="30080"/>
    <x v="0"/>
    <s v="OFF-EN-10002973"/>
    <x v="1"/>
    <x v="12"/>
    <s v="Ampad #10 Peel &amp; Seel Holiday Envelopes"/>
    <n v="17.920000000000002"/>
    <x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x v="2"/>
    <n v="0"/>
    <n v="62.736999999999995"/>
  </r>
  <r>
    <n v="5510"/>
    <s v="US-2014-152569"/>
    <x v="3"/>
    <x v="356"/>
    <d v="2014-05-21T00:00:00"/>
    <s v="Standard Class"/>
    <s v="JD-16015"/>
    <s v="Joy Daniels"/>
    <x v="0"/>
    <s v="United States"/>
    <s v="Chicago"/>
    <x v="10"/>
    <n v="60653"/>
    <x v="2"/>
    <s v="OFF-PA-10001736"/>
    <x v="1"/>
    <x v="10"/>
    <s v="Xerox 1880"/>
    <n v="56.704000000000001"/>
    <x v="0"/>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x v="0"/>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x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x v="1"/>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x v="1"/>
    <n v="0"/>
    <n v="2.3996999999999815"/>
  </r>
  <r>
    <n v="5515"/>
    <s v="CA-2012-103177"/>
    <x v="1"/>
    <x v="1051"/>
    <d v="2012-06-01T00:00:00"/>
    <s v="First Class"/>
    <s v="EN-13780"/>
    <s v="Edward Nazzal"/>
    <x v="0"/>
    <s v="United States"/>
    <s v="New York City"/>
    <x v="15"/>
    <n v="10009"/>
    <x v="3"/>
    <s v="OFF-AP-10004540"/>
    <x v="1"/>
    <x v="9"/>
    <s v="Eureka The Boss Lite 10-Amp Upright Vacuum, Blue"/>
    <n v="160.32"/>
    <x v="0"/>
    <n v="0"/>
    <n v="44.889600000000002"/>
  </r>
  <r>
    <n v="5516"/>
    <s v="CA-2012-103177"/>
    <x v="1"/>
    <x v="1051"/>
    <d v="2012-06-01T00:00:00"/>
    <s v="First Class"/>
    <s v="EN-13780"/>
    <s v="Edward Nazzal"/>
    <x v="0"/>
    <s v="United States"/>
    <s v="New York City"/>
    <x v="15"/>
    <n v="10009"/>
    <x v="3"/>
    <s v="TEC-PH-10001527"/>
    <x v="2"/>
    <x v="7"/>
    <s v="Plantronics MX500i Earset"/>
    <n v="128.85000000000002"/>
    <x v="1"/>
    <n v="0"/>
    <n v="3.8654999999999973"/>
  </r>
  <r>
    <n v="5517"/>
    <s v="US-2013-138408"/>
    <x v="0"/>
    <x v="741"/>
    <d v="2013-11-22T00:00:00"/>
    <s v="Second Class"/>
    <s v="KC-16255"/>
    <s v="Karen Carlisle"/>
    <x v="1"/>
    <s v="United States"/>
    <s v="Huntsville"/>
    <x v="19"/>
    <n v="35810"/>
    <x v="0"/>
    <s v="TEC-AC-10003870"/>
    <x v="2"/>
    <x v="11"/>
    <s v="Logitech Z-906 Speaker sys - home theater - 5.1-CH"/>
    <n v="1319.96"/>
    <x v="4"/>
    <n v="0"/>
    <n v="527.98400000000004"/>
  </r>
  <r>
    <n v="5518"/>
    <s v="CA-2014-117667"/>
    <x v="3"/>
    <x v="769"/>
    <d v="2014-12-10T00:00:00"/>
    <s v="Standard Class"/>
    <s v="MS-17980"/>
    <s v="Michael Stewart"/>
    <x v="1"/>
    <s v="United States"/>
    <s v="Philadelphia"/>
    <x v="9"/>
    <n v="19134"/>
    <x v="3"/>
    <s v="FUR-CH-10004540"/>
    <x v="0"/>
    <x v="1"/>
    <s v="Global Chrome Stack Chair"/>
    <n v="239.95999999999998"/>
    <x v="12"/>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x v="0"/>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x v="1"/>
    <n v="0.2"/>
    <n v="3.1806000000000005"/>
  </r>
  <r>
    <n v="5521"/>
    <s v="CA-2014-117667"/>
    <x v="3"/>
    <x v="769"/>
    <d v="2014-12-10T00:00:00"/>
    <s v="Standard Class"/>
    <s v="MS-17980"/>
    <s v="Michael Stewart"/>
    <x v="1"/>
    <s v="United States"/>
    <s v="Philadelphia"/>
    <x v="9"/>
    <n v="19134"/>
    <x v="3"/>
    <s v="OFF-PA-10002709"/>
    <x v="1"/>
    <x v="10"/>
    <s v="Xerox 1956"/>
    <n v="23.92"/>
    <x v="2"/>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x v="4"/>
    <n v="0.2"/>
    <n v="-28.796399999999984"/>
  </r>
  <r>
    <n v="5523"/>
    <s v="CA-2013-110982"/>
    <x v="0"/>
    <x v="410"/>
    <d v="2013-06-08T00:00:00"/>
    <s v="First Class"/>
    <s v="CK-12205"/>
    <s v="Chloris Kastensmidt"/>
    <x v="0"/>
    <s v="United States"/>
    <s v="Santa Clara"/>
    <x v="1"/>
    <n v="95051"/>
    <x v="1"/>
    <s v="OFF-BI-10000829"/>
    <x v="1"/>
    <x v="8"/>
    <s v="Avery Non-Stick Binders"/>
    <n v="21.552000000000003"/>
    <x v="5"/>
    <n v="0.2"/>
    <n v="7.0043999999999977"/>
  </r>
  <r>
    <n v="5524"/>
    <s v="CA-2013-110982"/>
    <x v="0"/>
    <x v="410"/>
    <d v="2013-06-08T00:00:00"/>
    <s v="First Class"/>
    <s v="CK-12205"/>
    <s v="Chloris Kastensmidt"/>
    <x v="0"/>
    <s v="United States"/>
    <s v="Santa Clara"/>
    <x v="1"/>
    <n v="95051"/>
    <x v="1"/>
    <s v="OFF-AP-10004859"/>
    <x v="1"/>
    <x v="9"/>
    <s v="Acco 6 Outlet Guardian Premium Surge Suppressor"/>
    <n v="58.24"/>
    <x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x v="13"/>
    <n v="0"/>
    <n v="36.928799999999995"/>
  </r>
  <r>
    <n v="5526"/>
    <s v="CA-2014-154501"/>
    <x v="3"/>
    <x v="504"/>
    <d v="2014-05-06T00:00:00"/>
    <s v="Standard Class"/>
    <s v="EA-14035"/>
    <s v="Erin Ashbrook"/>
    <x v="1"/>
    <s v="United States"/>
    <s v="Los Angeles"/>
    <x v="1"/>
    <n v="90008"/>
    <x v="1"/>
    <s v="OFF-AR-10002804"/>
    <x v="1"/>
    <x v="6"/>
    <s v="Faber Castell Col-Erase Pencils"/>
    <n v="9.7799999999999994"/>
    <x v="0"/>
    <n v="0"/>
    <n v="4.0098000000000003"/>
  </r>
  <r>
    <n v="5527"/>
    <s v="CA-2014-166933"/>
    <x v="3"/>
    <x v="558"/>
    <d v="2014-04-29T00:00:00"/>
    <s v="Standard Class"/>
    <s v="MG-17890"/>
    <s v="Michael Granlund"/>
    <x v="2"/>
    <s v="United States"/>
    <s v="Santa Barbara"/>
    <x v="1"/>
    <n v="93101"/>
    <x v="1"/>
    <s v="OFF-FA-10002676"/>
    <x v="1"/>
    <x v="13"/>
    <s v="Colored Push Pins"/>
    <n v="1.81"/>
    <x v="7"/>
    <n v="0"/>
    <n v="0.65159999999999996"/>
  </r>
  <r>
    <n v="5528"/>
    <s v="CA-2012-142055"/>
    <x v="1"/>
    <x v="412"/>
    <d v="2012-05-10T00:00:00"/>
    <s v="First Class"/>
    <s v="AB-10255"/>
    <s v="Alejandro Ballentine"/>
    <x v="2"/>
    <s v="United States"/>
    <s v="New York City"/>
    <x v="15"/>
    <n v="10009"/>
    <x v="3"/>
    <s v="OFF-PA-10003465"/>
    <x v="1"/>
    <x v="10"/>
    <s v="Xerox 1912"/>
    <n v="37.94"/>
    <x v="0"/>
    <n v="0"/>
    <n v="18.211199999999998"/>
  </r>
  <r>
    <n v="5529"/>
    <s v="CA-2012-137106"/>
    <x v="1"/>
    <x v="1052"/>
    <d v="2012-04-04T00:00:00"/>
    <s v="Standard Class"/>
    <s v="SC-20260"/>
    <s v="Scott Cohen"/>
    <x v="1"/>
    <s v="United States"/>
    <s v="Jacksonville"/>
    <x v="2"/>
    <n v="32216"/>
    <x v="0"/>
    <s v="TEC-PH-10000011"/>
    <x v="2"/>
    <x v="7"/>
    <s v="PureGear Roll-On Screen Protector"/>
    <n v="79.959999999999994"/>
    <x v="2"/>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x v="1"/>
    <n v="0.2"/>
    <n v="40.353599999999986"/>
  </r>
  <r>
    <n v="5531"/>
    <s v="CA-2014-160885"/>
    <x v="3"/>
    <x v="574"/>
    <d v="2014-12-07T00:00:00"/>
    <s v="Standard Class"/>
    <s v="JK-16090"/>
    <s v="Juliana Krohn"/>
    <x v="0"/>
    <s v="United States"/>
    <s v="Omaha"/>
    <x v="8"/>
    <n v="68104"/>
    <x v="2"/>
    <s v="TEC-PH-10001795"/>
    <x v="2"/>
    <x v="7"/>
    <s v="ClearOne CHATAttach 160 - speaker phone"/>
    <n v="2479.96"/>
    <x v="4"/>
    <n v="0"/>
    <n v="743.98799999999983"/>
  </r>
  <r>
    <n v="5532"/>
    <s v="US-2013-167472"/>
    <x v="0"/>
    <x v="112"/>
    <d v="2013-06-08T00:00:00"/>
    <s v="First Class"/>
    <s v="CK-12595"/>
    <s v="Clytie Kelty"/>
    <x v="0"/>
    <s v="United States"/>
    <s v="Little Rock"/>
    <x v="36"/>
    <n v="72209"/>
    <x v="0"/>
    <s v="TEC-AC-10001109"/>
    <x v="2"/>
    <x v="11"/>
    <s v="Logitech Trackman Marble Mouse"/>
    <n v="179.94"/>
    <x v="5"/>
    <n v="0"/>
    <n v="75.57480000000001"/>
  </r>
  <r>
    <n v="5533"/>
    <s v="US-2013-167472"/>
    <x v="0"/>
    <x v="112"/>
    <d v="2013-06-08T00:00:00"/>
    <s v="First Class"/>
    <s v="CK-12595"/>
    <s v="Clytie Kelty"/>
    <x v="0"/>
    <s v="United States"/>
    <s v="Little Rock"/>
    <x v="36"/>
    <n v="72209"/>
    <x v="0"/>
    <s v="TEC-AC-10003038"/>
    <x v="2"/>
    <x v="11"/>
    <s v="Kingston Digital DataTraveler 16GB USB 2.0"/>
    <n v="26.849999999999998"/>
    <x v="1"/>
    <n v="0"/>
    <n v="5.101499999999997"/>
  </r>
  <r>
    <n v="5534"/>
    <s v="US-2013-167472"/>
    <x v="0"/>
    <x v="112"/>
    <d v="2013-06-08T00:00:00"/>
    <s v="First Class"/>
    <s v="CK-12595"/>
    <s v="Clytie Kelty"/>
    <x v="0"/>
    <s v="United States"/>
    <s v="Little Rock"/>
    <x v="36"/>
    <n v="72209"/>
    <x v="0"/>
    <s v="TEC-AC-10003174"/>
    <x v="2"/>
    <x v="11"/>
    <s v="Plantronics S12 Corded Telephone Headset System"/>
    <n v="323.37"/>
    <x v="1"/>
    <n v="0"/>
    <n v="129.34800000000001"/>
  </r>
  <r>
    <n v="5535"/>
    <s v="US-2013-167472"/>
    <x v="0"/>
    <x v="112"/>
    <d v="2013-06-08T00:00:00"/>
    <s v="First Class"/>
    <s v="CK-12595"/>
    <s v="Clytie Kelty"/>
    <x v="0"/>
    <s v="United States"/>
    <s v="Little Rock"/>
    <x v="36"/>
    <n v="72209"/>
    <x v="0"/>
    <s v="OFF-PA-10000157"/>
    <x v="1"/>
    <x v="10"/>
    <s v="Xerox 191"/>
    <n v="59.94"/>
    <x v="1"/>
    <n v="0"/>
    <n v="28.171799999999998"/>
  </r>
  <r>
    <n v="5536"/>
    <s v="US-2013-167472"/>
    <x v="0"/>
    <x v="112"/>
    <d v="2013-06-08T00:00:00"/>
    <s v="First Class"/>
    <s v="CK-12595"/>
    <s v="Clytie Kelty"/>
    <x v="0"/>
    <s v="United States"/>
    <s v="Little Rock"/>
    <x v="36"/>
    <n v="72209"/>
    <x v="0"/>
    <s v="OFF-BI-10001721"/>
    <x v="1"/>
    <x v="8"/>
    <s v="Trimflex Flexible Post Binders"/>
    <n v="64.14"/>
    <x v="1"/>
    <n v="0"/>
    <n v="30.787199999999999"/>
  </r>
  <r>
    <n v="5537"/>
    <s v="US-2013-167472"/>
    <x v="0"/>
    <x v="112"/>
    <d v="2013-06-08T00:00:00"/>
    <s v="First Class"/>
    <s v="CK-12595"/>
    <s v="Clytie Kelty"/>
    <x v="0"/>
    <s v="United States"/>
    <s v="Little Rock"/>
    <x v="36"/>
    <n v="72209"/>
    <x v="0"/>
    <s v="OFF-BI-10000591"/>
    <x v="1"/>
    <x v="8"/>
    <s v="Avery Binder Labels"/>
    <n v="11.67"/>
    <x v="1"/>
    <n v="0"/>
    <n v="5.6015999999999995"/>
  </r>
  <r>
    <n v="5538"/>
    <s v="US-2013-167472"/>
    <x v="0"/>
    <x v="112"/>
    <d v="2013-06-08T00:00:00"/>
    <s v="First Class"/>
    <s v="CK-12595"/>
    <s v="Clytie Kelty"/>
    <x v="0"/>
    <s v="United States"/>
    <s v="Little Rock"/>
    <x v="36"/>
    <n v="72209"/>
    <x v="0"/>
    <s v="OFF-PA-10001534"/>
    <x v="1"/>
    <x v="10"/>
    <s v="Xerox 230"/>
    <n v="12.96"/>
    <x v="0"/>
    <n v="0"/>
    <n v="6.2208000000000006"/>
  </r>
  <r>
    <n v="5539"/>
    <s v="CA-2012-120551"/>
    <x v="1"/>
    <x v="657"/>
    <d v="2012-04-20T00:00:00"/>
    <s v="Standard Class"/>
    <s v="SS-20590"/>
    <s v="Sonia Sunley"/>
    <x v="0"/>
    <s v="United States"/>
    <s v="Norfolk"/>
    <x v="8"/>
    <n v="68701"/>
    <x v="2"/>
    <s v="OFF-BI-10002071"/>
    <x v="1"/>
    <x v="8"/>
    <s v="Fellowes Black Plastic Comb Bindings"/>
    <n v="17.43"/>
    <x v="1"/>
    <n v="0"/>
    <n v="8.0177999999999994"/>
  </r>
  <r>
    <n v="5540"/>
    <s v="US-2014-150595"/>
    <x v="3"/>
    <x v="1053"/>
    <d v="2014-05-27T00:00:00"/>
    <s v="Standard Class"/>
    <s v="LE-16810"/>
    <s v="Laurel Elliston"/>
    <x v="0"/>
    <s v="United States"/>
    <s v="Chicago"/>
    <x v="10"/>
    <n v="60653"/>
    <x v="2"/>
    <s v="FUR-CH-10000513"/>
    <x v="0"/>
    <x v="1"/>
    <s v="High-Back Leather Manager's Chair"/>
    <n v="181.98599999999999"/>
    <x v="0"/>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x v="0"/>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x v="1"/>
    <n v="0.2"/>
    <n v="2.5136999999999983"/>
  </r>
  <r>
    <n v="5543"/>
    <s v="CA-2013-134936"/>
    <x v="0"/>
    <x v="1054"/>
    <d v="2013-12-26T00:00:00"/>
    <s v="Standard Class"/>
    <s v="ES-14080"/>
    <s v="Erin Smith"/>
    <x v="1"/>
    <s v="United States"/>
    <s v="Tucson"/>
    <x v="16"/>
    <n v="85705"/>
    <x v="1"/>
    <s v="FUR-TA-10001086"/>
    <x v="0"/>
    <x v="3"/>
    <s v="SAFCO PlanMaster Boards, 60w x 37-1/2d, White Melamine"/>
    <n v="455.97"/>
    <x v="5"/>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x v="5"/>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x v="0"/>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x v="2"/>
    <n v="0"/>
    <n v="17.523999999999997"/>
  </r>
  <r>
    <n v="5547"/>
    <s v="CA-2014-151008"/>
    <x v="3"/>
    <x v="210"/>
    <d v="2014-09-09T00:00:00"/>
    <s v="First Class"/>
    <s v="JM-16195"/>
    <s v="Justin MacKendrick"/>
    <x v="0"/>
    <s v="United States"/>
    <s v="Draper"/>
    <x v="7"/>
    <n v="84020"/>
    <x v="1"/>
    <s v="FUR-FU-10002396"/>
    <x v="0"/>
    <x v="5"/>
    <s v="DAX Copper Panel Document Frame, 5 x 7 Size"/>
    <n v="25.16"/>
    <x v="0"/>
    <n v="0"/>
    <n v="10.567200000000001"/>
  </r>
  <r>
    <n v="5548"/>
    <s v="CA-2014-151008"/>
    <x v="3"/>
    <x v="210"/>
    <d v="2014-09-09T00:00:00"/>
    <s v="First Class"/>
    <s v="JM-16195"/>
    <s v="Justin MacKendrick"/>
    <x v="0"/>
    <s v="United States"/>
    <s v="Draper"/>
    <x v="7"/>
    <n v="84020"/>
    <x v="1"/>
    <s v="TEC-PH-10002807"/>
    <x v="2"/>
    <x v="7"/>
    <s v="Motorla HX550 Universal Bluetooth Headset"/>
    <n v="126.56"/>
    <x v="4"/>
    <n v="0.2"/>
    <n v="47.459999999999994"/>
  </r>
  <r>
    <n v="5549"/>
    <s v="CA-2011-159800"/>
    <x v="2"/>
    <x v="683"/>
    <d v="2011-12-01T00:00:00"/>
    <s v="First Class"/>
    <s v="SG-20470"/>
    <s v="Sheri Gordon"/>
    <x v="0"/>
    <s v="United States"/>
    <s v="San Francisco"/>
    <x v="1"/>
    <n v="94109"/>
    <x v="1"/>
    <s v="OFF-AP-10004859"/>
    <x v="1"/>
    <x v="9"/>
    <s v="Acco 6 Outlet Guardian Premium Surge Suppressor"/>
    <n v="43.68"/>
    <x v="1"/>
    <n v="0"/>
    <n v="11.793600000000001"/>
  </r>
  <r>
    <n v="5550"/>
    <s v="CA-2011-159800"/>
    <x v="2"/>
    <x v="683"/>
    <d v="2011-12-01T00:00:00"/>
    <s v="First Class"/>
    <s v="SG-20470"/>
    <s v="Sheri Gordon"/>
    <x v="0"/>
    <s v="United States"/>
    <s v="San Francisco"/>
    <x v="1"/>
    <n v="94109"/>
    <x v="1"/>
    <s v="TEC-AC-10003447"/>
    <x v="2"/>
    <x v="11"/>
    <s v="Micropad Numeric Keypads"/>
    <n v="139.92999999999998"/>
    <x v="3"/>
    <n v="0"/>
    <n v="34.982499999999987"/>
  </r>
  <r>
    <n v="5551"/>
    <s v="US-2011-159618"/>
    <x v="2"/>
    <x v="607"/>
    <d v="2011-11-16T00:00:00"/>
    <s v="Standard Class"/>
    <s v="DB-12970"/>
    <s v="Darren Budd"/>
    <x v="1"/>
    <s v="United States"/>
    <s v="Houston"/>
    <x v="5"/>
    <n v="77036"/>
    <x v="2"/>
    <s v="OFF-AR-10003183"/>
    <x v="1"/>
    <x v="6"/>
    <s v="Avery Fluorescent Highlighter Four-Color Set"/>
    <n v="2.6720000000000002"/>
    <x v="7"/>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x v="5"/>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x v="1"/>
    <n v="0.2"/>
    <n v="20.8719"/>
  </r>
  <r>
    <n v="5554"/>
    <s v="US-2011-159618"/>
    <x v="2"/>
    <x v="607"/>
    <d v="2011-11-16T00:00:00"/>
    <s v="Standard Class"/>
    <s v="DB-12970"/>
    <s v="Darren Budd"/>
    <x v="1"/>
    <s v="United States"/>
    <s v="Houston"/>
    <x v="5"/>
    <n v="77036"/>
    <x v="2"/>
    <s v="OFF-PA-10004100"/>
    <x v="1"/>
    <x v="10"/>
    <s v="Xerox 216"/>
    <n v="36.288000000000011"/>
    <x v="3"/>
    <n v="0.2"/>
    <n v="12.700800000000001"/>
  </r>
  <r>
    <n v="5555"/>
    <s v="US-2011-159618"/>
    <x v="2"/>
    <x v="607"/>
    <d v="2011-11-16T00:00:00"/>
    <s v="Standard Class"/>
    <s v="DB-12970"/>
    <s v="Darren Budd"/>
    <x v="1"/>
    <s v="United States"/>
    <s v="Houston"/>
    <x v="5"/>
    <n v="77036"/>
    <x v="2"/>
    <s v="FUR-BO-10004467"/>
    <x v="0"/>
    <x v="0"/>
    <s v="Bestar Classic Bookcase"/>
    <n v="67.993199999999987"/>
    <x v="7"/>
    <n v="0.32"/>
    <n v="-12.998700000000007"/>
  </r>
  <r>
    <n v="5556"/>
    <s v="CA-2014-116113"/>
    <x v="3"/>
    <x v="280"/>
    <d v="2014-10-07T00:00:00"/>
    <s v="Second Class"/>
    <s v="JW-15220"/>
    <s v="Jane Waco"/>
    <x v="1"/>
    <s v="United States"/>
    <s v="Montgomery"/>
    <x v="19"/>
    <n v="36116"/>
    <x v="0"/>
    <s v="FUR-FU-10002963"/>
    <x v="0"/>
    <x v="5"/>
    <s v="Master Caster Door Stop, Gray"/>
    <n v="10.16"/>
    <x v="0"/>
    <n v="0"/>
    <n v="3.4543999999999997"/>
  </r>
  <r>
    <n v="5557"/>
    <s v="CA-2012-125066"/>
    <x v="1"/>
    <x v="639"/>
    <d v="2012-12-18T00:00:00"/>
    <s v="Standard Class"/>
    <s v="KD-16495"/>
    <s v="Keith Dawkins"/>
    <x v="1"/>
    <s v="United States"/>
    <s v="Jackson"/>
    <x v="35"/>
    <n v="39212"/>
    <x v="0"/>
    <s v="FUR-FU-10003829"/>
    <x v="0"/>
    <x v="5"/>
    <s v="Stackable Trays"/>
    <n v="6.16"/>
    <x v="0"/>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x v="0"/>
    <n v="0"/>
    <n v="15.764000000000003"/>
  </r>
  <r>
    <n v="5559"/>
    <s v="US-2012-114741"/>
    <x v="1"/>
    <x v="401"/>
    <d v="2012-12-10T00:00:00"/>
    <s v="Standard Class"/>
    <s v="IL-15100"/>
    <s v="Ivan Liston"/>
    <x v="0"/>
    <s v="United States"/>
    <s v="North Las Vegas"/>
    <x v="33"/>
    <n v="89031"/>
    <x v="1"/>
    <s v="OFF-PA-10000048"/>
    <x v="1"/>
    <x v="10"/>
    <s v="Xerox 20"/>
    <n v="6.48"/>
    <x v="7"/>
    <n v="0"/>
    <n v="3.1104000000000003"/>
  </r>
  <r>
    <n v="5560"/>
    <s v="US-2012-114741"/>
    <x v="1"/>
    <x v="401"/>
    <d v="2012-12-10T00:00:00"/>
    <s v="Standard Class"/>
    <s v="IL-15100"/>
    <s v="Ivan Liston"/>
    <x v="0"/>
    <s v="United States"/>
    <s v="North Las Vegas"/>
    <x v="33"/>
    <n v="89031"/>
    <x v="1"/>
    <s v="OFF-ST-10000078"/>
    <x v="1"/>
    <x v="4"/>
    <s v="Tennsco 6- and 18-Compartment Lockers"/>
    <n v="1325.8500000000001"/>
    <x v="2"/>
    <n v="0"/>
    <n v="238.65299999999991"/>
  </r>
  <r>
    <n v="5561"/>
    <s v="US-2012-114741"/>
    <x v="1"/>
    <x v="401"/>
    <d v="2012-12-10T00:00:00"/>
    <s v="Standard Class"/>
    <s v="IL-15100"/>
    <s v="Ivan Liston"/>
    <x v="0"/>
    <s v="United States"/>
    <s v="North Las Vegas"/>
    <x v="33"/>
    <n v="89031"/>
    <x v="1"/>
    <s v="OFF-LA-10004853"/>
    <x v="1"/>
    <x v="2"/>
    <s v="Avery 483"/>
    <n v="14.940000000000001"/>
    <x v="1"/>
    <n v="0"/>
    <n v="6.8723999999999998"/>
  </r>
  <r>
    <n v="5562"/>
    <s v="CA-2014-133263"/>
    <x v="3"/>
    <x v="185"/>
    <d v="2014-04-03T00:00:00"/>
    <s v="Second Class"/>
    <s v="JE-15610"/>
    <s v="Jim Epp"/>
    <x v="1"/>
    <s v="United States"/>
    <s v="Atlanta"/>
    <x v="32"/>
    <n v="30318"/>
    <x v="0"/>
    <s v="OFF-BI-10001153"/>
    <x v="1"/>
    <x v="8"/>
    <s v="Ibico Recycled Grain-Textured Covers"/>
    <n v="34.54"/>
    <x v="7"/>
    <n v="0"/>
    <n v="17.27"/>
  </r>
  <r>
    <n v="5563"/>
    <s v="CA-2014-133263"/>
    <x v="3"/>
    <x v="185"/>
    <d v="2014-04-03T00:00:00"/>
    <s v="Second Class"/>
    <s v="JE-15610"/>
    <s v="Jim Epp"/>
    <x v="1"/>
    <s v="United States"/>
    <s v="Atlanta"/>
    <x v="32"/>
    <n v="30318"/>
    <x v="0"/>
    <s v="TEC-CO-10001449"/>
    <x v="2"/>
    <x v="16"/>
    <s v="Hewlett Packard LaserJet 3310 Copier"/>
    <n v="2999.95"/>
    <x v="2"/>
    <n v="0"/>
    <n v="1439.9760000000001"/>
  </r>
  <r>
    <n v="5564"/>
    <s v="CA-2014-133263"/>
    <x v="3"/>
    <x v="185"/>
    <d v="2014-04-03T00:00:00"/>
    <s v="Second Class"/>
    <s v="JE-15610"/>
    <s v="Jim Epp"/>
    <x v="1"/>
    <s v="United States"/>
    <s v="Atlanta"/>
    <x v="32"/>
    <n v="30318"/>
    <x v="0"/>
    <s v="OFF-BI-10000474"/>
    <x v="1"/>
    <x v="8"/>
    <s v="Avery Recycled Flexi-View Covers for Binding Systems"/>
    <n v="64.12"/>
    <x v="4"/>
    <n v="0"/>
    <n v="30.7776"/>
  </r>
  <r>
    <n v="5565"/>
    <s v="CA-2014-157966"/>
    <x v="3"/>
    <x v="677"/>
    <d v="2014-03-14T00:00:00"/>
    <s v="Same Day"/>
    <s v="SU-20665"/>
    <s v="Stephanie Ulpright"/>
    <x v="2"/>
    <s v="United States"/>
    <s v="Chicago"/>
    <x v="10"/>
    <n v="60610"/>
    <x v="2"/>
    <s v="OFF-AR-10000799"/>
    <x v="1"/>
    <x v="6"/>
    <s v="Col-Erase Pencils with Erasers"/>
    <n v="19.456000000000003"/>
    <x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x v="0"/>
    <n v="0.3"/>
    <n v="8.9993999999999801"/>
  </r>
  <r>
    <n v="5567"/>
    <s v="CA-2014-157966"/>
    <x v="3"/>
    <x v="677"/>
    <d v="2014-03-14T00:00:00"/>
    <s v="Same Day"/>
    <s v="SU-20665"/>
    <s v="Stephanie Ulpright"/>
    <x v="2"/>
    <s v="United States"/>
    <s v="Chicago"/>
    <x v="10"/>
    <n v="60610"/>
    <x v="2"/>
    <s v="OFF-AR-10003338"/>
    <x v="1"/>
    <x v="6"/>
    <s v="Eberhard Faber 3 1/2&quot; Golf Pencils"/>
    <n v="29.760000000000005"/>
    <x v="2"/>
    <n v="0.2"/>
    <n v="1.8599999999999994"/>
  </r>
  <r>
    <n v="5568"/>
    <s v="CA-2014-157966"/>
    <x v="3"/>
    <x v="677"/>
    <d v="2014-03-14T00:00:00"/>
    <s v="Same Day"/>
    <s v="SU-20665"/>
    <s v="Stephanie Ulpright"/>
    <x v="2"/>
    <s v="United States"/>
    <s v="Chicago"/>
    <x v="10"/>
    <n v="60610"/>
    <x v="2"/>
    <s v="FUR-CH-10003606"/>
    <x v="0"/>
    <x v="1"/>
    <s v="SAFCO Folding Chair Trolley"/>
    <n v="89.768000000000001"/>
    <x v="7"/>
    <n v="0.3"/>
    <n v="-2.5647999999999982"/>
  </r>
  <r>
    <n v="5569"/>
    <s v="CA-2014-157966"/>
    <x v="3"/>
    <x v="677"/>
    <d v="2014-03-14T00:00:00"/>
    <s v="Same Day"/>
    <s v="SU-20665"/>
    <s v="Stephanie Ulpright"/>
    <x v="2"/>
    <s v="United States"/>
    <s v="Chicago"/>
    <x v="10"/>
    <n v="60610"/>
    <x v="2"/>
    <s v="TEC-CO-10001449"/>
    <x v="2"/>
    <x v="16"/>
    <s v="Hewlett Packard LaserJet 3310 Copier"/>
    <n v="959.98400000000004"/>
    <x v="0"/>
    <n v="0.2"/>
    <n v="335.99440000000004"/>
  </r>
  <r>
    <n v="5570"/>
    <s v="CA-2014-157966"/>
    <x v="3"/>
    <x v="677"/>
    <d v="2014-03-14T00:00:00"/>
    <s v="Same Day"/>
    <s v="SU-20665"/>
    <s v="Stephanie Ulpright"/>
    <x v="2"/>
    <s v="United States"/>
    <s v="Chicago"/>
    <x v="10"/>
    <n v="60610"/>
    <x v="2"/>
    <s v="OFF-PA-10001934"/>
    <x v="1"/>
    <x v="10"/>
    <s v="Xerox 1993"/>
    <n v="15.552000000000003"/>
    <x v="1"/>
    <n v="0.2"/>
    <n v="5.6375999999999999"/>
  </r>
  <r>
    <n v="5571"/>
    <s v="CA-2014-157966"/>
    <x v="3"/>
    <x v="677"/>
    <d v="2014-03-14T00:00:00"/>
    <s v="Same Day"/>
    <s v="SU-20665"/>
    <s v="Stephanie Ulpright"/>
    <x v="2"/>
    <s v="United States"/>
    <s v="Chicago"/>
    <x v="10"/>
    <n v="60610"/>
    <x v="2"/>
    <s v="TEC-PH-10001527"/>
    <x v="2"/>
    <x v="7"/>
    <s v="Plantronics MX500i Earset"/>
    <n v="34.360000000000007"/>
    <x v="7"/>
    <n v="0.2"/>
    <n v="-7.3015000000000025"/>
  </r>
  <r>
    <n v="5572"/>
    <s v="CA-2011-151162"/>
    <x v="2"/>
    <x v="29"/>
    <d v="2011-12-09T00:00:00"/>
    <s v="Standard Class"/>
    <s v="EA-14035"/>
    <s v="Erin Ashbrook"/>
    <x v="1"/>
    <s v="United States"/>
    <s v="Columbus"/>
    <x v="24"/>
    <n v="43229"/>
    <x v="3"/>
    <s v="OFF-PA-10001033"/>
    <x v="1"/>
    <x v="10"/>
    <s v="Xerox 1893"/>
    <n v="98.376000000000005"/>
    <x v="1"/>
    <n v="0.2"/>
    <n v="35.661300000000004"/>
  </r>
  <r>
    <n v="5573"/>
    <s v="CA-2011-151162"/>
    <x v="2"/>
    <x v="29"/>
    <d v="2011-12-09T00:00:00"/>
    <s v="Standard Class"/>
    <s v="EA-14035"/>
    <s v="Erin Ashbrook"/>
    <x v="1"/>
    <s v="United States"/>
    <s v="Columbus"/>
    <x v="24"/>
    <n v="43229"/>
    <x v="3"/>
    <s v="OFF-BI-10003719"/>
    <x v="1"/>
    <x v="8"/>
    <s v="Large Capacity Hanging Post Binders"/>
    <n v="29.940000000000005"/>
    <x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x v="1"/>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x v="7"/>
    <n v="0.4"/>
    <n v="-9.1845000000000034"/>
  </r>
  <r>
    <n v="5576"/>
    <s v="CA-2011-151162"/>
    <x v="2"/>
    <x v="29"/>
    <d v="2011-12-09T00:00:00"/>
    <s v="Standard Class"/>
    <s v="EA-14035"/>
    <s v="Erin Ashbrook"/>
    <x v="1"/>
    <s v="United States"/>
    <s v="Columbus"/>
    <x v="24"/>
    <n v="43229"/>
    <x v="3"/>
    <s v="TEC-PH-10001809"/>
    <x v="2"/>
    <x v="7"/>
    <s v="Panasonic KX T7736-B Digital phone"/>
    <n v="179.93999999999997"/>
    <x v="0"/>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x v="5"/>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x v="1"/>
    <n v="0"/>
    <n v="15.8256"/>
  </r>
  <r>
    <n v="5579"/>
    <s v="CA-2014-137498"/>
    <x v="3"/>
    <x v="428"/>
    <d v="2014-09-15T00:00:00"/>
    <s v="Second Class"/>
    <s v="LC-17050"/>
    <s v="Liz Carlisle"/>
    <x v="0"/>
    <s v="United States"/>
    <s v="Los Angeles"/>
    <x v="1"/>
    <n v="90004"/>
    <x v="1"/>
    <s v="OFF-AR-10003829"/>
    <x v="1"/>
    <x v="6"/>
    <s v="Newell 35"/>
    <n v="6.56"/>
    <x v="0"/>
    <n v="0"/>
    <n v="1.9023999999999992"/>
  </r>
  <r>
    <n v="5580"/>
    <s v="CA-2014-137498"/>
    <x v="3"/>
    <x v="428"/>
    <d v="2014-09-15T00:00:00"/>
    <s v="Second Class"/>
    <s v="LC-17050"/>
    <s v="Liz Carlisle"/>
    <x v="0"/>
    <s v="United States"/>
    <s v="Los Angeles"/>
    <x v="1"/>
    <n v="90004"/>
    <x v="1"/>
    <s v="FUR-CH-10003833"/>
    <x v="0"/>
    <x v="1"/>
    <s v="Novimex Fabric Task Chair"/>
    <n v="243.92"/>
    <x v="2"/>
    <n v="0.2"/>
    <n v="-15.245000000000005"/>
  </r>
  <r>
    <n v="5581"/>
    <s v="CA-2014-137498"/>
    <x v="3"/>
    <x v="428"/>
    <d v="2014-09-15T00:00:00"/>
    <s v="Second Class"/>
    <s v="LC-17050"/>
    <s v="Liz Carlisle"/>
    <x v="0"/>
    <s v="United States"/>
    <s v="Los Angeles"/>
    <x v="1"/>
    <n v="90004"/>
    <x v="1"/>
    <s v="OFF-PA-10000143"/>
    <x v="1"/>
    <x v="10"/>
    <s v="Astroparche Fine Business Paper"/>
    <n v="47.52"/>
    <x v="6"/>
    <n v="0"/>
    <n v="22.809600000000003"/>
  </r>
  <r>
    <n v="5582"/>
    <s v="CA-2014-163818"/>
    <x v="3"/>
    <x v="1055"/>
    <d v="2014-10-09T00:00:00"/>
    <s v="Standard Class"/>
    <s v="PS-18970"/>
    <s v="Paul Stevenson"/>
    <x v="2"/>
    <s v="United States"/>
    <s v="Clinton"/>
    <x v="39"/>
    <n v="20735"/>
    <x v="3"/>
    <s v="FUR-FU-10000076"/>
    <x v="0"/>
    <x v="5"/>
    <s v="24-Hour Round Wall Clock"/>
    <n v="19.98"/>
    <x v="7"/>
    <n v="0"/>
    <n v="8.5914000000000019"/>
  </r>
  <r>
    <n v="5583"/>
    <s v="CA-2013-161158"/>
    <x v="0"/>
    <x v="195"/>
    <d v="2013-05-14T00:00:00"/>
    <s v="Standard Class"/>
    <s v="PS-18970"/>
    <s v="Paul Stevenson"/>
    <x v="2"/>
    <s v="United States"/>
    <s v="New York City"/>
    <x v="15"/>
    <n v="10024"/>
    <x v="3"/>
    <s v="OFF-AR-10000462"/>
    <x v="1"/>
    <x v="6"/>
    <s v="Sanford Pocket Accent Highlighters"/>
    <n v="8"/>
    <x v="2"/>
    <n v="0"/>
    <n v="3.4400000000000008"/>
  </r>
  <r>
    <n v="5584"/>
    <s v="CA-2011-116673"/>
    <x v="2"/>
    <x v="534"/>
    <d v="2011-12-19T00:00:00"/>
    <s v="Second Class"/>
    <s v="JO-15280"/>
    <s v="Jas O'Carroll"/>
    <x v="0"/>
    <s v="United States"/>
    <s v="San Diego"/>
    <x v="1"/>
    <n v="92037"/>
    <x v="1"/>
    <s v="FUR-FU-10003829"/>
    <x v="0"/>
    <x v="5"/>
    <s v="Stackable Trays"/>
    <n v="6.16"/>
    <x v="0"/>
    <n v="0"/>
    <n v="1.9711999999999996"/>
  </r>
  <r>
    <n v="5585"/>
    <s v="CA-2014-105333"/>
    <x v="3"/>
    <x v="329"/>
    <d v="2014-12-05T00:00:00"/>
    <s v="Standard Class"/>
    <s v="VP-21730"/>
    <s v="Victor Preis"/>
    <x v="2"/>
    <s v="United States"/>
    <s v="New York City"/>
    <x v="15"/>
    <n v="10011"/>
    <x v="3"/>
    <s v="OFF-ST-10002182"/>
    <x v="1"/>
    <x v="4"/>
    <s v="Iris 3-Drawer Stacking Bin, Black"/>
    <n v="83.56"/>
    <x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x v="1"/>
    <n v="0"/>
    <n v="163.81799999999998"/>
  </r>
  <r>
    <n v="5587"/>
    <s v="CA-2014-105333"/>
    <x v="3"/>
    <x v="329"/>
    <d v="2014-12-05T00:00:00"/>
    <s v="Standard Class"/>
    <s v="VP-21730"/>
    <s v="Victor Preis"/>
    <x v="2"/>
    <s v="United States"/>
    <s v="New York City"/>
    <x v="15"/>
    <n v="10011"/>
    <x v="3"/>
    <s v="OFF-ST-10001809"/>
    <x v="1"/>
    <x v="4"/>
    <s v="Fellowes Officeware Wire Shelving"/>
    <n v="269.49"/>
    <x v="1"/>
    <n v="0"/>
    <n v="5.3897999999999939"/>
  </r>
  <r>
    <n v="5588"/>
    <s v="CA-2012-149993"/>
    <x v="1"/>
    <x v="531"/>
    <d v="2012-03-20T00:00:00"/>
    <s v="First Class"/>
    <s v="GA-14725"/>
    <s v="Guy Armstrong"/>
    <x v="0"/>
    <s v="United States"/>
    <s v="Lancaster"/>
    <x v="1"/>
    <n v="93534"/>
    <x v="1"/>
    <s v="OFF-FA-10001561"/>
    <x v="1"/>
    <x v="13"/>
    <s v="Stockwell Push Pins"/>
    <n v="10.9"/>
    <x v="2"/>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x v="0"/>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x v="1"/>
    <n v="0"/>
    <n v="9.5340000000000025"/>
  </r>
  <r>
    <n v="5591"/>
    <s v="CA-2013-115224"/>
    <x v="0"/>
    <x v="16"/>
    <d v="2013-12-12T00:00:00"/>
    <s v="Second Class"/>
    <s v="DB-13615"/>
    <s v="Doug Bickford"/>
    <x v="0"/>
    <s v="United States"/>
    <s v="San Francisco"/>
    <x v="1"/>
    <n v="94110"/>
    <x v="1"/>
    <s v="OFF-ST-10003816"/>
    <x v="1"/>
    <x v="4"/>
    <s v="Fellowes High-Stak Drawer Files"/>
    <n v="352.38"/>
    <x v="0"/>
    <n v="0"/>
    <n v="81.047399999999982"/>
  </r>
  <r>
    <n v="5592"/>
    <s v="CA-2011-164742"/>
    <x v="2"/>
    <x v="303"/>
    <d v="2011-10-18T00:00:00"/>
    <s v="Second Class"/>
    <s v="ML-17395"/>
    <s v="Marina Lichtenstein"/>
    <x v="1"/>
    <s v="United States"/>
    <s v="Lakewood"/>
    <x v="30"/>
    <n v="8701"/>
    <x v="3"/>
    <s v="FUR-CH-10002880"/>
    <x v="0"/>
    <x v="1"/>
    <s v="Global High-Back Leather Tilter, Burgundy"/>
    <n v="245.98"/>
    <x v="0"/>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x v="7"/>
    <n v="0"/>
    <n v="9.4700000000000006"/>
  </r>
  <r>
    <n v="5594"/>
    <s v="US-2014-108014"/>
    <x v="3"/>
    <x v="123"/>
    <d v="2014-11-26T00:00:00"/>
    <s v="Standard Class"/>
    <s v="JH-15430"/>
    <s v="Jennifer Halladay"/>
    <x v="0"/>
    <s v="United States"/>
    <s v="Cleveland"/>
    <x v="24"/>
    <n v="44105"/>
    <x v="3"/>
    <s v="OFF-BI-10003984"/>
    <x v="1"/>
    <x v="8"/>
    <s v="Lock-Up Easel 'Spel-Binder'"/>
    <n v="59.913000000000011"/>
    <x v="3"/>
    <n v="0.7"/>
    <n v="-45.933299999999988"/>
  </r>
  <r>
    <n v="5595"/>
    <s v="CA-2014-160325"/>
    <x v="3"/>
    <x v="241"/>
    <d v="2014-09-25T00:00:00"/>
    <s v="Same Day"/>
    <s v="BP-11095"/>
    <s v="Bart Pistole"/>
    <x v="1"/>
    <s v="United States"/>
    <s v="Lawrence"/>
    <x v="31"/>
    <n v="1841"/>
    <x v="3"/>
    <s v="TEC-PH-10000984"/>
    <x v="2"/>
    <x v="7"/>
    <s v="Panasonic KX-TG9471B"/>
    <n v="391.98"/>
    <x v="0"/>
    <n v="0"/>
    <n v="109.75440000000003"/>
  </r>
  <r>
    <n v="5596"/>
    <s v="CA-2014-160325"/>
    <x v="3"/>
    <x v="241"/>
    <d v="2014-09-25T00:00:00"/>
    <s v="Same Day"/>
    <s v="BP-11095"/>
    <s v="Bart Pistole"/>
    <x v="1"/>
    <s v="United States"/>
    <s v="Lawrence"/>
    <x v="31"/>
    <n v="1841"/>
    <x v="3"/>
    <s v="TEC-PH-10001944"/>
    <x v="2"/>
    <x v="7"/>
    <s v="Wi-Ex zBoost YX540 Cellular Phone Signal Booster"/>
    <n v="437.84999999999997"/>
    <x v="1"/>
    <n v="0"/>
    <n v="131.35499999999996"/>
  </r>
  <r>
    <n v="5597"/>
    <s v="CA-2012-159779"/>
    <x v="1"/>
    <x v="12"/>
    <d v="2012-09-29T00:00:00"/>
    <s v="Standard Class"/>
    <s v="SB-20185"/>
    <s v="Sarah Brown"/>
    <x v="0"/>
    <s v="United States"/>
    <s v="Concord"/>
    <x v="38"/>
    <n v="3301"/>
    <x v="3"/>
    <s v="OFF-BI-10002735"/>
    <x v="1"/>
    <x v="8"/>
    <s v="GBC Prestige Therm-A-Bind Covers"/>
    <n v="68.62"/>
    <x v="0"/>
    <n v="0"/>
    <n v="32.251400000000004"/>
  </r>
  <r>
    <n v="5598"/>
    <s v="CA-2014-151176"/>
    <x v="3"/>
    <x v="778"/>
    <d v="2014-02-21T00:00:00"/>
    <s v="Standard Class"/>
    <s v="SV-20785"/>
    <s v="Stewart Visinsky"/>
    <x v="0"/>
    <s v="United States"/>
    <s v="Baltimore"/>
    <x v="39"/>
    <n v="21215"/>
    <x v="3"/>
    <s v="OFF-SU-10001165"/>
    <x v="1"/>
    <x v="14"/>
    <s v="Acme Elite Stainless Steel Scissors"/>
    <n v="25.02"/>
    <x v="1"/>
    <n v="0"/>
    <n v="6.5052000000000003"/>
  </r>
  <r>
    <n v="5599"/>
    <s v="CA-2014-151176"/>
    <x v="3"/>
    <x v="778"/>
    <d v="2014-02-21T00:00:00"/>
    <s v="Standard Class"/>
    <s v="SV-20785"/>
    <s v="Stewart Visinsky"/>
    <x v="0"/>
    <s v="United States"/>
    <s v="Baltimore"/>
    <x v="39"/>
    <n v="21215"/>
    <x v="3"/>
    <s v="OFF-AR-10000614"/>
    <x v="1"/>
    <x v="6"/>
    <s v="Barrel Sharpener"/>
    <n v="10.709999999999999"/>
    <x v="1"/>
    <n v="0"/>
    <n v="2.7845999999999997"/>
  </r>
  <r>
    <n v="5600"/>
    <s v="CA-2011-108903"/>
    <x v="2"/>
    <x v="462"/>
    <d v="2011-10-03T00:00:00"/>
    <s v="Same Day"/>
    <s v="DO-13435"/>
    <s v="Denny Ordway"/>
    <x v="0"/>
    <s v="United States"/>
    <s v="Columbus"/>
    <x v="24"/>
    <n v="43229"/>
    <x v="3"/>
    <s v="OFF-AR-10004010"/>
    <x v="1"/>
    <x v="6"/>
    <s v="Hunt Boston Vacuum Mount KS Pencil Sharpener"/>
    <n v="55.984000000000009"/>
    <x v="0"/>
    <n v="0.2"/>
    <n v="4.1987999999999985"/>
  </r>
  <r>
    <n v="5601"/>
    <s v="CA-2011-108903"/>
    <x v="2"/>
    <x v="462"/>
    <d v="2011-10-03T00:00:00"/>
    <s v="Same Day"/>
    <s v="DO-13435"/>
    <s v="Denny Ordway"/>
    <x v="0"/>
    <s v="United States"/>
    <s v="Columbus"/>
    <x v="24"/>
    <n v="43229"/>
    <x v="3"/>
    <s v="OFF-EN-10004030"/>
    <x v="1"/>
    <x v="12"/>
    <s v="Convenience Packs of Business Envelopes"/>
    <n v="14.480000000000002"/>
    <x v="2"/>
    <n v="0.2"/>
    <n v="4.8869999999999987"/>
  </r>
  <r>
    <n v="5602"/>
    <s v="CA-2011-108903"/>
    <x v="2"/>
    <x v="462"/>
    <d v="2011-10-03T00:00:00"/>
    <s v="Same Day"/>
    <s v="DO-13435"/>
    <s v="Denny Ordway"/>
    <x v="0"/>
    <s v="United States"/>
    <s v="Columbus"/>
    <x v="24"/>
    <n v="43229"/>
    <x v="3"/>
    <s v="TEC-AC-10003023"/>
    <x v="2"/>
    <x v="11"/>
    <s v="Logitech G105 Gaming Keyboard"/>
    <n v="142.488"/>
    <x v="1"/>
    <n v="0.2"/>
    <n v="-3.5622000000000043"/>
  </r>
  <r>
    <n v="5603"/>
    <s v="CA-2013-117919"/>
    <x v="0"/>
    <x v="278"/>
    <d v="2013-08-30T00:00:00"/>
    <s v="Second Class"/>
    <s v="TB-21355"/>
    <s v="Todd Boyes"/>
    <x v="1"/>
    <s v="United States"/>
    <s v="Houston"/>
    <x v="5"/>
    <n v="77041"/>
    <x v="2"/>
    <s v="OFF-ST-10003572"/>
    <x v="1"/>
    <x v="4"/>
    <s v="Portfile Personal File Boxes"/>
    <n v="14.16"/>
    <x v="7"/>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x v="2"/>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x v="5"/>
    <n v="0.2"/>
    <n v="206.62319999999997"/>
  </r>
  <r>
    <n v="5606"/>
    <s v="CA-2013-134516"/>
    <x v="0"/>
    <x v="873"/>
    <d v="2013-09-26T00:00:00"/>
    <s v="Standard Class"/>
    <s v="FM-14215"/>
    <s v="Filia McAdams"/>
    <x v="1"/>
    <s v="United States"/>
    <s v="Greensboro"/>
    <x v="3"/>
    <n v="27405"/>
    <x v="0"/>
    <s v="FUR-FU-10001546"/>
    <x v="0"/>
    <x v="5"/>
    <s v="Dana Swing-Arm Lamps"/>
    <n v="17.088000000000001"/>
    <x v="0"/>
    <n v="0.2"/>
    <n v="1.0679999999999996"/>
  </r>
  <r>
    <n v="5607"/>
    <s v="CA-2013-134516"/>
    <x v="0"/>
    <x v="873"/>
    <d v="2013-09-26T00:00:00"/>
    <s v="Standard Class"/>
    <s v="FM-14215"/>
    <s v="Filia McAdams"/>
    <x v="1"/>
    <s v="United States"/>
    <s v="Greensboro"/>
    <x v="3"/>
    <n v="27405"/>
    <x v="0"/>
    <s v="FUR-CH-10002880"/>
    <x v="0"/>
    <x v="1"/>
    <s v="Global High-Back Leather Tilter, Burgundy"/>
    <n v="98.391999999999996"/>
    <x v="7"/>
    <n v="0.2"/>
    <n v="-11.069100000000006"/>
  </r>
  <r>
    <n v="5608"/>
    <s v="CA-2014-105193"/>
    <x v="3"/>
    <x v="613"/>
    <d v="2014-04-01T00:00:00"/>
    <s v="Standard Class"/>
    <s v="JL-15835"/>
    <s v="John Lee"/>
    <x v="0"/>
    <s v="United States"/>
    <s v="New York City"/>
    <x v="15"/>
    <n v="10024"/>
    <x v="3"/>
    <s v="OFF-AR-10001547"/>
    <x v="1"/>
    <x v="6"/>
    <s v="Newell 311"/>
    <n v="11.05"/>
    <x v="2"/>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x v="0"/>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x v="0"/>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x v="1"/>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x v="0"/>
    <n v="0"/>
    <n v="371.31600000000003"/>
  </r>
  <r>
    <n v="5613"/>
    <s v="CA-2014-121027"/>
    <x v="3"/>
    <x v="238"/>
    <d v="2014-08-23T00:00:00"/>
    <s v="Standard Class"/>
    <s v="HW-14935"/>
    <s v="Helen Wasserman"/>
    <x v="1"/>
    <s v="United States"/>
    <s v="Seattle"/>
    <x v="4"/>
    <n v="98105"/>
    <x v="1"/>
    <s v="TEC-AC-10002253"/>
    <x v="2"/>
    <x v="11"/>
    <s v="Imation Bio 8GB USB Flash Drive Imation Corp"/>
    <n v="1496.16"/>
    <x v="6"/>
    <n v="0"/>
    <n v="224.42400000000006"/>
  </r>
  <r>
    <n v="5614"/>
    <s v="CA-2013-147431"/>
    <x v="0"/>
    <x v="1056"/>
    <d v="2013-02-07T00:00:00"/>
    <s v="Standard Class"/>
    <s v="AB-10105"/>
    <s v="Adrian Barton"/>
    <x v="0"/>
    <s v="United States"/>
    <s v="New York City"/>
    <x v="15"/>
    <n v="10011"/>
    <x v="3"/>
    <s v="OFF-ST-10003994"/>
    <x v="1"/>
    <x v="4"/>
    <s v="Belkin 19&quot; Center-Weighted Shelf, Gray"/>
    <n v="117.96"/>
    <x v="0"/>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x v="2"/>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x v="2"/>
    <n v="0"/>
    <n v="281.01600000000008"/>
  </r>
  <r>
    <n v="5617"/>
    <s v="CA-2013-158001"/>
    <x v="0"/>
    <x v="828"/>
    <d v="2013-08-28T00:00:00"/>
    <s v="Standard Class"/>
    <s v="JP-15460"/>
    <s v="Jennifer Patt"/>
    <x v="1"/>
    <s v="United States"/>
    <s v="New York City"/>
    <x v="15"/>
    <n v="10035"/>
    <x v="3"/>
    <s v="OFF-AR-10001954"/>
    <x v="1"/>
    <x v="6"/>
    <s v="Newell 331"/>
    <n v="29.339999999999996"/>
    <x v="5"/>
    <n v="0"/>
    <n v="7.9218000000000002"/>
  </r>
  <r>
    <n v="5618"/>
    <s v="CA-2014-125745"/>
    <x v="3"/>
    <x v="160"/>
    <d v="2014-07-05T00:00:00"/>
    <s v="Standard Class"/>
    <s v="DV-13045"/>
    <s v="Darrin Van Huff"/>
    <x v="1"/>
    <s v="United States"/>
    <s v="Memphis"/>
    <x v="18"/>
    <n v="38109"/>
    <x v="0"/>
    <s v="FUR-FU-10001591"/>
    <x v="0"/>
    <x v="5"/>
    <s v="Advantus Panel Wall Certificate Holder - 8.5x11"/>
    <n v="19.52"/>
    <x v="0"/>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x v="4"/>
    <n v="0"/>
    <n v="8.8783999999999992"/>
  </r>
  <r>
    <n v="5620"/>
    <s v="US-2013-124163"/>
    <x v="0"/>
    <x v="477"/>
    <d v="2013-10-01T00:00:00"/>
    <s v="Standard Class"/>
    <s v="SC-20695"/>
    <s v="Steve Chapman"/>
    <x v="1"/>
    <s v="United States"/>
    <s v="La Crosse"/>
    <x v="6"/>
    <n v="54601"/>
    <x v="2"/>
    <s v="TEC-AC-10001908"/>
    <x v="2"/>
    <x v="11"/>
    <s v="Logitech Wireless Headset h800"/>
    <n v="499.95"/>
    <x v="2"/>
    <n v="0"/>
    <n v="174.98249999999999"/>
  </r>
  <r>
    <n v="5621"/>
    <s v="US-2013-124163"/>
    <x v="0"/>
    <x v="477"/>
    <d v="2013-10-01T00:00:00"/>
    <s v="Standard Class"/>
    <s v="SC-20695"/>
    <s v="Steve Chapman"/>
    <x v="1"/>
    <s v="United States"/>
    <s v="La Crosse"/>
    <x v="6"/>
    <n v="54601"/>
    <x v="2"/>
    <s v="OFF-AR-10000817"/>
    <x v="1"/>
    <x v="6"/>
    <s v="Manco Dry-Lighter Erasable Highlighter"/>
    <n v="3.04"/>
    <x v="7"/>
    <n v="0"/>
    <n v="1.0335999999999999"/>
  </r>
  <r>
    <n v="5622"/>
    <s v="US-2013-124163"/>
    <x v="0"/>
    <x v="477"/>
    <d v="2013-10-01T00:00:00"/>
    <s v="Standard Class"/>
    <s v="SC-20695"/>
    <s v="Steve Chapman"/>
    <x v="1"/>
    <s v="United States"/>
    <s v="La Crosse"/>
    <x v="6"/>
    <n v="54601"/>
    <x v="2"/>
    <s v="FUR-CH-10004218"/>
    <x v="0"/>
    <x v="1"/>
    <s v="Global Fabric Manager's Chair, Dark Gray"/>
    <n v="201.96"/>
    <x v="0"/>
    <n v="0"/>
    <n v="50.490000000000009"/>
  </r>
  <r>
    <n v="5623"/>
    <s v="US-2013-124163"/>
    <x v="0"/>
    <x v="477"/>
    <d v="2013-10-01T00:00:00"/>
    <s v="Standard Class"/>
    <s v="SC-20695"/>
    <s v="Steve Chapman"/>
    <x v="1"/>
    <s v="United States"/>
    <s v="La Crosse"/>
    <x v="6"/>
    <n v="54601"/>
    <x v="2"/>
    <s v="FUR-FU-10000755"/>
    <x v="0"/>
    <x v="5"/>
    <s v="Eldon Expressions Mahogany Wood Desk Collection"/>
    <n v="68.64"/>
    <x v="10"/>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x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x v="0"/>
    <n v="0"/>
    <n v="21.598799999999983"/>
  </r>
  <r>
    <n v="5626"/>
    <s v="CA-2011-126683"/>
    <x v="2"/>
    <x v="411"/>
    <d v="2011-10-01T00:00:00"/>
    <s v="Second Class"/>
    <s v="PP-18955"/>
    <s v="Paul Prost"/>
    <x v="2"/>
    <s v="United States"/>
    <s v="Seattle"/>
    <x v="4"/>
    <n v="98115"/>
    <x v="1"/>
    <s v="FUR-FU-10001706"/>
    <x v="0"/>
    <x v="5"/>
    <s v="Longer-Life Soft White Bulbs"/>
    <n v="6.16"/>
    <x v="0"/>
    <n v="0"/>
    <n v="2.9567999999999999"/>
  </r>
  <r>
    <n v="5627"/>
    <s v="CA-2011-126683"/>
    <x v="2"/>
    <x v="411"/>
    <d v="2011-10-01T00:00:00"/>
    <s v="Second Class"/>
    <s v="PP-18955"/>
    <s v="Paul Prost"/>
    <x v="2"/>
    <s v="United States"/>
    <s v="Seattle"/>
    <x v="4"/>
    <n v="98115"/>
    <x v="1"/>
    <s v="FUR-TA-10002958"/>
    <x v="0"/>
    <x v="3"/>
    <s v="Bevis Oval Conference Table, Walnut"/>
    <n v="2348.8200000000002"/>
    <x v="6"/>
    <n v="0"/>
    <n v="399.29939999999976"/>
  </r>
  <r>
    <n v="5628"/>
    <s v="CA-2014-148810"/>
    <x v="3"/>
    <x v="335"/>
    <d v="2014-07-02T00:00:00"/>
    <s v="Standard Class"/>
    <s v="DR-12880"/>
    <s v="Dan Reichenbach"/>
    <x v="1"/>
    <s v="United States"/>
    <s v="Miami"/>
    <x v="2"/>
    <n v="33180"/>
    <x v="0"/>
    <s v="OFF-LA-10004689"/>
    <x v="1"/>
    <x v="2"/>
    <s v="Avery 512"/>
    <n v="13.872000000000002"/>
    <x v="5"/>
    <n v="0.2"/>
    <n v="4.6818000000000008"/>
  </r>
  <r>
    <n v="5629"/>
    <s v="CA-2014-148810"/>
    <x v="3"/>
    <x v="335"/>
    <d v="2014-07-02T00:00:00"/>
    <s v="Standard Class"/>
    <s v="DR-12880"/>
    <s v="Dan Reichenbach"/>
    <x v="1"/>
    <s v="United States"/>
    <s v="Miami"/>
    <x v="2"/>
    <n v="33180"/>
    <x v="0"/>
    <s v="FUR-CH-10001545"/>
    <x v="0"/>
    <x v="1"/>
    <s v="Hon Comfortask Task/Swivel Chairs"/>
    <n v="273.55200000000002"/>
    <x v="1"/>
    <n v="0.2"/>
    <n v="-13.677599999999998"/>
  </r>
  <r>
    <n v="5630"/>
    <s v="US-2013-146066"/>
    <x v="0"/>
    <x v="1036"/>
    <d v="2013-08-24T00:00:00"/>
    <s v="Second Class"/>
    <s v="RB-19465"/>
    <s v="Rick Bensley"/>
    <x v="2"/>
    <s v="United States"/>
    <s v="Philadelphia"/>
    <x v="9"/>
    <n v="19143"/>
    <x v="3"/>
    <s v="FUR-TA-10002530"/>
    <x v="0"/>
    <x v="3"/>
    <s v="Iceberg OfficeWorks 42&quot; Round Tables"/>
    <n v="815.29199999999992"/>
    <x v="6"/>
    <n v="0.4"/>
    <n v="-339.7050000000001"/>
  </r>
  <r>
    <n v="5631"/>
    <s v="CA-2011-127614"/>
    <x v="2"/>
    <x v="1058"/>
    <d v="2011-02-16T00:00:00"/>
    <s v="Standard Class"/>
    <s v="NF-18385"/>
    <s v="Natalie Fritzler"/>
    <x v="0"/>
    <s v="United States"/>
    <s v="Chesapeake"/>
    <x v="17"/>
    <n v="23320"/>
    <x v="0"/>
    <s v="TEC-AC-10001432"/>
    <x v="2"/>
    <x v="11"/>
    <s v="Enermax Aurora Lite Keyboard"/>
    <n v="234.45000000000002"/>
    <x v="1"/>
    <n v="0"/>
    <n v="103.15800000000003"/>
  </r>
  <r>
    <n v="5632"/>
    <s v="CA-2011-127614"/>
    <x v="2"/>
    <x v="1058"/>
    <d v="2011-02-16T00:00:00"/>
    <s v="Standard Class"/>
    <s v="NF-18385"/>
    <s v="Natalie Fritzler"/>
    <x v="0"/>
    <s v="United States"/>
    <s v="Chesapeake"/>
    <x v="17"/>
    <n v="23320"/>
    <x v="0"/>
    <s v="FUR-TA-10003715"/>
    <x v="0"/>
    <x v="3"/>
    <s v="Hon 2111 Invitation Series Corner Table"/>
    <n v="1256.22"/>
    <x v="5"/>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x v="0"/>
    <n v="0"/>
    <n v="8.2061999999999991"/>
  </r>
  <r>
    <n v="5634"/>
    <s v="CA-2013-101742"/>
    <x v="0"/>
    <x v="713"/>
    <d v="2013-09-29T00:00:00"/>
    <s v="Second Class"/>
    <s v="CR-12580"/>
    <s v="Clay Rozendal"/>
    <x v="2"/>
    <s v="United States"/>
    <s v="New York City"/>
    <x v="15"/>
    <n v="10009"/>
    <x v="3"/>
    <s v="OFF-BI-10004187"/>
    <x v="1"/>
    <x v="8"/>
    <s v="Staples"/>
    <n v="10.528"/>
    <x v="3"/>
    <n v="0.2"/>
    <n v="3.6847999999999987"/>
  </r>
  <r>
    <n v="5635"/>
    <s v="CA-2012-134943"/>
    <x v="1"/>
    <x v="901"/>
    <d v="2012-12-06T00:00:00"/>
    <s v="First Class"/>
    <s v="SU-20665"/>
    <s v="Stephanie Ulpright"/>
    <x v="2"/>
    <s v="United States"/>
    <s v="Ann Arbor"/>
    <x v="12"/>
    <n v="48104"/>
    <x v="2"/>
    <s v="OFF-BI-10000666"/>
    <x v="1"/>
    <x v="8"/>
    <s v="Surelock Post Binders"/>
    <n v="152.79999999999998"/>
    <x v="2"/>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x v="2"/>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x v="1"/>
    <n v="0"/>
    <n v="85.490999999999957"/>
  </r>
  <r>
    <n v="5638"/>
    <s v="CA-2014-113208"/>
    <x v="3"/>
    <x v="606"/>
    <d v="2014-04-03T00:00:00"/>
    <s v="Standard Class"/>
    <s v="ML-18040"/>
    <s v="Michelle Lonsdale"/>
    <x v="1"/>
    <s v="United States"/>
    <s v="Dearborn"/>
    <x v="12"/>
    <n v="48126"/>
    <x v="2"/>
    <s v="FUR-FU-10004245"/>
    <x v="0"/>
    <x v="5"/>
    <s v="Career Cubicle Clock, 8 1/4&quot;, Black"/>
    <n v="60.84"/>
    <x v="1"/>
    <n v="0"/>
    <n v="23.119199999999999"/>
  </r>
  <r>
    <n v="5639"/>
    <s v="CA-2011-154893"/>
    <x v="2"/>
    <x v="1059"/>
    <d v="2011-12-27T00:00:00"/>
    <s v="Standard Class"/>
    <s v="GM-14440"/>
    <s v="Gary McGarr"/>
    <x v="0"/>
    <s v="United States"/>
    <s v="San Diego"/>
    <x v="1"/>
    <n v="92024"/>
    <x v="1"/>
    <s v="FUR-CH-10004287"/>
    <x v="0"/>
    <x v="1"/>
    <s v="SAFCO Arco Folding Chair"/>
    <n v="1325.76"/>
    <x v="5"/>
    <n v="0.2"/>
    <n v="149.14799999999991"/>
  </r>
  <r>
    <n v="5640"/>
    <s v="CA-2011-154893"/>
    <x v="2"/>
    <x v="1059"/>
    <d v="2011-12-27T00:00:00"/>
    <s v="Standard Class"/>
    <s v="GM-14440"/>
    <s v="Gary McGarr"/>
    <x v="0"/>
    <s v="United States"/>
    <s v="San Diego"/>
    <x v="1"/>
    <n v="92024"/>
    <x v="1"/>
    <s v="FUR-CH-10000595"/>
    <x v="0"/>
    <x v="1"/>
    <s v="Safco Contoured Stacking Chairs"/>
    <n v="572.16000000000008"/>
    <x v="1"/>
    <n v="0.2"/>
    <n v="35.759999999999962"/>
  </r>
  <r>
    <n v="5641"/>
    <s v="CA-2011-147900"/>
    <x v="2"/>
    <x v="865"/>
    <d v="2011-09-28T00:00:00"/>
    <s v="Standard Class"/>
    <s v="JK-15640"/>
    <s v="Jim Kriz"/>
    <x v="2"/>
    <s v="United States"/>
    <s v="Lakewood"/>
    <x v="24"/>
    <n v="44107"/>
    <x v="3"/>
    <s v="OFF-PA-10003063"/>
    <x v="1"/>
    <x v="10"/>
    <s v="EcoTones Memo Sheets"/>
    <n v="28.8"/>
    <x v="6"/>
    <n v="0.2"/>
    <n v="10.080000000000002"/>
  </r>
  <r>
    <n v="5642"/>
    <s v="CA-2014-106355"/>
    <x v="3"/>
    <x v="459"/>
    <d v="2014-04-06T00:00:00"/>
    <s v="First Class"/>
    <s v="AT-10435"/>
    <s v="Alyssa Tate"/>
    <x v="2"/>
    <s v="United States"/>
    <s v="Meriden"/>
    <x v="29"/>
    <n v="6450"/>
    <x v="3"/>
    <s v="OFF-AR-10000246"/>
    <x v="1"/>
    <x v="6"/>
    <s v="Newell 318"/>
    <n v="11.12"/>
    <x v="4"/>
    <n v="0"/>
    <n v="2.8911999999999995"/>
  </r>
  <r>
    <n v="5643"/>
    <s v="CA-2013-127985"/>
    <x v="0"/>
    <x v="178"/>
    <d v="2013-04-06T00:00:00"/>
    <s v="Second Class"/>
    <s v="DB-12910"/>
    <s v="Daniel Byrd"/>
    <x v="2"/>
    <s v="United States"/>
    <s v="Columbus"/>
    <x v="32"/>
    <n v="31907"/>
    <x v="0"/>
    <s v="FUR-FU-10003274"/>
    <x v="0"/>
    <x v="5"/>
    <s v="Regeneration Desk Collection"/>
    <n v="7.04"/>
    <x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x v="1"/>
    <n v="0"/>
    <n v="8.7906000000000013"/>
  </r>
  <r>
    <n v="5645"/>
    <s v="CA-2014-120719"/>
    <x v="3"/>
    <x v="721"/>
    <d v="2014-03-27T00:00:00"/>
    <s v="First Class"/>
    <s v="SJ-20125"/>
    <s v="Sanjit Jacobs"/>
    <x v="2"/>
    <s v="United States"/>
    <s v="Seattle"/>
    <x v="4"/>
    <n v="98105"/>
    <x v="1"/>
    <s v="OFF-BI-10002103"/>
    <x v="1"/>
    <x v="8"/>
    <s v="Cardinal Slant-D Ring Binder, Heavy Gauge Vinyl"/>
    <n v="34.76"/>
    <x v="2"/>
    <n v="0.2"/>
    <n v="11.296999999999999"/>
  </r>
  <r>
    <n v="5646"/>
    <s v="CA-2014-127117"/>
    <x v="3"/>
    <x v="349"/>
    <d v="2014-04-20T00:00:00"/>
    <s v="Standard Class"/>
    <s v="HM-14860"/>
    <s v="Harry Marie"/>
    <x v="1"/>
    <s v="United States"/>
    <s v="Morristown"/>
    <x v="30"/>
    <n v="7960"/>
    <x v="3"/>
    <s v="FUR-FU-10004018"/>
    <x v="0"/>
    <x v="5"/>
    <s v="Tensor Computer Mounted Lamp"/>
    <n v="74.45"/>
    <x v="2"/>
    <n v="0"/>
    <n v="20.101500000000001"/>
  </r>
  <r>
    <n v="5647"/>
    <s v="CA-2012-104241"/>
    <x v="1"/>
    <x v="1038"/>
    <d v="2012-01-09T00:00:00"/>
    <s v="Standard Class"/>
    <s v="AG-10495"/>
    <s v="Andrew Gjertsen"/>
    <x v="1"/>
    <s v="United States"/>
    <s v="Alexandria"/>
    <x v="17"/>
    <n v="22304"/>
    <x v="0"/>
    <s v="FUR-FU-10001473"/>
    <x v="0"/>
    <x v="5"/>
    <s v="DAX Wood Document Frame"/>
    <n v="192.22"/>
    <x v="9"/>
    <n v="0"/>
    <n v="69.199200000000005"/>
  </r>
  <r>
    <n v="5648"/>
    <s v="CA-2014-168179"/>
    <x v="3"/>
    <x v="808"/>
    <d v="2014-11-08T00:00:00"/>
    <s v="Standard Class"/>
    <s v="JB-16000"/>
    <s v="Joy Bell-"/>
    <x v="0"/>
    <s v="United States"/>
    <s v="Salt Lake City"/>
    <x v="7"/>
    <n v="84106"/>
    <x v="1"/>
    <s v="OFF-PA-10001800"/>
    <x v="1"/>
    <x v="10"/>
    <s v="Xerox 220"/>
    <n v="19.440000000000001"/>
    <x v="1"/>
    <n v="0"/>
    <n v="9.3312000000000008"/>
  </r>
  <r>
    <n v="5649"/>
    <s v="CA-2014-142342"/>
    <x v="3"/>
    <x v="729"/>
    <d v="2014-07-20T00:00:00"/>
    <s v="Second Class"/>
    <s v="AJ-10795"/>
    <s v="Anthony Johnson"/>
    <x v="1"/>
    <s v="United States"/>
    <s v="Apple Valley"/>
    <x v="1"/>
    <n v="92307"/>
    <x v="1"/>
    <s v="OFF-PA-10004609"/>
    <x v="1"/>
    <x v="10"/>
    <s v="Xerox 221"/>
    <n v="32.400000000000006"/>
    <x v="2"/>
    <n v="0"/>
    <n v="15.552000000000001"/>
  </r>
  <r>
    <n v="5650"/>
    <s v="CA-2014-142342"/>
    <x v="3"/>
    <x v="729"/>
    <d v="2014-07-20T00:00:00"/>
    <s v="Second Class"/>
    <s v="AJ-10795"/>
    <s v="Anthony Johnson"/>
    <x v="1"/>
    <s v="United States"/>
    <s v="Apple Valley"/>
    <x v="1"/>
    <n v="92307"/>
    <x v="1"/>
    <s v="OFF-EN-10002592"/>
    <x v="1"/>
    <x v="12"/>
    <s v="Peel &amp; Seel Recycled Catalog Envelopes, Brown"/>
    <n v="57.9"/>
    <x v="2"/>
    <n v="0"/>
    <n v="28.95"/>
  </r>
  <r>
    <n v="5651"/>
    <s v="CA-2014-142342"/>
    <x v="3"/>
    <x v="729"/>
    <d v="2014-07-20T00:00:00"/>
    <s v="Second Class"/>
    <s v="AJ-10795"/>
    <s v="Anthony Johnson"/>
    <x v="1"/>
    <s v="United States"/>
    <s v="Apple Valley"/>
    <x v="1"/>
    <n v="92307"/>
    <x v="1"/>
    <s v="OFF-ST-10002957"/>
    <x v="1"/>
    <x v="4"/>
    <s v="Sterilite Show Offs Storage Containers"/>
    <n v="10.56"/>
    <x v="0"/>
    <n v="0"/>
    <n v="0"/>
  </r>
  <r>
    <n v="5652"/>
    <s v="CA-2014-142342"/>
    <x v="3"/>
    <x v="729"/>
    <d v="2014-07-20T00:00:00"/>
    <s v="Second Class"/>
    <s v="AJ-10795"/>
    <s v="Anthony Johnson"/>
    <x v="1"/>
    <s v="United States"/>
    <s v="Apple Valley"/>
    <x v="1"/>
    <n v="92307"/>
    <x v="1"/>
    <s v="FUR-BO-10002613"/>
    <x v="0"/>
    <x v="0"/>
    <s v="Atlantic Metals Mobile 4-Shelf Bookcases, Custom Colors"/>
    <n v="1194.165"/>
    <x v="2"/>
    <n v="0.15"/>
    <n v="210.73499999999993"/>
  </r>
  <r>
    <n v="5653"/>
    <s v="CA-2014-109099"/>
    <x v="3"/>
    <x v="833"/>
    <d v="2014-10-12T00:00:00"/>
    <s v="Standard Class"/>
    <s v="MM-18280"/>
    <s v="Muhammed MacIntyre"/>
    <x v="1"/>
    <s v="United States"/>
    <s v="New York City"/>
    <x v="15"/>
    <n v="10009"/>
    <x v="3"/>
    <s v="OFF-PA-10001033"/>
    <x v="1"/>
    <x v="10"/>
    <s v="Xerox 1893"/>
    <n v="40.99"/>
    <x v="7"/>
    <n v="0"/>
    <n v="20.085100000000001"/>
  </r>
  <r>
    <n v="5654"/>
    <s v="US-2011-134187"/>
    <x v="2"/>
    <x v="130"/>
    <d v="2011-11-11T00:00:00"/>
    <s v="Standard Class"/>
    <s v="TH-21235"/>
    <s v="Tiffany House"/>
    <x v="1"/>
    <s v="United States"/>
    <s v="Long Beach"/>
    <x v="1"/>
    <n v="90805"/>
    <x v="1"/>
    <s v="OFF-AR-10000940"/>
    <x v="1"/>
    <x v="6"/>
    <s v="Newell 343"/>
    <n v="2.94"/>
    <x v="7"/>
    <n v="0"/>
    <n v="0.79380000000000006"/>
  </r>
  <r>
    <n v="5655"/>
    <s v="CA-2013-145261"/>
    <x v="0"/>
    <x v="122"/>
    <d v="2013-12-22T00:00:00"/>
    <s v="First Class"/>
    <s v="AH-10120"/>
    <s v="Adrian Hane"/>
    <x v="2"/>
    <s v="United States"/>
    <s v="Salem"/>
    <x v="21"/>
    <n v="97301"/>
    <x v="1"/>
    <s v="OFF-BI-10001670"/>
    <x v="1"/>
    <x v="8"/>
    <s v="Vinyl Sectional Post Binders"/>
    <n v="45.240000000000009"/>
    <x v="4"/>
    <n v="0.7"/>
    <n v="-30.159999999999997"/>
  </r>
  <r>
    <n v="5656"/>
    <s v="CA-2013-145261"/>
    <x v="0"/>
    <x v="122"/>
    <d v="2013-12-22T00:00:00"/>
    <s v="First Class"/>
    <s v="AH-10120"/>
    <s v="Adrian Hane"/>
    <x v="2"/>
    <s v="United States"/>
    <s v="Salem"/>
    <x v="21"/>
    <n v="97301"/>
    <x v="1"/>
    <s v="OFF-AR-10004078"/>
    <x v="1"/>
    <x v="6"/>
    <s v="Newell 312"/>
    <n v="18.687999999999999"/>
    <x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x v="0"/>
    <n v="0.2"/>
    <n v="3.7855999999999992"/>
  </r>
  <r>
    <n v="5658"/>
    <s v="CA-2013-145261"/>
    <x v="0"/>
    <x v="122"/>
    <d v="2013-12-22T00:00:00"/>
    <s v="First Class"/>
    <s v="AH-10120"/>
    <s v="Adrian Hane"/>
    <x v="2"/>
    <s v="United States"/>
    <s v="Salem"/>
    <x v="21"/>
    <n v="97301"/>
    <x v="1"/>
    <s v="TEC-AC-10000991"/>
    <x v="2"/>
    <x v="11"/>
    <s v="Sony Micro Vault Click 8 GB USB 2.0 Flash Drive"/>
    <n v="112.77600000000001"/>
    <x v="1"/>
    <n v="0.2"/>
    <n v="-8.4581999999999979"/>
  </r>
  <r>
    <n v="5659"/>
    <s v="CA-2013-145261"/>
    <x v="0"/>
    <x v="122"/>
    <d v="2013-12-22T00:00:00"/>
    <s v="First Class"/>
    <s v="AH-10120"/>
    <s v="Adrian Hane"/>
    <x v="2"/>
    <s v="United States"/>
    <s v="Salem"/>
    <x v="21"/>
    <n v="97301"/>
    <x v="1"/>
    <s v="FUR-TA-10002530"/>
    <x v="0"/>
    <x v="3"/>
    <s v="Iceberg OfficeWorks 42&quot; Round Tables"/>
    <n v="377.45"/>
    <x v="2"/>
    <n v="0.5"/>
    <n v="-264.21500000000003"/>
  </r>
  <r>
    <n v="5660"/>
    <s v="CA-2013-145261"/>
    <x v="0"/>
    <x v="122"/>
    <d v="2013-12-22T00:00:00"/>
    <s v="First Class"/>
    <s v="AH-10120"/>
    <s v="Adrian Hane"/>
    <x v="2"/>
    <s v="United States"/>
    <s v="Salem"/>
    <x v="21"/>
    <n v="97301"/>
    <x v="1"/>
    <s v="OFF-LA-10000407"/>
    <x v="1"/>
    <x v="2"/>
    <s v="Avery White Multi-Purpose Labels"/>
    <n v="15.936000000000002"/>
    <x v="4"/>
    <n v="0.2"/>
    <n v="5.1791999999999998"/>
  </r>
  <r>
    <n v="5661"/>
    <s v="CA-2013-145261"/>
    <x v="0"/>
    <x v="122"/>
    <d v="2013-12-22T00:00:00"/>
    <s v="First Class"/>
    <s v="AH-10120"/>
    <s v="Adrian Hane"/>
    <x v="2"/>
    <s v="United States"/>
    <s v="Salem"/>
    <x v="21"/>
    <n v="97301"/>
    <x v="1"/>
    <s v="TEC-PH-10004833"/>
    <x v="2"/>
    <x v="7"/>
    <s v="Macally Suction Cup Mount"/>
    <n v="28.68"/>
    <x v="1"/>
    <n v="0.2"/>
    <n v="-7.17"/>
  </r>
  <r>
    <n v="5662"/>
    <s v="CA-2013-108875"/>
    <x v="0"/>
    <x v="446"/>
    <d v="2013-10-02T00:00:00"/>
    <s v="Standard Class"/>
    <s v="CL-12700"/>
    <s v="Craig Leslie"/>
    <x v="2"/>
    <s v="United States"/>
    <s v="Aurora"/>
    <x v="22"/>
    <n v="80013"/>
    <x v="1"/>
    <s v="FUR-FU-10002671"/>
    <x v="0"/>
    <x v="5"/>
    <s v="Electrix 20W Halogen Replacement Bulb for Zoom-In Desk Lamp"/>
    <n v="21.44"/>
    <x v="0"/>
    <n v="0.2"/>
    <n v="7.5039999999999987"/>
  </r>
  <r>
    <n v="5663"/>
    <s v="CA-2013-108875"/>
    <x v="0"/>
    <x v="446"/>
    <d v="2013-10-02T00:00:00"/>
    <s v="Standard Class"/>
    <s v="CL-12700"/>
    <s v="Craig Leslie"/>
    <x v="2"/>
    <s v="United States"/>
    <s v="Aurora"/>
    <x v="22"/>
    <n v="80013"/>
    <x v="1"/>
    <s v="OFF-ST-10001370"/>
    <x v="1"/>
    <x v="4"/>
    <s v="Sensible Storage WireTech Storage Systems"/>
    <n v="511.05600000000004"/>
    <x v="6"/>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x v="0"/>
    <n v="0.2"/>
    <n v="1.3992000000000013"/>
  </r>
  <r>
    <n v="5665"/>
    <s v="CA-2013-141957"/>
    <x v="0"/>
    <x v="658"/>
    <d v="2013-07-22T00:00:00"/>
    <s v="Same Day"/>
    <s v="JG-15310"/>
    <s v="Jason Gross"/>
    <x v="1"/>
    <s v="United States"/>
    <s v="Newark"/>
    <x v="24"/>
    <n v="43055"/>
    <x v="3"/>
    <s v="OFF-BI-10001116"/>
    <x v="1"/>
    <x v="8"/>
    <s v="Wilson Jones 1&quot; Hanging DublLock Ring Binders"/>
    <n v="11.088000000000003"/>
    <x v="3"/>
    <n v="0.7"/>
    <n v="-8.1311999999999998"/>
  </r>
  <r>
    <n v="5666"/>
    <s v="CA-2013-141957"/>
    <x v="0"/>
    <x v="658"/>
    <d v="2013-07-22T00:00:00"/>
    <s v="Same Day"/>
    <s v="JG-15310"/>
    <s v="Jason Gross"/>
    <x v="1"/>
    <s v="United States"/>
    <s v="Newark"/>
    <x v="24"/>
    <n v="43055"/>
    <x v="3"/>
    <s v="OFF-ST-10002276"/>
    <x v="1"/>
    <x v="4"/>
    <s v="Safco Steel Mobile File Cart"/>
    <n v="66.688000000000002"/>
    <x v="7"/>
    <n v="0.2"/>
    <n v="4.1680000000000028"/>
  </r>
  <r>
    <n v="5667"/>
    <s v="CA-2013-141957"/>
    <x v="0"/>
    <x v="658"/>
    <d v="2013-07-22T00:00:00"/>
    <s v="Same Day"/>
    <s v="JG-15310"/>
    <s v="Jason Gross"/>
    <x v="1"/>
    <s v="United States"/>
    <s v="Newark"/>
    <x v="24"/>
    <n v="43055"/>
    <x v="3"/>
    <s v="OFF-ST-10004340"/>
    <x v="1"/>
    <x v="4"/>
    <s v="Fellowes Mobile File Cart, Black"/>
    <n v="99.488"/>
    <x v="0"/>
    <n v="0.2"/>
    <n v="8.7052000000000049"/>
  </r>
  <r>
    <n v="5668"/>
    <s v="CA-2013-142405"/>
    <x v="0"/>
    <x v="725"/>
    <d v="2013-06-16T00:00:00"/>
    <s v="Standard Class"/>
    <s v="SE-20110"/>
    <s v="Sanjit Engle"/>
    <x v="0"/>
    <s v="United States"/>
    <s v="Seattle"/>
    <x v="4"/>
    <n v="98103"/>
    <x v="1"/>
    <s v="OFF-LA-10004093"/>
    <x v="1"/>
    <x v="2"/>
    <s v="Avery 486"/>
    <n v="14.62"/>
    <x v="0"/>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x v="9"/>
    <n v="0.2"/>
    <n v="17.544800000000002"/>
  </r>
  <r>
    <n v="5670"/>
    <s v="CA-2013-142405"/>
    <x v="0"/>
    <x v="725"/>
    <d v="2013-06-16T00:00:00"/>
    <s v="Standard Class"/>
    <s v="SE-20110"/>
    <s v="Sanjit Engle"/>
    <x v="0"/>
    <s v="United States"/>
    <s v="Seattle"/>
    <x v="4"/>
    <n v="98103"/>
    <x v="1"/>
    <s v="TEC-AC-10003095"/>
    <x v="2"/>
    <x v="11"/>
    <s v="Logitech G35 7.1-Channel Surround Sound Headset"/>
    <n v="389.97"/>
    <x v="1"/>
    <n v="0"/>
    <n v="132.58980000000003"/>
  </r>
  <r>
    <n v="5671"/>
    <s v="CA-2012-141012"/>
    <x v="1"/>
    <x v="988"/>
    <d v="2012-06-11T00:00:00"/>
    <s v="Second Class"/>
    <s v="TG-21640"/>
    <s v="Trudy Glocke"/>
    <x v="0"/>
    <s v="United States"/>
    <s v="Pocatello"/>
    <x v="45"/>
    <n v="83201"/>
    <x v="1"/>
    <s v="FUR-FU-10003192"/>
    <x v="0"/>
    <x v="5"/>
    <s v="Luxo Adjustable Task Clamp Lamp"/>
    <n v="355.36"/>
    <x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x v="1"/>
    <n v="0.2"/>
    <n v="8.7735000000000056"/>
  </r>
  <r>
    <n v="5673"/>
    <s v="CA-2014-127922"/>
    <x v="3"/>
    <x v="855"/>
    <d v="2014-11-04T00:00:00"/>
    <s v="Standard Class"/>
    <s v="SH-19975"/>
    <s v="Sally Hughsby"/>
    <x v="1"/>
    <s v="United States"/>
    <s v="Dallas"/>
    <x v="5"/>
    <n v="75081"/>
    <x v="2"/>
    <s v="OFF-EN-10003068"/>
    <x v="1"/>
    <x v="12"/>
    <s v="#6 3/4 Gummed Flap White Envelopes"/>
    <n v="15.840000000000002"/>
    <x v="0"/>
    <n v="0.2"/>
    <n v="5.5439999999999987"/>
  </r>
  <r>
    <n v="5674"/>
    <s v="CA-2014-127922"/>
    <x v="3"/>
    <x v="855"/>
    <d v="2014-11-04T00:00:00"/>
    <s v="Standard Class"/>
    <s v="SH-19975"/>
    <s v="Sally Hughsby"/>
    <x v="1"/>
    <s v="United States"/>
    <s v="Dallas"/>
    <x v="5"/>
    <n v="75081"/>
    <x v="2"/>
    <s v="OFF-PA-10001204"/>
    <x v="1"/>
    <x v="10"/>
    <s v="Xerox 1972"/>
    <n v="8.4480000000000004"/>
    <x v="0"/>
    <n v="0.2"/>
    <n v="2.6399999999999997"/>
  </r>
  <r>
    <n v="5675"/>
    <s v="CA-2013-146318"/>
    <x v="0"/>
    <x v="115"/>
    <d v="2013-01-27T00:00:00"/>
    <s v="Standard Class"/>
    <s v="MC-17275"/>
    <s v="Marc Crier"/>
    <x v="0"/>
    <s v="United States"/>
    <s v="Seattle"/>
    <x v="4"/>
    <n v="98105"/>
    <x v="1"/>
    <s v="OFF-PA-10003953"/>
    <x v="1"/>
    <x v="10"/>
    <s v="Xerox 218"/>
    <n v="12.96"/>
    <x v="0"/>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x v="5"/>
    <n v="0.2"/>
    <n v="5.7408000000000019"/>
  </r>
  <r>
    <n v="5677"/>
    <s v="CA-2011-135993"/>
    <x v="2"/>
    <x v="1061"/>
    <d v="2011-06-02T00:00:00"/>
    <s v="Standard Class"/>
    <s v="PJ-18835"/>
    <s v="Patrick Jones"/>
    <x v="1"/>
    <s v="United States"/>
    <s v="Seattle"/>
    <x v="4"/>
    <n v="98115"/>
    <x v="1"/>
    <s v="TEC-AC-10004877"/>
    <x v="2"/>
    <x v="11"/>
    <s v="Imation 30456 USB Flash Drive 8GB"/>
    <n v="27.6"/>
    <x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x v="1"/>
    <n v="0.6"/>
    <n v="-50.66879999999999"/>
  </r>
  <r>
    <n v="5679"/>
    <s v="CA-2013-143924"/>
    <x v="0"/>
    <x v="1062"/>
    <d v="2013-08-04T00:00:00"/>
    <s v="Standard Class"/>
    <s v="SC-20680"/>
    <s v="Steve Carroll"/>
    <x v="2"/>
    <s v="United States"/>
    <s v="Holland"/>
    <x v="12"/>
    <n v="49423"/>
    <x v="2"/>
    <s v="OFF-FA-10000735"/>
    <x v="1"/>
    <x v="13"/>
    <s v="Staples"/>
    <n v="20.439999999999998"/>
    <x v="3"/>
    <n v="0"/>
    <n v="9.1979999999999986"/>
  </r>
  <r>
    <n v="5680"/>
    <s v="CA-2013-143924"/>
    <x v="0"/>
    <x v="1062"/>
    <d v="2013-08-04T00:00:00"/>
    <s v="Standard Class"/>
    <s v="SC-20680"/>
    <s v="Steve Carroll"/>
    <x v="2"/>
    <s v="United States"/>
    <s v="Holland"/>
    <x v="12"/>
    <n v="49423"/>
    <x v="2"/>
    <s v="OFF-PA-10002120"/>
    <x v="1"/>
    <x v="10"/>
    <s v="Xerox 1889"/>
    <n v="109.92"/>
    <x v="0"/>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x v="7"/>
    <n v="0"/>
    <n v="2.9347999999999996"/>
  </r>
  <r>
    <n v="5682"/>
    <s v="CA-2013-141551"/>
    <x v="0"/>
    <x v="446"/>
    <d v="2013-10-01T00:00:00"/>
    <s v="Standard Class"/>
    <s v="BP-11230"/>
    <s v="Benjamin Patterson"/>
    <x v="0"/>
    <s v="United States"/>
    <s v="Broken Arrow"/>
    <x v="26"/>
    <n v="74012"/>
    <x v="2"/>
    <s v="OFF-PA-10001569"/>
    <x v="1"/>
    <x v="10"/>
    <s v="Xerox 232"/>
    <n v="6.48"/>
    <x v="7"/>
    <n v="0"/>
    <n v="3.1104000000000003"/>
  </r>
  <r>
    <n v="5683"/>
    <s v="CA-2011-164315"/>
    <x v="2"/>
    <x v="1063"/>
    <d v="2011-04-08T00:00:00"/>
    <s v="Standard Class"/>
    <s v="RD-19585"/>
    <s v="Rob Dowd"/>
    <x v="0"/>
    <s v="United States"/>
    <s v="Athens"/>
    <x v="32"/>
    <n v="30605"/>
    <x v="0"/>
    <s v="OFF-PA-10004248"/>
    <x v="1"/>
    <x v="10"/>
    <s v="Xerox 1990"/>
    <n v="15.84"/>
    <x v="1"/>
    <n v="0"/>
    <n v="7.1280000000000001"/>
  </r>
  <r>
    <n v="5684"/>
    <s v="CA-2011-164315"/>
    <x v="2"/>
    <x v="1063"/>
    <d v="2011-04-08T00:00:00"/>
    <s v="Standard Class"/>
    <s v="RD-19585"/>
    <s v="Rob Dowd"/>
    <x v="0"/>
    <s v="United States"/>
    <s v="Athens"/>
    <x v="32"/>
    <n v="30605"/>
    <x v="0"/>
    <s v="TEC-PH-10001128"/>
    <x v="2"/>
    <x v="7"/>
    <s v="Motorola Droid Maxx"/>
    <n v="1049.93"/>
    <x v="3"/>
    <n v="0"/>
    <n v="293.98040000000003"/>
  </r>
  <r>
    <n v="5685"/>
    <s v="CA-2011-164315"/>
    <x v="2"/>
    <x v="1063"/>
    <d v="2011-04-08T00:00:00"/>
    <s v="Standard Class"/>
    <s v="RD-19585"/>
    <s v="Rob Dowd"/>
    <x v="0"/>
    <s v="United States"/>
    <s v="Athens"/>
    <x v="32"/>
    <n v="30605"/>
    <x v="0"/>
    <s v="OFF-AP-10003842"/>
    <x v="1"/>
    <x v="9"/>
    <s v="Euro-Pro Shark Turbo Vacuum"/>
    <n v="154.9"/>
    <x v="2"/>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x v="1"/>
    <n v="0.2"/>
    <n v="35.652599999999993"/>
  </r>
  <r>
    <n v="5687"/>
    <s v="CA-2011-131541"/>
    <x v="2"/>
    <x v="1064"/>
    <d v="2011-07-28T00:00:00"/>
    <s v="Same Day"/>
    <s v="CK-12205"/>
    <s v="Chloris Kastensmidt"/>
    <x v="0"/>
    <s v="United States"/>
    <s v="Apopka"/>
    <x v="2"/>
    <n v="32712"/>
    <x v="0"/>
    <s v="OFF-FA-10000621"/>
    <x v="1"/>
    <x v="13"/>
    <s v="OIC Colored Binder Clips, Assorted Sizes"/>
    <n v="14.320000000000002"/>
    <x v="2"/>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x v="5"/>
    <n v="0.2"/>
    <n v="12.988799999999991"/>
  </r>
  <r>
    <n v="5689"/>
    <s v="CA-2011-131541"/>
    <x v="2"/>
    <x v="1064"/>
    <d v="2011-07-28T00:00:00"/>
    <s v="Same Day"/>
    <s v="CK-12205"/>
    <s v="Chloris Kastensmidt"/>
    <x v="0"/>
    <s v="United States"/>
    <s v="Apopka"/>
    <x v="2"/>
    <n v="32712"/>
    <x v="0"/>
    <s v="OFF-EN-10000781"/>
    <x v="1"/>
    <x v="12"/>
    <s v="#10- 4 1/8&quot; x 9 1/2&quot; Recycled Envelopes"/>
    <n v="48.944000000000003"/>
    <x v="3"/>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x v="1"/>
    <n v="0.3"/>
    <n v="-90.376199999999997"/>
  </r>
  <r>
    <n v="5691"/>
    <s v="US-2012-138093"/>
    <x v="1"/>
    <x v="895"/>
    <d v="2012-12-16T00:00:00"/>
    <s v="Standard Class"/>
    <s v="KM-16225"/>
    <s v="Kalyca Meade"/>
    <x v="1"/>
    <s v="United States"/>
    <s v="Baltimore"/>
    <x v="39"/>
    <n v="21215"/>
    <x v="3"/>
    <s v="OFF-AR-10000817"/>
    <x v="1"/>
    <x v="6"/>
    <s v="Manco Dry-Lighter Erasable Highlighter"/>
    <n v="27.36"/>
    <x v="6"/>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x v="2"/>
    <n v="0"/>
    <n v="20.584999999999994"/>
  </r>
  <r>
    <n v="5693"/>
    <s v="US-2012-138093"/>
    <x v="1"/>
    <x v="895"/>
    <d v="2012-12-16T00:00:00"/>
    <s v="Standard Class"/>
    <s v="KM-16225"/>
    <s v="Kalyca Meade"/>
    <x v="1"/>
    <s v="United States"/>
    <s v="Baltimore"/>
    <x v="39"/>
    <n v="21215"/>
    <x v="3"/>
    <s v="TEC-PH-10004667"/>
    <x v="2"/>
    <x v="7"/>
    <s v="Cisco 8x8 Inc. 6753i IP Business Phone System"/>
    <n v="134.99"/>
    <x v="7"/>
    <n v="0"/>
    <n v="36.447299999999998"/>
  </r>
  <r>
    <n v="5694"/>
    <s v="US-2012-138093"/>
    <x v="1"/>
    <x v="895"/>
    <d v="2012-12-16T00:00:00"/>
    <s v="Standard Class"/>
    <s v="KM-16225"/>
    <s v="Kalyca Meade"/>
    <x v="1"/>
    <s v="United States"/>
    <s v="Baltimore"/>
    <x v="39"/>
    <n v="21215"/>
    <x v="3"/>
    <s v="OFF-PA-10000143"/>
    <x v="1"/>
    <x v="10"/>
    <s v="Astroparche Fine Business Paper"/>
    <n v="26.400000000000002"/>
    <x v="2"/>
    <n v="0"/>
    <n v="12.672000000000001"/>
  </r>
  <r>
    <n v="5695"/>
    <s v="US-2012-138093"/>
    <x v="1"/>
    <x v="895"/>
    <d v="2012-12-16T00:00:00"/>
    <s v="Standard Class"/>
    <s v="KM-16225"/>
    <s v="Kalyca Meade"/>
    <x v="1"/>
    <s v="United States"/>
    <s v="Baltimore"/>
    <x v="39"/>
    <n v="21215"/>
    <x v="3"/>
    <s v="FUR-CH-10000785"/>
    <x v="0"/>
    <x v="1"/>
    <s v="Global Ergonomic Managers Chair"/>
    <n v="542.93999999999994"/>
    <x v="1"/>
    <n v="0"/>
    <n v="141.1644"/>
  </r>
  <r>
    <n v="5696"/>
    <s v="CA-2013-126165"/>
    <x v="0"/>
    <x v="465"/>
    <d v="2013-05-08T00:00:00"/>
    <s v="Second Class"/>
    <s v="AH-10465"/>
    <s v="Amy Hunt"/>
    <x v="0"/>
    <s v="United States"/>
    <s v="San Francisco"/>
    <x v="1"/>
    <n v="94109"/>
    <x v="1"/>
    <s v="FUR-TA-10001676"/>
    <x v="0"/>
    <x v="3"/>
    <s v="Hon 61000 Series Interactive Training Tables"/>
    <n v="71.088000000000008"/>
    <x v="0"/>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x v="6"/>
    <n v="0.8"/>
    <n v="-42.46380000000002"/>
  </r>
  <r>
    <n v="5698"/>
    <s v="CA-2014-126123"/>
    <x v="3"/>
    <x v="336"/>
    <d v="2014-10-19T00:00:00"/>
    <s v="Standard Class"/>
    <s v="AG-10765"/>
    <s v="Anthony Garverick"/>
    <x v="2"/>
    <s v="United States"/>
    <s v="Chicago"/>
    <x v="10"/>
    <n v="60623"/>
    <x v="2"/>
    <s v="OFF-BI-10004224"/>
    <x v="1"/>
    <x v="8"/>
    <s v="Catalog Binders with Expanding Posts"/>
    <n v="13.455999999999998"/>
    <x v="7"/>
    <n v="0.8"/>
    <n v="-23.548000000000009"/>
  </r>
  <r>
    <n v="5699"/>
    <s v="CA-2013-143441"/>
    <x v="0"/>
    <x v="732"/>
    <d v="2013-11-06T00:00:00"/>
    <s v="Same Day"/>
    <s v="EB-14170"/>
    <s v="Evan Bailliet"/>
    <x v="0"/>
    <s v="United States"/>
    <s v="Laredo"/>
    <x v="5"/>
    <n v="78041"/>
    <x v="2"/>
    <s v="OFF-LA-10002312"/>
    <x v="1"/>
    <x v="2"/>
    <s v="Avery 490"/>
    <n v="11.840000000000002"/>
    <x v="7"/>
    <n v="0.2"/>
    <n v="4.4399999999999995"/>
  </r>
  <r>
    <n v="5700"/>
    <s v="CA-2014-148320"/>
    <x v="3"/>
    <x v="132"/>
    <d v="2014-11-09T00:00:00"/>
    <s v="Standard Class"/>
    <s v="PG-18895"/>
    <s v="Paul Gonzalez"/>
    <x v="0"/>
    <s v="United States"/>
    <s v="San Francisco"/>
    <x v="1"/>
    <n v="94109"/>
    <x v="1"/>
    <s v="OFF-PA-10003022"/>
    <x v="1"/>
    <x v="10"/>
    <s v="Xerox 1992"/>
    <n v="35.880000000000003"/>
    <x v="5"/>
    <n v="0"/>
    <n v="17.581200000000003"/>
  </r>
  <r>
    <n v="5701"/>
    <s v="CA-2013-125661"/>
    <x v="0"/>
    <x v="390"/>
    <d v="2013-11-27T00:00:00"/>
    <s v="First Class"/>
    <s v="CA-12055"/>
    <s v="Cathy Armstrong"/>
    <x v="2"/>
    <s v="United States"/>
    <s v="Cleveland"/>
    <x v="24"/>
    <n v="44105"/>
    <x v="3"/>
    <s v="OFF-EN-10001532"/>
    <x v="1"/>
    <x v="12"/>
    <s v="Brown Kraft Recycled Envelopes"/>
    <n v="40.752000000000002"/>
    <x v="1"/>
    <n v="0.2"/>
    <n v="15.281999999999998"/>
  </r>
  <r>
    <n v="5702"/>
    <s v="CA-2013-125661"/>
    <x v="0"/>
    <x v="390"/>
    <d v="2013-11-27T00:00:00"/>
    <s v="First Class"/>
    <s v="CA-12055"/>
    <s v="Cathy Armstrong"/>
    <x v="2"/>
    <s v="United States"/>
    <s v="Cleveland"/>
    <x v="24"/>
    <n v="44105"/>
    <x v="3"/>
    <s v="TEC-AC-10004855"/>
    <x v="2"/>
    <x v="11"/>
    <s v="V7 USB Numeric Keypad"/>
    <n v="139.96000000000004"/>
    <x v="2"/>
    <n v="0.2"/>
    <n v="-22.743500000000004"/>
  </r>
  <r>
    <n v="5703"/>
    <s v="US-2011-123519"/>
    <x v="2"/>
    <x v="637"/>
    <d v="2011-12-21T00:00:00"/>
    <s v="Standard Class"/>
    <s v="SS-20875"/>
    <s v="Sung Shariari"/>
    <x v="0"/>
    <s v="United States"/>
    <s v="Marion"/>
    <x v="24"/>
    <n v="43302"/>
    <x v="3"/>
    <s v="OFF-AR-10003829"/>
    <x v="1"/>
    <x v="6"/>
    <s v="Newell 35"/>
    <n v="2.6240000000000001"/>
    <x v="7"/>
    <n v="0.2"/>
    <n v="0.29519999999999957"/>
  </r>
  <r>
    <n v="5704"/>
    <s v="US-2011-123519"/>
    <x v="2"/>
    <x v="637"/>
    <d v="2011-12-21T00:00:00"/>
    <s v="Standard Class"/>
    <s v="SS-20875"/>
    <s v="Sung Shariari"/>
    <x v="0"/>
    <s v="United States"/>
    <s v="Marion"/>
    <x v="24"/>
    <n v="43302"/>
    <x v="3"/>
    <s v="FUR-TA-10002645"/>
    <x v="0"/>
    <x v="3"/>
    <s v="Hon Rectangular Conference Tables"/>
    <n v="136.53"/>
    <x v="7"/>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x v="7"/>
    <n v="0.2"/>
    <n v="42.893499999999975"/>
  </r>
  <r>
    <n v="5706"/>
    <s v="CA-2011-155593"/>
    <x v="2"/>
    <x v="935"/>
    <d v="2011-11-08T00:00:00"/>
    <s v="Standard Class"/>
    <s v="RP-19390"/>
    <s v="Resi Pölking"/>
    <x v="0"/>
    <s v="United States"/>
    <s v="Fairfield"/>
    <x v="29"/>
    <n v="6824"/>
    <x v="3"/>
    <s v="OFF-SU-10002522"/>
    <x v="1"/>
    <x v="14"/>
    <s v="Acme Kleen Earth Office Shears"/>
    <n v="11.64"/>
    <x v="1"/>
    <n v="0"/>
    <n v="3.3755999999999986"/>
  </r>
  <r>
    <n v="5707"/>
    <s v="CA-2014-136000"/>
    <x v="3"/>
    <x v="585"/>
    <d v="2014-09-26T00:00:00"/>
    <s v="Second Class"/>
    <s v="SC-20440"/>
    <s v="Shaun Chance"/>
    <x v="1"/>
    <s v="United States"/>
    <s v="New York City"/>
    <x v="15"/>
    <n v="10009"/>
    <x v="3"/>
    <s v="OFF-BI-10004828"/>
    <x v="1"/>
    <x v="8"/>
    <s v="GBC Poly Designer Binding Covers"/>
    <n v="40.176000000000002"/>
    <x v="1"/>
    <n v="0.2"/>
    <n v="14.563799999999997"/>
  </r>
  <r>
    <n v="5708"/>
    <s v="US-2012-160857"/>
    <x v="1"/>
    <x v="412"/>
    <d v="2012-05-15T00:00:00"/>
    <s v="Standard Class"/>
    <s v="NW-18400"/>
    <s v="Natalie Webber"/>
    <x v="0"/>
    <s v="United States"/>
    <s v="New York City"/>
    <x v="15"/>
    <n v="10024"/>
    <x v="3"/>
    <s v="FUR-FU-10001095"/>
    <x v="0"/>
    <x v="5"/>
    <s v="DAX Black Cherry Wood-Tone Poster Frame"/>
    <n v="79.44"/>
    <x v="1"/>
    <n v="0"/>
    <n v="30.187200000000001"/>
  </r>
  <r>
    <n v="5709"/>
    <s v="US-2012-160857"/>
    <x v="1"/>
    <x v="412"/>
    <d v="2012-05-15T00:00:00"/>
    <s v="Standard Class"/>
    <s v="NW-18400"/>
    <s v="Natalie Webber"/>
    <x v="0"/>
    <s v="United States"/>
    <s v="New York City"/>
    <x v="15"/>
    <n v="10024"/>
    <x v="3"/>
    <s v="OFF-SU-10000157"/>
    <x v="1"/>
    <x v="14"/>
    <s v="Compact Automatic Electric Letter Opener"/>
    <n v="357.93"/>
    <x v="1"/>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x v="0"/>
    <n v="0.1"/>
    <n v="21.294000000000008"/>
  </r>
  <r>
    <n v="5711"/>
    <s v="US-2012-160857"/>
    <x v="1"/>
    <x v="412"/>
    <d v="2012-05-15T00:00:00"/>
    <s v="Standard Class"/>
    <s v="NW-18400"/>
    <s v="Natalie Webber"/>
    <x v="0"/>
    <s v="United States"/>
    <s v="New York City"/>
    <x v="15"/>
    <n v="10024"/>
    <x v="3"/>
    <s v="TEC-CO-10004115"/>
    <x v="2"/>
    <x v="16"/>
    <s v="Sharp AL-1530CS Digital Copier"/>
    <n v="2799.944"/>
    <x v="3"/>
    <n v="0.2"/>
    <n v="1014.9797"/>
  </r>
  <r>
    <n v="5712"/>
    <s v="US-2012-160857"/>
    <x v="1"/>
    <x v="412"/>
    <d v="2012-05-15T00:00:00"/>
    <s v="Standard Class"/>
    <s v="NW-18400"/>
    <s v="Natalie Webber"/>
    <x v="0"/>
    <s v="United States"/>
    <s v="New York City"/>
    <x v="15"/>
    <n v="10024"/>
    <x v="3"/>
    <s v="OFF-PA-10003363"/>
    <x v="1"/>
    <x v="10"/>
    <s v="Xerox 204"/>
    <n v="19.440000000000001"/>
    <x v="1"/>
    <n v="0"/>
    <n v="9.3312000000000008"/>
  </r>
  <r>
    <n v="5713"/>
    <s v="CA-2014-115805"/>
    <x v="3"/>
    <x v="689"/>
    <d v="2014-08-01T00:00:00"/>
    <s v="Same Day"/>
    <s v="KW-16435"/>
    <s v="Katrina Willman"/>
    <x v="0"/>
    <s v="United States"/>
    <s v="Chicago"/>
    <x v="10"/>
    <n v="60653"/>
    <x v="2"/>
    <s v="TEC-PH-10003092"/>
    <x v="2"/>
    <x v="7"/>
    <s v="Motorola L804"/>
    <n v="36.792000000000002"/>
    <x v="7"/>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x v="1"/>
    <n v="0"/>
    <n v="1.6037999999999999"/>
  </r>
  <r>
    <n v="5715"/>
    <s v="CA-2014-116939"/>
    <x v="3"/>
    <x v="145"/>
    <d v="2014-09-30T00:00:00"/>
    <s v="Standard Class"/>
    <s v="AG-10900"/>
    <s v="Arthur Gainer"/>
    <x v="0"/>
    <s v="United States"/>
    <s v="Richmond"/>
    <x v="17"/>
    <n v="23223"/>
    <x v="0"/>
    <s v="OFF-ST-10001476"/>
    <x v="1"/>
    <x v="4"/>
    <s v="Steel Personal Filing/Posting Tote"/>
    <n v="177.54999999999998"/>
    <x v="2"/>
    <n v="0"/>
    <n v="47.938500000000005"/>
  </r>
  <r>
    <n v="5716"/>
    <s v="CA-2012-124107"/>
    <x v="1"/>
    <x v="330"/>
    <d v="2012-10-12T00:00:00"/>
    <s v="Second Class"/>
    <s v="BM-11650"/>
    <s v="Brian Moss"/>
    <x v="1"/>
    <s v="United States"/>
    <s v="Ann Arbor"/>
    <x v="12"/>
    <n v="48104"/>
    <x v="2"/>
    <s v="TEC-AC-10002049"/>
    <x v="2"/>
    <x v="11"/>
    <s v="Logitech G19 Programmable Gaming Keyboard"/>
    <n v="619.94999999999993"/>
    <x v="2"/>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x v="1"/>
    <n v="0"/>
    <n v="8.4563999999999986"/>
  </r>
  <r>
    <n v="5718"/>
    <s v="CA-2012-124107"/>
    <x v="1"/>
    <x v="330"/>
    <d v="2012-10-12T00:00:00"/>
    <s v="Second Class"/>
    <s v="BM-11650"/>
    <s v="Brian Moss"/>
    <x v="1"/>
    <s v="United States"/>
    <s v="Ann Arbor"/>
    <x v="12"/>
    <n v="48104"/>
    <x v="2"/>
    <s v="OFF-EN-10003286"/>
    <x v="1"/>
    <x v="12"/>
    <s v="Staples"/>
    <n v="57.959999999999994"/>
    <x v="3"/>
    <n v="0"/>
    <n v="27.241199999999996"/>
  </r>
  <r>
    <n v="5719"/>
    <s v="CA-2012-124107"/>
    <x v="1"/>
    <x v="330"/>
    <d v="2012-10-12T00:00:00"/>
    <s v="Second Class"/>
    <s v="BM-11650"/>
    <s v="Brian Moss"/>
    <x v="1"/>
    <s v="United States"/>
    <s v="Ann Arbor"/>
    <x v="12"/>
    <n v="48104"/>
    <x v="2"/>
    <s v="OFF-AP-10003971"/>
    <x v="1"/>
    <x v="9"/>
    <s v="Belkin 6 Outlet Metallic Surge Strip"/>
    <n v="29.402999999999999"/>
    <x v="1"/>
    <n v="0.1"/>
    <n v="5.2272000000000007"/>
  </r>
  <r>
    <n v="5720"/>
    <s v="CA-2014-126550"/>
    <x v="3"/>
    <x v="1065"/>
    <d v="2014-04-03T00:00:00"/>
    <s v="Second Class"/>
    <s v="RD-19720"/>
    <s v="Roger Demir"/>
    <x v="0"/>
    <s v="United States"/>
    <s v="Lafayette"/>
    <x v="14"/>
    <n v="47905"/>
    <x v="2"/>
    <s v="OFF-ST-10001031"/>
    <x v="1"/>
    <x v="4"/>
    <s v="Adjustable Personal File Tote"/>
    <n v="81.400000000000006"/>
    <x v="2"/>
    <n v="0"/>
    <n v="21.164000000000005"/>
  </r>
  <r>
    <n v="5721"/>
    <s v="CA-2012-138674"/>
    <x v="1"/>
    <x v="717"/>
    <d v="2012-11-17T00:00:00"/>
    <s v="First Class"/>
    <s v="KB-16585"/>
    <s v="Ken Black"/>
    <x v="1"/>
    <s v="United States"/>
    <s v="Springfield"/>
    <x v="21"/>
    <n v="97477"/>
    <x v="1"/>
    <s v="OFF-FA-10000304"/>
    <x v="1"/>
    <x v="13"/>
    <s v="Advantus Push Pins"/>
    <n v="8.7200000000000006"/>
    <x v="2"/>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x v="1"/>
    <n v="0.2"/>
    <n v="4.5587999999999944"/>
  </r>
  <r>
    <n v="5723"/>
    <s v="CA-2012-138674"/>
    <x v="1"/>
    <x v="717"/>
    <d v="2012-11-17T00:00:00"/>
    <s v="First Class"/>
    <s v="KB-16585"/>
    <s v="Ken Black"/>
    <x v="1"/>
    <s v="United States"/>
    <s v="Springfield"/>
    <x v="21"/>
    <n v="97477"/>
    <x v="1"/>
    <s v="TEC-AC-10002800"/>
    <x v="2"/>
    <x v="11"/>
    <s v="Plantronics Audio 478 Stereo USB Headset"/>
    <n v="159.96800000000002"/>
    <x v="4"/>
    <n v="0.2"/>
    <n v="29.993999999999986"/>
  </r>
  <r>
    <n v="5724"/>
    <s v="CA-2013-165820"/>
    <x v="0"/>
    <x v="182"/>
    <d v="2013-10-01T00:00:00"/>
    <s v="Standard Class"/>
    <s v="DW-13585"/>
    <s v="Dorothy Wardle"/>
    <x v="1"/>
    <s v="United States"/>
    <s v="San Francisco"/>
    <x v="1"/>
    <n v="94109"/>
    <x v="1"/>
    <s v="OFF-PA-10004735"/>
    <x v="1"/>
    <x v="10"/>
    <s v="Xerox 1905"/>
    <n v="12.96"/>
    <x v="0"/>
    <n v="0"/>
    <n v="6.2208000000000006"/>
  </r>
  <r>
    <n v="5725"/>
    <s v="CA-2011-103191"/>
    <x v="2"/>
    <x v="358"/>
    <d v="2011-09-27T00:00:00"/>
    <s v="Standard Class"/>
    <s v="VG-21805"/>
    <s v="Vivek Grady"/>
    <x v="1"/>
    <s v="United States"/>
    <s v="Chicago"/>
    <x v="10"/>
    <n v="60653"/>
    <x v="2"/>
    <s v="OFF-ST-10002574"/>
    <x v="1"/>
    <x v="4"/>
    <s v="SAFCO Commercial Wire Shelving, Black"/>
    <n v="331.536"/>
    <x v="1"/>
    <n v="0.2"/>
    <n v="-82.884"/>
  </r>
  <r>
    <n v="5726"/>
    <s v="CA-2012-103933"/>
    <x v="1"/>
    <x v="12"/>
    <d v="2012-09-27T00:00:00"/>
    <s v="First Class"/>
    <s v="DR-12880"/>
    <s v="Dan Reichenbach"/>
    <x v="1"/>
    <s v="United States"/>
    <s v="New York City"/>
    <x v="15"/>
    <n v="10011"/>
    <x v="3"/>
    <s v="TEC-AC-10004171"/>
    <x v="2"/>
    <x v="11"/>
    <s v="Razer Kraken 7.1 Surround Sound Over Ear USB Gaming Headset"/>
    <n v="899.91"/>
    <x v="6"/>
    <n v="0"/>
    <n v="395.96040000000005"/>
  </r>
  <r>
    <n v="5727"/>
    <s v="CA-2012-110548"/>
    <x v="1"/>
    <x v="124"/>
    <d v="2012-05-08T00:00:00"/>
    <s v="Standard Class"/>
    <s v="AH-10690"/>
    <s v="Anna Häberlin"/>
    <x v="1"/>
    <s v="United States"/>
    <s v="Houston"/>
    <x v="5"/>
    <n v="77095"/>
    <x v="2"/>
    <s v="TEC-PH-10002922"/>
    <x v="2"/>
    <x v="7"/>
    <s v="ShoreTel ShorePhone IP 230 VoIP phone"/>
    <n v="946.34400000000005"/>
    <x v="3"/>
    <n v="0.2"/>
    <n v="118.29299999999989"/>
  </r>
  <r>
    <n v="5728"/>
    <s v="CA-2014-117324"/>
    <x v="3"/>
    <x v="166"/>
    <d v="2014-12-14T00:00:00"/>
    <s v="Standard Class"/>
    <s v="JP-15520"/>
    <s v="Jeremy Pistek"/>
    <x v="0"/>
    <s v="United States"/>
    <s v="Madison"/>
    <x v="6"/>
    <n v="53711"/>
    <x v="2"/>
    <s v="TEC-AC-10003023"/>
    <x v="2"/>
    <x v="11"/>
    <s v="Logitech G105 Gaming Keyboard"/>
    <n v="178.10999999999999"/>
    <x v="1"/>
    <n v="0"/>
    <n v="32.059799999999996"/>
  </r>
  <r>
    <n v="5729"/>
    <s v="CA-2014-117324"/>
    <x v="3"/>
    <x v="166"/>
    <d v="2014-12-14T00:00:00"/>
    <s v="Standard Class"/>
    <s v="JP-15520"/>
    <s v="Jeremy Pistek"/>
    <x v="0"/>
    <s v="United States"/>
    <s v="Madison"/>
    <x v="6"/>
    <n v="53711"/>
    <x v="2"/>
    <s v="OFF-AP-10003590"/>
    <x v="1"/>
    <x v="9"/>
    <s v="Hoover WindTunnel Plus Canister Vacuum"/>
    <n v="1089.75"/>
    <x v="1"/>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x v="0"/>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x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x v="4"/>
    <n v="0"/>
    <n v="12.659199999999998"/>
  </r>
  <r>
    <n v="5733"/>
    <s v="CA-2014-143574"/>
    <x v="3"/>
    <x v="222"/>
    <d v="2014-07-03T00:00:00"/>
    <s v="First Class"/>
    <s v="DR-12880"/>
    <s v="Dan Reichenbach"/>
    <x v="1"/>
    <s v="United States"/>
    <s v="Milford"/>
    <x v="29"/>
    <n v="6460"/>
    <x v="3"/>
    <s v="FUR-BO-10002598"/>
    <x v="0"/>
    <x v="0"/>
    <s v="Hon Metal Bookcases, Putty"/>
    <n v="638.82000000000005"/>
    <x v="6"/>
    <n v="0"/>
    <n v="185.25779999999997"/>
  </r>
  <r>
    <n v="5734"/>
    <s v="CA-2014-143574"/>
    <x v="3"/>
    <x v="222"/>
    <d v="2014-07-03T00:00:00"/>
    <s v="First Class"/>
    <s v="DR-12880"/>
    <s v="Dan Reichenbach"/>
    <x v="1"/>
    <s v="United States"/>
    <s v="Milford"/>
    <x v="29"/>
    <n v="6460"/>
    <x v="3"/>
    <s v="OFF-SU-10002537"/>
    <x v="1"/>
    <x v="14"/>
    <s v="Acme Box Cutter Scissors"/>
    <n v="30.69"/>
    <x v="1"/>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x v="0"/>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x v="1"/>
    <n v="0.2"/>
    <n v="4.8720000000000008"/>
  </r>
  <r>
    <n v="5737"/>
    <s v="CA-2011-148614"/>
    <x v="2"/>
    <x v="407"/>
    <d v="2011-01-26T00:00:00"/>
    <s v="Standard Class"/>
    <s v="MV-17485"/>
    <s v="Mark Van Huff"/>
    <x v="0"/>
    <s v="United States"/>
    <s v="Los Angeles"/>
    <x v="1"/>
    <n v="90049"/>
    <x v="1"/>
    <s v="OFF-PA-10002893"/>
    <x v="1"/>
    <x v="10"/>
    <s v="Wirebound Service Call Books, 5 1/2&quot; x 4&quot;"/>
    <n v="19.36"/>
    <x v="0"/>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x v="0"/>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x v="1"/>
    <n v="0.2"/>
    <n v="13.4316"/>
  </r>
  <r>
    <n v="5740"/>
    <s v="US-2014-147886"/>
    <x v="3"/>
    <x v="615"/>
    <d v="2014-04-01T00:00:00"/>
    <s v="First Class"/>
    <s v="DH-13075"/>
    <s v="Dave Hallsten"/>
    <x v="1"/>
    <s v="United States"/>
    <s v="Fairfield"/>
    <x v="1"/>
    <n v="94533"/>
    <x v="1"/>
    <s v="OFF-PA-10000232"/>
    <x v="1"/>
    <x v="10"/>
    <s v="Xerox 1975"/>
    <n v="12.96"/>
    <x v="0"/>
    <n v="0"/>
    <n v="6.3504000000000005"/>
  </r>
  <r>
    <n v="5741"/>
    <s v="US-2014-147886"/>
    <x v="3"/>
    <x v="615"/>
    <d v="2014-04-01T00:00:00"/>
    <s v="First Class"/>
    <s v="DH-13075"/>
    <s v="Dave Hallsten"/>
    <x v="1"/>
    <s v="United States"/>
    <s v="Fairfield"/>
    <x v="1"/>
    <n v="94533"/>
    <x v="1"/>
    <s v="FUR-FU-10001095"/>
    <x v="0"/>
    <x v="5"/>
    <s v="DAX Black Cherry Wood-Tone Poster Frame"/>
    <n v="26.48"/>
    <x v="7"/>
    <n v="0"/>
    <n v="10.0624"/>
  </r>
  <r>
    <n v="5742"/>
    <s v="US-2014-147886"/>
    <x v="3"/>
    <x v="615"/>
    <d v="2014-04-01T00:00:00"/>
    <s v="First Class"/>
    <s v="DH-13075"/>
    <s v="Dave Hallsten"/>
    <x v="1"/>
    <s v="United States"/>
    <s v="Fairfield"/>
    <x v="1"/>
    <n v="94533"/>
    <x v="1"/>
    <s v="TEC-MA-10004679"/>
    <x v="2"/>
    <x v="15"/>
    <s v="StarTech.com 10/100 VDSL2 Ethernet Extender Kit"/>
    <n v="532.72"/>
    <x v="0"/>
    <n v="0.2"/>
    <n v="53.271999999999991"/>
  </r>
  <r>
    <n v="5743"/>
    <s v="US-2014-147886"/>
    <x v="3"/>
    <x v="615"/>
    <d v="2014-04-01T00:00:00"/>
    <s v="First Class"/>
    <s v="DH-13075"/>
    <s v="Dave Hallsten"/>
    <x v="1"/>
    <s v="United States"/>
    <s v="Fairfield"/>
    <x v="1"/>
    <n v="94533"/>
    <x v="1"/>
    <s v="OFF-PA-10003651"/>
    <x v="1"/>
    <x v="10"/>
    <s v="Xerox 1968"/>
    <n v="26.72"/>
    <x v="4"/>
    <n v="0"/>
    <n v="12.8256"/>
  </r>
  <r>
    <n v="5744"/>
    <s v="US-2014-147886"/>
    <x v="3"/>
    <x v="615"/>
    <d v="2014-04-01T00:00:00"/>
    <s v="First Class"/>
    <s v="DH-13075"/>
    <s v="Dave Hallsten"/>
    <x v="1"/>
    <s v="United States"/>
    <s v="Fairfield"/>
    <x v="1"/>
    <n v="94533"/>
    <x v="1"/>
    <s v="OFF-PA-10000743"/>
    <x v="1"/>
    <x v="10"/>
    <s v="Xerox 1977"/>
    <n v="20.04"/>
    <x v="1"/>
    <n v="0"/>
    <n v="9.6191999999999993"/>
  </r>
  <r>
    <n v="5745"/>
    <s v="US-2014-147886"/>
    <x v="3"/>
    <x v="615"/>
    <d v="2014-04-01T00:00:00"/>
    <s v="First Class"/>
    <s v="DH-13075"/>
    <s v="Dave Hallsten"/>
    <x v="1"/>
    <s v="United States"/>
    <s v="Fairfield"/>
    <x v="1"/>
    <n v="94533"/>
    <x v="1"/>
    <s v="OFF-ST-10002743"/>
    <x v="1"/>
    <x v="4"/>
    <s v="SAFCO Boltless Steel Shelving"/>
    <n v="795.48"/>
    <x v="3"/>
    <n v="0"/>
    <n v="7.9547999999999632"/>
  </r>
  <r>
    <n v="5746"/>
    <s v="US-2014-147886"/>
    <x v="3"/>
    <x v="615"/>
    <d v="2014-04-01T00:00:00"/>
    <s v="First Class"/>
    <s v="DH-13075"/>
    <s v="Dave Hallsten"/>
    <x v="1"/>
    <s v="United States"/>
    <s v="Fairfield"/>
    <x v="1"/>
    <n v="94533"/>
    <x v="1"/>
    <s v="FUR-FU-10003829"/>
    <x v="0"/>
    <x v="5"/>
    <s v="Stackable Trays"/>
    <n v="21.560000000000002"/>
    <x v="3"/>
    <n v="0"/>
    <n v="6.8991999999999987"/>
  </r>
  <r>
    <n v="5747"/>
    <s v="CA-2013-113733"/>
    <x v="0"/>
    <x v="16"/>
    <d v="2013-12-13T00:00:00"/>
    <s v="Standard Class"/>
    <s v="LH-16900"/>
    <s v="Lena Hernandez"/>
    <x v="0"/>
    <s v="United States"/>
    <s v="Greenville"/>
    <x v="3"/>
    <n v="27834"/>
    <x v="0"/>
    <s v="TEC-PH-10002496"/>
    <x v="2"/>
    <x v="7"/>
    <s v="Cisco SPA301"/>
    <n v="249.58400000000003"/>
    <x v="0"/>
    <n v="0.2"/>
    <n v="31.197999999999986"/>
  </r>
  <r>
    <n v="5748"/>
    <s v="CA-2013-113733"/>
    <x v="0"/>
    <x v="16"/>
    <d v="2013-12-13T00:00:00"/>
    <s v="Standard Class"/>
    <s v="LH-16900"/>
    <s v="Lena Hernandez"/>
    <x v="0"/>
    <s v="United States"/>
    <s v="Greenville"/>
    <x v="3"/>
    <n v="27834"/>
    <x v="0"/>
    <s v="TEC-AC-10002473"/>
    <x v="2"/>
    <x v="11"/>
    <s v="Maxell 4.7GB DVD-R"/>
    <n v="68.111999999999995"/>
    <x v="1"/>
    <n v="0.2"/>
    <n v="17.879399999999997"/>
  </r>
  <r>
    <n v="5749"/>
    <s v="CA-2013-113733"/>
    <x v="0"/>
    <x v="16"/>
    <d v="2013-12-13T00:00:00"/>
    <s v="Standard Class"/>
    <s v="LH-16900"/>
    <s v="Lena Hernandez"/>
    <x v="0"/>
    <s v="United States"/>
    <s v="Greenville"/>
    <x v="3"/>
    <n v="27834"/>
    <x v="0"/>
    <s v="TEC-AC-10004877"/>
    <x v="2"/>
    <x v="11"/>
    <s v="Imation 30456 USB Flash Drive 8GB"/>
    <n v="16.560000000000002"/>
    <x v="1"/>
    <n v="0.2"/>
    <n v="-2.4840000000000018"/>
  </r>
  <r>
    <n v="5750"/>
    <s v="CA-2014-104913"/>
    <x v="3"/>
    <x v="551"/>
    <d v="2014-11-23T00:00:00"/>
    <s v="Standard Class"/>
    <s v="DK-13090"/>
    <s v="Dave Kipp"/>
    <x v="0"/>
    <s v="United States"/>
    <s v="Long Beach"/>
    <x v="15"/>
    <n v="11561"/>
    <x v="3"/>
    <s v="TEC-PH-10000923"/>
    <x v="2"/>
    <x v="7"/>
    <s v="Belkin SportFit Armband For iPhone 5s/5c, Fuchsia"/>
    <n v="74.95"/>
    <x v="2"/>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x v="1"/>
    <n v="0.5"/>
    <n v="-184.83660000000003"/>
  </r>
  <r>
    <n v="5752"/>
    <s v="CA-2013-125850"/>
    <x v="0"/>
    <x v="115"/>
    <d v="2013-01-28T00:00:00"/>
    <s v="Standard Class"/>
    <s v="FP-14320"/>
    <s v="Frank Preis"/>
    <x v="0"/>
    <s v="United States"/>
    <s v="San Diego"/>
    <x v="1"/>
    <n v="92037"/>
    <x v="1"/>
    <s v="OFF-LA-10003498"/>
    <x v="1"/>
    <x v="2"/>
    <s v="Avery 475"/>
    <n v="44.400000000000006"/>
    <x v="1"/>
    <n v="0"/>
    <n v="22.200000000000003"/>
  </r>
  <r>
    <n v="5753"/>
    <s v="CA-2013-125850"/>
    <x v="0"/>
    <x v="115"/>
    <d v="2013-01-28T00:00:00"/>
    <s v="Standard Class"/>
    <s v="FP-14320"/>
    <s v="Frank Preis"/>
    <x v="0"/>
    <s v="United States"/>
    <s v="San Diego"/>
    <x v="1"/>
    <n v="92037"/>
    <x v="1"/>
    <s v="OFF-LA-10004484"/>
    <x v="1"/>
    <x v="2"/>
    <s v="Avery 476"/>
    <n v="20.65"/>
    <x v="2"/>
    <n v="0"/>
    <n v="9.4989999999999988"/>
  </r>
  <r>
    <n v="5754"/>
    <s v="CA-2013-118514"/>
    <x v="0"/>
    <x v="1066"/>
    <d v="2013-02-10T00:00:00"/>
    <s v="Standard Class"/>
    <s v="LC-17050"/>
    <s v="Liz Carlisle"/>
    <x v="0"/>
    <s v="United States"/>
    <s v="Richmond"/>
    <x v="0"/>
    <n v="40475"/>
    <x v="0"/>
    <s v="FUR-CH-10000015"/>
    <x v="0"/>
    <x v="1"/>
    <s v="Hon Multipurpose Stacking Arm Chairs"/>
    <n v="866.4"/>
    <x v="4"/>
    <n v="0"/>
    <n v="225.26400000000001"/>
  </r>
  <r>
    <n v="5755"/>
    <s v="CA-2012-150749"/>
    <x v="1"/>
    <x v="368"/>
    <d v="2012-04-03T00:00:00"/>
    <s v="Second Class"/>
    <s v="AS-10240"/>
    <s v="Alan Shonely"/>
    <x v="0"/>
    <s v="United States"/>
    <s v="Springfield"/>
    <x v="17"/>
    <n v="22153"/>
    <x v="0"/>
    <s v="OFF-AR-10003732"/>
    <x v="1"/>
    <x v="6"/>
    <s v="Newell 333"/>
    <n v="5.56"/>
    <x v="0"/>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x v="4"/>
    <n v="0.8"/>
    <n v="-8.532"/>
  </r>
  <r>
    <n v="5757"/>
    <s v="CA-2011-163748"/>
    <x v="2"/>
    <x v="1005"/>
    <d v="2011-10-18T00:00:00"/>
    <s v="Standard Class"/>
    <s v="HG-15025"/>
    <s v="Hunter Glantz"/>
    <x v="0"/>
    <s v="United States"/>
    <s v="Fort Worth"/>
    <x v="5"/>
    <n v="76106"/>
    <x v="2"/>
    <s v="TEC-CO-10002095"/>
    <x v="2"/>
    <x v="16"/>
    <s v="Hewlett Packard 610 Color Digital Copier / Printer"/>
    <n v="1999.96"/>
    <x v="2"/>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x v="1"/>
    <n v="0.2"/>
    <n v="12.114900000000002"/>
  </r>
  <r>
    <n v="5759"/>
    <s v="CA-2012-149300"/>
    <x v="1"/>
    <x v="6"/>
    <d v="2012-11-23T00:00:00"/>
    <s v="First Class"/>
    <s v="BH-11710"/>
    <s v="Brosina Hoffman"/>
    <x v="0"/>
    <s v="United States"/>
    <s v="Hialeah"/>
    <x v="2"/>
    <n v="33012"/>
    <x v="0"/>
    <s v="TEC-MA-10000423"/>
    <x v="2"/>
    <x v="15"/>
    <s v="Texas Instruments TI-34 Scientific Calculator"/>
    <n v="32.984999999999999"/>
    <x v="1"/>
    <n v="0.5"/>
    <n v="-1.9791000000000025"/>
  </r>
  <r>
    <n v="5760"/>
    <s v="US-2013-111528"/>
    <x v="0"/>
    <x v="945"/>
    <d v="2013-12-31T00:00:00"/>
    <s v="Same Day"/>
    <s v="JP-16135"/>
    <s v="Julie Prescott"/>
    <x v="2"/>
    <s v="United States"/>
    <s v="Los Angeles"/>
    <x v="1"/>
    <n v="90032"/>
    <x v="1"/>
    <s v="OFF-ST-10001526"/>
    <x v="1"/>
    <x v="4"/>
    <s v="Iceberg Mobile Mega Data/Printer Cart "/>
    <n v="481.32"/>
    <x v="4"/>
    <n v="0"/>
    <n v="125.14319999999998"/>
  </r>
  <r>
    <n v="5761"/>
    <s v="US-2013-111528"/>
    <x v="0"/>
    <x v="945"/>
    <d v="2013-12-31T00:00:00"/>
    <s v="Same Day"/>
    <s v="JP-16135"/>
    <s v="Julie Prescott"/>
    <x v="2"/>
    <s v="United States"/>
    <s v="Los Angeles"/>
    <x v="1"/>
    <n v="90032"/>
    <x v="1"/>
    <s v="OFF-BI-10002194"/>
    <x v="1"/>
    <x v="8"/>
    <s v="Cardinal Hold-It CD Pocket"/>
    <n v="6.3840000000000003"/>
    <x v="7"/>
    <n v="0.2"/>
    <n v="2.1546000000000003"/>
  </r>
  <r>
    <n v="5762"/>
    <s v="CA-2014-158169"/>
    <x v="3"/>
    <x v="801"/>
    <d v="2014-08-16T00:00:00"/>
    <s v="First Class"/>
    <s v="JM-16195"/>
    <s v="Justin MacKendrick"/>
    <x v="0"/>
    <s v="United States"/>
    <s v="Lake Forest"/>
    <x v="1"/>
    <n v="92630"/>
    <x v="1"/>
    <s v="OFF-AP-10000828"/>
    <x v="1"/>
    <x v="9"/>
    <s v="Avanti 4.4 Cu. Ft. Refrigerator"/>
    <n v="542.93999999999994"/>
    <x v="1"/>
    <n v="0"/>
    <n v="152.02319999999997"/>
  </r>
  <r>
    <n v="5763"/>
    <s v="CA-2014-158169"/>
    <x v="3"/>
    <x v="801"/>
    <d v="2014-08-16T00:00:00"/>
    <s v="First Class"/>
    <s v="JM-16195"/>
    <s v="Justin MacKendrick"/>
    <x v="0"/>
    <s v="United States"/>
    <s v="Lake Forest"/>
    <x v="1"/>
    <n v="92630"/>
    <x v="1"/>
    <s v="FUR-FU-10001473"/>
    <x v="0"/>
    <x v="5"/>
    <s v="DAX Wood Document Frame"/>
    <n v="54.92"/>
    <x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x v="12"/>
    <n v="0.1"/>
    <n v="209.27399999999992"/>
  </r>
  <r>
    <n v="5765"/>
    <s v="CA-2012-117772"/>
    <x v="1"/>
    <x v="229"/>
    <d v="2012-09-12T00:00:00"/>
    <s v="Second Class"/>
    <s v="MC-17575"/>
    <s v="Matt Collins"/>
    <x v="0"/>
    <s v="United States"/>
    <s v="Seattle"/>
    <x v="4"/>
    <n v="98103"/>
    <x v="1"/>
    <s v="OFF-ST-10003994"/>
    <x v="1"/>
    <x v="4"/>
    <s v="Belkin 19&quot; Center-Weighted Shelf, Gray"/>
    <n v="353.88"/>
    <x v="5"/>
    <n v="0"/>
    <n v="17.693999999999988"/>
  </r>
  <r>
    <n v="5766"/>
    <s v="US-2011-126340"/>
    <x v="2"/>
    <x v="1068"/>
    <d v="2011-11-14T00:00:00"/>
    <s v="Standard Class"/>
    <s v="EB-13870"/>
    <s v="Emily Burns"/>
    <x v="0"/>
    <s v="United States"/>
    <s v="Redding"/>
    <x v="1"/>
    <n v="96003"/>
    <x v="1"/>
    <s v="TEC-PH-10004447"/>
    <x v="2"/>
    <x v="7"/>
    <s v="Toshiba IPT2010-SD IP Telephone"/>
    <n v="333.57600000000002"/>
    <x v="1"/>
    <n v="0.2"/>
    <n v="25.018199999999993"/>
  </r>
  <r>
    <n v="5767"/>
    <s v="CA-2013-149685"/>
    <x v="0"/>
    <x v="750"/>
    <d v="2013-10-16T00:00:00"/>
    <s v="Standard Class"/>
    <s v="PM-19135"/>
    <s v="Peter McVee"/>
    <x v="2"/>
    <s v="United States"/>
    <s v="San Antonio"/>
    <x v="5"/>
    <n v="78207"/>
    <x v="2"/>
    <s v="OFF-LA-10004545"/>
    <x v="1"/>
    <x v="2"/>
    <s v="Avery 50"/>
    <n v="60.144000000000005"/>
    <x v="5"/>
    <n v="0.2"/>
    <n v="20.298599999999993"/>
  </r>
  <r>
    <n v="5768"/>
    <s v="CA-2014-126396"/>
    <x v="3"/>
    <x v="565"/>
    <d v="2014-09-13T00:00:00"/>
    <s v="Second Class"/>
    <s v="AR-10345"/>
    <s v="Alex Russell"/>
    <x v="1"/>
    <s v="United States"/>
    <s v="Houston"/>
    <x v="5"/>
    <n v="77070"/>
    <x v="2"/>
    <s v="TEC-AC-10003116"/>
    <x v="2"/>
    <x v="11"/>
    <s v="Memorex Froggy Flash Drive 8 GB"/>
    <n v="85.2"/>
    <x v="5"/>
    <n v="0.2"/>
    <n v="20.234999999999996"/>
  </r>
  <r>
    <n v="5769"/>
    <s v="CA-2012-154900"/>
    <x v="1"/>
    <x v="1069"/>
    <d v="2012-03-01T00:00:00"/>
    <s v="Standard Class"/>
    <s v="SS-20875"/>
    <s v="Sung Shariari"/>
    <x v="0"/>
    <s v="United States"/>
    <s v="Leominster"/>
    <x v="31"/>
    <n v="1453"/>
    <x v="3"/>
    <s v="OFF-LA-10001641"/>
    <x v="1"/>
    <x v="2"/>
    <s v="Avery 518"/>
    <n v="3.15"/>
    <x v="7"/>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x v="4"/>
    <n v="0"/>
    <n v="10.223999999999998"/>
  </r>
  <r>
    <n v="5771"/>
    <s v="CA-2012-103835"/>
    <x v="1"/>
    <x v="496"/>
    <d v="2012-09-28T00:00:00"/>
    <s v="Standard Class"/>
    <s v="SC-20440"/>
    <s v="Shaun Chance"/>
    <x v="1"/>
    <s v="United States"/>
    <s v="Los Angeles"/>
    <x v="1"/>
    <n v="90032"/>
    <x v="1"/>
    <s v="FUR-FU-10000010"/>
    <x v="0"/>
    <x v="5"/>
    <s v="DAX Value U-Channel Document Frames, Easel Back"/>
    <n v="14.91"/>
    <x v="1"/>
    <n v="0"/>
    <n v="4.6220999999999997"/>
  </r>
  <r>
    <n v="5772"/>
    <s v="CA-2012-103835"/>
    <x v="1"/>
    <x v="496"/>
    <d v="2012-09-28T00:00:00"/>
    <s v="Standard Class"/>
    <s v="SC-20440"/>
    <s v="Shaun Chance"/>
    <x v="1"/>
    <s v="United States"/>
    <s v="Los Angeles"/>
    <x v="1"/>
    <n v="90032"/>
    <x v="1"/>
    <s v="OFF-AP-10002651"/>
    <x v="1"/>
    <x v="9"/>
    <s v="Hoover Upright Vacuum With Dirt Cup"/>
    <n v="1158.1199999999999"/>
    <x v="4"/>
    <n v="0"/>
    <n v="335.85479999999984"/>
  </r>
  <r>
    <n v="5773"/>
    <s v="CA-2012-158939"/>
    <x v="1"/>
    <x v="650"/>
    <d v="2012-12-01T00:00:00"/>
    <s v="Standard Class"/>
    <s v="EA-14035"/>
    <s v="Erin Ashbrook"/>
    <x v="1"/>
    <s v="United States"/>
    <s v="Springfield"/>
    <x v="25"/>
    <n v="65807"/>
    <x v="2"/>
    <s v="TEC-CO-10002313"/>
    <x v="2"/>
    <x v="16"/>
    <s v="Canon PC1080F Personal Copier"/>
    <n v="599.99"/>
    <x v="7"/>
    <n v="0"/>
    <n v="233.99610000000001"/>
  </r>
  <r>
    <n v="5774"/>
    <s v="CA-2013-117408"/>
    <x v="0"/>
    <x v="1070"/>
    <d v="2013-09-07T00:00:00"/>
    <s v="Standard Class"/>
    <s v="TP-21130"/>
    <s v="Theone Pippenger"/>
    <x v="0"/>
    <s v="United States"/>
    <s v="Waco"/>
    <x v="5"/>
    <n v="76706"/>
    <x v="2"/>
    <s v="OFF-ST-10001580"/>
    <x v="1"/>
    <x v="4"/>
    <s v="Super Decoflex Portable Personal File"/>
    <n v="23.968000000000004"/>
    <x v="0"/>
    <n v="0.2"/>
    <n v="2.3967999999999989"/>
  </r>
  <r>
    <n v="5775"/>
    <s v="CA-2013-142398"/>
    <x v="0"/>
    <x v="408"/>
    <d v="2013-04-17T00:00:00"/>
    <s v="Standard Class"/>
    <s v="BP-11290"/>
    <s v="Beth Paige"/>
    <x v="0"/>
    <s v="United States"/>
    <s v="Los Angeles"/>
    <x v="1"/>
    <n v="90036"/>
    <x v="1"/>
    <s v="FUR-CH-10001545"/>
    <x v="0"/>
    <x v="1"/>
    <s v="Hon Comfortask Task/Swivel Chairs"/>
    <n v="638.28800000000012"/>
    <x v="3"/>
    <n v="0.2"/>
    <n v="-31.914400000000015"/>
  </r>
  <r>
    <n v="5776"/>
    <s v="CA-2013-142398"/>
    <x v="0"/>
    <x v="408"/>
    <d v="2013-04-17T00:00:00"/>
    <s v="Standard Class"/>
    <s v="BP-11290"/>
    <s v="Beth Paige"/>
    <x v="0"/>
    <s v="United States"/>
    <s v="Los Angeles"/>
    <x v="1"/>
    <n v="90036"/>
    <x v="1"/>
    <s v="OFF-BI-10004826"/>
    <x v="1"/>
    <x v="8"/>
    <s v="JM Magazine Binder"/>
    <n v="13.208000000000002"/>
    <x v="7"/>
    <n v="0.2"/>
    <n v="4.6228000000000007"/>
  </r>
  <r>
    <n v="5777"/>
    <s v="CA-2013-105277"/>
    <x v="0"/>
    <x v="429"/>
    <d v="2013-12-09T00:00:00"/>
    <s v="Standard Class"/>
    <s v="LM-17065"/>
    <s v="Liz MacKendrick"/>
    <x v="0"/>
    <s v="United States"/>
    <s v="Auburn"/>
    <x v="15"/>
    <n v="13021"/>
    <x v="3"/>
    <s v="OFF-BI-10000301"/>
    <x v="1"/>
    <x v="8"/>
    <s v="GBC Instant Report Kit"/>
    <n v="15.528"/>
    <x v="1"/>
    <n v="0.2"/>
    <n v="5.8230000000000004"/>
  </r>
  <r>
    <n v="5778"/>
    <s v="CA-2013-112060"/>
    <x v="0"/>
    <x v="429"/>
    <d v="2013-12-10T00:00:00"/>
    <s v="Standard Class"/>
    <s v="KT-16465"/>
    <s v="Kean Takahito"/>
    <x v="0"/>
    <s v="United States"/>
    <s v="San Francisco"/>
    <x v="1"/>
    <n v="94109"/>
    <x v="1"/>
    <s v="OFF-PA-10000994"/>
    <x v="1"/>
    <x v="10"/>
    <s v="Xerox 1915"/>
    <n v="104.85"/>
    <x v="7"/>
    <n v="0"/>
    <n v="50.327999999999996"/>
  </r>
  <r>
    <n v="5779"/>
    <s v="CA-2011-105270"/>
    <x v="2"/>
    <x v="7"/>
    <d v="2011-11-18T00:00:00"/>
    <s v="Standard Class"/>
    <s v="AP-10915"/>
    <s v="Arthur Prichep"/>
    <x v="0"/>
    <s v="United States"/>
    <s v="Los Angeles"/>
    <x v="1"/>
    <n v="90008"/>
    <x v="1"/>
    <s v="OFF-AR-10003156"/>
    <x v="1"/>
    <x v="6"/>
    <s v="50 Colored Long Pencils"/>
    <n v="30.48"/>
    <x v="1"/>
    <n v="0"/>
    <n v="7.9248000000000012"/>
  </r>
  <r>
    <n v="5780"/>
    <s v="CA-2011-105270"/>
    <x v="2"/>
    <x v="7"/>
    <d v="2011-11-18T00:00:00"/>
    <s v="Standard Class"/>
    <s v="AP-10915"/>
    <s v="Arthur Prichep"/>
    <x v="0"/>
    <s v="United States"/>
    <s v="Los Angeles"/>
    <x v="1"/>
    <n v="90008"/>
    <x v="1"/>
    <s v="FUR-CH-10000988"/>
    <x v="0"/>
    <x v="1"/>
    <s v="Hon Olson Stacker Stools"/>
    <n v="112.64800000000001"/>
    <x v="7"/>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x v="1"/>
    <n v="0.2"/>
    <n v="24.291899999999998"/>
  </r>
  <r>
    <n v="5782"/>
    <s v="CA-2012-155586"/>
    <x v="1"/>
    <x v="295"/>
    <d v="2012-12-16T00:00:00"/>
    <s v="Second Class"/>
    <s v="XP-21865"/>
    <s v="Xylona Preis"/>
    <x v="0"/>
    <s v="United States"/>
    <s v="Chico"/>
    <x v="1"/>
    <n v="95928"/>
    <x v="1"/>
    <s v="OFF-AR-10001547"/>
    <x v="1"/>
    <x v="6"/>
    <s v="Newell 311"/>
    <n v="2.21"/>
    <x v="7"/>
    <n v="0"/>
    <n v="0.59670000000000001"/>
  </r>
  <r>
    <n v="5783"/>
    <s v="CA-2012-155586"/>
    <x v="1"/>
    <x v="295"/>
    <d v="2012-12-16T00:00:00"/>
    <s v="Second Class"/>
    <s v="XP-21865"/>
    <s v="Xylona Preis"/>
    <x v="0"/>
    <s v="United States"/>
    <s v="Chico"/>
    <x v="1"/>
    <n v="95928"/>
    <x v="1"/>
    <s v="OFF-EN-10003072"/>
    <x v="1"/>
    <x v="12"/>
    <s v="Peel &amp; Seel Envelopes"/>
    <n v="15.52"/>
    <x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x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x v="5"/>
    <n v="0.7"/>
    <n v="-384.71640000000002"/>
  </r>
  <r>
    <n v="5786"/>
    <s v="CA-2014-141117"/>
    <x v="3"/>
    <x v="280"/>
    <d v="2014-10-09T00:00:00"/>
    <s v="Standard Class"/>
    <s v="JK-16090"/>
    <s v="Juliana Krohn"/>
    <x v="0"/>
    <s v="United States"/>
    <s v="Springfield"/>
    <x v="21"/>
    <n v="97477"/>
    <x v="1"/>
    <s v="OFF-SU-10004664"/>
    <x v="1"/>
    <x v="14"/>
    <s v="Acme Softgrip Scissors"/>
    <n v="39.072000000000003"/>
    <x v="5"/>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x v="3"/>
    <n v="0.7"/>
    <n v="-16.601199999999999"/>
  </r>
  <r>
    <n v="5788"/>
    <s v="CA-2014-141117"/>
    <x v="3"/>
    <x v="280"/>
    <d v="2014-10-09T00:00:00"/>
    <s v="Standard Class"/>
    <s v="JK-16090"/>
    <s v="Juliana Krohn"/>
    <x v="0"/>
    <s v="United States"/>
    <s v="Springfield"/>
    <x v="21"/>
    <n v="97477"/>
    <x v="1"/>
    <s v="OFF-AR-10003727"/>
    <x v="1"/>
    <x v="6"/>
    <s v="Berol Giant Pencil Sharpener"/>
    <n v="95.143999999999991"/>
    <x v="3"/>
    <n v="0.2"/>
    <n v="10.703699999999987"/>
  </r>
  <r>
    <n v="5789"/>
    <s v="CA-2014-115070"/>
    <x v="3"/>
    <x v="318"/>
    <d v="2014-04-15T00:00:00"/>
    <s v="Second Class"/>
    <s v="MG-18205"/>
    <s v="Mitch Gastineau"/>
    <x v="1"/>
    <s v="United States"/>
    <s v="Jacksonville"/>
    <x v="2"/>
    <n v="32216"/>
    <x v="0"/>
    <s v="FUR-FU-10003829"/>
    <x v="0"/>
    <x v="5"/>
    <s v="Stackable Trays"/>
    <n v="12.320000000000002"/>
    <x v="2"/>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x v="1"/>
    <n v="0.7"/>
    <n v="-3.0933000000000002"/>
  </r>
  <r>
    <n v="5791"/>
    <s v="CA-2014-140186"/>
    <x v="3"/>
    <x v="365"/>
    <d v="2014-10-03T00:00:00"/>
    <s v="First Class"/>
    <s v="PG-18820"/>
    <s v="Patrick Gardner"/>
    <x v="0"/>
    <s v="United States"/>
    <s v="Bakersfield"/>
    <x v="1"/>
    <n v="93309"/>
    <x v="1"/>
    <s v="OFF-FA-10002280"/>
    <x v="1"/>
    <x v="13"/>
    <s v="Advantus Plastic Paper Clips"/>
    <n v="35"/>
    <x v="3"/>
    <n v="0"/>
    <n v="16.8"/>
  </r>
  <r>
    <n v="5792"/>
    <s v="CA-2014-140186"/>
    <x v="3"/>
    <x v="365"/>
    <d v="2014-10-03T00:00:00"/>
    <s v="First Class"/>
    <s v="PG-18820"/>
    <s v="Patrick Gardner"/>
    <x v="0"/>
    <s v="United States"/>
    <s v="Bakersfield"/>
    <x v="1"/>
    <n v="93309"/>
    <x v="1"/>
    <s v="FUR-CH-10002961"/>
    <x v="0"/>
    <x v="1"/>
    <s v="Leather Task Chair, Black"/>
    <n v="72.784000000000006"/>
    <x v="7"/>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x v="0"/>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x v="7"/>
    <n v="0"/>
    <n v="15.524999999999999"/>
  </r>
  <r>
    <n v="5795"/>
    <s v="CA-2014-140186"/>
    <x v="3"/>
    <x v="365"/>
    <d v="2014-10-03T00:00:00"/>
    <s v="First Class"/>
    <s v="PG-18820"/>
    <s v="Patrick Gardner"/>
    <x v="0"/>
    <s v="United States"/>
    <s v="Bakersfield"/>
    <x v="1"/>
    <n v="93309"/>
    <x v="1"/>
    <s v="OFF-BI-10003364"/>
    <x v="1"/>
    <x v="8"/>
    <s v="Binding Machine Supplies"/>
    <n v="46.672000000000004"/>
    <x v="0"/>
    <n v="0.2"/>
    <n v="16.3352"/>
  </r>
  <r>
    <n v="5796"/>
    <s v="CA-2011-124856"/>
    <x v="2"/>
    <x v="411"/>
    <d v="2011-10-03T00:00:00"/>
    <s v="Second Class"/>
    <s v="LD-17005"/>
    <s v="Lisa DeCherney"/>
    <x v="0"/>
    <s v="United States"/>
    <s v="New York City"/>
    <x v="15"/>
    <n v="10011"/>
    <x v="3"/>
    <s v="OFF-ST-10002615"/>
    <x v="1"/>
    <x v="4"/>
    <s v="Dual Level, Single-Width Filing Carts"/>
    <n v="1395.54"/>
    <x v="6"/>
    <n v="0"/>
    <n v="362.84040000000005"/>
  </r>
  <r>
    <n v="5797"/>
    <s v="CA-2011-124856"/>
    <x v="2"/>
    <x v="411"/>
    <d v="2011-10-03T00:00:00"/>
    <s v="Second Class"/>
    <s v="LD-17005"/>
    <s v="Lisa DeCherney"/>
    <x v="0"/>
    <s v="United States"/>
    <s v="New York City"/>
    <x v="15"/>
    <n v="10011"/>
    <x v="3"/>
    <s v="FUR-FU-10000521"/>
    <x v="0"/>
    <x v="5"/>
    <s v="Seth Thomas 14&quot; Putty-Colored Wall Clock"/>
    <n v="117.36"/>
    <x v="4"/>
    <n v="0"/>
    <n v="36.381599999999992"/>
  </r>
  <r>
    <n v="5798"/>
    <s v="CA-2011-124856"/>
    <x v="2"/>
    <x v="411"/>
    <d v="2011-10-03T00:00:00"/>
    <s v="Second Class"/>
    <s v="LD-17005"/>
    <s v="Lisa DeCherney"/>
    <x v="0"/>
    <s v="United States"/>
    <s v="New York City"/>
    <x v="15"/>
    <n v="10011"/>
    <x v="3"/>
    <s v="OFF-LA-10000121"/>
    <x v="1"/>
    <x v="2"/>
    <s v="Avery 48"/>
    <n v="18.899999999999999"/>
    <x v="1"/>
    <n v="0"/>
    <n v="8.6939999999999991"/>
  </r>
  <r>
    <n v="5799"/>
    <s v="CA-2011-124856"/>
    <x v="2"/>
    <x v="411"/>
    <d v="2011-10-03T00:00:00"/>
    <s v="Second Class"/>
    <s v="LD-17005"/>
    <s v="Lisa DeCherney"/>
    <x v="0"/>
    <s v="United States"/>
    <s v="New York City"/>
    <x v="15"/>
    <n v="10011"/>
    <x v="3"/>
    <s v="OFF-PA-10001289"/>
    <x v="1"/>
    <x v="10"/>
    <s v="White Computer Printout Paper by Universal"/>
    <n v="77.52"/>
    <x v="0"/>
    <n v="0"/>
    <n v="37.9848"/>
  </r>
  <r>
    <n v="5800"/>
    <s v="CA-2011-166716"/>
    <x v="2"/>
    <x v="1071"/>
    <d v="2011-08-25T00:00:00"/>
    <s v="Second Class"/>
    <s v="CR-12730"/>
    <s v="Craig Reiter"/>
    <x v="0"/>
    <s v="United States"/>
    <s v="Chicago"/>
    <x v="10"/>
    <n v="60610"/>
    <x v="2"/>
    <s v="FUR-CH-10004495"/>
    <x v="0"/>
    <x v="1"/>
    <s v="Global Leather and Oak Executive Chair, Black"/>
    <n v="421.37200000000001"/>
    <x v="0"/>
    <n v="0.3"/>
    <n v="-6.0196000000000538"/>
  </r>
  <r>
    <n v="5801"/>
    <s v="CA-2011-123225"/>
    <x v="2"/>
    <x v="384"/>
    <d v="2011-07-14T00:00:00"/>
    <s v="First Class"/>
    <s v="MN-17935"/>
    <s v="Michael Nguyen"/>
    <x v="0"/>
    <s v="United States"/>
    <s v="El Paso"/>
    <x v="5"/>
    <n v="79907"/>
    <x v="2"/>
    <s v="TEC-PH-10000895"/>
    <x v="2"/>
    <x v="7"/>
    <s v="Polycom VVX 310 VoIP phone"/>
    <n v="575.96800000000007"/>
    <x v="4"/>
    <n v="0.2"/>
    <n v="43.197600000000023"/>
  </r>
  <r>
    <n v="5802"/>
    <s v="CA-2011-123225"/>
    <x v="2"/>
    <x v="384"/>
    <d v="2011-07-14T00:00:00"/>
    <s v="First Class"/>
    <s v="MN-17935"/>
    <s v="Michael Nguyen"/>
    <x v="0"/>
    <s v="United States"/>
    <s v="El Paso"/>
    <x v="5"/>
    <n v="79907"/>
    <x v="2"/>
    <s v="OFF-PA-10000552"/>
    <x v="1"/>
    <x v="10"/>
    <s v="Xerox 200"/>
    <n v="10.368000000000002"/>
    <x v="0"/>
    <n v="0.2"/>
    <n v="3.6288"/>
  </r>
  <r>
    <n v="5803"/>
    <s v="CA-2012-163440"/>
    <x v="1"/>
    <x v="204"/>
    <d v="2012-03-24T00:00:00"/>
    <s v="First Class"/>
    <s v="RD-19900"/>
    <s v="Ruben Dartt"/>
    <x v="0"/>
    <s v="United States"/>
    <s v="Thousand Oaks"/>
    <x v="1"/>
    <n v="91360"/>
    <x v="1"/>
    <s v="TEC-PH-10000376"/>
    <x v="2"/>
    <x v="7"/>
    <s v="Square Credit Card Reader"/>
    <n v="15.984000000000002"/>
    <x v="0"/>
    <n v="0.2"/>
    <n v="1.1988000000000003"/>
  </r>
  <r>
    <n v="5804"/>
    <s v="US-2014-106796"/>
    <x v="3"/>
    <x v="605"/>
    <d v="2014-05-20T00:00:00"/>
    <s v="Standard Class"/>
    <s v="JP-16135"/>
    <s v="Julie Prescott"/>
    <x v="2"/>
    <s v="United States"/>
    <s v="Springfield"/>
    <x v="24"/>
    <n v="45503"/>
    <x v="3"/>
    <s v="OFF-AR-10003504"/>
    <x v="1"/>
    <x v="6"/>
    <s v="Newell 347"/>
    <n v="10.272000000000002"/>
    <x v="1"/>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x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x v="1"/>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x v="1"/>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x v="0"/>
    <n v="0.2"/>
    <n v="8.7168000000000063"/>
  </r>
  <r>
    <n v="5809"/>
    <s v="CA-2013-149783"/>
    <x v="0"/>
    <x v="913"/>
    <d v="2013-09-08T00:00:00"/>
    <s v="Second Class"/>
    <s v="DL-13315"/>
    <s v="Delfina Latchford"/>
    <x v="0"/>
    <s v="United States"/>
    <s v="Knoxville"/>
    <x v="18"/>
    <n v="37918"/>
    <x v="0"/>
    <s v="OFF-AR-10002987"/>
    <x v="1"/>
    <x v="6"/>
    <s v="Prismacolor Color Pencil Set"/>
    <n v="31.744"/>
    <x v="0"/>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x v="4"/>
    <n v="0.2"/>
    <n v="-18.180799999999998"/>
  </r>
  <r>
    <n v="5811"/>
    <s v="US-2012-163279"/>
    <x v="1"/>
    <x v="204"/>
    <d v="2012-03-26T00:00:00"/>
    <s v="Standard Class"/>
    <s v="JD-16150"/>
    <s v="Justin Deggeller"/>
    <x v="1"/>
    <s v="United States"/>
    <s v="San Diego"/>
    <x v="1"/>
    <n v="92037"/>
    <x v="1"/>
    <s v="OFF-PA-10003127"/>
    <x v="1"/>
    <x v="10"/>
    <s v="Staples"/>
    <n v="105.52"/>
    <x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x v="0"/>
    <n v="0"/>
    <n v="15.633199999999988"/>
  </r>
  <r>
    <n v="5813"/>
    <s v="US-2012-163279"/>
    <x v="1"/>
    <x v="204"/>
    <d v="2012-03-26T00:00:00"/>
    <s v="Standard Class"/>
    <s v="JD-16150"/>
    <s v="Justin Deggeller"/>
    <x v="1"/>
    <s v="United States"/>
    <s v="San Diego"/>
    <x v="1"/>
    <n v="92037"/>
    <x v="1"/>
    <s v="TEC-PH-10001795"/>
    <x v="2"/>
    <x v="7"/>
    <s v="ClearOne CHATAttach 160 - speaker phone"/>
    <n v="1487.9760000000001"/>
    <x v="1"/>
    <n v="0.2"/>
    <n v="185.99699999999984"/>
  </r>
  <r>
    <n v="5814"/>
    <s v="CA-2012-150196"/>
    <x v="1"/>
    <x v="740"/>
    <d v="2012-07-03T00:00:00"/>
    <s v="First Class"/>
    <s v="SR-20740"/>
    <s v="Steven Roelle"/>
    <x v="2"/>
    <s v="United States"/>
    <s v="New York City"/>
    <x v="15"/>
    <n v="10024"/>
    <x v="3"/>
    <s v="OFF-PA-10003797"/>
    <x v="1"/>
    <x v="10"/>
    <s v="Xerox 209"/>
    <n v="19.440000000000001"/>
    <x v="1"/>
    <n v="0"/>
    <n v="9.3312000000000008"/>
  </r>
  <r>
    <n v="5815"/>
    <s v="US-2012-106495"/>
    <x v="1"/>
    <x v="925"/>
    <d v="2012-06-17T00:00:00"/>
    <s v="First Class"/>
    <s v="AC-10450"/>
    <s v="Amy Cox"/>
    <x v="0"/>
    <s v="United States"/>
    <s v="Tampa"/>
    <x v="2"/>
    <n v="33614"/>
    <x v="0"/>
    <s v="TEC-AC-10002718"/>
    <x v="2"/>
    <x v="11"/>
    <s v="Belkin Standard 104 key USB Keyboard"/>
    <n v="11.672000000000001"/>
    <x v="7"/>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x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x v="1"/>
    <n v="0.2"/>
    <n v="4.6806000000000001"/>
  </r>
  <r>
    <n v="5818"/>
    <s v="CA-2011-124730"/>
    <x v="2"/>
    <x v="35"/>
    <d v="2011-11-26T00:00:00"/>
    <s v="Same Day"/>
    <s v="LS-17245"/>
    <s v="Lynn Smith"/>
    <x v="0"/>
    <s v="United States"/>
    <s v="Utica"/>
    <x v="15"/>
    <n v="13501"/>
    <x v="3"/>
    <s v="OFF-BI-10001031"/>
    <x v="1"/>
    <x v="8"/>
    <s v="Pressboard Data Binders by Wilson Jones"/>
    <n v="17.088000000000001"/>
    <x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x v="6"/>
    <n v="0"/>
    <n v="44.712000000000003"/>
  </r>
  <r>
    <n v="5820"/>
    <s v="CA-2011-124730"/>
    <x v="2"/>
    <x v="35"/>
    <d v="2011-11-26T00:00:00"/>
    <s v="Same Day"/>
    <s v="LS-17245"/>
    <s v="Lynn Smith"/>
    <x v="0"/>
    <s v="United States"/>
    <s v="Utica"/>
    <x v="15"/>
    <n v="13501"/>
    <x v="3"/>
    <s v="OFF-LA-10001613"/>
    <x v="1"/>
    <x v="2"/>
    <s v="Avery File Folder Labels"/>
    <n v="11.52"/>
    <x v="4"/>
    <n v="0"/>
    <n v="5.6448"/>
  </r>
  <r>
    <n v="5821"/>
    <s v="CA-2014-117632"/>
    <x v="3"/>
    <x v="605"/>
    <d v="2014-05-19T00:00:00"/>
    <s v="Standard Class"/>
    <s v="CS-12175"/>
    <s v="Charles Sheldon"/>
    <x v="1"/>
    <s v="United States"/>
    <s v="San Francisco"/>
    <x v="1"/>
    <n v="94122"/>
    <x v="1"/>
    <s v="OFF-SU-10000157"/>
    <x v="1"/>
    <x v="14"/>
    <s v="Compact Automatic Electric Letter Opener"/>
    <n v="238.62"/>
    <x v="0"/>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x v="7"/>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x v="2"/>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x v="4"/>
    <n v="0.2"/>
    <n v="6.4691999999999998"/>
  </r>
  <r>
    <n v="5825"/>
    <s v="CA-2011-115056"/>
    <x v="2"/>
    <x v="1073"/>
    <d v="2011-05-02T00:00:00"/>
    <s v="Same Day"/>
    <s v="AR-10510"/>
    <s v="Andrew Roberts"/>
    <x v="0"/>
    <s v="United States"/>
    <s v="Columbus"/>
    <x v="24"/>
    <n v="43229"/>
    <x v="3"/>
    <s v="OFF-AP-10003971"/>
    <x v="1"/>
    <x v="9"/>
    <s v="Belkin 6 Outlet Metallic Surge Strip"/>
    <n v="26.136000000000003"/>
    <x v="1"/>
    <n v="0.2"/>
    <n v="1.9602000000000004"/>
  </r>
  <r>
    <n v="5826"/>
    <s v="CA-2014-161067"/>
    <x v="3"/>
    <x v="213"/>
    <d v="2014-09-07T00:00:00"/>
    <s v="Second Class"/>
    <s v="KB-16405"/>
    <s v="Katrina Bavinger"/>
    <x v="2"/>
    <s v="United States"/>
    <s v="New York City"/>
    <x v="15"/>
    <n v="10035"/>
    <x v="3"/>
    <s v="OFF-PA-10000418"/>
    <x v="1"/>
    <x v="10"/>
    <s v="Xerox 189"/>
    <n v="419.4"/>
    <x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x v="7"/>
    <n v="0.1"/>
    <n v="14.124599999999999"/>
  </r>
  <r>
    <n v="5828"/>
    <s v="CA-2014-161067"/>
    <x v="3"/>
    <x v="213"/>
    <d v="2014-09-07T00:00:00"/>
    <s v="Second Class"/>
    <s v="KB-16405"/>
    <s v="Katrina Bavinger"/>
    <x v="2"/>
    <s v="United States"/>
    <s v="New York City"/>
    <x v="15"/>
    <n v="10035"/>
    <x v="3"/>
    <s v="FUR-CH-10004860"/>
    <x v="0"/>
    <x v="1"/>
    <s v="Global Low Back Tilter Chair"/>
    <n v="181.76400000000001"/>
    <x v="0"/>
    <n v="0.1"/>
    <n v="-8.0784000000000198"/>
  </r>
  <r>
    <n v="5829"/>
    <s v="CA-2014-161067"/>
    <x v="3"/>
    <x v="213"/>
    <d v="2014-09-07T00:00:00"/>
    <s v="Second Class"/>
    <s v="KB-16405"/>
    <s v="Katrina Bavinger"/>
    <x v="2"/>
    <s v="United States"/>
    <s v="New York City"/>
    <x v="15"/>
    <n v="10035"/>
    <x v="3"/>
    <s v="OFF-AR-10003251"/>
    <x v="1"/>
    <x v="6"/>
    <s v="Prang Drawing Pencil Set"/>
    <n v="5.56"/>
    <x v="0"/>
    <n v="0"/>
    <n v="2.2239999999999998"/>
  </r>
  <r>
    <n v="5830"/>
    <s v="CA-2013-122063"/>
    <x v="0"/>
    <x v="275"/>
    <d v="2013-12-08T00:00:00"/>
    <s v="Standard Class"/>
    <s v="MM-17920"/>
    <s v="Michael Moore"/>
    <x v="0"/>
    <s v="United States"/>
    <s v="Richmond"/>
    <x v="14"/>
    <n v="47374"/>
    <x v="2"/>
    <s v="FUR-TA-10004575"/>
    <x v="0"/>
    <x v="3"/>
    <s v="Hon 5100 Series Wood Tables"/>
    <n v="581.96"/>
    <x v="0"/>
    <n v="0"/>
    <n v="104.75279999999998"/>
  </r>
  <r>
    <n v="5831"/>
    <s v="CA-2013-122063"/>
    <x v="0"/>
    <x v="275"/>
    <d v="2013-12-08T00:00:00"/>
    <s v="Standard Class"/>
    <s v="MM-17920"/>
    <s v="Michael Moore"/>
    <x v="0"/>
    <s v="United States"/>
    <s v="Richmond"/>
    <x v="14"/>
    <n v="47374"/>
    <x v="2"/>
    <s v="FUR-CH-10004754"/>
    <x v="0"/>
    <x v="1"/>
    <s v="Global Stack Chair with Arms, Black"/>
    <n v="29.98"/>
    <x v="7"/>
    <n v="0"/>
    <n v="8.0945999999999998"/>
  </r>
  <r>
    <n v="5832"/>
    <s v="CA-2012-111206"/>
    <x v="1"/>
    <x v="1074"/>
    <d v="2012-07-22T00:00:00"/>
    <s v="Standard Class"/>
    <s v="RF-19735"/>
    <s v="Roland Fjeld"/>
    <x v="0"/>
    <s v="United States"/>
    <s v="San Diego"/>
    <x v="1"/>
    <n v="92105"/>
    <x v="1"/>
    <s v="TEC-AC-10003095"/>
    <x v="2"/>
    <x v="11"/>
    <s v="Logitech G35 7.1-Channel Surround Sound Headset"/>
    <n v="519.96"/>
    <x v="4"/>
    <n v="0"/>
    <n v="176.78640000000001"/>
  </r>
  <r>
    <n v="5833"/>
    <s v="CA-2013-142895"/>
    <x v="0"/>
    <x v="658"/>
    <d v="2013-07-27T00:00:00"/>
    <s v="Standard Class"/>
    <s v="BP-11290"/>
    <s v="Beth Paige"/>
    <x v="0"/>
    <s v="United States"/>
    <s v="Concord"/>
    <x v="3"/>
    <n v="28027"/>
    <x v="0"/>
    <s v="OFF-LA-10000262"/>
    <x v="1"/>
    <x v="2"/>
    <s v="Avery 494"/>
    <n v="6.2640000000000002"/>
    <x v="1"/>
    <n v="0.2"/>
    <n v="2.0358000000000001"/>
  </r>
  <r>
    <n v="5834"/>
    <s v="CA-2013-142895"/>
    <x v="0"/>
    <x v="658"/>
    <d v="2013-07-27T00:00:00"/>
    <s v="Standard Class"/>
    <s v="BP-11290"/>
    <s v="Beth Paige"/>
    <x v="0"/>
    <s v="United States"/>
    <s v="Concord"/>
    <x v="3"/>
    <n v="28027"/>
    <x v="0"/>
    <s v="FUR-CH-10002961"/>
    <x v="0"/>
    <x v="1"/>
    <s v="Leather Task Chair, Black"/>
    <n v="363.92"/>
    <x v="2"/>
    <n v="0.2"/>
    <n v="0"/>
  </r>
  <r>
    <n v="5835"/>
    <s v="CA-2012-101868"/>
    <x v="1"/>
    <x v="988"/>
    <d v="2012-06-16T00:00:00"/>
    <s v="Standard Class"/>
    <s v="MJ-17740"/>
    <s v="Max Jones"/>
    <x v="0"/>
    <s v="United States"/>
    <s v="Miami"/>
    <x v="2"/>
    <n v="33178"/>
    <x v="0"/>
    <s v="OFF-BI-10003876"/>
    <x v="1"/>
    <x v="8"/>
    <s v="Green Canvas Binder for 8-1/2&quot; x 14&quot; Sheets"/>
    <n v="64.2"/>
    <x v="2"/>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x v="1"/>
    <n v="0.7"/>
    <n v="-26.963999999999999"/>
  </r>
  <r>
    <n v="5837"/>
    <s v="CA-2012-101868"/>
    <x v="1"/>
    <x v="988"/>
    <d v="2012-06-16T00:00:00"/>
    <s v="Standard Class"/>
    <s v="MJ-17740"/>
    <s v="Max Jones"/>
    <x v="0"/>
    <s v="United States"/>
    <s v="Miami"/>
    <x v="2"/>
    <n v="33178"/>
    <x v="0"/>
    <s v="TEC-AC-10004396"/>
    <x v="2"/>
    <x v="11"/>
    <s v="Logitech Keyboard K120"/>
    <n v="72.599999999999994"/>
    <x v="2"/>
    <n v="0.2"/>
    <n v="-8.1674999999999933"/>
  </r>
  <r>
    <n v="5838"/>
    <s v="CA-2014-133207"/>
    <x v="3"/>
    <x v="344"/>
    <d v="2014-12-04T00:00:00"/>
    <s v="Standard Class"/>
    <s v="DO-13645"/>
    <s v="Doug O'Connell"/>
    <x v="0"/>
    <s v="United States"/>
    <s v="Los Angeles"/>
    <x v="1"/>
    <n v="90036"/>
    <x v="1"/>
    <s v="TEC-PH-10004100"/>
    <x v="2"/>
    <x v="7"/>
    <s v="Griffin GC17055 Auxiliary Audio Cable"/>
    <n v="57.567999999999998"/>
    <x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x v="2"/>
    <n v="0"/>
    <n v="3.3479999999999954"/>
  </r>
  <r>
    <n v="5840"/>
    <s v="CA-2012-134992"/>
    <x v="1"/>
    <x v="357"/>
    <d v="2012-09-26T00:00:00"/>
    <s v="Second Class"/>
    <s v="MG-17875"/>
    <s v="Michael Grace"/>
    <x v="2"/>
    <s v="United States"/>
    <s v="Arlington"/>
    <x v="17"/>
    <n v="22204"/>
    <x v="0"/>
    <s v="OFF-PA-10001972"/>
    <x v="1"/>
    <x v="10"/>
    <s v="Xerox 214"/>
    <n v="32.400000000000006"/>
    <x v="2"/>
    <n v="0"/>
    <n v="15.552000000000001"/>
  </r>
  <r>
    <n v="5841"/>
    <s v="CA-2012-134992"/>
    <x v="1"/>
    <x v="357"/>
    <d v="2012-09-26T00:00:00"/>
    <s v="Second Class"/>
    <s v="MG-17875"/>
    <s v="Michael Grace"/>
    <x v="2"/>
    <s v="United States"/>
    <s v="Arlington"/>
    <x v="17"/>
    <n v="22204"/>
    <x v="0"/>
    <s v="FUR-FU-10002554"/>
    <x v="0"/>
    <x v="5"/>
    <s v="Westinghouse Floor Lamp with Metal Mesh Shade, Black"/>
    <n v="47.98"/>
    <x v="0"/>
    <n v="0"/>
    <n v="11.035399999999996"/>
  </r>
  <r>
    <n v="5842"/>
    <s v="CA-2012-126725"/>
    <x v="1"/>
    <x v="972"/>
    <d v="2012-11-21T00:00:00"/>
    <s v="Standard Class"/>
    <s v="BS-11665"/>
    <s v="Brian Stugart"/>
    <x v="0"/>
    <s v="United States"/>
    <s v="San Diego"/>
    <x v="1"/>
    <n v="92105"/>
    <x v="1"/>
    <s v="TEC-PH-10003174"/>
    <x v="2"/>
    <x v="7"/>
    <s v="RCA ViSYS 25825 Wireless digital phone"/>
    <n v="415.96800000000007"/>
    <x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x v="2"/>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x v="4"/>
    <n v="0"/>
    <n v="29.145599999999995"/>
  </r>
  <r>
    <n v="5845"/>
    <s v="CA-2012-126725"/>
    <x v="1"/>
    <x v="972"/>
    <d v="2012-11-21T00:00:00"/>
    <s v="Standard Class"/>
    <s v="BS-11665"/>
    <s v="Brian Stugart"/>
    <x v="0"/>
    <s v="United States"/>
    <s v="San Diego"/>
    <x v="1"/>
    <n v="92105"/>
    <x v="1"/>
    <s v="OFF-ST-10000129"/>
    <x v="1"/>
    <x v="4"/>
    <s v="Fellowes Recycled Storage Drawers"/>
    <n v="777.21"/>
    <x v="3"/>
    <n v="0"/>
    <n v="54.404699999999963"/>
  </r>
  <r>
    <n v="5846"/>
    <s v="CA-2012-126725"/>
    <x v="1"/>
    <x v="972"/>
    <d v="2012-11-21T00:00:00"/>
    <s v="Standard Class"/>
    <s v="BS-11665"/>
    <s v="Brian Stugart"/>
    <x v="0"/>
    <s v="United States"/>
    <s v="San Diego"/>
    <x v="1"/>
    <n v="92105"/>
    <x v="1"/>
    <s v="OFF-PA-10001639"/>
    <x v="1"/>
    <x v="10"/>
    <s v="Xerox 203"/>
    <n v="32.400000000000006"/>
    <x v="2"/>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x v="0"/>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x v="1"/>
    <n v="0"/>
    <n v="15.372000000000002"/>
  </r>
  <r>
    <n v="5849"/>
    <s v="CA-2012-121783"/>
    <x v="1"/>
    <x v="113"/>
    <d v="2012-11-14T00:00:00"/>
    <s v="Standard Class"/>
    <s v="PO-19180"/>
    <s v="Philisse Overcash"/>
    <x v="2"/>
    <s v="United States"/>
    <s v="Roseville"/>
    <x v="11"/>
    <n v="55113"/>
    <x v="2"/>
    <s v="OFF-AP-10003849"/>
    <x v="1"/>
    <x v="9"/>
    <s v="Hoover Shoulder Vac Commercial Portable Vacuum"/>
    <n v="715.64"/>
    <x v="0"/>
    <n v="0"/>
    <n v="178.90999999999997"/>
  </r>
  <r>
    <n v="5850"/>
    <s v="CA-2012-121783"/>
    <x v="1"/>
    <x v="113"/>
    <d v="2012-11-14T00:00:00"/>
    <s v="Standard Class"/>
    <s v="PO-19180"/>
    <s v="Philisse Overcash"/>
    <x v="2"/>
    <s v="United States"/>
    <s v="Roseville"/>
    <x v="11"/>
    <n v="55113"/>
    <x v="2"/>
    <s v="OFF-ST-10000078"/>
    <x v="1"/>
    <x v="4"/>
    <s v="Tennsco 6- and 18-Compartment Lockers"/>
    <n v="795.51"/>
    <x v="1"/>
    <n v="0"/>
    <n v="143.19179999999994"/>
  </r>
  <r>
    <n v="5851"/>
    <s v="CA-2012-121783"/>
    <x v="1"/>
    <x v="113"/>
    <d v="2012-11-14T00:00:00"/>
    <s v="Standard Class"/>
    <s v="PO-19180"/>
    <s v="Philisse Overcash"/>
    <x v="2"/>
    <s v="United States"/>
    <s v="Roseville"/>
    <x v="11"/>
    <n v="55113"/>
    <x v="2"/>
    <s v="TEC-CO-10001571"/>
    <x v="2"/>
    <x v="16"/>
    <s v="Sharp 1540cs Digital Laser Copier"/>
    <n v="549.99"/>
    <x v="7"/>
    <n v="0"/>
    <n v="274.995"/>
  </r>
  <r>
    <n v="5852"/>
    <s v="CA-2012-121783"/>
    <x v="1"/>
    <x v="113"/>
    <d v="2012-11-14T00:00:00"/>
    <s v="Standard Class"/>
    <s v="PO-19180"/>
    <s v="Philisse Overcash"/>
    <x v="2"/>
    <s v="United States"/>
    <s v="Roseville"/>
    <x v="11"/>
    <n v="55113"/>
    <x v="2"/>
    <s v="OFF-BI-10001658"/>
    <x v="1"/>
    <x v="8"/>
    <s v="GBC Standard Therm-A-Bind Covers"/>
    <n v="74.760000000000005"/>
    <x v="1"/>
    <n v="0"/>
    <n v="34.389600000000002"/>
  </r>
  <r>
    <n v="5853"/>
    <s v="CA-2012-121783"/>
    <x v="1"/>
    <x v="113"/>
    <d v="2012-11-14T00:00:00"/>
    <s v="Standard Class"/>
    <s v="PO-19180"/>
    <s v="Philisse Overcash"/>
    <x v="2"/>
    <s v="United States"/>
    <s v="Roseville"/>
    <x v="11"/>
    <n v="55113"/>
    <x v="2"/>
    <s v="FUR-FU-10004351"/>
    <x v="0"/>
    <x v="5"/>
    <s v="Staples"/>
    <n v="29.22"/>
    <x v="1"/>
    <n v="0"/>
    <n v="12.856800000000002"/>
  </r>
  <r>
    <n v="5854"/>
    <s v="US-2011-138835"/>
    <x v="2"/>
    <x v="1076"/>
    <d v="2011-09-14T00:00:00"/>
    <s v="Standard Class"/>
    <s v="DA-13450"/>
    <s v="Dianna Arnett"/>
    <x v="2"/>
    <s v="United States"/>
    <s v="Virginia Beach"/>
    <x v="17"/>
    <n v="23464"/>
    <x v="0"/>
    <s v="OFF-BI-10003314"/>
    <x v="1"/>
    <x v="8"/>
    <s v="Tuff Stuff Recycled Round Ring Binders"/>
    <n v="9.64"/>
    <x v="0"/>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x v="3"/>
    <n v="0.2"/>
    <n v="-1.2558000000000051"/>
  </r>
  <r>
    <n v="5856"/>
    <s v="CA-2012-112214"/>
    <x v="1"/>
    <x v="1077"/>
    <d v="2012-08-11T00:00:00"/>
    <s v="Standard Class"/>
    <s v="AH-10690"/>
    <s v="Anna Häberlin"/>
    <x v="1"/>
    <s v="United States"/>
    <s v="Dallas"/>
    <x v="5"/>
    <n v="75220"/>
    <x v="2"/>
    <s v="OFF-SU-10003567"/>
    <x v="1"/>
    <x v="14"/>
    <s v="Stiletto Hand Letter Openers"/>
    <n v="23.04"/>
    <x v="1"/>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x v="7"/>
    <n v="0.8"/>
    <n v="-2.1792000000000007"/>
  </r>
  <r>
    <n v="5858"/>
    <s v="CA-2012-112214"/>
    <x v="1"/>
    <x v="1077"/>
    <d v="2012-08-11T00:00:00"/>
    <s v="Standard Class"/>
    <s v="AH-10690"/>
    <s v="Anna Häberlin"/>
    <x v="1"/>
    <s v="United States"/>
    <s v="Dallas"/>
    <x v="5"/>
    <n v="75220"/>
    <x v="2"/>
    <s v="FUR-FU-10002364"/>
    <x v="0"/>
    <x v="5"/>
    <s v="Eldon Expressions Wood Desk Accessories, Oak"/>
    <n v="14.76"/>
    <x v="2"/>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x v="0"/>
    <n v="0.15"/>
    <n v="14.097999999999999"/>
  </r>
  <r>
    <n v="5860"/>
    <s v="CA-2012-108119"/>
    <x v="1"/>
    <x v="549"/>
    <d v="2012-11-08T00:00:00"/>
    <s v="Standard Class"/>
    <s v="MS-17530"/>
    <s v="MaryBeth Skach"/>
    <x v="0"/>
    <s v="United States"/>
    <s v="Conway"/>
    <x v="36"/>
    <n v="72032"/>
    <x v="0"/>
    <s v="FUR-TA-10002530"/>
    <x v="0"/>
    <x v="3"/>
    <s v="Iceberg OfficeWorks 42&quot; Round Tables"/>
    <n v="301.95999999999998"/>
    <x v="0"/>
    <n v="0"/>
    <n v="45.293999999999983"/>
  </r>
  <r>
    <n v="5861"/>
    <s v="CA-2012-157434"/>
    <x v="1"/>
    <x v="1078"/>
    <d v="2012-05-04T00:00:00"/>
    <s v="Second Class"/>
    <s v="JK-15640"/>
    <s v="Jim Kriz"/>
    <x v="2"/>
    <s v="United States"/>
    <s v="Philadelphia"/>
    <x v="9"/>
    <n v="19120"/>
    <x v="3"/>
    <s v="OFF-PA-10001526"/>
    <x v="1"/>
    <x v="10"/>
    <s v="Xerox 1949"/>
    <n v="7.9680000000000009"/>
    <x v="0"/>
    <n v="0.2"/>
    <n v="2.8884000000000007"/>
  </r>
  <r>
    <n v="5862"/>
    <s v="CA-2013-101525"/>
    <x v="0"/>
    <x v="766"/>
    <d v="2013-05-05T00:00:00"/>
    <s v="Second Class"/>
    <s v="CM-12235"/>
    <s v="Chris McAfee"/>
    <x v="0"/>
    <s v="United States"/>
    <s v="Little Rock"/>
    <x v="36"/>
    <n v="72209"/>
    <x v="0"/>
    <s v="OFF-PA-10001497"/>
    <x v="1"/>
    <x v="10"/>
    <s v="Xerox 1914"/>
    <n v="109.92"/>
    <x v="0"/>
    <n v="0"/>
    <n v="53.860799999999998"/>
  </r>
  <r>
    <n v="5863"/>
    <s v="CA-2013-101525"/>
    <x v="0"/>
    <x v="766"/>
    <d v="2013-05-05T00:00:00"/>
    <s v="Second Class"/>
    <s v="CM-12235"/>
    <s v="Chris McAfee"/>
    <x v="0"/>
    <s v="United States"/>
    <s v="Little Rock"/>
    <x v="36"/>
    <n v="72209"/>
    <x v="0"/>
    <s v="OFF-PA-10003936"/>
    <x v="1"/>
    <x v="10"/>
    <s v="Xerox 1994"/>
    <n v="19.440000000000001"/>
    <x v="1"/>
    <n v="0"/>
    <n v="9.3312000000000008"/>
  </r>
  <r>
    <n v="5864"/>
    <s v="CA-2013-101525"/>
    <x v="0"/>
    <x v="766"/>
    <d v="2013-05-05T00:00:00"/>
    <s v="Second Class"/>
    <s v="CM-12235"/>
    <s v="Chris McAfee"/>
    <x v="0"/>
    <s v="United States"/>
    <s v="Little Rock"/>
    <x v="36"/>
    <n v="72209"/>
    <x v="0"/>
    <s v="OFF-AR-10000716"/>
    <x v="1"/>
    <x v="6"/>
    <s v="DIXON Ticonderoga Erasable Checking Pencils"/>
    <n v="11.16"/>
    <x v="0"/>
    <n v="0"/>
    <n v="4.3524000000000003"/>
  </r>
  <r>
    <n v="5865"/>
    <s v="US-2011-117968"/>
    <x v="2"/>
    <x v="79"/>
    <d v="2011-08-07T00:00:00"/>
    <s v="Second Class"/>
    <s v="RS-19420"/>
    <s v="Ricardo Sperren"/>
    <x v="1"/>
    <s v="United States"/>
    <s v="Meriden"/>
    <x v="29"/>
    <n v="6450"/>
    <x v="3"/>
    <s v="OFF-AP-10002765"/>
    <x v="1"/>
    <x v="9"/>
    <s v="Fellowes Advanced Computer Series Surge Protectors"/>
    <n v="79.47"/>
    <x v="1"/>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x v="0"/>
    <n v="0"/>
    <n v="2.0064000000000002"/>
  </r>
  <r>
    <n v="5867"/>
    <s v="US-2011-117968"/>
    <x v="2"/>
    <x v="79"/>
    <d v="2011-08-07T00:00:00"/>
    <s v="Second Class"/>
    <s v="RS-19420"/>
    <s v="Ricardo Sperren"/>
    <x v="1"/>
    <s v="United States"/>
    <s v="Meriden"/>
    <x v="29"/>
    <n v="6450"/>
    <x v="3"/>
    <s v="FUR-CH-10002335"/>
    <x v="0"/>
    <x v="1"/>
    <s v="Hon GuestStacker Chair"/>
    <n v="1133.3499999999999"/>
    <x v="2"/>
    <n v="0"/>
    <n v="294.67100000000005"/>
  </r>
  <r>
    <n v="5868"/>
    <s v="CA-2013-158211"/>
    <x v="0"/>
    <x v="810"/>
    <d v="2013-01-08T00:00:00"/>
    <s v="Standard Class"/>
    <s v="BP-11185"/>
    <s v="Ben Peterman"/>
    <x v="1"/>
    <s v="United States"/>
    <s v="Philadelphia"/>
    <x v="9"/>
    <n v="19143"/>
    <x v="3"/>
    <s v="OFF-AR-10004078"/>
    <x v="1"/>
    <x v="6"/>
    <s v="Newell 312"/>
    <n v="4.6719999999999997"/>
    <x v="7"/>
    <n v="0.2"/>
    <n v="0.58399999999999985"/>
  </r>
  <r>
    <n v="5869"/>
    <s v="CA-2013-158211"/>
    <x v="0"/>
    <x v="810"/>
    <d v="2013-01-08T00:00:00"/>
    <s v="Standard Class"/>
    <s v="BP-11185"/>
    <s v="Ben Peterman"/>
    <x v="1"/>
    <s v="United States"/>
    <s v="Philadelphia"/>
    <x v="9"/>
    <n v="19143"/>
    <x v="3"/>
    <s v="OFF-BI-10002026"/>
    <x v="1"/>
    <x v="8"/>
    <s v="Avery Arch Ring Binders"/>
    <n v="104.58000000000001"/>
    <x v="5"/>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x v="4"/>
    <n v="0.2"/>
    <n v="100.19599999999997"/>
  </r>
  <r>
    <n v="5871"/>
    <s v="CA-2013-128223"/>
    <x v="0"/>
    <x v="403"/>
    <d v="2013-06-15T00:00:00"/>
    <s v="Same Day"/>
    <s v="EB-13705"/>
    <s v="Ed Braxton"/>
    <x v="1"/>
    <s v="United States"/>
    <s v="Anaheim"/>
    <x v="1"/>
    <n v="92804"/>
    <x v="1"/>
    <s v="FUR-TA-10001771"/>
    <x v="0"/>
    <x v="3"/>
    <s v="Bush Cubix Conference Tables, Fully Assembled"/>
    <n v="1293.4879999999998"/>
    <x v="3"/>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x v="1"/>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x v="7"/>
    <n v="0"/>
    <n v="16.732800000000005"/>
  </r>
  <r>
    <n v="5874"/>
    <s v="CA-2014-133095"/>
    <x v="3"/>
    <x v="400"/>
    <d v="2014-06-05T00:00:00"/>
    <s v="Same Day"/>
    <s v="EH-14005"/>
    <s v="Erica Hernandez"/>
    <x v="2"/>
    <s v="United States"/>
    <s v="Jonesboro"/>
    <x v="36"/>
    <n v="72401"/>
    <x v="0"/>
    <s v="OFF-BI-10002353"/>
    <x v="1"/>
    <x v="8"/>
    <s v="GBC VeloBind Cover Sets"/>
    <n v="108.08"/>
    <x v="3"/>
    <n v="0"/>
    <n v="54.04"/>
  </r>
  <r>
    <n v="5875"/>
    <s v="CA-2014-133095"/>
    <x v="3"/>
    <x v="400"/>
    <d v="2014-06-05T00:00:00"/>
    <s v="Same Day"/>
    <s v="EH-14005"/>
    <s v="Erica Hernandez"/>
    <x v="2"/>
    <s v="United States"/>
    <s v="Jonesboro"/>
    <x v="36"/>
    <n v="72401"/>
    <x v="0"/>
    <s v="OFF-BI-10004141"/>
    <x v="1"/>
    <x v="8"/>
    <s v="Insertable Tab Indexes For Data Binders"/>
    <n v="9.5400000000000009"/>
    <x v="1"/>
    <n v="0"/>
    <n v="4.3883999999999999"/>
  </r>
  <r>
    <n v="5876"/>
    <s v="CA-2012-130554"/>
    <x v="1"/>
    <x v="1003"/>
    <d v="2012-04-09T00:00:00"/>
    <s v="First Class"/>
    <s v="FM-14290"/>
    <s v="Frank Merwin"/>
    <x v="2"/>
    <s v="United States"/>
    <s v="Philadelphia"/>
    <x v="9"/>
    <n v="19140"/>
    <x v="3"/>
    <s v="OFF-AR-10001954"/>
    <x v="1"/>
    <x v="6"/>
    <s v="Newell 331"/>
    <n v="11.736000000000001"/>
    <x v="1"/>
    <n v="0.2"/>
    <n v="1.0268999999999999"/>
  </r>
  <r>
    <n v="5877"/>
    <s v="CA-2011-152443"/>
    <x v="2"/>
    <x v="371"/>
    <d v="2011-05-26T00:00:00"/>
    <s v="Standard Class"/>
    <s v="FG-14260"/>
    <s v="Frank Gastineau"/>
    <x v="2"/>
    <s v="United States"/>
    <s v="Lawrence"/>
    <x v="31"/>
    <n v="1841"/>
    <x v="3"/>
    <s v="OFF-BI-10001071"/>
    <x v="1"/>
    <x v="8"/>
    <s v="GBC ProClick Punch Binding System"/>
    <n v="447.85999999999996"/>
    <x v="3"/>
    <n v="0"/>
    <n v="219.45140000000001"/>
  </r>
  <r>
    <n v="5878"/>
    <s v="CA-2011-152443"/>
    <x v="2"/>
    <x v="371"/>
    <d v="2011-05-26T00:00:00"/>
    <s v="Standard Class"/>
    <s v="FG-14260"/>
    <s v="Frank Gastineau"/>
    <x v="2"/>
    <s v="United States"/>
    <s v="Lawrence"/>
    <x v="31"/>
    <n v="1841"/>
    <x v="3"/>
    <s v="OFF-PA-10003022"/>
    <x v="1"/>
    <x v="10"/>
    <s v="Xerox 1992"/>
    <n v="17.940000000000001"/>
    <x v="1"/>
    <n v="0"/>
    <n v="8.7906000000000013"/>
  </r>
  <r>
    <n v="5879"/>
    <s v="CA-2011-152443"/>
    <x v="2"/>
    <x v="371"/>
    <d v="2011-05-26T00:00:00"/>
    <s v="Standard Class"/>
    <s v="FG-14260"/>
    <s v="Frank Gastineau"/>
    <x v="2"/>
    <s v="United States"/>
    <s v="Lawrence"/>
    <x v="31"/>
    <n v="1841"/>
    <x v="3"/>
    <s v="OFF-AP-10001293"/>
    <x v="1"/>
    <x v="9"/>
    <s v="Belkin 8 Outlet Surge Protector"/>
    <n v="245.88"/>
    <x v="5"/>
    <n v="0"/>
    <n v="68.846399999999988"/>
  </r>
  <r>
    <n v="5880"/>
    <s v="CA-2013-133319"/>
    <x v="0"/>
    <x v="64"/>
    <d v="2013-09-12T00:00:00"/>
    <s v="Standard Class"/>
    <s v="MV-17485"/>
    <s v="Mark Van Huff"/>
    <x v="0"/>
    <s v="United States"/>
    <s v="New York City"/>
    <x v="15"/>
    <n v="10011"/>
    <x v="3"/>
    <s v="OFF-PA-10001815"/>
    <x v="1"/>
    <x v="10"/>
    <s v="Xerox 1885"/>
    <n v="192.16"/>
    <x v="4"/>
    <n v="0"/>
    <n v="92.236799999999988"/>
  </r>
  <r>
    <n v="5881"/>
    <s v="CA-2013-133935"/>
    <x v="0"/>
    <x v="31"/>
    <d v="2013-09-23T00:00:00"/>
    <s v="Standard Class"/>
    <s v="JW-15220"/>
    <s v="Jane Waco"/>
    <x v="1"/>
    <s v="United States"/>
    <s v="San Diego"/>
    <x v="1"/>
    <n v="92105"/>
    <x v="1"/>
    <s v="FUR-CH-10001215"/>
    <x v="0"/>
    <x v="1"/>
    <s v="Global Troy Executive Leather Low-Back Tilter"/>
    <n v="801.5680000000001"/>
    <x v="0"/>
    <n v="0.2"/>
    <n v="50.097999999999985"/>
  </r>
  <r>
    <n v="5882"/>
    <s v="CA-2013-133935"/>
    <x v="0"/>
    <x v="31"/>
    <d v="2013-09-23T00:00:00"/>
    <s v="Standard Class"/>
    <s v="JW-15220"/>
    <s v="Jane Waco"/>
    <x v="1"/>
    <s v="United States"/>
    <s v="San Diego"/>
    <x v="1"/>
    <n v="92105"/>
    <x v="1"/>
    <s v="OFF-PA-10000100"/>
    <x v="1"/>
    <x v="10"/>
    <s v="Xerox 1945"/>
    <n v="368.91"/>
    <x v="6"/>
    <n v="0"/>
    <n v="180.76590000000002"/>
  </r>
  <r>
    <n v="5883"/>
    <s v="CA-2013-133935"/>
    <x v="0"/>
    <x v="31"/>
    <d v="2013-09-23T00:00:00"/>
    <s v="Standard Class"/>
    <s v="JW-15220"/>
    <s v="Jane Waco"/>
    <x v="1"/>
    <s v="United States"/>
    <s v="San Diego"/>
    <x v="1"/>
    <n v="92105"/>
    <x v="1"/>
    <s v="FUR-CH-10002880"/>
    <x v="0"/>
    <x v="1"/>
    <s v="Global High-Back Leather Tilter, Burgundy"/>
    <n v="885.52800000000002"/>
    <x v="6"/>
    <n v="0.2"/>
    <n v="-99.621900000000068"/>
  </r>
  <r>
    <n v="5884"/>
    <s v="CA-2013-136301"/>
    <x v="0"/>
    <x v="69"/>
    <d v="2013-03-16T00:00:00"/>
    <s v="Second Class"/>
    <s v="EH-13765"/>
    <s v="Edward Hooks"/>
    <x v="1"/>
    <s v="United States"/>
    <s v="San Francisco"/>
    <x v="1"/>
    <n v="94109"/>
    <x v="1"/>
    <s v="FUR-FU-10004712"/>
    <x v="0"/>
    <x v="5"/>
    <s v="Westinghouse Mesh Shade Clip-On Gooseneck Lamp, Black"/>
    <n v="28.28"/>
    <x v="0"/>
    <n v="0"/>
    <n v="7.352800000000002"/>
  </r>
  <r>
    <n v="5885"/>
    <s v="CA-2013-136301"/>
    <x v="0"/>
    <x v="69"/>
    <d v="2013-03-16T00:00:00"/>
    <s v="Second Class"/>
    <s v="EH-13765"/>
    <s v="Edward Hooks"/>
    <x v="1"/>
    <s v="United States"/>
    <s v="San Francisco"/>
    <x v="1"/>
    <n v="94109"/>
    <x v="1"/>
    <s v="OFF-SU-10000151"/>
    <x v="1"/>
    <x v="14"/>
    <s v="High Speed Automatic Electric Letter Opener"/>
    <n v="4912.59"/>
    <x v="1"/>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x v="1"/>
    <n v="0.2"/>
    <n v="5.0231999999999992"/>
  </r>
  <r>
    <n v="5887"/>
    <s v="US-2011-109456"/>
    <x v="2"/>
    <x v="1079"/>
    <d v="2011-10-17T00:00:00"/>
    <s v="Same Day"/>
    <s v="LS-17245"/>
    <s v="Lynn Smith"/>
    <x v="0"/>
    <s v="United States"/>
    <s v="San Francisco"/>
    <x v="1"/>
    <n v="94110"/>
    <x v="1"/>
    <s v="TEC-AC-10003610"/>
    <x v="2"/>
    <x v="11"/>
    <s v="Logitech Illuminated - Keyboard"/>
    <n v="179.97"/>
    <x v="1"/>
    <n v="0"/>
    <n v="86.385600000000011"/>
  </r>
  <r>
    <n v="5888"/>
    <s v="CA-2014-151596"/>
    <x v="3"/>
    <x v="1048"/>
    <d v="2014-10-12T00:00:00"/>
    <s v="First Class"/>
    <s v="BP-11050"/>
    <s v="Barry Pond"/>
    <x v="1"/>
    <s v="United States"/>
    <s v="Cranston"/>
    <x v="34"/>
    <n v="2920"/>
    <x v="3"/>
    <s v="OFF-ST-10001837"/>
    <x v="1"/>
    <x v="4"/>
    <s v="SAFCO Mobile Desk Side File, Wire Frame"/>
    <n v="42.76"/>
    <x v="7"/>
    <n v="0"/>
    <n v="11.117599999999999"/>
  </r>
  <r>
    <n v="5889"/>
    <s v="CA-2012-147879"/>
    <x v="1"/>
    <x v="820"/>
    <d v="2012-05-12T00:00:00"/>
    <s v="Standard Class"/>
    <s v="CC-12220"/>
    <s v="Chris Cortes"/>
    <x v="0"/>
    <s v="United States"/>
    <s v="Owensboro"/>
    <x v="0"/>
    <n v="42301"/>
    <x v="0"/>
    <s v="OFF-PA-10001952"/>
    <x v="1"/>
    <x v="10"/>
    <s v="Xerox 1902"/>
    <n v="45.68"/>
    <x v="0"/>
    <n v="0"/>
    <n v="21.012799999999999"/>
  </r>
  <r>
    <n v="5890"/>
    <s v="CA-2013-166625"/>
    <x v="0"/>
    <x v="167"/>
    <d v="2013-04-18T00:00:00"/>
    <s v="First Class"/>
    <s v="JM-15580"/>
    <s v="Jill Matthias"/>
    <x v="0"/>
    <s v="United States"/>
    <s v="Baltimore"/>
    <x v="39"/>
    <n v="21215"/>
    <x v="3"/>
    <s v="OFF-BI-10002414"/>
    <x v="1"/>
    <x v="8"/>
    <s v="GBC ProClick Spines for 32-Hole Punch"/>
    <n v="25.06"/>
    <x v="0"/>
    <n v="0"/>
    <n v="11.778199999999998"/>
  </r>
  <r>
    <n v="5891"/>
    <s v="CA-2013-146157"/>
    <x v="0"/>
    <x v="831"/>
    <d v="2013-11-27T00:00:00"/>
    <s v="Standard Class"/>
    <s v="RD-19720"/>
    <s v="Roger Demir"/>
    <x v="0"/>
    <s v="United States"/>
    <s v="Chicago"/>
    <x v="10"/>
    <n v="60610"/>
    <x v="2"/>
    <s v="OFF-PA-10001790"/>
    <x v="1"/>
    <x v="10"/>
    <s v="Xerox 1910"/>
    <n v="38.432000000000002"/>
    <x v="7"/>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x v="0"/>
    <n v="0.2"/>
    <n v="1.6175999999999986"/>
  </r>
  <r>
    <n v="5893"/>
    <s v="CA-2013-146157"/>
    <x v="0"/>
    <x v="831"/>
    <d v="2013-11-27T00:00:00"/>
    <s v="Standard Class"/>
    <s v="RD-19720"/>
    <s v="Roger Demir"/>
    <x v="0"/>
    <s v="United States"/>
    <s v="Chicago"/>
    <x v="10"/>
    <n v="60610"/>
    <x v="2"/>
    <s v="TEC-AC-10003657"/>
    <x v="2"/>
    <x v="11"/>
    <s v="Lenovo 17-Key USB Numeric Keypad"/>
    <n v="81.576000000000008"/>
    <x v="1"/>
    <n v="0.2"/>
    <n v="2.0393999999999934"/>
  </r>
  <r>
    <n v="5894"/>
    <s v="CA-2014-159954"/>
    <x v="3"/>
    <x v="18"/>
    <d v="2014-09-15T00:00:00"/>
    <s v="Standard Class"/>
    <s v="SS-20410"/>
    <s v="Shahid Shariari"/>
    <x v="0"/>
    <s v="United States"/>
    <s v="Atlanta"/>
    <x v="32"/>
    <n v="30318"/>
    <x v="0"/>
    <s v="OFF-BI-10004876"/>
    <x v="1"/>
    <x v="8"/>
    <s v="Wilson Jones Suede Grain Vinyl Binders"/>
    <n v="2.78"/>
    <x v="7"/>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x v="1"/>
    <n v="0"/>
    <n v="23.968799999999998"/>
  </r>
  <r>
    <n v="5896"/>
    <s v="CA-2011-168305"/>
    <x v="2"/>
    <x v="301"/>
    <d v="2011-11-08T00:00:00"/>
    <s v="Standard Class"/>
    <s v="PL-18925"/>
    <s v="Paul Lucas"/>
    <x v="2"/>
    <s v="United States"/>
    <s v="Los Angeles"/>
    <x v="1"/>
    <n v="90049"/>
    <x v="1"/>
    <s v="OFF-LA-10003498"/>
    <x v="1"/>
    <x v="2"/>
    <s v="Avery 475"/>
    <n v="44.400000000000006"/>
    <x v="1"/>
    <n v="0"/>
    <n v="22.200000000000003"/>
  </r>
  <r>
    <n v="5897"/>
    <s v="CA-2011-168305"/>
    <x v="2"/>
    <x v="301"/>
    <d v="2011-11-08T00:00:00"/>
    <s v="Standard Class"/>
    <s v="PL-18925"/>
    <s v="Paul Lucas"/>
    <x v="2"/>
    <s v="United States"/>
    <s v="Los Angeles"/>
    <x v="1"/>
    <n v="90049"/>
    <x v="1"/>
    <s v="OFF-PA-10004947"/>
    <x v="1"/>
    <x v="10"/>
    <s v="Staples"/>
    <n v="21.400000000000002"/>
    <x v="2"/>
    <n v="0"/>
    <n v="9.629999999999999"/>
  </r>
  <r>
    <n v="5898"/>
    <s v="CA-2013-167682"/>
    <x v="0"/>
    <x v="1015"/>
    <d v="2013-04-10T00:00:00"/>
    <s v="Standard Class"/>
    <s v="ZD-21925"/>
    <s v="Zuschuss Donatelli"/>
    <x v="0"/>
    <s v="United States"/>
    <s v="Richmond"/>
    <x v="14"/>
    <n v="47374"/>
    <x v="2"/>
    <s v="FUR-FU-10003799"/>
    <x v="0"/>
    <x v="5"/>
    <s v="Seth Thomas 13 1/2&quot; Wall Clock"/>
    <n v="71.12"/>
    <x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x v="4"/>
    <n v="0"/>
    <n v="124.7808"/>
  </r>
  <r>
    <n v="5900"/>
    <s v="CA-2014-108000"/>
    <x v="3"/>
    <x v="602"/>
    <d v="2014-01-17T00:00:00"/>
    <s v="Standard Class"/>
    <s v="LS-16945"/>
    <s v="Linda Southworth"/>
    <x v="1"/>
    <s v="United States"/>
    <s v="San Francisco"/>
    <x v="1"/>
    <n v="94110"/>
    <x v="1"/>
    <s v="OFF-EN-10002621"/>
    <x v="1"/>
    <x v="12"/>
    <s v="Staples"/>
    <n v="9.7799999999999994"/>
    <x v="7"/>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x v="6"/>
    <n v="0.2"/>
    <n v="7.5599999999999987"/>
  </r>
  <r>
    <n v="5902"/>
    <s v="CA-2013-159639"/>
    <x v="0"/>
    <x v="581"/>
    <d v="2013-12-03T00:00:00"/>
    <s v="Standard Class"/>
    <s v="PC-18745"/>
    <s v="Pamela Coakley"/>
    <x v="1"/>
    <s v="United States"/>
    <s v="Westfield"/>
    <x v="30"/>
    <n v="7090"/>
    <x v="3"/>
    <s v="FUR-FU-10001889"/>
    <x v="0"/>
    <x v="5"/>
    <s v="Ultra Door Pull Handle"/>
    <n v="31.56"/>
    <x v="1"/>
    <n v="0"/>
    <n v="10.4148"/>
  </r>
  <r>
    <n v="5903"/>
    <s v="US-2014-153948"/>
    <x v="3"/>
    <x v="44"/>
    <d v="2014-11-07T00:00:00"/>
    <s v="Same Day"/>
    <s v="FM-14290"/>
    <s v="Frank Merwin"/>
    <x v="2"/>
    <s v="United States"/>
    <s v="San Francisco"/>
    <x v="1"/>
    <n v="94122"/>
    <x v="1"/>
    <s v="OFF-PA-10000157"/>
    <x v="1"/>
    <x v="10"/>
    <s v="Xerox 191"/>
    <n v="59.94"/>
    <x v="1"/>
    <n v="0"/>
    <n v="28.171799999999998"/>
  </r>
  <r>
    <n v="5904"/>
    <s v="US-2014-153948"/>
    <x v="3"/>
    <x v="44"/>
    <d v="2014-11-07T00:00:00"/>
    <s v="Same Day"/>
    <s v="FM-14290"/>
    <s v="Frank Merwin"/>
    <x v="2"/>
    <s v="United States"/>
    <s v="San Francisco"/>
    <x v="1"/>
    <n v="94122"/>
    <x v="1"/>
    <s v="OFF-PA-10002764"/>
    <x v="1"/>
    <x v="10"/>
    <s v="Staples"/>
    <n v="45.36"/>
    <x v="4"/>
    <n v="0"/>
    <n v="22.226399999999998"/>
  </r>
  <r>
    <n v="5905"/>
    <s v="US-2014-153948"/>
    <x v="3"/>
    <x v="44"/>
    <d v="2014-11-07T00:00:00"/>
    <s v="Same Day"/>
    <s v="FM-14290"/>
    <s v="Frank Merwin"/>
    <x v="2"/>
    <s v="United States"/>
    <s v="San Francisco"/>
    <x v="1"/>
    <n v="94122"/>
    <x v="1"/>
    <s v="OFF-PA-10000143"/>
    <x v="1"/>
    <x v="10"/>
    <s v="Astroparche Fine Business Paper"/>
    <n v="26.400000000000002"/>
    <x v="2"/>
    <n v="0"/>
    <n v="12.672000000000001"/>
  </r>
  <r>
    <n v="5906"/>
    <s v="US-2014-153948"/>
    <x v="3"/>
    <x v="44"/>
    <d v="2014-11-07T00:00:00"/>
    <s v="Same Day"/>
    <s v="FM-14290"/>
    <s v="Frank Merwin"/>
    <x v="2"/>
    <s v="United States"/>
    <s v="San Francisco"/>
    <x v="1"/>
    <n v="94122"/>
    <x v="1"/>
    <s v="OFF-LA-10000414"/>
    <x v="1"/>
    <x v="2"/>
    <s v="Avery 503"/>
    <n v="41.4"/>
    <x v="4"/>
    <n v="0"/>
    <n v="19.872"/>
  </r>
  <r>
    <n v="5907"/>
    <s v="US-2014-153948"/>
    <x v="3"/>
    <x v="44"/>
    <d v="2014-11-07T00:00:00"/>
    <s v="Same Day"/>
    <s v="FM-14290"/>
    <s v="Frank Merwin"/>
    <x v="2"/>
    <s v="United States"/>
    <s v="San Francisco"/>
    <x v="1"/>
    <n v="94122"/>
    <x v="1"/>
    <s v="TEC-AC-10003441"/>
    <x v="2"/>
    <x v="11"/>
    <s v="Kingston Digital DataTraveler 32GB USB 2.0"/>
    <n v="16.95"/>
    <x v="7"/>
    <n v="0"/>
    <n v="1.0169999999999995"/>
  </r>
  <r>
    <n v="5908"/>
    <s v="US-2013-113985"/>
    <x v="0"/>
    <x v="499"/>
    <d v="2013-12-08T00:00:00"/>
    <s v="Standard Class"/>
    <s v="KD-16495"/>
    <s v="Keith Dawkins"/>
    <x v="1"/>
    <s v="United States"/>
    <s v="San Jose"/>
    <x v="1"/>
    <n v="95123"/>
    <x v="1"/>
    <s v="OFF-BI-10002353"/>
    <x v="1"/>
    <x v="8"/>
    <s v="GBC VeloBind Cover Sets"/>
    <n v="24.704000000000001"/>
    <x v="0"/>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x v="1"/>
    <n v="0"/>
    <n v="26.864999999999995"/>
  </r>
  <r>
    <n v="5910"/>
    <s v="US-2013-113985"/>
    <x v="0"/>
    <x v="499"/>
    <d v="2013-12-08T00:00:00"/>
    <s v="Standard Class"/>
    <s v="KD-16495"/>
    <s v="Keith Dawkins"/>
    <x v="1"/>
    <s v="United States"/>
    <s v="San Jose"/>
    <x v="1"/>
    <n v="95123"/>
    <x v="1"/>
    <s v="FUR-FU-10003026"/>
    <x v="0"/>
    <x v="5"/>
    <s v="Eldon Regeneration Recycled Desk Accessories, Black"/>
    <n v="14.52"/>
    <x v="1"/>
    <n v="0"/>
    <n v="5.6627999999999998"/>
  </r>
  <r>
    <n v="5911"/>
    <s v="US-2013-113985"/>
    <x v="0"/>
    <x v="499"/>
    <d v="2013-12-08T00:00:00"/>
    <s v="Standard Class"/>
    <s v="KD-16495"/>
    <s v="Keith Dawkins"/>
    <x v="1"/>
    <s v="United States"/>
    <s v="San Jose"/>
    <x v="1"/>
    <n v="95123"/>
    <x v="1"/>
    <s v="OFF-BI-10000632"/>
    <x v="1"/>
    <x v="8"/>
    <s v="Satellite Sectional Post Binders"/>
    <n v="104.184"/>
    <x v="1"/>
    <n v="0.2"/>
    <n v="33.8598"/>
  </r>
  <r>
    <n v="5912"/>
    <s v="CA-2013-155383"/>
    <x v="0"/>
    <x v="907"/>
    <d v="2013-12-23T00:00:00"/>
    <s v="Standard Class"/>
    <s v="SC-20680"/>
    <s v="Steve Carroll"/>
    <x v="2"/>
    <s v="United States"/>
    <s v="Seattle"/>
    <x v="4"/>
    <n v="98115"/>
    <x v="1"/>
    <s v="OFF-ST-10001328"/>
    <x v="1"/>
    <x v="4"/>
    <s v="Personal Filing Tote with Lid, Black/Gray"/>
    <n v="46.53"/>
    <x v="1"/>
    <n v="0"/>
    <n v="13.028400000000001"/>
  </r>
  <r>
    <n v="5913"/>
    <s v="CA-2011-120432"/>
    <x v="2"/>
    <x v="829"/>
    <d v="2011-08-26T00:00:00"/>
    <s v="Second Class"/>
    <s v="DW-13585"/>
    <s v="Dorothy Wardle"/>
    <x v="1"/>
    <s v="United States"/>
    <s v="Owensboro"/>
    <x v="0"/>
    <n v="42301"/>
    <x v="0"/>
    <s v="OFF-SU-10004661"/>
    <x v="1"/>
    <x v="14"/>
    <s v="Acme Titanium Bonded Scissors"/>
    <n v="25.5"/>
    <x v="1"/>
    <n v="0"/>
    <n v="6.63"/>
  </r>
  <r>
    <n v="5914"/>
    <s v="US-2012-126977"/>
    <x v="1"/>
    <x v="14"/>
    <d v="2012-09-23T00:00:00"/>
    <s v="Standard Class"/>
    <s v="PF-19120"/>
    <s v="Peter Fuller"/>
    <x v="0"/>
    <s v="United States"/>
    <s v="New York City"/>
    <x v="15"/>
    <n v="10035"/>
    <x v="3"/>
    <s v="OFF-ST-10000617"/>
    <x v="1"/>
    <x v="4"/>
    <s v="Woodgrain Magazine Files by Perma"/>
    <n v="14.9"/>
    <x v="2"/>
    <n v="0"/>
    <n v="1.0429999999999984"/>
  </r>
  <r>
    <n v="5915"/>
    <s v="US-2012-126977"/>
    <x v="1"/>
    <x v="14"/>
    <d v="2012-09-23T00:00:00"/>
    <s v="Standard Class"/>
    <s v="PF-19120"/>
    <s v="Peter Fuller"/>
    <x v="0"/>
    <s v="United States"/>
    <s v="New York City"/>
    <x v="15"/>
    <n v="10035"/>
    <x v="3"/>
    <s v="OFF-LA-10002762"/>
    <x v="1"/>
    <x v="2"/>
    <s v="Avery 485"/>
    <n v="87.71"/>
    <x v="3"/>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x v="0"/>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x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x v="5"/>
    <n v="0.2"/>
    <n v="158.57639999999992"/>
  </r>
  <r>
    <n v="5919"/>
    <s v="US-2012-126977"/>
    <x v="1"/>
    <x v="14"/>
    <d v="2012-09-23T00:00:00"/>
    <s v="Standard Class"/>
    <s v="PF-19120"/>
    <s v="Peter Fuller"/>
    <x v="0"/>
    <s v="United States"/>
    <s v="New York City"/>
    <x v="15"/>
    <n v="10035"/>
    <x v="3"/>
    <s v="FUR-BO-10002213"/>
    <x v="0"/>
    <x v="0"/>
    <s v="DMI Eclipse Executive Suite Bookcases"/>
    <n v="2003.9200000000003"/>
    <x v="2"/>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x v="1"/>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x v="0"/>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x v="0"/>
    <n v="0"/>
    <n v="53.260799999999996"/>
  </r>
  <r>
    <n v="5923"/>
    <s v="US-2012-126977"/>
    <x v="1"/>
    <x v="14"/>
    <d v="2012-09-23T00:00:00"/>
    <s v="Standard Class"/>
    <s v="PF-19120"/>
    <s v="Peter Fuller"/>
    <x v="0"/>
    <s v="United States"/>
    <s v="New York City"/>
    <x v="15"/>
    <n v="10035"/>
    <x v="3"/>
    <s v="TEC-PH-10000169"/>
    <x v="2"/>
    <x v="7"/>
    <s v="ARKON Windshield Dashboard Air Vent Car Mount Holder"/>
    <n v="67.8"/>
    <x v="4"/>
    <n v="0"/>
    <n v="1.3559999999999945"/>
  </r>
  <r>
    <n v="5924"/>
    <s v="CA-2013-130288"/>
    <x v="0"/>
    <x v="491"/>
    <d v="2013-12-01T00:00:00"/>
    <s v="Second Class"/>
    <s v="DK-13225"/>
    <s v="Dean Katz"/>
    <x v="1"/>
    <s v="United States"/>
    <s v="New York City"/>
    <x v="15"/>
    <n v="10011"/>
    <x v="3"/>
    <s v="FUR-TA-10002958"/>
    <x v="0"/>
    <x v="3"/>
    <s v="Bevis Oval Conference Table, Walnut"/>
    <n v="313.17599999999999"/>
    <x v="0"/>
    <n v="0.4"/>
    <n v="-120.05080000000007"/>
  </r>
  <r>
    <n v="5925"/>
    <s v="CA-2014-146458"/>
    <x v="3"/>
    <x v="123"/>
    <d v="2014-11-23T00:00:00"/>
    <s v="Second Class"/>
    <s v="RB-19435"/>
    <s v="Richard Bierner"/>
    <x v="0"/>
    <s v="United States"/>
    <s v="Springfield"/>
    <x v="17"/>
    <n v="22153"/>
    <x v="0"/>
    <s v="OFF-AR-10001177"/>
    <x v="1"/>
    <x v="6"/>
    <s v="Newell 349"/>
    <n v="22.959999999999997"/>
    <x v="3"/>
    <n v="0"/>
    <n v="6.6583999999999968"/>
  </r>
  <r>
    <n v="5926"/>
    <s v="CA-2014-150420"/>
    <x v="3"/>
    <x v="95"/>
    <d v="2014-06-09T00:00:00"/>
    <s v="Standard Class"/>
    <s v="GD-14590"/>
    <s v="Giulietta Dortch"/>
    <x v="1"/>
    <s v="United States"/>
    <s v="Bellingham"/>
    <x v="4"/>
    <n v="98226"/>
    <x v="1"/>
    <s v="TEC-AC-10004975"/>
    <x v="2"/>
    <x v="11"/>
    <s v="Plantronics Audio 995 Wireless Stereo Headset"/>
    <n v="1099.5"/>
    <x v="12"/>
    <n v="0"/>
    <n v="362.83500000000004"/>
  </r>
  <r>
    <n v="5927"/>
    <s v="US-2011-118997"/>
    <x v="2"/>
    <x v="918"/>
    <d v="2011-04-12T00:00:00"/>
    <s v="Standard Class"/>
    <s v="RA-19885"/>
    <s v="Ruben Ausman"/>
    <x v="1"/>
    <s v="United States"/>
    <s v="Decatur"/>
    <x v="19"/>
    <n v="35601"/>
    <x v="0"/>
    <s v="FUR-TA-10001086"/>
    <x v="0"/>
    <x v="3"/>
    <s v="SAFCO PlanMaster Boards, 60w x 37-1/2d, White Melamine"/>
    <n v="1215.92"/>
    <x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x v="7"/>
    <n v="0"/>
    <n v="3.4356999999999998"/>
  </r>
  <r>
    <n v="5929"/>
    <s v="CA-2011-114314"/>
    <x v="2"/>
    <x v="856"/>
    <d v="2011-10-15T00:00:00"/>
    <s v="Standard Class"/>
    <s v="DB-13555"/>
    <s v="Dorothy Badders"/>
    <x v="1"/>
    <s v="United States"/>
    <s v="Fayetteville"/>
    <x v="36"/>
    <n v="72701"/>
    <x v="0"/>
    <s v="FUR-FU-10002107"/>
    <x v="0"/>
    <x v="5"/>
    <s v="Eldon Pizzaz Desk Accessories"/>
    <n v="8.92"/>
    <x v="4"/>
    <n v="0"/>
    <n v="3.9248000000000003"/>
  </r>
  <r>
    <n v="5930"/>
    <s v="US-2014-169551"/>
    <x v="3"/>
    <x v="437"/>
    <d v="2014-07-10T00:00:00"/>
    <s v="First Class"/>
    <s v="RL-19615"/>
    <s v="Rob Lucas"/>
    <x v="0"/>
    <s v="United States"/>
    <s v="Philadelphia"/>
    <x v="9"/>
    <n v="19120"/>
    <x v="3"/>
    <s v="FUR-BO-10001519"/>
    <x v="0"/>
    <x v="0"/>
    <s v="O'Sullivan 3-Shelf Heavy-Duty Bookcases"/>
    <n v="87.210000000000008"/>
    <x v="1"/>
    <n v="0.5"/>
    <n v="-45.349200000000003"/>
  </r>
  <r>
    <n v="5931"/>
    <s v="US-2014-169551"/>
    <x v="3"/>
    <x v="437"/>
    <d v="2014-07-10T00:00:00"/>
    <s v="First Class"/>
    <s v="RL-19615"/>
    <s v="Rob Lucas"/>
    <x v="0"/>
    <s v="United States"/>
    <s v="Philadelphia"/>
    <x v="9"/>
    <n v="19120"/>
    <x v="3"/>
    <s v="OFF-PA-10004100"/>
    <x v="1"/>
    <x v="10"/>
    <s v="Xerox 216"/>
    <n v="15.552000000000003"/>
    <x v="1"/>
    <n v="0.2"/>
    <n v="5.4432"/>
  </r>
  <r>
    <n v="5932"/>
    <s v="US-2014-169551"/>
    <x v="3"/>
    <x v="437"/>
    <d v="2014-07-10T00:00:00"/>
    <s v="First Class"/>
    <s v="RL-19615"/>
    <s v="Rob Lucas"/>
    <x v="0"/>
    <s v="United States"/>
    <s v="Philadelphia"/>
    <x v="9"/>
    <n v="19120"/>
    <x v="3"/>
    <s v="TEC-PH-10001363"/>
    <x v="2"/>
    <x v="7"/>
    <s v="Apple iPhone 5S"/>
    <n v="683.98799999999994"/>
    <x v="0"/>
    <n v="0.4"/>
    <n v="-113.9980000000001"/>
  </r>
  <r>
    <n v="5933"/>
    <s v="US-2014-169551"/>
    <x v="3"/>
    <x v="437"/>
    <d v="2014-07-10T00:00:00"/>
    <s v="First Class"/>
    <s v="RL-19615"/>
    <s v="Rob Lucas"/>
    <x v="0"/>
    <s v="United States"/>
    <s v="Philadelphia"/>
    <x v="9"/>
    <n v="19120"/>
    <x v="3"/>
    <s v="OFF-ST-10004835"/>
    <x v="1"/>
    <x v="4"/>
    <s v="Plastic Stacking Crates &amp; Casters"/>
    <n v="13.392000000000001"/>
    <x v="1"/>
    <n v="0.2"/>
    <n v="1.0044"/>
  </r>
  <r>
    <n v="5934"/>
    <s v="US-2014-169551"/>
    <x v="3"/>
    <x v="437"/>
    <d v="2014-07-10T00:00:00"/>
    <s v="First Class"/>
    <s v="RL-19615"/>
    <s v="Rob Lucas"/>
    <x v="0"/>
    <s v="United States"/>
    <s v="Philadelphia"/>
    <x v="9"/>
    <n v="19120"/>
    <x v="3"/>
    <s v="TEC-AC-10002018"/>
    <x v="2"/>
    <x v="11"/>
    <s v="AmazonBasics 3-Button USB Wired Mouse"/>
    <n v="16.776000000000003"/>
    <x v="1"/>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x v="0"/>
    <n v="0.2"/>
    <n v="85.786999999999949"/>
  </r>
  <r>
    <n v="5936"/>
    <s v="CA-2013-103107"/>
    <x v="0"/>
    <x v="975"/>
    <d v="2013-07-05T00:00:00"/>
    <s v="Same Day"/>
    <s v="RB-19465"/>
    <s v="Rick Bensley"/>
    <x v="2"/>
    <s v="United States"/>
    <s v="Seattle"/>
    <x v="4"/>
    <n v="98103"/>
    <x v="1"/>
    <s v="FUR-FU-10000221"/>
    <x v="0"/>
    <x v="5"/>
    <s v="Master Caster Door Stop, Brown"/>
    <n v="25.4"/>
    <x v="2"/>
    <n v="0"/>
    <n v="8.6359999999999992"/>
  </r>
  <r>
    <n v="5937"/>
    <s v="CA-2013-103107"/>
    <x v="0"/>
    <x v="975"/>
    <d v="2013-07-05T00:00:00"/>
    <s v="Same Day"/>
    <s v="RB-19465"/>
    <s v="Rick Bensley"/>
    <x v="2"/>
    <s v="United States"/>
    <s v="Seattle"/>
    <x v="4"/>
    <n v="98103"/>
    <x v="1"/>
    <s v="TEC-PH-10001198"/>
    <x v="2"/>
    <x v="7"/>
    <s v="Avaya 4621SW VoIP phone"/>
    <n v="177.48000000000002"/>
    <x v="1"/>
    <n v="0.2"/>
    <n v="19.966499999999982"/>
  </r>
  <r>
    <n v="5938"/>
    <s v="CA-2013-103107"/>
    <x v="0"/>
    <x v="975"/>
    <d v="2013-07-05T00:00:00"/>
    <s v="Same Day"/>
    <s v="RB-19465"/>
    <s v="Rick Bensley"/>
    <x v="2"/>
    <s v="United States"/>
    <s v="Seattle"/>
    <x v="4"/>
    <n v="98103"/>
    <x v="1"/>
    <s v="TEC-PH-10002564"/>
    <x v="2"/>
    <x v="7"/>
    <s v="OtterBox Defender Series Case - Samsung Galaxy S4"/>
    <n v="71.975999999999999"/>
    <x v="1"/>
    <n v="0.2"/>
    <n v="8.9969999999999892"/>
  </r>
  <r>
    <n v="5939"/>
    <s v="CA-2014-122077"/>
    <x v="3"/>
    <x v="240"/>
    <d v="2014-05-26T00:00:00"/>
    <s v="Standard Class"/>
    <s v="JF-15295"/>
    <s v="Jason Fortune-"/>
    <x v="0"/>
    <s v="United States"/>
    <s v="Plano"/>
    <x v="5"/>
    <n v="75023"/>
    <x v="2"/>
    <s v="TEC-PH-10003811"/>
    <x v="2"/>
    <x v="7"/>
    <s v="Jabra Supreme Plus Driver Edition Headset"/>
    <n v="95.992000000000004"/>
    <x v="7"/>
    <n v="0.2"/>
    <n v="9.5991999999999997"/>
  </r>
  <r>
    <n v="5940"/>
    <s v="CA-2014-122077"/>
    <x v="3"/>
    <x v="240"/>
    <d v="2014-05-26T00:00:00"/>
    <s v="Standard Class"/>
    <s v="JF-15295"/>
    <s v="Jason Fortune-"/>
    <x v="0"/>
    <s v="United States"/>
    <s v="Plano"/>
    <x v="5"/>
    <n v="75023"/>
    <x v="2"/>
    <s v="OFF-LA-10004178"/>
    <x v="1"/>
    <x v="2"/>
    <s v="Avery 491"/>
    <n v="13.216000000000001"/>
    <x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x v="13"/>
    <n v="0"/>
    <n v="130.75199999999995"/>
  </r>
  <r>
    <n v="5942"/>
    <s v="CA-2014-112431"/>
    <x v="3"/>
    <x v="386"/>
    <d v="2014-10-15T00:00:00"/>
    <s v="Second Class"/>
    <s v="RW-19690"/>
    <s v="Robert Waldorf"/>
    <x v="0"/>
    <s v="United States"/>
    <s v="Los Angeles"/>
    <x v="1"/>
    <n v="90049"/>
    <x v="1"/>
    <s v="OFF-AR-10000940"/>
    <x v="1"/>
    <x v="6"/>
    <s v="Newell 343"/>
    <n v="5.88"/>
    <x v="0"/>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x v="4"/>
    <n v="0.2"/>
    <n v="18.477200000000011"/>
  </r>
  <r>
    <n v="5944"/>
    <s v="CA-2011-104178"/>
    <x v="2"/>
    <x v="55"/>
    <d v="2011-08-29T00:00:00"/>
    <s v="Standard Class"/>
    <s v="JM-15265"/>
    <s v="Janet Molinari"/>
    <x v="1"/>
    <s v="United States"/>
    <s v="Los Angeles"/>
    <x v="1"/>
    <n v="90036"/>
    <x v="1"/>
    <s v="FUR-FU-10000771"/>
    <x v="0"/>
    <x v="5"/>
    <s v="Eldon 200 Class Desk Accessories, Smoke"/>
    <n v="6.28"/>
    <x v="7"/>
    <n v="0"/>
    <n v="2.6376000000000004"/>
  </r>
  <r>
    <n v="5945"/>
    <s v="CA-2011-104178"/>
    <x v="2"/>
    <x v="55"/>
    <d v="2011-08-29T00:00:00"/>
    <s v="Standard Class"/>
    <s v="JM-15265"/>
    <s v="Janet Molinari"/>
    <x v="1"/>
    <s v="United States"/>
    <s v="Los Angeles"/>
    <x v="1"/>
    <n v="90036"/>
    <x v="1"/>
    <s v="TEC-AC-10002399"/>
    <x v="2"/>
    <x v="11"/>
    <s v="SanDisk Cruzer 32 GB USB Flash Drive"/>
    <n v="95.1"/>
    <x v="2"/>
    <n v="0"/>
    <n v="30.431999999999995"/>
  </r>
  <r>
    <n v="5946"/>
    <s v="CA-2011-104178"/>
    <x v="2"/>
    <x v="55"/>
    <d v="2011-08-29T00:00:00"/>
    <s v="Standard Class"/>
    <s v="JM-15265"/>
    <s v="Janet Molinari"/>
    <x v="1"/>
    <s v="United States"/>
    <s v="Los Angeles"/>
    <x v="1"/>
    <n v="90036"/>
    <x v="1"/>
    <s v="OFF-PA-10004983"/>
    <x v="1"/>
    <x v="10"/>
    <s v="Xerox 23"/>
    <n v="25.92"/>
    <x v="4"/>
    <n v="0"/>
    <n v="12.441600000000001"/>
  </r>
  <r>
    <n v="5947"/>
    <s v="CA-2011-104178"/>
    <x v="2"/>
    <x v="55"/>
    <d v="2011-08-29T00:00:00"/>
    <s v="Standard Class"/>
    <s v="JM-15265"/>
    <s v="Janet Molinari"/>
    <x v="1"/>
    <s v="United States"/>
    <s v="Los Angeles"/>
    <x v="1"/>
    <n v="90036"/>
    <x v="1"/>
    <s v="OFF-ST-10004258"/>
    <x v="1"/>
    <x v="4"/>
    <s v="Portable Personal File Box"/>
    <n v="48.84"/>
    <x v="4"/>
    <n v="0"/>
    <n v="13.186800000000005"/>
  </r>
  <r>
    <n v="5948"/>
    <s v="CA-2012-115924"/>
    <x v="1"/>
    <x v="471"/>
    <d v="2012-09-18T00:00:00"/>
    <s v="Second Class"/>
    <s v="BE-11455"/>
    <s v="Brad Eason"/>
    <x v="2"/>
    <s v="United States"/>
    <s v="Des Moines"/>
    <x v="23"/>
    <n v="50315"/>
    <x v="2"/>
    <s v="OFF-BI-10004040"/>
    <x v="1"/>
    <x v="8"/>
    <s v="Wilson Jones Impact Binders"/>
    <n v="25.9"/>
    <x v="2"/>
    <n v="0"/>
    <n v="12.690999999999999"/>
  </r>
  <r>
    <n v="5949"/>
    <s v="CA-2014-161046"/>
    <x v="3"/>
    <x v="916"/>
    <d v="2014-03-06T00:00:00"/>
    <s v="Same Day"/>
    <s v="CB-12535"/>
    <s v="Claudia Bergmann"/>
    <x v="1"/>
    <s v="United States"/>
    <s v="Southaven"/>
    <x v="35"/>
    <n v="38671"/>
    <x v="0"/>
    <s v="OFF-EN-10003862"/>
    <x v="1"/>
    <x v="12"/>
    <s v="Laser &amp; Ink Jet Business Envelopes"/>
    <n v="42.68"/>
    <x v="4"/>
    <n v="0"/>
    <n v="19.6328"/>
  </r>
  <r>
    <n v="5950"/>
    <s v="CA-2014-161046"/>
    <x v="3"/>
    <x v="916"/>
    <d v="2014-03-06T00:00:00"/>
    <s v="Same Day"/>
    <s v="CB-12535"/>
    <s v="Claudia Bergmann"/>
    <x v="1"/>
    <s v="United States"/>
    <s v="Southaven"/>
    <x v="35"/>
    <n v="38671"/>
    <x v="0"/>
    <s v="TEC-AC-10004571"/>
    <x v="2"/>
    <x v="11"/>
    <s v="Logitech G700s Rechargeable Gaming Mouse"/>
    <n v="299.96999999999997"/>
    <x v="1"/>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x v="0"/>
    <n v="0"/>
    <n v="78.671999999999997"/>
  </r>
  <r>
    <n v="5952"/>
    <s v="CA-2014-161046"/>
    <x v="3"/>
    <x v="916"/>
    <d v="2014-03-06T00:00:00"/>
    <s v="Same Day"/>
    <s v="CB-12535"/>
    <s v="Claudia Bergmann"/>
    <x v="1"/>
    <s v="United States"/>
    <s v="Southaven"/>
    <x v="35"/>
    <n v="38671"/>
    <x v="0"/>
    <s v="OFF-BI-10002026"/>
    <x v="1"/>
    <x v="8"/>
    <s v="Ibico Recycled Linen-Style Covers"/>
    <n v="234.36"/>
    <x v="5"/>
    <n v="0"/>
    <n v="112.49279999999999"/>
  </r>
  <r>
    <n v="5953"/>
    <s v="US-2014-141698"/>
    <x v="3"/>
    <x v="4"/>
    <d v="2014-04-22T00:00:00"/>
    <s v="Standard Class"/>
    <s v="SD-20485"/>
    <s v="Shirley Daniels"/>
    <x v="2"/>
    <s v="United States"/>
    <s v="Houston"/>
    <x v="5"/>
    <n v="77041"/>
    <x v="2"/>
    <s v="OFF-PA-10001826"/>
    <x v="1"/>
    <x v="10"/>
    <s v="Xerox 207"/>
    <n v="20.736000000000004"/>
    <x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x v="2"/>
    <n v="0"/>
    <n v="2.9400000000000004"/>
  </r>
  <r>
    <n v="5955"/>
    <s v="CA-2011-155796"/>
    <x v="2"/>
    <x v="7"/>
    <d v="2011-11-15T00:00:00"/>
    <s v="Second Class"/>
    <s v="TS-21430"/>
    <s v="Tom Stivers"/>
    <x v="1"/>
    <s v="United States"/>
    <s v="Reading"/>
    <x v="9"/>
    <n v="19601"/>
    <x v="3"/>
    <s v="FUR-FU-10000409"/>
    <x v="0"/>
    <x v="5"/>
    <s v="GE 4 Foot Flourescent Tube, 40 Watt"/>
    <n v="23.968000000000004"/>
    <x v="0"/>
    <n v="0.2"/>
    <n v="7.7896000000000001"/>
  </r>
  <r>
    <n v="5956"/>
    <s v="CA-2011-155796"/>
    <x v="2"/>
    <x v="7"/>
    <d v="2011-11-15T00:00:00"/>
    <s v="Second Class"/>
    <s v="TS-21430"/>
    <s v="Tom Stivers"/>
    <x v="1"/>
    <s v="United States"/>
    <s v="Reading"/>
    <x v="9"/>
    <n v="19601"/>
    <x v="3"/>
    <s v="FUR-BO-10002545"/>
    <x v="0"/>
    <x v="0"/>
    <s v="Atlantic Metals Mobile 3-Shelf Bookcases, Custom Colors"/>
    <n v="521.96"/>
    <x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x v="2"/>
    <n v="0"/>
    <n v="6.7655000000000598"/>
  </r>
  <r>
    <n v="5958"/>
    <s v="CA-2013-127138"/>
    <x v="0"/>
    <x v="299"/>
    <d v="2013-03-16T00:00:00"/>
    <s v="Second Class"/>
    <s v="DK-13225"/>
    <s v="Dean Katz"/>
    <x v="1"/>
    <s v="United States"/>
    <s v="San Francisco"/>
    <x v="1"/>
    <n v="94109"/>
    <x v="1"/>
    <s v="OFF-AP-10003842"/>
    <x v="1"/>
    <x v="9"/>
    <s v="Euro-Pro Shark Turbo Vacuum"/>
    <n v="154.9"/>
    <x v="2"/>
    <n v="0"/>
    <n v="40.274000000000001"/>
  </r>
  <r>
    <n v="5959"/>
    <s v="CA-2013-127138"/>
    <x v="0"/>
    <x v="299"/>
    <d v="2013-03-16T00:00:00"/>
    <s v="Second Class"/>
    <s v="DK-13225"/>
    <s v="Dean Katz"/>
    <x v="1"/>
    <s v="United States"/>
    <s v="San Francisco"/>
    <x v="1"/>
    <n v="94109"/>
    <x v="1"/>
    <s v="OFF-EN-10004459"/>
    <x v="1"/>
    <x v="12"/>
    <s v="Security-Tint Envelopes"/>
    <n v="30.56"/>
    <x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x v="1"/>
    <n v="0.2"/>
    <n v="77.035199999999975"/>
  </r>
  <r>
    <n v="5961"/>
    <s v="CA-2014-150602"/>
    <x v="3"/>
    <x v="839"/>
    <d v="2014-02-15T00:00:00"/>
    <s v="Second Class"/>
    <s v="ML-17395"/>
    <s v="Marina Lichtenstein"/>
    <x v="1"/>
    <s v="United States"/>
    <s v="Los Angeles"/>
    <x v="1"/>
    <n v="90045"/>
    <x v="1"/>
    <s v="FUR-FU-10003142"/>
    <x v="0"/>
    <x v="5"/>
    <s v="Master Big Foot Doorstop, Beige"/>
    <n v="21.12"/>
    <x v="4"/>
    <n v="0"/>
    <n v="6.5471999999999984"/>
  </r>
  <r>
    <n v="5962"/>
    <s v="CA-2011-140732"/>
    <x v="2"/>
    <x v="7"/>
    <d v="2011-11-13T00:00:00"/>
    <s v="Second Class"/>
    <s v="MA-17560"/>
    <s v="Matt Abelman"/>
    <x v="2"/>
    <s v="United States"/>
    <s v="Los Angeles"/>
    <x v="1"/>
    <n v="90004"/>
    <x v="1"/>
    <s v="TEC-PH-10001425"/>
    <x v="2"/>
    <x v="7"/>
    <s v="Mophie Juice Pack Helium for iPhone"/>
    <n v="575.928"/>
    <x v="6"/>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x v="0"/>
    <n v="0"/>
    <n v="2.0228000000000002"/>
  </r>
  <r>
    <n v="5964"/>
    <s v="CA-2011-140732"/>
    <x v="2"/>
    <x v="7"/>
    <d v="2011-11-13T00:00:00"/>
    <s v="Second Class"/>
    <s v="MA-17560"/>
    <s v="Matt Abelman"/>
    <x v="2"/>
    <s v="United States"/>
    <s v="Los Angeles"/>
    <x v="1"/>
    <n v="90004"/>
    <x v="1"/>
    <s v="OFF-PA-10003625"/>
    <x v="1"/>
    <x v="10"/>
    <s v="Xerox 1979"/>
    <n v="123.92"/>
    <x v="4"/>
    <n v="0"/>
    <n v="55.763999999999996"/>
  </r>
  <r>
    <n v="5965"/>
    <s v="CA-2014-119011"/>
    <x v="3"/>
    <x v="648"/>
    <d v="2014-08-26T00:00:00"/>
    <s v="Standard Class"/>
    <s v="LR-17035"/>
    <s v="Lisa Ryan"/>
    <x v="1"/>
    <s v="United States"/>
    <s v="San Francisco"/>
    <x v="1"/>
    <n v="94109"/>
    <x v="1"/>
    <s v="OFF-SU-10004768"/>
    <x v="1"/>
    <x v="14"/>
    <s v="Acme Kleencut Forged Steel Scissors"/>
    <n v="17.22"/>
    <x v="1"/>
    <n v="0"/>
    <n v="5.1659999999999986"/>
  </r>
  <r>
    <n v="5966"/>
    <s v="CA-2014-119011"/>
    <x v="3"/>
    <x v="648"/>
    <d v="2014-08-26T00:00:00"/>
    <s v="Standard Class"/>
    <s v="LR-17035"/>
    <s v="Lisa Ryan"/>
    <x v="1"/>
    <s v="United States"/>
    <s v="San Francisco"/>
    <x v="1"/>
    <n v="94109"/>
    <x v="1"/>
    <s v="OFF-ST-10000777"/>
    <x v="1"/>
    <x v="4"/>
    <s v="Companion Letter/Legal File, Black"/>
    <n v="226.56"/>
    <x v="5"/>
    <n v="0"/>
    <n v="63.436800000000005"/>
  </r>
  <r>
    <n v="5967"/>
    <s v="CA-2014-119011"/>
    <x v="3"/>
    <x v="648"/>
    <d v="2014-08-26T00:00:00"/>
    <s v="Standard Class"/>
    <s v="LR-17035"/>
    <s v="Lisa Ryan"/>
    <x v="1"/>
    <s v="United States"/>
    <s v="San Francisco"/>
    <x v="1"/>
    <n v="94109"/>
    <x v="1"/>
    <s v="TEC-PH-10003171"/>
    <x v="2"/>
    <x v="7"/>
    <s v="Plantronics Encore H101 Dual Earpieces Headset"/>
    <n v="107.88"/>
    <x v="1"/>
    <n v="0.2"/>
    <n v="10.787999999999997"/>
  </r>
  <r>
    <n v="5968"/>
    <s v="CA-2013-166912"/>
    <x v="0"/>
    <x v="804"/>
    <d v="2013-01-17T00:00:00"/>
    <s v="First Class"/>
    <s v="BE-11335"/>
    <s v="Bill Eplett"/>
    <x v="2"/>
    <s v="United States"/>
    <s v="New York City"/>
    <x v="15"/>
    <n v="10009"/>
    <x v="3"/>
    <s v="OFF-PA-10001033"/>
    <x v="1"/>
    <x v="10"/>
    <s v="Xerox 1893"/>
    <n v="81.98"/>
    <x v="0"/>
    <n v="0"/>
    <n v="40.170200000000001"/>
  </r>
  <r>
    <n v="5969"/>
    <s v="CA-2011-141726"/>
    <x v="2"/>
    <x v="836"/>
    <d v="2011-07-22T00:00:00"/>
    <s v="First Class"/>
    <s v="CC-12145"/>
    <s v="Charles Crestani"/>
    <x v="0"/>
    <s v="United States"/>
    <s v="San Diego"/>
    <x v="1"/>
    <n v="92105"/>
    <x v="1"/>
    <s v="OFF-PA-10000418"/>
    <x v="1"/>
    <x v="10"/>
    <s v="Xerox 189"/>
    <n v="104.85"/>
    <x v="7"/>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x v="0"/>
    <n v="0.2"/>
    <n v="3.1551999999999998"/>
  </r>
  <r>
    <n v="5971"/>
    <s v="CA-2011-141726"/>
    <x v="2"/>
    <x v="836"/>
    <d v="2011-07-22T00:00:00"/>
    <s v="First Class"/>
    <s v="CC-12145"/>
    <s v="Charles Crestani"/>
    <x v="0"/>
    <s v="United States"/>
    <s v="San Diego"/>
    <x v="1"/>
    <n v="92105"/>
    <x v="1"/>
    <s v="OFF-PA-10002230"/>
    <x v="1"/>
    <x v="10"/>
    <s v="Xerox 1897"/>
    <n v="19.920000000000002"/>
    <x v="4"/>
    <n v="0"/>
    <n v="9.7608000000000015"/>
  </r>
  <r>
    <n v="5972"/>
    <s v="CA-2011-141726"/>
    <x v="2"/>
    <x v="836"/>
    <d v="2011-07-22T00:00:00"/>
    <s v="First Class"/>
    <s v="CC-12145"/>
    <s v="Charles Crestani"/>
    <x v="0"/>
    <s v="United States"/>
    <s v="San Diego"/>
    <x v="1"/>
    <n v="92105"/>
    <x v="1"/>
    <s v="FUR-FU-10003577"/>
    <x v="0"/>
    <x v="5"/>
    <s v="Nu-Dell Leatherette Frames"/>
    <n v="43.019999999999996"/>
    <x v="1"/>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x v="7"/>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x v="0"/>
    <n v="0"/>
    <n v="124.48799999999994"/>
  </r>
  <r>
    <n v="5975"/>
    <s v="CA-2013-135636"/>
    <x v="0"/>
    <x v="750"/>
    <d v="2013-10-14T00:00:00"/>
    <s v="Standard Class"/>
    <s v="DB-13615"/>
    <s v="Doug Bickford"/>
    <x v="0"/>
    <s v="United States"/>
    <s v="Charlotte"/>
    <x v="3"/>
    <n v="28205"/>
    <x v="0"/>
    <s v="OFF-ST-10000676"/>
    <x v="1"/>
    <x v="4"/>
    <s v="Fellowes Econo/Stor Drawers"/>
    <n v="387.72"/>
    <x v="2"/>
    <n v="0.2"/>
    <n v="-67.851000000000028"/>
  </r>
  <r>
    <n v="5976"/>
    <s v="CA-2014-102155"/>
    <x v="3"/>
    <x v="1002"/>
    <d v="2014-07-18T00:00:00"/>
    <s v="Standard Class"/>
    <s v="RR-19525"/>
    <s v="Rick Reed"/>
    <x v="1"/>
    <s v="United States"/>
    <s v="Overland Park"/>
    <x v="41"/>
    <n v="66212"/>
    <x v="2"/>
    <s v="OFF-ST-10001496"/>
    <x v="1"/>
    <x v="4"/>
    <s v="Standard Rollaway File with Lock"/>
    <n v="360.38"/>
    <x v="0"/>
    <n v="0"/>
    <n v="93.698800000000006"/>
  </r>
  <r>
    <n v="5977"/>
    <s v="CA-2014-102155"/>
    <x v="3"/>
    <x v="1002"/>
    <d v="2014-07-18T00:00:00"/>
    <s v="Standard Class"/>
    <s v="RR-19525"/>
    <s v="Rick Reed"/>
    <x v="1"/>
    <s v="United States"/>
    <s v="Overland Park"/>
    <x v="41"/>
    <n v="66212"/>
    <x v="2"/>
    <s v="OFF-PA-10003673"/>
    <x v="1"/>
    <x v="10"/>
    <s v="Strathmore Photo Mount Cards"/>
    <n v="13.56"/>
    <x v="0"/>
    <n v="0"/>
    <n v="6.2375999999999996"/>
  </r>
  <r>
    <n v="5978"/>
    <s v="CA-2014-116953"/>
    <x v="3"/>
    <x v="558"/>
    <d v="2014-04-26T00:00:00"/>
    <s v="First Class"/>
    <s v="SV-20935"/>
    <s v="Susan Vittorini"/>
    <x v="0"/>
    <s v="United States"/>
    <s v="Mesa"/>
    <x v="16"/>
    <n v="85204"/>
    <x v="1"/>
    <s v="TEC-PH-10004614"/>
    <x v="2"/>
    <x v="7"/>
    <s v="AT&amp;T 841000 Phone"/>
    <n v="552"/>
    <x v="12"/>
    <n v="0.2"/>
    <n v="34.5"/>
  </r>
  <r>
    <n v="5979"/>
    <s v="CA-2011-117765"/>
    <x v="2"/>
    <x v="557"/>
    <d v="2011-09-13T00:00:00"/>
    <s v="Standard Class"/>
    <s v="RB-19465"/>
    <s v="Rick Bensley"/>
    <x v="2"/>
    <s v="United States"/>
    <s v="Tulsa"/>
    <x v="26"/>
    <n v="74133"/>
    <x v="2"/>
    <s v="FUR-TA-10001039"/>
    <x v="0"/>
    <x v="3"/>
    <s v="KI Adjustable-Height Table"/>
    <n v="429.90000000000003"/>
    <x v="2"/>
    <n v="0"/>
    <n v="111.77400000000003"/>
  </r>
  <r>
    <n v="5980"/>
    <s v="CA-2011-117765"/>
    <x v="2"/>
    <x v="557"/>
    <d v="2011-09-13T00:00:00"/>
    <s v="Standard Class"/>
    <s v="RB-19465"/>
    <s v="Rick Bensley"/>
    <x v="2"/>
    <s v="United States"/>
    <s v="Tulsa"/>
    <x v="26"/>
    <n v="74133"/>
    <x v="2"/>
    <s v="OFF-BI-10000474"/>
    <x v="1"/>
    <x v="8"/>
    <s v="Avery Recycled Flexi-View Covers for Binding Systems"/>
    <n v="32.06"/>
    <x v="0"/>
    <n v="0"/>
    <n v="15.3888"/>
  </r>
  <r>
    <n v="5981"/>
    <s v="CA-2011-117765"/>
    <x v="2"/>
    <x v="557"/>
    <d v="2011-09-13T00:00:00"/>
    <s v="Standard Class"/>
    <s v="RB-19465"/>
    <s v="Rick Bensley"/>
    <x v="2"/>
    <s v="United States"/>
    <s v="Tulsa"/>
    <x v="26"/>
    <n v="74133"/>
    <x v="2"/>
    <s v="FUR-CH-10004698"/>
    <x v="0"/>
    <x v="1"/>
    <s v="Padded Folding Chairs, Black, 4/Carton"/>
    <n v="161.96"/>
    <x v="0"/>
    <n v="0"/>
    <n v="45.348800000000011"/>
  </r>
  <r>
    <n v="5982"/>
    <s v="CA-2011-117765"/>
    <x v="2"/>
    <x v="557"/>
    <d v="2011-09-13T00:00:00"/>
    <s v="Standard Class"/>
    <s v="RB-19465"/>
    <s v="Rick Bensley"/>
    <x v="2"/>
    <s v="United States"/>
    <s v="Tulsa"/>
    <x v="26"/>
    <n v="74133"/>
    <x v="2"/>
    <s v="OFF-ST-10003327"/>
    <x v="1"/>
    <x v="4"/>
    <s v="Akro-Mils 12-Gallon Tote"/>
    <n v="19.86"/>
    <x v="0"/>
    <n v="0"/>
    <n v="5.7593999999999976"/>
  </r>
  <r>
    <n v="5983"/>
    <s v="CA-2013-114895"/>
    <x v="0"/>
    <x v="831"/>
    <d v="2013-11-29T00:00:00"/>
    <s v="Standard Class"/>
    <s v="MV-18190"/>
    <s v="Mike Vittorini"/>
    <x v="0"/>
    <s v="United States"/>
    <s v="New York City"/>
    <x v="15"/>
    <n v="10035"/>
    <x v="3"/>
    <s v="OFF-PA-10000232"/>
    <x v="1"/>
    <x v="10"/>
    <s v="Xerox 1975"/>
    <n v="12.96"/>
    <x v="0"/>
    <n v="0"/>
    <n v="6.3504000000000005"/>
  </r>
  <r>
    <n v="5984"/>
    <s v="CA-2014-112984"/>
    <x v="3"/>
    <x v="118"/>
    <d v="2014-09-19T00:00:00"/>
    <s v="Second Class"/>
    <s v="EH-14185"/>
    <s v="Evan Henry"/>
    <x v="0"/>
    <s v="United States"/>
    <s v="Philadelphia"/>
    <x v="9"/>
    <n v="19143"/>
    <x v="3"/>
    <s v="OFF-PA-10003657"/>
    <x v="1"/>
    <x v="10"/>
    <s v="Xerox 1927"/>
    <n v="20.544000000000004"/>
    <x v="5"/>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x v="5"/>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x v="0"/>
    <n v="0"/>
    <n v="35.677599999999998"/>
  </r>
  <r>
    <n v="5987"/>
    <s v="CA-2013-163776"/>
    <x v="0"/>
    <x v="1080"/>
    <d v="2013-07-26T00:00:00"/>
    <s v="Standard Class"/>
    <s v="JS-16030"/>
    <s v="Joy Smith"/>
    <x v="0"/>
    <s v="United States"/>
    <s v="Hattiesburg"/>
    <x v="35"/>
    <n v="39401"/>
    <x v="0"/>
    <s v="OFF-ST-10002485"/>
    <x v="1"/>
    <x v="4"/>
    <s v="Rogers Deluxe File Chest"/>
    <n v="87.92"/>
    <x v="4"/>
    <n v="0"/>
    <n v="0.87919999999999732"/>
  </r>
  <r>
    <n v="5988"/>
    <s v="CA-2013-163776"/>
    <x v="0"/>
    <x v="1080"/>
    <d v="2013-07-26T00:00:00"/>
    <s v="Standard Class"/>
    <s v="JS-16030"/>
    <s v="Joy Smith"/>
    <x v="0"/>
    <s v="United States"/>
    <s v="Hattiesburg"/>
    <x v="35"/>
    <n v="39401"/>
    <x v="0"/>
    <s v="OFF-PA-10001033"/>
    <x v="1"/>
    <x v="10"/>
    <s v="Xerox 1893"/>
    <n v="245.94"/>
    <x v="5"/>
    <n v="0"/>
    <n v="120.51060000000001"/>
  </r>
  <r>
    <n v="5989"/>
    <s v="CA-2013-163776"/>
    <x v="0"/>
    <x v="1080"/>
    <d v="2013-07-26T00:00:00"/>
    <s v="Standard Class"/>
    <s v="JS-16030"/>
    <s v="Joy Smith"/>
    <x v="0"/>
    <s v="United States"/>
    <s v="Hattiesburg"/>
    <x v="35"/>
    <n v="39401"/>
    <x v="0"/>
    <s v="OFF-BI-10000404"/>
    <x v="1"/>
    <x v="8"/>
    <s v="Avery Printable Repositionable Plastic Tabs"/>
    <n v="8.6"/>
    <x v="7"/>
    <n v="0"/>
    <n v="4.0419999999999998"/>
  </r>
  <r>
    <n v="5990"/>
    <s v="CA-2013-163776"/>
    <x v="0"/>
    <x v="1080"/>
    <d v="2013-07-26T00:00:00"/>
    <s v="Standard Class"/>
    <s v="JS-16030"/>
    <s v="Joy Smith"/>
    <x v="0"/>
    <s v="United States"/>
    <s v="Hattiesburg"/>
    <x v="35"/>
    <n v="39401"/>
    <x v="0"/>
    <s v="FUR-BO-10003546"/>
    <x v="0"/>
    <x v="0"/>
    <s v="Hon 4-Shelf Metal Bookcases"/>
    <n v="504.90000000000003"/>
    <x v="2"/>
    <n v="0"/>
    <n v="126.22500000000002"/>
  </r>
  <r>
    <n v="5991"/>
    <s v="US-2014-163300"/>
    <x v="3"/>
    <x v="175"/>
    <d v="2014-09-22T00:00:00"/>
    <s v="Standard Class"/>
    <s v="ES-14020"/>
    <s v="Erica Smith"/>
    <x v="0"/>
    <s v="United States"/>
    <s v="Los Angeles"/>
    <x v="1"/>
    <n v="90049"/>
    <x v="1"/>
    <s v="OFF-BI-10004390"/>
    <x v="1"/>
    <x v="8"/>
    <s v="GBC DocuBind 200 Manual Binding Machine"/>
    <n v="2357.4880000000003"/>
    <x v="3"/>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x v="3"/>
    <n v="0.2"/>
    <n v="32.335100000000025"/>
  </r>
  <r>
    <n v="5993"/>
    <s v="US-2014-163300"/>
    <x v="3"/>
    <x v="175"/>
    <d v="2014-09-22T00:00:00"/>
    <s v="Standard Class"/>
    <s v="ES-14020"/>
    <s v="Erica Smith"/>
    <x v="0"/>
    <s v="United States"/>
    <s v="Los Angeles"/>
    <x v="1"/>
    <n v="90049"/>
    <x v="1"/>
    <s v="FUR-CH-10003396"/>
    <x v="0"/>
    <x v="1"/>
    <s v="Global Deluxe Steno Chair"/>
    <n v="184.75200000000001"/>
    <x v="1"/>
    <n v="0.2"/>
    <n v="-20.784600000000012"/>
  </r>
  <r>
    <n v="5994"/>
    <s v="CA-2013-162187"/>
    <x v="0"/>
    <x v="25"/>
    <d v="2013-12-12T00:00:00"/>
    <s v="Same Day"/>
    <s v="NS-18640"/>
    <s v="Noel Staavos"/>
    <x v="1"/>
    <s v="United States"/>
    <s v="Columbus"/>
    <x v="24"/>
    <n v="43229"/>
    <x v="3"/>
    <s v="OFF-ST-10001558"/>
    <x v="1"/>
    <x v="4"/>
    <s v="Acco Perma 4000 Stacking Storage Drawers"/>
    <n v="64.959999999999994"/>
    <x v="2"/>
    <n v="0.2"/>
    <n v="-4.0599999999999987"/>
  </r>
  <r>
    <n v="5995"/>
    <s v="CA-2013-162187"/>
    <x v="0"/>
    <x v="25"/>
    <d v="2013-12-12T00:00:00"/>
    <s v="Same Day"/>
    <s v="NS-18640"/>
    <s v="Noel Staavos"/>
    <x v="1"/>
    <s v="United States"/>
    <s v="Columbus"/>
    <x v="24"/>
    <n v="43229"/>
    <x v="3"/>
    <s v="OFF-SU-10004782"/>
    <x v="1"/>
    <x v="14"/>
    <s v="Elite 5&quot; Scissors"/>
    <n v="13.52"/>
    <x v="0"/>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x v="2"/>
    <n v="0.3"/>
    <n v="-137.52900000000002"/>
  </r>
  <r>
    <n v="5997"/>
    <s v="CA-2013-162187"/>
    <x v="0"/>
    <x v="25"/>
    <d v="2013-12-12T00:00:00"/>
    <s v="Same Day"/>
    <s v="NS-18640"/>
    <s v="Noel Staavos"/>
    <x v="1"/>
    <s v="United States"/>
    <s v="Columbus"/>
    <x v="24"/>
    <n v="43229"/>
    <x v="3"/>
    <s v="OFF-AP-10000576"/>
    <x v="1"/>
    <x v="9"/>
    <s v="Belkin 325VA UPS Surge Protector, 6'"/>
    <n v="387.13600000000002"/>
    <x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x v="1"/>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x v="1"/>
    <n v="0.2"/>
    <n v="4.2293999999999699"/>
  </r>
  <r>
    <n v="6000"/>
    <s v="US-2011-112991"/>
    <x v="2"/>
    <x v="325"/>
    <d v="2011-12-14T00:00:00"/>
    <s v="Standard Class"/>
    <s v="SH-19975"/>
    <s v="Sally Hughsby"/>
    <x v="1"/>
    <s v="United States"/>
    <s v="Caldwell"/>
    <x v="45"/>
    <n v="83605"/>
    <x v="1"/>
    <s v="OFF-PA-10000019"/>
    <x v="1"/>
    <x v="10"/>
    <s v="Xerox 1931"/>
    <n v="25.92"/>
    <x v="4"/>
    <n v="0"/>
    <n v="12.441600000000001"/>
  </r>
  <r>
    <n v="6001"/>
    <s v="US-2011-112991"/>
    <x v="2"/>
    <x v="325"/>
    <d v="2011-12-14T00:00:00"/>
    <s v="Standard Class"/>
    <s v="SH-19975"/>
    <s v="Sally Hughsby"/>
    <x v="1"/>
    <s v="United States"/>
    <s v="Caldwell"/>
    <x v="45"/>
    <n v="83605"/>
    <x v="1"/>
    <s v="OFF-PA-10002222"/>
    <x v="1"/>
    <x v="10"/>
    <s v="Xerox Color Copier Paper, 11&quot; x 17&quot;, Ream"/>
    <n v="91.36"/>
    <x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x v="1"/>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x v="0"/>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x v="7"/>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x v="4"/>
    <n v="0"/>
    <n v="8.2992000000000008"/>
  </r>
  <r>
    <n v="6006"/>
    <s v="CA-2012-100657"/>
    <x v="1"/>
    <x v="121"/>
    <d v="2012-11-07T00:00:00"/>
    <s v="Standard Class"/>
    <s v="SW-20245"/>
    <s v="Scot Wooten"/>
    <x v="0"/>
    <s v="United States"/>
    <s v="Troy"/>
    <x v="15"/>
    <n v="12180"/>
    <x v="3"/>
    <s v="FUR-CH-10003535"/>
    <x v="0"/>
    <x v="1"/>
    <s v="Global Armless Task Chair, Royal Blue"/>
    <n v="109.764"/>
    <x v="0"/>
    <n v="0.1"/>
    <n v="8.5371999999999968"/>
  </r>
  <r>
    <n v="6007"/>
    <s v="CA-2014-129581"/>
    <x v="3"/>
    <x v="157"/>
    <d v="2014-12-19T00:00:00"/>
    <s v="Standard Class"/>
    <s v="KN-16390"/>
    <s v="Katherine Nockton"/>
    <x v="1"/>
    <s v="United States"/>
    <s v="New Bedford"/>
    <x v="31"/>
    <n v="2740"/>
    <x v="3"/>
    <s v="TEC-PH-10001527"/>
    <x v="2"/>
    <x v="7"/>
    <s v="Plantronics MX500i Earset"/>
    <n v="128.85000000000002"/>
    <x v="1"/>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x v="1"/>
    <n v="0"/>
    <n v="21.751499999999986"/>
  </r>
  <r>
    <n v="6009"/>
    <s v="CA-2012-135580"/>
    <x v="1"/>
    <x v="1081"/>
    <d v="2013-01-03T00:00:00"/>
    <s v="Standard Class"/>
    <s v="CL-12565"/>
    <s v="Clay Ludtke"/>
    <x v="0"/>
    <s v="United States"/>
    <s v="Los Angeles"/>
    <x v="1"/>
    <n v="90049"/>
    <x v="1"/>
    <s v="OFF-PA-10000595"/>
    <x v="1"/>
    <x v="10"/>
    <s v="Xerox 1929"/>
    <n v="68.52"/>
    <x v="1"/>
    <n v="0"/>
    <n v="31.519199999999998"/>
  </r>
  <r>
    <n v="6010"/>
    <s v="CA-2012-135580"/>
    <x v="1"/>
    <x v="1081"/>
    <d v="2013-01-03T00:00:00"/>
    <s v="Standard Class"/>
    <s v="CL-12565"/>
    <s v="Clay Ludtke"/>
    <x v="0"/>
    <s v="United States"/>
    <s v="Los Angeles"/>
    <x v="1"/>
    <n v="90049"/>
    <x v="1"/>
    <s v="OFF-ST-10000798"/>
    <x v="1"/>
    <x v="4"/>
    <s v="2300 Heavy-Duty Transfer File Systems by Perma"/>
    <n v="74.94"/>
    <x v="1"/>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x v="5"/>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x v="1"/>
    <n v="0"/>
    <n v="122.148"/>
  </r>
  <r>
    <n v="6013"/>
    <s v="CA-2012-135580"/>
    <x v="1"/>
    <x v="1081"/>
    <d v="2013-01-03T00:00:00"/>
    <s v="Standard Class"/>
    <s v="CL-12565"/>
    <s v="Clay Ludtke"/>
    <x v="0"/>
    <s v="United States"/>
    <s v="Los Angeles"/>
    <x v="1"/>
    <n v="90049"/>
    <x v="1"/>
    <s v="TEC-PH-10004345"/>
    <x v="2"/>
    <x v="7"/>
    <s v="Cisco SPA 502G IP Phone"/>
    <n v="287.88"/>
    <x v="1"/>
    <n v="0.2"/>
    <n v="35.984999999999999"/>
  </r>
  <r>
    <n v="6014"/>
    <s v="CA-2013-159016"/>
    <x v="0"/>
    <x v="612"/>
    <d v="2013-03-12T00:00:00"/>
    <s v="First Class"/>
    <s v="KF-16285"/>
    <s v="Karen Ferguson"/>
    <x v="2"/>
    <s v="United States"/>
    <s v="Los Angeles"/>
    <x v="1"/>
    <n v="90008"/>
    <x v="1"/>
    <s v="OFF-PA-10004405"/>
    <x v="1"/>
    <x v="10"/>
    <s v="Rediform Voice Mail Log Books"/>
    <n v="14.9"/>
    <x v="2"/>
    <n v="0"/>
    <n v="7.1519999999999992"/>
  </r>
  <r>
    <n v="6015"/>
    <s v="CA-2013-159016"/>
    <x v="0"/>
    <x v="612"/>
    <d v="2013-03-12T00:00:00"/>
    <s v="First Class"/>
    <s v="KF-16285"/>
    <s v="Karen Ferguson"/>
    <x v="2"/>
    <s v="United States"/>
    <s v="Los Angeles"/>
    <x v="1"/>
    <n v="90008"/>
    <x v="1"/>
    <s v="TEC-PH-10002885"/>
    <x v="2"/>
    <x v="7"/>
    <s v="Apple iPhone 5"/>
    <n v="4158.9120000000003"/>
    <x v="8"/>
    <n v="0.2"/>
    <n v="363.90480000000025"/>
  </r>
  <r>
    <n v="6016"/>
    <s v="CA-2011-102652"/>
    <x v="2"/>
    <x v="322"/>
    <d v="2011-04-12T00:00:00"/>
    <s v="Standard Class"/>
    <s v="AY-10555"/>
    <s v="Andy Yotov"/>
    <x v="1"/>
    <s v="United States"/>
    <s v="Los Angeles"/>
    <x v="1"/>
    <n v="90049"/>
    <x v="1"/>
    <s v="FUR-FU-10000747"/>
    <x v="0"/>
    <x v="5"/>
    <s v="Tenex B1-RE Series Chair Mats for Low Pile Carpets"/>
    <n v="91.96"/>
    <x v="0"/>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x v="3"/>
    <n v="0"/>
    <n v="12.912900000000004"/>
  </r>
  <r>
    <n v="6018"/>
    <s v="CA-2011-102652"/>
    <x v="2"/>
    <x v="322"/>
    <d v="2011-04-12T00:00:00"/>
    <s v="Standard Class"/>
    <s v="AY-10555"/>
    <s v="Andy Yotov"/>
    <x v="1"/>
    <s v="United States"/>
    <s v="Los Angeles"/>
    <x v="1"/>
    <n v="90049"/>
    <x v="1"/>
    <s v="OFF-PA-10003309"/>
    <x v="1"/>
    <x v="10"/>
    <s v="Xerox 211"/>
    <n v="19.440000000000001"/>
    <x v="1"/>
    <n v="0"/>
    <n v="9.3312000000000008"/>
  </r>
  <r>
    <n v="6019"/>
    <s v="CA-2011-102652"/>
    <x v="2"/>
    <x v="322"/>
    <d v="2011-04-12T00:00:00"/>
    <s v="Standard Class"/>
    <s v="AY-10555"/>
    <s v="Andy Yotov"/>
    <x v="1"/>
    <s v="United States"/>
    <s v="Los Angeles"/>
    <x v="1"/>
    <n v="90049"/>
    <x v="1"/>
    <s v="OFF-PA-10001977"/>
    <x v="1"/>
    <x v="10"/>
    <s v="Xerox 194"/>
    <n v="55.48"/>
    <x v="7"/>
    <n v="0"/>
    <n v="26.630399999999998"/>
  </r>
  <r>
    <n v="6020"/>
    <s v="CA-2011-152422"/>
    <x v="2"/>
    <x v="1082"/>
    <d v="2011-10-10T00:00:00"/>
    <s v="Second Class"/>
    <s v="BD-11635"/>
    <s v="Brian Derr"/>
    <x v="0"/>
    <s v="United States"/>
    <s v="Columbus"/>
    <x v="24"/>
    <n v="43229"/>
    <x v="3"/>
    <s v="OFF-AP-10002892"/>
    <x v="1"/>
    <x v="9"/>
    <s v="Belkin F5C206VTEL 6 Outlet Surge"/>
    <n v="91.92"/>
    <x v="2"/>
    <n v="0.2"/>
    <n v="11.489999999999991"/>
  </r>
  <r>
    <n v="6021"/>
    <s v="US-2013-156692"/>
    <x v="0"/>
    <x v="572"/>
    <d v="2013-08-14T00:00:00"/>
    <s v="Same Day"/>
    <s v="HG-15025"/>
    <s v="Hunter Glantz"/>
    <x v="0"/>
    <s v="United States"/>
    <s v="Kenner"/>
    <x v="28"/>
    <n v="70065"/>
    <x v="0"/>
    <s v="OFF-AP-10002222"/>
    <x v="1"/>
    <x v="9"/>
    <s v="Staples"/>
    <n v="17.34"/>
    <x v="0"/>
    <n v="0"/>
    <n v="4.6818000000000008"/>
  </r>
  <r>
    <n v="6022"/>
    <s v="US-2013-156692"/>
    <x v="0"/>
    <x v="572"/>
    <d v="2013-08-14T00:00:00"/>
    <s v="Same Day"/>
    <s v="HG-15025"/>
    <s v="Hunter Glantz"/>
    <x v="0"/>
    <s v="United States"/>
    <s v="Kenner"/>
    <x v="28"/>
    <n v="70065"/>
    <x v="0"/>
    <s v="TEC-AC-10000158"/>
    <x v="2"/>
    <x v="11"/>
    <s v="Sony 64GB Class 10 Micro SDHC R40 Memory Card"/>
    <n v="71.98"/>
    <x v="0"/>
    <n v="0"/>
    <n v="15.1158"/>
  </r>
  <r>
    <n v="6023"/>
    <s v="CA-2011-130869"/>
    <x v="2"/>
    <x v="664"/>
    <d v="2011-11-21T00:00:00"/>
    <s v="Standard Class"/>
    <s v="CB-12025"/>
    <s v="Cassandra Brandow"/>
    <x v="0"/>
    <s v="United States"/>
    <s v="Cedar Hill"/>
    <x v="5"/>
    <n v="75104"/>
    <x v="2"/>
    <s v="OFF-EN-10002600"/>
    <x v="1"/>
    <x v="12"/>
    <s v="Redi-Strip #10 Envelopes, 4 1/8 x 9 1/2"/>
    <n v="7.080000000000001"/>
    <x v="1"/>
    <n v="0.2"/>
    <n v="2.4779999999999989"/>
  </r>
  <r>
    <n v="6024"/>
    <s v="US-2014-128832"/>
    <x v="3"/>
    <x v="558"/>
    <d v="2014-04-28T00:00:00"/>
    <s v="First Class"/>
    <s v="LS-16945"/>
    <s v="Linda Southworth"/>
    <x v="1"/>
    <s v="United States"/>
    <s v="Providence"/>
    <x v="34"/>
    <n v="2908"/>
    <x v="3"/>
    <s v="TEC-AC-10004855"/>
    <x v="2"/>
    <x v="11"/>
    <s v="V7 USB Numeric Keypad"/>
    <n v="69.98"/>
    <x v="0"/>
    <n v="0"/>
    <n v="4.8986000000000018"/>
  </r>
  <r>
    <n v="6025"/>
    <s v="CA-2014-139717"/>
    <x v="3"/>
    <x v="1043"/>
    <d v="2014-08-27T00:00:00"/>
    <s v="Second Class"/>
    <s v="DM-13015"/>
    <s v="Darrin Martin"/>
    <x v="0"/>
    <s v="United States"/>
    <s v="Lancaster"/>
    <x v="24"/>
    <n v="43130"/>
    <x v="3"/>
    <s v="OFF-AP-10000938"/>
    <x v="1"/>
    <x v="9"/>
    <s v="Avanti 1.7 Cu. Ft. Refrigerator"/>
    <n v="646.27200000000005"/>
    <x v="8"/>
    <n v="0.2"/>
    <n v="64.627199999999988"/>
  </r>
  <r>
    <n v="6026"/>
    <s v="CA-2014-139717"/>
    <x v="3"/>
    <x v="1043"/>
    <d v="2014-08-27T00:00:00"/>
    <s v="Second Class"/>
    <s v="DM-13015"/>
    <s v="Darrin Martin"/>
    <x v="0"/>
    <s v="United States"/>
    <s v="Lancaster"/>
    <x v="24"/>
    <n v="43130"/>
    <x v="3"/>
    <s v="OFF-PA-10002195"/>
    <x v="1"/>
    <x v="10"/>
    <s v="Xerox 1966"/>
    <n v="10.368000000000002"/>
    <x v="0"/>
    <n v="0.2"/>
    <n v="3.7584"/>
  </r>
  <r>
    <n v="6027"/>
    <s v="CA-2014-136007"/>
    <x v="3"/>
    <x v="660"/>
    <d v="2014-03-03T00:00:00"/>
    <s v="Standard Class"/>
    <s v="AC-10615"/>
    <s v="Ann Chong"/>
    <x v="1"/>
    <s v="United States"/>
    <s v="Seattle"/>
    <x v="4"/>
    <n v="98115"/>
    <x v="1"/>
    <s v="OFF-FA-10002701"/>
    <x v="1"/>
    <x v="13"/>
    <s v="Alliance Rubber Bands"/>
    <n v="8.4"/>
    <x v="2"/>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x v="2"/>
    <n v="0.2"/>
    <n v="25.185999999999996"/>
  </r>
  <r>
    <n v="6029"/>
    <s v="CA-2013-157364"/>
    <x v="0"/>
    <x v="258"/>
    <d v="2013-11-22T00:00:00"/>
    <s v="First Class"/>
    <s v="LT-17110"/>
    <s v="Liz Thompson"/>
    <x v="0"/>
    <s v="United States"/>
    <s v="Jacksonville"/>
    <x v="3"/>
    <n v="28540"/>
    <x v="0"/>
    <s v="OFF-AR-10003752"/>
    <x v="1"/>
    <x v="6"/>
    <s v="Deluxe Chalkboard Eraser Cleaner"/>
    <n v="18.48"/>
    <x v="0"/>
    <n v="0.2"/>
    <n v="6.0059999999999993"/>
  </r>
  <r>
    <n v="6030"/>
    <s v="US-2013-112970"/>
    <x v="0"/>
    <x v="696"/>
    <d v="2013-11-16T00:00:00"/>
    <s v="First Class"/>
    <s v="TB-21250"/>
    <s v="Tim Brockman"/>
    <x v="0"/>
    <s v="United States"/>
    <s v="Los Angeles"/>
    <x v="1"/>
    <n v="90049"/>
    <x v="1"/>
    <s v="OFF-AR-10003829"/>
    <x v="1"/>
    <x v="6"/>
    <s v="Newell 35"/>
    <n v="9.84"/>
    <x v="1"/>
    <n v="0"/>
    <n v="2.8535999999999988"/>
  </r>
  <r>
    <n v="6031"/>
    <s v="US-2014-152492"/>
    <x v="3"/>
    <x v="91"/>
    <d v="2014-07-07T00:00:00"/>
    <s v="Same Day"/>
    <s v="AH-10585"/>
    <s v="Angele Hood"/>
    <x v="0"/>
    <s v="United States"/>
    <s v="Miami"/>
    <x v="2"/>
    <n v="33142"/>
    <x v="0"/>
    <s v="FUR-CH-10000155"/>
    <x v="0"/>
    <x v="1"/>
    <s v="Global Comet Stacking Armless Chair"/>
    <n v="239.24"/>
    <x v="7"/>
    <n v="0.2"/>
    <n v="23.924000000000007"/>
  </r>
  <r>
    <n v="6032"/>
    <s v="CA-2013-101168"/>
    <x v="0"/>
    <x v="591"/>
    <d v="2014-01-02T00:00:00"/>
    <s v="Standard Class"/>
    <s v="SS-20140"/>
    <s v="Saphhira Shifley"/>
    <x v="1"/>
    <s v="United States"/>
    <s v="Nashua"/>
    <x v="38"/>
    <n v="3060"/>
    <x v="3"/>
    <s v="FUR-FU-10003142"/>
    <x v="0"/>
    <x v="5"/>
    <s v="Master Big Foot Doorstop, Beige"/>
    <n v="21.12"/>
    <x v="4"/>
    <n v="0"/>
    <n v="6.5471999999999984"/>
  </r>
  <r>
    <n v="6033"/>
    <s v="CA-2014-104010"/>
    <x v="3"/>
    <x v="756"/>
    <d v="2014-04-26T00:00:00"/>
    <s v="First Class"/>
    <s v="TD-20995"/>
    <s v="Tamara Dahlen"/>
    <x v="0"/>
    <s v="United States"/>
    <s v="New York City"/>
    <x v="15"/>
    <n v="10011"/>
    <x v="3"/>
    <s v="OFF-SU-10001218"/>
    <x v="1"/>
    <x v="14"/>
    <s v="Fiskars Softgrip Scissors"/>
    <n v="54.900000000000006"/>
    <x v="2"/>
    <n v="0"/>
    <n v="15.372000000000003"/>
  </r>
  <r>
    <n v="6034"/>
    <s v="CA-2012-130253"/>
    <x v="1"/>
    <x v="639"/>
    <d v="2012-12-18T00:00:00"/>
    <s v="Standard Class"/>
    <s v="PP-18955"/>
    <s v="Paul Prost"/>
    <x v="2"/>
    <s v="United States"/>
    <s v="Los Angeles"/>
    <x v="1"/>
    <n v="90036"/>
    <x v="1"/>
    <s v="FUR-FU-10002963"/>
    <x v="0"/>
    <x v="5"/>
    <s v="Master Caster Door Stop, Gray"/>
    <n v="15.24"/>
    <x v="1"/>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x v="0"/>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x v="4"/>
    <n v="0.8"/>
    <n v="-512.14680000000021"/>
  </r>
  <r>
    <n v="6037"/>
    <s v="CA-2013-131205"/>
    <x v="0"/>
    <x v="913"/>
    <d v="2013-09-09T00:00:00"/>
    <s v="Standard Class"/>
    <s v="AA-10645"/>
    <s v="Anna Andreadi"/>
    <x v="0"/>
    <s v="United States"/>
    <s v="Georgetown"/>
    <x v="0"/>
    <n v="40324"/>
    <x v="0"/>
    <s v="FUR-FU-10003347"/>
    <x v="0"/>
    <x v="5"/>
    <s v="Coloredge Poster Frame"/>
    <n v="42.599999999999994"/>
    <x v="1"/>
    <n v="0"/>
    <n v="16.614000000000001"/>
  </r>
  <r>
    <n v="6038"/>
    <s v="CA-2013-131205"/>
    <x v="0"/>
    <x v="913"/>
    <d v="2013-09-09T00:00:00"/>
    <s v="Standard Class"/>
    <s v="AA-10645"/>
    <s v="Anna Andreadi"/>
    <x v="0"/>
    <s v="United States"/>
    <s v="Georgetown"/>
    <x v="0"/>
    <n v="40324"/>
    <x v="0"/>
    <s v="OFF-BI-10000315"/>
    <x v="1"/>
    <x v="8"/>
    <s v="Poly Designer Cover &amp; Back"/>
    <n v="113.94"/>
    <x v="5"/>
    <n v="0"/>
    <n v="54.691199999999995"/>
  </r>
  <r>
    <n v="6039"/>
    <s v="CA-2013-131205"/>
    <x v="0"/>
    <x v="913"/>
    <d v="2013-09-09T00:00:00"/>
    <s v="Standard Class"/>
    <s v="AA-10645"/>
    <s v="Anna Andreadi"/>
    <x v="0"/>
    <s v="United States"/>
    <s v="Georgetown"/>
    <x v="0"/>
    <n v="40324"/>
    <x v="0"/>
    <s v="OFF-ST-10002583"/>
    <x v="1"/>
    <x v="4"/>
    <s v="Fellowes Neat Ideas Storage Cubes"/>
    <n v="129.91999999999999"/>
    <x v="4"/>
    <n v="0"/>
    <n v="5.1967999999999961"/>
  </r>
  <r>
    <n v="6040"/>
    <s v="CA-2013-131205"/>
    <x v="0"/>
    <x v="913"/>
    <d v="2013-09-09T00:00:00"/>
    <s v="Standard Class"/>
    <s v="AA-10645"/>
    <s v="Anna Andreadi"/>
    <x v="0"/>
    <s v="United States"/>
    <s v="Georgetown"/>
    <x v="0"/>
    <n v="40324"/>
    <x v="0"/>
    <s v="OFF-AR-10003469"/>
    <x v="1"/>
    <x v="6"/>
    <s v="Nontoxic Chalk"/>
    <n v="5.28"/>
    <x v="1"/>
    <n v="0"/>
    <n v="2.5343999999999998"/>
  </r>
  <r>
    <n v="6041"/>
    <s v="CA-2014-122364"/>
    <x v="3"/>
    <x v="241"/>
    <d v="2014-09-30T00:00:00"/>
    <s v="Standard Class"/>
    <s v="FA-14230"/>
    <s v="Frank Atkinson"/>
    <x v="1"/>
    <s v="United States"/>
    <s v="Los Angeles"/>
    <x v="1"/>
    <n v="90008"/>
    <x v="1"/>
    <s v="TEC-PH-10001817"/>
    <x v="2"/>
    <x v="7"/>
    <s v="Wilson Electronics DB Pro Signal Booster"/>
    <n v="859.2"/>
    <x v="1"/>
    <n v="0.2"/>
    <n v="75.180000000000064"/>
  </r>
  <r>
    <n v="6042"/>
    <s v="CA-2014-122364"/>
    <x v="3"/>
    <x v="241"/>
    <d v="2014-09-30T00:00:00"/>
    <s v="Standard Class"/>
    <s v="FA-14230"/>
    <s v="Frank Atkinson"/>
    <x v="1"/>
    <s v="United States"/>
    <s v="Los Angeles"/>
    <x v="1"/>
    <n v="90008"/>
    <x v="1"/>
    <s v="TEC-MA-10001031"/>
    <x v="2"/>
    <x v="15"/>
    <s v="Socket Bluetooth Cordless Hand Scanner (CHS)"/>
    <n v="506.28"/>
    <x v="1"/>
    <n v="0.2"/>
    <n v="177.19799999999998"/>
  </r>
  <r>
    <n v="6043"/>
    <s v="CA-2013-117912"/>
    <x v="0"/>
    <x v="1084"/>
    <d v="2013-02-08T00:00:00"/>
    <s v="Standard Class"/>
    <s v="TB-21520"/>
    <s v="Tracy Blumstein"/>
    <x v="0"/>
    <s v="United States"/>
    <s v="Sierra Vista"/>
    <x v="16"/>
    <n v="85635"/>
    <x v="1"/>
    <s v="FUR-FU-10002088"/>
    <x v="0"/>
    <x v="5"/>
    <s v="Nu-Dell Float Frame 11 x 14 1/2"/>
    <n v="14.368000000000002"/>
    <x v="0"/>
    <n v="0.2"/>
    <n v="3.9512"/>
  </r>
  <r>
    <n v="6044"/>
    <s v="CA-2014-145702"/>
    <x v="3"/>
    <x v="240"/>
    <d v="2014-05-25T00:00:00"/>
    <s v="Second Class"/>
    <s v="AH-10075"/>
    <s v="Adam Hart"/>
    <x v="1"/>
    <s v="United States"/>
    <s v="Knoxville"/>
    <x v="18"/>
    <n v="37918"/>
    <x v="0"/>
    <s v="FUR-CH-10001482"/>
    <x v="0"/>
    <x v="1"/>
    <s v="Office Star - Mesh Screen back chair with Vinyl seat"/>
    <n v="314.35199999999998"/>
    <x v="1"/>
    <n v="0.2"/>
    <n v="-35.36460000000001"/>
  </r>
  <r>
    <n v="6045"/>
    <s v="CA-2014-145702"/>
    <x v="3"/>
    <x v="240"/>
    <d v="2014-05-25T00:00:00"/>
    <s v="Second Class"/>
    <s v="AH-10075"/>
    <s v="Adam Hart"/>
    <x v="1"/>
    <s v="United States"/>
    <s v="Knoxville"/>
    <x v="18"/>
    <n v="37918"/>
    <x v="0"/>
    <s v="OFF-PA-10001526"/>
    <x v="1"/>
    <x v="10"/>
    <s v="Xerox 1949"/>
    <n v="27.888000000000002"/>
    <x v="3"/>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x v="1"/>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x v="1"/>
    <n v="0"/>
    <n v="173.23500000000001"/>
  </r>
  <r>
    <n v="6048"/>
    <s v="CA-2012-105571"/>
    <x v="1"/>
    <x v="209"/>
    <d v="2012-11-11T00:00:00"/>
    <s v="Standard Class"/>
    <s v="CP-12340"/>
    <s v="Christine Phan"/>
    <x v="1"/>
    <s v="United States"/>
    <s v="Miami"/>
    <x v="2"/>
    <n v="33142"/>
    <x v="0"/>
    <s v="OFF-BI-10003305"/>
    <x v="1"/>
    <x v="8"/>
    <s v="Avery Hanging File Binders"/>
    <n v="16.146000000000004"/>
    <x v="6"/>
    <n v="0.7"/>
    <n v="-12.916800000000002"/>
  </r>
  <r>
    <n v="6049"/>
    <s v="CA-2012-105571"/>
    <x v="1"/>
    <x v="209"/>
    <d v="2012-11-11T00:00:00"/>
    <s v="Standard Class"/>
    <s v="CP-12340"/>
    <s v="Christine Phan"/>
    <x v="1"/>
    <s v="United States"/>
    <s v="Miami"/>
    <x v="2"/>
    <n v="33142"/>
    <x v="0"/>
    <s v="OFF-BI-10001359"/>
    <x v="1"/>
    <x v="8"/>
    <s v="GBC DocuBind TL300 Electric Binding System"/>
    <n v="1345.4850000000001"/>
    <x v="2"/>
    <n v="0.7"/>
    <n v="-1031.5385000000001"/>
  </r>
  <r>
    <n v="6050"/>
    <s v="CA-2013-152765"/>
    <x v="0"/>
    <x v="1085"/>
    <d v="2013-06-19T00:00:00"/>
    <s v="First Class"/>
    <s v="LS-17245"/>
    <s v="Lynn Smith"/>
    <x v="0"/>
    <s v="United States"/>
    <s v="Houston"/>
    <x v="5"/>
    <n v="77036"/>
    <x v="2"/>
    <s v="OFF-PA-10000483"/>
    <x v="1"/>
    <x v="10"/>
    <s v="Xerox 19"/>
    <n v="173.48800000000003"/>
    <x v="3"/>
    <n v="0.2"/>
    <n v="54.214999999999982"/>
  </r>
  <r>
    <n v="6051"/>
    <s v="CA-2012-153878"/>
    <x v="1"/>
    <x v="334"/>
    <d v="2012-04-30T00:00:00"/>
    <s v="Standard Class"/>
    <s v="TS-21655"/>
    <s v="Trudy Schmidt"/>
    <x v="0"/>
    <s v="United States"/>
    <s v="Milwaukee"/>
    <x v="6"/>
    <n v="53209"/>
    <x v="2"/>
    <s v="OFF-AR-10000658"/>
    <x v="1"/>
    <x v="6"/>
    <s v="Newell 324"/>
    <n v="57.75"/>
    <x v="2"/>
    <n v="0"/>
    <n v="16.170000000000002"/>
  </r>
  <r>
    <n v="6052"/>
    <s v="CA-2012-153878"/>
    <x v="1"/>
    <x v="334"/>
    <d v="2012-04-30T00:00:00"/>
    <s v="Standard Class"/>
    <s v="TS-21655"/>
    <s v="Trudy Schmidt"/>
    <x v="0"/>
    <s v="United States"/>
    <s v="Milwaukee"/>
    <x v="6"/>
    <n v="53209"/>
    <x v="2"/>
    <s v="OFF-AP-10001205"/>
    <x v="1"/>
    <x v="9"/>
    <s v="Belkin 5 Outlet SurgeMaster Power Centers"/>
    <n v="272.39999999999998"/>
    <x v="2"/>
    <n v="0"/>
    <n v="76.27200000000002"/>
  </r>
  <r>
    <n v="6053"/>
    <s v="CA-2013-124016"/>
    <x v="0"/>
    <x v="713"/>
    <d v="2013-09-27T00:00:00"/>
    <s v="Second Class"/>
    <s v="JS-15940"/>
    <s v="Joni Sundaresam"/>
    <x v="2"/>
    <s v="United States"/>
    <s v="Lancaster"/>
    <x v="24"/>
    <n v="43130"/>
    <x v="3"/>
    <s v="OFF-PA-10002586"/>
    <x v="1"/>
    <x v="10"/>
    <s v="Xerox 1970"/>
    <n v="11.952000000000002"/>
    <x v="1"/>
    <n v="0.2"/>
    <n v="4.0338000000000003"/>
  </r>
  <r>
    <n v="6054"/>
    <s v="CA-2013-124016"/>
    <x v="0"/>
    <x v="713"/>
    <d v="2013-09-27T00:00:00"/>
    <s v="Second Class"/>
    <s v="JS-15940"/>
    <s v="Joni Sundaresam"/>
    <x v="2"/>
    <s v="United States"/>
    <s v="Lancaster"/>
    <x v="24"/>
    <n v="43130"/>
    <x v="3"/>
    <s v="FUR-FU-10004963"/>
    <x v="0"/>
    <x v="5"/>
    <s v="Eldon 400 Class Desk Accessories, Black Carbon"/>
    <n v="28"/>
    <x v="4"/>
    <n v="0.2"/>
    <n v="7.7000000000000028"/>
  </r>
  <r>
    <n v="6055"/>
    <s v="CA-2013-124016"/>
    <x v="0"/>
    <x v="713"/>
    <d v="2013-09-27T00:00:00"/>
    <s v="Second Class"/>
    <s v="JS-15940"/>
    <s v="Joni Sundaresam"/>
    <x v="2"/>
    <s v="United States"/>
    <s v="Lancaster"/>
    <x v="24"/>
    <n v="43130"/>
    <x v="3"/>
    <s v="OFF-BI-10002071"/>
    <x v="1"/>
    <x v="8"/>
    <s v="Fellowes Black Plastic Comb Bindings"/>
    <n v="12.201000000000001"/>
    <x v="3"/>
    <n v="0.7"/>
    <n v="-9.7607999999999961"/>
  </r>
  <r>
    <n v="6056"/>
    <s v="CA-2013-113551"/>
    <x v="0"/>
    <x v="298"/>
    <d v="2013-08-21T00:00:00"/>
    <s v="First Class"/>
    <s v="NF-18385"/>
    <s v="Natalie Fritzler"/>
    <x v="0"/>
    <s v="United States"/>
    <s v="Edinburg"/>
    <x v="5"/>
    <n v="78539"/>
    <x v="2"/>
    <s v="OFF-BI-10001617"/>
    <x v="1"/>
    <x v="8"/>
    <s v="GBC Wire Binding Combs"/>
    <n v="2.0679999999999996"/>
    <x v="7"/>
    <n v="0.8"/>
    <n v="-3.4122000000000003"/>
  </r>
  <r>
    <n v="6057"/>
    <s v="CA-2013-113551"/>
    <x v="0"/>
    <x v="298"/>
    <d v="2013-08-21T00:00:00"/>
    <s v="First Class"/>
    <s v="NF-18385"/>
    <s v="Natalie Fritzler"/>
    <x v="0"/>
    <s v="United States"/>
    <s v="Edinburg"/>
    <x v="5"/>
    <n v="78539"/>
    <x v="2"/>
    <s v="OFF-PA-10004665"/>
    <x v="1"/>
    <x v="10"/>
    <s v="Advantus Motivational Note Cards"/>
    <n v="83.84"/>
    <x v="8"/>
    <n v="0.2"/>
    <n v="30.391999999999996"/>
  </r>
  <r>
    <n v="6058"/>
    <s v="CA-2011-107524"/>
    <x v="2"/>
    <x v="1086"/>
    <d v="2011-03-08T00:00:00"/>
    <s v="Standard Class"/>
    <s v="KN-16705"/>
    <s v="Kristina Nunn"/>
    <x v="2"/>
    <s v="United States"/>
    <s v="New York City"/>
    <x v="15"/>
    <n v="10009"/>
    <x v="3"/>
    <s v="OFF-EN-10001990"/>
    <x v="1"/>
    <x v="12"/>
    <s v="Staples"/>
    <n v="11.36"/>
    <x v="0"/>
    <n v="0"/>
    <n v="5.3391999999999991"/>
  </r>
  <r>
    <n v="6059"/>
    <s v="CA-2011-107524"/>
    <x v="2"/>
    <x v="1086"/>
    <d v="2011-03-08T00:00:00"/>
    <s v="Standard Class"/>
    <s v="KN-16705"/>
    <s v="Kristina Nunn"/>
    <x v="2"/>
    <s v="United States"/>
    <s v="New York City"/>
    <x v="15"/>
    <n v="10009"/>
    <x v="3"/>
    <s v="OFF-PA-10000587"/>
    <x v="1"/>
    <x v="10"/>
    <s v="Array Parchment Paper, Assorted Colors"/>
    <n v="36.4"/>
    <x v="2"/>
    <n v="0"/>
    <n v="17.472000000000001"/>
  </r>
  <r>
    <n v="6060"/>
    <s v="CA-2011-138072"/>
    <x v="2"/>
    <x v="125"/>
    <d v="2012-01-03T00:00:00"/>
    <s v="Standard Class"/>
    <s v="GA-14725"/>
    <s v="Guy Armstrong"/>
    <x v="0"/>
    <s v="United States"/>
    <s v="Philadelphia"/>
    <x v="9"/>
    <n v="19120"/>
    <x v="3"/>
    <s v="TEC-AC-10004859"/>
    <x v="2"/>
    <x v="11"/>
    <s v="Maxell Pro 80 Minute CD-R, 10/Pack"/>
    <n v="27.968000000000004"/>
    <x v="0"/>
    <n v="0.2"/>
    <n v="6.9920000000000009"/>
  </r>
  <r>
    <n v="6061"/>
    <s v="CA-2012-134201"/>
    <x v="1"/>
    <x v="889"/>
    <d v="2012-04-16T00:00:00"/>
    <s v="Standard Class"/>
    <s v="EH-14125"/>
    <s v="Eugene Hildebrand"/>
    <x v="2"/>
    <s v="United States"/>
    <s v="Rochester"/>
    <x v="15"/>
    <n v="14609"/>
    <x v="3"/>
    <s v="OFF-ST-10001476"/>
    <x v="1"/>
    <x v="4"/>
    <s v="Steel Personal Filing/Posting Tote"/>
    <n v="142.04"/>
    <x v="4"/>
    <n v="0"/>
    <n v="38.350800000000007"/>
  </r>
  <r>
    <n v="6062"/>
    <s v="CA-2012-134201"/>
    <x v="1"/>
    <x v="889"/>
    <d v="2012-04-16T00:00:00"/>
    <s v="Standard Class"/>
    <s v="EH-14125"/>
    <s v="Eugene Hildebrand"/>
    <x v="2"/>
    <s v="United States"/>
    <s v="Rochester"/>
    <x v="15"/>
    <n v="14609"/>
    <x v="3"/>
    <s v="OFF-AR-10002804"/>
    <x v="1"/>
    <x v="6"/>
    <s v="Faber Castell Col-Erase Pencils"/>
    <n v="14.669999999999998"/>
    <x v="1"/>
    <n v="0"/>
    <n v="6.0147000000000004"/>
  </r>
  <r>
    <n v="6063"/>
    <s v="CA-2012-111780"/>
    <x v="1"/>
    <x v="707"/>
    <d v="2012-12-30T00:00:00"/>
    <s v="Second Class"/>
    <s v="RA-19285"/>
    <s v="Ralph Arnett"/>
    <x v="0"/>
    <s v="United States"/>
    <s v="San Diego"/>
    <x v="1"/>
    <n v="92037"/>
    <x v="1"/>
    <s v="TEC-CO-10004202"/>
    <x v="2"/>
    <x v="16"/>
    <s v="Brother DCP1000 Digital 3 in 1 Multifunction Machine"/>
    <n v="1199.96"/>
    <x v="2"/>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x v="1"/>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x v="1"/>
    <n v="0"/>
    <n v="8.0730000000000004"/>
  </r>
  <r>
    <n v="6066"/>
    <s v="CA-2012-119942"/>
    <x v="1"/>
    <x v="57"/>
    <d v="2012-04-07T00:00:00"/>
    <s v="First Class"/>
    <s v="TT-21070"/>
    <s v="Ted Trevino"/>
    <x v="0"/>
    <s v="United States"/>
    <s v="Philadelphia"/>
    <x v="9"/>
    <n v="19120"/>
    <x v="3"/>
    <s v="OFF-LA-10001569"/>
    <x v="1"/>
    <x v="2"/>
    <s v="Avery 499"/>
    <n v="23.904000000000003"/>
    <x v="5"/>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x v="8"/>
    <n v="0.2"/>
    <n v="10.007999999999988"/>
  </r>
  <r>
    <n v="6068"/>
    <s v="CA-2014-166695"/>
    <x v="3"/>
    <x v="968"/>
    <d v="2014-05-25T00:00:00"/>
    <s v="Standard Class"/>
    <s v="CC-12430"/>
    <s v="Chuck Clark"/>
    <x v="2"/>
    <s v="United States"/>
    <s v="Lakewood"/>
    <x v="1"/>
    <n v="90712"/>
    <x v="1"/>
    <s v="FUR-CH-10000225"/>
    <x v="0"/>
    <x v="1"/>
    <s v="Global Geo Office Task Chair, Gray"/>
    <n v="518.27200000000005"/>
    <x v="8"/>
    <n v="0.2"/>
    <n v="-97.176000000000073"/>
  </r>
  <r>
    <n v="6069"/>
    <s v="CA-2014-166695"/>
    <x v="3"/>
    <x v="968"/>
    <d v="2014-05-25T00:00:00"/>
    <s v="Standard Class"/>
    <s v="CC-12430"/>
    <s v="Chuck Clark"/>
    <x v="2"/>
    <s v="United States"/>
    <s v="Lakewood"/>
    <x v="1"/>
    <n v="90712"/>
    <x v="1"/>
    <s v="FUR-FU-10002191"/>
    <x v="0"/>
    <x v="5"/>
    <s v="G.E. Halogen Desk Lamp Bulbs"/>
    <n v="6.98"/>
    <x v="7"/>
    <n v="0"/>
    <n v="3.3504"/>
  </r>
  <r>
    <n v="6070"/>
    <s v="CA-2014-166695"/>
    <x v="3"/>
    <x v="968"/>
    <d v="2014-05-25T00:00:00"/>
    <s v="Standard Class"/>
    <s v="CC-12430"/>
    <s v="Chuck Clark"/>
    <x v="2"/>
    <s v="United States"/>
    <s v="Lakewood"/>
    <x v="1"/>
    <n v="90712"/>
    <x v="1"/>
    <s v="TEC-MA-10003176"/>
    <x v="2"/>
    <x v="15"/>
    <s v="Okidata B400 Printer"/>
    <n v="343.20000000000005"/>
    <x v="7"/>
    <n v="0.2"/>
    <n v="38.609999999999957"/>
  </r>
  <r>
    <n v="6071"/>
    <s v="CA-2014-167542"/>
    <x v="3"/>
    <x v="802"/>
    <d v="2014-08-21T00:00:00"/>
    <s v="Standard Class"/>
    <s v="KD-16495"/>
    <s v="Keith Dawkins"/>
    <x v="1"/>
    <s v="United States"/>
    <s v="Philadelphia"/>
    <x v="9"/>
    <n v="19120"/>
    <x v="3"/>
    <s v="OFF-LA-10004093"/>
    <x v="1"/>
    <x v="2"/>
    <s v="Avery 486"/>
    <n v="17.544"/>
    <x v="1"/>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x v="0"/>
    <n v="0.2"/>
    <n v="-26.720400000000019"/>
  </r>
  <r>
    <n v="6073"/>
    <s v="CA-2012-120901"/>
    <x v="1"/>
    <x v="620"/>
    <d v="2013-01-04T00:00:00"/>
    <s v="Standard Class"/>
    <s v="BG-11035"/>
    <s v="Barry Gonzalez"/>
    <x v="0"/>
    <s v="United States"/>
    <s v="Austin"/>
    <x v="5"/>
    <n v="78745"/>
    <x v="2"/>
    <s v="OFF-FA-10001561"/>
    <x v="1"/>
    <x v="13"/>
    <s v="Stockwell Push Pins"/>
    <n v="3.4880000000000004"/>
    <x v="0"/>
    <n v="0.2"/>
    <n v="0.56679999999999997"/>
  </r>
  <r>
    <n v="6074"/>
    <s v="CA-2012-120901"/>
    <x v="1"/>
    <x v="620"/>
    <d v="2013-01-04T00:00:00"/>
    <s v="Standard Class"/>
    <s v="BG-11035"/>
    <s v="Barry Gonzalez"/>
    <x v="0"/>
    <s v="United States"/>
    <s v="Austin"/>
    <x v="5"/>
    <n v="78745"/>
    <x v="2"/>
    <s v="OFF-SU-10001225"/>
    <x v="1"/>
    <x v="14"/>
    <s v="Staples"/>
    <n v="5.8880000000000008"/>
    <x v="0"/>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x v="1"/>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x v="0"/>
    <n v="0"/>
    <n v="2.7062000000000239"/>
  </r>
  <r>
    <n v="6077"/>
    <s v="CA-2013-151561"/>
    <x v="0"/>
    <x v="142"/>
    <d v="2013-09-08T00:00:00"/>
    <s v="Standard Class"/>
    <s v="PG-18820"/>
    <s v="Patrick Gardner"/>
    <x v="0"/>
    <s v="United States"/>
    <s v="New York City"/>
    <x v="15"/>
    <n v="10011"/>
    <x v="3"/>
    <s v="TEC-AC-10001432"/>
    <x v="2"/>
    <x v="11"/>
    <s v="Enermax Aurora Lite Keyboard"/>
    <n v="468.90000000000003"/>
    <x v="5"/>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x v="0"/>
    <n v="0"/>
    <n v="30.441600000000001"/>
  </r>
  <r>
    <n v="6079"/>
    <s v="CA-2013-151561"/>
    <x v="0"/>
    <x v="142"/>
    <d v="2013-09-08T00:00:00"/>
    <s v="Standard Class"/>
    <s v="PG-18820"/>
    <s v="Patrick Gardner"/>
    <x v="0"/>
    <s v="United States"/>
    <s v="New York City"/>
    <x v="15"/>
    <n v="10011"/>
    <x v="3"/>
    <s v="OFF-SU-10001574"/>
    <x v="1"/>
    <x v="14"/>
    <s v="Acme Value Line Scissors"/>
    <n v="10.95"/>
    <x v="1"/>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x v="1"/>
    <n v="0"/>
    <n v="61.382399999999997"/>
  </r>
  <r>
    <n v="6081"/>
    <s v="CA-2014-154676"/>
    <x v="3"/>
    <x v="485"/>
    <d v="2014-08-09T00:00:00"/>
    <s v="First Class"/>
    <s v="NZ-18565"/>
    <s v="Nick Zandusky"/>
    <x v="2"/>
    <s v="United States"/>
    <s v="Houston"/>
    <x v="5"/>
    <n v="77070"/>
    <x v="2"/>
    <s v="OFF-ST-10001172"/>
    <x v="1"/>
    <x v="4"/>
    <s v="Tennsco Lockers, Sand"/>
    <n v="151.05600000000001"/>
    <x v="6"/>
    <n v="0.2"/>
    <n v="7.5527999999999977"/>
  </r>
  <r>
    <n v="6082"/>
    <s v="US-2011-165589"/>
    <x v="2"/>
    <x v="1087"/>
    <d v="2011-02-19T00:00:00"/>
    <s v="Same Day"/>
    <s v="TB-21595"/>
    <s v="Troy Blackwell"/>
    <x v="0"/>
    <s v="United States"/>
    <s v="Lubbock"/>
    <x v="5"/>
    <n v="79424"/>
    <x v="2"/>
    <s v="FUR-FU-10002396"/>
    <x v="0"/>
    <x v="5"/>
    <s v="DAX Copper Panel Document Frame, 5 x 7 Size"/>
    <n v="25.16"/>
    <x v="2"/>
    <n v="0.6"/>
    <n v="-11.321999999999999"/>
  </r>
  <r>
    <n v="6083"/>
    <s v="US-2013-132577"/>
    <x v="0"/>
    <x v="441"/>
    <d v="2013-11-28T00:00:00"/>
    <s v="Standard Class"/>
    <s v="JE-15475"/>
    <s v="Jeremy Ellison"/>
    <x v="0"/>
    <s v="United States"/>
    <s v="Houston"/>
    <x v="5"/>
    <n v="77095"/>
    <x v="2"/>
    <s v="OFF-BI-10004040"/>
    <x v="1"/>
    <x v="8"/>
    <s v="Wilson Jones Impact Binders"/>
    <n v="6.2159999999999993"/>
    <x v="5"/>
    <n v="0.8"/>
    <n v="-9.634800000000002"/>
  </r>
  <r>
    <n v="6084"/>
    <s v="US-2013-132577"/>
    <x v="0"/>
    <x v="441"/>
    <d v="2013-11-28T00:00:00"/>
    <s v="Standard Class"/>
    <s v="JE-15475"/>
    <s v="Jeremy Ellison"/>
    <x v="0"/>
    <s v="United States"/>
    <s v="Houston"/>
    <x v="5"/>
    <n v="77095"/>
    <x v="2"/>
    <s v="OFF-AR-10003481"/>
    <x v="1"/>
    <x v="6"/>
    <s v="Newell 348"/>
    <n v="23.616"/>
    <x v="6"/>
    <n v="0.2"/>
    <n v="2.6567999999999969"/>
  </r>
  <r>
    <n v="6085"/>
    <s v="US-2013-132577"/>
    <x v="0"/>
    <x v="441"/>
    <d v="2013-11-28T00:00:00"/>
    <s v="Standard Class"/>
    <s v="JE-15475"/>
    <s v="Jeremy Ellison"/>
    <x v="0"/>
    <s v="United States"/>
    <s v="Houston"/>
    <x v="5"/>
    <n v="77095"/>
    <x v="2"/>
    <s v="TEC-AC-10000387"/>
    <x v="2"/>
    <x v="11"/>
    <s v="KeyTronic KT800P2 - Keyboard - Black"/>
    <n v="24.032"/>
    <x v="0"/>
    <n v="0.2"/>
    <n v="-0.60080000000000044"/>
  </r>
  <r>
    <n v="6086"/>
    <s v="US-2013-132577"/>
    <x v="0"/>
    <x v="441"/>
    <d v="2013-11-28T00:00:00"/>
    <s v="Standard Class"/>
    <s v="JE-15475"/>
    <s v="Jeremy Ellison"/>
    <x v="0"/>
    <s v="United States"/>
    <s v="Houston"/>
    <x v="5"/>
    <n v="77095"/>
    <x v="2"/>
    <s v="OFF-LA-10000262"/>
    <x v="1"/>
    <x v="2"/>
    <s v="Avery 494"/>
    <n v="2.0880000000000001"/>
    <x v="7"/>
    <n v="0.2"/>
    <n v="0.67859999999999987"/>
  </r>
  <r>
    <n v="6087"/>
    <s v="US-2013-132577"/>
    <x v="0"/>
    <x v="441"/>
    <d v="2013-11-28T00:00:00"/>
    <s v="Standard Class"/>
    <s v="JE-15475"/>
    <s v="Jeremy Ellison"/>
    <x v="0"/>
    <s v="United States"/>
    <s v="Houston"/>
    <x v="5"/>
    <n v="77095"/>
    <x v="2"/>
    <s v="OFF-BI-10003196"/>
    <x v="1"/>
    <x v="8"/>
    <s v="Accohide Poly Flexible Ring Binders"/>
    <n v="4.4879999999999995"/>
    <x v="5"/>
    <n v="0.8"/>
    <n v="-6.7320000000000011"/>
  </r>
  <r>
    <n v="6088"/>
    <s v="CA-2012-114048"/>
    <x v="1"/>
    <x v="639"/>
    <d v="2012-12-18T00:00:00"/>
    <s v="Standard Class"/>
    <s v="EH-13945"/>
    <s v="Eric Hoffmann"/>
    <x v="0"/>
    <s v="United States"/>
    <s v="Costa Mesa"/>
    <x v="1"/>
    <n v="92627"/>
    <x v="1"/>
    <s v="FUR-FU-10004351"/>
    <x v="0"/>
    <x v="5"/>
    <s v="Staples"/>
    <n v="29.22"/>
    <x v="1"/>
    <n v="0"/>
    <n v="12.856800000000002"/>
  </r>
  <r>
    <n v="6089"/>
    <s v="CA-2012-137281"/>
    <x v="1"/>
    <x v="385"/>
    <d v="2012-06-17T00:00:00"/>
    <s v="Standard Class"/>
    <s v="BF-10975"/>
    <s v="Barbara Fisher"/>
    <x v="1"/>
    <s v="United States"/>
    <s v="Roswell"/>
    <x v="32"/>
    <n v="30076"/>
    <x v="0"/>
    <s v="OFF-PA-10001870"/>
    <x v="1"/>
    <x v="10"/>
    <s v="Xerox 202"/>
    <n v="6.48"/>
    <x v="7"/>
    <n v="0"/>
    <n v="3.1104000000000003"/>
  </r>
  <r>
    <n v="6090"/>
    <s v="US-2014-162068"/>
    <x v="3"/>
    <x v="116"/>
    <d v="2015-01-01T00:00:00"/>
    <s v="Second Class"/>
    <s v="PC-18745"/>
    <s v="Pamela Coakley"/>
    <x v="1"/>
    <s v="United States"/>
    <s v="Loveland"/>
    <x v="22"/>
    <n v="80538"/>
    <x v="1"/>
    <s v="OFF-BI-10002813"/>
    <x v="1"/>
    <x v="8"/>
    <s v="Avery Reinforcements for Hole-Punch Pages"/>
    <n v="1.1880000000000002"/>
    <x v="0"/>
    <n v="0.7"/>
    <n v="-0.98999999999999977"/>
  </r>
  <r>
    <n v="6091"/>
    <s v="CA-2014-100111"/>
    <x v="3"/>
    <x v="1088"/>
    <d v="2014-09-27T00:00:00"/>
    <s v="Standard Class"/>
    <s v="SV-20365"/>
    <s v="Seth Vernon"/>
    <x v="0"/>
    <s v="United States"/>
    <s v="New York City"/>
    <x v="15"/>
    <n v="10035"/>
    <x v="3"/>
    <s v="FUR-CH-10003846"/>
    <x v="0"/>
    <x v="1"/>
    <s v="Hon Valutask Swivel Chairs"/>
    <n v="272.64600000000002"/>
    <x v="1"/>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x v="0"/>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x v="6"/>
    <n v="0"/>
    <n v="18.104400000000002"/>
  </r>
  <r>
    <n v="6094"/>
    <s v="CA-2014-100111"/>
    <x v="3"/>
    <x v="1088"/>
    <d v="2014-09-27T00:00:00"/>
    <s v="Standard Class"/>
    <s v="SV-20365"/>
    <s v="Seth Vernon"/>
    <x v="0"/>
    <s v="United States"/>
    <s v="New York City"/>
    <x v="15"/>
    <n v="10035"/>
    <x v="3"/>
    <s v="TEC-AC-10001465"/>
    <x v="2"/>
    <x v="11"/>
    <s v="SanDisk Cruzer 64 GB USB Flash Drive"/>
    <n v="72.64"/>
    <x v="0"/>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x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x v="0"/>
    <n v="0"/>
    <n v="6.3295999999999992"/>
  </r>
  <r>
    <n v="6097"/>
    <s v="CA-2014-100111"/>
    <x v="3"/>
    <x v="1088"/>
    <d v="2014-09-27T00:00:00"/>
    <s v="Standard Class"/>
    <s v="SV-20365"/>
    <s v="Seth Vernon"/>
    <x v="0"/>
    <s v="United States"/>
    <s v="New York City"/>
    <x v="15"/>
    <n v="10035"/>
    <x v="3"/>
    <s v="FUR-CH-10003061"/>
    <x v="0"/>
    <x v="1"/>
    <s v="Global Leather Task Chair, Black"/>
    <n v="80.991"/>
    <x v="7"/>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x v="1"/>
    <n v="0.2"/>
    <n v="3.9770999999999996"/>
  </r>
  <r>
    <n v="6099"/>
    <s v="CA-2014-100111"/>
    <x v="3"/>
    <x v="1088"/>
    <d v="2014-09-27T00:00:00"/>
    <s v="Standard Class"/>
    <s v="SV-20365"/>
    <s v="Seth Vernon"/>
    <x v="0"/>
    <s v="United States"/>
    <s v="New York City"/>
    <x v="15"/>
    <n v="10035"/>
    <x v="3"/>
    <s v="OFF-FA-10000304"/>
    <x v="1"/>
    <x v="13"/>
    <s v="Advantus Push Pins"/>
    <n v="4.3600000000000003"/>
    <x v="0"/>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x v="10"/>
    <n v="0.1"/>
    <n v="609.71569999999997"/>
  </r>
  <r>
    <n v="6101"/>
    <s v="CA-2014-100111"/>
    <x v="3"/>
    <x v="1088"/>
    <d v="2014-09-27T00:00:00"/>
    <s v="Standard Class"/>
    <s v="SV-20365"/>
    <s v="Seth Vernon"/>
    <x v="0"/>
    <s v="United States"/>
    <s v="New York City"/>
    <x v="15"/>
    <n v="10035"/>
    <x v="3"/>
    <s v="TEC-PH-10002885"/>
    <x v="2"/>
    <x v="7"/>
    <s v="Apple iPhone 5"/>
    <n v="1299.6600000000001"/>
    <x v="0"/>
    <n v="0"/>
    <n v="350.90820000000008"/>
  </r>
  <r>
    <n v="6102"/>
    <s v="CA-2014-100111"/>
    <x v="3"/>
    <x v="1088"/>
    <d v="2014-09-27T00:00:00"/>
    <s v="Standard Class"/>
    <s v="SV-20365"/>
    <s v="Seth Vernon"/>
    <x v="0"/>
    <s v="United States"/>
    <s v="New York City"/>
    <x v="15"/>
    <n v="10035"/>
    <x v="3"/>
    <s v="FUR-CH-10001215"/>
    <x v="0"/>
    <x v="1"/>
    <s v="Global Troy Executive Leather Low-Back Tilter"/>
    <n v="2254.41"/>
    <x v="2"/>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x v="1"/>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x v="1"/>
    <n v="0"/>
    <n v="20.389799999999994"/>
  </r>
  <r>
    <n v="6105"/>
    <s v="US-2014-132381"/>
    <x v="3"/>
    <x v="1029"/>
    <d v="2014-08-25T00:00:00"/>
    <s v="First Class"/>
    <s v="Dp-13240"/>
    <s v="Dean percer"/>
    <x v="2"/>
    <s v="United States"/>
    <s v="Philadelphia"/>
    <x v="9"/>
    <n v="19143"/>
    <x v="3"/>
    <s v="FUR-TA-10002356"/>
    <x v="0"/>
    <x v="3"/>
    <s v="Bevis Boat-Shaped Conference Table"/>
    <n v="314.53199999999998"/>
    <x v="0"/>
    <n v="0.4"/>
    <n v="-83.875200000000035"/>
  </r>
  <r>
    <n v="6106"/>
    <s v="CA-2012-147011"/>
    <x v="1"/>
    <x v="652"/>
    <d v="2012-06-22T00:00:00"/>
    <s v="Standard Class"/>
    <s v="HR-14830"/>
    <s v="Harold Ryan"/>
    <x v="1"/>
    <s v="United States"/>
    <s v="Miami"/>
    <x v="2"/>
    <n v="33178"/>
    <x v="0"/>
    <s v="OFF-AR-10002399"/>
    <x v="1"/>
    <x v="6"/>
    <s v="Dixon Prang Watercolor Pencils, 10-Color Set with Brush"/>
    <n v="13.632"/>
    <x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x v="0"/>
    <n v="0.8"/>
    <n v="-49.551600000000022"/>
  </r>
  <r>
    <n v="6108"/>
    <s v="CA-2011-120852"/>
    <x v="2"/>
    <x v="414"/>
    <d v="2011-12-25T00:00:00"/>
    <s v="Standard Class"/>
    <s v="WB-21850"/>
    <s v="William Brown"/>
    <x v="0"/>
    <s v="United States"/>
    <s v="Grand Prairie"/>
    <x v="5"/>
    <n v="75051"/>
    <x v="2"/>
    <s v="TEC-AC-10004510"/>
    <x v="2"/>
    <x v="11"/>
    <s v="Logitech Desktop MK120 Mouse and keyboard Combo"/>
    <n v="65.44"/>
    <x v="2"/>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x v="0"/>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x v="1"/>
    <n v="0.8"/>
    <n v="-3.2436000000000016"/>
  </r>
  <r>
    <n v="6111"/>
    <s v="CA-2013-124590"/>
    <x v="0"/>
    <x v="396"/>
    <d v="2013-11-17T00:00:00"/>
    <s v="Standard Class"/>
    <s v="SP-20920"/>
    <s v="Susan Pistek"/>
    <x v="0"/>
    <s v="United States"/>
    <s v="Parma"/>
    <x v="24"/>
    <n v="44134"/>
    <x v="3"/>
    <s v="FUR-CH-10004495"/>
    <x v="0"/>
    <x v="1"/>
    <s v="Global Leather and Oak Executive Chair, Black"/>
    <n v="1474.8020000000001"/>
    <x v="3"/>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x v="0"/>
    <n v="0.2"/>
    <n v="33.028800000000004"/>
  </r>
  <r>
    <n v="6113"/>
    <s v="CA-2013-124590"/>
    <x v="0"/>
    <x v="396"/>
    <d v="2013-11-17T00:00:00"/>
    <s v="Standard Class"/>
    <s v="SP-20920"/>
    <s v="Susan Pistek"/>
    <x v="0"/>
    <s v="United States"/>
    <s v="Parma"/>
    <x v="24"/>
    <n v="44134"/>
    <x v="3"/>
    <s v="OFF-FA-10000585"/>
    <x v="1"/>
    <x v="13"/>
    <s v="OIC Bulk Pack Metal Binder Clips"/>
    <n v="16.752000000000002"/>
    <x v="5"/>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x v="6"/>
    <n v="0.3"/>
    <n v="0"/>
  </r>
  <r>
    <n v="6115"/>
    <s v="CA-2013-124590"/>
    <x v="0"/>
    <x v="396"/>
    <d v="2013-11-17T00:00:00"/>
    <s v="Standard Class"/>
    <s v="SP-20920"/>
    <s v="Susan Pistek"/>
    <x v="0"/>
    <s v="United States"/>
    <s v="Parma"/>
    <x v="24"/>
    <n v="44134"/>
    <x v="3"/>
    <s v="FUR-CH-10003746"/>
    <x v="0"/>
    <x v="1"/>
    <s v="Hon 4070 Series Pagoda Round Back Stacking Chairs"/>
    <n v="449.37200000000001"/>
    <x v="0"/>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x v="5"/>
    <n v="0.2"/>
    <n v="14.142599999999996"/>
  </r>
  <r>
    <n v="6117"/>
    <s v="US-2013-113677"/>
    <x v="0"/>
    <x v="373"/>
    <d v="2013-11-20T00:00:00"/>
    <s v="Standard Class"/>
    <s v="CM-12655"/>
    <s v="Corinna Mitchell"/>
    <x v="2"/>
    <s v="United States"/>
    <s v="New York City"/>
    <x v="15"/>
    <n v="10011"/>
    <x v="3"/>
    <s v="TEC-PH-10002114"/>
    <x v="2"/>
    <x v="7"/>
    <s v="Xiaomi Mi3"/>
    <n v="2279.96"/>
    <x v="4"/>
    <n v="0"/>
    <n v="592.78960000000006"/>
  </r>
  <r>
    <n v="6118"/>
    <s v="US-2013-113677"/>
    <x v="0"/>
    <x v="373"/>
    <d v="2013-11-20T00:00:00"/>
    <s v="Standard Class"/>
    <s v="CM-12655"/>
    <s v="Corinna Mitchell"/>
    <x v="2"/>
    <s v="United States"/>
    <s v="New York City"/>
    <x v="15"/>
    <n v="10011"/>
    <x v="3"/>
    <s v="OFF-LA-10001569"/>
    <x v="1"/>
    <x v="2"/>
    <s v="Avery 499"/>
    <n v="14.940000000000001"/>
    <x v="1"/>
    <n v="0"/>
    <n v="6.8723999999999998"/>
  </r>
  <r>
    <n v="6119"/>
    <s v="CA-2014-143378"/>
    <x v="3"/>
    <x v="20"/>
    <d v="2014-09-26T00:00:00"/>
    <s v="Standard Class"/>
    <s v="JR-16210"/>
    <s v="Justin Ritter"/>
    <x v="1"/>
    <s v="United States"/>
    <s v="Springfield"/>
    <x v="21"/>
    <n v="97477"/>
    <x v="1"/>
    <s v="TEC-PH-10001425"/>
    <x v="2"/>
    <x v="7"/>
    <s v="Mophie Juice Pack Helium for iPhone"/>
    <n v="191.976"/>
    <x v="1"/>
    <n v="0.2"/>
    <n v="19.197599999999994"/>
  </r>
  <r>
    <n v="6120"/>
    <s v="CA-2014-143378"/>
    <x v="3"/>
    <x v="20"/>
    <d v="2014-09-26T00:00:00"/>
    <s v="Standard Class"/>
    <s v="JR-16210"/>
    <s v="Justin Ritter"/>
    <x v="1"/>
    <s v="United States"/>
    <s v="Springfield"/>
    <x v="21"/>
    <n v="97477"/>
    <x v="1"/>
    <s v="OFF-AR-10001915"/>
    <x v="1"/>
    <x v="6"/>
    <s v="Peel-Off China Markers"/>
    <n v="23.832000000000001"/>
    <x v="1"/>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x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x v="0"/>
    <n v="0.7"/>
    <n v="-128.2388"/>
  </r>
  <r>
    <n v="6123"/>
    <s v="CA-2014-152660"/>
    <x v="3"/>
    <x v="769"/>
    <d v="2014-12-10T00:00:00"/>
    <s v="Standard Class"/>
    <s v="CB-12415"/>
    <s v="Christy Brittain"/>
    <x v="0"/>
    <s v="United States"/>
    <s v="Chicago"/>
    <x v="10"/>
    <n v="60610"/>
    <x v="2"/>
    <s v="OFF-ST-10000532"/>
    <x v="1"/>
    <x v="4"/>
    <s v="Advantus Rolling Drawer Organizers"/>
    <n v="61.567999999999998"/>
    <x v="0"/>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x v="4"/>
    <n v="0.2"/>
    <n v="6.8119999999999994"/>
  </r>
  <r>
    <n v="6125"/>
    <s v="CA-2014-145772"/>
    <x v="3"/>
    <x v="95"/>
    <d v="2014-06-08T00:00:00"/>
    <s v="Standard Class"/>
    <s v="SS-20140"/>
    <s v="Saphhira Shifley"/>
    <x v="1"/>
    <s v="United States"/>
    <s v="Los Angeles"/>
    <x v="1"/>
    <n v="90036"/>
    <x v="1"/>
    <s v="TEC-AC-10003038"/>
    <x v="2"/>
    <x v="11"/>
    <s v="Kingston Digital DataTraveler 16GB USB 2.0"/>
    <n v="44.75"/>
    <x v="2"/>
    <n v="0"/>
    <n v="8.5024999999999942"/>
  </r>
  <r>
    <n v="6126"/>
    <s v="CA-2014-145772"/>
    <x v="3"/>
    <x v="95"/>
    <d v="2014-06-08T00:00:00"/>
    <s v="Standard Class"/>
    <s v="SS-20140"/>
    <s v="Saphhira Shifley"/>
    <x v="1"/>
    <s v="United States"/>
    <s v="Los Angeles"/>
    <x v="1"/>
    <n v="90036"/>
    <x v="1"/>
    <s v="OFF-PA-10001593"/>
    <x v="1"/>
    <x v="10"/>
    <s v="Xerox 1947"/>
    <n v="11.96"/>
    <x v="0"/>
    <n v="0"/>
    <n v="5.3819999999999997"/>
  </r>
  <r>
    <n v="6127"/>
    <s v="CA-2014-145772"/>
    <x v="3"/>
    <x v="95"/>
    <d v="2014-06-08T00:00:00"/>
    <s v="Standard Class"/>
    <s v="SS-20140"/>
    <s v="Saphhira Shifley"/>
    <x v="1"/>
    <s v="United States"/>
    <s v="Los Angeles"/>
    <x v="1"/>
    <n v="90036"/>
    <x v="1"/>
    <s v="OFF-BI-10002049"/>
    <x v="1"/>
    <x v="8"/>
    <s v="UniKeep View Case Binders"/>
    <n v="3.9119999999999999"/>
    <x v="7"/>
    <n v="0.2"/>
    <n v="1.2713999999999996"/>
  </r>
  <r>
    <n v="6128"/>
    <s v="CA-2013-124100"/>
    <x v="0"/>
    <x v="1044"/>
    <d v="2013-04-07T00:00:00"/>
    <s v="Standard Class"/>
    <s v="EH-13990"/>
    <s v="Erica Hackney"/>
    <x v="0"/>
    <s v="United States"/>
    <s v="New York City"/>
    <x v="15"/>
    <n v="10009"/>
    <x v="3"/>
    <s v="FUR-CH-10003817"/>
    <x v="0"/>
    <x v="1"/>
    <s v="Global Value Steno Chair, Gray"/>
    <n v="327.99600000000004"/>
    <x v="5"/>
    <n v="0.1"/>
    <n v="54.666000000000011"/>
  </r>
  <r>
    <n v="6129"/>
    <s v="US-2011-158400"/>
    <x v="2"/>
    <x v="1089"/>
    <d v="2011-10-28T00:00:00"/>
    <s v="First Class"/>
    <s v="AH-10030"/>
    <s v="Aaron Hawkins"/>
    <x v="1"/>
    <s v="United States"/>
    <s v="San Francisco"/>
    <x v="1"/>
    <n v="94109"/>
    <x v="1"/>
    <s v="OFF-BI-10002353"/>
    <x v="1"/>
    <x v="8"/>
    <s v="GBC VeloBind Cover Sets"/>
    <n v="49.408000000000001"/>
    <x v="4"/>
    <n v="0.2"/>
    <n v="18.527999999999999"/>
  </r>
  <r>
    <n v="6130"/>
    <s v="CA-2014-162033"/>
    <x v="3"/>
    <x v="606"/>
    <d v="2014-04-03T00:00:00"/>
    <s v="Standard Class"/>
    <s v="EM-14200"/>
    <s v="Evan Minnotte"/>
    <x v="2"/>
    <s v="United States"/>
    <s v="Virginia Beach"/>
    <x v="17"/>
    <n v="23464"/>
    <x v="0"/>
    <s v="TEC-AC-10003116"/>
    <x v="2"/>
    <x v="11"/>
    <s v="Memorex Froggy Flash Drive 8 GB"/>
    <n v="53.25"/>
    <x v="1"/>
    <n v="0"/>
    <n v="20.767499999999998"/>
  </r>
  <r>
    <n v="6131"/>
    <s v="CA-2014-162033"/>
    <x v="3"/>
    <x v="606"/>
    <d v="2014-04-03T00:00:00"/>
    <s v="Standard Class"/>
    <s v="EM-14200"/>
    <s v="Evan Minnotte"/>
    <x v="2"/>
    <s v="United States"/>
    <s v="Virginia Beach"/>
    <x v="17"/>
    <n v="23464"/>
    <x v="0"/>
    <s v="OFF-FA-10003021"/>
    <x v="1"/>
    <x v="13"/>
    <s v="Staples"/>
    <n v="3.76"/>
    <x v="0"/>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x v="9"/>
    <n v="0.1"/>
    <n v="161.96739999999997"/>
  </r>
  <r>
    <n v="6133"/>
    <s v="CA-2014-145737"/>
    <x v="3"/>
    <x v="175"/>
    <d v="2014-09-21T00:00:00"/>
    <s v="Standard Class"/>
    <s v="AB-10165"/>
    <s v="Alan Barnes"/>
    <x v="0"/>
    <s v="United States"/>
    <s v="Lebanon"/>
    <x v="18"/>
    <n v="37087"/>
    <x v="0"/>
    <s v="OFF-PA-10001033"/>
    <x v="1"/>
    <x v="10"/>
    <s v="Xerox 1893"/>
    <n v="163.96"/>
    <x v="2"/>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x v="0"/>
    <n v="0.2"/>
    <n v="12.095999999999997"/>
  </r>
  <r>
    <n v="6135"/>
    <s v="CA-2013-146766"/>
    <x v="0"/>
    <x v="254"/>
    <d v="2013-11-05T00:00:00"/>
    <s v="Same Day"/>
    <s v="TT-21220"/>
    <s v="Thomas Thornton"/>
    <x v="0"/>
    <s v="United States"/>
    <s v="Chula Vista"/>
    <x v="1"/>
    <n v="91911"/>
    <x v="1"/>
    <s v="OFF-AR-10002135"/>
    <x v="1"/>
    <x v="6"/>
    <s v="Boston Heavy-Duty Trimline Electric Pencil Sharpeners"/>
    <n v="192.8"/>
    <x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x v="1"/>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x v="5"/>
    <n v="0.8"/>
    <n v="-186.56820000000005"/>
  </r>
  <r>
    <n v="6138"/>
    <s v="US-2013-142251"/>
    <x v="0"/>
    <x v="731"/>
    <d v="2013-11-05T00:00:00"/>
    <s v="Second Class"/>
    <s v="FO-14305"/>
    <s v="Frank Olsen"/>
    <x v="0"/>
    <s v="United States"/>
    <s v="Hollywood"/>
    <x v="2"/>
    <n v="33021"/>
    <x v="0"/>
    <s v="OFF-PA-10002986"/>
    <x v="1"/>
    <x v="10"/>
    <s v="Xerox 1898"/>
    <n v="32.064"/>
    <x v="5"/>
    <n v="0.2"/>
    <n v="11.222399999999999"/>
  </r>
  <r>
    <n v="6139"/>
    <s v="CA-2011-131247"/>
    <x v="2"/>
    <x v="809"/>
    <d v="2011-04-04T00:00:00"/>
    <s v="Standard Class"/>
    <s v="GA-14725"/>
    <s v="Guy Armstrong"/>
    <x v="0"/>
    <s v="United States"/>
    <s v="San Francisco"/>
    <x v="1"/>
    <n v="94110"/>
    <x v="1"/>
    <s v="FUR-BO-10001337"/>
    <x v="0"/>
    <x v="0"/>
    <s v="O'Sullivan Living Dimensions 2-Shelf Bookcases"/>
    <n v="205.666"/>
    <x v="0"/>
    <n v="0.15"/>
    <n v="-12.097999999999999"/>
  </r>
  <r>
    <n v="6140"/>
    <s v="US-2012-113593"/>
    <x v="1"/>
    <x v="24"/>
    <d v="2012-04-20T00:00:00"/>
    <s v="First Class"/>
    <s v="NC-18415"/>
    <s v="Nathan Cano"/>
    <x v="0"/>
    <s v="United States"/>
    <s v="Santa Maria"/>
    <x v="1"/>
    <n v="93454"/>
    <x v="1"/>
    <s v="OFF-ST-10000532"/>
    <x v="1"/>
    <x v="4"/>
    <s v="Advantus Rolling Drawer Organizers"/>
    <n v="115.44"/>
    <x v="1"/>
    <n v="0"/>
    <n v="30.014399999999998"/>
  </r>
  <r>
    <n v="6141"/>
    <s v="CA-2014-121083"/>
    <x v="3"/>
    <x v="362"/>
    <d v="2014-07-16T00:00:00"/>
    <s v="Standard Class"/>
    <s v="JF-15190"/>
    <s v="Jamie Frazer"/>
    <x v="0"/>
    <s v="United States"/>
    <s v="Manchester"/>
    <x v="29"/>
    <n v="6040"/>
    <x v="3"/>
    <s v="OFF-PA-10001497"/>
    <x v="1"/>
    <x v="10"/>
    <s v="Xerox 1914"/>
    <n v="274.8"/>
    <x v="2"/>
    <n v="0"/>
    <n v="134.65199999999999"/>
  </r>
  <r>
    <n v="6142"/>
    <s v="CA-2014-121083"/>
    <x v="3"/>
    <x v="362"/>
    <d v="2014-07-16T00:00:00"/>
    <s v="Standard Class"/>
    <s v="JF-15190"/>
    <s v="Jamie Frazer"/>
    <x v="0"/>
    <s v="United States"/>
    <s v="Manchester"/>
    <x v="29"/>
    <n v="6040"/>
    <x v="3"/>
    <s v="OFF-ST-10002554"/>
    <x v="1"/>
    <x v="4"/>
    <s v="Tennsco Industrial Shelving"/>
    <n v="195.64"/>
    <x v="4"/>
    <n v="0"/>
    <n v="3.9128000000000043"/>
  </r>
  <r>
    <n v="6143"/>
    <s v="CA-2014-121083"/>
    <x v="3"/>
    <x v="362"/>
    <d v="2014-07-16T00:00:00"/>
    <s v="Standard Class"/>
    <s v="JF-15190"/>
    <s v="Jamie Frazer"/>
    <x v="0"/>
    <s v="United States"/>
    <s v="Manchester"/>
    <x v="29"/>
    <n v="6040"/>
    <x v="3"/>
    <s v="TEC-PH-10001336"/>
    <x v="2"/>
    <x v="7"/>
    <s v="Digium D40 VoIP phone"/>
    <n v="257.98"/>
    <x v="0"/>
    <n v="0"/>
    <n v="74.8142"/>
  </r>
  <r>
    <n v="6144"/>
    <s v="CA-2014-121083"/>
    <x v="3"/>
    <x v="362"/>
    <d v="2014-07-16T00:00:00"/>
    <s v="Standard Class"/>
    <s v="JF-15190"/>
    <s v="Jamie Frazer"/>
    <x v="0"/>
    <s v="United States"/>
    <s v="Manchester"/>
    <x v="29"/>
    <n v="6040"/>
    <x v="3"/>
    <s v="OFF-AR-10002987"/>
    <x v="1"/>
    <x v="6"/>
    <s v="Prismacolor Color Pencil Set"/>
    <n v="119.03999999999999"/>
    <x v="5"/>
    <n v="0"/>
    <n v="48.806400000000011"/>
  </r>
  <r>
    <n v="6145"/>
    <s v="CA-2014-151190"/>
    <x v="3"/>
    <x v="818"/>
    <d v="2014-07-02T00:00:00"/>
    <s v="Standard Class"/>
    <s v="GT-14710"/>
    <s v="Greg Tran"/>
    <x v="0"/>
    <s v="United States"/>
    <s v="Omaha"/>
    <x v="8"/>
    <n v="68104"/>
    <x v="2"/>
    <s v="OFF-PA-10000575"/>
    <x v="1"/>
    <x v="10"/>
    <s v="Wirebound Message Books, Four 2 3/4 x 5 White Forms per Page"/>
    <n v="20.07"/>
    <x v="1"/>
    <n v="0"/>
    <n v="9.2321999999999989"/>
  </r>
  <r>
    <n v="6146"/>
    <s v="CA-2011-133543"/>
    <x v="2"/>
    <x v="1091"/>
    <d v="2011-12-26T00:00:00"/>
    <s v="Standard Class"/>
    <s v="KM-16660"/>
    <s v="Khloe Miller"/>
    <x v="0"/>
    <s v="United States"/>
    <s v="San Jose"/>
    <x v="1"/>
    <n v="95123"/>
    <x v="1"/>
    <s v="OFF-AR-10003394"/>
    <x v="1"/>
    <x v="6"/>
    <s v="Newell 332"/>
    <n v="11.76"/>
    <x v="4"/>
    <n v="0"/>
    <n v="3.1752000000000002"/>
  </r>
  <r>
    <n v="6147"/>
    <s v="CA-2014-105130"/>
    <x v="3"/>
    <x v="610"/>
    <d v="2014-11-26T00:00:00"/>
    <s v="Standard Class"/>
    <s v="PJ-18835"/>
    <s v="Patrick Jones"/>
    <x v="1"/>
    <s v="United States"/>
    <s v="San Francisco"/>
    <x v="1"/>
    <n v="94122"/>
    <x v="1"/>
    <s v="OFF-AR-10003394"/>
    <x v="1"/>
    <x v="6"/>
    <s v="Newell 332"/>
    <n v="11.76"/>
    <x v="4"/>
    <n v="0"/>
    <n v="3.1752000000000002"/>
  </r>
  <r>
    <n v="6148"/>
    <s v="CA-2014-105130"/>
    <x v="3"/>
    <x v="610"/>
    <d v="2014-11-26T00:00:00"/>
    <s v="Standard Class"/>
    <s v="PJ-18835"/>
    <s v="Patrick Jones"/>
    <x v="1"/>
    <s v="United States"/>
    <s v="San Francisco"/>
    <x v="1"/>
    <n v="94122"/>
    <x v="1"/>
    <s v="OFF-BI-10001191"/>
    <x v="1"/>
    <x v="8"/>
    <s v="Canvas Sectional Post Binders"/>
    <n v="40.736000000000004"/>
    <x v="0"/>
    <n v="0.2"/>
    <n v="14.7668"/>
  </r>
  <r>
    <n v="6149"/>
    <s v="CA-2013-161928"/>
    <x v="0"/>
    <x v="812"/>
    <d v="2013-06-30T00:00:00"/>
    <s v="Second Class"/>
    <s v="AC-10660"/>
    <s v="Anna Chung"/>
    <x v="0"/>
    <s v="United States"/>
    <s v="San Francisco"/>
    <x v="1"/>
    <n v="94109"/>
    <x v="1"/>
    <s v="TEC-PH-10003484"/>
    <x v="2"/>
    <x v="7"/>
    <s v="Ooma Telo VoIP Home Phone System"/>
    <n v="201.584"/>
    <x v="0"/>
    <n v="0.2"/>
    <n v="12.599000000000004"/>
  </r>
  <r>
    <n v="6150"/>
    <s v="CA-2014-101322"/>
    <x v="3"/>
    <x v="116"/>
    <d v="2015-01-01T00:00:00"/>
    <s v="First Class"/>
    <s v="JG-15310"/>
    <s v="Jason Gross"/>
    <x v="1"/>
    <s v="United States"/>
    <s v="Long Beach"/>
    <x v="1"/>
    <n v="90805"/>
    <x v="1"/>
    <s v="FUR-CH-10003968"/>
    <x v="0"/>
    <x v="1"/>
    <s v="Novimex Turbo Task Chair"/>
    <n v="340.70400000000006"/>
    <x v="5"/>
    <n v="0.2"/>
    <n v="-34.070400000000006"/>
  </r>
  <r>
    <n v="6151"/>
    <s v="US-2013-106600"/>
    <x v="0"/>
    <x v="143"/>
    <d v="2013-04-12T00:00:00"/>
    <s v="First Class"/>
    <s v="RM-19375"/>
    <s v="Raymond Messe"/>
    <x v="0"/>
    <s v="United States"/>
    <s v="Columbus"/>
    <x v="32"/>
    <n v="31907"/>
    <x v="0"/>
    <s v="FUR-BO-10001608"/>
    <x v="0"/>
    <x v="0"/>
    <s v="Hon Metal Bookcases, Black"/>
    <n v="354.90000000000003"/>
    <x v="2"/>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x v="12"/>
    <n v="0.15"/>
    <n v="70.490000000000009"/>
  </r>
  <r>
    <n v="6153"/>
    <s v="CA-2014-139437"/>
    <x v="3"/>
    <x v="445"/>
    <d v="2014-07-09T00:00:00"/>
    <s v="Standard Class"/>
    <s v="RD-19585"/>
    <s v="Rob Dowd"/>
    <x v="0"/>
    <s v="United States"/>
    <s v="Los Angeles"/>
    <x v="1"/>
    <n v="90004"/>
    <x v="1"/>
    <s v="OFF-ST-10002485"/>
    <x v="1"/>
    <x v="4"/>
    <s v="Rogers Deluxe File Chest"/>
    <n v="87.92"/>
    <x v="4"/>
    <n v="0"/>
    <n v="0.87919999999999732"/>
  </r>
  <r>
    <n v="6154"/>
    <s v="CA-2014-151484"/>
    <x v="3"/>
    <x v="693"/>
    <d v="2014-04-24T00:00:00"/>
    <s v="First Class"/>
    <s v="CV-12805"/>
    <s v="Cynthia Voltz"/>
    <x v="1"/>
    <s v="United States"/>
    <s v="Philadelphia"/>
    <x v="9"/>
    <n v="19120"/>
    <x v="3"/>
    <s v="FUR-FU-10001876"/>
    <x v="0"/>
    <x v="5"/>
    <s v="Computer Room Manger, 14&quot;"/>
    <n v="51.967999999999996"/>
    <x v="0"/>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x v="1"/>
    <n v="0.2"/>
    <n v="5.7752999999999961"/>
  </r>
  <r>
    <n v="6156"/>
    <s v="CA-2014-151484"/>
    <x v="3"/>
    <x v="693"/>
    <d v="2014-04-24T00:00:00"/>
    <s v="First Class"/>
    <s v="CV-12805"/>
    <s v="Cynthia Voltz"/>
    <x v="1"/>
    <s v="United States"/>
    <s v="Philadelphia"/>
    <x v="9"/>
    <n v="19120"/>
    <x v="3"/>
    <s v="OFF-ST-10000142"/>
    <x v="1"/>
    <x v="4"/>
    <s v="Deluxe Rollaway Locking File with Drawer"/>
    <n v="332.70400000000001"/>
    <x v="7"/>
    <n v="0.2"/>
    <n v="33.270399999999981"/>
  </r>
  <r>
    <n v="6157"/>
    <s v="CA-2014-151484"/>
    <x v="3"/>
    <x v="693"/>
    <d v="2014-04-24T00:00:00"/>
    <s v="First Class"/>
    <s v="CV-12805"/>
    <s v="Cynthia Voltz"/>
    <x v="1"/>
    <s v="United States"/>
    <s v="Philadelphia"/>
    <x v="9"/>
    <n v="19120"/>
    <x v="3"/>
    <s v="FUR-FU-10004671"/>
    <x v="0"/>
    <x v="5"/>
    <s v="Executive Impressions 12&quot; Wall Clock"/>
    <n v="42.408000000000008"/>
    <x v="1"/>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x v="1"/>
    <n v="0"/>
    <n v="38.323799999999999"/>
  </r>
  <r>
    <n v="6159"/>
    <s v="CA-2013-104150"/>
    <x v="0"/>
    <x v="1092"/>
    <d v="2013-08-06T00:00:00"/>
    <s v="Second Class"/>
    <s v="AG-10330"/>
    <s v="Alex Grayson"/>
    <x v="0"/>
    <s v="United States"/>
    <s v="Tulsa"/>
    <x v="26"/>
    <n v="74133"/>
    <x v="2"/>
    <s v="TEC-AC-10004803"/>
    <x v="2"/>
    <x v="11"/>
    <s v="Sony Micro Vault Click 4 GB USB 2.0 Flash Drive"/>
    <n v="167.28"/>
    <x v="13"/>
    <n v="0"/>
    <n v="23.419200000000011"/>
  </r>
  <r>
    <n v="6160"/>
    <s v="CA-2013-161025"/>
    <x v="0"/>
    <x v="275"/>
    <d v="2013-12-10T00:00:00"/>
    <s v="Standard Class"/>
    <s v="GM-14440"/>
    <s v="Gary McGarr"/>
    <x v="0"/>
    <s v="United States"/>
    <s v="Los Angeles"/>
    <x v="1"/>
    <n v="90049"/>
    <x v="1"/>
    <s v="OFF-ST-10001932"/>
    <x v="1"/>
    <x v="4"/>
    <s v="Fellowes Staxonsteel Drawer Files"/>
    <n v="772.68"/>
    <x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x v="1"/>
    <n v="0.2"/>
    <n v="28.347899999999981"/>
  </r>
  <r>
    <n v="6162"/>
    <s v="CA-2011-103989"/>
    <x v="2"/>
    <x v="1093"/>
    <d v="2011-03-21T00:00:00"/>
    <s v="First Class"/>
    <s v="MC-17605"/>
    <s v="Matt Connell"/>
    <x v="1"/>
    <s v="United States"/>
    <s v="Lakeland"/>
    <x v="2"/>
    <n v="33801"/>
    <x v="0"/>
    <s v="OFF-LA-10000443"/>
    <x v="1"/>
    <x v="2"/>
    <s v="Avery 501"/>
    <n v="11.808"/>
    <x v="4"/>
    <n v="0.2"/>
    <n v="3.9851999999999999"/>
  </r>
  <r>
    <n v="6163"/>
    <s v="CA-2011-103989"/>
    <x v="2"/>
    <x v="1093"/>
    <d v="2011-03-21T00:00:00"/>
    <s v="First Class"/>
    <s v="MC-17605"/>
    <s v="Matt Connell"/>
    <x v="1"/>
    <s v="United States"/>
    <s v="Lakeland"/>
    <x v="2"/>
    <n v="33801"/>
    <x v="0"/>
    <s v="OFF-ST-10000918"/>
    <x v="1"/>
    <x v="4"/>
    <s v="Crate-A-Files"/>
    <n v="26.160000000000004"/>
    <x v="1"/>
    <n v="0.2"/>
    <n v="1.961999999999998"/>
  </r>
  <r>
    <n v="6164"/>
    <s v="CA-2011-103989"/>
    <x v="2"/>
    <x v="1093"/>
    <d v="2011-03-21T00:00:00"/>
    <s v="First Class"/>
    <s v="MC-17605"/>
    <s v="Matt Connell"/>
    <x v="1"/>
    <s v="United States"/>
    <s v="Lakeland"/>
    <x v="2"/>
    <n v="33801"/>
    <x v="0"/>
    <s v="OFF-BI-10001196"/>
    <x v="1"/>
    <x v="8"/>
    <s v="Avery Flip-Chart Easel Binder, Black"/>
    <n v="33.57"/>
    <x v="2"/>
    <n v="0.7"/>
    <n v="-25.737000000000002"/>
  </r>
  <r>
    <n v="6165"/>
    <s v="CA-2011-103989"/>
    <x v="2"/>
    <x v="1093"/>
    <d v="2011-03-21T00:00:00"/>
    <s v="First Class"/>
    <s v="MC-17605"/>
    <s v="Matt Connell"/>
    <x v="1"/>
    <s v="United States"/>
    <s v="Lakeland"/>
    <x v="2"/>
    <n v="33801"/>
    <x v="0"/>
    <s v="FUR-FU-10003981"/>
    <x v="0"/>
    <x v="5"/>
    <s v="Eldon Wave Desk Accessories"/>
    <n v="4.9920000000000009"/>
    <x v="1"/>
    <n v="0.2"/>
    <n v="1.3728000000000002"/>
  </r>
  <r>
    <n v="6166"/>
    <s v="CA-2011-103989"/>
    <x v="2"/>
    <x v="1093"/>
    <d v="2011-03-21T00:00:00"/>
    <s v="First Class"/>
    <s v="MC-17605"/>
    <s v="Matt Connell"/>
    <x v="1"/>
    <s v="United States"/>
    <s v="Lakeland"/>
    <x v="2"/>
    <n v="33801"/>
    <x v="0"/>
    <s v="FUR-FU-10002508"/>
    <x v="0"/>
    <x v="5"/>
    <s v="Document Clip Frames"/>
    <n v="20.016000000000002"/>
    <x v="1"/>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x v="0"/>
    <n v="0.2"/>
    <n v="53.199999999999989"/>
  </r>
  <r>
    <n v="6168"/>
    <s v="CA-2012-142433"/>
    <x v="1"/>
    <x v="704"/>
    <d v="2012-04-25T00:00:00"/>
    <s v="Standard Class"/>
    <s v="ES-14020"/>
    <s v="Erica Smith"/>
    <x v="0"/>
    <s v="United States"/>
    <s v="Houston"/>
    <x v="5"/>
    <n v="77036"/>
    <x v="2"/>
    <s v="OFF-PA-10002377"/>
    <x v="1"/>
    <x v="10"/>
    <s v="Xerox 1916"/>
    <n v="117.456"/>
    <x v="1"/>
    <n v="0.2"/>
    <n v="44.045999999999992"/>
  </r>
  <r>
    <n v="6169"/>
    <s v="CA-2012-132815"/>
    <x v="1"/>
    <x v="444"/>
    <d v="2012-09-22T00:00:00"/>
    <s v="Second Class"/>
    <s v="RW-19540"/>
    <s v="Rick Wilson"/>
    <x v="1"/>
    <s v="United States"/>
    <s v="Los Angeles"/>
    <x v="1"/>
    <n v="90008"/>
    <x v="1"/>
    <s v="OFF-PA-10004530"/>
    <x v="1"/>
    <x v="10"/>
    <s v="Personal Creations Ink Jet Cards and Labels"/>
    <n v="22.96"/>
    <x v="0"/>
    <n v="0"/>
    <n v="11.250400000000001"/>
  </r>
  <r>
    <n v="6170"/>
    <s v="CA-2011-101266"/>
    <x v="2"/>
    <x v="9"/>
    <d v="2011-08-30T00:00:00"/>
    <s v="Second Class"/>
    <s v="MM-17920"/>
    <s v="Michael Moore"/>
    <x v="0"/>
    <s v="United States"/>
    <s v="Springfield"/>
    <x v="17"/>
    <n v="22153"/>
    <x v="0"/>
    <s v="OFF-PA-10002986"/>
    <x v="1"/>
    <x v="10"/>
    <s v="Xerox 1898"/>
    <n v="13.36"/>
    <x v="0"/>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x v="1"/>
    <n v="0.2"/>
    <n v="11.558699999999998"/>
  </r>
  <r>
    <n v="6172"/>
    <s v="CA-2013-141523"/>
    <x v="0"/>
    <x v="1054"/>
    <d v="2013-12-25T00:00:00"/>
    <s v="Second Class"/>
    <s v="MH-17440"/>
    <s v="Mark Haberlin"/>
    <x v="1"/>
    <s v="United States"/>
    <s v="New York City"/>
    <x v="15"/>
    <n v="10035"/>
    <x v="3"/>
    <s v="OFF-AR-10001545"/>
    <x v="1"/>
    <x v="6"/>
    <s v="Newell 326"/>
    <n v="3.52"/>
    <x v="0"/>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x v="2"/>
    <n v="0"/>
    <n v="12.548999999999999"/>
  </r>
  <r>
    <n v="6174"/>
    <s v="US-2011-106299"/>
    <x v="2"/>
    <x v="1094"/>
    <d v="2011-08-08T00:00:00"/>
    <s v="Standard Class"/>
    <s v="NZ-18565"/>
    <s v="Nick Zandusky"/>
    <x v="2"/>
    <s v="United States"/>
    <s v="Springfield"/>
    <x v="25"/>
    <n v="65807"/>
    <x v="2"/>
    <s v="TEC-AC-10003237"/>
    <x v="2"/>
    <x v="11"/>
    <s v="Memorex Micro Travel Drive 4 GB"/>
    <n v="21.2"/>
    <x v="0"/>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x v="0"/>
    <n v="0"/>
    <n v="226.36260000000004"/>
  </r>
  <r>
    <n v="6176"/>
    <s v="CA-2012-158421"/>
    <x v="1"/>
    <x v="481"/>
    <d v="2012-09-26T00:00:00"/>
    <s v="Standard Class"/>
    <s v="GB-14575"/>
    <s v="Giulietta Baptist"/>
    <x v="0"/>
    <s v="United States"/>
    <s v="Columbia"/>
    <x v="20"/>
    <n v="29203"/>
    <x v="0"/>
    <s v="FUR-CH-10000309"/>
    <x v="0"/>
    <x v="1"/>
    <s v="Global Comet Stacking Arm Chair"/>
    <n v="1690.04"/>
    <x v="4"/>
    <n v="0"/>
    <n v="422.51"/>
  </r>
  <r>
    <n v="6177"/>
    <s v="CA-2012-158421"/>
    <x v="1"/>
    <x v="481"/>
    <d v="2012-09-26T00:00:00"/>
    <s v="Standard Class"/>
    <s v="GB-14575"/>
    <s v="Giulietta Baptist"/>
    <x v="0"/>
    <s v="United States"/>
    <s v="Columbia"/>
    <x v="20"/>
    <n v="29203"/>
    <x v="0"/>
    <s v="OFF-ST-10002444"/>
    <x v="1"/>
    <x v="4"/>
    <s v="Recycled Eldon Regeneration Jumbo File"/>
    <n v="85.96"/>
    <x v="3"/>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x v="0"/>
    <n v="0"/>
    <n v="57.32119999999999"/>
  </r>
  <r>
    <n v="6179"/>
    <s v="CA-2012-158421"/>
    <x v="1"/>
    <x v="481"/>
    <d v="2012-09-26T00:00:00"/>
    <s v="Standard Class"/>
    <s v="GB-14575"/>
    <s v="Giulietta Baptist"/>
    <x v="0"/>
    <s v="United States"/>
    <s v="Columbia"/>
    <x v="20"/>
    <n v="29203"/>
    <x v="0"/>
    <s v="OFF-PA-10001801"/>
    <x v="1"/>
    <x v="10"/>
    <s v="Xerox 193"/>
    <n v="23.92"/>
    <x v="4"/>
    <n v="0"/>
    <n v="11.720800000000001"/>
  </r>
  <r>
    <n v="6180"/>
    <s v="CA-2012-158421"/>
    <x v="1"/>
    <x v="481"/>
    <d v="2012-09-26T00:00:00"/>
    <s v="Standard Class"/>
    <s v="GB-14575"/>
    <s v="Giulietta Baptist"/>
    <x v="0"/>
    <s v="United States"/>
    <s v="Columbia"/>
    <x v="20"/>
    <n v="29203"/>
    <x v="0"/>
    <s v="OFF-ST-10000563"/>
    <x v="1"/>
    <x v="4"/>
    <s v="Fellowes Bankers Box Stor/Drawer Steel Plus"/>
    <n v="63.96"/>
    <x v="0"/>
    <n v="0"/>
    <n v="6.3960000000000008"/>
  </r>
  <r>
    <n v="6181"/>
    <s v="CA-2012-158421"/>
    <x v="1"/>
    <x v="481"/>
    <d v="2012-09-26T00:00:00"/>
    <s v="Standard Class"/>
    <s v="GB-14575"/>
    <s v="Giulietta Baptist"/>
    <x v="0"/>
    <s v="United States"/>
    <s v="Columbia"/>
    <x v="20"/>
    <n v="29203"/>
    <x v="0"/>
    <s v="TEC-PH-10000369"/>
    <x v="2"/>
    <x v="7"/>
    <s v="HTC One Mini"/>
    <n v="629.94999999999993"/>
    <x v="2"/>
    <n v="0"/>
    <n v="176.38600000000002"/>
  </r>
  <r>
    <n v="6182"/>
    <s v="CA-2012-158421"/>
    <x v="1"/>
    <x v="481"/>
    <d v="2012-09-26T00:00:00"/>
    <s v="Standard Class"/>
    <s v="GB-14575"/>
    <s v="Giulietta Baptist"/>
    <x v="0"/>
    <s v="United States"/>
    <s v="Columbia"/>
    <x v="20"/>
    <n v="29203"/>
    <x v="0"/>
    <s v="TEC-PH-10002538"/>
    <x v="2"/>
    <x v="7"/>
    <s v="Grandstream GXP1160 VoIP phone"/>
    <n v="113.72999999999999"/>
    <x v="1"/>
    <n v="0"/>
    <n v="32.981699999999989"/>
  </r>
  <r>
    <n v="6183"/>
    <s v="CA-2012-158421"/>
    <x v="1"/>
    <x v="481"/>
    <d v="2012-09-26T00:00:00"/>
    <s v="Standard Class"/>
    <s v="GB-14575"/>
    <s v="Giulietta Baptist"/>
    <x v="0"/>
    <s v="United States"/>
    <s v="Columbia"/>
    <x v="20"/>
    <n v="29203"/>
    <x v="0"/>
    <s v="OFF-BI-10000050"/>
    <x v="1"/>
    <x v="8"/>
    <s v="Angle-D Binders with Locking Rings, Label Holders"/>
    <n v="14.6"/>
    <x v="0"/>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x v="8"/>
    <n v="0"/>
    <n v="17.756799999999998"/>
  </r>
  <r>
    <n v="6185"/>
    <s v="CA-2013-143609"/>
    <x v="0"/>
    <x v="25"/>
    <d v="2013-12-14T00:00:00"/>
    <s v="First Class"/>
    <s v="DB-13270"/>
    <s v="Deborah Brumfield"/>
    <x v="2"/>
    <s v="United States"/>
    <s v="Portland"/>
    <x v="21"/>
    <n v="97206"/>
    <x v="1"/>
    <s v="FUR-CH-10004218"/>
    <x v="0"/>
    <x v="1"/>
    <s v="Global Fabric Manager's Chair, Dark Gray"/>
    <n v="403.92"/>
    <x v="2"/>
    <n v="0.2"/>
    <n v="25.245000000000019"/>
  </r>
  <r>
    <n v="6186"/>
    <s v="CA-2012-138331"/>
    <x v="1"/>
    <x v="976"/>
    <d v="2012-08-12T00:00:00"/>
    <s v="Standard Class"/>
    <s v="JK-15625"/>
    <s v="Jim Karlsson"/>
    <x v="0"/>
    <s v="United States"/>
    <s v="Philadelphia"/>
    <x v="9"/>
    <n v="19120"/>
    <x v="3"/>
    <s v="OFF-AR-10002952"/>
    <x v="1"/>
    <x v="6"/>
    <s v="Stanley Contemporary Battery Pencil Sharpeners"/>
    <n v="106.8"/>
    <x v="12"/>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x v="1"/>
    <n v="0"/>
    <n v="20.575499999999998"/>
  </r>
  <r>
    <n v="6188"/>
    <s v="CA-2012-138954"/>
    <x v="1"/>
    <x v="219"/>
    <d v="2012-11-17T00:00:00"/>
    <s v="First Class"/>
    <s v="MH-17785"/>
    <s v="Maya Herman"/>
    <x v="1"/>
    <s v="United States"/>
    <s v="New York City"/>
    <x v="15"/>
    <n v="10035"/>
    <x v="3"/>
    <s v="OFF-BI-10003963"/>
    <x v="1"/>
    <x v="8"/>
    <s v="Cardinal Holdit Data Disk Pockets"/>
    <n v="34.944000000000003"/>
    <x v="5"/>
    <n v="0.2"/>
    <n v="11.793599999999998"/>
  </r>
  <r>
    <n v="6189"/>
    <s v="CA-2012-138954"/>
    <x v="1"/>
    <x v="219"/>
    <d v="2012-11-17T00:00:00"/>
    <s v="First Class"/>
    <s v="MH-17785"/>
    <s v="Maya Herman"/>
    <x v="1"/>
    <s v="United States"/>
    <s v="New York City"/>
    <x v="15"/>
    <n v="10035"/>
    <x v="3"/>
    <s v="OFF-AR-10001955"/>
    <x v="1"/>
    <x v="6"/>
    <s v="Newell 319"/>
    <n v="119.03999999999999"/>
    <x v="5"/>
    <n v="0"/>
    <n v="35.711999999999989"/>
  </r>
  <r>
    <n v="6190"/>
    <s v="CA-2014-157903"/>
    <x v="3"/>
    <x v="1095"/>
    <d v="2014-04-09T00:00:00"/>
    <s v="Standard Class"/>
    <s v="AM-10705"/>
    <s v="Anne McFarland"/>
    <x v="0"/>
    <s v="United States"/>
    <s v="Des Plaines"/>
    <x v="10"/>
    <n v="60016"/>
    <x v="2"/>
    <s v="TEC-PH-10004345"/>
    <x v="2"/>
    <x v="7"/>
    <s v="Cisco SPA 502G IP Phone"/>
    <n v="383.84000000000003"/>
    <x v="4"/>
    <n v="0.2"/>
    <n v="47.97999999999999"/>
  </r>
  <r>
    <n v="6191"/>
    <s v="CA-2013-157259"/>
    <x v="0"/>
    <x v="435"/>
    <d v="2013-12-29T00:00:00"/>
    <s v="Standard Class"/>
    <s v="JM-15535"/>
    <s v="Jessica Myrick"/>
    <x v="0"/>
    <s v="United States"/>
    <s v="New York City"/>
    <x v="15"/>
    <n v="10035"/>
    <x v="3"/>
    <s v="FUR-FU-10003192"/>
    <x v="0"/>
    <x v="5"/>
    <s v="Luxo Adjustable Task Clamp Lamp"/>
    <n v="799.56000000000006"/>
    <x v="6"/>
    <n v="0"/>
    <n v="207.88559999999998"/>
  </r>
  <r>
    <n v="6192"/>
    <s v="CA-2014-107986"/>
    <x v="3"/>
    <x v="1096"/>
    <d v="2014-12-14T00:00:00"/>
    <s v="Same Day"/>
    <s v="MW-18220"/>
    <s v="Mitch Webber"/>
    <x v="0"/>
    <s v="United States"/>
    <s v="Seattle"/>
    <x v="4"/>
    <n v="98103"/>
    <x v="1"/>
    <s v="OFF-ST-10001325"/>
    <x v="1"/>
    <x v="4"/>
    <s v="Sterilite Officeware Hinged File Box"/>
    <n v="31.44"/>
    <x v="1"/>
    <n v="0"/>
    <n v="8.4888000000000012"/>
  </r>
  <r>
    <n v="6193"/>
    <s v="CA-2014-104927"/>
    <x v="3"/>
    <x v="66"/>
    <d v="2014-12-27T00:00:00"/>
    <s v="Standard Class"/>
    <s v="AG-10330"/>
    <s v="Alex Grayson"/>
    <x v="0"/>
    <s v="United States"/>
    <s v="Houston"/>
    <x v="5"/>
    <n v="77095"/>
    <x v="2"/>
    <s v="OFF-PA-10000019"/>
    <x v="1"/>
    <x v="10"/>
    <s v="Xerox 1931"/>
    <n v="25.920000000000005"/>
    <x v="2"/>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x v="2"/>
    <n v="0.8"/>
    <n v="-9.8114999999999988"/>
  </r>
  <r>
    <n v="6195"/>
    <s v="CA-2014-104927"/>
    <x v="3"/>
    <x v="66"/>
    <d v="2014-12-27T00:00:00"/>
    <s v="Standard Class"/>
    <s v="AG-10330"/>
    <s v="Alex Grayson"/>
    <x v="0"/>
    <s v="United States"/>
    <s v="Houston"/>
    <x v="5"/>
    <n v="77095"/>
    <x v="2"/>
    <s v="OFF-PA-10000176"/>
    <x v="1"/>
    <x v="10"/>
    <s v="Xerox 1887"/>
    <n v="75.88"/>
    <x v="2"/>
    <n v="0.2"/>
    <n v="26.557999999999993"/>
  </r>
  <r>
    <n v="6196"/>
    <s v="CA-2014-113453"/>
    <x v="3"/>
    <x v="208"/>
    <d v="2014-10-29T00:00:00"/>
    <s v="Standard Class"/>
    <s v="CM-12160"/>
    <s v="Charles McCrossin"/>
    <x v="0"/>
    <s v="United States"/>
    <s v="Philadelphia"/>
    <x v="9"/>
    <n v="19143"/>
    <x v="3"/>
    <s v="TEC-PH-10004165"/>
    <x v="2"/>
    <x v="7"/>
    <s v="Mitel MiVoice 5330e IP Phone"/>
    <n v="329.988"/>
    <x v="0"/>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x v="1"/>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x v="3"/>
    <n v="0"/>
    <n v="28.696499999999993"/>
  </r>
  <r>
    <n v="6199"/>
    <s v="CA-2012-149909"/>
    <x v="1"/>
    <x v="50"/>
    <d v="2012-11-17T00:00:00"/>
    <s v="Standard Class"/>
    <s v="RA-19915"/>
    <s v="Russell Applegate"/>
    <x v="0"/>
    <s v="United States"/>
    <s v="Columbus"/>
    <x v="14"/>
    <n v="47201"/>
    <x v="2"/>
    <s v="TEC-PH-10001536"/>
    <x v="2"/>
    <x v="7"/>
    <s v="Spigen Samsung Galaxy S5 Case Wallet"/>
    <n v="50.97"/>
    <x v="1"/>
    <n v="0"/>
    <n v="13.252199999999997"/>
  </r>
  <r>
    <n v="6200"/>
    <s v="CA-2012-149909"/>
    <x v="1"/>
    <x v="50"/>
    <d v="2012-11-17T00:00:00"/>
    <s v="Standard Class"/>
    <s v="RA-19915"/>
    <s v="Russell Applegate"/>
    <x v="0"/>
    <s v="United States"/>
    <s v="Columbus"/>
    <x v="14"/>
    <n v="47201"/>
    <x v="2"/>
    <s v="OFF-PA-10001790"/>
    <x v="1"/>
    <x v="10"/>
    <s v="Xerox 1910"/>
    <n v="96.08"/>
    <x v="0"/>
    <n v="0"/>
    <n v="46.118399999999994"/>
  </r>
  <r>
    <n v="6201"/>
    <s v="CA-2012-146675"/>
    <x v="1"/>
    <x v="392"/>
    <d v="2012-04-20T00:00:00"/>
    <s v="Standard Class"/>
    <s v="SB-20185"/>
    <s v="Sarah Brown"/>
    <x v="0"/>
    <s v="United States"/>
    <s v="Evanston"/>
    <x v="10"/>
    <n v="60201"/>
    <x v="2"/>
    <s v="TEC-CO-10001766"/>
    <x v="2"/>
    <x v="16"/>
    <s v="Canon PC940 Copier"/>
    <n v="1439.9680000000001"/>
    <x v="4"/>
    <n v="0.2"/>
    <n v="485.98919999999993"/>
  </r>
  <r>
    <n v="6202"/>
    <s v="CA-2012-146675"/>
    <x v="1"/>
    <x v="392"/>
    <d v="2012-04-20T00:00:00"/>
    <s v="Standard Class"/>
    <s v="SB-20185"/>
    <s v="Sarah Brown"/>
    <x v="0"/>
    <s v="United States"/>
    <s v="Evanston"/>
    <x v="10"/>
    <n v="60201"/>
    <x v="2"/>
    <s v="TEC-AC-10004396"/>
    <x v="2"/>
    <x v="11"/>
    <s v="Logitech Keyboard K120"/>
    <n v="43.56"/>
    <x v="1"/>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x v="2"/>
    <n v="0.2"/>
    <n v="7.0489999999999498"/>
  </r>
  <r>
    <n v="6204"/>
    <s v="CA-2013-133669"/>
    <x v="0"/>
    <x v="147"/>
    <d v="2013-10-28T00:00:00"/>
    <s v="Standard Class"/>
    <s v="SV-20935"/>
    <s v="Susan Vittorini"/>
    <x v="0"/>
    <s v="United States"/>
    <s v="Columbus"/>
    <x v="24"/>
    <n v="43229"/>
    <x v="3"/>
    <s v="TEC-PH-10001305"/>
    <x v="2"/>
    <x v="7"/>
    <s v="Panasonic KX TS208W Corded phone"/>
    <n v="235.15199999999999"/>
    <x v="8"/>
    <n v="0.4"/>
    <n v="-47.030399999999986"/>
  </r>
  <r>
    <n v="6205"/>
    <s v="CA-2014-145660"/>
    <x v="3"/>
    <x v="96"/>
    <d v="2014-12-04T00:00:00"/>
    <s v="First Class"/>
    <s v="MG-17650"/>
    <s v="Matthew Grinstein"/>
    <x v="2"/>
    <s v="United States"/>
    <s v="Marion"/>
    <x v="24"/>
    <n v="43302"/>
    <x v="3"/>
    <s v="FUR-FU-10002885"/>
    <x v="0"/>
    <x v="5"/>
    <s v="Magna Visual Magnetic Picture Hangers"/>
    <n v="7.7120000000000006"/>
    <x v="0"/>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x v="3"/>
    <n v="0.2"/>
    <n v="15.942499999999992"/>
  </r>
  <r>
    <n v="6207"/>
    <s v="CA-2013-133697"/>
    <x v="0"/>
    <x v="201"/>
    <d v="2013-10-25T00:00:00"/>
    <s v="Second Class"/>
    <s v="CM-12445"/>
    <s v="Chuck Magee"/>
    <x v="0"/>
    <s v="United States"/>
    <s v="Houston"/>
    <x v="5"/>
    <n v="77095"/>
    <x v="2"/>
    <s v="OFF-FA-10003112"/>
    <x v="1"/>
    <x v="13"/>
    <s v="Staples"/>
    <n v="25.248000000000001"/>
    <x v="4"/>
    <n v="0.2"/>
    <n v="7.8899999999999979"/>
  </r>
  <r>
    <n v="6208"/>
    <s v="CA-2013-133697"/>
    <x v="0"/>
    <x v="201"/>
    <d v="2013-10-25T00:00:00"/>
    <s v="Second Class"/>
    <s v="CM-12445"/>
    <s v="Chuck Magee"/>
    <x v="0"/>
    <s v="United States"/>
    <s v="Houston"/>
    <x v="5"/>
    <n v="77095"/>
    <x v="2"/>
    <s v="FUR-CH-10002372"/>
    <x v="0"/>
    <x v="1"/>
    <s v="Office Star - Ergonomically Designed Knee Chair"/>
    <n v="56.686"/>
    <x v="7"/>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x v="0"/>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x v="6"/>
    <n v="0.2"/>
    <n v="942.81569999999988"/>
  </r>
  <r>
    <n v="6211"/>
    <s v="CA-2014-119809"/>
    <x v="3"/>
    <x v="238"/>
    <d v="2014-08-26T00:00:00"/>
    <s v="Standard Class"/>
    <s v="YS-21880"/>
    <s v="Yana Sorensen"/>
    <x v="1"/>
    <s v="United States"/>
    <s v="Seattle"/>
    <x v="4"/>
    <n v="98103"/>
    <x v="1"/>
    <s v="OFF-ST-10003306"/>
    <x v="1"/>
    <x v="4"/>
    <s v="Letter Size Cart"/>
    <n v="1000.0200000000001"/>
    <x v="3"/>
    <n v="0"/>
    <n v="290.00579999999991"/>
  </r>
  <r>
    <n v="6212"/>
    <s v="CA-2014-119809"/>
    <x v="3"/>
    <x v="238"/>
    <d v="2014-08-26T00:00:00"/>
    <s v="Standard Class"/>
    <s v="YS-21880"/>
    <s v="Yana Sorensen"/>
    <x v="1"/>
    <s v="United States"/>
    <s v="Seattle"/>
    <x v="4"/>
    <n v="98103"/>
    <x v="1"/>
    <s v="FUR-FU-10001475"/>
    <x v="0"/>
    <x v="5"/>
    <s v="Contract Clock, 14&quot;, Brown"/>
    <n v="65.94"/>
    <x v="1"/>
    <n v="0"/>
    <n v="22.419600000000003"/>
  </r>
  <r>
    <n v="6213"/>
    <s v="CA-2014-149944"/>
    <x v="3"/>
    <x v="105"/>
    <d v="2014-11-17T00:00:00"/>
    <s v="Second Class"/>
    <s v="MB-17305"/>
    <s v="Maria Bertelson"/>
    <x v="0"/>
    <s v="United States"/>
    <s v="Longview"/>
    <x v="4"/>
    <n v="98632"/>
    <x v="1"/>
    <s v="OFF-FA-10003495"/>
    <x v="1"/>
    <x v="13"/>
    <s v="Staples"/>
    <n v="18.240000000000002"/>
    <x v="1"/>
    <n v="0"/>
    <n v="9.120000000000001"/>
  </r>
  <r>
    <n v="6214"/>
    <s v="CA-2014-149944"/>
    <x v="3"/>
    <x v="105"/>
    <d v="2014-11-17T00:00:00"/>
    <s v="Second Class"/>
    <s v="MB-17305"/>
    <s v="Maria Bertelson"/>
    <x v="0"/>
    <s v="United States"/>
    <s v="Longview"/>
    <x v="4"/>
    <n v="98632"/>
    <x v="1"/>
    <s v="OFF-AP-10004708"/>
    <x v="1"/>
    <x v="9"/>
    <s v="Fellowes Superior 10 Outlet Split Surge Protector"/>
    <n v="76.12"/>
    <x v="0"/>
    <n v="0"/>
    <n v="22.074799999999996"/>
  </r>
  <r>
    <n v="6215"/>
    <s v="CA-2011-128538"/>
    <x v="2"/>
    <x v="856"/>
    <d v="2011-10-15T00:00:00"/>
    <s v="Standard Class"/>
    <s v="AS-10240"/>
    <s v="Alan Shonely"/>
    <x v="0"/>
    <s v="United States"/>
    <s v="Redondo Beach"/>
    <x v="1"/>
    <n v="90278"/>
    <x v="1"/>
    <s v="OFF-EN-10001219"/>
    <x v="1"/>
    <x v="12"/>
    <s v="#10- 4 1/8&quot; x 9 1/2&quot; Security-Tint Envelopes"/>
    <n v="7.64"/>
    <x v="7"/>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x v="1"/>
    <n v="0"/>
    <n v="27.945600000000002"/>
  </r>
  <r>
    <n v="6217"/>
    <s v="CA-2012-161711"/>
    <x v="1"/>
    <x v="109"/>
    <d v="2012-12-03T00:00:00"/>
    <s v="Standard Class"/>
    <s v="MC-17425"/>
    <s v="Mark Cousins"/>
    <x v="1"/>
    <s v="United States"/>
    <s v="New York City"/>
    <x v="15"/>
    <n v="10035"/>
    <x v="3"/>
    <s v="OFF-EN-10001539"/>
    <x v="1"/>
    <x v="12"/>
    <s v="Staples"/>
    <n v="62.24"/>
    <x v="8"/>
    <n v="0"/>
    <n v="29.252800000000001"/>
  </r>
  <r>
    <n v="6218"/>
    <s v="US-2012-129553"/>
    <x v="1"/>
    <x v="1097"/>
    <d v="2012-08-02T00:00:00"/>
    <s v="Standard Class"/>
    <s v="PG-18820"/>
    <s v="Patrick Gardner"/>
    <x v="0"/>
    <s v="United States"/>
    <s v="Louisville"/>
    <x v="0"/>
    <n v="40214"/>
    <x v="0"/>
    <s v="TEC-PH-10004897"/>
    <x v="2"/>
    <x v="7"/>
    <s v="Mediabridge Sport Armband iPhone 5s"/>
    <n v="29.97"/>
    <x v="1"/>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x v="5"/>
    <n v="0"/>
    <n v="35.195999999999998"/>
  </r>
  <r>
    <n v="6220"/>
    <s v="CA-2013-160220"/>
    <x v="0"/>
    <x v="201"/>
    <d v="2013-10-27T00:00:00"/>
    <s v="Standard Class"/>
    <s v="JS-16030"/>
    <s v="Joy Smith"/>
    <x v="0"/>
    <s v="United States"/>
    <s v="Trenton"/>
    <x v="12"/>
    <n v="48183"/>
    <x v="2"/>
    <s v="TEC-PH-10001557"/>
    <x v="2"/>
    <x v="7"/>
    <s v="Pyle PMP37LED"/>
    <n v="191.98"/>
    <x v="0"/>
    <n v="0"/>
    <n v="51.834599999999995"/>
  </r>
  <r>
    <n v="6221"/>
    <s v="CA-2013-160220"/>
    <x v="0"/>
    <x v="201"/>
    <d v="2013-10-27T00:00:00"/>
    <s v="Standard Class"/>
    <s v="JS-16030"/>
    <s v="Joy Smith"/>
    <x v="0"/>
    <s v="United States"/>
    <s v="Trenton"/>
    <x v="12"/>
    <n v="48183"/>
    <x v="2"/>
    <s v="OFF-ST-10000617"/>
    <x v="1"/>
    <x v="4"/>
    <s v="Woodgrain Magazine Files by Perma"/>
    <n v="20.86"/>
    <x v="3"/>
    <n v="0"/>
    <n v="1.4601999999999977"/>
  </r>
  <r>
    <n v="6222"/>
    <s v="US-2014-157224"/>
    <x v="3"/>
    <x v="32"/>
    <d v="2014-09-19T00:00:00"/>
    <s v="Second Class"/>
    <s v="JB-16000"/>
    <s v="Joy Bell-"/>
    <x v="0"/>
    <s v="United States"/>
    <s v="Los Angeles"/>
    <x v="1"/>
    <n v="90045"/>
    <x v="1"/>
    <s v="OFF-LA-10000121"/>
    <x v="1"/>
    <x v="2"/>
    <s v="Avery 48"/>
    <n v="56.699999999999996"/>
    <x v="6"/>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x v="4"/>
    <n v="0.2"/>
    <n v="19.084800000000005"/>
  </r>
  <r>
    <n v="6224"/>
    <s v="CA-2014-140627"/>
    <x v="3"/>
    <x v="331"/>
    <d v="2014-12-28T00:00:00"/>
    <s v="Standard Class"/>
    <s v="DK-12985"/>
    <s v="Darren Koutras"/>
    <x v="0"/>
    <s v="United States"/>
    <s v="Hendersonville"/>
    <x v="18"/>
    <n v="37075"/>
    <x v="0"/>
    <s v="OFF-AR-10000422"/>
    <x v="1"/>
    <x v="6"/>
    <s v="Pencil and Crayon Sharpener"/>
    <n v="12.263999999999999"/>
    <x v="3"/>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x v="1"/>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x v="7"/>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x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x v="1"/>
    <n v="0.2"/>
    <n v="7.7679000000000009"/>
  </r>
  <r>
    <n v="6229"/>
    <s v="CA-2013-148208"/>
    <x v="0"/>
    <x v="115"/>
    <d v="2013-01-27T00:00:00"/>
    <s v="Standard Class"/>
    <s v="BT-11530"/>
    <s v="Bradley Talbott"/>
    <x v="2"/>
    <s v="United States"/>
    <s v="Cleveland"/>
    <x v="24"/>
    <n v="44105"/>
    <x v="3"/>
    <s v="TEC-PH-10004093"/>
    <x v="2"/>
    <x v="7"/>
    <s v="Panasonic Kx-TS550"/>
    <n v="110.376"/>
    <x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x v="1"/>
    <n v="0.2"/>
    <n v="15.863099999999999"/>
  </r>
  <r>
    <n v="6231"/>
    <s v="CA-2014-127656"/>
    <x v="3"/>
    <x v="497"/>
    <d v="2014-07-18T00:00:00"/>
    <s v="Standard Class"/>
    <s v="NW-18400"/>
    <s v="Natalie Webber"/>
    <x v="0"/>
    <s v="United States"/>
    <s v="Waterloo"/>
    <x v="23"/>
    <n v="50701"/>
    <x v="2"/>
    <s v="OFF-AR-10001166"/>
    <x v="1"/>
    <x v="6"/>
    <s v="Staples"/>
    <n v="30.32"/>
    <x v="4"/>
    <n v="0"/>
    <n v="11.8248"/>
  </r>
  <r>
    <n v="6232"/>
    <s v="US-2014-142188"/>
    <x v="3"/>
    <x v="220"/>
    <d v="2014-09-12T00:00:00"/>
    <s v="Same Day"/>
    <s v="JF-15415"/>
    <s v="Jennifer Ferguson"/>
    <x v="0"/>
    <s v="United States"/>
    <s v="Seattle"/>
    <x v="4"/>
    <n v="98105"/>
    <x v="1"/>
    <s v="FUR-CH-10003199"/>
    <x v="0"/>
    <x v="1"/>
    <s v="Office Star - Contemporary Task Swivel Chair"/>
    <n v="177.56800000000001"/>
    <x v="0"/>
    <n v="0.2"/>
    <n v="8.8783999999999921"/>
  </r>
  <r>
    <n v="6233"/>
    <s v="US-2014-142188"/>
    <x v="3"/>
    <x v="220"/>
    <d v="2014-09-12T00:00:00"/>
    <s v="Same Day"/>
    <s v="JF-15415"/>
    <s v="Jennifer Ferguson"/>
    <x v="0"/>
    <s v="United States"/>
    <s v="Seattle"/>
    <x v="4"/>
    <n v="98105"/>
    <x v="1"/>
    <s v="OFF-PA-10002005"/>
    <x v="1"/>
    <x v="10"/>
    <s v="Xerox 225"/>
    <n v="19.440000000000001"/>
    <x v="1"/>
    <n v="0"/>
    <n v="9.3312000000000008"/>
  </r>
  <r>
    <n v="6234"/>
    <s v="US-2014-142188"/>
    <x v="3"/>
    <x v="220"/>
    <d v="2014-09-12T00:00:00"/>
    <s v="Same Day"/>
    <s v="JF-15415"/>
    <s v="Jennifer Ferguson"/>
    <x v="0"/>
    <s v="United States"/>
    <s v="Seattle"/>
    <x v="4"/>
    <n v="98105"/>
    <x v="1"/>
    <s v="OFF-PA-10004101"/>
    <x v="1"/>
    <x v="10"/>
    <s v="Xerox 1894"/>
    <n v="71.28"/>
    <x v="10"/>
    <n v="0"/>
    <n v="34.214400000000005"/>
  </r>
  <r>
    <n v="6235"/>
    <s v="US-2014-142188"/>
    <x v="3"/>
    <x v="220"/>
    <d v="2014-09-12T00:00:00"/>
    <s v="Same Day"/>
    <s v="JF-15415"/>
    <s v="Jennifer Ferguson"/>
    <x v="0"/>
    <s v="United States"/>
    <s v="Seattle"/>
    <x v="4"/>
    <n v="98105"/>
    <x v="1"/>
    <s v="OFF-BI-10004600"/>
    <x v="1"/>
    <x v="8"/>
    <s v="Ibico Ibimaster 300 Manual Binding System"/>
    <n v="1471.96"/>
    <x v="2"/>
    <n v="0.2"/>
    <n v="459.98749999999995"/>
  </r>
  <r>
    <n v="6236"/>
    <s v="US-2014-142188"/>
    <x v="3"/>
    <x v="220"/>
    <d v="2014-09-12T00:00:00"/>
    <s v="Same Day"/>
    <s v="JF-15415"/>
    <s v="Jennifer Ferguson"/>
    <x v="0"/>
    <s v="United States"/>
    <s v="Seattle"/>
    <x v="4"/>
    <n v="98105"/>
    <x v="1"/>
    <s v="TEC-PH-10000127"/>
    <x v="2"/>
    <x v="7"/>
    <s v="iOttie XL Car Mount"/>
    <n v="79.959999999999994"/>
    <x v="2"/>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x v="1"/>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x v="4"/>
    <n v="0.2"/>
    <n v="9.2176000000000009"/>
  </r>
  <r>
    <n v="6239"/>
    <s v="CA-2012-134075"/>
    <x v="1"/>
    <x v="295"/>
    <d v="2012-12-16T00:00:00"/>
    <s v="Standard Class"/>
    <s v="HA-14905"/>
    <s v="Helen Abelman"/>
    <x v="0"/>
    <s v="United States"/>
    <s v="San Jose"/>
    <x v="1"/>
    <n v="95123"/>
    <x v="1"/>
    <s v="FUR-FU-10004597"/>
    <x v="0"/>
    <x v="5"/>
    <s v="Eldon Cleatmat Chair Mats for Medium Pile Carpets"/>
    <n v="166.5"/>
    <x v="1"/>
    <n v="0"/>
    <n v="21.64500000000001"/>
  </r>
  <r>
    <n v="6240"/>
    <s v="CA-2012-134075"/>
    <x v="1"/>
    <x v="295"/>
    <d v="2012-12-16T00:00:00"/>
    <s v="Standard Class"/>
    <s v="HA-14905"/>
    <s v="Helen Abelman"/>
    <x v="0"/>
    <s v="United States"/>
    <s v="San Jose"/>
    <x v="1"/>
    <n v="95123"/>
    <x v="1"/>
    <s v="OFF-ST-10001496"/>
    <x v="1"/>
    <x v="4"/>
    <s v="Standard Rollaway File with Lock"/>
    <n v="360.38"/>
    <x v="0"/>
    <n v="0"/>
    <n v="93.698800000000006"/>
  </r>
  <r>
    <n v="6241"/>
    <s v="US-2013-131912"/>
    <x v="0"/>
    <x v="517"/>
    <d v="2013-11-02T00:00:00"/>
    <s v="Second Class"/>
    <s v="LH-17155"/>
    <s v="Logan Haushalter"/>
    <x v="0"/>
    <s v="United States"/>
    <s v="Los Angeles"/>
    <x v="1"/>
    <n v="90008"/>
    <x v="1"/>
    <s v="OFF-BI-10004236"/>
    <x v="1"/>
    <x v="8"/>
    <s v="XtraLife ClearVue Slant-D Ring Binder, White, 3&quot;"/>
    <n v="11.744"/>
    <x v="7"/>
    <n v="0.2"/>
    <n v="3.8167999999999997"/>
  </r>
  <r>
    <n v="6242"/>
    <s v="CA-2014-141572"/>
    <x v="3"/>
    <x v="39"/>
    <d v="2014-06-01T00:00:00"/>
    <s v="Second Class"/>
    <s v="LO-17170"/>
    <s v="Lori Olson"/>
    <x v="1"/>
    <s v="United States"/>
    <s v="Concord"/>
    <x v="38"/>
    <n v="3301"/>
    <x v="3"/>
    <s v="FUR-FU-10001185"/>
    <x v="0"/>
    <x v="5"/>
    <s v="Advantus Employee of the Month Certificate Frame, 11 x 13-1/2"/>
    <n v="247.44"/>
    <x v="8"/>
    <n v="0"/>
    <n v="101.4504"/>
  </r>
  <r>
    <n v="6243"/>
    <s v="CA-2011-134621"/>
    <x v="2"/>
    <x v="1059"/>
    <d v="2011-12-28T00:00:00"/>
    <s v="Standard Class"/>
    <s v="DP-13390"/>
    <s v="Dennis Pardue"/>
    <x v="2"/>
    <s v="United States"/>
    <s v="Columbia"/>
    <x v="18"/>
    <n v="38401"/>
    <x v="0"/>
    <s v="OFF-BI-10000977"/>
    <x v="1"/>
    <x v="8"/>
    <s v="Ibico Plastic Spiral Binding Combs"/>
    <n v="18.240000000000002"/>
    <x v="0"/>
    <n v="0.7"/>
    <n v="-14.591999999999999"/>
  </r>
  <r>
    <n v="6244"/>
    <s v="CA-2013-165561"/>
    <x v="0"/>
    <x v="390"/>
    <d v="2013-11-29T00:00:00"/>
    <s v="Standard Class"/>
    <s v="CR-12580"/>
    <s v="Clay Rozendal"/>
    <x v="2"/>
    <s v="United States"/>
    <s v="Bellevue"/>
    <x v="4"/>
    <n v="98006"/>
    <x v="1"/>
    <s v="OFF-SU-10004782"/>
    <x v="1"/>
    <x v="14"/>
    <s v="Elite 5&quot; Scissors"/>
    <n v="25.349999999999998"/>
    <x v="1"/>
    <n v="0"/>
    <n v="7.6049999999999978"/>
  </r>
  <r>
    <n v="6245"/>
    <s v="CA-2012-112305"/>
    <x v="1"/>
    <x v="312"/>
    <d v="2012-11-25T00:00:00"/>
    <s v="Standard Class"/>
    <s v="KB-16405"/>
    <s v="Katrina Bavinger"/>
    <x v="2"/>
    <s v="United States"/>
    <s v="Seattle"/>
    <x v="4"/>
    <n v="98105"/>
    <x v="1"/>
    <s v="OFF-AR-10002067"/>
    <x v="1"/>
    <x v="6"/>
    <s v="Newell 334"/>
    <n v="119.03999999999999"/>
    <x v="5"/>
    <n v="0"/>
    <n v="30.950400000000002"/>
  </r>
  <r>
    <n v="6246"/>
    <s v="CA-2012-112305"/>
    <x v="1"/>
    <x v="312"/>
    <d v="2012-11-25T00:00:00"/>
    <s v="Standard Class"/>
    <s v="KB-16405"/>
    <s v="Katrina Bavinger"/>
    <x v="2"/>
    <s v="United States"/>
    <s v="Seattle"/>
    <x v="4"/>
    <n v="98105"/>
    <x v="1"/>
    <s v="FUR-FU-10002364"/>
    <x v="0"/>
    <x v="5"/>
    <s v="Eldon Expressions Wood Desk Accessories, Oak"/>
    <n v="22.14"/>
    <x v="1"/>
    <n v="0"/>
    <n v="6.4205999999999976"/>
  </r>
  <r>
    <n v="6247"/>
    <s v="CA-2012-112305"/>
    <x v="1"/>
    <x v="312"/>
    <d v="2012-11-25T00:00:00"/>
    <s v="Standard Class"/>
    <s v="KB-16405"/>
    <s v="Katrina Bavinger"/>
    <x v="2"/>
    <s v="United States"/>
    <s v="Seattle"/>
    <x v="4"/>
    <n v="98105"/>
    <x v="1"/>
    <s v="TEC-AC-10002018"/>
    <x v="2"/>
    <x v="11"/>
    <s v="AmazonBasics 3-Button USB Wired Mouse"/>
    <n v="13.98"/>
    <x v="0"/>
    <n v="0"/>
    <n v="6.011400000000001"/>
  </r>
  <r>
    <n v="6248"/>
    <s v="CA-2014-121580"/>
    <x v="3"/>
    <x v="148"/>
    <d v="2014-06-05T00:00:00"/>
    <s v="Standard Class"/>
    <s v="ML-17410"/>
    <s v="Maris LaWare"/>
    <x v="0"/>
    <s v="United States"/>
    <s v="Columbus"/>
    <x v="14"/>
    <n v="47201"/>
    <x v="2"/>
    <s v="OFF-BI-10000632"/>
    <x v="1"/>
    <x v="8"/>
    <s v="Satellite Sectional Post Binders"/>
    <n v="43.41"/>
    <x v="7"/>
    <n v="0"/>
    <n v="19.968599999999999"/>
  </r>
  <r>
    <n v="6249"/>
    <s v="CA-2014-121580"/>
    <x v="3"/>
    <x v="148"/>
    <d v="2014-06-05T00:00:00"/>
    <s v="Standard Class"/>
    <s v="ML-17410"/>
    <s v="Maris LaWare"/>
    <x v="0"/>
    <s v="United States"/>
    <s v="Columbus"/>
    <x v="14"/>
    <n v="47201"/>
    <x v="2"/>
    <s v="FUR-FU-10003981"/>
    <x v="0"/>
    <x v="5"/>
    <s v="Eldon Wave Desk Accessories"/>
    <n v="6.24"/>
    <x v="1"/>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x v="0"/>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x v="7"/>
    <n v="0"/>
    <n v="3.99"/>
  </r>
  <r>
    <n v="6252"/>
    <s v="CA-2011-101147"/>
    <x v="2"/>
    <x v="266"/>
    <d v="2011-12-04T00:00:00"/>
    <s v="First Class"/>
    <s v="MC-17575"/>
    <s v="Matt Collins"/>
    <x v="0"/>
    <s v="United States"/>
    <s v="Chicago"/>
    <x v="10"/>
    <n v="60623"/>
    <x v="2"/>
    <s v="OFF-AP-10004249"/>
    <x v="1"/>
    <x v="9"/>
    <s v="Staples"/>
    <n v="2.3939999999999997"/>
    <x v="7"/>
    <n v="0.8"/>
    <n v="-6.344100000000001"/>
  </r>
  <r>
    <n v="6253"/>
    <s v="CA-2011-165806"/>
    <x v="2"/>
    <x v="884"/>
    <d v="2011-04-07T00:00:00"/>
    <s v="Same Day"/>
    <s v="VM-21685"/>
    <s v="Valerie Mitchum"/>
    <x v="2"/>
    <s v="United States"/>
    <s v="Marietta"/>
    <x v="32"/>
    <n v="30062"/>
    <x v="0"/>
    <s v="OFF-PA-10003441"/>
    <x v="1"/>
    <x v="10"/>
    <s v="Xerox 226"/>
    <n v="58.320000000000007"/>
    <x v="6"/>
    <n v="0"/>
    <n v="27.993600000000001"/>
  </r>
  <r>
    <n v="6254"/>
    <s v="CA-2011-165806"/>
    <x v="2"/>
    <x v="884"/>
    <d v="2011-04-07T00:00:00"/>
    <s v="Same Day"/>
    <s v="VM-21685"/>
    <s v="Valerie Mitchum"/>
    <x v="2"/>
    <s v="United States"/>
    <s v="Marietta"/>
    <x v="32"/>
    <n v="30062"/>
    <x v="0"/>
    <s v="TEC-PH-10004922"/>
    <x v="2"/>
    <x v="7"/>
    <s v="RCA Visys Integrated PBX 8-Line Router"/>
    <n v="200.96999999999997"/>
    <x v="1"/>
    <n v="0"/>
    <n v="50.242500000000007"/>
  </r>
  <r>
    <n v="6255"/>
    <s v="CA-2012-151624"/>
    <x v="1"/>
    <x v="1014"/>
    <d v="2012-09-14T00:00:00"/>
    <s v="Standard Class"/>
    <s v="VW-21775"/>
    <s v="Victoria Wilson"/>
    <x v="1"/>
    <s v="United States"/>
    <s v="Montgomery"/>
    <x v="19"/>
    <n v="36116"/>
    <x v="0"/>
    <s v="FUR-FU-10001731"/>
    <x v="0"/>
    <x v="5"/>
    <s v="Acrylic Self-Standing Desk Frames"/>
    <n v="21.36"/>
    <x v="8"/>
    <n v="0"/>
    <n v="8.1167999999999996"/>
  </r>
  <r>
    <n v="6256"/>
    <s v="CA-2014-139444"/>
    <x v="3"/>
    <x v="428"/>
    <d v="2014-09-16T00:00:00"/>
    <s v="Standard Class"/>
    <s v="GK-14620"/>
    <s v="Grace Kelly"/>
    <x v="1"/>
    <s v="United States"/>
    <s v="Plano"/>
    <x v="5"/>
    <n v="75023"/>
    <x v="2"/>
    <s v="OFF-LA-10000134"/>
    <x v="1"/>
    <x v="2"/>
    <s v="Avery 511"/>
    <n v="9.8560000000000016"/>
    <x v="4"/>
    <n v="0.2"/>
    <n v="3.4495999999999993"/>
  </r>
  <r>
    <n v="6257"/>
    <s v="CA-2012-133977"/>
    <x v="1"/>
    <x v="684"/>
    <d v="2012-09-08T00:00:00"/>
    <s v="Second Class"/>
    <s v="AT-10435"/>
    <s v="Alyssa Tate"/>
    <x v="2"/>
    <s v="United States"/>
    <s v="Tamarac"/>
    <x v="2"/>
    <n v="33319"/>
    <x v="0"/>
    <s v="OFF-BI-10003166"/>
    <x v="1"/>
    <x v="8"/>
    <s v="GBC Plasticlear Binding Covers"/>
    <n v="3.4440000000000008"/>
    <x v="7"/>
    <n v="0.7"/>
    <n v="-2.5255999999999998"/>
  </r>
  <r>
    <n v="6258"/>
    <s v="CA-2014-141425"/>
    <x v="3"/>
    <x v="808"/>
    <d v="2014-11-07T00:00:00"/>
    <s v="Second Class"/>
    <s v="AR-10825"/>
    <s v="Anthony Rawles"/>
    <x v="1"/>
    <s v="United States"/>
    <s v="Columbus"/>
    <x v="24"/>
    <n v="43229"/>
    <x v="3"/>
    <s v="OFF-SU-10000646"/>
    <x v="1"/>
    <x v="14"/>
    <s v="Premier Automatic Letter Opener"/>
    <n v="384.59200000000004"/>
    <x v="0"/>
    <n v="0.2"/>
    <n v="-81.725799999999978"/>
  </r>
  <r>
    <n v="6259"/>
    <s v="CA-2012-133536"/>
    <x v="1"/>
    <x v="262"/>
    <d v="2012-03-30T00:00:00"/>
    <s v="Second Class"/>
    <s v="JH-15820"/>
    <s v="John Huston"/>
    <x v="0"/>
    <s v="United States"/>
    <s v="New York City"/>
    <x v="15"/>
    <n v="10009"/>
    <x v="3"/>
    <s v="OFF-EN-10004459"/>
    <x v="1"/>
    <x v="12"/>
    <s v="Security-Tint Envelopes"/>
    <n v="22.919999999999998"/>
    <x v="1"/>
    <n v="0"/>
    <n v="11.230799999999999"/>
  </r>
  <r>
    <n v="6260"/>
    <s v="CA-2012-150441"/>
    <x v="1"/>
    <x v="863"/>
    <d v="2012-08-17T00:00:00"/>
    <s v="Second Class"/>
    <s v="RA-19285"/>
    <s v="Ralph Arnett"/>
    <x v="0"/>
    <s v="United States"/>
    <s v="Richmond"/>
    <x v="14"/>
    <n v="47374"/>
    <x v="2"/>
    <s v="OFF-BI-10003529"/>
    <x v="1"/>
    <x v="8"/>
    <s v="Avery Round Ring Poly Binders"/>
    <n v="11.36"/>
    <x v="4"/>
    <n v="0"/>
    <n v="5.5663999999999998"/>
  </r>
  <r>
    <n v="6261"/>
    <s v="CA-2012-162607"/>
    <x v="1"/>
    <x v="793"/>
    <d v="2012-05-18T00:00:00"/>
    <s v="Standard Class"/>
    <s v="RO-19780"/>
    <s v="Rose O'Brian"/>
    <x v="0"/>
    <s v="United States"/>
    <s v="Seattle"/>
    <x v="4"/>
    <n v="98115"/>
    <x v="1"/>
    <s v="OFF-BI-10002949"/>
    <x v="1"/>
    <x v="8"/>
    <s v="Prestige Round Ring Binders"/>
    <n v="14.592000000000002"/>
    <x v="1"/>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x v="4"/>
    <n v="0"/>
    <n v="19.872"/>
  </r>
  <r>
    <n v="6263"/>
    <s v="CA-2013-132479"/>
    <x v="0"/>
    <x v="446"/>
    <d v="2013-09-27T00:00:00"/>
    <s v="First Class"/>
    <s v="MK-17905"/>
    <s v="Michael Kennedy"/>
    <x v="1"/>
    <s v="United States"/>
    <s v="Rockford"/>
    <x v="10"/>
    <n v="61107"/>
    <x v="2"/>
    <s v="OFF-BI-10004584"/>
    <x v="1"/>
    <x v="8"/>
    <s v="GBC ProClick 150 Presentation Binding System"/>
    <n v="442.37199999999996"/>
    <x v="3"/>
    <n v="0.8"/>
    <n v="-729.91380000000004"/>
  </r>
  <r>
    <n v="6264"/>
    <s v="CA-2014-160724"/>
    <x v="3"/>
    <x v="1024"/>
    <d v="2014-05-11T00:00:00"/>
    <s v="Standard Class"/>
    <s v="YS-21880"/>
    <s v="Yana Sorensen"/>
    <x v="1"/>
    <s v="United States"/>
    <s v="Columbus"/>
    <x v="32"/>
    <n v="31907"/>
    <x v="0"/>
    <s v="OFF-BI-10004965"/>
    <x v="1"/>
    <x v="8"/>
    <s v="Ibico Covers for Plastic or Wire Binding Elements"/>
    <n v="34.5"/>
    <x v="1"/>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x v="2"/>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x v="0"/>
    <n v="0.2"/>
    <n v="1.1771999999999998"/>
  </r>
  <r>
    <n v="6267"/>
    <s v="CA-2011-146731"/>
    <x v="2"/>
    <x v="935"/>
    <d v="2011-11-08T00:00:00"/>
    <s v="Standard Class"/>
    <s v="AT-10735"/>
    <s v="Annie Thurman"/>
    <x v="0"/>
    <s v="United States"/>
    <s v="Nashville"/>
    <x v="18"/>
    <n v="37211"/>
    <x v="0"/>
    <s v="OFF-PA-10001019"/>
    <x v="1"/>
    <x v="10"/>
    <s v="Xerox 1884"/>
    <n v="143.85600000000002"/>
    <x v="6"/>
    <n v="0.2"/>
    <n v="48.551399999999994"/>
  </r>
  <r>
    <n v="6268"/>
    <s v="CA-2012-115392"/>
    <x v="1"/>
    <x v="486"/>
    <d v="2012-10-04T00:00:00"/>
    <s v="Second Class"/>
    <s v="RM-19675"/>
    <s v="Robert Marley"/>
    <x v="2"/>
    <s v="United States"/>
    <s v="Cambridge"/>
    <x v="31"/>
    <n v="2138"/>
    <x v="3"/>
    <s v="TEC-PH-10002496"/>
    <x v="2"/>
    <x v="7"/>
    <s v="Cisco SPA301"/>
    <n v="311.98"/>
    <x v="0"/>
    <n v="0"/>
    <n v="93.593999999999994"/>
  </r>
  <r>
    <n v="6269"/>
    <s v="CA-2012-115392"/>
    <x v="1"/>
    <x v="486"/>
    <d v="2012-10-04T00:00:00"/>
    <s v="Second Class"/>
    <s v="RM-19675"/>
    <s v="Robert Marley"/>
    <x v="2"/>
    <s v="United States"/>
    <s v="Cambridge"/>
    <x v="31"/>
    <n v="2138"/>
    <x v="3"/>
    <s v="OFF-BI-10000829"/>
    <x v="1"/>
    <x v="8"/>
    <s v="Avery Non-Stick Binders"/>
    <n v="22.450000000000003"/>
    <x v="2"/>
    <n v="0"/>
    <n v="10.327"/>
  </r>
  <r>
    <n v="6270"/>
    <s v="CA-2014-102379"/>
    <x v="3"/>
    <x v="574"/>
    <d v="2014-12-07T00:00:00"/>
    <s v="Standard Class"/>
    <s v="BB-11545"/>
    <s v="Brenda Bowman"/>
    <x v="1"/>
    <s v="United States"/>
    <s v="Oakland"/>
    <x v="1"/>
    <n v="94601"/>
    <x v="1"/>
    <s v="TEC-PH-10001448"/>
    <x v="2"/>
    <x v="7"/>
    <s v="Anker Astro 15000mAh USB Portable Charger"/>
    <n v="39.992000000000004"/>
    <x v="7"/>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x v="6"/>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x v="2"/>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x v="3"/>
    <n v="0.2"/>
    <n v="23.262400000000003"/>
  </r>
  <r>
    <n v="6274"/>
    <s v="US-2013-139087"/>
    <x v="0"/>
    <x v="19"/>
    <d v="2013-07-23T00:00:00"/>
    <s v="Second Class"/>
    <s v="DK-13375"/>
    <s v="Dennis Kane"/>
    <x v="0"/>
    <s v="United States"/>
    <s v="Seattle"/>
    <x v="4"/>
    <n v="98105"/>
    <x v="1"/>
    <s v="FUR-FU-10001847"/>
    <x v="0"/>
    <x v="5"/>
    <s v="Eldon Image Series Black Desk Accessories"/>
    <n v="12.419999999999998"/>
    <x v="1"/>
    <n v="0"/>
    <n v="4.4711999999999996"/>
  </r>
  <r>
    <n v="6275"/>
    <s v="US-2013-139087"/>
    <x v="0"/>
    <x v="19"/>
    <d v="2013-07-23T00:00:00"/>
    <s v="Second Class"/>
    <s v="DK-13375"/>
    <s v="Dennis Kane"/>
    <x v="0"/>
    <s v="United States"/>
    <s v="Seattle"/>
    <x v="4"/>
    <n v="98105"/>
    <x v="1"/>
    <s v="TEC-AC-10004595"/>
    <x v="2"/>
    <x v="11"/>
    <s v="First Data TMFD35 PIN Pad"/>
    <n v="428.40000000000003"/>
    <x v="1"/>
    <n v="0"/>
    <n v="89.963999999999999"/>
  </r>
  <r>
    <n v="6276"/>
    <s v="US-2013-139087"/>
    <x v="0"/>
    <x v="19"/>
    <d v="2013-07-23T00:00:00"/>
    <s v="Second Class"/>
    <s v="DK-13375"/>
    <s v="Dennis Kane"/>
    <x v="0"/>
    <s v="United States"/>
    <s v="Seattle"/>
    <x v="4"/>
    <n v="98105"/>
    <x v="1"/>
    <s v="FUR-FU-10004164"/>
    <x v="0"/>
    <x v="5"/>
    <s v="Eldon 300 Class Desk Accessories, Black"/>
    <n v="24.75"/>
    <x v="2"/>
    <n v="0"/>
    <n v="10.890000000000002"/>
  </r>
  <r>
    <n v="6277"/>
    <s v="US-2013-139087"/>
    <x v="0"/>
    <x v="19"/>
    <d v="2013-07-23T00:00:00"/>
    <s v="Second Class"/>
    <s v="DK-13375"/>
    <s v="Dennis Kane"/>
    <x v="0"/>
    <s v="United States"/>
    <s v="Seattle"/>
    <x v="4"/>
    <n v="98105"/>
    <x v="1"/>
    <s v="OFF-LA-10001074"/>
    <x v="1"/>
    <x v="2"/>
    <s v="Round Specialty Laser Printer Labels"/>
    <n v="87.71"/>
    <x v="3"/>
    <n v="0"/>
    <n v="41.223699999999994"/>
  </r>
  <r>
    <n v="6278"/>
    <s v="US-2013-139087"/>
    <x v="0"/>
    <x v="19"/>
    <d v="2013-07-23T00:00:00"/>
    <s v="Second Class"/>
    <s v="DK-13375"/>
    <s v="Dennis Kane"/>
    <x v="0"/>
    <s v="United States"/>
    <s v="Seattle"/>
    <x v="4"/>
    <n v="98105"/>
    <x v="1"/>
    <s v="OFF-ST-10000604"/>
    <x v="1"/>
    <x v="4"/>
    <s v="Home/Office Personal File Carts"/>
    <n v="69.52"/>
    <x v="0"/>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x v="0"/>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x v="1"/>
    <n v="0.2"/>
    <n v="4.1651999999999987"/>
  </r>
  <r>
    <n v="6281"/>
    <s v="CA-2014-152226"/>
    <x v="3"/>
    <x v="605"/>
    <d v="2014-05-17T00:00:00"/>
    <s v="Standard Class"/>
    <s v="JH-15910"/>
    <s v="Jonathan Howell"/>
    <x v="0"/>
    <s v="United States"/>
    <s v="Cincinnati"/>
    <x v="24"/>
    <n v="45231"/>
    <x v="3"/>
    <s v="OFF-LA-10000443"/>
    <x v="1"/>
    <x v="2"/>
    <s v="Avery 501"/>
    <n v="5.9039999999999999"/>
    <x v="0"/>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x v="0"/>
    <n v="0.2"/>
    <n v="9.5735999999999937"/>
  </r>
  <r>
    <n v="6283"/>
    <s v="CA-2012-116484"/>
    <x v="1"/>
    <x v="312"/>
    <d v="2012-11-26T00:00:00"/>
    <s v="Standard Class"/>
    <s v="JK-15205"/>
    <s v="Jamie Kunitz"/>
    <x v="0"/>
    <s v="United States"/>
    <s v="Marion"/>
    <x v="24"/>
    <n v="43302"/>
    <x v="3"/>
    <s v="OFF-ST-10003994"/>
    <x v="1"/>
    <x v="4"/>
    <s v="Belkin 19&quot; Center-Weighted Shelf, Gray"/>
    <n v="141.55199999999999"/>
    <x v="1"/>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x v="2"/>
    <n v="0"/>
    <n v="143.30299999999997"/>
  </r>
  <r>
    <n v="6285"/>
    <s v="CA-2013-100944"/>
    <x v="0"/>
    <x v="446"/>
    <d v="2013-09-29T00:00:00"/>
    <s v="Standard Class"/>
    <s v="EH-13765"/>
    <s v="Edward Hooks"/>
    <x v="1"/>
    <s v="United States"/>
    <s v="Los Angeles"/>
    <x v="1"/>
    <n v="90049"/>
    <x v="1"/>
    <s v="FUR-CH-10000988"/>
    <x v="0"/>
    <x v="1"/>
    <s v="Hon Olson Stacker Stools"/>
    <n v="563.24"/>
    <x v="2"/>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x v="0"/>
    <n v="0.4"/>
    <n v="-231.41160000000008"/>
  </r>
  <r>
    <n v="6287"/>
    <s v="CA-2013-121020"/>
    <x v="0"/>
    <x v="1057"/>
    <d v="2013-11-01T00:00:00"/>
    <s v="Standard Class"/>
    <s v="CG-12040"/>
    <s v="Catherine Glotzbach"/>
    <x v="2"/>
    <s v="United States"/>
    <s v="Lebanon"/>
    <x v="18"/>
    <n v="37087"/>
    <x v="0"/>
    <s v="TEC-PH-10001061"/>
    <x v="2"/>
    <x v="7"/>
    <s v="Apple iPhone 5C"/>
    <n v="239.976"/>
    <x v="1"/>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x v="1"/>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x v="5"/>
    <n v="0.2"/>
    <n v="68.846399999999974"/>
  </r>
  <r>
    <n v="6290"/>
    <s v="US-2012-139675"/>
    <x v="1"/>
    <x v="649"/>
    <d v="2012-03-18T00:00:00"/>
    <s v="Second Class"/>
    <s v="NF-18595"/>
    <s v="Nicole Fjeld"/>
    <x v="2"/>
    <s v="United States"/>
    <s v="Chico"/>
    <x v="1"/>
    <n v="95928"/>
    <x v="1"/>
    <s v="FUR-CH-10004063"/>
    <x v="0"/>
    <x v="1"/>
    <s v="Global Deluxe High-Back Manager's Chair"/>
    <n v="915.13600000000008"/>
    <x v="4"/>
    <n v="0.2"/>
    <n v="102.95279999999988"/>
  </r>
  <r>
    <n v="6291"/>
    <s v="US-2012-139675"/>
    <x v="1"/>
    <x v="649"/>
    <d v="2012-03-18T00:00:00"/>
    <s v="Second Class"/>
    <s v="NF-18595"/>
    <s v="Nicole Fjeld"/>
    <x v="2"/>
    <s v="United States"/>
    <s v="Chico"/>
    <x v="1"/>
    <n v="95928"/>
    <x v="1"/>
    <s v="FUR-FU-10001979"/>
    <x v="0"/>
    <x v="5"/>
    <s v="Dana Halogen Swing-Arm Architect Lamp"/>
    <n v="327.76"/>
    <x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x v="0"/>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x v="1"/>
    <n v="0.2"/>
    <n v="7.7679000000000009"/>
  </r>
  <r>
    <n v="6294"/>
    <s v="CA-2012-151253"/>
    <x v="1"/>
    <x v="1100"/>
    <d v="2012-04-26T00:00:00"/>
    <s v="Standard Class"/>
    <s v="AZ-10750"/>
    <s v="Annie Zypern"/>
    <x v="0"/>
    <s v="United States"/>
    <s v="Los Angeles"/>
    <x v="1"/>
    <n v="90008"/>
    <x v="1"/>
    <s v="OFF-AR-10004691"/>
    <x v="1"/>
    <x v="6"/>
    <s v="Boston 1730 StandUp Electric Pencil Sharpener"/>
    <n v="64.14"/>
    <x v="1"/>
    <n v="0"/>
    <n v="16.676400000000001"/>
  </r>
  <r>
    <n v="6295"/>
    <s v="CA-2011-141152"/>
    <x v="2"/>
    <x v="1101"/>
    <d v="2011-09-19T00:00:00"/>
    <s v="First Class"/>
    <s v="RF-19345"/>
    <s v="Randy Ferguson"/>
    <x v="1"/>
    <s v="United States"/>
    <s v="New York City"/>
    <x v="15"/>
    <n v="10024"/>
    <x v="3"/>
    <s v="OFF-BI-10002931"/>
    <x v="1"/>
    <x v="8"/>
    <s v="Avery Trapezoid Extra Heavy Duty 4&quot; Binders"/>
    <n v="33.552"/>
    <x v="7"/>
    <n v="0.2"/>
    <n v="12.581999999999999"/>
  </r>
  <r>
    <n v="6296"/>
    <s v="CA-2011-141313"/>
    <x v="2"/>
    <x v="129"/>
    <d v="2012-01-01T00:00:00"/>
    <s v="Standard Class"/>
    <s v="AJ-10780"/>
    <s v="Anthony Jacobs"/>
    <x v="1"/>
    <s v="United States"/>
    <s v="Beverly"/>
    <x v="31"/>
    <n v="1915"/>
    <x v="3"/>
    <s v="OFF-AP-10002651"/>
    <x v="1"/>
    <x v="9"/>
    <s v="Hoover Upright Vacuum With Dirt Cup"/>
    <n v="1737.1799999999998"/>
    <x v="5"/>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x v="2"/>
    <n v="0"/>
    <n v="84.51"/>
  </r>
  <r>
    <n v="6298"/>
    <s v="CA-2011-141313"/>
    <x v="2"/>
    <x v="129"/>
    <d v="2012-01-01T00:00:00"/>
    <s v="Standard Class"/>
    <s v="AJ-10780"/>
    <s v="Anthony Jacobs"/>
    <x v="1"/>
    <s v="United States"/>
    <s v="Beverly"/>
    <x v="31"/>
    <n v="1915"/>
    <x v="3"/>
    <s v="OFF-PA-10003302"/>
    <x v="1"/>
    <x v="10"/>
    <s v="Xerox 1906"/>
    <n v="141.76"/>
    <x v="4"/>
    <n v="0"/>
    <n v="66.627199999999988"/>
  </r>
  <r>
    <n v="6299"/>
    <s v="CA-2011-169852"/>
    <x v="2"/>
    <x v="618"/>
    <d v="2011-10-26T00:00:00"/>
    <s v="Standard Class"/>
    <s v="SF-20965"/>
    <s v="Sylvia Foulston"/>
    <x v="1"/>
    <s v="United States"/>
    <s v="San Diego"/>
    <x v="1"/>
    <n v="92024"/>
    <x v="1"/>
    <s v="OFF-BI-10001460"/>
    <x v="1"/>
    <x v="8"/>
    <s v="Plastic Binding Combs"/>
    <n v="36.36"/>
    <x v="1"/>
    <n v="0.2"/>
    <n v="12.2715"/>
  </r>
  <r>
    <n v="6300"/>
    <s v="CA-2014-107314"/>
    <x v="3"/>
    <x v="329"/>
    <d v="2014-12-04T00:00:00"/>
    <s v="First Class"/>
    <s v="MZ-17335"/>
    <s v="Maria Zettner"/>
    <x v="2"/>
    <s v="United States"/>
    <s v="San Francisco"/>
    <x v="1"/>
    <n v="94109"/>
    <x v="1"/>
    <s v="FUR-FU-10003489"/>
    <x v="0"/>
    <x v="5"/>
    <s v="Contemporary Borderless Frame"/>
    <n v="25.83"/>
    <x v="1"/>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x v="1"/>
    <n v="0.8"/>
    <n v="-38.11140000000001"/>
  </r>
  <r>
    <n v="6302"/>
    <s v="US-2011-161305"/>
    <x v="2"/>
    <x v="571"/>
    <d v="2011-06-12T00:00:00"/>
    <s v="Standard Class"/>
    <s v="SB-20170"/>
    <s v="Sarah Bern"/>
    <x v="0"/>
    <s v="United States"/>
    <s v="Chicago"/>
    <x v="10"/>
    <n v="60623"/>
    <x v="2"/>
    <s v="OFF-EN-10000461"/>
    <x v="1"/>
    <x v="12"/>
    <s v="#10- 4 1/8&quot; x 9 1/2&quot; Recycled Envelopes"/>
    <n v="13.984000000000002"/>
    <x v="0"/>
    <n v="0.2"/>
    <n v="4.7195999999999998"/>
  </r>
  <r>
    <n v="6303"/>
    <s v="CA-2014-166919"/>
    <x v="3"/>
    <x v="51"/>
    <d v="2014-11-28T00:00:00"/>
    <s v="Standard Class"/>
    <s v="AH-10210"/>
    <s v="Alan Hwang"/>
    <x v="0"/>
    <s v="United States"/>
    <s v="Dallas"/>
    <x v="5"/>
    <n v="75220"/>
    <x v="2"/>
    <s v="TEC-PH-10001305"/>
    <x v="2"/>
    <x v="7"/>
    <s v="Panasonic KX TS208W Corded phone"/>
    <n v="195.96000000000004"/>
    <x v="2"/>
    <n v="0.2"/>
    <n v="19.596000000000018"/>
  </r>
  <r>
    <n v="6304"/>
    <s v="CA-2014-162712"/>
    <x v="3"/>
    <x v="978"/>
    <d v="2014-06-21T00:00:00"/>
    <s v="Second Class"/>
    <s v="NK-18490"/>
    <s v="Neil Knudson"/>
    <x v="2"/>
    <s v="United States"/>
    <s v="Corpus Christi"/>
    <x v="5"/>
    <n v="78415"/>
    <x v="2"/>
    <s v="OFF-PA-10000167"/>
    <x v="1"/>
    <x v="10"/>
    <s v="Xerox 1925"/>
    <n v="74.352000000000004"/>
    <x v="1"/>
    <n v="0.2"/>
    <n v="23.234999999999992"/>
  </r>
  <r>
    <n v="6305"/>
    <s v="CA-2014-107552"/>
    <x v="3"/>
    <x v="1024"/>
    <d v="2014-05-06T00:00:00"/>
    <s v="Same Day"/>
    <s v="AI-10855"/>
    <s v="Arianne Irving"/>
    <x v="0"/>
    <s v="United States"/>
    <s v="New York City"/>
    <x v="15"/>
    <n v="10035"/>
    <x v="3"/>
    <s v="OFF-PA-10002947"/>
    <x v="1"/>
    <x v="10"/>
    <s v="Xerox 1923"/>
    <n v="6.68"/>
    <x v="7"/>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x v="3"/>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x v="7"/>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x v="1"/>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x v="1"/>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x v="8"/>
    <n v="0.2"/>
    <n v="228.07919999999999"/>
  </r>
  <r>
    <n v="6311"/>
    <s v="CA-2013-163328"/>
    <x v="0"/>
    <x v="254"/>
    <d v="2013-11-07T00:00:00"/>
    <s v="Second Class"/>
    <s v="TP-21565"/>
    <s v="Tracy Poddar"/>
    <x v="1"/>
    <s v="United States"/>
    <s v="Eugene"/>
    <x v="21"/>
    <n v="97405"/>
    <x v="1"/>
    <s v="OFF-PA-10000176"/>
    <x v="1"/>
    <x v="10"/>
    <s v="Xerox 1887"/>
    <n v="15.176"/>
    <x v="7"/>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x v="1"/>
    <n v="0"/>
    <n v="21.751499999999986"/>
  </r>
  <r>
    <n v="6313"/>
    <s v="CA-2014-120019"/>
    <x v="3"/>
    <x v="911"/>
    <d v="2014-02-22T00:00:00"/>
    <s v="Standard Class"/>
    <s v="NG-18355"/>
    <s v="Nat Gilpin"/>
    <x v="1"/>
    <s v="United States"/>
    <s v="Fairfield"/>
    <x v="29"/>
    <n v="6824"/>
    <x v="3"/>
    <s v="OFF-ST-10001932"/>
    <x v="1"/>
    <x v="4"/>
    <s v="Fellowes Staxonsteel Drawer Files"/>
    <n v="579.51"/>
    <x v="1"/>
    <n v="0"/>
    <n v="81.131400000000014"/>
  </r>
  <r>
    <n v="6314"/>
    <s v="CA-2014-120019"/>
    <x v="3"/>
    <x v="911"/>
    <d v="2014-02-22T00:00:00"/>
    <s v="Standard Class"/>
    <s v="NG-18355"/>
    <s v="Nat Gilpin"/>
    <x v="1"/>
    <s v="United States"/>
    <s v="Fairfield"/>
    <x v="29"/>
    <n v="6824"/>
    <x v="3"/>
    <s v="TEC-PH-10000923"/>
    <x v="2"/>
    <x v="7"/>
    <s v="Belkin SportFit Armband For iPhone 5s/5c, Fuchsia"/>
    <n v="14.99"/>
    <x v="7"/>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x v="4"/>
    <n v="0"/>
    <n v="45.575999999999979"/>
  </r>
  <r>
    <n v="6316"/>
    <s v="CA-2011-100762"/>
    <x v="2"/>
    <x v="156"/>
    <d v="2011-11-29T00:00:00"/>
    <s v="Standard Class"/>
    <s v="NG-18355"/>
    <s v="Nat Gilpin"/>
    <x v="1"/>
    <s v="United States"/>
    <s v="Jackson"/>
    <x v="12"/>
    <n v="49201"/>
    <x v="2"/>
    <s v="OFF-LA-10003930"/>
    <x v="1"/>
    <x v="2"/>
    <s v="Dot Matrix Printer Tape Reel Labels, White, 5000/Box"/>
    <n v="196.62"/>
    <x v="0"/>
    <n v="0"/>
    <n v="96.343800000000002"/>
  </r>
  <r>
    <n v="6317"/>
    <s v="CA-2011-100762"/>
    <x v="2"/>
    <x v="156"/>
    <d v="2011-11-29T00:00:00"/>
    <s v="Standard Class"/>
    <s v="NG-18355"/>
    <s v="Nat Gilpin"/>
    <x v="1"/>
    <s v="United States"/>
    <s v="Jackson"/>
    <x v="12"/>
    <n v="49201"/>
    <x v="2"/>
    <s v="OFF-PA-10001815"/>
    <x v="1"/>
    <x v="10"/>
    <s v="Xerox 1885"/>
    <n v="144.12"/>
    <x v="1"/>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x v="0"/>
    <n v="0"/>
    <n v="7.98"/>
  </r>
  <r>
    <n v="6319"/>
    <s v="CA-2014-161459"/>
    <x v="3"/>
    <x v="920"/>
    <d v="2014-11-30T00:00:00"/>
    <s v="Second Class"/>
    <s v="EB-13750"/>
    <s v="Edward Becker"/>
    <x v="1"/>
    <s v="United States"/>
    <s v="Laguna Niguel"/>
    <x v="1"/>
    <n v="92677"/>
    <x v="1"/>
    <s v="TEC-PH-10004071"/>
    <x v="2"/>
    <x v="7"/>
    <s v="PayAnywhere Card Reader"/>
    <n v="39.960000000000008"/>
    <x v="2"/>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x v="5"/>
    <n v="0"/>
    <n v="15.335999999999999"/>
  </r>
  <r>
    <n v="6321"/>
    <s v="CA-2014-160017"/>
    <x v="3"/>
    <x v="394"/>
    <d v="2014-10-03T00:00:00"/>
    <s v="Standard Class"/>
    <s v="SP-20860"/>
    <s v="Sung Pak"/>
    <x v="1"/>
    <s v="United States"/>
    <s v="Jacksonville"/>
    <x v="2"/>
    <n v="32216"/>
    <x v="0"/>
    <s v="OFF-PA-10001800"/>
    <x v="1"/>
    <x v="10"/>
    <s v="Xerox 220"/>
    <n v="10.368000000000002"/>
    <x v="0"/>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x v="1"/>
    <n v="0.2"/>
    <n v="2.8100999999999998"/>
  </r>
  <r>
    <n v="6323"/>
    <s v="CA-2011-141299"/>
    <x v="2"/>
    <x v="561"/>
    <d v="2011-06-07T00:00:00"/>
    <s v="Second Class"/>
    <s v="RB-19795"/>
    <s v="Ross Baird"/>
    <x v="2"/>
    <s v="United States"/>
    <s v="Midland"/>
    <x v="12"/>
    <n v="48640"/>
    <x v="2"/>
    <s v="OFF-EN-10004459"/>
    <x v="1"/>
    <x v="12"/>
    <s v="Security-Tint Envelopes"/>
    <n v="15.28"/>
    <x v="0"/>
    <n v="0"/>
    <n v="7.4871999999999996"/>
  </r>
  <r>
    <n v="6324"/>
    <s v="CA-2011-104402"/>
    <x v="2"/>
    <x v="1103"/>
    <d v="2011-06-23T00:00:00"/>
    <s v="Standard Class"/>
    <s v="DB-13660"/>
    <s v="Duane Benoit"/>
    <x v="0"/>
    <s v="United States"/>
    <s v="Newark"/>
    <x v="13"/>
    <n v="19711"/>
    <x v="3"/>
    <s v="TEC-MA-10000423"/>
    <x v="2"/>
    <x v="15"/>
    <s v="Texas Instruments TI-34 Scientific Calculator"/>
    <n v="65.97"/>
    <x v="1"/>
    <n v="0"/>
    <n v="31.005899999999997"/>
  </r>
  <r>
    <n v="6325"/>
    <s v="CA-2012-110289"/>
    <x v="1"/>
    <x v="1104"/>
    <d v="2012-11-02T00:00:00"/>
    <s v="Standard Class"/>
    <s v="NB-18655"/>
    <s v="Nona Balk"/>
    <x v="1"/>
    <s v="United States"/>
    <s v="San Francisco"/>
    <x v="1"/>
    <n v="94109"/>
    <x v="1"/>
    <s v="OFF-PA-10002986"/>
    <x v="1"/>
    <x v="10"/>
    <s v="Xerox 1898"/>
    <n v="33.4"/>
    <x v="2"/>
    <n v="0"/>
    <n v="16.032"/>
  </r>
  <r>
    <n v="6326"/>
    <s v="CA-2012-110289"/>
    <x v="1"/>
    <x v="1104"/>
    <d v="2012-11-02T00:00:00"/>
    <s v="Standard Class"/>
    <s v="NB-18655"/>
    <s v="Nona Balk"/>
    <x v="1"/>
    <s v="United States"/>
    <s v="San Francisco"/>
    <x v="1"/>
    <n v="94109"/>
    <x v="1"/>
    <s v="OFF-EN-10001434"/>
    <x v="1"/>
    <x v="12"/>
    <s v="Strathmore #10 Envelopes, Ultimate White"/>
    <n v="210.84"/>
    <x v="4"/>
    <n v="0"/>
    <n v="103.3116"/>
  </r>
  <r>
    <n v="6327"/>
    <s v="CA-2011-167927"/>
    <x v="2"/>
    <x v="407"/>
    <d v="2011-01-27T00:00:00"/>
    <s v="Standard Class"/>
    <s v="XP-21865"/>
    <s v="Xylona Preis"/>
    <x v="0"/>
    <s v="United States"/>
    <s v="Westland"/>
    <x v="12"/>
    <n v="48185"/>
    <x v="2"/>
    <s v="OFF-ST-10000760"/>
    <x v="1"/>
    <x v="4"/>
    <s v="Eldon Fold 'N Roll Cart System"/>
    <n v="13.98"/>
    <x v="7"/>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x v="1"/>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x v="2"/>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x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x v="0"/>
    <n v="0"/>
    <n v="15.979199999999999"/>
  </r>
  <r>
    <n v="6332"/>
    <s v="CA-2011-167927"/>
    <x v="2"/>
    <x v="407"/>
    <d v="2011-01-27T00:00:00"/>
    <s v="Standard Class"/>
    <s v="XP-21865"/>
    <s v="Xylona Preis"/>
    <x v="0"/>
    <s v="United States"/>
    <s v="Westland"/>
    <x v="12"/>
    <n v="48185"/>
    <x v="2"/>
    <s v="OFF-AR-10004456"/>
    <x v="1"/>
    <x v="6"/>
    <s v="Panasonic KP-4ABK Battery-Operated Pencil Sharpener"/>
    <n v="43.92"/>
    <x v="1"/>
    <n v="0"/>
    <n v="12.736799999999999"/>
  </r>
  <r>
    <n v="6333"/>
    <s v="CA-2011-167927"/>
    <x v="2"/>
    <x v="407"/>
    <d v="2011-01-27T00:00:00"/>
    <s v="Standard Class"/>
    <s v="XP-21865"/>
    <s v="Xylona Preis"/>
    <x v="0"/>
    <s v="United States"/>
    <s v="Westland"/>
    <x v="12"/>
    <n v="48185"/>
    <x v="2"/>
    <s v="FUR-FU-10002268"/>
    <x v="0"/>
    <x v="5"/>
    <s v="Ultra Door Push Plate"/>
    <n v="14.73"/>
    <x v="1"/>
    <n v="0"/>
    <n v="4.8608999999999991"/>
  </r>
  <r>
    <n v="6334"/>
    <s v="CA-2011-167927"/>
    <x v="2"/>
    <x v="407"/>
    <d v="2011-01-27T00:00:00"/>
    <s v="Standard Class"/>
    <s v="XP-21865"/>
    <s v="Xylona Preis"/>
    <x v="0"/>
    <s v="United States"/>
    <s v="Westland"/>
    <x v="12"/>
    <n v="48185"/>
    <x v="2"/>
    <s v="OFF-BI-10004364"/>
    <x v="1"/>
    <x v="8"/>
    <s v="Storex Dura Pro Binders"/>
    <n v="29.700000000000003"/>
    <x v="2"/>
    <n v="0"/>
    <n v="13.365"/>
  </r>
  <r>
    <n v="6335"/>
    <s v="CA-2011-133305"/>
    <x v="2"/>
    <x v="384"/>
    <d v="2011-07-15T00:00:00"/>
    <s v="Standard Class"/>
    <s v="MH-17455"/>
    <s v="Mark Hamilton"/>
    <x v="0"/>
    <s v="United States"/>
    <s v="New York City"/>
    <x v="15"/>
    <n v="10011"/>
    <x v="3"/>
    <s v="OFF-PA-10001970"/>
    <x v="1"/>
    <x v="10"/>
    <s v="Xerox 1881"/>
    <n v="49.12"/>
    <x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x v="2"/>
    <n v="0.2"/>
    <n v="6.3979999999999997"/>
  </r>
  <r>
    <n v="6337"/>
    <s v="CA-2013-165995"/>
    <x v="0"/>
    <x v="133"/>
    <d v="2013-09-07T00:00:00"/>
    <s v="Standard Class"/>
    <s v="BG-11740"/>
    <s v="Bruce Geld"/>
    <x v="0"/>
    <s v="United States"/>
    <s v="Los Angeles"/>
    <x v="1"/>
    <n v="90008"/>
    <x v="1"/>
    <s v="FUR-FU-10000672"/>
    <x v="0"/>
    <x v="5"/>
    <s v="Executive Impressions 10&quot; Spectator Wall Clock"/>
    <n v="47.04"/>
    <x v="4"/>
    <n v="0"/>
    <n v="15.993599999999997"/>
  </r>
  <r>
    <n v="6338"/>
    <s v="CA-2013-165995"/>
    <x v="0"/>
    <x v="133"/>
    <d v="2013-09-07T00:00:00"/>
    <s v="Standard Class"/>
    <s v="BG-11740"/>
    <s v="Bruce Geld"/>
    <x v="0"/>
    <s v="United States"/>
    <s v="Los Angeles"/>
    <x v="1"/>
    <n v="90008"/>
    <x v="1"/>
    <s v="TEC-PH-10004908"/>
    <x v="2"/>
    <x v="7"/>
    <s v="Panasonic KX TS3282W Corded phone"/>
    <n v="339.96000000000004"/>
    <x v="2"/>
    <n v="0.2"/>
    <n v="42.494999999999948"/>
  </r>
  <r>
    <n v="6339"/>
    <s v="CA-2014-143112"/>
    <x v="3"/>
    <x v="361"/>
    <d v="2014-10-10T00:00:00"/>
    <s v="Standard Class"/>
    <s v="TS-21370"/>
    <s v="Todd Sumrall"/>
    <x v="1"/>
    <s v="United States"/>
    <s v="New York City"/>
    <x v="15"/>
    <n v="10035"/>
    <x v="3"/>
    <s v="TEC-PH-10003095"/>
    <x v="2"/>
    <x v="7"/>
    <s v="Samsung HM1900 Bluetooth Headset"/>
    <n v="87.8"/>
    <x v="4"/>
    <n v="0"/>
    <n v="43.9"/>
  </r>
  <r>
    <n v="6340"/>
    <s v="CA-2014-143112"/>
    <x v="3"/>
    <x v="361"/>
    <d v="2014-10-10T00:00:00"/>
    <s v="Standard Class"/>
    <s v="TS-21370"/>
    <s v="Todd Sumrall"/>
    <x v="1"/>
    <s v="United States"/>
    <s v="New York City"/>
    <x v="15"/>
    <n v="10035"/>
    <x v="3"/>
    <s v="FUR-CH-10002880"/>
    <x v="0"/>
    <x v="1"/>
    <s v="Global High-Back Leather Tilter, Burgundy"/>
    <n v="221.38200000000001"/>
    <x v="0"/>
    <n v="0.1"/>
    <n v="2.4597999999999871"/>
  </r>
  <r>
    <n v="6341"/>
    <s v="CA-2014-143112"/>
    <x v="3"/>
    <x v="361"/>
    <d v="2014-10-10T00:00:00"/>
    <s v="Standard Class"/>
    <s v="TS-21370"/>
    <s v="Todd Sumrall"/>
    <x v="1"/>
    <s v="United States"/>
    <s v="New York City"/>
    <x v="15"/>
    <n v="10035"/>
    <x v="3"/>
    <s v="TEC-MA-10001047"/>
    <x v="2"/>
    <x v="15"/>
    <s v="3D Systems Cube Printer, 2nd Generation, Magenta"/>
    <n v="5199.96"/>
    <x v="4"/>
    <n v="0"/>
    <n v="1351.9895999999999"/>
  </r>
  <r>
    <n v="6342"/>
    <s v="US-2014-105830"/>
    <x v="3"/>
    <x v="413"/>
    <d v="2014-01-03T00:00:00"/>
    <s v="First Class"/>
    <s v="DB-13660"/>
    <s v="Duane Benoit"/>
    <x v="0"/>
    <s v="United States"/>
    <s v="Lancaster"/>
    <x v="24"/>
    <n v="43130"/>
    <x v="3"/>
    <s v="OFF-ST-10002554"/>
    <x v="1"/>
    <x v="4"/>
    <s v="Tennsco Industrial Shelving"/>
    <n v="156.512"/>
    <x v="4"/>
    <n v="0.2"/>
    <n v="-35.215199999999996"/>
  </r>
  <r>
    <n v="6343"/>
    <s v="CA-2012-146255"/>
    <x v="1"/>
    <x v="1105"/>
    <d v="2012-03-10T00:00:00"/>
    <s v="First Class"/>
    <s v="EM-14140"/>
    <s v="Eugene Moren"/>
    <x v="2"/>
    <s v="United States"/>
    <s v="Newark"/>
    <x v="13"/>
    <n v="19711"/>
    <x v="3"/>
    <s v="TEC-AC-10004469"/>
    <x v="2"/>
    <x v="11"/>
    <s v="Microsoft Sculpt Comfort Mouse"/>
    <n v="119.85000000000001"/>
    <x v="1"/>
    <n v="0"/>
    <n v="52.734000000000009"/>
  </r>
  <r>
    <n v="6344"/>
    <s v="CA-2012-146255"/>
    <x v="1"/>
    <x v="1105"/>
    <d v="2012-03-10T00:00:00"/>
    <s v="First Class"/>
    <s v="EM-14140"/>
    <s v="Eugene Moren"/>
    <x v="2"/>
    <s v="United States"/>
    <s v="Newark"/>
    <x v="13"/>
    <n v="19711"/>
    <x v="3"/>
    <s v="OFF-BI-10000309"/>
    <x v="1"/>
    <x v="8"/>
    <s v="GBC Twin Loop Wire Binding Elements, 9/16&quot; Spine, Black"/>
    <n v="30.44"/>
    <x v="0"/>
    <n v="0"/>
    <n v="14.9156"/>
  </r>
  <r>
    <n v="6345"/>
    <s v="CA-2012-146255"/>
    <x v="1"/>
    <x v="1105"/>
    <d v="2012-03-10T00:00:00"/>
    <s v="First Class"/>
    <s v="EM-14140"/>
    <s v="Eugene Moren"/>
    <x v="2"/>
    <s v="United States"/>
    <s v="Newark"/>
    <x v="13"/>
    <n v="19711"/>
    <x v="3"/>
    <s v="OFF-BI-10001765"/>
    <x v="1"/>
    <x v="8"/>
    <s v="Wilson Jones Heavy-Duty Casebound Ring Binders with Metal Hinges"/>
    <n v="69.28"/>
    <x v="0"/>
    <n v="0"/>
    <n v="33.254399999999997"/>
  </r>
  <r>
    <n v="6346"/>
    <s v="CA-2012-146255"/>
    <x v="1"/>
    <x v="1105"/>
    <d v="2012-03-10T00:00:00"/>
    <s v="First Class"/>
    <s v="EM-14140"/>
    <s v="Eugene Moren"/>
    <x v="2"/>
    <s v="United States"/>
    <s v="Newark"/>
    <x v="13"/>
    <n v="19711"/>
    <x v="3"/>
    <s v="TEC-PH-10001619"/>
    <x v="2"/>
    <x v="7"/>
    <s v="LG G3"/>
    <n v="587.97"/>
    <x v="1"/>
    <n v="0"/>
    <n v="170.51129999999998"/>
  </r>
  <r>
    <n v="6347"/>
    <s v="CA-2014-104822"/>
    <x v="3"/>
    <x v="179"/>
    <d v="2014-10-21T00:00:00"/>
    <s v="Same Day"/>
    <s v="RB-19465"/>
    <s v="Rick Bensley"/>
    <x v="2"/>
    <s v="United States"/>
    <s v="New York City"/>
    <x v="15"/>
    <n v="10024"/>
    <x v="3"/>
    <s v="OFF-LA-10002034"/>
    <x v="1"/>
    <x v="2"/>
    <s v="Avery 478"/>
    <n v="24.55"/>
    <x v="2"/>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x v="7"/>
    <n v="0.2"/>
    <n v="4.4137999999999993"/>
  </r>
  <r>
    <n v="6349"/>
    <s v="CA-2012-104486"/>
    <x v="1"/>
    <x v="489"/>
    <d v="2012-05-06T00:00:00"/>
    <s v="Standard Class"/>
    <s v="PO-18850"/>
    <s v="Patrick O'Brill"/>
    <x v="0"/>
    <s v="United States"/>
    <s v="San Francisco"/>
    <x v="1"/>
    <n v="94109"/>
    <x v="1"/>
    <s v="OFF-ST-10000876"/>
    <x v="1"/>
    <x v="4"/>
    <s v="Eldon Simplefile Box Office"/>
    <n v="37.32"/>
    <x v="1"/>
    <n v="0"/>
    <n v="10.4496"/>
  </r>
  <r>
    <n v="6350"/>
    <s v="CA-2012-104486"/>
    <x v="1"/>
    <x v="489"/>
    <d v="2012-05-06T00:00:00"/>
    <s v="Standard Class"/>
    <s v="PO-18850"/>
    <s v="Patrick O'Brill"/>
    <x v="0"/>
    <s v="United States"/>
    <s v="San Francisco"/>
    <x v="1"/>
    <n v="94109"/>
    <x v="1"/>
    <s v="OFF-SU-10002573"/>
    <x v="1"/>
    <x v="14"/>
    <s v="Acme 10&quot; Easy Grip Assistive Scissors"/>
    <n v="35.06"/>
    <x v="0"/>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x v="2"/>
    <n v="0.6"/>
    <n v="-105.69000000000003"/>
  </r>
  <r>
    <n v="6352"/>
    <s v="CA-2014-161130"/>
    <x v="3"/>
    <x v="132"/>
    <d v="2014-11-09T00:00:00"/>
    <s v="Standard Class"/>
    <s v="BF-11275"/>
    <s v="Beth Fritzler"/>
    <x v="1"/>
    <s v="United States"/>
    <s v="Miami"/>
    <x v="2"/>
    <n v="33178"/>
    <x v="0"/>
    <s v="TEC-PH-10002549"/>
    <x v="2"/>
    <x v="7"/>
    <s v="Polycom SoundPoint IP 450 VoIP phone"/>
    <n v="361.37600000000003"/>
    <x v="0"/>
    <n v="0.2"/>
    <n v="27.103200000000001"/>
  </r>
  <r>
    <n v="6353"/>
    <s v="US-2012-161347"/>
    <x v="1"/>
    <x v="1023"/>
    <d v="2012-09-19T00:00:00"/>
    <s v="Standard Class"/>
    <s v="HG-14845"/>
    <s v="Harry Greene"/>
    <x v="0"/>
    <s v="United States"/>
    <s v="Philadelphia"/>
    <x v="9"/>
    <n v="19120"/>
    <x v="3"/>
    <s v="OFF-BI-10004209"/>
    <x v="1"/>
    <x v="8"/>
    <s v="Fellowes Twister Kit, Gray/Clear, 3/pkg"/>
    <n v="2.4119999999999999"/>
    <x v="7"/>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x v="7"/>
    <n v="0"/>
    <n v="2.0975000000000001"/>
  </r>
  <r>
    <n v="6355"/>
    <s v="US-2012-109015"/>
    <x v="1"/>
    <x v="684"/>
    <d v="2012-09-12T00:00:00"/>
    <s v="Standard Class"/>
    <s v="BS-11590"/>
    <s v="Brendan Sweed"/>
    <x v="1"/>
    <s v="United States"/>
    <s v="New York City"/>
    <x v="15"/>
    <n v="10011"/>
    <x v="3"/>
    <s v="TEC-PH-10002922"/>
    <x v="2"/>
    <x v="7"/>
    <s v="ShoreTel ShorePhone IP 230 VoIP phone"/>
    <n v="337.98"/>
    <x v="0"/>
    <n v="0"/>
    <n v="101.39399999999998"/>
  </r>
  <r>
    <n v="6356"/>
    <s v="CA-2011-110611"/>
    <x v="2"/>
    <x v="191"/>
    <d v="2011-10-13T00:00:00"/>
    <s v="Standard Class"/>
    <s v="JD-16015"/>
    <s v="Joy Daniels"/>
    <x v="0"/>
    <s v="United States"/>
    <s v="Philadelphia"/>
    <x v="9"/>
    <n v="19120"/>
    <x v="3"/>
    <s v="OFF-ST-10000642"/>
    <x v="1"/>
    <x v="4"/>
    <s v="Tennsco Lockers, Gray"/>
    <n v="83.920000000000016"/>
    <x v="2"/>
    <n v="0.2"/>
    <n v="-13.637000000000011"/>
  </r>
  <r>
    <n v="6357"/>
    <s v="CA-2014-139080"/>
    <x v="3"/>
    <x v="205"/>
    <d v="2014-01-29T00:00:00"/>
    <s v="Standard Class"/>
    <s v="CS-12250"/>
    <s v="Chris Selesnick"/>
    <x v="1"/>
    <s v="United States"/>
    <s v="Seattle"/>
    <x v="4"/>
    <n v="98103"/>
    <x v="1"/>
    <s v="OFF-BI-10001757"/>
    <x v="1"/>
    <x v="8"/>
    <s v="Pressboard Hanging Data Binders for Unburst Sheets"/>
    <n v="19.68"/>
    <x v="2"/>
    <n v="0.2"/>
    <n v="6.8879999999999981"/>
  </r>
  <r>
    <n v="6358"/>
    <s v="CA-2014-139080"/>
    <x v="3"/>
    <x v="205"/>
    <d v="2014-01-29T00:00:00"/>
    <s v="Standard Class"/>
    <s v="CS-12250"/>
    <s v="Chris Selesnick"/>
    <x v="1"/>
    <s v="United States"/>
    <s v="Seattle"/>
    <x v="4"/>
    <n v="98103"/>
    <x v="1"/>
    <s v="OFF-PA-10004621"/>
    <x v="1"/>
    <x v="10"/>
    <s v="Xerox 212"/>
    <n v="25.92"/>
    <x v="4"/>
    <n v="0"/>
    <n v="12.441600000000001"/>
  </r>
  <r>
    <n v="6359"/>
    <s v="CA-2014-139080"/>
    <x v="3"/>
    <x v="205"/>
    <d v="2014-01-29T00:00:00"/>
    <s v="Standard Class"/>
    <s v="CS-12250"/>
    <s v="Chris Selesnick"/>
    <x v="1"/>
    <s v="United States"/>
    <s v="Seattle"/>
    <x v="4"/>
    <n v="98103"/>
    <x v="1"/>
    <s v="OFF-PA-10002262"/>
    <x v="1"/>
    <x v="10"/>
    <s v="Xerox 192"/>
    <n v="6.48"/>
    <x v="7"/>
    <n v="0"/>
    <n v="3.1104000000000003"/>
  </r>
  <r>
    <n v="6360"/>
    <s v="CA-2014-139080"/>
    <x v="3"/>
    <x v="205"/>
    <d v="2014-01-29T00:00:00"/>
    <s v="Standard Class"/>
    <s v="CS-12250"/>
    <s v="Chris Selesnick"/>
    <x v="1"/>
    <s v="United States"/>
    <s v="Seattle"/>
    <x v="4"/>
    <n v="98103"/>
    <x v="1"/>
    <s v="TEC-PH-10004100"/>
    <x v="2"/>
    <x v="7"/>
    <s v="Griffin GC17055 Auxiliary Audio Cable"/>
    <n v="86.352000000000004"/>
    <x v="5"/>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x v="0"/>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x v="3"/>
    <n v="0.2"/>
    <n v="8.2900999999999954"/>
  </r>
  <r>
    <n v="6363"/>
    <s v="CA-2014-110443"/>
    <x v="3"/>
    <x v="610"/>
    <d v="2014-11-26T00:00:00"/>
    <s v="Standard Class"/>
    <s v="CK-12205"/>
    <s v="Chloris Kastensmidt"/>
    <x v="0"/>
    <s v="United States"/>
    <s v="Renton"/>
    <x v="4"/>
    <n v="98059"/>
    <x v="1"/>
    <s v="OFF-BI-10001670"/>
    <x v="1"/>
    <x v="8"/>
    <s v="Vinyl Sectional Post Binders"/>
    <n v="150.80000000000001"/>
    <x v="2"/>
    <n v="0.2"/>
    <n v="56.55"/>
  </r>
  <r>
    <n v="6364"/>
    <s v="CA-2014-110443"/>
    <x v="3"/>
    <x v="610"/>
    <d v="2014-11-26T00:00:00"/>
    <s v="Standard Class"/>
    <s v="CK-12205"/>
    <s v="Chloris Kastensmidt"/>
    <x v="0"/>
    <s v="United States"/>
    <s v="Renton"/>
    <x v="4"/>
    <n v="98059"/>
    <x v="1"/>
    <s v="TEC-MA-10002073"/>
    <x v="2"/>
    <x v="15"/>
    <s v="3D Systems Cube Printer, 2nd Generation, White"/>
    <n v="1039.992"/>
    <x v="7"/>
    <n v="0.2"/>
    <n v="103.99920000000003"/>
  </r>
  <r>
    <n v="6365"/>
    <s v="CA-2014-110443"/>
    <x v="3"/>
    <x v="610"/>
    <d v="2014-11-26T00:00:00"/>
    <s v="Standard Class"/>
    <s v="CK-12205"/>
    <s v="Chloris Kastensmidt"/>
    <x v="0"/>
    <s v="United States"/>
    <s v="Renton"/>
    <x v="4"/>
    <n v="98059"/>
    <x v="1"/>
    <s v="OFF-PA-10003797"/>
    <x v="1"/>
    <x v="10"/>
    <s v="Xerox 209"/>
    <n v="51.84"/>
    <x v="8"/>
    <n v="0"/>
    <n v="24.883200000000002"/>
  </r>
  <r>
    <n v="6366"/>
    <s v="CA-2014-144848"/>
    <x v="3"/>
    <x v="1095"/>
    <d v="2014-04-06T00:00:00"/>
    <s v="First Class"/>
    <s v="DS-13030"/>
    <s v="Darrin Sayre"/>
    <x v="2"/>
    <s v="United States"/>
    <s v="New York City"/>
    <x v="15"/>
    <n v="10009"/>
    <x v="3"/>
    <s v="TEC-PH-10004006"/>
    <x v="2"/>
    <x v="7"/>
    <s v="Panasonic KX - TS880B Telephone"/>
    <n v="41.22"/>
    <x v="7"/>
    <n v="0"/>
    <n v="11.1294"/>
  </r>
  <r>
    <n v="6367"/>
    <s v="CA-2014-144848"/>
    <x v="3"/>
    <x v="1095"/>
    <d v="2014-04-06T00:00:00"/>
    <s v="First Class"/>
    <s v="DS-13030"/>
    <s v="Darrin Sayre"/>
    <x v="2"/>
    <s v="United States"/>
    <s v="New York City"/>
    <x v="15"/>
    <n v="10009"/>
    <x v="3"/>
    <s v="OFF-SU-10000646"/>
    <x v="1"/>
    <x v="14"/>
    <s v="Premier Automatic Letter Opener"/>
    <n v="240.37"/>
    <x v="7"/>
    <n v="0"/>
    <n v="7.2111000000000161"/>
  </r>
  <r>
    <n v="6368"/>
    <s v="CA-2014-144848"/>
    <x v="3"/>
    <x v="1095"/>
    <d v="2014-04-06T00:00:00"/>
    <s v="First Class"/>
    <s v="DS-13030"/>
    <s v="Darrin Sayre"/>
    <x v="2"/>
    <s v="United States"/>
    <s v="New York City"/>
    <x v="15"/>
    <n v="10009"/>
    <x v="3"/>
    <s v="TEC-PH-10002262"/>
    <x v="2"/>
    <x v="7"/>
    <s v="LG Electronics Tone+ HBS-730 Bluetooth Headset"/>
    <n v="119.02"/>
    <x v="0"/>
    <n v="0"/>
    <n v="33.325600000000009"/>
  </r>
  <r>
    <n v="6369"/>
    <s v="US-2014-147998"/>
    <x v="3"/>
    <x v="240"/>
    <d v="2014-05-25T00:00:00"/>
    <s v="Standard Class"/>
    <s v="SA-20830"/>
    <s v="Sue Ann Reed"/>
    <x v="0"/>
    <s v="United States"/>
    <s v="San Jose"/>
    <x v="1"/>
    <n v="95123"/>
    <x v="1"/>
    <s v="OFF-BI-10002082"/>
    <x v="1"/>
    <x v="8"/>
    <s v="GBC Twin Loop Wire Binding Elements"/>
    <n v="133.12"/>
    <x v="2"/>
    <n v="0.2"/>
    <n v="49.92"/>
  </r>
  <r>
    <n v="6370"/>
    <s v="CA-2013-103919"/>
    <x v="0"/>
    <x v="339"/>
    <d v="2013-10-08T00:00:00"/>
    <s v="Standard Class"/>
    <s v="TP-21565"/>
    <s v="Tracy Poddar"/>
    <x v="1"/>
    <s v="United States"/>
    <s v="Grand Prairie"/>
    <x v="5"/>
    <n v="75051"/>
    <x v="2"/>
    <s v="FUR-FU-10001756"/>
    <x v="0"/>
    <x v="5"/>
    <s v="Eldon Expressions Desk Accessory, Wood Photo Frame, Mahogany"/>
    <n v="38.08"/>
    <x v="2"/>
    <n v="0.6"/>
    <n v="-29.512000000000008"/>
  </r>
  <r>
    <n v="6371"/>
    <s v="CA-2013-113425"/>
    <x v="0"/>
    <x v="831"/>
    <d v="2013-11-22T00:00:00"/>
    <s v="Same Day"/>
    <s v="JK-16120"/>
    <s v="Julie Kriz"/>
    <x v="2"/>
    <s v="United States"/>
    <s v="New York City"/>
    <x v="15"/>
    <n v="10009"/>
    <x v="3"/>
    <s v="FUR-BO-10002598"/>
    <x v="0"/>
    <x v="0"/>
    <s v="Hon Metal Bookcases, Putty"/>
    <n v="113.56800000000001"/>
    <x v="0"/>
    <n v="0.2"/>
    <n v="12.776399999999988"/>
  </r>
  <r>
    <n v="6372"/>
    <s v="CA-2014-143035"/>
    <x v="3"/>
    <x v="621"/>
    <d v="2014-10-06T00:00:00"/>
    <s v="Second Class"/>
    <s v="CC-12430"/>
    <s v="Chuck Clark"/>
    <x v="2"/>
    <s v="United States"/>
    <s v="New York City"/>
    <x v="15"/>
    <n v="10009"/>
    <x v="3"/>
    <s v="FUR-FU-10001934"/>
    <x v="0"/>
    <x v="5"/>
    <s v="Magnifier Swing Arm Lamp"/>
    <n v="83.92"/>
    <x v="4"/>
    <n v="0"/>
    <n v="21.819200000000002"/>
  </r>
  <r>
    <n v="6373"/>
    <s v="CA-2014-143035"/>
    <x v="3"/>
    <x v="621"/>
    <d v="2014-10-06T00:00:00"/>
    <s v="Second Class"/>
    <s v="CC-12430"/>
    <s v="Chuck Clark"/>
    <x v="2"/>
    <s v="United States"/>
    <s v="New York City"/>
    <x v="15"/>
    <n v="10009"/>
    <x v="3"/>
    <s v="OFF-AR-10001130"/>
    <x v="1"/>
    <x v="6"/>
    <s v="Quartet Alpha White Chalk, 12/Pack"/>
    <n v="6.63"/>
    <x v="1"/>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x v="1"/>
    <n v="0"/>
    <n v="66.954599999999971"/>
  </r>
  <r>
    <n v="6375"/>
    <s v="CA-2011-107811"/>
    <x v="2"/>
    <x v="333"/>
    <d v="2011-05-03T00:00:00"/>
    <s v="Standard Class"/>
    <s v="LA-16780"/>
    <s v="Laura Armstrong"/>
    <x v="1"/>
    <s v="United States"/>
    <s v="Memphis"/>
    <x v="18"/>
    <n v="38109"/>
    <x v="0"/>
    <s v="FUR-CH-10001394"/>
    <x v="0"/>
    <x v="1"/>
    <s v="Global Leather Executive Chair"/>
    <n v="561.58400000000006"/>
    <x v="0"/>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x v="2"/>
    <n v="0.2"/>
    <n v="-1.249000000000013"/>
  </r>
  <r>
    <n v="6377"/>
    <s v="CA-2013-163216"/>
    <x v="0"/>
    <x v="877"/>
    <d v="2013-10-11T00:00:00"/>
    <s v="First Class"/>
    <s v="AW-10930"/>
    <s v="Arthur Wiediger"/>
    <x v="2"/>
    <s v="United States"/>
    <s v="Philadelphia"/>
    <x v="9"/>
    <n v="19143"/>
    <x v="3"/>
    <s v="OFF-LA-10000134"/>
    <x v="1"/>
    <x v="2"/>
    <s v="Avery 511"/>
    <n v="4.9280000000000008"/>
    <x v="0"/>
    <n v="0.2"/>
    <n v="1.7247999999999997"/>
  </r>
  <r>
    <n v="6378"/>
    <s v="US-2013-116442"/>
    <x v="0"/>
    <x v="272"/>
    <d v="2013-12-23T00:00:00"/>
    <s v="Standard Class"/>
    <s v="BP-11230"/>
    <s v="Benjamin Patterson"/>
    <x v="0"/>
    <s v="United States"/>
    <s v="Los Angeles"/>
    <x v="1"/>
    <n v="90004"/>
    <x v="1"/>
    <s v="FUR-FU-10002364"/>
    <x v="0"/>
    <x v="5"/>
    <s v="Eldon Expressions Wood Desk Accessories, Oak"/>
    <n v="14.76"/>
    <x v="0"/>
    <n v="0"/>
    <n v="4.2803999999999984"/>
  </r>
  <r>
    <n v="6379"/>
    <s v="CA-2014-150623"/>
    <x v="3"/>
    <x v="318"/>
    <d v="2014-04-15T00:00:00"/>
    <s v="Standard Class"/>
    <s v="DB-13360"/>
    <s v="Dennis Bolton"/>
    <x v="2"/>
    <s v="United States"/>
    <s v="Waterbury"/>
    <x v="29"/>
    <n v="6708"/>
    <x v="3"/>
    <s v="TEC-AC-10004571"/>
    <x v="2"/>
    <x v="11"/>
    <s v="Logitech G700s Rechargeable Gaming Mouse"/>
    <n v="99.99"/>
    <x v="7"/>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x v="2"/>
    <n v="0"/>
    <n v="71.537499999999994"/>
  </r>
  <r>
    <n v="6381"/>
    <s v="US-2011-163797"/>
    <x v="2"/>
    <x v="918"/>
    <d v="2011-04-13T00:00:00"/>
    <s v="Standard Class"/>
    <s v="PC-19000"/>
    <s v="Pauline Chand"/>
    <x v="2"/>
    <s v="United States"/>
    <s v="Chandler"/>
    <x v="16"/>
    <n v="85224"/>
    <x v="1"/>
    <s v="OFF-FA-10001883"/>
    <x v="1"/>
    <x v="13"/>
    <s v="Alliance Super-Size Bands, Assorted Sizes"/>
    <n v="49.792000000000002"/>
    <x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x v="2"/>
    <n v="0.5"/>
    <n v="-167.98600000000002"/>
  </r>
  <r>
    <n v="6383"/>
    <s v="CA-2013-127236"/>
    <x v="0"/>
    <x v="892"/>
    <d v="2013-04-03T00:00:00"/>
    <s v="Standard Class"/>
    <s v="TB-21595"/>
    <s v="Troy Blackwell"/>
    <x v="0"/>
    <s v="United States"/>
    <s v="Springfield"/>
    <x v="24"/>
    <n v="45503"/>
    <x v="3"/>
    <s v="TEC-PH-10000141"/>
    <x v="2"/>
    <x v="7"/>
    <s v="Clearsounds A400"/>
    <n v="158.37599999999998"/>
    <x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x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x v="0"/>
    <n v="0.2"/>
    <n v="14.395200000000004"/>
  </r>
  <r>
    <n v="6386"/>
    <s v="US-2014-104661"/>
    <x v="3"/>
    <x v="787"/>
    <d v="2014-01-19T00:00:00"/>
    <s v="First Class"/>
    <s v="TB-21250"/>
    <s v="Tim Brockman"/>
    <x v="0"/>
    <s v="United States"/>
    <s v="Austin"/>
    <x v="5"/>
    <n v="78745"/>
    <x v="2"/>
    <s v="TEC-AC-10002331"/>
    <x v="2"/>
    <x v="11"/>
    <s v="Maxell 74 Minute CDR, 10/Pack"/>
    <n v="62.591999999999999"/>
    <x v="8"/>
    <n v="0.2"/>
    <n v="13.300799999999999"/>
  </r>
  <r>
    <n v="6387"/>
    <s v="US-2014-104661"/>
    <x v="3"/>
    <x v="787"/>
    <d v="2014-01-19T00:00:00"/>
    <s v="First Class"/>
    <s v="TB-21250"/>
    <s v="Tim Brockman"/>
    <x v="0"/>
    <s v="United States"/>
    <s v="Austin"/>
    <x v="5"/>
    <n v="78745"/>
    <x v="2"/>
    <s v="OFF-BI-10001098"/>
    <x v="1"/>
    <x v="8"/>
    <s v="Acco D-Ring Binder w/DublLock"/>
    <n v="4.2759999999999989"/>
    <x v="7"/>
    <n v="0.8"/>
    <n v="-6.6278000000000006"/>
  </r>
  <r>
    <n v="6388"/>
    <s v="CA-2011-134103"/>
    <x v="2"/>
    <x v="1106"/>
    <d v="2011-02-05T00:00:00"/>
    <s v="Standard Class"/>
    <s v="MV-18190"/>
    <s v="Mike Vittorini"/>
    <x v="0"/>
    <s v="United States"/>
    <s v="Detroit"/>
    <x v="12"/>
    <n v="48234"/>
    <x v="2"/>
    <s v="OFF-PA-10001204"/>
    <x v="1"/>
    <x v="10"/>
    <s v="Xerox 1972"/>
    <n v="10.56"/>
    <x v="0"/>
    <n v="0"/>
    <n v="4.7519999999999998"/>
  </r>
  <r>
    <n v="6389"/>
    <s v="CA-2011-134103"/>
    <x v="2"/>
    <x v="1106"/>
    <d v="2011-02-05T00:00:00"/>
    <s v="Standard Class"/>
    <s v="MV-18190"/>
    <s v="Mike Vittorini"/>
    <x v="0"/>
    <s v="United States"/>
    <s v="Detroit"/>
    <x v="12"/>
    <n v="48234"/>
    <x v="2"/>
    <s v="OFF-ST-10000991"/>
    <x v="1"/>
    <x v="4"/>
    <s v="Space Solutions HD Industrial Steel Shelving."/>
    <n v="229.94"/>
    <x v="0"/>
    <n v="0"/>
    <n v="6.8982000000000028"/>
  </r>
  <r>
    <n v="6390"/>
    <s v="CA-2012-147529"/>
    <x v="1"/>
    <x v="1107"/>
    <d v="2012-02-11T00:00:00"/>
    <s v="Standard Class"/>
    <s v="DK-12835"/>
    <s v="Damala Kotsonis"/>
    <x v="1"/>
    <s v="United States"/>
    <s v="Springfield"/>
    <x v="17"/>
    <n v="22153"/>
    <x v="0"/>
    <s v="OFF-EN-10000056"/>
    <x v="1"/>
    <x v="12"/>
    <s v="Cameo Buff Policy Envelopes"/>
    <n v="311.14999999999998"/>
    <x v="2"/>
    <n v="0"/>
    <n v="146.24049999999997"/>
  </r>
  <r>
    <n v="6391"/>
    <s v="CA-2012-147529"/>
    <x v="1"/>
    <x v="1107"/>
    <d v="2012-02-11T00:00:00"/>
    <s v="Standard Class"/>
    <s v="DK-12835"/>
    <s v="Damala Kotsonis"/>
    <x v="1"/>
    <s v="United States"/>
    <s v="Springfield"/>
    <x v="17"/>
    <n v="22153"/>
    <x v="0"/>
    <s v="OFF-PA-10003349"/>
    <x v="1"/>
    <x v="10"/>
    <s v="Xerox 1957"/>
    <n v="12.96"/>
    <x v="0"/>
    <n v="0"/>
    <n v="6.3504000000000005"/>
  </r>
  <r>
    <n v="6392"/>
    <s v="CA-2013-129126"/>
    <x v="0"/>
    <x v="882"/>
    <d v="2013-12-20T00:00:00"/>
    <s v="Standard Class"/>
    <s v="PK-19075"/>
    <s v="Pete Kriz"/>
    <x v="0"/>
    <s v="United States"/>
    <s v="New York City"/>
    <x v="15"/>
    <n v="10011"/>
    <x v="3"/>
    <s v="OFF-PA-10001471"/>
    <x v="1"/>
    <x v="10"/>
    <s v="Strathmore Photo Frame Cards"/>
    <n v="14.62"/>
    <x v="0"/>
    <n v="0"/>
    <n v="6.7251999999999992"/>
  </r>
  <r>
    <n v="6393"/>
    <s v="CA-2013-129126"/>
    <x v="0"/>
    <x v="882"/>
    <d v="2013-12-20T00:00:00"/>
    <s v="Standard Class"/>
    <s v="PK-19075"/>
    <s v="Pete Kriz"/>
    <x v="0"/>
    <s v="United States"/>
    <s v="New York City"/>
    <x v="15"/>
    <n v="10011"/>
    <x v="3"/>
    <s v="OFF-LA-10003190"/>
    <x v="1"/>
    <x v="2"/>
    <s v="Avery 474"/>
    <n v="5.76"/>
    <x v="0"/>
    <n v="0"/>
    <n v="2.8224"/>
  </r>
  <r>
    <n v="6394"/>
    <s v="CA-2013-129126"/>
    <x v="0"/>
    <x v="882"/>
    <d v="2013-12-20T00:00:00"/>
    <s v="Standard Class"/>
    <s v="PK-19075"/>
    <s v="Pete Kriz"/>
    <x v="0"/>
    <s v="United States"/>
    <s v="New York City"/>
    <x v="15"/>
    <n v="10011"/>
    <x v="3"/>
    <s v="OFF-FA-10000621"/>
    <x v="1"/>
    <x v="13"/>
    <s v="OIC Colored Binder Clips, Assorted Sizes"/>
    <n v="21.48"/>
    <x v="5"/>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x v="4"/>
    <n v="0"/>
    <n v="198.46"/>
  </r>
  <r>
    <n v="6396"/>
    <s v="CA-2013-129126"/>
    <x v="0"/>
    <x v="882"/>
    <d v="2013-12-20T00:00:00"/>
    <s v="Standard Class"/>
    <s v="PK-19075"/>
    <s v="Pete Kriz"/>
    <x v="0"/>
    <s v="United States"/>
    <s v="New York City"/>
    <x v="15"/>
    <n v="10011"/>
    <x v="3"/>
    <s v="OFF-ST-10004507"/>
    <x v="1"/>
    <x v="4"/>
    <s v="Advantus Rolling Storage Box"/>
    <n v="17.149999999999999"/>
    <x v="7"/>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x v="0"/>
    <n v="0.2"/>
    <n v="7.8029999999999982"/>
  </r>
  <r>
    <n v="6398"/>
    <s v="CA-2014-131632"/>
    <x v="3"/>
    <x v="1108"/>
    <d v="2014-11-05T00:00:00"/>
    <s v="Standard Class"/>
    <s v="AH-10120"/>
    <s v="Adrian Hane"/>
    <x v="2"/>
    <s v="United States"/>
    <s v="Dallas"/>
    <x v="5"/>
    <n v="75217"/>
    <x v="2"/>
    <s v="OFF-AR-10003651"/>
    <x v="1"/>
    <x v="6"/>
    <s v="Newell 350"/>
    <n v="5.2480000000000002"/>
    <x v="0"/>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x v="2"/>
    <n v="0"/>
    <n v="247.48499999999993"/>
  </r>
  <r>
    <n v="6400"/>
    <s v="CA-2014-151981"/>
    <x v="3"/>
    <x v="634"/>
    <d v="2014-08-13T00:00:00"/>
    <s v="Standard Class"/>
    <s v="GM-14455"/>
    <s v="Gary Mitchum"/>
    <x v="2"/>
    <s v="United States"/>
    <s v="Concord"/>
    <x v="38"/>
    <n v="3301"/>
    <x v="3"/>
    <s v="OFF-LA-10002195"/>
    <x v="1"/>
    <x v="2"/>
    <s v="Avery 481"/>
    <n v="24.64"/>
    <x v="8"/>
    <n v="0"/>
    <n v="11.827199999999999"/>
  </r>
  <r>
    <n v="6401"/>
    <s v="CA-2014-151981"/>
    <x v="3"/>
    <x v="634"/>
    <d v="2014-08-13T00:00:00"/>
    <s v="Standard Class"/>
    <s v="GM-14455"/>
    <s v="Gary Mitchum"/>
    <x v="2"/>
    <s v="United States"/>
    <s v="Concord"/>
    <x v="38"/>
    <n v="3301"/>
    <x v="3"/>
    <s v="OFF-AR-10000380"/>
    <x v="1"/>
    <x v="6"/>
    <s v="Hunt PowerHouse Electric Pencil Sharpener, Blue"/>
    <n v="227.88"/>
    <x v="5"/>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x v="0"/>
    <n v="0"/>
    <n v="33.874400000000009"/>
  </r>
  <r>
    <n v="6403"/>
    <s v="CA-2014-125472"/>
    <x v="3"/>
    <x v="1109"/>
    <d v="2014-06-01T00:00:00"/>
    <s v="First Class"/>
    <s v="BD-11725"/>
    <s v="Bruce Degenhardt"/>
    <x v="0"/>
    <s v="United States"/>
    <s v="Lafayette"/>
    <x v="28"/>
    <n v="70506"/>
    <x v="0"/>
    <s v="OFF-BI-10000591"/>
    <x v="1"/>
    <x v="8"/>
    <s v="Avery Binder Labels"/>
    <n v="3.89"/>
    <x v="7"/>
    <n v="0"/>
    <n v="1.8672"/>
  </r>
  <r>
    <n v="6404"/>
    <s v="CA-2014-125472"/>
    <x v="3"/>
    <x v="1109"/>
    <d v="2014-06-01T00:00:00"/>
    <s v="First Class"/>
    <s v="BD-11725"/>
    <s v="Bruce Degenhardt"/>
    <x v="0"/>
    <s v="United States"/>
    <s v="Lafayette"/>
    <x v="28"/>
    <n v="70506"/>
    <x v="0"/>
    <s v="FUR-FU-10001731"/>
    <x v="0"/>
    <x v="5"/>
    <s v="Acrylic Self-Standing Desk Frames"/>
    <n v="8.01"/>
    <x v="1"/>
    <n v="0"/>
    <n v="3.0438000000000001"/>
  </r>
  <r>
    <n v="6405"/>
    <s v="CA-2012-156328"/>
    <x v="1"/>
    <x v="672"/>
    <d v="2012-12-05T00:00:00"/>
    <s v="Standard Class"/>
    <s v="RM-19375"/>
    <s v="Raymond Messe"/>
    <x v="0"/>
    <s v="United States"/>
    <s v="Raleigh"/>
    <x v="3"/>
    <n v="27604"/>
    <x v="0"/>
    <s v="TEC-PH-10001198"/>
    <x v="2"/>
    <x v="7"/>
    <s v="Avaya 4621SW VoIP phone"/>
    <n v="177.48000000000002"/>
    <x v="1"/>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x v="0"/>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x v="3"/>
    <n v="0"/>
    <n v="43.421699999999994"/>
  </r>
  <r>
    <n v="6408"/>
    <s v="CA-2014-161774"/>
    <x v="3"/>
    <x v="304"/>
    <d v="2014-05-16T00:00:00"/>
    <s v="First Class"/>
    <s v="GT-14710"/>
    <s v="Greg Tran"/>
    <x v="0"/>
    <s v="United States"/>
    <s v="Houston"/>
    <x v="5"/>
    <n v="77041"/>
    <x v="2"/>
    <s v="FUR-CH-10003981"/>
    <x v="0"/>
    <x v="1"/>
    <s v="Global Commerce Series Low-Back Swivel/Tilt Chairs"/>
    <n v="899.43"/>
    <x v="2"/>
    <n v="0.3"/>
    <n v="-12.84900000000016"/>
  </r>
  <r>
    <n v="6409"/>
    <s v="CA-2014-161774"/>
    <x v="3"/>
    <x v="304"/>
    <d v="2014-05-16T00:00:00"/>
    <s v="First Class"/>
    <s v="GT-14710"/>
    <s v="Greg Tran"/>
    <x v="0"/>
    <s v="United States"/>
    <s v="Houston"/>
    <x v="5"/>
    <n v="77041"/>
    <x v="2"/>
    <s v="OFF-AR-10001446"/>
    <x v="1"/>
    <x v="6"/>
    <s v="Newell 309"/>
    <n v="46.2"/>
    <x v="2"/>
    <n v="0.2"/>
    <n v="5.7749999999999986"/>
  </r>
  <r>
    <n v="6410"/>
    <s v="CA-2014-161774"/>
    <x v="3"/>
    <x v="304"/>
    <d v="2014-05-16T00:00:00"/>
    <s v="First Class"/>
    <s v="GT-14710"/>
    <s v="Greg Tran"/>
    <x v="0"/>
    <s v="United States"/>
    <s v="Houston"/>
    <x v="5"/>
    <n v="77041"/>
    <x v="2"/>
    <s v="OFF-PA-10000300"/>
    <x v="1"/>
    <x v="10"/>
    <s v="Xerox 1936"/>
    <n v="47.952000000000005"/>
    <x v="1"/>
    <n v="0.2"/>
    <n v="16.183799999999998"/>
  </r>
  <r>
    <n v="6411"/>
    <s v="CA-2014-161774"/>
    <x v="3"/>
    <x v="304"/>
    <d v="2014-05-16T00:00:00"/>
    <s v="First Class"/>
    <s v="GT-14710"/>
    <s v="Greg Tran"/>
    <x v="0"/>
    <s v="United States"/>
    <s v="Houston"/>
    <x v="5"/>
    <n v="77041"/>
    <x v="2"/>
    <s v="TEC-PH-10004071"/>
    <x v="2"/>
    <x v="7"/>
    <s v="PayAnywhere Card Reader"/>
    <n v="7.9920000000000009"/>
    <x v="7"/>
    <n v="0.2"/>
    <n v="0.69930000000000003"/>
  </r>
  <r>
    <n v="6412"/>
    <s v="CA-2014-161774"/>
    <x v="3"/>
    <x v="304"/>
    <d v="2014-05-16T00:00:00"/>
    <s v="First Class"/>
    <s v="GT-14710"/>
    <s v="Greg Tran"/>
    <x v="0"/>
    <s v="United States"/>
    <s v="Houston"/>
    <x v="5"/>
    <n v="77041"/>
    <x v="2"/>
    <s v="OFF-PA-10003134"/>
    <x v="1"/>
    <x v="10"/>
    <s v="Xerox 1937"/>
    <n v="76.864000000000004"/>
    <x v="0"/>
    <n v="0.2"/>
    <n v="26.902399999999993"/>
  </r>
  <r>
    <n v="6413"/>
    <s v="CA-2014-151211"/>
    <x v="3"/>
    <x v="629"/>
    <d v="2014-08-24T00:00:00"/>
    <s v="Standard Class"/>
    <s v="AH-10120"/>
    <s v="Adrian Hane"/>
    <x v="2"/>
    <s v="United States"/>
    <s v="Louisville"/>
    <x v="0"/>
    <n v="40214"/>
    <x v="0"/>
    <s v="OFF-BI-10002735"/>
    <x v="1"/>
    <x v="8"/>
    <s v="GBC Prestige Therm-A-Bind Covers"/>
    <n v="102.93"/>
    <x v="1"/>
    <n v="0"/>
    <n v="48.377100000000006"/>
  </r>
  <r>
    <n v="6414"/>
    <s v="CA-2014-151211"/>
    <x v="3"/>
    <x v="629"/>
    <d v="2014-08-24T00:00:00"/>
    <s v="Standard Class"/>
    <s v="AH-10120"/>
    <s v="Adrian Hane"/>
    <x v="2"/>
    <s v="United States"/>
    <s v="Louisville"/>
    <x v="0"/>
    <n v="40214"/>
    <x v="0"/>
    <s v="TEC-AC-10004510"/>
    <x v="2"/>
    <x v="11"/>
    <s v="Logitech Desktop MK120 Mouse and keyboard Combo"/>
    <n v="98.16"/>
    <x v="5"/>
    <n v="0"/>
    <n v="9.8159999999999954"/>
  </r>
  <r>
    <n v="6415"/>
    <s v="CA-2014-142671"/>
    <x v="3"/>
    <x v="468"/>
    <d v="2014-11-15T00:00:00"/>
    <s v="Second Class"/>
    <s v="DR-12940"/>
    <s v="Daniel Raglin"/>
    <x v="2"/>
    <s v="United States"/>
    <s v="Hollywood"/>
    <x v="2"/>
    <n v="33021"/>
    <x v="0"/>
    <s v="OFF-BI-10004099"/>
    <x v="1"/>
    <x v="8"/>
    <s v="GBC VeloBinder Strips"/>
    <n v="11.520000000000001"/>
    <x v="2"/>
    <n v="0.7"/>
    <n v="-7.6799999999999962"/>
  </r>
  <r>
    <n v="6416"/>
    <s v="CA-2014-144750"/>
    <x v="3"/>
    <x v="170"/>
    <d v="2014-08-22T00:00:00"/>
    <s v="Same Day"/>
    <s v="DL-13495"/>
    <s v="Dionis Lloyd"/>
    <x v="1"/>
    <s v="United States"/>
    <s v="Chandler"/>
    <x v="16"/>
    <n v="85224"/>
    <x v="1"/>
    <s v="OFF-PA-10003395"/>
    <x v="1"/>
    <x v="10"/>
    <s v="Xerox 1941"/>
    <n v="83.88"/>
    <x v="7"/>
    <n v="0.2"/>
    <n v="29.357999999999997"/>
  </r>
  <r>
    <n v="6417"/>
    <s v="CA-2013-111976"/>
    <x v="0"/>
    <x v="387"/>
    <d v="2013-03-13T00:00:00"/>
    <s v="Standard Class"/>
    <s v="BD-11620"/>
    <s v="Brian DeCherney"/>
    <x v="0"/>
    <s v="United States"/>
    <s v="Philadelphia"/>
    <x v="9"/>
    <n v="19120"/>
    <x v="3"/>
    <s v="TEC-PH-10002890"/>
    <x v="2"/>
    <x v="7"/>
    <s v="AT&amp;T 17929 Lendline Telephone"/>
    <n v="108.57600000000001"/>
    <x v="4"/>
    <n v="0.4"/>
    <n v="-25.334400000000002"/>
  </r>
  <r>
    <n v="6418"/>
    <s v="CA-2013-111976"/>
    <x v="0"/>
    <x v="387"/>
    <d v="2013-03-13T00:00:00"/>
    <s v="Standard Class"/>
    <s v="BD-11620"/>
    <s v="Brian DeCherney"/>
    <x v="0"/>
    <s v="United States"/>
    <s v="Philadelphia"/>
    <x v="9"/>
    <n v="19120"/>
    <x v="3"/>
    <s v="OFF-FA-10004968"/>
    <x v="1"/>
    <x v="13"/>
    <s v="Rubber Band Ball"/>
    <n v="5.9840000000000009"/>
    <x v="0"/>
    <n v="0.2"/>
    <n v="-1.3463999999999998"/>
  </r>
  <r>
    <n v="6419"/>
    <s v="CA-2013-140130"/>
    <x v="0"/>
    <x v="731"/>
    <d v="2013-11-06T00:00:00"/>
    <s v="Standard Class"/>
    <s v="HW-14935"/>
    <s v="Helen Wasserman"/>
    <x v="1"/>
    <s v="United States"/>
    <s v="Tulsa"/>
    <x v="26"/>
    <n v="74133"/>
    <x v="2"/>
    <s v="OFF-SU-10001218"/>
    <x v="1"/>
    <x v="14"/>
    <s v="Fiskars Softgrip Scissors"/>
    <n v="21.96"/>
    <x v="0"/>
    <n v="0"/>
    <n v="6.1488000000000014"/>
  </r>
  <r>
    <n v="6420"/>
    <s v="CA-2013-140130"/>
    <x v="0"/>
    <x v="731"/>
    <d v="2013-11-06T00:00:00"/>
    <s v="Standard Class"/>
    <s v="HW-14935"/>
    <s v="Helen Wasserman"/>
    <x v="1"/>
    <s v="United States"/>
    <s v="Tulsa"/>
    <x v="26"/>
    <n v="74133"/>
    <x v="2"/>
    <s v="FUR-CH-10002084"/>
    <x v="0"/>
    <x v="1"/>
    <s v="Hon Mobius Operator's Chair"/>
    <n v="368.96999999999997"/>
    <x v="1"/>
    <n v="0"/>
    <n v="81.173400000000001"/>
  </r>
  <r>
    <n v="6421"/>
    <s v="CA-2013-140130"/>
    <x v="0"/>
    <x v="731"/>
    <d v="2013-11-06T00:00:00"/>
    <s v="Standard Class"/>
    <s v="HW-14935"/>
    <s v="Helen Wasserman"/>
    <x v="1"/>
    <s v="United States"/>
    <s v="Tulsa"/>
    <x v="26"/>
    <n v="74133"/>
    <x v="2"/>
    <s v="OFF-AR-10004269"/>
    <x v="1"/>
    <x v="6"/>
    <s v="Newell 31"/>
    <n v="12.39"/>
    <x v="1"/>
    <n v="0"/>
    <n v="3.4692000000000003"/>
  </r>
  <r>
    <n v="6422"/>
    <s v="CA-2013-140130"/>
    <x v="0"/>
    <x v="731"/>
    <d v="2013-11-06T00:00:00"/>
    <s v="Standard Class"/>
    <s v="HW-14935"/>
    <s v="Helen Wasserman"/>
    <x v="1"/>
    <s v="United States"/>
    <s v="Tulsa"/>
    <x v="26"/>
    <n v="74133"/>
    <x v="2"/>
    <s v="OFF-ST-10001128"/>
    <x v="1"/>
    <x v="4"/>
    <s v="Carina Mini System Audio Rack, Model AR050B"/>
    <n v="332.94"/>
    <x v="1"/>
    <n v="0"/>
    <n v="9.9882000000000204"/>
  </r>
  <r>
    <n v="6423"/>
    <s v="CA-2011-159121"/>
    <x v="2"/>
    <x v="711"/>
    <d v="2011-08-01T00:00:00"/>
    <s v="Standard Class"/>
    <s v="JO-15145"/>
    <s v="Jack O'Briant"/>
    <x v="1"/>
    <s v="United States"/>
    <s v="Draper"/>
    <x v="7"/>
    <n v="84020"/>
    <x v="1"/>
    <s v="TEC-AC-10002006"/>
    <x v="2"/>
    <x v="11"/>
    <s v="Memorex Micro Travel Drive 16 GB"/>
    <n v="111.93"/>
    <x v="3"/>
    <n v="0"/>
    <n v="34.698299999999996"/>
  </r>
  <r>
    <n v="6424"/>
    <s v="CA-2012-149650"/>
    <x v="1"/>
    <x v="1040"/>
    <d v="2012-10-27T00:00:00"/>
    <s v="First Class"/>
    <s v="RD-19660"/>
    <s v="Robert Dilbeck"/>
    <x v="2"/>
    <s v="United States"/>
    <s v="Oakland"/>
    <x v="1"/>
    <n v="94601"/>
    <x v="1"/>
    <s v="FUR-CH-10003956"/>
    <x v="0"/>
    <x v="1"/>
    <s v="Novimex High-Tech Fabric Mesh Task Chair"/>
    <n v="454.27200000000005"/>
    <x v="8"/>
    <n v="0.2"/>
    <n v="-73.819200000000052"/>
  </r>
  <r>
    <n v="6425"/>
    <s v="CA-2014-115777"/>
    <x v="3"/>
    <x v="971"/>
    <d v="2014-08-25T00:00:00"/>
    <s v="Standard Class"/>
    <s v="DO-13645"/>
    <s v="Doug O'Connell"/>
    <x v="0"/>
    <s v="United States"/>
    <s v="Lawrence"/>
    <x v="31"/>
    <n v="1841"/>
    <x v="3"/>
    <s v="OFF-PA-10000552"/>
    <x v="1"/>
    <x v="10"/>
    <s v="Xerox 200"/>
    <n v="19.440000000000001"/>
    <x v="1"/>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x v="4"/>
    <n v="0.4"/>
    <n v="1119.996799999999"/>
  </r>
  <r>
    <n v="6427"/>
    <s v="CA-2013-143714"/>
    <x v="0"/>
    <x v="454"/>
    <d v="2013-05-28T00:00:00"/>
    <s v="Standard Class"/>
    <s v="CC-12370"/>
    <s v="Christopher Conant"/>
    <x v="0"/>
    <s v="United States"/>
    <s v="Philadelphia"/>
    <x v="9"/>
    <n v="19120"/>
    <x v="3"/>
    <s v="OFF-BI-10004308"/>
    <x v="1"/>
    <x v="8"/>
    <s v="Avery Legal 4-Ring Binder"/>
    <n v="6.2940000000000014"/>
    <x v="7"/>
    <n v="0.7"/>
    <n v="-4.1959999999999997"/>
  </r>
  <r>
    <n v="6428"/>
    <s v="CA-2013-143714"/>
    <x v="0"/>
    <x v="454"/>
    <d v="2013-05-28T00:00:00"/>
    <s v="Standard Class"/>
    <s v="CC-12370"/>
    <s v="Christopher Conant"/>
    <x v="0"/>
    <s v="United States"/>
    <s v="Philadelphia"/>
    <x v="9"/>
    <n v="19120"/>
    <x v="3"/>
    <s v="OFF-PA-10000029"/>
    <x v="1"/>
    <x v="10"/>
    <s v="Xerox 224"/>
    <n v="10.368000000000002"/>
    <x v="0"/>
    <n v="0.2"/>
    <n v="3.6288"/>
  </r>
  <r>
    <n v="6429"/>
    <s v="CA-2013-143714"/>
    <x v="0"/>
    <x v="454"/>
    <d v="2013-05-28T00:00:00"/>
    <s v="Standard Class"/>
    <s v="CC-12370"/>
    <s v="Christopher Conant"/>
    <x v="0"/>
    <s v="United States"/>
    <s v="Philadelphia"/>
    <x v="9"/>
    <n v="19120"/>
    <x v="3"/>
    <s v="TEC-PH-10004080"/>
    <x v="2"/>
    <x v="7"/>
    <s v="Avaya 5410 Digital phone"/>
    <n v="122.38199999999999"/>
    <x v="1"/>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x v="0"/>
    <n v="0.2"/>
    <n v="-1.6239999999999997"/>
  </r>
  <r>
    <n v="6431"/>
    <s v="CA-2011-165764"/>
    <x v="2"/>
    <x v="935"/>
    <d v="2011-11-07T00:00:00"/>
    <s v="Standard Class"/>
    <s v="SH-20395"/>
    <s v="Shahid Hopkins"/>
    <x v="0"/>
    <s v="United States"/>
    <s v="Jacksonville"/>
    <x v="3"/>
    <n v="28540"/>
    <x v="0"/>
    <s v="FUR-TA-10001768"/>
    <x v="0"/>
    <x v="3"/>
    <s v="Hon Racetrack Conference Tables"/>
    <n v="945.03600000000006"/>
    <x v="5"/>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x v="3"/>
    <n v="0.7"/>
    <n v="-10.487400000000001"/>
  </r>
  <r>
    <n v="6433"/>
    <s v="CA-2011-165764"/>
    <x v="2"/>
    <x v="935"/>
    <d v="2011-11-07T00:00:00"/>
    <s v="Standard Class"/>
    <s v="SH-20395"/>
    <s v="Shahid Hopkins"/>
    <x v="0"/>
    <s v="United States"/>
    <s v="Jacksonville"/>
    <x v="3"/>
    <n v="28540"/>
    <x v="0"/>
    <s v="FUR-FU-10001468"/>
    <x v="0"/>
    <x v="5"/>
    <s v="Tenex Antistatic Computer Chair Mats"/>
    <n v="410.35199999999998"/>
    <x v="1"/>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x v="2"/>
    <n v="0.2"/>
    <n v="8.5259999999999998"/>
  </r>
  <r>
    <n v="6435"/>
    <s v="CA-2012-121405"/>
    <x v="1"/>
    <x v="1110"/>
    <d v="2012-04-04T00:00:00"/>
    <s v="Standard Class"/>
    <s v="FC-14335"/>
    <s v="Fred Chung"/>
    <x v="1"/>
    <s v="United States"/>
    <s v="Chicago"/>
    <x v="10"/>
    <n v="60610"/>
    <x v="2"/>
    <s v="TEC-PH-10002890"/>
    <x v="2"/>
    <x v="7"/>
    <s v="AT&amp;T 17929 Lendline Telephone"/>
    <n v="180.96"/>
    <x v="2"/>
    <n v="0.2"/>
    <n v="13.571999999999996"/>
  </r>
  <r>
    <n v="6436"/>
    <s v="US-2014-116897"/>
    <x v="3"/>
    <x v="837"/>
    <d v="2014-05-30T00:00:00"/>
    <s v="First Class"/>
    <s v="JG-15160"/>
    <s v="James Galang"/>
    <x v="0"/>
    <s v="United States"/>
    <s v="Pocatello"/>
    <x v="45"/>
    <n v="83201"/>
    <x v="1"/>
    <s v="FUR-FU-10004963"/>
    <x v="0"/>
    <x v="5"/>
    <s v="Eldon 400 Class Desk Accessories, Black Carbon"/>
    <n v="35"/>
    <x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x v="2"/>
    <n v="0"/>
    <n v="28.628999999999962"/>
  </r>
  <r>
    <n v="6438"/>
    <s v="US-2014-116897"/>
    <x v="3"/>
    <x v="837"/>
    <d v="2014-05-30T00:00:00"/>
    <s v="First Class"/>
    <s v="JG-15160"/>
    <s v="James Galang"/>
    <x v="0"/>
    <s v="United States"/>
    <s v="Pocatello"/>
    <x v="45"/>
    <n v="83201"/>
    <x v="1"/>
    <s v="TEC-PH-10004389"/>
    <x v="2"/>
    <x v="7"/>
    <s v="Nokia Lumia 925"/>
    <n v="302.37599999999998"/>
    <x v="1"/>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x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x v="2"/>
    <n v="0.1"/>
    <n v="-6.5490000000000492"/>
  </r>
  <r>
    <n v="6441"/>
    <s v="CA-2013-101161"/>
    <x v="0"/>
    <x v="63"/>
    <d v="2013-10-21T00:00:00"/>
    <s v="Standard Class"/>
    <s v="BW-11110"/>
    <s v="Bart Watters"/>
    <x v="1"/>
    <s v="United States"/>
    <s v="New York City"/>
    <x v="15"/>
    <n v="10024"/>
    <x v="3"/>
    <s v="OFF-AR-10001860"/>
    <x v="1"/>
    <x v="6"/>
    <s v="BIC Liqua Brite Liner"/>
    <n v="34.700000000000003"/>
    <x v="2"/>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x v="1"/>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x v="0"/>
    <n v="0"/>
    <n v="18.211199999999998"/>
  </r>
  <r>
    <n v="6444"/>
    <s v="CA-2013-101161"/>
    <x v="0"/>
    <x v="63"/>
    <d v="2013-10-21T00:00:00"/>
    <s v="Standard Class"/>
    <s v="BW-11110"/>
    <s v="Bart Watters"/>
    <x v="1"/>
    <s v="United States"/>
    <s v="New York City"/>
    <x v="15"/>
    <n v="10024"/>
    <x v="3"/>
    <s v="OFF-LA-10000407"/>
    <x v="1"/>
    <x v="2"/>
    <s v="Avery White Multi-Purpose Labels"/>
    <n v="24.900000000000002"/>
    <x v="2"/>
    <n v="0"/>
    <n v="11.454000000000001"/>
  </r>
  <r>
    <n v="6445"/>
    <s v="CA-2013-101161"/>
    <x v="0"/>
    <x v="63"/>
    <d v="2013-10-21T00:00:00"/>
    <s v="Standard Class"/>
    <s v="BW-11110"/>
    <s v="Bart Watters"/>
    <x v="1"/>
    <s v="United States"/>
    <s v="New York City"/>
    <x v="15"/>
    <n v="10024"/>
    <x v="3"/>
    <s v="FUR-FU-10003535"/>
    <x v="0"/>
    <x v="5"/>
    <s v="Howard Miller Distant Time Traveler Alarm Clock"/>
    <n v="82.26"/>
    <x v="1"/>
    <n v="0"/>
    <n v="33.726600000000005"/>
  </r>
  <r>
    <n v="6446"/>
    <s v="CA-2012-151785"/>
    <x v="1"/>
    <x v="616"/>
    <d v="2012-03-10T00:00:00"/>
    <s v="Standard Class"/>
    <s v="JJ-15445"/>
    <s v="Jennifer Jackson"/>
    <x v="0"/>
    <s v="United States"/>
    <s v="Chicago"/>
    <x v="10"/>
    <n v="60623"/>
    <x v="2"/>
    <s v="OFF-FA-10000611"/>
    <x v="1"/>
    <x v="13"/>
    <s v="Binder Clips by OIC"/>
    <n v="7.1039999999999992"/>
    <x v="5"/>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x v="2"/>
    <n v="0.6"/>
    <n v="-77.625"/>
  </r>
  <r>
    <n v="6448"/>
    <s v="US-2014-119816"/>
    <x v="3"/>
    <x v="168"/>
    <d v="2014-03-07T00:00:00"/>
    <s v="Second Class"/>
    <s v="TT-21460"/>
    <s v="Tonja Turnell"/>
    <x v="2"/>
    <s v="United States"/>
    <s v="Houston"/>
    <x v="5"/>
    <n v="77095"/>
    <x v="2"/>
    <s v="OFF-LA-10002381"/>
    <x v="1"/>
    <x v="2"/>
    <s v="Avery 497"/>
    <n v="2.4640000000000004"/>
    <x v="7"/>
    <n v="0.2"/>
    <n v="0.86239999999999983"/>
  </r>
  <r>
    <n v="6449"/>
    <s v="US-2014-119816"/>
    <x v="3"/>
    <x v="168"/>
    <d v="2014-03-07T00:00:00"/>
    <s v="Second Class"/>
    <s v="TT-21460"/>
    <s v="Tonja Turnell"/>
    <x v="2"/>
    <s v="United States"/>
    <s v="Houston"/>
    <x v="5"/>
    <n v="77095"/>
    <x v="2"/>
    <s v="OFF-ST-10000918"/>
    <x v="1"/>
    <x v="4"/>
    <s v="Crate-A-Files"/>
    <n v="8.7200000000000006"/>
    <x v="7"/>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x v="0"/>
    <n v="0"/>
    <n v="5.1647999999999996"/>
  </r>
  <r>
    <n v="6451"/>
    <s v="CA-2012-156510"/>
    <x v="1"/>
    <x v="12"/>
    <d v="2012-09-29T00:00:00"/>
    <s v="Standard Class"/>
    <s v="EH-13990"/>
    <s v="Erica Hackney"/>
    <x v="0"/>
    <s v="United States"/>
    <s v="Meriden"/>
    <x v="29"/>
    <n v="6450"/>
    <x v="3"/>
    <s v="OFF-PA-10002222"/>
    <x v="1"/>
    <x v="10"/>
    <s v="Xerox Color Copier Paper, 11&quot; x 17&quot;, Ream"/>
    <n v="45.68"/>
    <x v="0"/>
    <n v="0"/>
    <n v="21.012799999999999"/>
  </r>
  <r>
    <n v="6452"/>
    <s v="CA-2012-156510"/>
    <x v="1"/>
    <x v="12"/>
    <d v="2012-09-29T00:00:00"/>
    <s v="Standard Class"/>
    <s v="EH-13990"/>
    <s v="Erica Hackney"/>
    <x v="0"/>
    <s v="United States"/>
    <s v="Meriden"/>
    <x v="29"/>
    <n v="6450"/>
    <x v="3"/>
    <s v="OFF-AR-10004930"/>
    <x v="1"/>
    <x v="6"/>
    <s v="Turquoise Lead Holder with Pocket Clip"/>
    <n v="6.7"/>
    <x v="7"/>
    <n v="0"/>
    <n v="2.2109999999999994"/>
  </r>
  <r>
    <n v="6453"/>
    <s v="US-2012-110261"/>
    <x v="1"/>
    <x v="546"/>
    <d v="2012-12-23T00:00:00"/>
    <s v="Second Class"/>
    <s v="PR-18880"/>
    <s v="Patrick Ryan"/>
    <x v="0"/>
    <s v="United States"/>
    <s v="Glenview"/>
    <x v="10"/>
    <n v="60025"/>
    <x v="2"/>
    <s v="TEC-PH-10001750"/>
    <x v="2"/>
    <x v="7"/>
    <s v="Samsung Rugby III"/>
    <n v="158.376"/>
    <x v="1"/>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x v="0"/>
    <n v="0.2"/>
    <n v="0.55899999999999961"/>
  </r>
  <r>
    <n v="6455"/>
    <s v="CA-2014-161102"/>
    <x v="3"/>
    <x v="689"/>
    <d v="2014-08-04T00:00:00"/>
    <s v="First Class"/>
    <s v="EC-14050"/>
    <s v="Erin Creighton"/>
    <x v="0"/>
    <s v="United States"/>
    <s v="San Francisco"/>
    <x v="1"/>
    <n v="94110"/>
    <x v="1"/>
    <s v="OFF-ST-10003442"/>
    <x v="1"/>
    <x v="4"/>
    <s v="Eldon Portable Mobile Manager"/>
    <n v="56.56"/>
    <x v="0"/>
    <n v="0"/>
    <n v="15.2712"/>
  </r>
  <r>
    <n v="6456"/>
    <s v="CA-2014-161102"/>
    <x v="3"/>
    <x v="689"/>
    <d v="2014-08-04T00:00:00"/>
    <s v="First Class"/>
    <s v="EC-14050"/>
    <s v="Erin Creighton"/>
    <x v="0"/>
    <s v="United States"/>
    <s v="San Francisco"/>
    <x v="1"/>
    <n v="94110"/>
    <x v="1"/>
    <s v="FUR-FU-10003142"/>
    <x v="0"/>
    <x v="5"/>
    <s v="Master Big Foot Doorstop, Beige"/>
    <n v="36.96"/>
    <x v="3"/>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x v="7"/>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x v="3"/>
    <n v="0"/>
    <n v="7.0224000000000011"/>
  </r>
  <r>
    <n v="6459"/>
    <s v="US-2014-133361"/>
    <x v="3"/>
    <x v="304"/>
    <d v="2014-05-18T00:00:00"/>
    <s v="First Class"/>
    <s v="AJ-10780"/>
    <s v="Anthony Jacobs"/>
    <x v="1"/>
    <s v="United States"/>
    <s v="Baltimore"/>
    <x v="39"/>
    <n v="21215"/>
    <x v="3"/>
    <s v="OFF-AR-10001919"/>
    <x v="1"/>
    <x v="6"/>
    <s v="OIC #2 Pencils, Medium Soft"/>
    <n v="3.76"/>
    <x v="0"/>
    <n v="0"/>
    <n v="1.0903999999999998"/>
  </r>
  <r>
    <n v="6460"/>
    <s v="US-2014-133361"/>
    <x v="3"/>
    <x v="304"/>
    <d v="2014-05-18T00:00:00"/>
    <s v="First Class"/>
    <s v="AJ-10780"/>
    <s v="Anthony Jacobs"/>
    <x v="1"/>
    <s v="United States"/>
    <s v="Baltimore"/>
    <x v="39"/>
    <n v="21215"/>
    <x v="3"/>
    <s v="OFF-AR-10003045"/>
    <x v="1"/>
    <x v="6"/>
    <s v="Prang Colored Pencils"/>
    <n v="14.7"/>
    <x v="2"/>
    <n v="0"/>
    <n v="6.6150000000000002"/>
  </r>
  <r>
    <n v="6461"/>
    <s v="US-2014-133361"/>
    <x v="3"/>
    <x v="304"/>
    <d v="2014-05-18T00:00:00"/>
    <s v="First Class"/>
    <s v="AJ-10780"/>
    <s v="Anthony Jacobs"/>
    <x v="1"/>
    <s v="United States"/>
    <s v="Baltimore"/>
    <x v="39"/>
    <n v="21215"/>
    <x v="3"/>
    <s v="OFF-AR-10003338"/>
    <x v="1"/>
    <x v="6"/>
    <s v="Eberhard Faber 3 1/2&quot; Golf Pencils"/>
    <n v="37.200000000000003"/>
    <x v="2"/>
    <n v="0"/>
    <n v="9.3000000000000007"/>
  </r>
  <r>
    <n v="6462"/>
    <s v="US-2014-133361"/>
    <x v="3"/>
    <x v="304"/>
    <d v="2014-05-18T00:00:00"/>
    <s v="First Class"/>
    <s v="AJ-10780"/>
    <s v="Anthony Jacobs"/>
    <x v="1"/>
    <s v="United States"/>
    <s v="Baltimore"/>
    <x v="39"/>
    <n v="21215"/>
    <x v="3"/>
    <s v="TEC-AC-10003280"/>
    <x v="2"/>
    <x v="11"/>
    <s v="Belkin F8E887 USB Wired Ergonomic Keyboard"/>
    <n v="89.97"/>
    <x v="1"/>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x v="0"/>
    <n v="0"/>
    <n v="23.576399999999978"/>
  </r>
  <r>
    <n v="6464"/>
    <s v="US-2014-133361"/>
    <x v="3"/>
    <x v="304"/>
    <d v="2014-05-18T00:00:00"/>
    <s v="First Class"/>
    <s v="AJ-10780"/>
    <s v="Anthony Jacobs"/>
    <x v="1"/>
    <s v="United States"/>
    <s v="Baltimore"/>
    <x v="39"/>
    <n v="21215"/>
    <x v="3"/>
    <s v="OFF-LA-10004544"/>
    <x v="1"/>
    <x v="2"/>
    <s v="Avery 505"/>
    <n v="74"/>
    <x v="2"/>
    <n v="0"/>
    <n v="37"/>
  </r>
  <r>
    <n v="6465"/>
    <s v="US-2013-155404"/>
    <x v="0"/>
    <x v="897"/>
    <d v="2013-09-29T00:00:00"/>
    <s v="Standard Class"/>
    <s v="AS-10630"/>
    <s v="Ann Steele"/>
    <x v="2"/>
    <s v="United States"/>
    <s v="Louisville"/>
    <x v="0"/>
    <n v="40214"/>
    <x v="0"/>
    <s v="FUR-FU-10004586"/>
    <x v="0"/>
    <x v="5"/>
    <s v="G.E. Longer-Life Indoor Recessed Floodlight Bulbs"/>
    <n v="13.28"/>
    <x v="0"/>
    <n v="0"/>
    <n v="6.3743999999999996"/>
  </r>
  <r>
    <n v="6466"/>
    <s v="CA-2012-114503"/>
    <x v="1"/>
    <x v="50"/>
    <d v="2012-11-17T00:00:00"/>
    <s v="Standard Class"/>
    <s v="AA-10375"/>
    <s v="Allen Armold"/>
    <x v="0"/>
    <s v="United States"/>
    <s v="Lebanon"/>
    <x v="18"/>
    <n v="37087"/>
    <x v="0"/>
    <s v="OFF-ST-10003572"/>
    <x v="1"/>
    <x v="4"/>
    <s v="Portfile Personal File Boxes"/>
    <n v="84.960000000000008"/>
    <x v="5"/>
    <n v="0.2"/>
    <n v="6.3719999999999999"/>
  </r>
  <r>
    <n v="6467"/>
    <s v="CA-2014-153080"/>
    <x v="3"/>
    <x v="1053"/>
    <d v="2014-05-26T00:00:00"/>
    <s v="Second Class"/>
    <s v="EH-13945"/>
    <s v="Eric Hoffmann"/>
    <x v="0"/>
    <s v="United States"/>
    <s v="Los Angeles"/>
    <x v="1"/>
    <n v="90008"/>
    <x v="1"/>
    <s v="TEC-AC-10002331"/>
    <x v="2"/>
    <x v="11"/>
    <s v="Maxell 74 Minute CDR, 10/Pack"/>
    <n v="68.459999999999994"/>
    <x v="3"/>
    <n v="0"/>
    <n v="25.330199999999998"/>
  </r>
  <r>
    <n v="6468"/>
    <s v="CA-2013-163804"/>
    <x v="0"/>
    <x v="499"/>
    <d v="2013-12-09T00:00:00"/>
    <s v="Standard Class"/>
    <s v="DB-13270"/>
    <s v="Deborah Brumfield"/>
    <x v="2"/>
    <s v="United States"/>
    <s v="Providence"/>
    <x v="34"/>
    <n v="2908"/>
    <x v="3"/>
    <s v="OFF-ST-10000142"/>
    <x v="1"/>
    <x v="4"/>
    <s v="Deluxe Rollaway Locking File with Drawer"/>
    <n v="2079.4"/>
    <x v="2"/>
    <n v="0"/>
    <n v="582.23199999999997"/>
  </r>
  <r>
    <n v="6469"/>
    <s v="CA-2013-163804"/>
    <x v="0"/>
    <x v="499"/>
    <d v="2013-12-09T00:00:00"/>
    <s v="Standard Class"/>
    <s v="DB-13270"/>
    <s v="Deborah Brumfield"/>
    <x v="2"/>
    <s v="United States"/>
    <s v="Providence"/>
    <x v="34"/>
    <n v="2908"/>
    <x v="3"/>
    <s v="TEC-PH-10000441"/>
    <x v="2"/>
    <x v="7"/>
    <s v="VTech DS6151"/>
    <n v="629.94999999999993"/>
    <x v="2"/>
    <n v="0"/>
    <n v="176.38600000000002"/>
  </r>
  <r>
    <n v="6470"/>
    <s v="CA-2013-163804"/>
    <x v="0"/>
    <x v="499"/>
    <d v="2013-12-09T00:00:00"/>
    <s v="Standard Class"/>
    <s v="DB-13270"/>
    <s v="Deborah Brumfield"/>
    <x v="2"/>
    <s v="United States"/>
    <s v="Providence"/>
    <x v="34"/>
    <n v="2908"/>
    <x v="3"/>
    <s v="FUR-FU-10004864"/>
    <x v="0"/>
    <x v="5"/>
    <s v="Eldon 500 Class Desk Accessories"/>
    <n v="72.42"/>
    <x v="5"/>
    <n v="0"/>
    <n v="23.898600000000002"/>
  </r>
  <r>
    <n v="6471"/>
    <s v="CA-2012-108532"/>
    <x v="1"/>
    <x v="1111"/>
    <d v="2012-09-02T00:00:00"/>
    <s v="Standard Class"/>
    <s v="CC-12100"/>
    <s v="Chad Cunningham"/>
    <x v="2"/>
    <s v="United States"/>
    <s v="Detroit"/>
    <x v="12"/>
    <n v="48234"/>
    <x v="2"/>
    <s v="TEC-PH-10001750"/>
    <x v="2"/>
    <x v="7"/>
    <s v="Samsung Rugby III"/>
    <n v="131.97999999999999"/>
    <x v="0"/>
    <n v="0"/>
    <n v="35.634600000000006"/>
  </r>
  <r>
    <n v="6472"/>
    <s v="CA-2012-108532"/>
    <x v="1"/>
    <x v="1111"/>
    <d v="2012-09-02T00:00:00"/>
    <s v="Standard Class"/>
    <s v="CC-12100"/>
    <s v="Chad Cunningham"/>
    <x v="2"/>
    <s v="United States"/>
    <s v="Detroit"/>
    <x v="12"/>
    <n v="48234"/>
    <x v="2"/>
    <s v="TEC-AC-10004510"/>
    <x v="2"/>
    <x v="11"/>
    <s v="Logitech Desktop MK120 Mouse and keyboard Combo"/>
    <n v="114.52"/>
    <x v="3"/>
    <n v="0"/>
    <n v="11.451999999999995"/>
  </r>
  <r>
    <n v="6473"/>
    <s v="CA-2011-151897"/>
    <x v="2"/>
    <x v="571"/>
    <d v="2011-06-10T00:00:00"/>
    <s v="Standard Class"/>
    <s v="VT-21700"/>
    <s v="Valerie Takahito"/>
    <x v="2"/>
    <s v="United States"/>
    <s v="Houston"/>
    <x v="5"/>
    <n v="77070"/>
    <x v="2"/>
    <s v="OFF-LA-10001074"/>
    <x v="1"/>
    <x v="2"/>
    <s v="Round Specialty Laser Printer Labels"/>
    <n v="100.24000000000001"/>
    <x v="12"/>
    <n v="0.2"/>
    <n v="33.830999999999989"/>
  </r>
  <r>
    <n v="6474"/>
    <s v="CA-2013-113292"/>
    <x v="0"/>
    <x v="196"/>
    <d v="2013-03-21T00:00:00"/>
    <s v="Second Class"/>
    <s v="DB-13060"/>
    <s v="Dave Brooks"/>
    <x v="0"/>
    <s v="United States"/>
    <s v="Columbia"/>
    <x v="18"/>
    <n v="38401"/>
    <x v="0"/>
    <s v="OFF-AP-10003590"/>
    <x v="1"/>
    <x v="9"/>
    <s v="Hoover WindTunnel Plus Canister Vacuum"/>
    <n v="871.80000000000007"/>
    <x v="1"/>
    <n v="0.2"/>
    <n v="87.180000000000092"/>
  </r>
  <r>
    <n v="6475"/>
    <s v="CA-2011-149524"/>
    <x v="2"/>
    <x v="1112"/>
    <d v="2011-01-16T00:00:00"/>
    <s v="First Class"/>
    <s v="BS-11590"/>
    <s v="Brendan Sweed"/>
    <x v="1"/>
    <s v="United States"/>
    <s v="Philadelphia"/>
    <x v="9"/>
    <n v="19140"/>
    <x v="3"/>
    <s v="FUR-BO-10003433"/>
    <x v="0"/>
    <x v="0"/>
    <s v="Sauder Cornerstone Collection Library"/>
    <n v="61.96"/>
    <x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x v="1"/>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x v="0"/>
    <n v="0.2"/>
    <n v="0.58499999999999974"/>
  </r>
  <r>
    <n v="6478"/>
    <s v="CA-2014-140872"/>
    <x v="3"/>
    <x v="95"/>
    <d v="2014-06-11T00:00:00"/>
    <s v="Standard Class"/>
    <s v="NR-18550"/>
    <s v="Nick Radford"/>
    <x v="0"/>
    <s v="United States"/>
    <s v="Pembroke Pines"/>
    <x v="2"/>
    <n v="33024"/>
    <x v="0"/>
    <s v="TEC-AC-10003832"/>
    <x v="2"/>
    <x v="11"/>
    <s v="Logitech P710e Mobile Speakerphone"/>
    <n v="205.99200000000002"/>
    <x v="7"/>
    <n v="0.2"/>
    <n v="-2.5749000000000279"/>
  </r>
  <r>
    <n v="6479"/>
    <s v="CA-2014-140872"/>
    <x v="3"/>
    <x v="95"/>
    <d v="2014-06-11T00:00:00"/>
    <s v="Standard Class"/>
    <s v="NR-18550"/>
    <s v="Nick Radford"/>
    <x v="0"/>
    <s v="United States"/>
    <s v="Pembroke Pines"/>
    <x v="2"/>
    <n v="33024"/>
    <x v="0"/>
    <s v="OFF-PA-10000809"/>
    <x v="1"/>
    <x v="10"/>
    <s v="Xerox 206"/>
    <n v="15.552000000000003"/>
    <x v="1"/>
    <n v="0.2"/>
    <n v="5.4432"/>
  </r>
  <r>
    <n v="6480"/>
    <s v="CA-2014-140872"/>
    <x v="3"/>
    <x v="95"/>
    <d v="2014-06-11T00:00:00"/>
    <s v="Standard Class"/>
    <s v="NR-18550"/>
    <s v="Nick Radford"/>
    <x v="0"/>
    <s v="United States"/>
    <s v="Pembroke Pines"/>
    <x v="2"/>
    <n v="33024"/>
    <x v="0"/>
    <s v="TEC-PH-10000441"/>
    <x v="2"/>
    <x v="7"/>
    <s v="VTech DS6151"/>
    <n v="503.96000000000004"/>
    <x v="2"/>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x v="3"/>
    <n v="0.2"/>
    <n v="1.8353999999999999"/>
  </r>
  <r>
    <n v="6482"/>
    <s v="CA-2014-140872"/>
    <x v="3"/>
    <x v="95"/>
    <d v="2014-06-11T00:00:00"/>
    <s v="Standard Class"/>
    <s v="NR-18550"/>
    <s v="Nick Radford"/>
    <x v="0"/>
    <s v="United States"/>
    <s v="Pembroke Pines"/>
    <x v="2"/>
    <n v="33024"/>
    <x v="0"/>
    <s v="FUR-BO-10002824"/>
    <x v="0"/>
    <x v="0"/>
    <s v="Bush Mission Pointe Library"/>
    <n v="241.56799999999998"/>
    <x v="0"/>
    <n v="0.2"/>
    <n v="0"/>
  </r>
  <r>
    <n v="6483"/>
    <s v="CA-2014-140872"/>
    <x v="3"/>
    <x v="95"/>
    <d v="2014-06-11T00:00:00"/>
    <s v="Standard Class"/>
    <s v="NR-18550"/>
    <s v="Nick Radford"/>
    <x v="0"/>
    <s v="United States"/>
    <s v="Pembroke Pines"/>
    <x v="2"/>
    <n v="33024"/>
    <x v="0"/>
    <s v="TEC-AC-10002942"/>
    <x v="2"/>
    <x v="11"/>
    <s v="WD My Passport Ultra 1TB Portable External Hard Drive"/>
    <n v="110.4"/>
    <x v="0"/>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x v="0"/>
    <n v="0.4"/>
    <n v="-115.43040000000002"/>
  </r>
  <r>
    <n v="6485"/>
    <s v="CA-2014-113908"/>
    <x v="3"/>
    <x v="95"/>
    <d v="2014-06-10T00:00:00"/>
    <s v="Standard Class"/>
    <s v="KN-16390"/>
    <s v="Katherine Nockton"/>
    <x v="1"/>
    <s v="United States"/>
    <s v="New York City"/>
    <x v="15"/>
    <n v="10011"/>
    <x v="3"/>
    <s v="TEC-MA-10003173"/>
    <x v="2"/>
    <x v="15"/>
    <s v="Hewlett-Packard 300S Scientific Calculator"/>
    <n v="78.66"/>
    <x v="5"/>
    <n v="0"/>
    <n v="36.183599999999991"/>
  </r>
  <r>
    <n v="6486"/>
    <s v="CA-2014-113908"/>
    <x v="3"/>
    <x v="95"/>
    <d v="2014-06-10T00:00:00"/>
    <s v="Standard Class"/>
    <s v="KN-16390"/>
    <s v="Katherine Nockton"/>
    <x v="1"/>
    <s v="United States"/>
    <s v="New York City"/>
    <x v="15"/>
    <n v="10011"/>
    <x v="3"/>
    <s v="OFF-PA-10004156"/>
    <x v="1"/>
    <x v="10"/>
    <s v="Xerox 188"/>
    <n v="45.36"/>
    <x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x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x v="1"/>
    <n v="0.7"/>
    <n v="-9.8462999999999994"/>
  </r>
  <r>
    <n v="6489"/>
    <s v="CA-2012-120621"/>
    <x v="1"/>
    <x v="1113"/>
    <d v="2012-03-26T00:00:00"/>
    <s v="Standard Class"/>
    <s v="JW-16075"/>
    <s v="Julia West"/>
    <x v="0"/>
    <s v="United States"/>
    <s v="Jacksonville"/>
    <x v="3"/>
    <n v="28540"/>
    <x v="0"/>
    <s v="OFF-PA-10002254"/>
    <x v="1"/>
    <x v="10"/>
    <s v="Xerox 1883"/>
    <n v="295.45600000000002"/>
    <x v="9"/>
    <n v="0.2"/>
    <n v="96.023199999999974"/>
  </r>
  <r>
    <n v="6490"/>
    <s v="US-2014-148866"/>
    <x v="3"/>
    <x v="20"/>
    <d v="2014-09-25T00:00:00"/>
    <s v="Standard Class"/>
    <s v="JM-15535"/>
    <s v="Jessica Myrick"/>
    <x v="0"/>
    <s v="United States"/>
    <s v="New York City"/>
    <x v="15"/>
    <n v="10011"/>
    <x v="3"/>
    <s v="OFF-PA-10004782"/>
    <x v="1"/>
    <x v="10"/>
    <s v="Xerox 228"/>
    <n v="32.400000000000006"/>
    <x v="2"/>
    <n v="0"/>
    <n v="15.552000000000001"/>
  </r>
  <r>
    <n v="6491"/>
    <s v="CA-2011-149594"/>
    <x v="2"/>
    <x v="1114"/>
    <d v="2011-09-19T00:00:00"/>
    <s v="Standard Class"/>
    <s v="MF-18250"/>
    <s v="Monica Federle"/>
    <x v="1"/>
    <s v="United States"/>
    <s v="Philadelphia"/>
    <x v="9"/>
    <n v="19120"/>
    <x v="3"/>
    <s v="FUR-FU-10000222"/>
    <x v="0"/>
    <x v="5"/>
    <s v="Seth Thomas 16&quot; Steel Case Clock"/>
    <n v="103.93599999999999"/>
    <x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x v="0"/>
    <n v="0.2"/>
    <n v="10.858799999999974"/>
  </r>
  <r>
    <n v="6493"/>
    <s v="CA-2013-113845"/>
    <x v="0"/>
    <x v="73"/>
    <d v="2013-11-26T00:00:00"/>
    <s v="Standard Class"/>
    <s v="FA-14230"/>
    <s v="Frank Atkinson"/>
    <x v="1"/>
    <s v="United States"/>
    <s v="Orlando"/>
    <x v="2"/>
    <n v="32839"/>
    <x v="0"/>
    <s v="OFF-ST-10003327"/>
    <x v="1"/>
    <x v="4"/>
    <s v="Akro-Mils 12-Gallon Tote"/>
    <n v="39.72"/>
    <x v="2"/>
    <n v="0.2"/>
    <n v="4.4684999999999953"/>
  </r>
  <r>
    <n v="6494"/>
    <s v="CA-2013-113845"/>
    <x v="0"/>
    <x v="73"/>
    <d v="2013-11-26T00:00:00"/>
    <s v="Standard Class"/>
    <s v="FA-14230"/>
    <s v="Frank Atkinson"/>
    <x v="1"/>
    <s v="United States"/>
    <s v="Orlando"/>
    <x v="2"/>
    <n v="32839"/>
    <x v="0"/>
    <s v="TEC-PH-10003357"/>
    <x v="2"/>
    <x v="7"/>
    <s v="Grandstream GXP2100 Mainstream Business Phone"/>
    <n v="244.768"/>
    <x v="4"/>
    <n v="0.2"/>
    <n v="24.476800000000004"/>
  </r>
  <r>
    <n v="6495"/>
    <s v="CA-2014-111262"/>
    <x v="3"/>
    <x v="960"/>
    <d v="2014-11-02T00:00:00"/>
    <s v="Second Class"/>
    <s v="KH-16510"/>
    <s v="Keith Herrera"/>
    <x v="0"/>
    <s v="United States"/>
    <s v="Houston"/>
    <x v="5"/>
    <n v="77095"/>
    <x v="2"/>
    <s v="TEC-AC-10002167"/>
    <x v="2"/>
    <x v="11"/>
    <s v="Imation 8gb Micro Traveldrive Usb 2.0 Flash Drive"/>
    <n v="24"/>
    <x v="0"/>
    <n v="0.2"/>
    <n v="-2.6999999999999993"/>
  </r>
  <r>
    <n v="6496"/>
    <s v="CA-2014-111262"/>
    <x v="3"/>
    <x v="960"/>
    <d v="2014-11-02T00:00:00"/>
    <s v="Second Class"/>
    <s v="KH-16510"/>
    <s v="Keith Herrera"/>
    <x v="0"/>
    <s v="United States"/>
    <s v="Houston"/>
    <x v="5"/>
    <n v="77095"/>
    <x v="2"/>
    <s v="OFF-PA-10001937"/>
    <x v="1"/>
    <x v="10"/>
    <s v="Xerox 21"/>
    <n v="15.552000000000003"/>
    <x v="1"/>
    <n v="0.2"/>
    <n v="5.4432"/>
  </r>
  <r>
    <n v="6497"/>
    <s v="CA-2014-111262"/>
    <x v="3"/>
    <x v="960"/>
    <d v="2014-11-02T00:00:00"/>
    <s v="Second Class"/>
    <s v="KH-16510"/>
    <s v="Keith Herrera"/>
    <x v="0"/>
    <s v="United States"/>
    <s v="Houston"/>
    <x v="5"/>
    <n v="77095"/>
    <x v="2"/>
    <s v="TEC-AC-10004510"/>
    <x v="2"/>
    <x v="11"/>
    <s v="Logitech Desktop MK120 Mouse and keyboard Combo"/>
    <n v="26.176000000000002"/>
    <x v="0"/>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x v="1"/>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x v="6"/>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x v="9"/>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x v="5"/>
    <n v="0"/>
    <n v="41.427599999999991"/>
  </r>
  <r>
    <n v="6502"/>
    <s v="CA-2011-129147"/>
    <x v="2"/>
    <x v="981"/>
    <d v="2011-11-06T00:00:00"/>
    <s v="Standard Class"/>
    <s v="LC-17050"/>
    <s v="Liz Carlisle"/>
    <x v="0"/>
    <s v="United States"/>
    <s v="Medina"/>
    <x v="24"/>
    <n v="44256"/>
    <x v="3"/>
    <s v="TEC-PH-10001299"/>
    <x v="2"/>
    <x v="7"/>
    <s v="Polycom CX300 Desktop Phone USB VoIP phone"/>
    <n v="539.96399999999994"/>
    <x v="5"/>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x v="3"/>
    <n v="0.4"/>
    <n v="-10.046400000000002"/>
  </r>
  <r>
    <n v="6504"/>
    <s v="CA-2011-129147"/>
    <x v="2"/>
    <x v="981"/>
    <d v="2011-11-06T00:00:00"/>
    <s v="Standard Class"/>
    <s v="LC-17050"/>
    <s v="Liz Carlisle"/>
    <x v="0"/>
    <s v="United States"/>
    <s v="Medina"/>
    <x v="24"/>
    <n v="44256"/>
    <x v="3"/>
    <s v="OFF-BI-10001098"/>
    <x v="1"/>
    <x v="8"/>
    <s v="Acco D-Ring Binder w/DublLock"/>
    <n v="19.242000000000001"/>
    <x v="1"/>
    <n v="0.7"/>
    <n v="-13.4694"/>
  </r>
  <r>
    <n v="6505"/>
    <s v="CA-2014-128265"/>
    <x v="3"/>
    <x v="701"/>
    <d v="2014-11-23T00:00:00"/>
    <s v="Second Class"/>
    <s v="VW-21775"/>
    <s v="Victoria Wilson"/>
    <x v="1"/>
    <s v="United States"/>
    <s v="New York City"/>
    <x v="15"/>
    <n v="10011"/>
    <x v="3"/>
    <s v="OFF-ST-10000142"/>
    <x v="1"/>
    <x v="4"/>
    <s v="Deluxe Rollaway Locking File with Drawer"/>
    <n v="1247.6399999999999"/>
    <x v="1"/>
    <n v="0"/>
    <n v="349.33919999999995"/>
  </r>
  <r>
    <n v="6506"/>
    <s v="CA-2013-152331"/>
    <x v="0"/>
    <x v="190"/>
    <d v="2013-07-01T00:00:00"/>
    <s v="Standard Class"/>
    <s v="LD-16855"/>
    <s v="Lela Donovan"/>
    <x v="1"/>
    <s v="United States"/>
    <s v="Chicago"/>
    <x v="10"/>
    <n v="60653"/>
    <x v="2"/>
    <s v="OFF-AR-10001547"/>
    <x v="1"/>
    <x v="6"/>
    <s v="Newell 311"/>
    <n v="5.3040000000000003"/>
    <x v="1"/>
    <n v="0.2"/>
    <n v="0.46409999999999996"/>
  </r>
  <r>
    <n v="6507"/>
    <s v="US-2013-128909"/>
    <x v="0"/>
    <x v="790"/>
    <d v="2013-10-12T00:00:00"/>
    <s v="Second Class"/>
    <s v="SP-20545"/>
    <s v="Sibella Parks"/>
    <x v="1"/>
    <s v="United States"/>
    <s v="Philadelphia"/>
    <x v="9"/>
    <n v="19143"/>
    <x v="3"/>
    <s v="OFF-PA-10001593"/>
    <x v="1"/>
    <x v="10"/>
    <s v="Xerox 1947"/>
    <n v="19.136000000000003"/>
    <x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x v="4"/>
    <n v="0.2"/>
    <n v="-24.962399999999988"/>
  </r>
  <r>
    <n v="6509"/>
    <s v="CA-2014-102197"/>
    <x v="3"/>
    <x v="698"/>
    <d v="2014-12-27T00:00:00"/>
    <s v="Standard Class"/>
    <s v="DK-13150"/>
    <s v="David Kendrick"/>
    <x v="1"/>
    <s v="United States"/>
    <s v="New York City"/>
    <x v="15"/>
    <n v="10009"/>
    <x v="3"/>
    <s v="OFF-PA-10001970"/>
    <x v="1"/>
    <x v="10"/>
    <s v="Xerox 1908"/>
    <n v="279.89999999999998"/>
    <x v="2"/>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x v="1"/>
    <n v="0.2"/>
    <n v="17.623199999999997"/>
  </r>
  <r>
    <n v="6511"/>
    <s v="CA-2014-102197"/>
    <x v="3"/>
    <x v="698"/>
    <d v="2014-12-27T00:00:00"/>
    <s v="Standard Class"/>
    <s v="DK-13150"/>
    <s v="David Kendrick"/>
    <x v="1"/>
    <s v="United States"/>
    <s v="New York City"/>
    <x v="15"/>
    <n v="10009"/>
    <x v="3"/>
    <s v="OFF-PA-10004156"/>
    <x v="1"/>
    <x v="10"/>
    <s v="Xerox 188"/>
    <n v="34.019999999999996"/>
    <x v="1"/>
    <n v="0"/>
    <n v="16.669799999999999"/>
  </r>
  <r>
    <n v="6512"/>
    <s v="CA-2014-167640"/>
    <x v="3"/>
    <x v="904"/>
    <d v="2014-03-11T00:00:00"/>
    <s v="Standard Class"/>
    <s v="FC-14245"/>
    <s v="Frank Carlisle"/>
    <x v="2"/>
    <s v="United States"/>
    <s v="San Francisco"/>
    <x v="1"/>
    <n v="94109"/>
    <x v="1"/>
    <s v="OFF-AR-10003158"/>
    <x v="1"/>
    <x v="6"/>
    <s v="Fluorescent Highlighters by Dixon"/>
    <n v="23.88"/>
    <x v="5"/>
    <n v="0"/>
    <n v="8.1191999999999993"/>
  </r>
  <r>
    <n v="6513"/>
    <s v="CA-2014-167640"/>
    <x v="3"/>
    <x v="904"/>
    <d v="2014-03-11T00:00:00"/>
    <s v="Standard Class"/>
    <s v="FC-14245"/>
    <s v="Frank Carlisle"/>
    <x v="2"/>
    <s v="United States"/>
    <s v="San Francisco"/>
    <x v="1"/>
    <n v="94109"/>
    <x v="1"/>
    <s v="OFF-LA-10004559"/>
    <x v="1"/>
    <x v="2"/>
    <s v="Avery 49"/>
    <n v="11.52"/>
    <x v="4"/>
    <n v="0"/>
    <n v="5.6448"/>
  </r>
  <r>
    <n v="6514"/>
    <s v="CA-2014-167640"/>
    <x v="3"/>
    <x v="904"/>
    <d v="2014-03-11T00:00:00"/>
    <s v="Standard Class"/>
    <s v="FC-14245"/>
    <s v="Frank Carlisle"/>
    <x v="2"/>
    <s v="United States"/>
    <s v="San Francisco"/>
    <x v="1"/>
    <n v="94109"/>
    <x v="1"/>
    <s v="OFF-PA-10001033"/>
    <x v="1"/>
    <x v="10"/>
    <s v="Xerox 1893"/>
    <n v="286.93"/>
    <x v="3"/>
    <n v="0"/>
    <n v="140.59569999999999"/>
  </r>
  <r>
    <n v="6515"/>
    <s v="CA-2014-167640"/>
    <x v="3"/>
    <x v="904"/>
    <d v="2014-03-11T00:00:00"/>
    <s v="Standard Class"/>
    <s v="FC-14245"/>
    <s v="Frank Carlisle"/>
    <x v="2"/>
    <s v="United States"/>
    <s v="San Francisco"/>
    <x v="1"/>
    <n v="94109"/>
    <x v="1"/>
    <s v="TEC-PH-10001336"/>
    <x v="2"/>
    <x v="7"/>
    <s v="Digium D40 VoIP phone"/>
    <n v="206.38400000000001"/>
    <x v="0"/>
    <n v="0.2"/>
    <n v="23.218199999999996"/>
  </r>
  <r>
    <n v="6516"/>
    <s v="US-2014-116652"/>
    <x v="3"/>
    <x v="175"/>
    <d v="2014-09-20T00:00:00"/>
    <s v="Standard Class"/>
    <s v="RD-19480"/>
    <s v="Rick Duston"/>
    <x v="0"/>
    <s v="United States"/>
    <s v="San Francisco"/>
    <x v="1"/>
    <n v="94122"/>
    <x v="1"/>
    <s v="FUR-CH-10002961"/>
    <x v="0"/>
    <x v="1"/>
    <s v="Leather Task Chair, Black"/>
    <n v="218.35200000000003"/>
    <x v="1"/>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x v="2"/>
    <n v="0"/>
    <n v="105.97999999999999"/>
  </r>
  <r>
    <n v="6518"/>
    <s v="US-2014-116652"/>
    <x v="3"/>
    <x v="175"/>
    <d v="2014-09-20T00:00:00"/>
    <s v="Standard Class"/>
    <s v="RD-19480"/>
    <s v="Rick Duston"/>
    <x v="0"/>
    <s v="United States"/>
    <s v="San Francisco"/>
    <x v="1"/>
    <n v="94122"/>
    <x v="1"/>
    <s v="OFF-AR-10001915"/>
    <x v="1"/>
    <x v="6"/>
    <s v="Peel-Off China Markers"/>
    <n v="99.3"/>
    <x v="12"/>
    <n v="0"/>
    <n v="41.706000000000003"/>
  </r>
  <r>
    <n v="6519"/>
    <s v="US-2014-116652"/>
    <x v="3"/>
    <x v="175"/>
    <d v="2014-09-20T00:00:00"/>
    <s v="Standard Class"/>
    <s v="RD-19480"/>
    <s v="Rick Duston"/>
    <x v="0"/>
    <s v="United States"/>
    <s v="San Francisco"/>
    <x v="1"/>
    <n v="94122"/>
    <x v="1"/>
    <s v="OFF-AP-10001205"/>
    <x v="1"/>
    <x v="9"/>
    <s v="Belkin 5 Outlet SurgeMaster Power Centers"/>
    <n v="108.96"/>
    <x v="0"/>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x v="7"/>
    <n v="0.2"/>
    <n v="0.83999999999999975"/>
  </r>
  <r>
    <n v="6521"/>
    <s v="CA-2014-138289"/>
    <x v="3"/>
    <x v="1034"/>
    <d v="2014-01-19T00:00:00"/>
    <s v="Second Class"/>
    <s v="AR-10540"/>
    <s v="Andy Reiter"/>
    <x v="0"/>
    <s v="United States"/>
    <s v="Jackson"/>
    <x v="12"/>
    <n v="49201"/>
    <x v="2"/>
    <s v="OFF-BI-10004995"/>
    <x v="1"/>
    <x v="8"/>
    <s v="GBC DocuBind P400 Electric Binding System"/>
    <n v="5443.96"/>
    <x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x v="1"/>
    <n v="0"/>
    <n v="72.640799999999999"/>
  </r>
  <r>
    <n v="6523"/>
    <s v="CA-2014-138289"/>
    <x v="3"/>
    <x v="1034"/>
    <d v="2014-01-19T00:00:00"/>
    <s v="Second Class"/>
    <s v="AR-10540"/>
    <s v="Andy Reiter"/>
    <x v="0"/>
    <s v="United States"/>
    <s v="Jackson"/>
    <x v="12"/>
    <n v="49201"/>
    <x v="2"/>
    <s v="OFF-PA-10001260"/>
    <x v="1"/>
    <x v="10"/>
    <s v="TOPS Money Receipt Book, Consecutively Numbered in Red,"/>
    <n v="56.07"/>
    <x v="3"/>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x v="0"/>
    <n v="0.2"/>
    <n v="3.2759999999999994"/>
  </r>
  <r>
    <n v="6525"/>
    <s v="CA-2013-129308"/>
    <x v="0"/>
    <x v="274"/>
    <d v="2013-07-14T00:00:00"/>
    <s v="Standard Class"/>
    <s v="CC-12100"/>
    <s v="Chad Cunningham"/>
    <x v="2"/>
    <s v="United States"/>
    <s v="Philadelphia"/>
    <x v="9"/>
    <n v="19120"/>
    <x v="3"/>
    <s v="TEC-PH-10002310"/>
    <x v="2"/>
    <x v="7"/>
    <s v="Panasonic KX T7731-B Digital phone"/>
    <n v="59.993999999999993"/>
    <x v="7"/>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x v="2"/>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x v="2"/>
    <n v="0.7"/>
    <n v="-7.8500000000000014"/>
  </r>
  <r>
    <n v="6528"/>
    <s v="CA-2013-157791"/>
    <x v="0"/>
    <x v="443"/>
    <d v="2013-12-29T00:00:00"/>
    <s v="Second Class"/>
    <s v="CA-11965"/>
    <s v="Carol Adams"/>
    <x v="1"/>
    <s v="United States"/>
    <s v="Warwick"/>
    <x v="34"/>
    <n v="2886"/>
    <x v="3"/>
    <s v="TEC-CO-10002095"/>
    <x v="2"/>
    <x v="16"/>
    <s v="Hewlett Packard 610 Color Digital Copier / Printer"/>
    <n v="1999.96"/>
    <x v="4"/>
    <n v="0"/>
    <n v="899.98199999999997"/>
  </r>
  <r>
    <n v="6529"/>
    <s v="CA-2011-146864"/>
    <x v="2"/>
    <x v="1091"/>
    <d v="2011-12-26T00:00:00"/>
    <s v="Standard Class"/>
    <s v="BT-11530"/>
    <s v="Bradley Talbott"/>
    <x v="2"/>
    <s v="United States"/>
    <s v="New York City"/>
    <x v="15"/>
    <n v="10024"/>
    <x v="3"/>
    <s v="OFF-ST-10004946"/>
    <x v="1"/>
    <x v="4"/>
    <s v="Desktop 3-Pocket Hot File"/>
    <n v="216.4"/>
    <x v="4"/>
    <n v="0"/>
    <n v="56.26400000000001"/>
  </r>
  <r>
    <n v="6530"/>
    <s v="CA-2011-103744"/>
    <x v="2"/>
    <x v="1116"/>
    <d v="2011-02-28T00:00:00"/>
    <s v="Standard Class"/>
    <s v="MG-17875"/>
    <s v="Michael Grace"/>
    <x v="2"/>
    <s v="United States"/>
    <s v="El Paso"/>
    <x v="5"/>
    <n v="79907"/>
    <x v="2"/>
    <s v="OFF-LA-10004425"/>
    <x v="1"/>
    <x v="2"/>
    <s v="Staples"/>
    <n v="6.9360000000000008"/>
    <x v="1"/>
    <n v="0.2"/>
    <n v="2.3409000000000004"/>
  </r>
  <r>
    <n v="6531"/>
    <s v="CA-2011-103744"/>
    <x v="2"/>
    <x v="1116"/>
    <d v="2011-02-28T00:00:00"/>
    <s v="Standard Class"/>
    <s v="MG-17875"/>
    <s v="Michael Grace"/>
    <x v="2"/>
    <s v="United States"/>
    <s v="El Paso"/>
    <x v="5"/>
    <n v="79907"/>
    <x v="2"/>
    <s v="OFF-BI-10000320"/>
    <x v="1"/>
    <x v="8"/>
    <s v="GBC Plastic Binding Combs"/>
    <n v="4.427999999999999"/>
    <x v="1"/>
    <n v="0.8"/>
    <n v="-6.8633999999999986"/>
  </r>
  <r>
    <n v="6532"/>
    <s v="US-2014-107384"/>
    <x v="3"/>
    <x v="769"/>
    <d v="2014-12-09T00:00:00"/>
    <s v="Standard Class"/>
    <s v="TP-21130"/>
    <s v="Theone Pippenger"/>
    <x v="0"/>
    <s v="United States"/>
    <s v="Rochester"/>
    <x v="11"/>
    <n v="55901"/>
    <x v="2"/>
    <s v="OFF-AR-10001315"/>
    <x v="1"/>
    <x v="6"/>
    <s v="Newell 310"/>
    <n v="8.8000000000000007"/>
    <x v="2"/>
    <n v="0"/>
    <n v="2.5519999999999996"/>
  </r>
  <r>
    <n v="6533"/>
    <s v="US-2014-107384"/>
    <x v="3"/>
    <x v="769"/>
    <d v="2014-12-09T00:00:00"/>
    <s v="Standard Class"/>
    <s v="TP-21130"/>
    <s v="Theone Pippenger"/>
    <x v="0"/>
    <s v="United States"/>
    <s v="Rochester"/>
    <x v="11"/>
    <n v="55901"/>
    <x v="2"/>
    <s v="TEC-AC-10004595"/>
    <x v="2"/>
    <x v="11"/>
    <s v="First Data TMFD35 PIN Pad"/>
    <n v="142.80000000000001"/>
    <x v="7"/>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x v="2"/>
    <n v="0"/>
    <n v="143.982"/>
  </r>
  <r>
    <n v="6535"/>
    <s v="CA-2011-128209"/>
    <x v="2"/>
    <x v="664"/>
    <d v="2011-11-22T00:00:00"/>
    <s v="Standard Class"/>
    <s v="GT-14710"/>
    <s v="Greg Tran"/>
    <x v="0"/>
    <s v="United States"/>
    <s v="Buffalo"/>
    <x v="15"/>
    <n v="14215"/>
    <x v="3"/>
    <s v="OFF-BI-10001359"/>
    <x v="1"/>
    <x v="8"/>
    <s v="GBC DocuBind TL300 Electric Binding System"/>
    <n v="2152.7760000000003"/>
    <x v="1"/>
    <n v="0.2"/>
    <n v="726.56189999999981"/>
  </r>
  <r>
    <n v="6536"/>
    <s v="CA-2011-128209"/>
    <x v="2"/>
    <x v="664"/>
    <d v="2011-11-22T00:00:00"/>
    <s v="Standard Class"/>
    <s v="GT-14710"/>
    <s v="Greg Tran"/>
    <x v="0"/>
    <s v="United States"/>
    <s v="Buffalo"/>
    <x v="15"/>
    <n v="14215"/>
    <x v="3"/>
    <s v="FUR-BO-10002213"/>
    <x v="0"/>
    <x v="0"/>
    <s v="DMI Eclipse Executive Suite Bookcases"/>
    <n v="4007.8400000000006"/>
    <x v="12"/>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x v="1"/>
    <n v="0.4"/>
    <n v="-147.8655"/>
  </r>
  <r>
    <n v="6538"/>
    <s v="CA-2011-169684"/>
    <x v="2"/>
    <x v="22"/>
    <d v="2011-10-23T00:00:00"/>
    <s v="First Class"/>
    <s v="FH-14365"/>
    <s v="Fred Hopkins"/>
    <x v="1"/>
    <s v="United States"/>
    <s v="Knoxville"/>
    <x v="18"/>
    <n v="37918"/>
    <x v="0"/>
    <s v="OFF-ST-10000934"/>
    <x v="1"/>
    <x v="4"/>
    <s v="Contico 72&quot;H Heavy-Duty Storage System"/>
    <n v="98.352000000000004"/>
    <x v="1"/>
    <n v="0.2"/>
    <n v="-24.588000000000001"/>
  </r>
  <r>
    <n v="6539"/>
    <s v="CA-2012-109862"/>
    <x v="1"/>
    <x v="969"/>
    <d v="2012-10-30T00:00:00"/>
    <s v="Standard Class"/>
    <s v="HK-14890"/>
    <s v="Heather Kirkland"/>
    <x v="1"/>
    <s v="United States"/>
    <s v="Newark"/>
    <x v="13"/>
    <n v="19711"/>
    <x v="3"/>
    <s v="TEC-PH-10004042"/>
    <x v="2"/>
    <x v="7"/>
    <s v="ClearOne Communications CHAT 70 OC Speaker Phone"/>
    <n v="158.99"/>
    <x v="7"/>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x v="2"/>
    <n v="0"/>
    <n v="75.686000000000007"/>
  </r>
  <r>
    <n v="6541"/>
    <s v="US-2014-107888"/>
    <x v="3"/>
    <x v="673"/>
    <d v="2014-11-20T00:00:00"/>
    <s v="First Class"/>
    <s v="CC-12220"/>
    <s v="Chris Cortes"/>
    <x v="0"/>
    <s v="United States"/>
    <s v="Seattle"/>
    <x v="4"/>
    <n v="98103"/>
    <x v="1"/>
    <s v="OFF-PA-10001363"/>
    <x v="1"/>
    <x v="10"/>
    <s v="Xerox 1933"/>
    <n v="73.679999999999993"/>
    <x v="5"/>
    <n v="0"/>
    <n v="34.629599999999996"/>
  </r>
  <r>
    <n v="6542"/>
    <s v="US-2014-107888"/>
    <x v="3"/>
    <x v="673"/>
    <d v="2014-11-20T00:00:00"/>
    <s v="First Class"/>
    <s v="CC-12220"/>
    <s v="Chris Cortes"/>
    <x v="0"/>
    <s v="United States"/>
    <s v="Seattle"/>
    <x v="4"/>
    <n v="98103"/>
    <x v="1"/>
    <s v="FUR-FU-10003394"/>
    <x v="0"/>
    <x v="5"/>
    <s v="Tenex &quot;The Solids&quot; Textured Chair Mats"/>
    <n v="139.91999999999999"/>
    <x v="0"/>
    <n v="0"/>
    <n v="23.786399999999986"/>
  </r>
  <r>
    <n v="6543"/>
    <s v="US-2014-107888"/>
    <x v="3"/>
    <x v="673"/>
    <d v="2014-11-20T00:00:00"/>
    <s v="First Class"/>
    <s v="CC-12220"/>
    <s v="Chris Cortes"/>
    <x v="0"/>
    <s v="United States"/>
    <s v="Seattle"/>
    <x v="4"/>
    <n v="98103"/>
    <x v="1"/>
    <s v="TEC-PH-10003171"/>
    <x v="2"/>
    <x v="7"/>
    <s v="Plantronics Encore H101 Dual Earpieces Headset"/>
    <n v="107.88"/>
    <x v="1"/>
    <n v="0.2"/>
    <n v="10.787999999999997"/>
  </r>
  <r>
    <n v="6544"/>
    <s v="US-2014-107888"/>
    <x v="3"/>
    <x v="673"/>
    <d v="2014-11-20T00:00:00"/>
    <s v="First Class"/>
    <s v="CC-12220"/>
    <s v="Chris Cortes"/>
    <x v="0"/>
    <s v="United States"/>
    <s v="Seattle"/>
    <x v="4"/>
    <n v="98103"/>
    <x v="1"/>
    <s v="OFF-ST-10003123"/>
    <x v="1"/>
    <x v="4"/>
    <s v="Fellowes Bases and Tops For Staxonsteel/High-Stak Systems"/>
    <n v="33.29"/>
    <x v="7"/>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x v="2"/>
    <n v="0.7"/>
    <n v="-46.53600000000003"/>
  </r>
  <r>
    <n v="6546"/>
    <s v="US-2014-154872"/>
    <x v="3"/>
    <x v="304"/>
    <d v="2014-05-19T00:00:00"/>
    <s v="Standard Class"/>
    <s v="DP-13000"/>
    <s v="Darren Powers"/>
    <x v="0"/>
    <s v="United States"/>
    <s v="Cleveland"/>
    <x v="24"/>
    <n v="44105"/>
    <x v="3"/>
    <s v="OFF-LA-10000973"/>
    <x v="1"/>
    <x v="2"/>
    <s v="Avery 502"/>
    <n v="5.04"/>
    <x v="0"/>
    <n v="0.2"/>
    <n v="1.764"/>
  </r>
  <r>
    <n v="6547"/>
    <s v="US-2014-154872"/>
    <x v="3"/>
    <x v="304"/>
    <d v="2014-05-19T00:00:00"/>
    <s v="Standard Class"/>
    <s v="DP-13000"/>
    <s v="Darren Powers"/>
    <x v="0"/>
    <s v="United States"/>
    <s v="Cleveland"/>
    <x v="24"/>
    <n v="44105"/>
    <x v="3"/>
    <s v="OFF-PA-10000483"/>
    <x v="1"/>
    <x v="10"/>
    <s v="Xerox 19"/>
    <n v="24.784000000000002"/>
    <x v="7"/>
    <n v="0.2"/>
    <n v="7.7449999999999983"/>
  </r>
  <r>
    <n v="6548"/>
    <s v="CA-2011-113880"/>
    <x v="2"/>
    <x v="72"/>
    <d v="2011-03-05T00:00:00"/>
    <s v="Standard Class"/>
    <s v="VF-21715"/>
    <s v="Vicky Freymann"/>
    <x v="2"/>
    <s v="United States"/>
    <s v="Elmhurst"/>
    <x v="10"/>
    <n v="60126"/>
    <x v="2"/>
    <s v="FUR-CH-10000863"/>
    <x v="0"/>
    <x v="1"/>
    <s v="Novimex Swivel Fabric Task Chair"/>
    <n v="634.11599999999999"/>
    <x v="5"/>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x v="1"/>
    <n v="0.2"/>
    <n v="5.6783999999999981"/>
  </r>
  <r>
    <n v="6550"/>
    <s v="US-2012-164966"/>
    <x v="1"/>
    <x v="117"/>
    <d v="2012-08-01T00:00:00"/>
    <s v="First Class"/>
    <s v="GH-14410"/>
    <s v="Gary Hansen"/>
    <x v="2"/>
    <s v="United States"/>
    <s v="Lakeville"/>
    <x v="11"/>
    <n v="55044"/>
    <x v="2"/>
    <s v="FUR-CH-10002304"/>
    <x v="0"/>
    <x v="1"/>
    <s v="Global Stack Chair without Arms, Black"/>
    <n v="155.88"/>
    <x v="5"/>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x v="4"/>
    <n v="0.1"/>
    <n v="21.837600000000023"/>
  </r>
  <r>
    <n v="6552"/>
    <s v="CA-2014-161578"/>
    <x v="3"/>
    <x v="819"/>
    <d v="2014-12-22T00:00:00"/>
    <s v="Second Class"/>
    <s v="RB-19465"/>
    <s v="Rick Bensley"/>
    <x v="2"/>
    <s v="United States"/>
    <s v="Los Angeles"/>
    <x v="1"/>
    <n v="90036"/>
    <x v="1"/>
    <s v="OFF-PA-10002986"/>
    <x v="1"/>
    <x v="10"/>
    <s v="Xerox 1898"/>
    <n v="13.36"/>
    <x v="0"/>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x v="2"/>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x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x v="1"/>
    <n v="0.2"/>
    <n v="31.582499999999953"/>
  </r>
  <r>
    <n v="6556"/>
    <s v="CA-2011-137092"/>
    <x v="2"/>
    <x v="22"/>
    <d v="2011-10-22T00:00:00"/>
    <s v="Second Class"/>
    <s v="LS-16975"/>
    <s v="Lindsay Shagiari"/>
    <x v="2"/>
    <s v="United States"/>
    <s v="Chicago"/>
    <x v="10"/>
    <n v="60653"/>
    <x v="2"/>
    <s v="OFF-PA-10002109"/>
    <x v="1"/>
    <x v="10"/>
    <s v="Wirebound Voice Message Log Book"/>
    <n v="3.8079999999999998"/>
    <x v="7"/>
    <n v="0.2"/>
    <n v="1.2375999999999996"/>
  </r>
  <r>
    <n v="6557"/>
    <s v="CA-2011-137092"/>
    <x v="2"/>
    <x v="22"/>
    <d v="2011-10-22T00:00:00"/>
    <s v="Second Class"/>
    <s v="LS-16975"/>
    <s v="Lindsay Shagiari"/>
    <x v="2"/>
    <s v="United States"/>
    <s v="Chicago"/>
    <x v="10"/>
    <n v="60653"/>
    <x v="2"/>
    <s v="OFF-BI-10000632"/>
    <x v="1"/>
    <x v="8"/>
    <s v="Satellite Sectional Post Binders"/>
    <n v="8.6819999999999968"/>
    <x v="7"/>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x v="7"/>
    <n v="0.2"/>
    <n v="7.9378000000000002"/>
  </r>
  <r>
    <n v="6559"/>
    <s v="CA-2012-166947"/>
    <x v="1"/>
    <x v="1117"/>
    <d v="2012-06-10T00:00:00"/>
    <s v="Standard Class"/>
    <s v="EB-13750"/>
    <s v="Edward Becker"/>
    <x v="1"/>
    <s v="United States"/>
    <s v="Buffalo"/>
    <x v="15"/>
    <n v="14215"/>
    <x v="3"/>
    <s v="FUR-CH-10004997"/>
    <x v="0"/>
    <x v="1"/>
    <s v="Hon Every-Day Series Multi-Task Chairs"/>
    <n v="1522.6379999999999"/>
    <x v="6"/>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x v="2"/>
    <n v="0"/>
    <n v="197.35299999999998"/>
  </r>
  <r>
    <n v="6561"/>
    <s v="CA-2013-160941"/>
    <x v="0"/>
    <x v="658"/>
    <d v="2013-07-27T00:00:00"/>
    <s v="Standard Class"/>
    <s v="DK-12835"/>
    <s v="Damala Kotsonis"/>
    <x v="1"/>
    <s v="United States"/>
    <s v="Roseville"/>
    <x v="1"/>
    <n v="95661"/>
    <x v="1"/>
    <s v="OFF-LA-10003766"/>
    <x v="1"/>
    <x v="2"/>
    <s v="Self-Adhesive Removable Labels"/>
    <n v="3.15"/>
    <x v="7"/>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x v="2"/>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x v="1"/>
    <n v="0"/>
    <n v="7.9085999999999999"/>
  </r>
  <r>
    <n v="6564"/>
    <s v="CA-2011-166086"/>
    <x v="2"/>
    <x v="1118"/>
    <d v="2011-05-12T00:00:00"/>
    <s v="Standard Class"/>
    <s v="CT-11995"/>
    <s v="Carol Triggs"/>
    <x v="0"/>
    <s v="United States"/>
    <s v="Lawrence"/>
    <x v="31"/>
    <n v="1841"/>
    <x v="3"/>
    <s v="FUR-TA-10003469"/>
    <x v="0"/>
    <x v="3"/>
    <s v="Balt Split Level Computer Training Table"/>
    <n v="194.25"/>
    <x v="0"/>
    <n v="0.3"/>
    <n v="-38.849999999999994"/>
  </r>
  <r>
    <n v="6565"/>
    <s v="CA-2011-166086"/>
    <x v="2"/>
    <x v="1118"/>
    <d v="2011-05-12T00:00:00"/>
    <s v="Standard Class"/>
    <s v="CT-11995"/>
    <s v="Carol Triggs"/>
    <x v="0"/>
    <s v="United States"/>
    <s v="Lawrence"/>
    <x v="31"/>
    <n v="1841"/>
    <x v="3"/>
    <s v="OFF-AR-10002578"/>
    <x v="1"/>
    <x v="6"/>
    <s v="Newell 335"/>
    <n v="8.64"/>
    <x v="1"/>
    <n v="0"/>
    <n v="2.5055999999999998"/>
  </r>
  <r>
    <n v="6566"/>
    <s v="CA-2011-166086"/>
    <x v="2"/>
    <x v="1118"/>
    <d v="2011-05-12T00:00:00"/>
    <s v="Standard Class"/>
    <s v="CT-11995"/>
    <s v="Carol Triggs"/>
    <x v="0"/>
    <s v="United States"/>
    <s v="Lawrence"/>
    <x v="31"/>
    <n v="1841"/>
    <x v="3"/>
    <s v="FUR-CH-10004675"/>
    <x v="0"/>
    <x v="1"/>
    <s v="Lifetime Advantage Folding Chairs, 4/Carton"/>
    <n v="872.32"/>
    <x v="4"/>
    <n v="0"/>
    <n v="244.24959999999999"/>
  </r>
  <r>
    <n v="6567"/>
    <s v="CA-2014-131282"/>
    <x v="3"/>
    <x v="1119"/>
    <d v="2014-02-09T00:00:00"/>
    <s v="Second Class"/>
    <s v="CB-12025"/>
    <s v="Cassandra Brandow"/>
    <x v="0"/>
    <s v="United States"/>
    <s v="Waco"/>
    <x v="5"/>
    <n v="76706"/>
    <x v="2"/>
    <s v="OFF-BI-10004632"/>
    <x v="1"/>
    <x v="8"/>
    <s v="Ibico Hi-Tech Manual Binding System"/>
    <n v="243.99199999999996"/>
    <x v="4"/>
    <n v="0.8"/>
    <n v="-426.9860000000001"/>
  </r>
  <r>
    <n v="6568"/>
    <s v="CA-2014-131282"/>
    <x v="3"/>
    <x v="1119"/>
    <d v="2014-02-09T00:00:00"/>
    <s v="Second Class"/>
    <s v="CB-12025"/>
    <s v="Cassandra Brandow"/>
    <x v="0"/>
    <s v="United States"/>
    <s v="Waco"/>
    <x v="5"/>
    <n v="76706"/>
    <x v="2"/>
    <s v="OFF-AR-10003087"/>
    <x v="1"/>
    <x v="6"/>
    <s v="Staples"/>
    <n v="7.120000000000001"/>
    <x v="2"/>
    <n v="0.2"/>
    <n v="0.71199999999999974"/>
  </r>
  <r>
    <n v="6569"/>
    <s v="CA-2011-100678"/>
    <x v="2"/>
    <x v="891"/>
    <d v="2011-04-22T00:00:00"/>
    <s v="Standard Class"/>
    <s v="KM-16720"/>
    <s v="Kunst Miller"/>
    <x v="0"/>
    <s v="United States"/>
    <s v="Houston"/>
    <x v="5"/>
    <n v="77095"/>
    <x v="2"/>
    <s v="OFF-AR-10001868"/>
    <x v="1"/>
    <x v="6"/>
    <s v="Prang Dustless Chalk Sticks"/>
    <n v="2.6880000000000002"/>
    <x v="0"/>
    <n v="0.2"/>
    <n v="1.008"/>
  </r>
  <r>
    <n v="6570"/>
    <s v="CA-2011-100678"/>
    <x v="2"/>
    <x v="891"/>
    <d v="2011-04-22T00:00:00"/>
    <s v="Standard Class"/>
    <s v="KM-16720"/>
    <s v="Kunst Miller"/>
    <x v="0"/>
    <s v="United States"/>
    <s v="Houston"/>
    <x v="5"/>
    <n v="77095"/>
    <x v="2"/>
    <s v="FUR-CH-10002602"/>
    <x v="0"/>
    <x v="1"/>
    <s v="DMI Arturo Collection Mission-style Design Wood Chair"/>
    <n v="317.05799999999999"/>
    <x v="1"/>
    <n v="0.3"/>
    <n v="-18.117599999999996"/>
  </r>
  <r>
    <n v="6571"/>
    <s v="CA-2011-100678"/>
    <x v="2"/>
    <x v="891"/>
    <d v="2011-04-22T00:00:00"/>
    <s v="Standard Class"/>
    <s v="KM-16720"/>
    <s v="Kunst Miller"/>
    <x v="0"/>
    <s v="United States"/>
    <s v="Houston"/>
    <x v="5"/>
    <n v="77095"/>
    <x v="2"/>
    <s v="OFF-EN-10000056"/>
    <x v="1"/>
    <x v="12"/>
    <s v="Cameo Buff Policy Envelopes"/>
    <n v="149.352"/>
    <x v="1"/>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x v="1"/>
    <n v="0.2"/>
    <n v="28.496999999999957"/>
  </r>
  <r>
    <n v="6573"/>
    <s v="CA-2013-161543"/>
    <x v="0"/>
    <x v="1120"/>
    <d v="2013-05-17T00:00:00"/>
    <s v="Standard Class"/>
    <s v="RD-19720"/>
    <s v="Roger Demir"/>
    <x v="0"/>
    <s v="United States"/>
    <s v="Seattle"/>
    <x v="4"/>
    <n v="98105"/>
    <x v="1"/>
    <s v="OFF-PA-10003971"/>
    <x v="1"/>
    <x v="10"/>
    <s v="Xerox 1965"/>
    <n v="11.96"/>
    <x v="0"/>
    <n v="0"/>
    <n v="5.8604000000000003"/>
  </r>
  <r>
    <n v="6574"/>
    <s v="CA-2013-160535"/>
    <x v="0"/>
    <x v="881"/>
    <d v="2013-12-01T00:00:00"/>
    <s v="Standard Class"/>
    <s v="BP-11050"/>
    <s v="Barry Pond"/>
    <x v="1"/>
    <s v="United States"/>
    <s v="Plainfield"/>
    <x v="30"/>
    <n v="7060"/>
    <x v="3"/>
    <s v="OFF-ST-10000689"/>
    <x v="1"/>
    <x v="4"/>
    <s v="Fellowes Strictly Business Drawer File, Letter/Legal Size"/>
    <n v="563.4"/>
    <x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x v="8"/>
    <n v="0"/>
    <n v="118.37040000000002"/>
  </r>
  <r>
    <n v="6576"/>
    <s v="CA-2014-123085"/>
    <x v="3"/>
    <x v="448"/>
    <d v="2014-03-09T00:00:00"/>
    <s v="Standard Class"/>
    <s v="EJ-13720"/>
    <s v="Ed Jacobs"/>
    <x v="0"/>
    <s v="United States"/>
    <s v="Los Angeles"/>
    <x v="1"/>
    <n v="90008"/>
    <x v="1"/>
    <s v="TEC-AC-10000990"/>
    <x v="2"/>
    <x v="11"/>
    <s v="Imation Bio 2GB USB Flash Drive Imation Corp"/>
    <n v="1049.44"/>
    <x v="8"/>
    <n v="0"/>
    <n v="440.76480000000004"/>
  </r>
  <r>
    <n v="6577"/>
    <s v="CA-2014-123085"/>
    <x v="3"/>
    <x v="448"/>
    <d v="2014-03-09T00:00:00"/>
    <s v="Standard Class"/>
    <s v="EJ-13720"/>
    <s v="Ed Jacobs"/>
    <x v="0"/>
    <s v="United States"/>
    <s v="Los Angeles"/>
    <x v="1"/>
    <n v="90008"/>
    <x v="1"/>
    <s v="FUR-CH-10003968"/>
    <x v="0"/>
    <x v="1"/>
    <s v="Novimex Turbo Task Chair"/>
    <n v="170.35200000000003"/>
    <x v="1"/>
    <n v="0.2"/>
    <n v="-17.035200000000003"/>
  </r>
  <r>
    <n v="6578"/>
    <s v="CA-2012-153752"/>
    <x v="1"/>
    <x v="401"/>
    <d v="2012-12-11T00:00:00"/>
    <s v="Second Class"/>
    <s v="RO-19780"/>
    <s v="Rose O'Brian"/>
    <x v="0"/>
    <s v="United States"/>
    <s v="Arlington"/>
    <x v="17"/>
    <n v="22204"/>
    <x v="0"/>
    <s v="TEC-PH-10001615"/>
    <x v="2"/>
    <x v="7"/>
    <s v="AT&amp;T CL82213"/>
    <n v="173.94"/>
    <x v="5"/>
    <n v="0"/>
    <n v="50.442599999999977"/>
  </r>
  <r>
    <n v="6579"/>
    <s v="CA-2011-103660"/>
    <x v="2"/>
    <x v="55"/>
    <d v="2011-08-30T00:00:00"/>
    <s v="Standard Class"/>
    <s v="MW-18220"/>
    <s v="Mitch Webber"/>
    <x v="0"/>
    <s v="United States"/>
    <s v="Seattle"/>
    <x v="4"/>
    <n v="98103"/>
    <x v="1"/>
    <s v="TEC-PH-10000895"/>
    <x v="2"/>
    <x v="7"/>
    <s v="Polycom VVX 310 VoIP phone"/>
    <n v="1007.9440000000002"/>
    <x v="3"/>
    <n v="0.2"/>
    <n v="75.595799999999997"/>
  </r>
  <r>
    <n v="6580"/>
    <s v="CA-2013-169887"/>
    <x v="0"/>
    <x v="332"/>
    <d v="2013-10-23T00:00:00"/>
    <s v="Same Day"/>
    <s v="MS-17530"/>
    <s v="MaryBeth Skach"/>
    <x v="0"/>
    <s v="United States"/>
    <s v="Seattle"/>
    <x v="4"/>
    <n v="98105"/>
    <x v="1"/>
    <s v="OFF-PA-10003001"/>
    <x v="1"/>
    <x v="10"/>
    <s v="Xerox 1986"/>
    <n v="6.68"/>
    <x v="7"/>
    <n v="0"/>
    <n v="3.2063999999999999"/>
  </r>
  <r>
    <n v="6581"/>
    <s v="CA-2013-169887"/>
    <x v="0"/>
    <x v="332"/>
    <d v="2013-10-23T00:00:00"/>
    <s v="Same Day"/>
    <s v="MS-17530"/>
    <s v="MaryBeth Skach"/>
    <x v="0"/>
    <s v="United States"/>
    <s v="Seattle"/>
    <x v="4"/>
    <n v="98105"/>
    <x v="1"/>
    <s v="OFF-AR-10002766"/>
    <x v="1"/>
    <x v="6"/>
    <s v="Prang Drawing Pencil Set"/>
    <n v="8.34"/>
    <x v="1"/>
    <n v="0"/>
    <n v="2.2517999999999998"/>
  </r>
  <r>
    <n v="6582"/>
    <s v="CA-2013-169887"/>
    <x v="0"/>
    <x v="332"/>
    <d v="2013-10-23T00:00:00"/>
    <s v="Same Day"/>
    <s v="MS-17530"/>
    <s v="MaryBeth Skach"/>
    <x v="0"/>
    <s v="United States"/>
    <s v="Seattle"/>
    <x v="4"/>
    <n v="98105"/>
    <x v="1"/>
    <s v="FUR-FU-10003095"/>
    <x v="0"/>
    <x v="5"/>
    <s v="Linden 12&quot; Wall Clock With Oak Frame"/>
    <n v="101.94"/>
    <x v="1"/>
    <n v="0"/>
    <n v="30.581999999999987"/>
  </r>
  <r>
    <n v="6583"/>
    <s v="CA-2013-148516"/>
    <x v="0"/>
    <x v="1121"/>
    <d v="2013-08-12T00:00:00"/>
    <s v="Standard Class"/>
    <s v="DW-13585"/>
    <s v="Dorothy Wardle"/>
    <x v="1"/>
    <s v="United States"/>
    <s v="Edmonds"/>
    <x v="4"/>
    <n v="98026"/>
    <x v="1"/>
    <s v="TEC-AC-10003610"/>
    <x v="2"/>
    <x v="11"/>
    <s v="Logitech Illuminated - Keyboard"/>
    <n v="179.97"/>
    <x v="1"/>
    <n v="0"/>
    <n v="86.385600000000011"/>
  </r>
  <r>
    <n v="6584"/>
    <s v="CA-2014-104731"/>
    <x v="3"/>
    <x v="246"/>
    <d v="2014-07-28T00:00:00"/>
    <s v="Standard Class"/>
    <s v="AM-10705"/>
    <s v="Anne McFarland"/>
    <x v="0"/>
    <s v="United States"/>
    <s v="Salem"/>
    <x v="17"/>
    <n v="24153"/>
    <x v="0"/>
    <s v="OFF-AR-10003727"/>
    <x v="1"/>
    <x v="6"/>
    <s v="Berol Giant Pencil Sharpener"/>
    <n v="101.94"/>
    <x v="5"/>
    <n v="0"/>
    <n v="29.562599999999986"/>
  </r>
  <r>
    <n v="6585"/>
    <s v="CA-2014-104731"/>
    <x v="3"/>
    <x v="246"/>
    <d v="2014-07-28T00:00:00"/>
    <s v="Standard Class"/>
    <s v="AM-10705"/>
    <s v="Anne McFarland"/>
    <x v="0"/>
    <s v="United States"/>
    <s v="Salem"/>
    <x v="17"/>
    <n v="24153"/>
    <x v="0"/>
    <s v="TEC-PH-10002660"/>
    <x v="2"/>
    <x v="7"/>
    <s v="Nortel Networks T7316 E Nt8 B27"/>
    <n v="271.95999999999998"/>
    <x v="4"/>
    <n v="0"/>
    <n v="67.990000000000009"/>
  </r>
  <r>
    <n v="6586"/>
    <s v="CA-2014-104731"/>
    <x v="3"/>
    <x v="246"/>
    <d v="2014-07-28T00:00:00"/>
    <s v="Standard Class"/>
    <s v="AM-10705"/>
    <s v="Anne McFarland"/>
    <x v="0"/>
    <s v="United States"/>
    <s v="Salem"/>
    <x v="17"/>
    <n v="24153"/>
    <x v="0"/>
    <s v="FUR-FU-10003274"/>
    <x v="0"/>
    <x v="5"/>
    <s v="Regeneration Desk Collection"/>
    <n v="8.8000000000000007"/>
    <x v="2"/>
    <n v="0"/>
    <n v="3.8720000000000003"/>
  </r>
  <r>
    <n v="6587"/>
    <s v="CA-2014-104731"/>
    <x v="3"/>
    <x v="246"/>
    <d v="2014-07-28T00:00:00"/>
    <s v="Standard Class"/>
    <s v="AM-10705"/>
    <s v="Anne McFarland"/>
    <x v="0"/>
    <s v="United States"/>
    <s v="Salem"/>
    <x v="17"/>
    <n v="24153"/>
    <x v="0"/>
    <s v="OFF-AR-10003829"/>
    <x v="1"/>
    <x v="6"/>
    <s v="Newell 35"/>
    <n v="19.68"/>
    <x v="5"/>
    <n v="0"/>
    <n v="5.7071999999999976"/>
  </r>
  <r>
    <n v="6588"/>
    <s v="CA-2014-104731"/>
    <x v="3"/>
    <x v="246"/>
    <d v="2014-07-28T00:00:00"/>
    <s v="Standard Class"/>
    <s v="AM-10705"/>
    <s v="Anne McFarland"/>
    <x v="0"/>
    <s v="United States"/>
    <s v="Salem"/>
    <x v="17"/>
    <n v="24153"/>
    <x v="0"/>
    <s v="FUR-BO-10003441"/>
    <x v="0"/>
    <x v="0"/>
    <s v="Bush Westfield Collection Bookcases, Fully Assembled"/>
    <n v="302.94"/>
    <x v="1"/>
    <n v="0"/>
    <n v="69.67619999999998"/>
  </r>
  <r>
    <n v="6589"/>
    <s v="CA-2014-104731"/>
    <x v="3"/>
    <x v="246"/>
    <d v="2014-07-28T00:00:00"/>
    <s v="Standard Class"/>
    <s v="AM-10705"/>
    <s v="Anne McFarland"/>
    <x v="0"/>
    <s v="United States"/>
    <s v="Salem"/>
    <x v="17"/>
    <n v="24153"/>
    <x v="0"/>
    <s v="OFF-BI-10003355"/>
    <x v="1"/>
    <x v="8"/>
    <s v="Cardinal Holdit Business Card Pockets"/>
    <n v="14.940000000000001"/>
    <x v="1"/>
    <n v="0"/>
    <n v="7.1712000000000007"/>
  </r>
  <r>
    <n v="6590"/>
    <s v="CA-2014-104731"/>
    <x v="3"/>
    <x v="246"/>
    <d v="2014-07-28T00:00:00"/>
    <s v="Standard Class"/>
    <s v="AM-10705"/>
    <s v="Anne McFarland"/>
    <x v="0"/>
    <s v="United States"/>
    <s v="Salem"/>
    <x v="17"/>
    <n v="24153"/>
    <x v="0"/>
    <s v="OFF-SU-10003505"/>
    <x v="1"/>
    <x v="14"/>
    <s v="Premier Electric Letter Opener"/>
    <n v="231.72"/>
    <x v="0"/>
    <n v="0"/>
    <n v="11.585999999999984"/>
  </r>
  <r>
    <n v="6591"/>
    <s v="CA-2011-164749"/>
    <x v="2"/>
    <x v="893"/>
    <d v="2011-03-26T00:00:00"/>
    <s v="First Class"/>
    <s v="BG-11740"/>
    <s v="Bruce Geld"/>
    <x v="0"/>
    <s v="United States"/>
    <s v="Delray Beach"/>
    <x v="2"/>
    <n v="33445"/>
    <x v="0"/>
    <s v="OFF-LA-10004484"/>
    <x v="1"/>
    <x v="2"/>
    <s v="Avery 476"/>
    <n v="9.9120000000000008"/>
    <x v="1"/>
    <n v="0.2"/>
    <n v="3.2213999999999996"/>
  </r>
  <r>
    <n v="6592"/>
    <s v="CA-2012-103716"/>
    <x v="1"/>
    <x v="28"/>
    <d v="2012-05-06T00:00:00"/>
    <s v="Standard Class"/>
    <s v="KB-16585"/>
    <s v="Ken Black"/>
    <x v="1"/>
    <s v="United States"/>
    <s v="San Francisco"/>
    <x v="1"/>
    <n v="94110"/>
    <x v="1"/>
    <s v="OFF-AR-10000658"/>
    <x v="1"/>
    <x v="6"/>
    <s v="Newell 324"/>
    <n v="34.650000000000006"/>
    <x v="1"/>
    <n v="0"/>
    <n v="9.702"/>
  </r>
  <r>
    <n v="6593"/>
    <s v="CA-2012-103716"/>
    <x v="1"/>
    <x v="28"/>
    <d v="2012-05-06T00:00:00"/>
    <s v="Standard Class"/>
    <s v="KB-16585"/>
    <s v="Ken Black"/>
    <x v="1"/>
    <s v="United States"/>
    <s v="San Francisco"/>
    <x v="1"/>
    <n v="94110"/>
    <x v="1"/>
    <s v="TEC-PH-10000347"/>
    <x v="2"/>
    <x v="7"/>
    <s v="Cush Cases Heavy Duty Rugged Cover Case for Samsung Galaxy S5 - Purple"/>
    <n v="19.8"/>
    <x v="2"/>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x v="0"/>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x v="3"/>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x v="2"/>
    <n v="0.7"/>
    <n v="-7.8399999999999963"/>
  </r>
  <r>
    <n v="6597"/>
    <s v="CA-2014-157112"/>
    <x v="3"/>
    <x v="756"/>
    <d v="2014-04-27T00:00:00"/>
    <s v="First Class"/>
    <s v="GG-14650"/>
    <s v="Greg Guthrie"/>
    <x v="1"/>
    <s v="United States"/>
    <s v="Columbus"/>
    <x v="24"/>
    <n v="43229"/>
    <x v="3"/>
    <s v="OFF-PA-10001804"/>
    <x v="1"/>
    <x v="10"/>
    <s v="Xerox 195"/>
    <n v="5.3440000000000003"/>
    <x v="7"/>
    <n v="0.2"/>
    <n v="1.8703999999999998"/>
  </r>
  <r>
    <n v="6598"/>
    <s v="CA-2011-169257"/>
    <x v="2"/>
    <x v="571"/>
    <d v="2011-06-12T00:00:00"/>
    <s v="Standard Class"/>
    <s v="SV-20785"/>
    <s v="Stewart Visinsky"/>
    <x v="0"/>
    <s v="United States"/>
    <s v="Jacksonville"/>
    <x v="2"/>
    <n v="32216"/>
    <x v="0"/>
    <s v="OFF-BI-10002557"/>
    <x v="1"/>
    <x v="8"/>
    <s v="Presstex Flexible Ring Binders"/>
    <n v="1.3650000000000002"/>
    <x v="7"/>
    <n v="0.7"/>
    <n v="-0.9099999999999997"/>
  </r>
  <r>
    <n v="6599"/>
    <s v="CA-2011-169257"/>
    <x v="2"/>
    <x v="571"/>
    <d v="2011-06-12T00:00:00"/>
    <s v="Standard Class"/>
    <s v="SV-20785"/>
    <s v="Stewart Visinsky"/>
    <x v="0"/>
    <s v="United States"/>
    <s v="Jacksonville"/>
    <x v="2"/>
    <n v="32216"/>
    <x v="0"/>
    <s v="OFF-PA-10002319"/>
    <x v="1"/>
    <x v="10"/>
    <s v="Xerox 1944"/>
    <n v="62.015999999999998"/>
    <x v="0"/>
    <n v="0.2"/>
    <n v="22.480800000000002"/>
  </r>
  <r>
    <n v="6600"/>
    <s v="CA-2011-154095"/>
    <x v="2"/>
    <x v="266"/>
    <d v="2011-12-07T00:00:00"/>
    <s v="Standard Class"/>
    <s v="ON-18715"/>
    <s v="Odella Nelson"/>
    <x v="1"/>
    <s v="United States"/>
    <s v="Clinton"/>
    <x v="39"/>
    <n v="20735"/>
    <x v="3"/>
    <s v="FUR-FU-10003849"/>
    <x v="0"/>
    <x v="5"/>
    <s v="DAX Metal Frame, Desktop, Stepped-Edge"/>
    <n v="60.72"/>
    <x v="1"/>
    <n v="0"/>
    <n v="23.680799999999998"/>
  </r>
  <r>
    <n v="6601"/>
    <s v="CA-2011-154095"/>
    <x v="2"/>
    <x v="266"/>
    <d v="2011-12-07T00:00:00"/>
    <s v="Standard Class"/>
    <s v="ON-18715"/>
    <s v="Odella Nelson"/>
    <x v="1"/>
    <s v="United States"/>
    <s v="Clinton"/>
    <x v="39"/>
    <n v="20735"/>
    <x v="3"/>
    <s v="OFF-PA-10002923"/>
    <x v="1"/>
    <x v="10"/>
    <s v="Xerox 1942"/>
    <n v="146.82"/>
    <x v="1"/>
    <n v="0"/>
    <n v="73.41"/>
  </r>
  <r>
    <n v="6602"/>
    <s v="CA-2011-154095"/>
    <x v="2"/>
    <x v="266"/>
    <d v="2011-12-07T00:00:00"/>
    <s v="Standard Class"/>
    <s v="ON-18715"/>
    <s v="Odella Nelson"/>
    <x v="1"/>
    <s v="United States"/>
    <s v="Clinton"/>
    <x v="39"/>
    <n v="20735"/>
    <x v="3"/>
    <s v="FUR-CH-10004754"/>
    <x v="0"/>
    <x v="1"/>
    <s v="Global Stack Chair with Arms, Black"/>
    <n v="239.84"/>
    <x v="8"/>
    <n v="0"/>
    <n v="64.756799999999998"/>
  </r>
  <r>
    <n v="6603"/>
    <s v="CA-2011-154095"/>
    <x v="2"/>
    <x v="266"/>
    <d v="2011-12-07T00:00:00"/>
    <s v="Standard Class"/>
    <s v="ON-18715"/>
    <s v="Odella Nelson"/>
    <x v="1"/>
    <s v="United States"/>
    <s v="Clinton"/>
    <x v="39"/>
    <n v="20735"/>
    <x v="3"/>
    <s v="OFF-LA-10000634"/>
    <x v="1"/>
    <x v="2"/>
    <s v="Avery 509"/>
    <n v="15.66"/>
    <x v="5"/>
    <n v="0"/>
    <n v="7.2035999999999998"/>
  </r>
  <r>
    <n v="6604"/>
    <s v="CA-2014-146346"/>
    <x v="3"/>
    <x v="46"/>
    <d v="2014-06-21T00:00:00"/>
    <s v="First Class"/>
    <s v="RA-19945"/>
    <s v="Ryan Akin"/>
    <x v="0"/>
    <s v="United States"/>
    <s v="Commerce City"/>
    <x v="22"/>
    <n v="80022"/>
    <x v="1"/>
    <s v="OFF-ST-10001418"/>
    <x v="1"/>
    <x v="4"/>
    <s v="Carina Media Storage Towers in Natural &amp; Black"/>
    <n v="146.352"/>
    <x v="1"/>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x v="1"/>
    <n v="0"/>
    <n v="0"/>
  </r>
  <r>
    <n v="6606"/>
    <s v="CA-2013-148852"/>
    <x v="0"/>
    <x v="439"/>
    <d v="2013-06-01T00:00:00"/>
    <s v="Standard Class"/>
    <s v="SV-20785"/>
    <s v="Stewart Visinsky"/>
    <x v="0"/>
    <s v="United States"/>
    <s v="Santa Ana"/>
    <x v="1"/>
    <n v="92704"/>
    <x v="1"/>
    <s v="OFF-PA-10001293"/>
    <x v="1"/>
    <x v="10"/>
    <s v="Xerox 1946"/>
    <n v="45.36"/>
    <x v="3"/>
    <n v="0"/>
    <n v="21.772800000000004"/>
  </r>
  <r>
    <n v="6607"/>
    <s v="CA-2013-148852"/>
    <x v="0"/>
    <x v="439"/>
    <d v="2013-06-01T00:00:00"/>
    <s v="Standard Class"/>
    <s v="SV-20785"/>
    <s v="Stewart Visinsky"/>
    <x v="0"/>
    <s v="United States"/>
    <s v="Santa Ana"/>
    <x v="1"/>
    <n v="92704"/>
    <x v="1"/>
    <s v="TEC-PH-10003885"/>
    <x v="2"/>
    <x v="7"/>
    <s v="Cisco SPA508G"/>
    <n v="211.16800000000001"/>
    <x v="4"/>
    <n v="0.2"/>
    <n v="23.756399999999985"/>
  </r>
  <r>
    <n v="6608"/>
    <s v="CA-2013-148852"/>
    <x v="0"/>
    <x v="439"/>
    <d v="2013-06-01T00:00:00"/>
    <s v="Standard Class"/>
    <s v="SV-20785"/>
    <s v="Stewart Visinsky"/>
    <x v="0"/>
    <s v="United States"/>
    <s v="Santa Ana"/>
    <x v="1"/>
    <n v="92704"/>
    <x v="1"/>
    <s v="FUR-CH-10004860"/>
    <x v="0"/>
    <x v="1"/>
    <s v="Global Low Back Tilter Chair"/>
    <n v="484.70400000000006"/>
    <x v="5"/>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x v="1"/>
    <n v="0.2"/>
    <n v="116.24249999999996"/>
  </r>
  <r>
    <n v="6610"/>
    <s v="US-2012-118906"/>
    <x v="1"/>
    <x v="366"/>
    <d v="2012-03-10T00:00:00"/>
    <s v="Same Day"/>
    <s v="KB-16585"/>
    <s v="Ken Black"/>
    <x v="1"/>
    <s v="United States"/>
    <s v="Clinton"/>
    <x v="39"/>
    <n v="20735"/>
    <x v="3"/>
    <s v="OFF-ST-10002406"/>
    <x v="1"/>
    <x v="4"/>
    <s v="Pizazz Global Quick File"/>
    <n v="89.820000000000007"/>
    <x v="5"/>
    <n v="0"/>
    <n v="25.149600000000007"/>
  </r>
  <r>
    <n v="6611"/>
    <s v="CA-2013-168921"/>
    <x v="0"/>
    <x v="201"/>
    <d v="2013-10-23T00:00:00"/>
    <s v="First Class"/>
    <s v="AG-10495"/>
    <s v="Andrew Gjertsen"/>
    <x v="1"/>
    <s v="United States"/>
    <s v="Los Angeles"/>
    <x v="1"/>
    <n v="90049"/>
    <x v="1"/>
    <s v="OFF-BI-10004209"/>
    <x v="1"/>
    <x v="8"/>
    <s v="Fellowes Twister Kit, Gray/Clear, 3/pkg"/>
    <n v="19.295999999999999"/>
    <x v="1"/>
    <n v="0.2"/>
    <n v="6.0299999999999994"/>
  </r>
  <r>
    <n v="6612"/>
    <s v="CA-2012-107678"/>
    <x v="1"/>
    <x v="1122"/>
    <d v="2012-04-28T00:00:00"/>
    <s v="Standard Class"/>
    <s v="JK-16090"/>
    <s v="Juliana Krohn"/>
    <x v="0"/>
    <s v="United States"/>
    <s v="Louisville"/>
    <x v="0"/>
    <n v="40214"/>
    <x v="0"/>
    <s v="FUR-CH-10001891"/>
    <x v="0"/>
    <x v="1"/>
    <s v="Global Deluxe Office Fabric Chairs"/>
    <n v="191.96"/>
    <x v="0"/>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x v="1"/>
    <n v="0"/>
    <n v="9.7979999999999983"/>
  </r>
  <r>
    <n v="6614"/>
    <s v="CA-2012-107678"/>
    <x v="1"/>
    <x v="1122"/>
    <d v="2012-04-28T00:00:00"/>
    <s v="Standard Class"/>
    <s v="JK-16090"/>
    <s v="Juliana Krohn"/>
    <x v="0"/>
    <s v="United States"/>
    <s v="Louisville"/>
    <x v="0"/>
    <n v="40214"/>
    <x v="0"/>
    <s v="TEC-PH-10002103"/>
    <x v="2"/>
    <x v="7"/>
    <s v="Jabra SPEAK 410"/>
    <n v="469.95"/>
    <x v="2"/>
    <n v="0"/>
    <n v="131.58600000000001"/>
  </r>
  <r>
    <n v="6615"/>
    <s v="CA-2012-107678"/>
    <x v="1"/>
    <x v="1122"/>
    <d v="2012-04-28T00:00:00"/>
    <s v="Standard Class"/>
    <s v="JK-16090"/>
    <s v="Juliana Krohn"/>
    <x v="0"/>
    <s v="United States"/>
    <s v="Louisville"/>
    <x v="0"/>
    <n v="40214"/>
    <x v="0"/>
    <s v="FUR-FU-10003394"/>
    <x v="0"/>
    <x v="5"/>
    <s v="Tenex &quot;The Solids&quot; Textured Chair Mats"/>
    <n v="209.88"/>
    <x v="1"/>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x v="0"/>
    <n v="0.15"/>
    <n v="14.097999999999999"/>
  </r>
  <r>
    <n v="6617"/>
    <s v="CA-2013-123512"/>
    <x v="0"/>
    <x v="26"/>
    <d v="2013-06-20T00:00:00"/>
    <s v="First Class"/>
    <s v="MV-18190"/>
    <s v="Mike Vittorini"/>
    <x v="0"/>
    <s v="United States"/>
    <s v="Los Angeles"/>
    <x v="1"/>
    <n v="90045"/>
    <x v="1"/>
    <s v="OFF-LA-10000081"/>
    <x v="1"/>
    <x v="2"/>
    <s v="Avery 496"/>
    <n v="22.5"/>
    <x v="5"/>
    <n v="0"/>
    <n v="10.799999999999999"/>
  </r>
  <r>
    <n v="6618"/>
    <s v="CA-2013-123512"/>
    <x v="0"/>
    <x v="26"/>
    <d v="2013-06-20T00:00:00"/>
    <s v="First Class"/>
    <s v="MV-18190"/>
    <s v="Mike Vittorini"/>
    <x v="0"/>
    <s v="United States"/>
    <s v="Los Angeles"/>
    <x v="1"/>
    <n v="90045"/>
    <x v="1"/>
    <s v="OFF-PA-10001497"/>
    <x v="1"/>
    <x v="10"/>
    <s v="Xerox 1914"/>
    <n v="219.84"/>
    <x v="4"/>
    <n v="0"/>
    <n v="107.7216"/>
  </r>
  <r>
    <n v="6619"/>
    <s v="US-2014-167402"/>
    <x v="3"/>
    <x v="1123"/>
    <d v="2014-01-19T00:00:00"/>
    <s v="Second Class"/>
    <s v="CP-12085"/>
    <s v="Cathy Prescott"/>
    <x v="1"/>
    <s v="United States"/>
    <s v="Springfield"/>
    <x v="25"/>
    <n v="65807"/>
    <x v="2"/>
    <s v="OFF-PA-10004983"/>
    <x v="1"/>
    <x v="10"/>
    <s v="Xerox 23"/>
    <n v="32.400000000000006"/>
    <x v="2"/>
    <n v="0"/>
    <n v="15.552000000000001"/>
  </r>
  <r>
    <n v="6620"/>
    <s v="US-2014-167402"/>
    <x v="3"/>
    <x v="1123"/>
    <d v="2014-01-19T00:00:00"/>
    <s v="Second Class"/>
    <s v="CP-12085"/>
    <s v="Cathy Prescott"/>
    <x v="1"/>
    <s v="United States"/>
    <s v="Springfield"/>
    <x v="25"/>
    <n v="65807"/>
    <x v="2"/>
    <s v="OFF-AR-10004010"/>
    <x v="1"/>
    <x v="6"/>
    <s v="Hunt Boston Vacuum Mount KS Pencil Sharpener"/>
    <n v="209.94"/>
    <x v="5"/>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x v="2"/>
    <n v="0"/>
    <n v="83.281000000000063"/>
  </r>
  <r>
    <n v="6622"/>
    <s v="US-2014-167402"/>
    <x v="3"/>
    <x v="1123"/>
    <d v="2014-01-19T00:00:00"/>
    <s v="Second Class"/>
    <s v="CP-12085"/>
    <s v="Cathy Prescott"/>
    <x v="1"/>
    <s v="United States"/>
    <s v="Springfield"/>
    <x v="25"/>
    <n v="65807"/>
    <x v="2"/>
    <s v="FUR-BO-10001608"/>
    <x v="0"/>
    <x v="0"/>
    <s v="Hon Metal Bookcases, Black"/>
    <n v="212.94"/>
    <x v="1"/>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x v="5"/>
    <n v="0"/>
    <n v="12.145199999999997"/>
  </r>
  <r>
    <n v="6624"/>
    <s v="CA-2011-130449"/>
    <x v="2"/>
    <x v="1124"/>
    <d v="2011-09-09T00:00:00"/>
    <s v="First Class"/>
    <s v="VP-21760"/>
    <s v="Victoria Pisteka"/>
    <x v="1"/>
    <s v="United States"/>
    <s v="San Francisco"/>
    <x v="1"/>
    <n v="94109"/>
    <x v="1"/>
    <s v="OFF-LA-10001934"/>
    <x v="1"/>
    <x v="2"/>
    <s v="Avery 516"/>
    <n v="58.48"/>
    <x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x v="7"/>
    <n v="0.3"/>
    <n v="-13.170600000000007"/>
  </r>
  <r>
    <n v="6626"/>
    <s v="CA-2012-141250"/>
    <x v="1"/>
    <x v="1125"/>
    <d v="2012-01-23T00:00:00"/>
    <s v="Standard Class"/>
    <s v="PM-18940"/>
    <s v="Paul MacIntyre"/>
    <x v="0"/>
    <s v="United States"/>
    <s v="Texas City"/>
    <x v="5"/>
    <n v="77590"/>
    <x v="2"/>
    <s v="FUR-CH-10004875"/>
    <x v="0"/>
    <x v="1"/>
    <s v="Harbour Creations 67200 Series Stacking Chairs"/>
    <n v="199.304"/>
    <x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x v="4"/>
    <n v="0"/>
    <n v="2239.9871999999996"/>
  </r>
  <r>
    <n v="6628"/>
    <s v="CA-2011-138513"/>
    <x v="2"/>
    <x v="235"/>
    <d v="2011-05-27T00:00:00"/>
    <s v="Standard Class"/>
    <s v="EH-13990"/>
    <s v="Erica Hackney"/>
    <x v="0"/>
    <s v="United States"/>
    <s v="Bellevue"/>
    <x v="4"/>
    <n v="98006"/>
    <x v="1"/>
    <s v="OFF-PA-10003177"/>
    <x v="1"/>
    <x v="10"/>
    <s v="Xerox 1999"/>
    <n v="12.96"/>
    <x v="0"/>
    <n v="0"/>
    <n v="6.2208000000000006"/>
  </r>
  <r>
    <n v="6629"/>
    <s v="CA-2012-135489"/>
    <x v="1"/>
    <x v="444"/>
    <d v="2012-09-22T00:00:00"/>
    <s v="Second Class"/>
    <s v="GW-14605"/>
    <s v="Giulietta Weimer"/>
    <x v="0"/>
    <s v="United States"/>
    <s v="New York City"/>
    <x v="15"/>
    <n v="10024"/>
    <x v="3"/>
    <s v="TEC-PH-10000011"/>
    <x v="2"/>
    <x v="7"/>
    <s v="PureGear Roll-On Screen Protector"/>
    <n v="279.85999999999996"/>
    <x v="9"/>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x v="2"/>
    <n v="0.7"/>
    <n v="-5.4120000000000008"/>
  </r>
  <r>
    <n v="6631"/>
    <s v="CA-2013-105081"/>
    <x v="0"/>
    <x v="591"/>
    <d v="2013-12-31T00:00:00"/>
    <s v="Standard Class"/>
    <s v="JE-15715"/>
    <s v="Joe Elijah"/>
    <x v="0"/>
    <s v="United States"/>
    <s v="Seattle"/>
    <x v="4"/>
    <n v="98115"/>
    <x v="1"/>
    <s v="FUR-CH-10000847"/>
    <x v="0"/>
    <x v="1"/>
    <s v="Global Executive Mid-Back Manager's Chair"/>
    <n v="698.35200000000009"/>
    <x v="1"/>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x v="2"/>
    <n v="0"/>
    <n v="629.01"/>
  </r>
  <r>
    <n v="6633"/>
    <s v="US-2013-146857"/>
    <x v="0"/>
    <x v="715"/>
    <d v="2013-05-09T00:00:00"/>
    <s v="Second Class"/>
    <s v="BE-11455"/>
    <s v="Brad Eason"/>
    <x v="2"/>
    <s v="United States"/>
    <s v="Springfield"/>
    <x v="25"/>
    <n v="65807"/>
    <x v="2"/>
    <s v="OFF-AP-10001205"/>
    <x v="1"/>
    <x v="9"/>
    <s v="Belkin 5 Outlet SurgeMaster Power Centers"/>
    <n v="54.48"/>
    <x v="7"/>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x v="7"/>
    <n v="0"/>
    <n v="85.995700000000014"/>
  </r>
  <r>
    <n v="6635"/>
    <s v="CA-2014-144498"/>
    <x v="3"/>
    <x v="636"/>
    <d v="2014-05-07T00:00:00"/>
    <s v="Same Day"/>
    <s v="MB-18085"/>
    <s v="Mick Brown"/>
    <x v="0"/>
    <s v="United States"/>
    <s v="Charlotte"/>
    <x v="3"/>
    <n v="28205"/>
    <x v="0"/>
    <s v="OFF-BI-10003982"/>
    <x v="1"/>
    <x v="8"/>
    <s v="Wilson Jones Century Plastic Molded Ring Binders"/>
    <n v="68.541000000000011"/>
    <x v="10"/>
    <n v="0.7"/>
    <n v="-52.548099999999991"/>
  </r>
  <r>
    <n v="6636"/>
    <s v="CA-2014-144498"/>
    <x v="3"/>
    <x v="636"/>
    <d v="2014-05-07T00:00:00"/>
    <s v="Same Day"/>
    <s v="MB-18085"/>
    <s v="Mick Brown"/>
    <x v="0"/>
    <s v="United States"/>
    <s v="Charlotte"/>
    <x v="3"/>
    <n v="28205"/>
    <x v="0"/>
    <s v="TEC-PH-10004977"/>
    <x v="2"/>
    <x v="7"/>
    <s v="GE 30524EE4"/>
    <n v="627.16800000000012"/>
    <x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x v="2"/>
    <n v="0.2"/>
    <n v="39.689000000000007"/>
  </r>
  <r>
    <n v="6638"/>
    <s v="CA-2014-103352"/>
    <x v="3"/>
    <x v="344"/>
    <d v="2014-12-01T00:00:00"/>
    <s v="Second Class"/>
    <s v="RP-19390"/>
    <s v="Resi Pölking"/>
    <x v="0"/>
    <s v="United States"/>
    <s v="New York City"/>
    <x v="15"/>
    <n v="10011"/>
    <x v="3"/>
    <s v="OFF-AR-10001573"/>
    <x v="1"/>
    <x v="6"/>
    <s v="American Pencil"/>
    <n v="6.99"/>
    <x v="1"/>
    <n v="0"/>
    <n v="2.027099999999999"/>
  </r>
  <r>
    <n v="6639"/>
    <s v="CA-2014-103352"/>
    <x v="3"/>
    <x v="344"/>
    <d v="2014-12-01T00:00:00"/>
    <s v="Second Class"/>
    <s v="RP-19390"/>
    <s v="Resi Pölking"/>
    <x v="0"/>
    <s v="United States"/>
    <s v="New York City"/>
    <x v="15"/>
    <n v="10011"/>
    <x v="3"/>
    <s v="OFF-BI-10001196"/>
    <x v="1"/>
    <x v="8"/>
    <s v="Avery Flip-Chart Easel Binder, Black"/>
    <n v="107.42400000000001"/>
    <x v="5"/>
    <n v="0.2"/>
    <n v="36.255599999999994"/>
  </r>
  <r>
    <n v="6640"/>
    <s v="CA-2011-108609"/>
    <x v="2"/>
    <x v="656"/>
    <d v="2011-11-02T00:00:00"/>
    <s v="Second Class"/>
    <s v="AJ-10780"/>
    <s v="Anthony Jacobs"/>
    <x v="1"/>
    <s v="United States"/>
    <s v="Lorain"/>
    <x v="24"/>
    <n v="44052"/>
    <x v="3"/>
    <s v="FUR-TA-10003954"/>
    <x v="0"/>
    <x v="3"/>
    <s v="Hon 94000 Series Round Tables"/>
    <n v="1421.664"/>
    <x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x v="5"/>
    <n v="0"/>
    <n v="60.422399999999996"/>
  </r>
  <r>
    <n v="6642"/>
    <s v="CA-2014-128328"/>
    <x v="3"/>
    <x v="485"/>
    <d v="2014-08-10T00:00:00"/>
    <s v="Standard Class"/>
    <s v="PO-18865"/>
    <s v="Patrick O'Donnell"/>
    <x v="0"/>
    <s v="United States"/>
    <s v="Indianapolis"/>
    <x v="14"/>
    <n v="46203"/>
    <x v="2"/>
    <s v="TEC-AC-10001714"/>
    <x v="2"/>
    <x v="11"/>
    <s v="Logitech MX Performance Wireless Mouse"/>
    <n v="79.78"/>
    <x v="0"/>
    <n v="0"/>
    <n v="29.518599999999999"/>
  </r>
  <r>
    <n v="6643"/>
    <s v="CA-2014-128328"/>
    <x v="3"/>
    <x v="485"/>
    <d v="2014-08-10T00:00:00"/>
    <s v="Standard Class"/>
    <s v="PO-18865"/>
    <s v="Patrick O'Donnell"/>
    <x v="0"/>
    <s v="United States"/>
    <s v="Indianapolis"/>
    <x v="14"/>
    <n v="46203"/>
    <x v="2"/>
    <s v="OFF-LA-10003498"/>
    <x v="1"/>
    <x v="2"/>
    <s v="Avery 475"/>
    <n v="133.20000000000002"/>
    <x v="6"/>
    <n v="0"/>
    <n v="66.600000000000009"/>
  </r>
  <r>
    <n v="6644"/>
    <s v="US-2012-156496"/>
    <x v="1"/>
    <x v="544"/>
    <d v="2012-08-16T00:00:00"/>
    <s v="Standard Class"/>
    <s v="WB-21850"/>
    <s v="William Brown"/>
    <x v="0"/>
    <s v="United States"/>
    <s v="Redmond"/>
    <x v="21"/>
    <n v="97756"/>
    <x v="1"/>
    <s v="TEC-PH-10000576"/>
    <x v="2"/>
    <x v="7"/>
    <s v="AT&amp;T 1080 Corded phone"/>
    <n v="438.36800000000005"/>
    <x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x v="3"/>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x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x v="1"/>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x v="0"/>
    <n v="0.2"/>
    <n v="8.7168000000000063"/>
  </r>
  <r>
    <n v="6649"/>
    <s v="US-2014-124779"/>
    <x v="3"/>
    <x v="565"/>
    <d v="2014-09-12T00:00:00"/>
    <s v="First Class"/>
    <s v="BF-11020"/>
    <s v="Barry Französisch"/>
    <x v="1"/>
    <s v="United States"/>
    <s v="Arlington"/>
    <x v="5"/>
    <n v="76017"/>
    <x v="2"/>
    <s v="OFF-BI-10002429"/>
    <x v="1"/>
    <x v="8"/>
    <s v="Premier Elliptical Ring Binder, Black"/>
    <n v="42.615999999999993"/>
    <x v="3"/>
    <n v="0.8"/>
    <n v="-68.185600000000022"/>
  </r>
  <r>
    <n v="6650"/>
    <s v="US-2014-124779"/>
    <x v="3"/>
    <x v="565"/>
    <d v="2014-09-12T00:00:00"/>
    <s v="First Class"/>
    <s v="BF-11020"/>
    <s v="Barry Französisch"/>
    <x v="1"/>
    <s v="United States"/>
    <s v="Arlington"/>
    <x v="5"/>
    <n v="76017"/>
    <x v="2"/>
    <s v="TEC-CO-10001943"/>
    <x v="2"/>
    <x v="16"/>
    <s v="Canon PC-428 Personal Copier"/>
    <n v="319.98400000000004"/>
    <x v="0"/>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x v="2"/>
    <n v="0.2"/>
    <n v="15.498000000000001"/>
  </r>
  <r>
    <n v="6652"/>
    <s v="US-2014-124779"/>
    <x v="3"/>
    <x v="565"/>
    <d v="2014-09-12T00:00:00"/>
    <s v="First Class"/>
    <s v="BF-11020"/>
    <s v="Barry Französisch"/>
    <x v="1"/>
    <s v="United States"/>
    <s v="Arlington"/>
    <x v="5"/>
    <n v="76017"/>
    <x v="2"/>
    <s v="FUR-FU-10001095"/>
    <x v="0"/>
    <x v="5"/>
    <s v="DAX Black Cherry Wood-Tone Poster Frame"/>
    <n v="21.184000000000001"/>
    <x v="0"/>
    <n v="0.6"/>
    <n v="-11.651199999999999"/>
  </r>
  <r>
    <n v="6653"/>
    <s v="US-2014-124779"/>
    <x v="3"/>
    <x v="565"/>
    <d v="2014-09-12T00:00:00"/>
    <s v="First Class"/>
    <s v="BF-11020"/>
    <s v="Barry Französisch"/>
    <x v="1"/>
    <s v="United States"/>
    <s v="Arlington"/>
    <x v="5"/>
    <n v="76017"/>
    <x v="2"/>
    <s v="OFF-PA-10000061"/>
    <x v="1"/>
    <x v="10"/>
    <s v="Xerox 205"/>
    <n v="20.736000000000004"/>
    <x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x v="2"/>
    <n v="0.3"/>
    <n v="-39.636999999999993"/>
  </r>
  <r>
    <n v="6655"/>
    <s v="CA-2014-135937"/>
    <x v="3"/>
    <x v="297"/>
    <d v="2014-02-28T00:00:00"/>
    <s v="Standard Class"/>
    <s v="KM-16375"/>
    <s v="Katherine Murray"/>
    <x v="2"/>
    <s v="United States"/>
    <s v="Gilbert"/>
    <x v="16"/>
    <n v="85234"/>
    <x v="1"/>
    <s v="TEC-PH-10004447"/>
    <x v="2"/>
    <x v="7"/>
    <s v="Toshiba IPT2010-SD IP Telephone"/>
    <n v="333.57600000000002"/>
    <x v="1"/>
    <n v="0.2"/>
    <n v="25.018199999999993"/>
  </r>
  <r>
    <n v="6656"/>
    <s v="CA-2014-135937"/>
    <x v="3"/>
    <x v="297"/>
    <d v="2014-02-28T00:00:00"/>
    <s v="Standard Class"/>
    <s v="KM-16375"/>
    <s v="Katherine Murray"/>
    <x v="2"/>
    <s v="United States"/>
    <s v="Gilbert"/>
    <x v="16"/>
    <n v="85234"/>
    <x v="1"/>
    <s v="TEC-AC-10001114"/>
    <x v="2"/>
    <x v="11"/>
    <s v="Microsoft Wireless Mobile Mouse 4000"/>
    <n v="31.992000000000004"/>
    <x v="7"/>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x v="0"/>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x v="2"/>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x v="0"/>
    <n v="0.2"/>
    <n v="16.317200000000003"/>
  </r>
  <r>
    <n v="6660"/>
    <s v="CA-2014-135937"/>
    <x v="3"/>
    <x v="297"/>
    <d v="2014-02-28T00:00:00"/>
    <s v="Standard Class"/>
    <s v="KM-16375"/>
    <s v="Katherine Murray"/>
    <x v="2"/>
    <s v="United States"/>
    <s v="Gilbert"/>
    <x v="16"/>
    <n v="85234"/>
    <x v="1"/>
    <s v="FUR-TA-10001039"/>
    <x v="0"/>
    <x v="3"/>
    <s v="KI Adjustable-Height Table"/>
    <n v="386.91"/>
    <x v="6"/>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x v="0"/>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x v="0"/>
    <n v="0"/>
    <n v="33.036799999999985"/>
  </r>
  <r>
    <n v="6663"/>
    <s v="CA-2012-129322"/>
    <x v="1"/>
    <x v="816"/>
    <d v="2012-08-10T00:00:00"/>
    <s v="Second Class"/>
    <s v="DB-13405"/>
    <s v="Denny Blanton"/>
    <x v="0"/>
    <s v="United States"/>
    <s v="Lawrence"/>
    <x v="31"/>
    <n v="1841"/>
    <x v="3"/>
    <s v="OFF-BI-10001718"/>
    <x v="1"/>
    <x v="8"/>
    <s v="GBC DocuBind P50 Personal Binding Machine"/>
    <n v="447.85999999999996"/>
    <x v="3"/>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x v="2"/>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x v="3"/>
    <n v="0"/>
    <n v="113.21099999999998"/>
  </r>
  <r>
    <n v="6666"/>
    <s v="CA-2013-115483"/>
    <x v="0"/>
    <x v="216"/>
    <d v="2013-07-19T00:00:00"/>
    <s v="Second Class"/>
    <s v="JS-15880"/>
    <s v="John Stevenson"/>
    <x v="0"/>
    <s v="United States"/>
    <s v="Irving"/>
    <x v="5"/>
    <n v="75061"/>
    <x v="2"/>
    <s v="OFF-PA-10001497"/>
    <x v="1"/>
    <x v="10"/>
    <s v="Xerox 1914"/>
    <n v="219.84000000000003"/>
    <x v="2"/>
    <n v="0.2"/>
    <n v="79.691999999999979"/>
  </r>
  <r>
    <n v="6667"/>
    <s v="CA-2014-122175"/>
    <x v="3"/>
    <x v="605"/>
    <d v="2014-05-15T00:00:00"/>
    <s v="Second Class"/>
    <s v="CA-12775"/>
    <s v="Cynthia Arntzen"/>
    <x v="0"/>
    <s v="United States"/>
    <s v="Vineland"/>
    <x v="30"/>
    <n v="8360"/>
    <x v="3"/>
    <s v="FUR-FU-10000719"/>
    <x v="0"/>
    <x v="5"/>
    <s v="DAX Cubicle Frames, 8-1/2 x 11"/>
    <n v="42.85"/>
    <x v="2"/>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x v="0"/>
    <n v="0"/>
    <n v="2.9567999999999999"/>
  </r>
  <r>
    <n v="6669"/>
    <s v="CA-2014-122175"/>
    <x v="3"/>
    <x v="605"/>
    <d v="2014-05-15T00:00:00"/>
    <s v="Second Class"/>
    <s v="CA-12775"/>
    <s v="Cynthia Arntzen"/>
    <x v="0"/>
    <s v="United States"/>
    <s v="Vineland"/>
    <x v="30"/>
    <n v="8360"/>
    <x v="3"/>
    <s v="OFF-SU-10004661"/>
    <x v="1"/>
    <x v="14"/>
    <s v="Acme Titanium Bonded Scissors"/>
    <n v="17"/>
    <x v="0"/>
    <n v="0"/>
    <n v="4.42"/>
  </r>
  <r>
    <n v="6670"/>
    <s v="CA-2014-122175"/>
    <x v="3"/>
    <x v="605"/>
    <d v="2014-05-15T00:00:00"/>
    <s v="Second Class"/>
    <s v="CA-12775"/>
    <s v="Cynthia Arntzen"/>
    <x v="0"/>
    <s v="United States"/>
    <s v="Vineland"/>
    <x v="30"/>
    <n v="8360"/>
    <x v="3"/>
    <s v="TEC-AC-10004859"/>
    <x v="2"/>
    <x v="11"/>
    <s v="Maxell Pro 80 Minute CD-R, 10/Pack"/>
    <n v="87.4"/>
    <x v="2"/>
    <n v="0"/>
    <n v="34.960000000000008"/>
  </r>
  <r>
    <n v="6671"/>
    <s v="CA-2014-161088"/>
    <x v="3"/>
    <x v="1126"/>
    <d v="2014-05-30T00:00:00"/>
    <s v="Standard Class"/>
    <s v="MH-18115"/>
    <s v="Mick Hernandez"/>
    <x v="2"/>
    <s v="United States"/>
    <s v="Columbus"/>
    <x v="32"/>
    <n v="31907"/>
    <x v="0"/>
    <s v="OFF-BI-10002824"/>
    <x v="1"/>
    <x v="8"/>
    <s v="Recycled Easel Ring Binders"/>
    <n v="29.84"/>
    <x v="0"/>
    <n v="0"/>
    <n v="13.427999999999997"/>
  </r>
  <r>
    <n v="6672"/>
    <s v="CA-2011-154837"/>
    <x v="2"/>
    <x v="709"/>
    <d v="2011-08-27T00:00:00"/>
    <s v="Second Class"/>
    <s v="RB-19645"/>
    <s v="Robert Barroso"/>
    <x v="1"/>
    <s v="United States"/>
    <s v="Los Angeles"/>
    <x v="1"/>
    <n v="90032"/>
    <x v="1"/>
    <s v="OFF-BI-10001575"/>
    <x v="1"/>
    <x v="8"/>
    <s v="GBC Linen Binding Covers"/>
    <n v="49.568000000000005"/>
    <x v="0"/>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x v="3"/>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x v="4"/>
    <n v="0"/>
    <n v="12.232799999999997"/>
  </r>
  <r>
    <n v="6675"/>
    <s v="CA-2012-109337"/>
    <x v="1"/>
    <x v="82"/>
    <d v="2012-11-23T00:00:00"/>
    <s v="Second Class"/>
    <s v="DL-13330"/>
    <s v="Denise Leinenbach"/>
    <x v="0"/>
    <s v="United States"/>
    <s v="Lawrence"/>
    <x v="14"/>
    <n v="46226"/>
    <x v="2"/>
    <s v="OFF-AR-10003759"/>
    <x v="1"/>
    <x v="6"/>
    <s v="Crayola Anti Dust Chalk, 12/Pack"/>
    <n v="10.92"/>
    <x v="5"/>
    <n v="0"/>
    <n v="4.9139999999999997"/>
  </r>
  <r>
    <n v="6676"/>
    <s v="CA-2012-109337"/>
    <x v="1"/>
    <x v="82"/>
    <d v="2012-11-23T00:00:00"/>
    <s v="Second Class"/>
    <s v="DL-13330"/>
    <s v="Denise Leinenbach"/>
    <x v="0"/>
    <s v="United States"/>
    <s v="Lawrence"/>
    <x v="14"/>
    <n v="46226"/>
    <x v="2"/>
    <s v="TEC-MA-10002930"/>
    <x v="2"/>
    <x v="15"/>
    <s v="Ricoh - Ink Collector Unit for GX3000 Series Printers"/>
    <n v="83.9"/>
    <x v="0"/>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x v="2"/>
    <n v="0"/>
    <n v="5.1350000000000007"/>
  </r>
  <r>
    <n v="6678"/>
    <s v="CA-2012-109337"/>
    <x v="1"/>
    <x v="82"/>
    <d v="2012-11-23T00:00:00"/>
    <s v="Second Class"/>
    <s v="DL-13330"/>
    <s v="Denise Leinenbach"/>
    <x v="0"/>
    <s v="United States"/>
    <s v="Lawrence"/>
    <x v="14"/>
    <n v="46226"/>
    <x v="2"/>
    <s v="TEC-AC-10000990"/>
    <x v="2"/>
    <x v="11"/>
    <s v="Imation Bio 2GB USB Flash Drive Imation Corp"/>
    <n v="393.54"/>
    <x v="1"/>
    <n v="0"/>
    <n v="165.28680000000003"/>
  </r>
  <r>
    <n v="6679"/>
    <s v="CA-2011-150329"/>
    <x v="2"/>
    <x v="982"/>
    <d v="2011-10-14T00:00:00"/>
    <s v="Standard Class"/>
    <s v="SD-20485"/>
    <s v="Shirley Daniels"/>
    <x v="2"/>
    <s v="United States"/>
    <s v="Phoenix"/>
    <x v="16"/>
    <n v="85023"/>
    <x v="1"/>
    <s v="FUR-FU-10003724"/>
    <x v="0"/>
    <x v="5"/>
    <s v="Westinghouse Clip-On Gooseneck Lamps"/>
    <n v="46.872"/>
    <x v="3"/>
    <n v="0.2"/>
    <n v="3.5153999999999979"/>
  </r>
  <r>
    <n v="6680"/>
    <s v="CA-2014-145037"/>
    <x v="3"/>
    <x v="264"/>
    <d v="2014-09-08T00:00:00"/>
    <s v="Second Class"/>
    <s v="TB-21055"/>
    <s v="Ted Butterfield"/>
    <x v="0"/>
    <s v="United States"/>
    <s v="Meriden"/>
    <x v="29"/>
    <n v="6450"/>
    <x v="3"/>
    <s v="OFF-ST-10000918"/>
    <x v="1"/>
    <x v="4"/>
    <s v="Crate-A-Files"/>
    <n v="10.9"/>
    <x v="7"/>
    <n v="0"/>
    <n v="2.8339999999999996"/>
  </r>
  <r>
    <n v="6681"/>
    <s v="CA-2014-145037"/>
    <x v="3"/>
    <x v="264"/>
    <d v="2014-09-08T00:00:00"/>
    <s v="Second Class"/>
    <s v="TB-21055"/>
    <s v="Ted Butterfield"/>
    <x v="0"/>
    <s v="United States"/>
    <s v="Meriden"/>
    <x v="29"/>
    <n v="6450"/>
    <x v="3"/>
    <s v="OFF-PA-10000157"/>
    <x v="1"/>
    <x v="10"/>
    <s v="Xerox 191"/>
    <n v="79.92"/>
    <x v="4"/>
    <n v="0"/>
    <n v="37.562399999999997"/>
  </r>
  <r>
    <n v="6682"/>
    <s v="CA-2014-145037"/>
    <x v="3"/>
    <x v="264"/>
    <d v="2014-09-08T00:00:00"/>
    <s v="Second Class"/>
    <s v="TB-21055"/>
    <s v="Ted Butterfield"/>
    <x v="0"/>
    <s v="United States"/>
    <s v="Meriden"/>
    <x v="29"/>
    <n v="6450"/>
    <x v="3"/>
    <s v="OFF-PA-10002499"/>
    <x v="1"/>
    <x v="10"/>
    <s v="Xerox 1890"/>
    <n v="146.82"/>
    <x v="1"/>
    <n v="0"/>
    <n v="73.41"/>
  </r>
  <r>
    <n v="6683"/>
    <s v="CA-2014-154466"/>
    <x v="3"/>
    <x v="314"/>
    <d v="2014-01-03T00:00:00"/>
    <s v="First Class"/>
    <s v="DP-13390"/>
    <s v="Dennis Pardue"/>
    <x v="2"/>
    <s v="United States"/>
    <s v="Franklin"/>
    <x v="6"/>
    <n v="53132"/>
    <x v="2"/>
    <s v="OFF-BI-10002012"/>
    <x v="1"/>
    <x v="8"/>
    <s v="Wilson Jones Easy Flow II Sheet Lifters"/>
    <n v="3.6"/>
    <x v="0"/>
    <n v="0"/>
    <n v="1.728"/>
  </r>
  <r>
    <n v="6684"/>
    <s v="CA-2011-109134"/>
    <x v="2"/>
    <x v="1127"/>
    <d v="2011-11-10T00:00:00"/>
    <s v="Standard Class"/>
    <s v="DE-13255"/>
    <s v="Deanra Eno"/>
    <x v="2"/>
    <s v="United States"/>
    <s v="Los Angeles"/>
    <x v="1"/>
    <n v="90008"/>
    <x v="1"/>
    <s v="FUR-FU-10000320"/>
    <x v="0"/>
    <x v="5"/>
    <s v="OIC Stacking Trays"/>
    <n v="20.04"/>
    <x v="5"/>
    <n v="0"/>
    <n v="8.8176000000000023"/>
  </r>
  <r>
    <n v="6685"/>
    <s v="US-2012-129637"/>
    <x v="1"/>
    <x v="997"/>
    <d v="2012-12-22T00:00:00"/>
    <s v="Standard Class"/>
    <s v="MC-18100"/>
    <s v="Mick Crebagga"/>
    <x v="0"/>
    <s v="United States"/>
    <s v="Bloomington"/>
    <x v="10"/>
    <n v="61701"/>
    <x v="2"/>
    <s v="OFF-ST-10003716"/>
    <x v="1"/>
    <x v="4"/>
    <s v="Tennsco Double-Tier Lockers"/>
    <n v="180.01600000000002"/>
    <x v="7"/>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x v="0"/>
    <n v="0.6"/>
    <n v="-19.737199999999994"/>
  </r>
  <r>
    <n v="6687"/>
    <s v="US-2012-129637"/>
    <x v="1"/>
    <x v="997"/>
    <d v="2012-12-22T00:00:00"/>
    <s v="Standard Class"/>
    <s v="MC-18100"/>
    <s v="Mick Crebagga"/>
    <x v="0"/>
    <s v="United States"/>
    <s v="Bloomington"/>
    <x v="10"/>
    <n v="61701"/>
    <x v="2"/>
    <s v="OFF-AR-10003829"/>
    <x v="1"/>
    <x v="6"/>
    <s v="Newell 35"/>
    <n v="13.120000000000001"/>
    <x v="2"/>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x v="4"/>
    <n v="0"/>
    <n v="55.895999999999958"/>
  </r>
  <r>
    <n v="6689"/>
    <s v="CA-2014-140494"/>
    <x v="3"/>
    <x v="434"/>
    <d v="2014-03-16T00:00:00"/>
    <s v="Second Class"/>
    <s v="CM-11815"/>
    <s v="Candace McMahon"/>
    <x v="1"/>
    <s v="United States"/>
    <s v="San Francisco"/>
    <x v="1"/>
    <n v="94109"/>
    <x v="1"/>
    <s v="TEC-AC-10004568"/>
    <x v="2"/>
    <x v="11"/>
    <s v="Maxell LTO Ultrium - 800 GB"/>
    <n v="111.96"/>
    <x v="4"/>
    <n v="0"/>
    <n v="21.27239999999999"/>
  </r>
  <r>
    <n v="6690"/>
    <s v="CA-2014-104108"/>
    <x v="3"/>
    <x v="574"/>
    <d v="2014-12-10T00:00:00"/>
    <s v="Standard Class"/>
    <s v="RP-19855"/>
    <s v="Roy Phan"/>
    <x v="1"/>
    <s v="United States"/>
    <s v="Houston"/>
    <x v="5"/>
    <n v="77095"/>
    <x v="2"/>
    <s v="OFF-AR-10000817"/>
    <x v="1"/>
    <x v="6"/>
    <s v="Manco Dry-Lighter Erasable Highlighter"/>
    <n v="12.160000000000002"/>
    <x v="2"/>
    <n v="0.2"/>
    <n v="2.1279999999999988"/>
  </r>
  <r>
    <n v="6691"/>
    <s v="US-2014-165869"/>
    <x v="3"/>
    <x v="689"/>
    <d v="2014-08-06T00:00:00"/>
    <s v="Standard Class"/>
    <s v="LS-17200"/>
    <s v="Luke Schmidt"/>
    <x v="1"/>
    <s v="United States"/>
    <s v="Milwaukee"/>
    <x v="6"/>
    <n v="53209"/>
    <x v="2"/>
    <s v="OFF-BI-10003460"/>
    <x v="1"/>
    <x v="8"/>
    <s v="Acco 3-Hole Punch"/>
    <n v="17.52"/>
    <x v="4"/>
    <n v="0"/>
    <n v="8.4095999999999993"/>
  </r>
  <r>
    <n v="6692"/>
    <s v="US-2014-165869"/>
    <x v="3"/>
    <x v="689"/>
    <d v="2014-08-06T00:00:00"/>
    <s v="Standard Class"/>
    <s v="LS-17200"/>
    <s v="Luke Schmidt"/>
    <x v="1"/>
    <s v="United States"/>
    <s v="Milwaukee"/>
    <x v="6"/>
    <n v="53209"/>
    <x v="2"/>
    <s v="OFF-AP-10002472"/>
    <x v="1"/>
    <x v="9"/>
    <s v="3M Office Air Cleaner"/>
    <n v="155.88"/>
    <x v="5"/>
    <n v="0"/>
    <n v="54.558"/>
  </r>
  <r>
    <n v="6693"/>
    <s v="CA-2014-160899"/>
    <x v="3"/>
    <x v="938"/>
    <d v="2014-08-14T00:00:00"/>
    <s v="Second Class"/>
    <s v="DR-12940"/>
    <s v="Daniel Raglin"/>
    <x v="2"/>
    <s v="United States"/>
    <s v="Lake Charles"/>
    <x v="28"/>
    <n v="70601"/>
    <x v="0"/>
    <s v="OFF-BI-10000632"/>
    <x v="1"/>
    <x v="8"/>
    <s v="Satellite Sectional Post Binders"/>
    <n v="477.51"/>
    <x v="10"/>
    <n v="0"/>
    <n v="219.65459999999999"/>
  </r>
  <r>
    <n v="6694"/>
    <s v="CA-2014-144225"/>
    <x v="3"/>
    <x v="1033"/>
    <d v="2014-10-03T00:00:00"/>
    <s v="Second Class"/>
    <s v="CC-12475"/>
    <s v="Cindy Chapman"/>
    <x v="0"/>
    <s v="United States"/>
    <s v="Baltimore"/>
    <x v="39"/>
    <n v="21215"/>
    <x v="3"/>
    <s v="OFF-PA-10000062"/>
    <x v="1"/>
    <x v="10"/>
    <s v="Green Bar Computer Printout Paper"/>
    <n v="164.88"/>
    <x v="1"/>
    <n v="0"/>
    <n v="80.791200000000003"/>
  </r>
  <r>
    <n v="6695"/>
    <s v="US-2013-163538"/>
    <x v="0"/>
    <x v="370"/>
    <d v="2013-08-31T00:00:00"/>
    <s v="Standard Class"/>
    <s v="SS-20515"/>
    <s v="Shirley Schmidt"/>
    <x v="2"/>
    <s v="United States"/>
    <s v="Franklin"/>
    <x v="6"/>
    <n v="53132"/>
    <x v="2"/>
    <s v="TEC-AC-10002006"/>
    <x v="2"/>
    <x v="11"/>
    <s v="Memorex Micro Travel Drive 16 GB"/>
    <n v="47.97"/>
    <x v="1"/>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x v="1"/>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x v="1"/>
    <n v="0.2"/>
    <n v="11.450399999999998"/>
  </r>
  <r>
    <n v="6698"/>
    <s v="US-2013-155103"/>
    <x v="0"/>
    <x v="499"/>
    <d v="2013-12-08T00:00:00"/>
    <s v="Standard Class"/>
    <s v="JF-15190"/>
    <s v="Jamie Frazer"/>
    <x v="0"/>
    <s v="United States"/>
    <s v="New York City"/>
    <x v="15"/>
    <n v="10024"/>
    <x v="3"/>
    <s v="OFF-PA-10000062"/>
    <x v="1"/>
    <x v="10"/>
    <s v="Green Bar Computer Printout Paper"/>
    <n v="54.96"/>
    <x v="7"/>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x v="0"/>
    <n v="0"/>
    <n v="7.6798000000000002"/>
  </r>
  <r>
    <n v="6700"/>
    <s v="CA-2014-145429"/>
    <x v="3"/>
    <x v="246"/>
    <d v="2014-07-26T00:00:00"/>
    <s v="Standard Class"/>
    <s v="SW-20455"/>
    <s v="Shaun Weien"/>
    <x v="0"/>
    <s v="United States"/>
    <s v="San Diego"/>
    <x v="1"/>
    <n v="92024"/>
    <x v="1"/>
    <s v="FUR-CH-10000988"/>
    <x v="0"/>
    <x v="1"/>
    <s v="Hon Olson Stacker Stools"/>
    <n v="225.29600000000002"/>
    <x v="0"/>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x v="1"/>
    <n v="0.2"/>
    <n v="17.623199999999997"/>
  </r>
  <r>
    <n v="6702"/>
    <s v="CA-2012-153535"/>
    <x v="1"/>
    <x v="1128"/>
    <d v="2012-05-24T00:00:00"/>
    <s v="Standard Class"/>
    <s v="SG-20470"/>
    <s v="Sheri Gordon"/>
    <x v="0"/>
    <s v="United States"/>
    <s v="Wilson"/>
    <x v="3"/>
    <n v="27893"/>
    <x v="0"/>
    <s v="FUR-FU-10001986"/>
    <x v="0"/>
    <x v="5"/>
    <s v="Dana Fluorescent Magnifying Lamp, White, 36&quot;"/>
    <n v="163.136"/>
    <x v="4"/>
    <n v="0.2"/>
    <n v="20.391999999999989"/>
  </r>
  <r>
    <n v="6703"/>
    <s v="CA-2012-153535"/>
    <x v="1"/>
    <x v="1128"/>
    <d v="2012-05-24T00:00:00"/>
    <s v="Standard Class"/>
    <s v="SG-20470"/>
    <s v="Sheri Gordon"/>
    <x v="0"/>
    <s v="United States"/>
    <s v="Wilson"/>
    <x v="3"/>
    <n v="27893"/>
    <x v="0"/>
    <s v="OFF-BI-10001031"/>
    <x v="1"/>
    <x v="8"/>
    <s v="Pressboard Data Binders by Wilson Jones"/>
    <n v="6.4080000000000004"/>
    <x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x v="0"/>
    <n v="0.2"/>
    <n v="19.03860000000001"/>
  </r>
  <r>
    <n v="6705"/>
    <s v="CA-2012-139164"/>
    <x v="1"/>
    <x v="537"/>
    <d v="2012-06-28T00:00:00"/>
    <s v="Standard Class"/>
    <s v="CS-12355"/>
    <s v="Christine Sundaresam"/>
    <x v="0"/>
    <s v="United States"/>
    <s v="Long Beach"/>
    <x v="1"/>
    <n v="90805"/>
    <x v="1"/>
    <s v="OFF-FA-10003059"/>
    <x v="1"/>
    <x v="13"/>
    <s v="Assorted Color Push Pins"/>
    <n v="5.43"/>
    <x v="1"/>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x v="1"/>
    <n v="0.2"/>
    <n v="8.998500000000007"/>
  </r>
  <r>
    <n v="6707"/>
    <s v="CA-2013-112277"/>
    <x v="0"/>
    <x v="545"/>
    <d v="2013-09-16T00:00:00"/>
    <s v="Standard Class"/>
    <s v="SC-20695"/>
    <s v="Steve Chapman"/>
    <x v="1"/>
    <s v="United States"/>
    <s v="Fort Lauderdale"/>
    <x v="2"/>
    <n v="33311"/>
    <x v="0"/>
    <s v="TEC-PH-10003505"/>
    <x v="2"/>
    <x v="7"/>
    <s v="Geemarc AmpliPOWER60"/>
    <n v="519.67999999999995"/>
    <x v="3"/>
    <n v="0.2"/>
    <n v="58.46399999999997"/>
  </r>
  <r>
    <n v="6708"/>
    <s v="CA-2011-167724"/>
    <x v="2"/>
    <x v="138"/>
    <d v="2011-04-18T00:00:00"/>
    <s v="Standard Class"/>
    <s v="BF-11170"/>
    <s v="Ben Ferrer"/>
    <x v="2"/>
    <s v="United States"/>
    <s v="Baltimore"/>
    <x v="39"/>
    <n v="21215"/>
    <x v="3"/>
    <s v="OFF-LA-10002368"/>
    <x v="1"/>
    <x v="2"/>
    <s v="Avery 479"/>
    <n v="7.83"/>
    <x v="1"/>
    <n v="0"/>
    <n v="3.6017999999999999"/>
  </r>
  <r>
    <n v="6709"/>
    <s v="CA-2012-123141"/>
    <x v="1"/>
    <x v="717"/>
    <d v="2012-11-19T00:00:00"/>
    <s v="Standard Class"/>
    <s v="GZ-14470"/>
    <s v="Gary Zandusky"/>
    <x v="0"/>
    <s v="United States"/>
    <s v="Rio Rancho"/>
    <x v="27"/>
    <n v="87124"/>
    <x v="1"/>
    <s v="FUR-CH-10004287"/>
    <x v="0"/>
    <x v="1"/>
    <s v="SAFCO Arco Folding Chair"/>
    <n v="883.84"/>
    <x v="4"/>
    <n v="0.2"/>
    <n v="99.431999999999931"/>
  </r>
  <r>
    <n v="6710"/>
    <s v="CA-2012-123141"/>
    <x v="1"/>
    <x v="717"/>
    <d v="2012-11-19T00:00:00"/>
    <s v="Standard Class"/>
    <s v="GZ-14470"/>
    <s v="Gary Zandusky"/>
    <x v="0"/>
    <s v="United States"/>
    <s v="Rio Rancho"/>
    <x v="27"/>
    <n v="87124"/>
    <x v="1"/>
    <s v="FUR-CH-10001891"/>
    <x v="0"/>
    <x v="1"/>
    <s v="Global Deluxe Office Fabric Chairs"/>
    <n v="230.35200000000003"/>
    <x v="1"/>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x v="8"/>
    <n v="0.2"/>
    <n v="99.295999999999978"/>
  </r>
  <r>
    <n v="6712"/>
    <s v="CA-2014-163069"/>
    <x v="3"/>
    <x v="238"/>
    <d v="2014-08-22T00:00:00"/>
    <s v="Second Class"/>
    <s v="PJ-19015"/>
    <s v="Pauline Johnson"/>
    <x v="0"/>
    <s v="United States"/>
    <s v="Columbus"/>
    <x v="24"/>
    <n v="43229"/>
    <x v="3"/>
    <s v="OFF-AR-10001419"/>
    <x v="1"/>
    <x v="6"/>
    <s v="Newell 325"/>
    <n v="9.9120000000000008"/>
    <x v="1"/>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x v="5"/>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x v="1"/>
    <n v="0.6"/>
    <n v="-26.755799999999994"/>
  </r>
  <r>
    <n v="6715"/>
    <s v="CA-2014-107629"/>
    <x v="3"/>
    <x v="817"/>
    <d v="2014-12-15T00:00:00"/>
    <s v="Same Day"/>
    <s v="DB-13060"/>
    <s v="Dave Brooks"/>
    <x v="0"/>
    <s v="United States"/>
    <s v="Skokie"/>
    <x v="10"/>
    <n v="60076"/>
    <x v="2"/>
    <s v="TEC-AC-10004510"/>
    <x v="2"/>
    <x v="11"/>
    <s v="Logitech Desktop MK120 Mouse and keyboard Combo"/>
    <n v="39.264000000000003"/>
    <x v="1"/>
    <n v="0.2"/>
    <n v="-4.908000000000003"/>
  </r>
  <r>
    <n v="6716"/>
    <s v="CA-2014-107629"/>
    <x v="3"/>
    <x v="817"/>
    <d v="2014-12-15T00:00:00"/>
    <s v="Same Day"/>
    <s v="DB-13060"/>
    <s v="Dave Brooks"/>
    <x v="0"/>
    <s v="United States"/>
    <s v="Skokie"/>
    <x v="10"/>
    <n v="60076"/>
    <x v="2"/>
    <s v="OFF-AR-10002987"/>
    <x v="1"/>
    <x v="6"/>
    <s v="Prismacolor Color Pencil Set"/>
    <n v="95.231999999999999"/>
    <x v="5"/>
    <n v="0.2"/>
    <n v="24.998400000000011"/>
  </r>
  <r>
    <n v="6717"/>
    <s v="CA-2013-134789"/>
    <x v="0"/>
    <x v="143"/>
    <d v="2013-04-16T00:00:00"/>
    <s v="Standard Class"/>
    <s v="CK-12325"/>
    <s v="Christine Kargatis"/>
    <x v="2"/>
    <s v="United States"/>
    <s v="Hot Springs"/>
    <x v="36"/>
    <n v="71901"/>
    <x v="0"/>
    <s v="OFF-FA-10002280"/>
    <x v="1"/>
    <x v="13"/>
    <s v="Advantus Plastic Paper Clips"/>
    <n v="30"/>
    <x v="5"/>
    <n v="0"/>
    <n v="14.399999999999999"/>
  </r>
  <r>
    <n v="6718"/>
    <s v="CA-2013-134789"/>
    <x v="0"/>
    <x v="143"/>
    <d v="2013-04-16T00:00:00"/>
    <s v="Standard Class"/>
    <s v="CK-12325"/>
    <s v="Christine Kargatis"/>
    <x v="2"/>
    <s v="United States"/>
    <s v="Hot Springs"/>
    <x v="36"/>
    <n v="71901"/>
    <x v="0"/>
    <s v="OFF-PA-10001934"/>
    <x v="1"/>
    <x v="10"/>
    <s v="Xerox 1993"/>
    <n v="25.92"/>
    <x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x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x v="1"/>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x v="2"/>
    <n v="0"/>
    <n v="31.489499999999992"/>
  </r>
  <r>
    <n v="6722"/>
    <s v="CA-2014-102974"/>
    <x v="3"/>
    <x v="20"/>
    <d v="2014-09-25T00:00:00"/>
    <s v="Standard Class"/>
    <s v="DP-13105"/>
    <s v="Dave Poirier"/>
    <x v="1"/>
    <s v="United States"/>
    <s v="Los Angeles"/>
    <x v="1"/>
    <n v="90032"/>
    <x v="1"/>
    <s v="OFF-AR-10000914"/>
    <x v="1"/>
    <x v="6"/>
    <s v="Boston 16765 Mini Stand Up Battery Pencil Sharpener"/>
    <n v="23.32"/>
    <x v="0"/>
    <n v="0"/>
    <n v="6.0632000000000019"/>
  </r>
  <r>
    <n v="6723"/>
    <s v="CA-2014-102974"/>
    <x v="3"/>
    <x v="20"/>
    <d v="2014-09-25T00:00:00"/>
    <s v="Standard Class"/>
    <s v="DP-13105"/>
    <s v="Dave Poirier"/>
    <x v="1"/>
    <s v="United States"/>
    <s v="Los Angeles"/>
    <x v="1"/>
    <n v="90032"/>
    <x v="1"/>
    <s v="OFF-AR-10004956"/>
    <x v="1"/>
    <x v="6"/>
    <s v="Newell 33"/>
    <n v="16.740000000000002"/>
    <x v="1"/>
    <n v="0"/>
    <n v="4.8545999999999978"/>
  </r>
  <r>
    <n v="6724"/>
    <s v="US-2014-166394"/>
    <x v="3"/>
    <x v="507"/>
    <d v="2014-09-07T00:00:00"/>
    <s v="Second Class"/>
    <s v="VM-21835"/>
    <s v="Vivian Mathis"/>
    <x v="0"/>
    <s v="United States"/>
    <s v="Nashua"/>
    <x v="38"/>
    <n v="3060"/>
    <x v="3"/>
    <s v="OFF-FA-10001843"/>
    <x v="1"/>
    <x v="13"/>
    <s v="Staples"/>
    <n v="14.82"/>
    <x v="5"/>
    <n v="0"/>
    <n v="6.9654000000000007"/>
  </r>
  <r>
    <n v="6725"/>
    <s v="CA-2013-128811"/>
    <x v="0"/>
    <x v="126"/>
    <d v="2013-09-17T00:00:00"/>
    <s v="Standard Class"/>
    <s v="SF-20200"/>
    <s v="Sarah Foster"/>
    <x v="0"/>
    <s v="United States"/>
    <s v="Seattle"/>
    <x v="4"/>
    <n v="98103"/>
    <x v="1"/>
    <s v="OFF-FA-10000585"/>
    <x v="1"/>
    <x v="13"/>
    <s v="OIC Bulk Pack Metal Binder Clips"/>
    <n v="10.47"/>
    <x v="1"/>
    <n v="0"/>
    <n v="4.8162000000000003"/>
  </r>
  <r>
    <n v="6726"/>
    <s v="CA-2013-128811"/>
    <x v="0"/>
    <x v="126"/>
    <d v="2013-09-17T00:00:00"/>
    <s v="Standard Class"/>
    <s v="SF-20200"/>
    <s v="Sarah Foster"/>
    <x v="0"/>
    <s v="United States"/>
    <s v="Seattle"/>
    <x v="4"/>
    <n v="98103"/>
    <x v="1"/>
    <s v="OFF-LA-10003720"/>
    <x v="1"/>
    <x v="2"/>
    <s v="Avery 487"/>
    <n v="11.07"/>
    <x v="1"/>
    <n v="0"/>
    <n v="5.2028999999999996"/>
  </r>
  <r>
    <n v="6727"/>
    <s v="CA-2013-128811"/>
    <x v="0"/>
    <x v="126"/>
    <d v="2013-09-17T00:00:00"/>
    <s v="Standard Class"/>
    <s v="SF-20200"/>
    <s v="Sarah Foster"/>
    <x v="0"/>
    <s v="United States"/>
    <s v="Seattle"/>
    <x v="4"/>
    <n v="98103"/>
    <x v="1"/>
    <s v="OFF-BI-10000301"/>
    <x v="1"/>
    <x v="8"/>
    <s v="GBC Instant Report Kit"/>
    <n v="20.704000000000001"/>
    <x v="4"/>
    <n v="0.2"/>
    <n v="7.7639999999999993"/>
  </r>
  <r>
    <n v="6728"/>
    <s v="CA-2014-145443"/>
    <x v="3"/>
    <x v="682"/>
    <d v="2014-08-16T00:00:00"/>
    <s v="Second Class"/>
    <s v="SC-20695"/>
    <s v="Steve Chapman"/>
    <x v="1"/>
    <s v="United States"/>
    <s v="Richmond"/>
    <x v="14"/>
    <n v="47374"/>
    <x v="2"/>
    <s v="OFF-PA-10003302"/>
    <x v="1"/>
    <x v="10"/>
    <s v="Xerox 1906"/>
    <n v="177.2"/>
    <x v="2"/>
    <n v="0"/>
    <n v="83.283999999999992"/>
  </r>
  <r>
    <n v="6729"/>
    <s v="CA-2013-165827"/>
    <x v="0"/>
    <x v="254"/>
    <d v="2013-11-10T00:00:00"/>
    <s v="Standard Class"/>
    <s v="MF-17665"/>
    <s v="Maureen Fritzler"/>
    <x v="1"/>
    <s v="United States"/>
    <s v="Miami"/>
    <x v="2"/>
    <n v="33180"/>
    <x v="0"/>
    <s v="FUR-FU-10001889"/>
    <x v="0"/>
    <x v="5"/>
    <s v="Ultra Door Pull Handle"/>
    <n v="50.496000000000002"/>
    <x v="5"/>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x v="1"/>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x v="4"/>
    <n v="0.2"/>
    <n v="56.274400000000014"/>
  </r>
  <r>
    <n v="6732"/>
    <s v="CA-2012-156734"/>
    <x v="1"/>
    <x v="652"/>
    <d v="2012-06-20T00:00:00"/>
    <s v="First Class"/>
    <s v="BV-11245"/>
    <s v="Benjamin Venier"/>
    <x v="1"/>
    <s v="United States"/>
    <s v="Smyrna"/>
    <x v="18"/>
    <n v="37167"/>
    <x v="0"/>
    <s v="OFF-PA-10001937"/>
    <x v="1"/>
    <x v="10"/>
    <s v="Xerox 21"/>
    <n v="20.736000000000004"/>
    <x v="4"/>
    <n v="0.2"/>
    <n v="7.2576000000000001"/>
  </r>
  <r>
    <n v="6733"/>
    <s v="CA-2011-120096"/>
    <x v="2"/>
    <x v="1129"/>
    <d v="2011-07-07T00:00:00"/>
    <s v="First Class"/>
    <s v="KE-16420"/>
    <s v="Katrina Edelman"/>
    <x v="1"/>
    <s v="United States"/>
    <s v="Aurora"/>
    <x v="22"/>
    <n v="80013"/>
    <x v="1"/>
    <s v="OFF-PA-10001977"/>
    <x v="1"/>
    <x v="10"/>
    <s v="Xerox 194"/>
    <n v="177.536"/>
    <x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x v="0"/>
    <n v="0.2"/>
    <n v="3.2432000000000016"/>
  </r>
  <r>
    <n v="6735"/>
    <s v="CA-2012-141754"/>
    <x v="1"/>
    <x v="139"/>
    <d v="2012-12-25T00:00:00"/>
    <s v="Standard Class"/>
    <s v="EM-14200"/>
    <s v="Evan Minnotte"/>
    <x v="2"/>
    <s v="United States"/>
    <s v="Miami"/>
    <x v="2"/>
    <n v="33142"/>
    <x v="0"/>
    <s v="OFF-LA-10004093"/>
    <x v="1"/>
    <x v="2"/>
    <s v="Avery 486"/>
    <n v="11.696"/>
    <x v="0"/>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x v="1"/>
    <n v="0"/>
    <n v="44.366400000000006"/>
  </r>
  <r>
    <n v="6737"/>
    <s v="CA-2013-123358"/>
    <x v="0"/>
    <x v="342"/>
    <d v="2013-04-18T00:00:00"/>
    <s v="Standard Class"/>
    <s v="BT-11680"/>
    <s v="Brian Thompson"/>
    <x v="0"/>
    <s v="United States"/>
    <s v="San Francisco"/>
    <x v="1"/>
    <n v="94122"/>
    <x v="1"/>
    <s v="OFF-ST-10001932"/>
    <x v="1"/>
    <x v="4"/>
    <s v="Fellowes Staxonsteel Drawer Files"/>
    <n v="579.51"/>
    <x v="1"/>
    <n v="0"/>
    <n v="81.131400000000014"/>
  </r>
  <r>
    <n v="6738"/>
    <s v="CA-2013-123358"/>
    <x v="0"/>
    <x v="342"/>
    <d v="2013-04-18T00:00:00"/>
    <s v="Standard Class"/>
    <s v="BT-11680"/>
    <s v="Brian Thompson"/>
    <x v="0"/>
    <s v="United States"/>
    <s v="San Francisco"/>
    <x v="1"/>
    <n v="94122"/>
    <x v="1"/>
    <s v="OFF-ST-10000636"/>
    <x v="1"/>
    <x v="4"/>
    <s v="Rogers Profile Extra Capacity Storage Tub"/>
    <n v="150.66"/>
    <x v="6"/>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x v="4"/>
    <n v="0.2"/>
    <n v="15.610399999999993"/>
  </r>
  <r>
    <n v="6740"/>
    <s v="CA-2011-144029"/>
    <x v="2"/>
    <x v="542"/>
    <d v="2011-05-31T00:00:00"/>
    <s v="Standard Class"/>
    <s v="MM-18055"/>
    <s v="Michelle Moray"/>
    <x v="0"/>
    <s v="United States"/>
    <s v="Chicago"/>
    <x v="10"/>
    <n v="60623"/>
    <x v="2"/>
    <s v="OFF-ST-10001837"/>
    <x v="1"/>
    <x v="4"/>
    <s v="SAFCO Mobile Desk Side File, Wire Frame"/>
    <n v="102.624"/>
    <x v="1"/>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x v="0"/>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x v="1"/>
    <n v="0.2"/>
    <n v="3.1806000000000005"/>
  </r>
  <r>
    <n v="6743"/>
    <s v="US-2014-101784"/>
    <x v="3"/>
    <x v="91"/>
    <d v="2014-07-12T00:00:00"/>
    <s v="Standard Class"/>
    <s v="PO-18850"/>
    <s v="Patrick O'Brill"/>
    <x v="0"/>
    <s v="United States"/>
    <s v="Los Angeles"/>
    <x v="1"/>
    <n v="90008"/>
    <x v="1"/>
    <s v="FUR-CH-10001146"/>
    <x v="0"/>
    <x v="1"/>
    <s v="Global Task Chair, Black"/>
    <n v="122.13600000000001"/>
    <x v="1"/>
    <n v="0.2"/>
    <n v="-13.740299999999994"/>
  </r>
  <r>
    <n v="6744"/>
    <s v="CA-2012-156923"/>
    <x v="1"/>
    <x v="1130"/>
    <d v="2012-02-20T00:00:00"/>
    <s v="Standard Class"/>
    <s v="SP-20860"/>
    <s v="Sung Pak"/>
    <x v="1"/>
    <s v="United States"/>
    <s v="Dover"/>
    <x v="38"/>
    <n v="3820"/>
    <x v="3"/>
    <s v="OFF-PA-10002751"/>
    <x v="1"/>
    <x v="10"/>
    <s v="Xerox 1920"/>
    <n v="35.880000000000003"/>
    <x v="5"/>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x v="5"/>
    <n v="0.2"/>
    <n v="107.98920000000001"/>
  </r>
  <r>
    <n v="6746"/>
    <s v="CA-2014-111269"/>
    <x v="3"/>
    <x v="114"/>
    <d v="2014-06-19T00:00:00"/>
    <s v="Second Class"/>
    <s v="CS-12355"/>
    <s v="Christine Sundaresam"/>
    <x v="0"/>
    <s v="United States"/>
    <s v="Dublin"/>
    <x v="24"/>
    <n v="43017"/>
    <x v="3"/>
    <s v="OFF-AR-10001427"/>
    <x v="1"/>
    <x v="6"/>
    <s v="Newell 330"/>
    <n v="23.92"/>
    <x v="2"/>
    <n v="0.2"/>
    <n v="1.7940000000000005"/>
  </r>
  <r>
    <n v="6747"/>
    <s v="CA-2014-159156"/>
    <x v="3"/>
    <x v="38"/>
    <d v="2014-11-17T00:00:00"/>
    <s v="First Class"/>
    <s v="KB-16600"/>
    <s v="Ken Brennan"/>
    <x v="1"/>
    <s v="United States"/>
    <s v="New York City"/>
    <x v="15"/>
    <n v="10009"/>
    <x v="3"/>
    <s v="TEC-PH-10004389"/>
    <x v="2"/>
    <x v="7"/>
    <s v="Nokia Lumia 925"/>
    <n v="629.94999999999993"/>
    <x v="2"/>
    <n v="0"/>
    <n v="163.78700000000003"/>
  </r>
  <r>
    <n v="6748"/>
    <s v="CA-2014-100230"/>
    <x v="3"/>
    <x v="157"/>
    <d v="2014-12-16T00:00:00"/>
    <s v="Standard Class"/>
    <s v="AA-10375"/>
    <s v="Allen Armold"/>
    <x v="0"/>
    <s v="United States"/>
    <s v="New York City"/>
    <x v="15"/>
    <n v="10035"/>
    <x v="3"/>
    <s v="OFF-BI-10002498"/>
    <x v="1"/>
    <x v="8"/>
    <s v="Clear Mylar Reinforcing Strips"/>
    <n v="14.952000000000002"/>
    <x v="7"/>
    <n v="0.2"/>
    <n v="5.0462999999999996"/>
  </r>
  <r>
    <n v="6749"/>
    <s v="CA-2014-100230"/>
    <x v="3"/>
    <x v="157"/>
    <d v="2014-12-16T00:00:00"/>
    <s v="Standard Class"/>
    <s v="AA-10375"/>
    <s v="Allen Armold"/>
    <x v="0"/>
    <s v="United States"/>
    <s v="New York City"/>
    <x v="15"/>
    <n v="10035"/>
    <x v="3"/>
    <s v="OFF-PA-10002245"/>
    <x v="1"/>
    <x v="10"/>
    <s v="Xerox 1895"/>
    <n v="17.940000000000001"/>
    <x v="1"/>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x v="0"/>
    <n v="0"/>
    <n v="29.245000000000005"/>
  </r>
  <r>
    <n v="6751"/>
    <s v="CA-2013-154767"/>
    <x v="0"/>
    <x v="931"/>
    <d v="2013-07-01T00:00:00"/>
    <s v="Second Class"/>
    <s v="BP-11155"/>
    <s v="Becky Pak"/>
    <x v="0"/>
    <s v="United States"/>
    <s v="Paterson"/>
    <x v="30"/>
    <n v="7501"/>
    <x v="3"/>
    <s v="FUR-CH-10003535"/>
    <x v="0"/>
    <x v="1"/>
    <s v="Global Armless Task Chair, Royal Blue"/>
    <n v="121.96"/>
    <x v="0"/>
    <n v="0"/>
    <n v="20.733199999999997"/>
  </r>
  <r>
    <n v="6752"/>
    <s v="CA-2013-154767"/>
    <x v="0"/>
    <x v="931"/>
    <d v="2013-07-01T00:00:00"/>
    <s v="Second Class"/>
    <s v="BP-11155"/>
    <s v="Becky Pak"/>
    <x v="0"/>
    <s v="United States"/>
    <s v="Paterson"/>
    <x v="30"/>
    <n v="7501"/>
    <x v="3"/>
    <s v="OFF-AP-10000595"/>
    <x v="1"/>
    <x v="9"/>
    <s v="Disposable Triple-Filter Dust Bags"/>
    <n v="8.74"/>
    <x v="0"/>
    <n v="0"/>
    <n v="2.2724000000000002"/>
  </r>
  <r>
    <n v="6753"/>
    <s v="CA-2013-154767"/>
    <x v="0"/>
    <x v="931"/>
    <d v="2013-07-01T00:00:00"/>
    <s v="Second Class"/>
    <s v="BP-11155"/>
    <s v="Becky Pak"/>
    <x v="0"/>
    <s v="United States"/>
    <s v="Paterson"/>
    <x v="30"/>
    <n v="7501"/>
    <x v="3"/>
    <s v="OFF-PA-10003039"/>
    <x v="1"/>
    <x v="10"/>
    <s v="Xerox 1960"/>
    <n v="61.96"/>
    <x v="0"/>
    <n v="0"/>
    <n v="27.881999999999998"/>
  </r>
  <r>
    <n v="6754"/>
    <s v="CA-2013-154767"/>
    <x v="0"/>
    <x v="931"/>
    <d v="2013-07-01T00:00:00"/>
    <s v="Second Class"/>
    <s v="BP-11155"/>
    <s v="Becky Pak"/>
    <x v="0"/>
    <s v="United States"/>
    <s v="Paterson"/>
    <x v="30"/>
    <n v="7501"/>
    <x v="3"/>
    <s v="OFF-BI-10002003"/>
    <x v="1"/>
    <x v="8"/>
    <s v="Ibico Presentation Index for Binding Systems"/>
    <n v="7.96"/>
    <x v="0"/>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x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x v="2"/>
    <n v="0"/>
    <n v="18.960000000000004"/>
  </r>
  <r>
    <n v="6757"/>
    <s v="CA-2014-124205"/>
    <x v="3"/>
    <x v="175"/>
    <d v="2014-09-20T00:00:00"/>
    <s v="Standard Class"/>
    <s v="TC-21145"/>
    <s v="Theresa Coyne"/>
    <x v="1"/>
    <s v="United States"/>
    <s v="Lakewood"/>
    <x v="30"/>
    <n v="8701"/>
    <x v="3"/>
    <s v="FUR-CH-10003606"/>
    <x v="0"/>
    <x v="1"/>
    <s v="SAFCO Folding Chair Trolley"/>
    <n v="512.96"/>
    <x v="4"/>
    <n v="0"/>
    <n v="143.62880000000001"/>
  </r>
  <r>
    <n v="6758"/>
    <s v="CA-2014-124205"/>
    <x v="3"/>
    <x v="175"/>
    <d v="2014-09-20T00:00:00"/>
    <s v="Standard Class"/>
    <s v="TC-21145"/>
    <s v="Theresa Coyne"/>
    <x v="1"/>
    <s v="United States"/>
    <s v="Lakewood"/>
    <x v="30"/>
    <n v="8701"/>
    <x v="3"/>
    <s v="TEC-PH-10002115"/>
    <x v="2"/>
    <x v="7"/>
    <s v="Plantronics 81402"/>
    <n v="395.93999999999994"/>
    <x v="5"/>
    <n v="0"/>
    <n v="102.94440000000002"/>
  </r>
  <r>
    <n v="6759"/>
    <s v="CA-2014-124205"/>
    <x v="3"/>
    <x v="175"/>
    <d v="2014-09-20T00:00:00"/>
    <s v="Standard Class"/>
    <s v="TC-21145"/>
    <s v="Theresa Coyne"/>
    <x v="1"/>
    <s v="United States"/>
    <s v="Lakewood"/>
    <x v="30"/>
    <n v="8701"/>
    <x v="3"/>
    <s v="OFF-ST-10000934"/>
    <x v="1"/>
    <x v="4"/>
    <s v="Contico 72&quot;H Heavy-Duty Storage System"/>
    <n v="81.96"/>
    <x v="0"/>
    <n v="0"/>
    <n v="0"/>
  </r>
  <r>
    <n v="6760"/>
    <s v="CA-2014-165715"/>
    <x v="3"/>
    <x v="574"/>
    <d v="2014-12-09T00:00:00"/>
    <s v="Standard Class"/>
    <s v="BG-11035"/>
    <s v="Barry Gonzalez"/>
    <x v="0"/>
    <s v="United States"/>
    <s v="Greensboro"/>
    <x v="3"/>
    <n v="27405"/>
    <x v="0"/>
    <s v="OFF-AR-10003903"/>
    <x v="1"/>
    <x v="6"/>
    <s v="Sanford 52201 APSCO Electric Pencil Sharpener"/>
    <n v="32.776000000000003"/>
    <x v="7"/>
    <n v="0.2"/>
    <n v="2.4581999999999997"/>
  </r>
  <r>
    <n v="6761"/>
    <s v="CA-2014-100636"/>
    <x v="3"/>
    <x v="335"/>
    <d v="2014-07-01T00:00:00"/>
    <s v="Standard Class"/>
    <s v="DO-13435"/>
    <s v="Denny Ordway"/>
    <x v="0"/>
    <s v="United States"/>
    <s v="New York City"/>
    <x v="15"/>
    <n v="10035"/>
    <x v="3"/>
    <s v="OFF-ST-10004123"/>
    <x v="1"/>
    <x v="4"/>
    <s v="Safco Industrial Wire Shelving System"/>
    <n v="272.94"/>
    <x v="1"/>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x v="0"/>
    <n v="0.1"/>
    <n v="31.015599999999978"/>
  </r>
  <r>
    <n v="6763"/>
    <s v="CA-2013-144764"/>
    <x v="0"/>
    <x v="476"/>
    <d v="2013-09-09T00:00:00"/>
    <s v="Standard Class"/>
    <s v="RL-19615"/>
    <s v="Rob Lucas"/>
    <x v="0"/>
    <s v="United States"/>
    <s v="Chicago"/>
    <x v="10"/>
    <n v="60623"/>
    <x v="2"/>
    <s v="OFF-LA-10000240"/>
    <x v="1"/>
    <x v="2"/>
    <s v="Self-Adhesive Address Labels for Typewriters by Universal"/>
    <n v="29.24"/>
    <x v="2"/>
    <n v="0.2"/>
    <n v="9.8685000000000009"/>
  </r>
  <r>
    <n v="6764"/>
    <s v="CA-2013-144764"/>
    <x v="0"/>
    <x v="476"/>
    <d v="2013-09-09T00:00:00"/>
    <s v="Standard Class"/>
    <s v="RL-19615"/>
    <s v="Rob Lucas"/>
    <x v="0"/>
    <s v="United States"/>
    <s v="Chicago"/>
    <x v="10"/>
    <n v="60623"/>
    <x v="2"/>
    <s v="OFF-ST-10002485"/>
    <x v="1"/>
    <x v="4"/>
    <s v="Rogers Deluxe File Chest"/>
    <n v="35.167999999999999"/>
    <x v="0"/>
    <n v="0.2"/>
    <n v="-8.3524000000000012"/>
  </r>
  <r>
    <n v="6765"/>
    <s v="CA-2013-144764"/>
    <x v="0"/>
    <x v="476"/>
    <d v="2013-09-09T00:00:00"/>
    <s v="Standard Class"/>
    <s v="RL-19615"/>
    <s v="Rob Lucas"/>
    <x v="0"/>
    <s v="United States"/>
    <s v="Chicago"/>
    <x v="10"/>
    <n v="60623"/>
    <x v="2"/>
    <s v="TEC-MA-10003230"/>
    <x v="2"/>
    <x v="15"/>
    <s v="Okidata C610n Printer"/>
    <n v="1362.8999999999999"/>
    <x v="1"/>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x v="1"/>
    <n v="0.3"/>
    <n v="-18.117599999999996"/>
  </r>
  <r>
    <n v="6767"/>
    <s v="CA-2014-100615"/>
    <x v="3"/>
    <x v="693"/>
    <d v="2014-04-25T00:00:00"/>
    <s v="Standard Class"/>
    <s v="SJ-20215"/>
    <s v="Sarah Jordon"/>
    <x v="0"/>
    <s v="United States"/>
    <s v="Chicago"/>
    <x v="10"/>
    <n v="60653"/>
    <x v="2"/>
    <s v="OFF-AR-10001683"/>
    <x v="1"/>
    <x v="6"/>
    <s v="Lumber Crayons"/>
    <n v="15.76"/>
    <x v="0"/>
    <n v="0.2"/>
    <n v="3.5460000000000007"/>
  </r>
  <r>
    <n v="6768"/>
    <s v="CA-2014-100615"/>
    <x v="3"/>
    <x v="693"/>
    <d v="2014-04-25T00:00:00"/>
    <s v="Standard Class"/>
    <s v="SJ-20215"/>
    <s v="Sarah Jordon"/>
    <x v="0"/>
    <s v="United States"/>
    <s v="Chicago"/>
    <x v="10"/>
    <n v="60653"/>
    <x v="2"/>
    <s v="FUR-FU-10002456"/>
    <x v="0"/>
    <x v="5"/>
    <s v="Master Caster Door Stop, Large Neon Orange"/>
    <n v="14.560000000000002"/>
    <x v="2"/>
    <n v="0.6"/>
    <n v="-6.1879999999999988"/>
  </r>
  <r>
    <n v="6769"/>
    <s v="CA-2011-109302"/>
    <x v="2"/>
    <x v="1132"/>
    <d v="2011-08-16T00:00:00"/>
    <s v="Standard Class"/>
    <s v="CS-12175"/>
    <s v="Charles Sheldon"/>
    <x v="1"/>
    <s v="United States"/>
    <s v="Lakewood"/>
    <x v="30"/>
    <n v="8701"/>
    <x v="3"/>
    <s v="OFF-BI-10002854"/>
    <x v="1"/>
    <x v="8"/>
    <s v="Performers Binder/Pad Holder, Black"/>
    <n v="196.21"/>
    <x v="3"/>
    <n v="0"/>
    <n v="98.105000000000004"/>
  </r>
  <r>
    <n v="6770"/>
    <s v="CA-2014-139787"/>
    <x v="3"/>
    <x v="20"/>
    <d v="2014-09-24T00:00:00"/>
    <s v="Standard Class"/>
    <s v="JP-16135"/>
    <s v="Julie Prescott"/>
    <x v="2"/>
    <s v="United States"/>
    <s v="Columbus"/>
    <x v="32"/>
    <n v="31907"/>
    <x v="0"/>
    <s v="OFF-AR-10002445"/>
    <x v="1"/>
    <x v="6"/>
    <s v="SANFORD Major Accent Highlighters"/>
    <n v="35.4"/>
    <x v="2"/>
    <n v="0"/>
    <n v="13.452000000000002"/>
  </r>
  <r>
    <n v="6771"/>
    <s v="CA-2014-139402"/>
    <x v="3"/>
    <x v="34"/>
    <d v="2014-12-14T00:00:00"/>
    <s v="Standard Class"/>
    <s v="NC-18535"/>
    <s v="Nick Crebassa"/>
    <x v="1"/>
    <s v="United States"/>
    <s v="Phoenix"/>
    <x v="16"/>
    <n v="85023"/>
    <x v="1"/>
    <s v="OFF-PA-10004359"/>
    <x v="1"/>
    <x v="10"/>
    <s v="Multicolor Computer Printout Paper"/>
    <n v="419.4"/>
    <x v="2"/>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x v="1"/>
    <n v="0.7"/>
    <n v="-9.9704999999999977"/>
  </r>
  <r>
    <n v="6773"/>
    <s v="CA-2013-119018"/>
    <x v="0"/>
    <x v="254"/>
    <d v="2013-11-09T00:00:00"/>
    <s v="Standard Class"/>
    <s v="CW-11905"/>
    <s v="Carl Weiss"/>
    <x v="2"/>
    <s v="United States"/>
    <s v="Los Angeles"/>
    <x v="1"/>
    <n v="90004"/>
    <x v="1"/>
    <s v="OFF-BI-10003314"/>
    <x v="1"/>
    <x v="8"/>
    <s v="Tuff Stuff Recycled Round Ring Binders"/>
    <n v="7.7120000000000006"/>
    <x v="0"/>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x v="7"/>
    <n v="0.2"/>
    <n v="1.3049999999999997"/>
  </r>
  <r>
    <n v="6775"/>
    <s v="CA-2013-119018"/>
    <x v="0"/>
    <x v="254"/>
    <d v="2013-11-09T00:00:00"/>
    <s v="Standard Class"/>
    <s v="CW-11905"/>
    <s v="Carl Weiss"/>
    <x v="2"/>
    <s v="United States"/>
    <s v="Los Angeles"/>
    <x v="1"/>
    <n v="90004"/>
    <x v="1"/>
    <s v="OFF-PA-10000295"/>
    <x v="1"/>
    <x v="10"/>
    <s v="Xerox 229"/>
    <n v="38.880000000000003"/>
    <x v="5"/>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x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x v="1"/>
    <n v="0.2"/>
    <n v="-17.523000000000014"/>
  </r>
  <r>
    <n v="6778"/>
    <s v="US-2014-166037"/>
    <x v="3"/>
    <x v="480"/>
    <d v="2014-02-02T00:00:00"/>
    <s v="Standard Class"/>
    <s v="CL-12700"/>
    <s v="Craig Leslie"/>
    <x v="2"/>
    <s v="United States"/>
    <s v="New York City"/>
    <x v="15"/>
    <n v="10009"/>
    <x v="3"/>
    <s v="TEC-AC-10002800"/>
    <x v="2"/>
    <x v="11"/>
    <s v="Plantronics Audio 478 Stereo USB Headset"/>
    <n v="449.91"/>
    <x v="6"/>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x v="1"/>
    <n v="0"/>
    <n v="31.044599999999974"/>
  </r>
  <r>
    <n v="6780"/>
    <s v="US-2013-147711"/>
    <x v="0"/>
    <x v="323"/>
    <d v="2013-09-09T00:00:00"/>
    <s v="Second Class"/>
    <s v="HF-14995"/>
    <s v="Herbert Flentye"/>
    <x v="0"/>
    <s v="United States"/>
    <s v="Baltimore"/>
    <x v="39"/>
    <n v="21215"/>
    <x v="3"/>
    <s v="FUR-FU-10002364"/>
    <x v="0"/>
    <x v="5"/>
    <s v="Eldon Expressions Wood Desk Accessories, Oak"/>
    <n v="14.76"/>
    <x v="0"/>
    <n v="0"/>
    <n v="4.2803999999999984"/>
  </r>
  <r>
    <n v="6781"/>
    <s v="US-2013-147711"/>
    <x v="0"/>
    <x v="323"/>
    <d v="2013-09-09T00:00:00"/>
    <s v="Second Class"/>
    <s v="HF-14995"/>
    <s v="Herbert Flentye"/>
    <x v="0"/>
    <s v="United States"/>
    <s v="Baltimore"/>
    <x v="39"/>
    <n v="21215"/>
    <x v="3"/>
    <s v="OFF-BI-10003350"/>
    <x v="1"/>
    <x v="8"/>
    <s v="Acco Expandable Hanging Binders"/>
    <n v="12.76"/>
    <x v="0"/>
    <n v="0"/>
    <n v="5.8695999999999993"/>
  </r>
  <r>
    <n v="6782"/>
    <s v="US-2013-147711"/>
    <x v="0"/>
    <x v="323"/>
    <d v="2013-09-09T00:00:00"/>
    <s v="Second Class"/>
    <s v="HF-14995"/>
    <s v="Herbert Flentye"/>
    <x v="0"/>
    <s v="United States"/>
    <s v="Baltimore"/>
    <x v="39"/>
    <n v="21215"/>
    <x v="3"/>
    <s v="OFF-LA-10004093"/>
    <x v="1"/>
    <x v="2"/>
    <s v="Avery 486"/>
    <n v="58.48"/>
    <x v="8"/>
    <n v="0"/>
    <n v="27.485599999999998"/>
  </r>
  <r>
    <n v="6783"/>
    <s v="CA-2014-121293"/>
    <x v="3"/>
    <x v="800"/>
    <d v="2014-07-29T00:00:00"/>
    <s v="Second Class"/>
    <s v="JC-15775"/>
    <s v="John Castell"/>
    <x v="0"/>
    <s v="United States"/>
    <s v="Philadelphia"/>
    <x v="9"/>
    <n v="19143"/>
    <x v="3"/>
    <s v="FUR-FU-10000732"/>
    <x v="0"/>
    <x v="5"/>
    <s v="Eldon 200 Class Desk Accessories"/>
    <n v="20.096000000000004"/>
    <x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x v="1"/>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x v="7"/>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x v="2"/>
    <n v="0.2"/>
    <n v="-25.992000000000004"/>
  </r>
  <r>
    <n v="6787"/>
    <s v="CA-2014-121293"/>
    <x v="3"/>
    <x v="800"/>
    <d v="2014-07-29T00:00:00"/>
    <s v="Second Class"/>
    <s v="JC-15775"/>
    <s v="John Castell"/>
    <x v="0"/>
    <s v="United States"/>
    <s v="Philadelphia"/>
    <x v="9"/>
    <n v="19143"/>
    <x v="3"/>
    <s v="OFF-PA-10004100"/>
    <x v="1"/>
    <x v="10"/>
    <s v="Xerox 216"/>
    <n v="20.736000000000004"/>
    <x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x v="1"/>
    <n v="0"/>
    <n v="12.992999999999988"/>
  </r>
  <r>
    <n v="6789"/>
    <s v="CA-2012-118843"/>
    <x v="1"/>
    <x v="1023"/>
    <d v="2012-09-20T00:00:00"/>
    <s v="Standard Class"/>
    <s v="JH-15910"/>
    <s v="Jonathan Howell"/>
    <x v="0"/>
    <s v="United States"/>
    <s v="Atlanta"/>
    <x v="32"/>
    <n v="30318"/>
    <x v="0"/>
    <s v="OFF-PA-10001712"/>
    <x v="1"/>
    <x v="10"/>
    <s v="Xerox 1948"/>
    <n v="69.930000000000007"/>
    <x v="3"/>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x v="4"/>
    <n v="0.2"/>
    <n v="12.314400000000006"/>
  </r>
  <r>
    <n v="6791"/>
    <s v="CA-2013-124527"/>
    <x v="0"/>
    <x v="76"/>
    <d v="2013-11-18T00:00:00"/>
    <s v="First Class"/>
    <s v="IM-15055"/>
    <s v="Ionia McGrath"/>
    <x v="0"/>
    <s v="United States"/>
    <s v="Roseville"/>
    <x v="1"/>
    <n v="95661"/>
    <x v="1"/>
    <s v="OFF-BI-10004967"/>
    <x v="1"/>
    <x v="8"/>
    <s v="Round Ring Binders"/>
    <n v="8.32"/>
    <x v="2"/>
    <n v="0.2"/>
    <n v="2.8079999999999998"/>
  </r>
  <r>
    <n v="6792"/>
    <s v="CA-2013-162348"/>
    <x v="0"/>
    <x v="338"/>
    <d v="2013-11-16T00:00:00"/>
    <s v="Standard Class"/>
    <s v="BF-11170"/>
    <s v="Ben Ferrer"/>
    <x v="2"/>
    <s v="United States"/>
    <s v="Sacramento"/>
    <x v="1"/>
    <n v="95823"/>
    <x v="1"/>
    <s v="FUR-FU-10003731"/>
    <x v="0"/>
    <x v="5"/>
    <s v="Eldon Expressions Wood and Plastic Desk Accessories, Oak"/>
    <n v="9.98"/>
    <x v="7"/>
    <n v="0"/>
    <n v="2.7944000000000004"/>
  </r>
  <r>
    <n v="6793"/>
    <s v="CA-2011-141005"/>
    <x v="2"/>
    <x v="860"/>
    <d v="2011-08-18T00:00:00"/>
    <s v="First Class"/>
    <s v="CS-12355"/>
    <s v="Christine Sundaresam"/>
    <x v="0"/>
    <s v="United States"/>
    <s v="Fairfield"/>
    <x v="29"/>
    <n v="6824"/>
    <x v="3"/>
    <s v="OFF-BI-10001989"/>
    <x v="1"/>
    <x v="8"/>
    <s v="Premium Transparent Presentation Covers by GBC"/>
    <n v="62.94"/>
    <x v="1"/>
    <n v="0"/>
    <n v="30.211199999999998"/>
  </r>
  <r>
    <n v="6794"/>
    <s v="CA-2012-145394"/>
    <x v="1"/>
    <x v="547"/>
    <d v="2012-11-20T00:00:00"/>
    <s v="Standard Class"/>
    <s v="MC-17605"/>
    <s v="Matt Connell"/>
    <x v="1"/>
    <s v="United States"/>
    <s v="Chicago"/>
    <x v="10"/>
    <n v="60610"/>
    <x v="2"/>
    <s v="OFF-ST-10000344"/>
    <x v="1"/>
    <x v="4"/>
    <s v="Neat Ideas Personal Hanging Folder Files, Black"/>
    <n v="21.488"/>
    <x v="0"/>
    <n v="0.2"/>
    <n v="1.6115999999999993"/>
  </r>
  <r>
    <n v="6795"/>
    <s v="CA-2012-145394"/>
    <x v="1"/>
    <x v="547"/>
    <d v="2012-11-20T00:00:00"/>
    <s v="Standard Class"/>
    <s v="MC-17605"/>
    <s v="Matt Connell"/>
    <x v="1"/>
    <s v="United States"/>
    <s v="Chicago"/>
    <x v="10"/>
    <n v="60610"/>
    <x v="2"/>
    <s v="TEC-PH-10001051"/>
    <x v="2"/>
    <x v="7"/>
    <s v="HTC One"/>
    <n v="239.976"/>
    <x v="1"/>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x v="0"/>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x v="0"/>
    <n v="0.6"/>
    <n v="-16.585799999999999"/>
  </r>
  <r>
    <n v="6798"/>
    <s v="CA-2012-168809"/>
    <x v="1"/>
    <x v="767"/>
    <d v="2012-08-25T00:00:00"/>
    <s v="Same Day"/>
    <s v="MC-18100"/>
    <s v="Mick Crebagga"/>
    <x v="0"/>
    <s v="United States"/>
    <s v="Houston"/>
    <x v="5"/>
    <n v="77041"/>
    <x v="2"/>
    <s v="OFF-BI-10000315"/>
    <x v="1"/>
    <x v="8"/>
    <s v="Poly Designer Cover &amp; Back"/>
    <n v="3.7979999999999987"/>
    <x v="7"/>
    <n v="0.8"/>
    <n v="-6.0768000000000004"/>
  </r>
  <r>
    <n v="6799"/>
    <s v="CA-2012-168809"/>
    <x v="1"/>
    <x v="767"/>
    <d v="2012-08-25T00:00:00"/>
    <s v="Same Day"/>
    <s v="MC-18100"/>
    <s v="Mick Crebagga"/>
    <x v="0"/>
    <s v="United States"/>
    <s v="Houston"/>
    <x v="5"/>
    <n v="77041"/>
    <x v="2"/>
    <s v="FUR-FU-10002240"/>
    <x v="0"/>
    <x v="5"/>
    <s v="Nu-Dell EZ-Mount Plastic Wall Frames"/>
    <n v="7.8800000000000008"/>
    <x v="2"/>
    <n v="0.6"/>
    <n v="-3.9399999999999995"/>
  </r>
  <r>
    <n v="6800"/>
    <s v="CA-2013-109827"/>
    <x v="0"/>
    <x v="591"/>
    <d v="2014-01-02T00:00:00"/>
    <s v="Standard Class"/>
    <s v="LW-16825"/>
    <s v="Laurel Workman"/>
    <x v="1"/>
    <s v="United States"/>
    <s v="Phoenix"/>
    <x v="16"/>
    <n v="85023"/>
    <x v="1"/>
    <s v="FUR-TA-10002607"/>
    <x v="0"/>
    <x v="3"/>
    <s v="KI Conference Tables"/>
    <n v="35.445"/>
    <x v="7"/>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x v="0"/>
    <n v="0.7"/>
    <n v="-386.95699999999999"/>
  </r>
  <r>
    <n v="6802"/>
    <s v="CA-2013-109827"/>
    <x v="0"/>
    <x v="591"/>
    <d v="2014-01-02T00:00:00"/>
    <s v="Standard Class"/>
    <s v="LW-16825"/>
    <s v="Laurel Workman"/>
    <x v="1"/>
    <s v="United States"/>
    <s v="Phoenix"/>
    <x v="16"/>
    <n v="85023"/>
    <x v="1"/>
    <s v="TEC-AC-10002217"/>
    <x v="2"/>
    <x v="11"/>
    <s v="Imation Clip USB flash drive - 8 GB"/>
    <n v="45.120000000000005"/>
    <x v="1"/>
    <n v="0.2"/>
    <n v="-7.8960000000000008"/>
  </r>
  <r>
    <n v="6803"/>
    <s v="CA-2013-109827"/>
    <x v="0"/>
    <x v="591"/>
    <d v="2014-01-02T00:00:00"/>
    <s v="Standard Class"/>
    <s v="LW-16825"/>
    <s v="Laurel Workman"/>
    <x v="1"/>
    <s v="United States"/>
    <s v="Phoenix"/>
    <x v="16"/>
    <n v="85023"/>
    <x v="1"/>
    <s v="TEC-AC-10004353"/>
    <x v="2"/>
    <x v="11"/>
    <s v="Hypercom P1300 Pinpad"/>
    <n v="100.80000000000001"/>
    <x v="0"/>
    <n v="0.2"/>
    <n v="21.42"/>
  </r>
  <r>
    <n v="6804"/>
    <s v="CA-2013-109827"/>
    <x v="0"/>
    <x v="591"/>
    <d v="2014-01-02T00:00:00"/>
    <s v="Standard Class"/>
    <s v="LW-16825"/>
    <s v="Laurel Workman"/>
    <x v="1"/>
    <s v="United States"/>
    <s v="Phoenix"/>
    <x v="16"/>
    <n v="85023"/>
    <x v="1"/>
    <s v="FUR-CH-10004754"/>
    <x v="0"/>
    <x v="1"/>
    <s v="Global Stack Chair with Arms, Black"/>
    <n v="47.968000000000004"/>
    <x v="0"/>
    <n v="0.2"/>
    <n v="4.1971999999999987"/>
  </r>
  <r>
    <n v="6805"/>
    <s v="CA-2011-152233"/>
    <x v="2"/>
    <x v="1082"/>
    <d v="2011-10-06T00:00:00"/>
    <s v="First Class"/>
    <s v="KH-16510"/>
    <s v="Keith Herrera"/>
    <x v="0"/>
    <s v="United States"/>
    <s v="Pomona"/>
    <x v="1"/>
    <n v="91767"/>
    <x v="1"/>
    <s v="TEC-AC-10002800"/>
    <x v="2"/>
    <x v="11"/>
    <s v="Plantronics Audio 478 Stereo USB Headset"/>
    <n v="99.98"/>
    <x v="0"/>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x v="0"/>
    <n v="0"/>
    <n v="4.8804000000000007"/>
  </r>
  <r>
    <n v="6807"/>
    <s v="CA-2014-162880"/>
    <x v="3"/>
    <x v="53"/>
    <d v="2014-12-30T00:00:00"/>
    <s v="Standard Class"/>
    <s v="GD-14590"/>
    <s v="Giulietta Dortch"/>
    <x v="1"/>
    <s v="United States"/>
    <s v="Everett"/>
    <x v="4"/>
    <n v="98208"/>
    <x v="1"/>
    <s v="OFF-BI-10003314"/>
    <x v="1"/>
    <x v="8"/>
    <s v="Tuff Stuff Recycled Round Ring Binders"/>
    <n v="3.8560000000000003"/>
    <x v="7"/>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x v="1"/>
    <n v="0.2"/>
    <n v="35.661300000000004"/>
  </r>
  <r>
    <n v="6809"/>
    <s v="CA-2012-128125"/>
    <x v="1"/>
    <x v="1052"/>
    <d v="2012-04-05T00:00:00"/>
    <s v="Standard Class"/>
    <s v="EB-13705"/>
    <s v="Ed Braxton"/>
    <x v="1"/>
    <s v="United States"/>
    <s v="Houston"/>
    <x v="5"/>
    <n v="77095"/>
    <x v="2"/>
    <s v="FUR-FU-10001085"/>
    <x v="0"/>
    <x v="5"/>
    <s v="3M Polarizing Light Filter Sleeves"/>
    <n v="22.38"/>
    <x v="1"/>
    <n v="0.6"/>
    <n v="-7.8330000000000055"/>
  </r>
  <r>
    <n v="6810"/>
    <s v="CA-2014-156237"/>
    <x v="3"/>
    <x v="32"/>
    <d v="2014-09-16T00:00:00"/>
    <s v="First Class"/>
    <s v="PS-18760"/>
    <s v="Pamela Stobb"/>
    <x v="0"/>
    <s v="United States"/>
    <s v="Philadelphia"/>
    <x v="9"/>
    <n v="19140"/>
    <x v="3"/>
    <s v="OFF-BI-10000301"/>
    <x v="1"/>
    <x v="8"/>
    <s v="GBC Instant Report Kit"/>
    <n v="3.8820000000000006"/>
    <x v="0"/>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x v="7"/>
    <n v="0.7"/>
    <n v="-18.038499999999996"/>
  </r>
  <r>
    <n v="6812"/>
    <s v="CA-2014-156237"/>
    <x v="3"/>
    <x v="32"/>
    <d v="2014-09-16T00:00:00"/>
    <s v="First Class"/>
    <s v="PS-18760"/>
    <s v="Pamela Stobb"/>
    <x v="0"/>
    <s v="United States"/>
    <s v="Philadelphia"/>
    <x v="9"/>
    <n v="19140"/>
    <x v="3"/>
    <s v="FUR-CH-10002372"/>
    <x v="0"/>
    <x v="1"/>
    <s v="Office Star - Ergonomically Designed Knee Chair"/>
    <n v="113.372"/>
    <x v="0"/>
    <n v="0.3"/>
    <n v="-29.152799999999992"/>
  </r>
  <r>
    <n v="6813"/>
    <s v="CA-2014-156237"/>
    <x v="3"/>
    <x v="32"/>
    <d v="2014-09-16T00:00:00"/>
    <s v="First Class"/>
    <s v="PS-18760"/>
    <s v="Pamela Stobb"/>
    <x v="0"/>
    <s v="United States"/>
    <s v="Philadelphia"/>
    <x v="9"/>
    <n v="19140"/>
    <x v="3"/>
    <s v="OFF-BI-10003707"/>
    <x v="1"/>
    <x v="8"/>
    <s v="Aluminum Screw Posts"/>
    <n v="18.312000000000001"/>
    <x v="4"/>
    <n v="0.7"/>
    <n v="-12.207999999999995"/>
  </r>
  <r>
    <n v="6814"/>
    <s v="CA-2014-156237"/>
    <x v="3"/>
    <x v="32"/>
    <d v="2014-09-16T00:00:00"/>
    <s v="First Class"/>
    <s v="PS-18760"/>
    <s v="Pamela Stobb"/>
    <x v="0"/>
    <s v="United States"/>
    <s v="Philadelphia"/>
    <x v="9"/>
    <n v="19140"/>
    <x v="3"/>
    <s v="FUR-FU-10001057"/>
    <x v="0"/>
    <x v="5"/>
    <s v="Tensor Track Tree Floor Lamp"/>
    <n v="127.93599999999999"/>
    <x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x v="0"/>
    <n v="0.7"/>
    <n v="-168.8189999999999"/>
  </r>
  <r>
    <n v="6816"/>
    <s v="CA-2011-144414"/>
    <x v="2"/>
    <x v="1103"/>
    <d v="2011-06-21T00:00:00"/>
    <s v="Standard Class"/>
    <s v="GH-14425"/>
    <s v="Gary Hwang"/>
    <x v="0"/>
    <s v="United States"/>
    <s v="Seattle"/>
    <x v="4"/>
    <n v="98105"/>
    <x v="1"/>
    <s v="FUR-FU-10003981"/>
    <x v="0"/>
    <x v="5"/>
    <s v="Eldon Wave Desk Accessories"/>
    <n v="6.24"/>
    <x v="1"/>
    <n v="0"/>
    <n v="2.6208000000000005"/>
  </r>
  <r>
    <n v="6817"/>
    <s v="CA-2011-144414"/>
    <x v="2"/>
    <x v="1103"/>
    <d v="2011-06-21T00:00:00"/>
    <s v="Standard Class"/>
    <s v="GH-14425"/>
    <s v="Gary Hwang"/>
    <x v="0"/>
    <s v="United States"/>
    <s v="Seattle"/>
    <x v="4"/>
    <n v="98105"/>
    <x v="1"/>
    <s v="OFF-FA-10000624"/>
    <x v="1"/>
    <x v="13"/>
    <s v="OIC Binder Clips"/>
    <n v="17.899999999999999"/>
    <x v="2"/>
    <n v="0"/>
    <n v="8.9499999999999993"/>
  </r>
  <r>
    <n v="6818"/>
    <s v="CA-2011-144414"/>
    <x v="2"/>
    <x v="1103"/>
    <d v="2011-06-21T00:00:00"/>
    <s v="Standard Class"/>
    <s v="GH-14425"/>
    <s v="Gary Hwang"/>
    <x v="0"/>
    <s v="United States"/>
    <s v="Seattle"/>
    <x v="4"/>
    <n v="98105"/>
    <x v="1"/>
    <s v="OFF-BI-10004995"/>
    <x v="1"/>
    <x v="8"/>
    <s v="GBC DocuBind P400 Electric Binding System"/>
    <n v="3266.3760000000002"/>
    <x v="1"/>
    <n v="0.2"/>
    <n v="1061.5721999999998"/>
  </r>
  <r>
    <n v="6819"/>
    <s v="CA-2014-163860"/>
    <x v="3"/>
    <x v="116"/>
    <d v="2015-01-02T00:00:00"/>
    <s v="Standard Class"/>
    <s v="LO-17170"/>
    <s v="Lori Olson"/>
    <x v="1"/>
    <s v="United States"/>
    <s v="Peoria"/>
    <x v="10"/>
    <n v="61604"/>
    <x v="2"/>
    <s v="OFF-BI-10003784"/>
    <x v="1"/>
    <x v="8"/>
    <s v="Computer Printout Index Tabs"/>
    <n v="1.6799999999999995"/>
    <x v="2"/>
    <n v="0.8"/>
    <n v="-2.6880000000000015"/>
  </r>
  <r>
    <n v="6820"/>
    <s v="CA-2014-163860"/>
    <x v="3"/>
    <x v="116"/>
    <d v="2015-01-02T00:00:00"/>
    <s v="Standard Class"/>
    <s v="LO-17170"/>
    <s v="Lori Olson"/>
    <x v="1"/>
    <s v="United States"/>
    <s v="Peoria"/>
    <x v="10"/>
    <n v="61604"/>
    <x v="2"/>
    <s v="FUR-FU-10004586"/>
    <x v="0"/>
    <x v="5"/>
    <s v="G.E. Longer-Life Indoor Recessed Floodlight Bulbs"/>
    <n v="7.968"/>
    <x v="1"/>
    <n v="0.6"/>
    <n v="-2.3903999999999996"/>
  </r>
  <r>
    <n v="6821"/>
    <s v="CA-2014-163860"/>
    <x v="3"/>
    <x v="116"/>
    <d v="2015-01-02T00:00:00"/>
    <s v="Standard Class"/>
    <s v="LO-17170"/>
    <s v="Lori Olson"/>
    <x v="1"/>
    <s v="United States"/>
    <s v="Peoria"/>
    <x v="10"/>
    <n v="61604"/>
    <x v="2"/>
    <s v="FUR-CH-10004698"/>
    <x v="0"/>
    <x v="1"/>
    <s v="Padded Folding Chairs, Black, 4/Carton"/>
    <n v="113.372"/>
    <x v="0"/>
    <n v="0.3"/>
    <n v="-3.2391999999999896"/>
  </r>
  <r>
    <n v="6822"/>
    <s v="CA-2014-163860"/>
    <x v="3"/>
    <x v="116"/>
    <d v="2015-01-02T00:00:00"/>
    <s v="Standard Class"/>
    <s v="LO-17170"/>
    <s v="Lori Olson"/>
    <x v="1"/>
    <s v="United States"/>
    <s v="Peoria"/>
    <x v="10"/>
    <n v="61604"/>
    <x v="2"/>
    <s v="FUR-FU-10001935"/>
    <x v="0"/>
    <x v="5"/>
    <s v="3M Hangers With Command Adhesive"/>
    <n v="2.9600000000000004"/>
    <x v="0"/>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x v="2"/>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x v="6"/>
    <n v="0"/>
    <n v="49.23"/>
  </r>
  <r>
    <n v="6825"/>
    <s v="CA-2012-154291"/>
    <x v="1"/>
    <x v="395"/>
    <d v="2012-07-29T00:00:00"/>
    <s v="Standard Class"/>
    <s v="YS-21880"/>
    <s v="Yana Sorensen"/>
    <x v="1"/>
    <s v="United States"/>
    <s v="Montgomery"/>
    <x v="19"/>
    <n v="36116"/>
    <x v="0"/>
    <s v="FUR-TA-10002041"/>
    <x v="0"/>
    <x v="3"/>
    <s v="Bevis Round Conference Table Top, X-Base"/>
    <n v="358.58"/>
    <x v="0"/>
    <n v="0"/>
    <n v="39.44380000000001"/>
  </r>
  <r>
    <n v="6826"/>
    <s v="CA-2013-118689"/>
    <x v="0"/>
    <x v="824"/>
    <d v="2013-10-10T00:00:00"/>
    <s v="Standard Class"/>
    <s v="TC-20980"/>
    <s v="Tamara Chand"/>
    <x v="1"/>
    <s v="United States"/>
    <s v="Lafayette"/>
    <x v="14"/>
    <n v="47905"/>
    <x v="2"/>
    <s v="OFF-ST-10001558"/>
    <x v="1"/>
    <x v="4"/>
    <s v="Acco Perma 4000 Stacking Storage Drawers"/>
    <n v="32.479999999999997"/>
    <x v="0"/>
    <n v="0"/>
    <n v="4.8719999999999999"/>
  </r>
  <r>
    <n v="6827"/>
    <s v="CA-2013-118689"/>
    <x v="0"/>
    <x v="824"/>
    <d v="2013-10-10T00:00:00"/>
    <s v="Standard Class"/>
    <s v="TC-20980"/>
    <s v="Tamara Chand"/>
    <x v="1"/>
    <s v="United States"/>
    <s v="Lafayette"/>
    <x v="14"/>
    <n v="47905"/>
    <x v="2"/>
    <s v="TEC-CO-10004722"/>
    <x v="2"/>
    <x v="16"/>
    <s v="Canon imageCLASS 2200 Advanced Copier"/>
    <n v="17499.949999999997"/>
    <x v="2"/>
    <n v="0"/>
    <n v="8399.9759999999987"/>
  </r>
  <r>
    <n v="6828"/>
    <s v="CA-2013-118689"/>
    <x v="0"/>
    <x v="824"/>
    <d v="2013-10-10T00:00:00"/>
    <s v="Standard Class"/>
    <s v="TC-20980"/>
    <s v="Tamara Chand"/>
    <x v="1"/>
    <s v="United States"/>
    <s v="Lafayette"/>
    <x v="14"/>
    <n v="47905"/>
    <x v="2"/>
    <s v="OFF-BI-10004600"/>
    <x v="1"/>
    <x v="8"/>
    <s v="Ibico Ibimaster 300 Manual Binding System"/>
    <n v="735.98"/>
    <x v="0"/>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x v="3"/>
    <n v="0"/>
    <n v="16.8413"/>
  </r>
  <r>
    <n v="6830"/>
    <s v="CA-2013-118689"/>
    <x v="0"/>
    <x v="824"/>
    <d v="2013-10-10T00:00:00"/>
    <s v="Standard Class"/>
    <s v="TC-20980"/>
    <s v="Tamara Chand"/>
    <x v="1"/>
    <s v="United States"/>
    <s v="Lafayette"/>
    <x v="14"/>
    <n v="47905"/>
    <x v="2"/>
    <s v="OFF-AR-10001958"/>
    <x v="1"/>
    <x v="6"/>
    <s v="Stanley Bostitch Contemporary Electric Pencil Sharpeners"/>
    <n v="33.96"/>
    <x v="0"/>
    <n v="0"/>
    <n v="9.5088000000000008"/>
  </r>
  <r>
    <n v="6831"/>
    <s v="CA-2013-140438"/>
    <x v="0"/>
    <x v="435"/>
    <d v="2013-12-28T00:00:00"/>
    <s v="Second Class"/>
    <s v="PW-19030"/>
    <s v="Pauline Webber"/>
    <x v="1"/>
    <s v="United States"/>
    <s v="New York City"/>
    <x v="15"/>
    <n v="10009"/>
    <x v="3"/>
    <s v="TEC-PH-10001750"/>
    <x v="2"/>
    <x v="7"/>
    <s v="Samsung Rugby III"/>
    <n v="197.96999999999997"/>
    <x v="1"/>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x v="4"/>
    <n v="0"/>
    <n v="4.5448000000000004"/>
  </r>
  <r>
    <n v="6833"/>
    <s v="CA-2012-112522"/>
    <x v="1"/>
    <x v="998"/>
    <d v="2012-10-17T00:00:00"/>
    <s v="Standard Class"/>
    <s v="DP-13165"/>
    <s v="David Philippe"/>
    <x v="0"/>
    <s v="United States"/>
    <s v="Chicago"/>
    <x v="10"/>
    <n v="60610"/>
    <x v="2"/>
    <s v="OFF-AR-10003183"/>
    <x v="1"/>
    <x v="6"/>
    <s v="Avery Fluorescent Highlighter Four-Color Set"/>
    <n v="8.016"/>
    <x v="1"/>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x v="7"/>
    <n v="0.2"/>
    <n v="-12.778499999999994"/>
  </r>
  <r>
    <n v="6835"/>
    <s v="CA-2013-142615"/>
    <x v="0"/>
    <x v="73"/>
    <d v="2013-11-25T00:00:00"/>
    <s v="Standard Class"/>
    <s v="BM-11575"/>
    <s v="Brendan Murry"/>
    <x v="1"/>
    <s v="United States"/>
    <s v="Montebello"/>
    <x v="1"/>
    <n v="90640"/>
    <x v="1"/>
    <s v="TEC-AC-10004803"/>
    <x v="2"/>
    <x v="11"/>
    <s v="Sony Micro Vault Click 4 GB USB 2.0 Flash Drive"/>
    <n v="27.88"/>
    <x v="0"/>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x v="2"/>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x v="7"/>
    <n v="0"/>
    <n v="9.3152000000000008"/>
  </r>
  <r>
    <n v="6838"/>
    <s v="CA-2012-116260"/>
    <x v="1"/>
    <x v="380"/>
    <d v="2012-07-12T00:00:00"/>
    <s v="Standard Class"/>
    <s v="BF-10975"/>
    <s v="Barbara Fisher"/>
    <x v="1"/>
    <s v="United States"/>
    <s v="Vineland"/>
    <x v="30"/>
    <n v="8360"/>
    <x v="3"/>
    <s v="OFF-AR-10003732"/>
    <x v="1"/>
    <x v="6"/>
    <s v="Newell 333"/>
    <n v="11.12"/>
    <x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x v="2"/>
    <n v="0"/>
    <n v="459.39599999999996"/>
  </r>
  <r>
    <n v="6840"/>
    <s v="CA-2014-107517"/>
    <x v="3"/>
    <x v="1119"/>
    <d v="2014-02-10T00:00:00"/>
    <s v="Standard Class"/>
    <s v="FC-14335"/>
    <s v="Fred Chung"/>
    <x v="1"/>
    <s v="United States"/>
    <s v="Torrance"/>
    <x v="1"/>
    <n v="90503"/>
    <x v="1"/>
    <s v="TEC-PH-10003505"/>
    <x v="2"/>
    <x v="7"/>
    <s v="Geemarc AmpliPOWER60"/>
    <n v="371.2"/>
    <x v="2"/>
    <n v="0.2"/>
    <n v="41.759999999999948"/>
  </r>
  <r>
    <n v="6841"/>
    <s v="CA-2012-166338"/>
    <x v="1"/>
    <x v="401"/>
    <d v="2012-12-07T00:00:00"/>
    <s v="First Class"/>
    <s v="MP-18175"/>
    <s v="Mike Pelletier"/>
    <x v="2"/>
    <s v="United States"/>
    <s v="Troy"/>
    <x v="24"/>
    <n v="45373"/>
    <x v="3"/>
    <s v="OFF-BI-10002852"/>
    <x v="1"/>
    <x v="8"/>
    <s v="Ibico Standard Transparent Covers"/>
    <n v="14.832000000000003"/>
    <x v="1"/>
    <n v="0.7"/>
    <n v="-10.382399999999997"/>
  </r>
  <r>
    <n v="6842"/>
    <s v="CA-2013-123946"/>
    <x v="0"/>
    <x v="126"/>
    <d v="2013-09-18T00:00:00"/>
    <s v="Standard Class"/>
    <s v="AJ-10795"/>
    <s v="Anthony Johnson"/>
    <x v="1"/>
    <s v="United States"/>
    <s v="Springfield"/>
    <x v="17"/>
    <n v="22153"/>
    <x v="0"/>
    <s v="TEC-AC-10004877"/>
    <x v="2"/>
    <x v="11"/>
    <s v="Imation 30456 USB Flash Drive 8GB"/>
    <n v="20.700000000000003"/>
    <x v="1"/>
    <n v="0"/>
    <n v="1.6559999999999988"/>
  </r>
  <r>
    <n v="6843"/>
    <s v="CA-2013-123946"/>
    <x v="0"/>
    <x v="126"/>
    <d v="2013-09-18T00:00:00"/>
    <s v="Standard Class"/>
    <s v="AJ-10795"/>
    <s v="Anthony Johnson"/>
    <x v="1"/>
    <s v="United States"/>
    <s v="Springfield"/>
    <x v="17"/>
    <n v="22153"/>
    <x v="0"/>
    <s v="OFF-FA-10002975"/>
    <x v="1"/>
    <x v="13"/>
    <s v="Staples"/>
    <n v="11.34"/>
    <x v="1"/>
    <n v="0"/>
    <n v="5.2164000000000001"/>
  </r>
  <r>
    <n v="6844"/>
    <s v="CA-2013-123946"/>
    <x v="0"/>
    <x v="126"/>
    <d v="2013-09-18T00:00:00"/>
    <s v="Standard Class"/>
    <s v="AJ-10795"/>
    <s v="Anthony Johnson"/>
    <x v="1"/>
    <s v="United States"/>
    <s v="Springfield"/>
    <x v="17"/>
    <n v="22153"/>
    <x v="0"/>
    <s v="OFF-ST-10000419"/>
    <x v="1"/>
    <x v="4"/>
    <s v="Rogers Jumbo File, Granite"/>
    <n v="67.900000000000006"/>
    <x v="2"/>
    <n v="0"/>
    <n v="0.67899999999999849"/>
  </r>
  <r>
    <n v="6845"/>
    <s v="CA-2013-123946"/>
    <x v="0"/>
    <x v="126"/>
    <d v="2013-09-18T00:00:00"/>
    <s v="Standard Class"/>
    <s v="AJ-10795"/>
    <s v="Anthony Johnson"/>
    <x v="1"/>
    <s v="United States"/>
    <s v="Springfield"/>
    <x v="17"/>
    <n v="22153"/>
    <x v="0"/>
    <s v="FUR-CH-10002073"/>
    <x v="0"/>
    <x v="1"/>
    <s v="Hon Olson Stacker Chairs"/>
    <n v="1059.1199999999999"/>
    <x v="4"/>
    <n v="0"/>
    <n v="307.14479999999992"/>
  </r>
  <r>
    <n v="6846"/>
    <s v="CA-2011-147543"/>
    <x v="2"/>
    <x v="522"/>
    <d v="2011-07-12T00:00:00"/>
    <s v="Standard Class"/>
    <s v="BC-11125"/>
    <s v="Becky Castell"/>
    <x v="2"/>
    <s v="United States"/>
    <s v="El Cajon"/>
    <x v="1"/>
    <n v="92020"/>
    <x v="1"/>
    <s v="FUR-CH-10000155"/>
    <x v="0"/>
    <x v="1"/>
    <s v="Global Comet Stacking Armless Chair"/>
    <n v="478.48"/>
    <x v="0"/>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x v="4"/>
    <n v="0"/>
    <n v="14.417999999999999"/>
  </r>
  <r>
    <n v="6848"/>
    <s v="CA-2013-162110"/>
    <x v="0"/>
    <x v="427"/>
    <d v="2013-07-23T00:00:00"/>
    <s v="Standard Class"/>
    <s v="NP-18670"/>
    <s v="Nora Paige"/>
    <x v="0"/>
    <s v="United States"/>
    <s v="Phoenix"/>
    <x v="16"/>
    <n v="85023"/>
    <x v="1"/>
    <s v="TEC-PH-10001924"/>
    <x v="2"/>
    <x v="7"/>
    <s v="iHome FM Clock Radio with Lightning Dock"/>
    <n v="55.991999999999997"/>
    <x v="7"/>
    <n v="0.2"/>
    <n v="3.4995000000000029"/>
  </r>
  <r>
    <n v="6849"/>
    <s v="US-2013-163461"/>
    <x v="0"/>
    <x v="1133"/>
    <d v="2013-06-22T00:00:00"/>
    <s v="First Class"/>
    <s v="BT-11440"/>
    <s v="Bobby Trafton"/>
    <x v="0"/>
    <s v="United States"/>
    <s v="Frankfort"/>
    <x v="10"/>
    <n v="60423"/>
    <x v="2"/>
    <s v="OFF-PA-10003134"/>
    <x v="1"/>
    <x v="10"/>
    <s v="Xerox 1937"/>
    <n v="76.864000000000004"/>
    <x v="0"/>
    <n v="0.2"/>
    <n v="26.902399999999993"/>
  </r>
  <r>
    <n v="6850"/>
    <s v="CA-2011-101462"/>
    <x v="2"/>
    <x v="1017"/>
    <d v="2011-04-25T00:00:00"/>
    <s v="Standard Class"/>
    <s v="BP-11230"/>
    <s v="Benjamin Patterson"/>
    <x v="0"/>
    <s v="United States"/>
    <s v="Los Angeles"/>
    <x v="1"/>
    <n v="90045"/>
    <x v="1"/>
    <s v="FUR-FU-10000409"/>
    <x v="0"/>
    <x v="5"/>
    <s v="GE 4 Foot Flourescent Tube, 40 Watt"/>
    <n v="59.92"/>
    <x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x v="5"/>
    <n v="0"/>
    <n v="407.12880000000007"/>
  </r>
  <r>
    <n v="6852"/>
    <s v="US-2013-100461"/>
    <x v="0"/>
    <x v="1134"/>
    <d v="2013-01-12T00:00:00"/>
    <s v="Standard Class"/>
    <s v="JO-15145"/>
    <s v="Jack O'Briant"/>
    <x v="1"/>
    <s v="United States"/>
    <s v="Franklin"/>
    <x v="6"/>
    <n v="53132"/>
    <x v="2"/>
    <s v="OFF-BI-10001460"/>
    <x v="1"/>
    <x v="8"/>
    <s v="Plastic Binding Combs"/>
    <n v="106.05"/>
    <x v="3"/>
    <n v="0"/>
    <n v="49.843499999999999"/>
  </r>
  <r>
    <n v="6853"/>
    <s v="US-2014-162670"/>
    <x v="3"/>
    <x v="331"/>
    <d v="2014-12-29T00:00:00"/>
    <s v="Second Class"/>
    <s v="MF-18250"/>
    <s v="Monica Federle"/>
    <x v="1"/>
    <s v="United States"/>
    <s v="Little Rock"/>
    <x v="36"/>
    <n v="72209"/>
    <x v="0"/>
    <s v="OFF-ST-10001328"/>
    <x v="1"/>
    <x v="4"/>
    <s v="Personal Filing Tote with Lid, Black/Gray"/>
    <n v="62.04"/>
    <x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x v="1"/>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x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x v="0"/>
    <n v="0"/>
    <n v="20.6816"/>
  </r>
  <r>
    <n v="6857"/>
    <s v="US-2014-162670"/>
    <x v="3"/>
    <x v="331"/>
    <d v="2014-12-29T00:00:00"/>
    <s v="Second Class"/>
    <s v="MF-18250"/>
    <s v="Monica Federle"/>
    <x v="1"/>
    <s v="United States"/>
    <s v="Little Rock"/>
    <x v="36"/>
    <n v="72209"/>
    <x v="0"/>
    <s v="OFF-EN-10001453"/>
    <x v="1"/>
    <x v="12"/>
    <s v="Tyvek Interoffice Envelopes, 9 1/2&quot; x 12 1/2&quot;, 100/Box"/>
    <n v="182.94"/>
    <x v="1"/>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x v="1"/>
    <n v="0"/>
    <n v="13.507200000000001"/>
  </r>
  <r>
    <n v="6859"/>
    <s v="CA-2014-128965"/>
    <x v="3"/>
    <x v="827"/>
    <d v="2014-04-23T00:00:00"/>
    <s v="Standard Class"/>
    <s v="PS-18760"/>
    <s v="Pamela Stobb"/>
    <x v="0"/>
    <s v="United States"/>
    <s v="Los Angeles"/>
    <x v="1"/>
    <n v="90008"/>
    <x v="1"/>
    <s v="OFF-LA-10001404"/>
    <x v="1"/>
    <x v="2"/>
    <s v="Avery 517"/>
    <n v="7.38"/>
    <x v="0"/>
    <n v="0"/>
    <n v="3.4685999999999999"/>
  </r>
  <r>
    <n v="6860"/>
    <s v="CA-2014-128965"/>
    <x v="3"/>
    <x v="827"/>
    <d v="2014-04-23T00:00:00"/>
    <s v="Standard Class"/>
    <s v="PS-18760"/>
    <s v="Pamela Stobb"/>
    <x v="0"/>
    <s v="United States"/>
    <s v="Los Angeles"/>
    <x v="1"/>
    <n v="90008"/>
    <x v="1"/>
    <s v="OFF-FA-10001561"/>
    <x v="1"/>
    <x v="13"/>
    <s v="Stockwell Push Pins"/>
    <n v="10.9"/>
    <x v="2"/>
    <n v="0"/>
    <n v="3.5970000000000004"/>
  </r>
  <r>
    <n v="6861"/>
    <s v="CA-2014-128965"/>
    <x v="3"/>
    <x v="827"/>
    <d v="2014-04-23T00:00:00"/>
    <s v="Standard Class"/>
    <s v="PS-18760"/>
    <s v="Pamela Stobb"/>
    <x v="0"/>
    <s v="United States"/>
    <s v="Los Angeles"/>
    <x v="1"/>
    <n v="90008"/>
    <x v="1"/>
    <s v="TEC-AC-10001383"/>
    <x v="2"/>
    <x v="11"/>
    <s v="Logitech Wireless Touch Keyboard K400"/>
    <n v="274.89"/>
    <x v="10"/>
    <n v="0"/>
    <n v="46.731299999999962"/>
  </r>
  <r>
    <n v="6862"/>
    <s v="CA-2014-128965"/>
    <x v="3"/>
    <x v="827"/>
    <d v="2014-04-23T00:00:00"/>
    <s v="Standard Class"/>
    <s v="PS-18760"/>
    <s v="Pamela Stobb"/>
    <x v="0"/>
    <s v="United States"/>
    <s v="Los Angeles"/>
    <x v="1"/>
    <n v="90008"/>
    <x v="1"/>
    <s v="OFF-LA-10003190"/>
    <x v="1"/>
    <x v="2"/>
    <s v="Avery 474"/>
    <n v="23.04"/>
    <x v="8"/>
    <n v="0"/>
    <n v="11.2896"/>
  </r>
  <r>
    <n v="6863"/>
    <s v="CA-2014-128965"/>
    <x v="3"/>
    <x v="827"/>
    <d v="2014-04-23T00:00:00"/>
    <s v="Standard Class"/>
    <s v="PS-18760"/>
    <s v="Pamela Stobb"/>
    <x v="0"/>
    <s v="United States"/>
    <s v="Los Angeles"/>
    <x v="1"/>
    <n v="90008"/>
    <x v="1"/>
    <s v="FUR-CH-10003774"/>
    <x v="0"/>
    <x v="1"/>
    <s v="Global Wood Trimmed Manager's Task Chair, Khaki"/>
    <n v="218.35200000000003"/>
    <x v="1"/>
    <n v="0.2"/>
    <n v="-19.105800000000016"/>
  </r>
  <r>
    <n v="6864"/>
    <s v="CA-2014-138618"/>
    <x v="3"/>
    <x v="96"/>
    <d v="2014-12-09T00:00:00"/>
    <s v="Standard Class"/>
    <s v="MY-17380"/>
    <s v="Maribeth Yedwab"/>
    <x v="1"/>
    <s v="United States"/>
    <s v="San Antonio"/>
    <x v="5"/>
    <n v="78207"/>
    <x v="2"/>
    <s v="OFF-PA-10000520"/>
    <x v="1"/>
    <x v="10"/>
    <s v="Xerox 201"/>
    <n v="10.368000000000002"/>
    <x v="0"/>
    <n v="0.2"/>
    <n v="3.6288"/>
  </r>
  <r>
    <n v="6865"/>
    <s v="US-2013-126452"/>
    <x v="0"/>
    <x v="1036"/>
    <d v="2013-08-29T00:00:00"/>
    <s v="Standard Class"/>
    <s v="SC-20230"/>
    <s v="Scot Coram"/>
    <x v="1"/>
    <s v="United States"/>
    <s v="Los Angeles"/>
    <x v="1"/>
    <n v="90004"/>
    <x v="1"/>
    <s v="OFF-BI-10004465"/>
    <x v="1"/>
    <x v="8"/>
    <s v="Avery Durable Slant Ring Binders"/>
    <n v="12.672000000000001"/>
    <x v="0"/>
    <n v="0.2"/>
    <n v="4.7519999999999998"/>
  </r>
  <r>
    <n v="6866"/>
    <s v="US-2013-126452"/>
    <x v="0"/>
    <x v="1036"/>
    <d v="2013-08-29T00:00:00"/>
    <s v="Standard Class"/>
    <s v="SC-20230"/>
    <s v="Scot Coram"/>
    <x v="1"/>
    <s v="United States"/>
    <s v="Los Angeles"/>
    <x v="1"/>
    <n v="90004"/>
    <x v="1"/>
    <s v="TEC-PH-10003555"/>
    <x v="2"/>
    <x v="7"/>
    <s v="Motorola HK250 Universal Bluetooth Headset"/>
    <n v="91.96"/>
    <x v="2"/>
    <n v="0.2"/>
    <n v="-20.690999999999992"/>
  </r>
  <r>
    <n v="6867"/>
    <s v="US-2013-126452"/>
    <x v="0"/>
    <x v="1036"/>
    <d v="2013-08-29T00:00:00"/>
    <s v="Standard Class"/>
    <s v="SC-20230"/>
    <s v="Scot Coram"/>
    <x v="1"/>
    <s v="United States"/>
    <s v="Los Angeles"/>
    <x v="1"/>
    <n v="90004"/>
    <x v="1"/>
    <s v="TEC-AC-10000844"/>
    <x v="2"/>
    <x v="11"/>
    <s v="Logitech Gaming G510s - Keyboard"/>
    <n v="254.96999999999997"/>
    <x v="1"/>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x v="0"/>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x v="6"/>
    <n v="0.2"/>
    <n v="180.44099999999992"/>
  </r>
  <r>
    <n v="6870"/>
    <s v="US-2013-126452"/>
    <x v="0"/>
    <x v="1036"/>
    <d v="2013-08-29T00:00:00"/>
    <s v="Standard Class"/>
    <s v="SC-20230"/>
    <s v="Scot Coram"/>
    <x v="1"/>
    <s v="United States"/>
    <s v="Los Angeles"/>
    <x v="1"/>
    <n v="90004"/>
    <x v="1"/>
    <s v="OFF-PA-10003848"/>
    <x v="1"/>
    <x v="10"/>
    <s v="Xerox 1997"/>
    <n v="12.96"/>
    <x v="0"/>
    <n v="0"/>
    <n v="6.2208000000000006"/>
  </r>
  <r>
    <n v="6871"/>
    <s v="US-2013-126452"/>
    <x v="0"/>
    <x v="1036"/>
    <d v="2013-08-29T00:00:00"/>
    <s v="Standard Class"/>
    <s v="SC-20230"/>
    <s v="Scot Coram"/>
    <x v="1"/>
    <s v="United States"/>
    <s v="Los Angeles"/>
    <x v="1"/>
    <n v="90004"/>
    <x v="1"/>
    <s v="OFF-PA-10002606"/>
    <x v="1"/>
    <x v="10"/>
    <s v="Xerox 1928"/>
    <n v="47.52"/>
    <x v="6"/>
    <n v="0"/>
    <n v="21.384"/>
  </r>
  <r>
    <n v="6872"/>
    <s v="CA-2013-145009"/>
    <x v="0"/>
    <x v="5"/>
    <d v="2013-12-09T00:00:00"/>
    <s v="Second Class"/>
    <s v="RF-19345"/>
    <s v="Randy Ferguson"/>
    <x v="1"/>
    <s v="United States"/>
    <s v="Chicago"/>
    <x v="10"/>
    <n v="60610"/>
    <x v="2"/>
    <s v="OFF-LA-10004853"/>
    <x v="1"/>
    <x v="2"/>
    <s v="Avery 483"/>
    <n v="11.952000000000002"/>
    <x v="1"/>
    <n v="0.2"/>
    <n v="3.8843999999999994"/>
  </r>
  <r>
    <n v="6873"/>
    <s v="CA-2012-162544"/>
    <x v="1"/>
    <x v="1135"/>
    <d v="2012-12-19T00:00:00"/>
    <s v="First Class"/>
    <s v="SG-20080"/>
    <s v="Sandra Glassco"/>
    <x v="0"/>
    <s v="United States"/>
    <s v="Seattle"/>
    <x v="4"/>
    <n v="98105"/>
    <x v="1"/>
    <s v="OFF-PA-10004948"/>
    <x v="1"/>
    <x v="10"/>
    <s v="Xerox 190"/>
    <n v="4.9800000000000004"/>
    <x v="7"/>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x v="2"/>
    <n v="0.8"/>
    <n v="-17.248000000000008"/>
  </r>
  <r>
    <n v="6875"/>
    <s v="CA-2011-124394"/>
    <x v="2"/>
    <x v="1136"/>
    <d v="2011-10-22T00:00:00"/>
    <s v="Second Class"/>
    <s v="TB-21520"/>
    <s v="Tracy Blumstein"/>
    <x v="0"/>
    <s v="United States"/>
    <s v="Beaumont"/>
    <x v="5"/>
    <n v="77705"/>
    <x v="2"/>
    <s v="TEC-AC-10001314"/>
    <x v="2"/>
    <x v="11"/>
    <s v="Case Logic 2.4GHz Wireless Keyboard"/>
    <n v="119.97600000000001"/>
    <x v="1"/>
    <n v="0.2"/>
    <n v="-17.996400000000019"/>
  </r>
  <r>
    <n v="6876"/>
    <s v="US-2013-121013"/>
    <x v="0"/>
    <x v="64"/>
    <d v="2013-09-11T00:00:00"/>
    <s v="Standard Class"/>
    <s v="MM-17920"/>
    <s v="Michael Moore"/>
    <x v="0"/>
    <s v="United States"/>
    <s v="Chesapeake"/>
    <x v="17"/>
    <n v="23320"/>
    <x v="0"/>
    <s v="OFF-LA-10004545"/>
    <x v="1"/>
    <x v="2"/>
    <s v="Avery 50"/>
    <n v="25.06"/>
    <x v="0"/>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x v="1"/>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x v="5"/>
    <n v="0.6"/>
    <n v="-95.24760000000002"/>
  </r>
  <r>
    <n v="6879"/>
    <s v="US-2012-123918"/>
    <x v="1"/>
    <x v="52"/>
    <d v="2012-10-15T00:00:00"/>
    <s v="Same Day"/>
    <s v="CG-12520"/>
    <s v="Claire Gute"/>
    <x v="0"/>
    <s v="United States"/>
    <s v="Dallas"/>
    <x v="5"/>
    <n v="75217"/>
    <x v="2"/>
    <s v="OFF-PA-10003001"/>
    <x v="1"/>
    <x v="10"/>
    <s v="Xerox 1986"/>
    <n v="5.3440000000000003"/>
    <x v="7"/>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x v="2"/>
    <n v="0.2"/>
    <n v="125.24499999999995"/>
  </r>
  <r>
    <n v="6881"/>
    <s v="CA-2012-137113"/>
    <x v="1"/>
    <x v="494"/>
    <d v="2012-12-05T00:00:00"/>
    <s v="Second Class"/>
    <s v="TW-21025"/>
    <s v="Tamara Willingham"/>
    <x v="2"/>
    <s v="United States"/>
    <s v="Seattle"/>
    <x v="4"/>
    <n v="98105"/>
    <x v="1"/>
    <s v="OFF-PA-10004255"/>
    <x v="1"/>
    <x v="10"/>
    <s v="Xerox 219"/>
    <n v="32.400000000000006"/>
    <x v="2"/>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x v="6"/>
    <n v="0"/>
    <n v="401.81399999999985"/>
  </r>
  <r>
    <n v="6883"/>
    <s v="CA-2012-137113"/>
    <x v="1"/>
    <x v="494"/>
    <d v="2012-12-05T00:00:00"/>
    <s v="Second Class"/>
    <s v="TW-21025"/>
    <s v="Tamara Willingham"/>
    <x v="2"/>
    <s v="United States"/>
    <s v="Seattle"/>
    <x v="4"/>
    <n v="98105"/>
    <x v="1"/>
    <s v="OFF-ST-10002554"/>
    <x v="1"/>
    <x v="4"/>
    <s v="Tennsco Industrial Shelving"/>
    <n v="146.72999999999999"/>
    <x v="1"/>
    <n v="0"/>
    <n v="2.9346000000000032"/>
  </r>
  <r>
    <n v="6884"/>
    <s v="CA-2012-137113"/>
    <x v="1"/>
    <x v="494"/>
    <d v="2012-12-05T00:00:00"/>
    <s v="Second Class"/>
    <s v="TW-21025"/>
    <s v="Tamara Willingham"/>
    <x v="2"/>
    <s v="United States"/>
    <s v="Seattle"/>
    <x v="4"/>
    <n v="98105"/>
    <x v="1"/>
    <s v="OFF-PA-10002222"/>
    <x v="1"/>
    <x v="10"/>
    <s v="Xerox Color Copier Paper, 11&quot; x 17&quot;, Ream"/>
    <n v="114.2"/>
    <x v="2"/>
    <n v="0"/>
    <n v="52.531999999999996"/>
  </r>
  <r>
    <n v="6885"/>
    <s v="CA-2012-120677"/>
    <x v="1"/>
    <x v="70"/>
    <d v="2012-06-04T00:00:00"/>
    <s v="Standard Class"/>
    <s v="BD-11320"/>
    <s v="Bill Donatelli"/>
    <x v="0"/>
    <s v="United States"/>
    <s v="Minneapolis"/>
    <x v="11"/>
    <n v="55407"/>
    <x v="2"/>
    <s v="FUR-CH-10002320"/>
    <x v="0"/>
    <x v="1"/>
    <s v="Hon Pagoda Stacking Chairs"/>
    <n v="2567.84"/>
    <x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x v="4"/>
    <n v="0.2"/>
    <n v="8.8008000000000006"/>
  </r>
  <r>
    <n v="6887"/>
    <s v="CA-2014-123036"/>
    <x v="3"/>
    <x v="18"/>
    <d v="2014-09-18T00:00:00"/>
    <s v="Standard Class"/>
    <s v="HA-14905"/>
    <s v="Helen Abelman"/>
    <x v="0"/>
    <s v="United States"/>
    <s v="Springfield"/>
    <x v="24"/>
    <n v="45503"/>
    <x v="3"/>
    <s v="TEC-PH-10003580"/>
    <x v="2"/>
    <x v="7"/>
    <s v="Cisco IP Phone 7961G-GE VoIP phone"/>
    <n v="259.89600000000002"/>
    <x v="0"/>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x v="1"/>
    <n v="0"/>
    <n v="8.7629999999999999"/>
  </r>
  <r>
    <n v="6889"/>
    <s v="CA-2014-120222"/>
    <x v="3"/>
    <x v="1016"/>
    <d v="2014-05-03T00:00:00"/>
    <s v="Standard Class"/>
    <s v="LL-16840"/>
    <s v="Lauren Leatherbury"/>
    <x v="0"/>
    <s v="United States"/>
    <s v="Los Angeles"/>
    <x v="1"/>
    <n v="90032"/>
    <x v="1"/>
    <s v="OFF-BI-10000666"/>
    <x v="1"/>
    <x v="8"/>
    <s v="Surelock Post Binders"/>
    <n v="73.343999999999994"/>
    <x v="1"/>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x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x v="3"/>
    <n v="0"/>
    <n v="24.460800000000003"/>
  </r>
  <r>
    <n v="6892"/>
    <s v="CA-2014-164756"/>
    <x v="3"/>
    <x v="65"/>
    <d v="2014-09-23T00:00:00"/>
    <s v="Standard Class"/>
    <s v="SS-20140"/>
    <s v="Saphhira Shifley"/>
    <x v="1"/>
    <s v="United States"/>
    <s v="Columbus"/>
    <x v="32"/>
    <n v="31907"/>
    <x v="0"/>
    <s v="OFF-AR-10000380"/>
    <x v="1"/>
    <x v="6"/>
    <s v="Hunt PowerHouse Electric Pencil Sharpener, Blue"/>
    <n v="113.94"/>
    <x v="1"/>
    <n v="0"/>
    <n v="34.181999999999988"/>
  </r>
  <r>
    <n v="6893"/>
    <s v="CA-2014-164756"/>
    <x v="3"/>
    <x v="65"/>
    <d v="2014-09-23T00:00:00"/>
    <s v="Standard Class"/>
    <s v="SS-20140"/>
    <s v="Saphhira Shifley"/>
    <x v="1"/>
    <s v="United States"/>
    <s v="Columbus"/>
    <x v="32"/>
    <n v="31907"/>
    <x v="0"/>
    <s v="OFF-PA-10003848"/>
    <x v="1"/>
    <x v="10"/>
    <s v="Xerox 1997"/>
    <n v="25.92"/>
    <x v="4"/>
    <n v="0"/>
    <n v="12.441600000000001"/>
  </r>
  <r>
    <n v="6894"/>
    <s v="CA-2014-164756"/>
    <x v="3"/>
    <x v="65"/>
    <d v="2014-09-23T00:00:00"/>
    <s v="Standard Class"/>
    <s v="SS-20140"/>
    <s v="Saphhira Shifley"/>
    <x v="1"/>
    <s v="United States"/>
    <s v="Columbus"/>
    <x v="32"/>
    <n v="31907"/>
    <x v="0"/>
    <s v="FUR-FU-10002963"/>
    <x v="0"/>
    <x v="5"/>
    <s v="Master Caster Door Stop, Gray"/>
    <n v="20.32"/>
    <x v="4"/>
    <n v="0"/>
    <n v="6.9087999999999994"/>
  </r>
  <r>
    <n v="6895"/>
    <s v="CA-2014-164756"/>
    <x v="3"/>
    <x v="65"/>
    <d v="2014-09-23T00:00:00"/>
    <s v="Standard Class"/>
    <s v="SS-20140"/>
    <s v="Saphhira Shifley"/>
    <x v="1"/>
    <s v="United States"/>
    <s v="Columbus"/>
    <x v="32"/>
    <n v="31907"/>
    <x v="0"/>
    <s v="TEC-PH-10002447"/>
    <x v="2"/>
    <x v="7"/>
    <s v="AT&amp;T CL83451 4-Handset Telephone"/>
    <n v="411.98"/>
    <x v="0"/>
    <n v="0"/>
    <n v="119.4742"/>
  </r>
  <r>
    <n v="6896"/>
    <s v="CA-2014-164756"/>
    <x v="3"/>
    <x v="65"/>
    <d v="2014-09-23T00:00:00"/>
    <s v="Standard Class"/>
    <s v="SS-20140"/>
    <s v="Saphhira Shifley"/>
    <x v="1"/>
    <s v="United States"/>
    <s v="Columbus"/>
    <x v="32"/>
    <n v="31907"/>
    <x v="0"/>
    <s v="OFF-SU-10004261"/>
    <x v="1"/>
    <x v="14"/>
    <s v="Fiskars 8&quot; Scissors, 2/Pack"/>
    <n v="34.479999999999997"/>
    <x v="0"/>
    <n v="0"/>
    <n v="9.9991999999999948"/>
  </r>
  <r>
    <n v="6897"/>
    <s v="CA-2014-164756"/>
    <x v="3"/>
    <x v="65"/>
    <d v="2014-09-23T00:00:00"/>
    <s v="Standard Class"/>
    <s v="SS-20140"/>
    <s v="Saphhira Shifley"/>
    <x v="1"/>
    <s v="United States"/>
    <s v="Columbus"/>
    <x v="32"/>
    <n v="31907"/>
    <x v="0"/>
    <s v="OFF-PA-10003228"/>
    <x v="1"/>
    <x v="10"/>
    <s v="Xerox 1917"/>
    <n v="244.54999999999998"/>
    <x v="2"/>
    <n v="0"/>
    <n v="114.93849999999998"/>
  </r>
  <r>
    <n v="6898"/>
    <s v="CA-2014-122028"/>
    <x v="3"/>
    <x v="238"/>
    <d v="2014-08-26T00:00:00"/>
    <s v="Standard Class"/>
    <s v="CK-12205"/>
    <s v="Chloris Kastensmidt"/>
    <x v="0"/>
    <s v="United States"/>
    <s v="Lakewood"/>
    <x v="24"/>
    <n v="44107"/>
    <x v="3"/>
    <s v="OFF-BI-10004817"/>
    <x v="1"/>
    <x v="8"/>
    <s v="GBC Personal VeloBind Strips"/>
    <n v="10.782000000000002"/>
    <x v="1"/>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x v="3"/>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x v="5"/>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x v="3"/>
    <n v="0"/>
    <n v="167.97899999999996"/>
  </r>
  <r>
    <n v="6902"/>
    <s v="US-2014-135013"/>
    <x v="3"/>
    <x v="1138"/>
    <d v="2014-07-25T00:00:00"/>
    <s v="Same Day"/>
    <s v="HR-14830"/>
    <s v="Harold Ryan"/>
    <x v="1"/>
    <s v="United States"/>
    <s v="Huntington Beach"/>
    <x v="1"/>
    <n v="92646"/>
    <x v="1"/>
    <s v="TEC-CO-10001449"/>
    <x v="2"/>
    <x v="16"/>
    <s v="Hewlett Packard LaserJet 3310 Copier"/>
    <n v="2399.96"/>
    <x v="2"/>
    <n v="0.2"/>
    <n v="839.9860000000001"/>
  </r>
  <r>
    <n v="6903"/>
    <s v="CA-2014-111220"/>
    <x v="3"/>
    <x v="264"/>
    <d v="2014-09-09T00:00:00"/>
    <s v="Standard Class"/>
    <s v="JS-15595"/>
    <s v="Jill Stevenson"/>
    <x v="1"/>
    <s v="United States"/>
    <s v="Chicago"/>
    <x v="10"/>
    <n v="60653"/>
    <x v="2"/>
    <s v="OFF-FA-10002280"/>
    <x v="1"/>
    <x v="13"/>
    <s v="Advantus Plastic Paper Clips"/>
    <n v="16"/>
    <x v="4"/>
    <n v="0.2"/>
    <n v="5.6"/>
  </r>
  <r>
    <n v="6904"/>
    <s v="CA-2014-111220"/>
    <x v="3"/>
    <x v="264"/>
    <d v="2014-09-09T00:00:00"/>
    <s v="Standard Class"/>
    <s v="JS-15595"/>
    <s v="Jill Stevenson"/>
    <x v="1"/>
    <s v="United States"/>
    <s v="Chicago"/>
    <x v="10"/>
    <n v="60653"/>
    <x v="2"/>
    <s v="OFF-AP-10003278"/>
    <x v="1"/>
    <x v="9"/>
    <s v="Belkin 7-Outlet SurgeMaster Home Series"/>
    <n v="5.5879999999999992"/>
    <x v="0"/>
    <n v="0.8"/>
    <n v="-15.087600000000002"/>
  </r>
  <r>
    <n v="6905"/>
    <s v="CA-2014-111220"/>
    <x v="3"/>
    <x v="264"/>
    <d v="2014-09-09T00:00:00"/>
    <s v="Standard Class"/>
    <s v="JS-15595"/>
    <s v="Jill Stevenson"/>
    <x v="1"/>
    <s v="United States"/>
    <s v="Chicago"/>
    <x v="10"/>
    <n v="60653"/>
    <x v="2"/>
    <s v="OFF-ST-10003994"/>
    <x v="1"/>
    <x v="4"/>
    <s v="Belkin 19&quot; Center-Weighted Shelf, Gray"/>
    <n v="235.92"/>
    <x v="2"/>
    <n v="0.2"/>
    <n v="-44.235000000000007"/>
  </r>
  <r>
    <n v="6906"/>
    <s v="US-2014-149006"/>
    <x v="3"/>
    <x v="1139"/>
    <d v="2014-12-09T00:00:00"/>
    <s v="Second Class"/>
    <s v="BN-11470"/>
    <s v="Brad Norvell"/>
    <x v="1"/>
    <s v="United States"/>
    <s v="Brentwood"/>
    <x v="1"/>
    <n v="94513"/>
    <x v="1"/>
    <s v="OFF-ST-10003221"/>
    <x v="1"/>
    <x v="4"/>
    <s v="Staples"/>
    <n v="10.68"/>
    <x v="7"/>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x v="0"/>
    <n v="0"/>
    <n v="19.814399999999999"/>
  </r>
  <r>
    <n v="6908"/>
    <s v="CA-2013-140249"/>
    <x v="0"/>
    <x v="720"/>
    <d v="2013-10-04T00:00:00"/>
    <s v="Standard Class"/>
    <s v="SW-20455"/>
    <s v="Shaun Weien"/>
    <x v="0"/>
    <s v="United States"/>
    <s v="Seattle"/>
    <x v="4"/>
    <n v="98103"/>
    <x v="1"/>
    <s v="TEC-PH-10002584"/>
    <x v="2"/>
    <x v="7"/>
    <s v="Samsung Galaxy S4"/>
    <n v="1001.5840000000001"/>
    <x v="0"/>
    <n v="0.2"/>
    <n v="125.19799999999992"/>
  </r>
  <r>
    <n v="6909"/>
    <s v="US-2014-135503"/>
    <x v="3"/>
    <x v="389"/>
    <d v="2014-12-16T00:00:00"/>
    <s v="Standard Class"/>
    <s v="JE-16165"/>
    <s v="Justin Ellison"/>
    <x v="1"/>
    <s v="United States"/>
    <s v="North Charleston"/>
    <x v="20"/>
    <n v="29406"/>
    <x v="0"/>
    <s v="FUR-FU-10002364"/>
    <x v="0"/>
    <x v="5"/>
    <s v="Eldon Expressions Wood Desk Accessories, Oak"/>
    <n v="14.76"/>
    <x v="0"/>
    <n v="0"/>
    <n v="4.2803999999999984"/>
  </r>
  <r>
    <n v="6910"/>
    <s v="CA-2011-126277"/>
    <x v="2"/>
    <x v="103"/>
    <d v="2011-09-18T00:00:00"/>
    <s v="Second Class"/>
    <s v="LH-16900"/>
    <s v="Lena Hernandez"/>
    <x v="0"/>
    <s v="United States"/>
    <s v="Columbus"/>
    <x v="24"/>
    <n v="43229"/>
    <x v="3"/>
    <s v="OFF-BI-10004022"/>
    <x v="1"/>
    <x v="8"/>
    <s v="Acco Suede Grain Vinyl Round Ring Binder"/>
    <n v="2.5020000000000002"/>
    <x v="1"/>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x v="0"/>
    <n v="0"/>
    <n v="25.511200000000002"/>
  </r>
  <r>
    <n v="6912"/>
    <s v="CA-2014-168942"/>
    <x v="3"/>
    <x v="378"/>
    <d v="2014-08-06T00:00:00"/>
    <s v="Second Class"/>
    <s v="EM-13960"/>
    <s v="Eric Murdock"/>
    <x v="0"/>
    <s v="United States"/>
    <s v="San Francisco"/>
    <x v="1"/>
    <n v="94109"/>
    <x v="1"/>
    <s v="OFF-ST-10004340"/>
    <x v="1"/>
    <x v="4"/>
    <s v="Fellowes Mobile File Cart, Black"/>
    <n v="186.54"/>
    <x v="1"/>
    <n v="0"/>
    <n v="50.365800000000007"/>
  </r>
  <r>
    <n v="6913"/>
    <s v="US-2014-128398"/>
    <x v="3"/>
    <x v="743"/>
    <d v="2014-05-06T00:00:00"/>
    <s v="Second Class"/>
    <s v="EM-13825"/>
    <s v="Elizabeth Moffitt"/>
    <x v="1"/>
    <s v="United States"/>
    <s v="Los Angeles"/>
    <x v="1"/>
    <n v="90049"/>
    <x v="1"/>
    <s v="TEC-AC-10001714"/>
    <x v="2"/>
    <x v="11"/>
    <s v="Logitech MX Performance Wireless Mouse"/>
    <n v="159.56"/>
    <x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x v="0"/>
    <n v="0.2"/>
    <n v="4.1987999999999985"/>
  </r>
  <r>
    <n v="6915"/>
    <s v="CA-2011-142510"/>
    <x v="2"/>
    <x v="1091"/>
    <d v="2011-12-29T00:00:00"/>
    <s v="Standard Class"/>
    <s v="NP-18700"/>
    <s v="Nora Preis"/>
    <x v="0"/>
    <s v="United States"/>
    <s v="Chicago"/>
    <x v="10"/>
    <n v="60623"/>
    <x v="2"/>
    <s v="OFF-ST-10000585"/>
    <x v="1"/>
    <x v="4"/>
    <s v="Economy Rollaway Files"/>
    <n v="132.16"/>
    <x v="7"/>
    <n v="0.2"/>
    <n v="9.911999999999999"/>
  </r>
  <r>
    <n v="6916"/>
    <s v="CA-2011-142510"/>
    <x v="2"/>
    <x v="1091"/>
    <d v="2011-12-29T00:00:00"/>
    <s v="Standard Class"/>
    <s v="NP-18700"/>
    <s v="Nora Preis"/>
    <x v="0"/>
    <s v="United States"/>
    <s v="Chicago"/>
    <x v="10"/>
    <n v="60623"/>
    <x v="2"/>
    <s v="OFF-BI-10002824"/>
    <x v="1"/>
    <x v="8"/>
    <s v="Recycled Easel Ring Binders"/>
    <n v="17.903999999999996"/>
    <x v="5"/>
    <n v="0.8"/>
    <n v="-31.332000000000008"/>
  </r>
  <r>
    <n v="6917"/>
    <s v="CA-2011-142510"/>
    <x v="2"/>
    <x v="1091"/>
    <d v="2011-12-29T00:00:00"/>
    <s v="Standard Class"/>
    <s v="NP-18700"/>
    <s v="Nora Preis"/>
    <x v="0"/>
    <s v="United States"/>
    <s v="Chicago"/>
    <x v="10"/>
    <n v="60623"/>
    <x v="2"/>
    <s v="OFF-PA-10001289"/>
    <x v="1"/>
    <x v="10"/>
    <s v="White Computer Printout Paper by Universal"/>
    <n v="124.032"/>
    <x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x v="2"/>
    <n v="0.2"/>
    <n v="70.196000000000026"/>
  </r>
  <r>
    <n v="6919"/>
    <s v="CA-2013-105473"/>
    <x v="0"/>
    <x v="947"/>
    <d v="2013-04-19T00:00:00"/>
    <s v="Second Class"/>
    <s v="BM-11785"/>
    <s v="Bryan Mills"/>
    <x v="0"/>
    <s v="United States"/>
    <s v="Seattle"/>
    <x v="4"/>
    <n v="98115"/>
    <x v="1"/>
    <s v="OFF-SU-10003567"/>
    <x v="1"/>
    <x v="14"/>
    <s v="Stiletto Hand Letter Openers"/>
    <n v="28.799999999999997"/>
    <x v="1"/>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x v="0"/>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x v="3"/>
    <n v="0"/>
    <n v="99.901199999999989"/>
  </r>
  <r>
    <n v="6922"/>
    <s v="CA-2014-109211"/>
    <x v="3"/>
    <x v="1095"/>
    <d v="2014-04-11T00:00:00"/>
    <s v="Standard Class"/>
    <s v="PS-19045"/>
    <s v="Penelope Sewall"/>
    <x v="2"/>
    <s v="United States"/>
    <s v="New York City"/>
    <x v="15"/>
    <n v="10011"/>
    <x v="3"/>
    <s v="OFF-EN-10001532"/>
    <x v="1"/>
    <x v="12"/>
    <s v="Brown Kraft Recycled Envelopes"/>
    <n v="16.98"/>
    <x v="7"/>
    <n v="0"/>
    <n v="8.49"/>
  </r>
  <r>
    <n v="6923"/>
    <s v="CA-2012-134257"/>
    <x v="1"/>
    <x v="199"/>
    <d v="2012-03-19T00:00:00"/>
    <s v="Second Class"/>
    <s v="MS-17710"/>
    <s v="Maurice Satty"/>
    <x v="0"/>
    <s v="United States"/>
    <s v="Auburn"/>
    <x v="19"/>
    <n v="36830"/>
    <x v="0"/>
    <s v="OFF-LA-10003930"/>
    <x v="1"/>
    <x v="2"/>
    <s v="Dot Matrix Printer Tape Reel Labels, White, 5000/Box"/>
    <n v="491.55"/>
    <x v="2"/>
    <n v="0"/>
    <n v="240.8595"/>
  </r>
  <r>
    <n v="6924"/>
    <s v="CA-2012-134257"/>
    <x v="1"/>
    <x v="199"/>
    <d v="2012-03-19T00:00:00"/>
    <s v="Second Class"/>
    <s v="MS-17710"/>
    <s v="Maurice Satty"/>
    <x v="0"/>
    <s v="United States"/>
    <s v="Auburn"/>
    <x v="19"/>
    <n v="36830"/>
    <x v="0"/>
    <s v="OFF-EN-10003845"/>
    <x v="1"/>
    <x v="12"/>
    <s v="Colored Envelopes"/>
    <n v="7.38"/>
    <x v="0"/>
    <n v="0"/>
    <n v="3.3947999999999996"/>
  </r>
  <r>
    <n v="6925"/>
    <s v="CA-2012-137925"/>
    <x v="1"/>
    <x v="672"/>
    <d v="2012-12-04T00:00:00"/>
    <s v="Standard Class"/>
    <s v="JL-15235"/>
    <s v="Janet Lee"/>
    <x v="0"/>
    <s v="United States"/>
    <s v="New York City"/>
    <x v="15"/>
    <n v="10035"/>
    <x v="3"/>
    <s v="OFF-PA-10002659"/>
    <x v="1"/>
    <x v="10"/>
    <s v="Avoid Verbal Orders Carbonless Minifold Book"/>
    <n v="23.66"/>
    <x v="3"/>
    <n v="0"/>
    <n v="10.883599999999998"/>
  </r>
  <r>
    <n v="6926"/>
    <s v="CA-2012-137925"/>
    <x v="1"/>
    <x v="672"/>
    <d v="2012-12-04T00:00:00"/>
    <s v="Standard Class"/>
    <s v="JL-15235"/>
    <s v="Janet Lee"/>
    <x v="0"/>
    <s v="United States"/>
    <s v="New York City"/>
    <x v="15"/>
    <n v="10035"/>
    <x v="3"/>
    <s v="FUR-BO-10001608"/>
    <x v="0"/>
    <x v="0"/>
    <s v="Hon Metal Bookcases, Black"/>
    <n v="681.40800000000013"/>
    <x v="13"/>
    <n v="0.2"/>
    <n v="42.588000000000022"/>
  </r>
  <r>
    <n v="6927"/>
    <s v="CA-2013-140046"/>
    <x v="0"/>
    <x v="1062"/>
    <d v="2013-08-04T00:00:00"/>
    <s v="Standard Class"/>
    <s v="KM-16660"/>
    <s v="Khloe Miller"/>
    <x v="0"/>
    <s v="United States"/>
    <s v="Los Angeles"/>
    <x v="1"/>
    <n v="90032"/>
    <x v="1"/>
    <s v="OFF-LA-10000305"/>
    <x v="1"/>
    <x v="2"/>
    <s v="Avery 495"/>
    <n v="18.899999999999999"/>
    <x v="1"/>
    <n v="0"/>
    <n v="8.6939999999999991"/>
  </r>
  <r>
    <n v="6928"/>
    <s v="CA-2013-140382"/>
    <x v="0"/>
    <x v="661"/>
    <d v="2013-06-26T00:00:00"/>
    <s v="Second Class"/>
    <s v="RD-19900"/>
    <s v="Ruben Dartt"/>
    <x v="0"/>
    <s v="United States"/>
    <s v="San Francisco"/>
    <x v="1"/>
    <n v="94109"/>
    <x v="1"/>
    <s v="OFF-ST-10003638"/>
    <x v="1"/>
    <x v="4"/>
    <s v="Mobile Personal File Cube"/>
    <n v="93.68"/>
    <x v="4"/>
    <n v="0"/>
    <n v="25.293599999999998"/>
  </r>
  <r>
    <n v="6929"/>
    <s v="CA-2013-140382"/>
    <x v="0"/>
    <x v="661"/>
    <d v="2013-06-26T00:00:00"/>
    <s v="Second Class"/>
    <s v="RD-19900"/>
    <s v="Ruben Dartt"/>
    <x v="0"/>
    <s v="United States"/>
    <s v="San Francisco"/>
    <x v="1"/>
    <n v="94109"/>
    <x v="1"/>
    <s v="OFF-LA-10001934"/>
    <x v="1"/>
    <x v="2"/>
    <s v="Avery 516"/>
    <n v="21.93"/>
    <x v="1"/>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x v="3"/>
    <n v="0.2"/>
    <n v="97.013699999999858"/>
  </r>
  <r>
    <n v="6931"/>
    <s v="CA-2013-140382"/>
    <x v="0"/>
    <x v="661"/>
    <d v="2013-06-26T00:00:00"/>
    <s v="Second Class"/>
    <s v="RD-19900"/>
    <s v="Ruben Dartt"/>
    <x v="0"/>
    <s v="United States"/>
    <s v="San Francisco"/>
    <x v="1"/>
    <n v="94109"/>
    <x v="1"/>
    <s v="OFF-PA-10001019"/>
    <x v="1"/>
    <x v="10"/>
    <s v="Xerox 1884"/>
    <n v="19.98"/>
    <x v="7"/>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x v="7"/>
    <n v="0.4"/>
    <n v="-2.2490000000000023"/>
  </r>
  <r>
    <n v="6933"/>
    <s v="CA-2011-164182"/>
    <x v="2"/>
    <x v="686"/>
    <d v="2011-07-18T00:00:00"/>
    <s v="Standard Class"/>
    <s v="ST-20530"/>
    <s v="Shui Tom"/>
    <x v="0"/>
    <s v="United States"/>
    <s v="Philadelphia"/>
    <x v="9"/>
    <n v="19140"/>
    <x v="3"/>
    <s v="TEC-PH-10002583"/>
    <x v="2"/>
    <x v="7"/>
    <s v="iOttie HLCRIO102 Car Mount"/>
    <n v="23.987999999999996"/>
    <x v="0"/>
    <n v="0.4"/>
    <n v="-13.993000000000004"/>
  </r>
  <r>
    <n v="6934"/>
    <s v="CA-2011-164182"/>
    <x v="2"/>
    <x v="686"/>
    <d v="2011-07-18T00:00:00"/>
    <s v="Standard Class"/>
    <s v="ST-20530"/>
    <s v="Shui Tom"/>
    <x v="0"/>
    <s v="United States"/>
    <s v="Philadelphia"/>
    <x v="9"/>
    <n v="19140"/>
    <x v="3"/>
    <s v="FUR-FU-10001057"/>
    <x v="0"/>
    <x v="5"/>
    <s v="Tensor Track Tree Floor Lamp"/>
    <n v="31.983999999999998"/>
    <x v="0"/>
    <n v="0.2"/>
    <n v="1.1993999999999998"/>
  </r>
  <r>
    <n v="6935"/>
    <s v="CA-2011-164182"/>
    <x v="2"/>
    <x v="686"/>
    <d v="2011-07-18T00:00:00"/>
    <s v="Standard Class"/>
    <s v="ST-20530"/>
    <s v="Shui Tom"/>
    <x v="0"/>
    <s v="United States"/>
    <s v="Philadelphia"/>
    <x v="9"/>
    <n v="19140"/>
    <x v="3"/>
    <s v="OFF-AR-10001044"/>
    <x v="1"/>
    <x v="6"/>
    <s v="BOSTON Ranger #55 Pencil Sharpener, Black"/>
    <n v="41.584000000000003"/>
    <x v="0"/>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x v="1"/>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x v="0"/>
    <n v="0.6"/>
    <n v="-75.844800000000006"/>
  </r>
  <r>
    <n v="6938"/>
    <s v="CA-2011-126963"/>
    <x v="2"/>
    <x v="345"/>
    <d v="2011-06-15T00:00:00"/>
    <s v="Same Day"/>
    <s v="PS-18760"/>
    <s v="Pamela Stobb"/>
    <x v="0"/>
    <s v="United States"/>
    <s v="El Paso"/>
    <x v="5"/>
    <n v="79907"/>
    <x v="2"/>
    <s v="OFF-PA-10001952"/>
    <x v="1"/>
    <x v="10"/>
    <s v="Xerox 1902"/>
    <n v="36.544000000000004"/>
    <x v="0"/>
    <n v="0.2"/>
    <n v="11.876799999999998"/>
  </r>
  <r>
    <n v="6939"/>
    <s v="CA-2013-125094"/>
    <x v="0"/>
    <x v="732"/>
    <d v="2013-11-10T00:00:00"/>
    <s v="Standard Class"/>
    <s v="NP-18700"/>
    <s v="Nora Preis"/>
    <x v="0"/>
    <s v="United States"/>
    <s v="Seattle"/>
    <x v="4"/>
    <n v="98105"/>
    <x v="1"/>
    <s v="TEC-AC-10004420"/>
    <x v="2"/>
    <x v="11"/>
    <s v="Cherry 142-key Programmable Keyboard"/>
    <n v="479.72"/>
    <x v="4"/>
    <n v="0"/>
    <n v="52.769200000000012"/>
  </r>
  <r>
    <n v="6940"/>
    <s v="CA-2014-107132"/>
    <x v="3"/>
    <x v="335"/>
    <d v="2014-07-01T00:00:00"/>
    <s v="Standard Class"/>
    <s v="SC-20260"/>
    <s v="Scott Cohen"/>
    <x v="1"/>
    <s v="United States"/>
    <s v="New York City"/>
    <x v="15"/>
    <n v="10009"/>
    <x v="3"/>
    <s v="OFF-BI-10001071"/>
    <x v="1"/>
    <x v="8"/>
    <s v="GBC ProClick Punch Binding System"/>
    <n v="102.36799999999999"/>
    <x v="0"/>
    <n v="0.2"/>
    <n v="37.108400000000003"/>
  </r>
  <r>
    <n v="6941"/>
    <s v="CA-2014-107132"/>
    <x v="3"/>
    <x v="335"/>
    <d v="2014-07-01T00:00:00"/>
    <s v="Standard Class"/>
    <s v="SC-20260"/>
    <s v="Scott Cohen"/>
    <x v="1"/>
    <s v="United States"/>
    <s v="New York City"/>
    <x v="15"/>
    <n v="10009"/>
    <x v="3"/>
    <s v="OFF-SU-10002503"/>
    <x v="1"/>
    <x v="14"/>
    <s v="Acme Preferred Stainless Steel Scissors"/>
    <n v="28.4"/>
    <x v="2"/>
    <n v="0"/>
    <n v="8.2359999999999989"/>
  </r>
  <r>
    <n v="6942"/>
    <s v="CA-2014-107132"/>
    <x v="3"/>
    <x v="335"/>
    <d v="2014-07-01T00:00:00"/>
    <s v="Standard Class"/>
    <s v="SC-20260"/>
    <s v="Scott Cohen"/>
    <x v="1"/>
    <s v="United States"/>
    <s v="New York City"/>
    <x v="15"/>
    <n v="10009"/>
    <x v="3"/>
    <s v="OFF-ST-10001490"/>
    <x v="1"/>
    <x v="4"/>
    <s v="Hot File 7-Pocket, Floor Stand"/>
    <n v="713.88"/>
    <x v="4"/>
    <n v="0"/>
    <n v="214.16399999999993"/>
  </r>
  <r>
    <n v="6943"/>
    <s v="CA-2014-107132"/>
    <x v="3"/>
    <x v="335"/>
    <d v="2014-07-01T00:00:00"/>
    <s v="Standard Class"/>
    <s v="SC-20260"/>
    <s v="Scott Cohen"/>
    <x v="1"/>
    <s v="United States"/>
    <s v="New York City"/>
    <x v="15"/>
    <n v="10009"/>
    <x v="3"/>
    <s v="OFF-PA-10003790"/>
    <x v="1"/>
    <x v="10"/>
    <s v="Xerox 1991"/>
    <n v="68.52"/>
    <x v="1"/>
    <n v="0"/>
    <n v="31.519199999999998"/>
  </r>
  <r>
    <n v="6944"/>
    <s v="CA-2012-139248"/>
    <x v="1"/>
    <x v="395"/>
    <d v="2012-07-30T00:00:00"/>
    <s v="Standard Class"/>
    <s v="RD-19930"/>
    <s v="Russell D'Ascenzo"/>
    <x v="0"/>
    <s v="United States"/>
    <s v="Los Angeles"/>
    <x v="1"/>
    <n v="90032"/>
    <x v="1"/>
    <s v="TEC-PH-10004094"/>
    <x v="2"/>
    <x v="7"/>
    <s v="Motorola L703CM"/>
    <n v="623.96"/>
    <x v="2"/>
    <n v="0.2"/>
    <n v="38.997500000000002"/>
  </r>
  <r>
    <n v="6945"/>
    <s v="CA-2011-148369"/>
    <x v="2"/>
    <x v="865"/>
    <d v="2011-09-27T00:00:00"/>
    <s v="Standard Class"/>
    <s v="TH-21115"/>
    <s v="Thea Hudgings"/>
    <x v="1"/>
    <s v="United States"/>
    <s v="Newark"/>
    <x v="13"/>
    <n v="19711"/>
    <x v="3"/>
    <s v="OFF-BI-10004876"/>
    <x v="1"/>
    <x v="8"/>
    <s v="Wilson Jones Suede Grain Vinyl Binders"/>
    <n v="11.12"/>
    <x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x v="2"/>
    <n v="0.2"/>
    <n v="-26.195999999999984"/>
  </r>
  <r>
    <n v="6947"/>
    <s v="CA-2012-126466"/>
    <x v="1"/>
    <x v="529"/>
    <d v="2012-11-13T00:00:00"/>
    <s v="Standard Class"/>
    <s v="JO-15550"/>
    <s v="Jesus Ocampo"/>
    <x v="2"/>
    <s v="United States"/>
    <s v="Roseville"/>
    <x v="1"/>
    <n v="95661"/>
    <x v="1"/>
    <s v="OFF-FA-10000490"/>
    <x v="1"/>
    <x v="13"/>
    <s v="OIC Binder Clips, Mini, 1/4&quot; Capacity, Black"/>
    <n v="2.48"/>
    <x v="0"/>
    <n v="0"/>
    <n v="1.1656"/>
  </r>
  <r>
    <n v="6948"/>
    <s v="CA-2012-130365"/>
    <x v="1"/>
    <x v="334"/>
    <d v="2012-04-29T00:00:00"/>
    <s v="Standard Class"/>
    <s v="ZC-21910"/>
    <s v="Zuschuss Carroll"/>
    <x v="0"/>
    <s v="United States"/>
    <s v="Aurora"/>
    <x v="10"/>
    <n v="60505"/>
    <x v="2"/>
    <s v="OFF-ST-10002574"/>
    <x v="1"/>
    <x v="4"/>
    <s v="SAFCO Commercial Wire Shelving, Black"/>
    <n v="221.024"/>
    <x v="0"/>
    <n v="0.2"/>
    <n v="-55.256"/>
  </r>
  <r>
    <n v="6949"/>
    <s v="CA-2012-130365"/>
    <x v="1"/>
    <x v="334"/>
    <d v="2012-04-29T00:00:00"/>
    <s v="Standard Class"/>
    <s v="ZC-21910"/>
    <s v="Zuschuss Carroll"/>
    <x v="0"/>
    <s v="United States"/>
    <s v="Aurora"/>
    <x v="10"/>
    <n v="60505"/>
    <x v="2"/>
    <s v="FUR-CH-10003535"/>
    <x v="0"/>
    <x v="1"/>
    <s v="Global Armless Task Chair, Royal Blue"/>
    <n v="128.05799999999999"/>
    <x v="1"/>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x v="3"/>
    <n v="0.2"/>
    <n v="18.252499999999998"/>
  </r>
  <r>
    <n v="6951"/>
    <s v="CA-2014-143021"/>
    <x v="3"/>
    <x v="123"/>
    <d v="2014-11-20T00:00:00"/>
    <s v="Same Day"/>
    <s v="AP-10720"/>
    <s v="Anne Pryor"/>
    <x v="2"/>
    <s v="United States"/>
    <s v="New York City"/>
    <x v="15"/>
    <n v="10011"/>
    <x v="3"/>
    <s v="FUR-TA-10001676"/>
    <x v="0"/>
    <x v="3"/>
    <s v="Hon 61000 Series Interactive Training Tables"/>
    <n v="79.97399999999999"/>
    <x v="1"/>
    <n v="0.4"/>
    <n v="-29.323800000000006"/>
  </r>
  <r>
    <n v="6952"/>
    <s v="CA-2012-161767"/>
    <x v="1"/>
    <x v="312"/>
    <d v="2012-11-24T00:00:00"/>
    <s v="Standard Class"/>
    <s v="GK-14620"/>
    <s v="Grace Kelly"/>
    <x v="1"/>
    <s v="United States"/>
    <s v="Dallas"/>
    <x v="5"/>
    <n v="75217"/>
    <x v="2"/>
    <s v="TEC-MA-10002790"/>
    <x v="2"/>
    <x v="15"/>
    <s v="NeatDesk Desktop Scanner &amp; Digital Filing System"/>
    <n v="479.988"/>
    <x v="0"/>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x v="1"/>
    <n v="0.2"/>
    <n v="4.1327999999999996"/>
  </r>
  <r>
    <n v="6954"/>
    <s v="CA-2012-129917"/>
    <x v="1"/>
    <x v="653"/>
    <d v="2012-10-03T00:00:00"/>
    <s v="First Class"/>
    <s v="HM-14980"/>
    <s v="Henry MacAllister"/>
    <x v="0"/>
    <s v="United States"/>
    <s v="Los Angeles"/>
    <x v="1"/>
    <n v="90008"/>
    <x v="1"/>
    <s v="OFF-BI-10004828"/>
    <x v="1"/>
    <x v="8"/>
    <s v="GBC Poly Designer Binding Covers"/>
    <n v="53.567999999999998"/>
    <x v="4"/>
    <n v="0.2"/>
    <n v="19.418399999999995"/>
  </r>
  <r>
    <n v="6955"/>
    <s v="CA-2012-129917"/>
    <x v="1"/>
    <x v="653"/>
    <d v="2012-10-03T00:00:00"/>
    <s v="First Class"/>
    <s v="HM-14980"/>
    <s v="Henry MacAllister"/>
    <x v="0"/>
    <s v="United States"/>
    <s v="Los Angeles"/>
    <x v="1"/>
    <n v="90008"/>
    <x v="1"/>
    <s v="TEC-PH-10000369"/>
    <x v="2"/>
    <x v="7"/>
    <s v="HTC One Mini"/>
    <n v="503.96000000000004"/>
    <x v="2"/>
    <n v="0.2"/>
    <n v="50.396000000000015"/>
  </r>
  <r>
    <n v="6956"/>
    <s v="CA-2012-115420"/>
    <x v="1"/>
    <x v="334"/>
    <d v="2012-05-02T00:00:00"/>
    <s v="Standard Class"/>
    <s v="LS-16945"/>
    <s v="Linda Southworth"/>
    <x v="1"/>
    <s v="United States"/>
    <s v="Los Angeles"/>
    <x v="1"/>
    <n v="90004"/>
    <x v="1"/>
    <s v="OFF-EN-10003862"/>
    <x v="1"/>
    <x v="12"/>
    <s v="Laser &amp; Ink Jet Business Envelopes"/>
    <n v="21.34"/>
    <x v="0"/>
    <n v="0"/>
    <n v="9.8163999999999998"/>
  </r>
  <r>
    <n v="6957"/>
    <s v="CA-2013-157588"/>
    <x v="0"/>
    <x v="216"/>
    <d v="2013-07-20T00:00:00"/>
    <s v="Standard Class"/>
    <s v="AR-10570"/>
    <s v="Anemone Ratner"/>
    <x v="0"/>
    <s v="United States"/>
    <s v="Columbus"/>
    <x v="32"/>
    <n v="31907"/>
    <x v="0"/>
    <s v="OFF-BI-10003963"/>
    <x v="1"/>
    <x v="8"/>
    <s v="Cardinal Holdit Data Disk Pockets"/>
    <n v="36.4"/>
    <x v="2"/>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x v="7"/>
    <n v="0"/>
    <n v="15.524999999999999"/>
  </r>
  <r>
    <n v="6959"/>
    <s v="CA-2012-167255"/>
    <x v="1"/>
    <x v="874"/>
    <d v="2012-09-29T00:00:00"/>
    <s v="Second Class"/>
    <s v="RH-19510"/>
    <s v="Rick Huthwaite"/>
    <x v="2"/>
    <s v="United States"/>
    <s v="San Francisco"/>
    <x v="1"/>
    <n v="94110"/>
    <x v="1"/>
    <s v="OFF-ST-10001328"/>
    <x v="1"/>
    <x v="4"/>
    <s v="Personal Filing Tote with Lid, Black/Gray"/>
    <n v="15.51"/>
    <x v="7"/>
    <n v="0"/>
    <n v="4.3428000000000004"/>
  </r>
  <r>
    <n v="6960"/>
    <s v="CA-2012-167255"/>
    <x v="1"/>
    <x v="874"/>
    <d v="2012-09-29T00:00:00"/>
    <s v="Second Class"/>
    <s v="RH-19510"/>
    <s v="Rick Huthwaite"/>
    <x v="2"/>
    <s v="United States"/>
    <s v="San Francisco"/>
    <x v="1"/>
    <n v="94110"/>
    <x v="1"/>
    <s v="OFF-PA-10002377"/>
    <x v="1"/>
    <x v="10"/>
    <s v="Xerox 1916"/>
    <n v="146.82"/>
    <x v="1"/>
    <n v="0"/>
    <n v="73.41"/>
  </r>
  <r>
    <n v="6961"/>
    <s v="CA-2012-167255"/>
    <x v="1"/>
    <x v="874"/>
    <d v="2012-09-29T00:00:00"/>
    <s v="Second Class"/>
    <s v="RH-19510"/>
    <s v="Rick Huthwaite"/>
    <x v="2"/>
    <s v="United States"/>
    <s v="San Francisco"/>
    <x v="1"/>
    <n v="94110"/>
    <x v="1"/>
    <s v="OFF-PA-10003441"/>
    <x v="1"/>
    <x v="10"/>
    <s v="Xerox 226"/>
    <n v="12.96"/>
    <x v="0"/>
    <n v="0"/>
    <n v="6.2208000000000006"/>
  </r>
  <r>
    <n v="6962"/>
    <s v="CA-2014-162096"/>
    <x v="3"/>
    <x v="468"/>
    <d v="2014-11-11T00:00:00"/>
    <s v="Same Day"/>
    <s v="TB-21190"/>
    <s v="Thomas Brumley"/>
    <x v="2"/>
    <s v="United States"/>
    <s v="Riverside"/>
    <x v="1"/>
    <n v="92503"/>
    <x v="1"/>
    <s v="OFF-AR-10002221"/>
    <x v="1"/>
    <x v="6"/>
    <s v="12 Colored Short Pencils"/>
    <n v="7.8000000000000007"/>
    <x v="1"/>
    <n v="0"/>
    <n v="2.1060000000000008"/>
  </r>
  <r>
    <n v="6963"/>
    <s v="CA-2013-157161"/>
    <x v="0"/>
    <x v="87"/>
    <d v="2013-07-21T00:00:00"/>
    <s v="Second Class"/>
    <s v="JD-15895"/>
    <s v="Jonathan Doherty"/>
    <x v="1"/>
    <s v="United States"/>
    <s v="Columbia"/>
    <x v="20"/>
    <n v="29203"/>
    <x v="0"/>
    <s v="OFF-EN-10001509"/>
    <x v="1"/>
    <x v="12"/>
    <s v="Poly String Tie Envelopes"/>
    <n v="10.199999999999999"/>
    <x v="2"/>
    <n v="0"/>
    <n v="4.7939999999999996"/>
  </r>
  <r>
    <n v="6964"/>
    <s v="CA-2013-157161"/>
    <x v="0"/>
    <x v="87"/>
    <d v="2013-07-21T00:00:00"/>
    <s v="Second Class"/>
    <s v="JD-15895"/>
    <s v="Jonathan Doherty"/>
    <x v="1"/>
    <s v="United States"/>
    <s v="Columbia"/>
    <x v="20"/>
    <n v="29203"/>
    <x v="0"/>
    <s v="OFF-AR-10003338"/>
    <x v="1"/>
    <x v="6"/>
    <s v="Eberhard Faber 3 1/2&quot; Golf Pencils"/>
    <n v="22.32"/>
    <x v="1"/>
    <n v="0"/>
    <n v="5.580000000000001"/>
  </r>
  <r>
    <n v="6965"/>
    <s v="CA-2013-157161"/>
    <x v="0"/>
    <x v="87"/>
    <d v="2013-07-21T00:00:00"/>
    <s v="Second Class"/>
    <s v="JD-15895"/>
    <s v="Jonathan Doherty"/>
    <x v="1"/>
    <s v="United States"/>
    <s v="Columbia"/>
    <x v="20"/>
    <n v="29203"/>
    <x v="0"/>
    <s v="OFF-BI-10004728"/>
    <x v="1"/>
    <x v="8"/>
    <s v="Wilson Jones Turn Tabs Binder Tool for Ring Binders"/>
    <n v="24.1"/>
    <x v="2"/>
    <n v="0"/>
    <n v="11.086"/>
  </r>
  <r>
    <n v="6966"/>
    <s v="CA-2013-157161"/>
    <x v="0"/>
    <x v="87"/>
    <d v="2013-07-21T00:00:00"/>
    <s v="Second Class"/>
    <s v="JD-15895"/>
    <s v="Jonathan Doherty"/>
    <x v="1"/>
    <s v="United States"/>
    <s v="Columbia"/>
    <x v="20"/>
    <n v="29203"/>
    <x v="0"/>
    <s v="TEC-AC-10000358"/>
    <x v="2"/>
    <x v="11"/>
    <s v="Imation Secure Drive + Hardware Encrypted USB flash drive - 16 GB"/>
    <n v="75.98"/>
    <x v="0"/>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x v="0"/>
    <n v="0"/>
    <n v="3.1654"/>
  </r>
  <r>
    <n v="6968"/>
    <s v="CA-2013-157161"/>
    <x v="0"/>
    <x v="87"/>
    <d v="2013-07-21T00:00:00"/>
    <s v="Second Class"/>
    <s v="JD-15895"/>
    <s v="Jonathan Doherty"/>
    <x v="1"/>
    <s v="United States"/>
    <s v="Columbia"/>
    <x v="20"/>
    <n v="29203"/>
    <x v="0"/>
    <s v="OFF-PA-10001461"/>
    <x v="1"/>
    <x v="10"/>
    <s v="HP Office Paper (20Lb. and 87 Bright)"/>
    <n v="60.12"/>
    <x v="6"/>
    <n v="0"/>
    <n v="28.857599999999998"/>
  </r>
  <r>
    <n v="6969"/>
    <s v="CA-2012-110765"/>
    <x v="1"/>
    <x v="1140"/>
    <d v="2012-10-20T00:00:00"/>
    <s v="Second Class"/>
    <s v="MP-17965"/>
    <s v="Michael Paige"/>
    <x v="1"/>
    <s v="United States"/>
    <s v="New York City"/>
    <x v="15"/>
    <n v="10011"/>
    <x v="3"/>
    <s v="TEC-PH-10004165"/>
    <x v="2"/>
    <x v="7"/>
    <s v="Mitel MiVoice 5330e IP Phone"/>
    <n v="824.97"/>
    <x v="1"/>
    <n v="0"/>
    <n v="214.4922"/>
  </r>
  <r>
    <n v="6970"/>
    <s v="CA-2013-163937"/>
    <x v="0"/>
    <x v="994"/>
    <d v="2013-01-13T00:00:00"/>
    <s v="Second Class"/>
    <s v="JB-16000"/>
    <s v="Joy Bell-"/>
    <x v="0"/>
    <s v="United States"/>
    <s v="Longview"/>
    <x v="4"/>
    <n v="98632"/>
    <x v="1"/>
    <s v="FUR-FU-10000010"/>
    <x v="0"/>
    <x v="5"/>
    <s v="DAX Value U-Channel Document Frames, Easel Back"/>
    <n v="24.849999999999998"/>
    <x v="2"/>
    <n v="0"/>
    <n v="7.7034999999999982"/>
  </r>
  <r>
    <n v="6971"/>
    <s v="CA-2014-153822"/>
    <x v="3"/>
    <x v="20"/>
    <d v="2014-09-26T00:00:00"/>
    <s v="Standard Class"/>
    <s v="AB-10105"/>
    <s v="Adrian Barton"/>
    <x v="0"/>
    <s v="United States"/>
    <s v="Phoenix"/>
    <x v="16"/>
    <n v="85023"/>
    <x v="1"/>
    <s v="OFF-ST-10000321"/>
    <x v="1"/>
    <x v="4"/>
    <s v="Akro Stacking Bins"/>
    <n v="12.624000000000001"/>
    <x v="0"/>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x v="0"/>
    <n v="0.2"/>
    <n v="4.4792000000000058"/>
  </r>
  <r>
    <n v="6973"/>
    <s v="CA-2014-153822"/>
    <x v="3"/>
    <x v="20"/>
    <d v="2014-09-26T00:00:00"/>
    <s v="Standard Class"/>
    <s v="AB-10105"/>
    <s v="Adrian Barton"/>
    <x v="0"/>
    <s v="United States"/>
    <s v="Phoenix"/>
    <x v="16"/>
    <n v="85023"/>
    <x v="1"/>
    <s v="TEC-PH-10002415"/>
    <x v="2"/>
    <x v="7"/>
    <s v="Polycom VoiceStation 500 Conference phone"/>
    <n v="471.92"/>
    <x v="0"/>
    <n v="0.2"/>
    <n v="29.495000000000019"/>
  </r>
  <r>
    <n v="6974"/>
    <s v="CA-2014-153822"/>
    <x v="3"/>
    <x v="20"/>
    <d v="2014-09-26T00:00:00"/>
    <s v="Standard Class"/>
    <s v="AB-10105"/>
    <s v="Adrian Barton"/>
    <x v="0"/>
    <s v="United States"/>
    <s v="Phoenix"/>
    <x v="16"/>
    <n v="85023"/>
    <x v="1"/>
    <s v="OFF-BI-10001460"/>
    <x v="1"/>
    <x v="8"/>
    <s v="Plastic Binding Combs"/>
    <n v="18.180000000000003"/>
    <x v="4"/>
    <n v="0.7"/>
    <n v="-13.938000000000002"/>
  </r>
  <r>
    <n v="6975"/>
    <s v="CA-2014-146185"/>
    <x v="3"/>
    <x v="175"/>
    <d v="2014-09-20T00:00:00"/>
    <s v="Standard Class"/>
    <s v="CC-12145"/>
    <s v="Charles Crestani"/>
    <x v="0"/>
    <s v="United States"/>
    <s v="Houston"/>
    <x v="5"/>
    <n v="77095"/>
    <x v="2"/>
    <s v="OFF-AR-10002987"/>
    <x v="1"/>
    <x v="6"/>
    <s v="Prismacolor Color Pencil Set"/>
    <n v="31.744"/>
    <x v="0"/>
    <n v="0.2"/>
    <n v="8.3328000000000024"/>
  </r>
  <r>
    <n v="6976"/>
    <s v="CA-2012-112144"/>
    <x v="1"/>
    <x v="1141"/>
    <d v="2012-07-02T00:00:00"/>
    <s v="Standard Class"/>
    <s v="CY-12745"/>
    <s v="Craig Yedwab"/>
    <x v="1"/>
    <s v="United States"/>
    <s v="Gilbert"/>
    <x v="16"/>
    <n v="85234"/>
    <x v="1"/>
    <s v="OFF-LA-10000443"/>
    <x v="1"/>
    <x v="2"/>
    <s v="Avery 501"/>
    <n v="5.9039999999999999"/>
    <x v="0"/>
    <n v="0.2"/>
    <n v="1.9925999999999999"/>
  </r>
  <r>
    <n v="6977"/>
    <s v="CA-2012-112144"/>
    <x v="1"/>
    <x v="1141"/>
    <d v="2012-07-02T00:00:00"/>
    <s v="Standard Class"/>
    <s v="CY-12745"/>
    <s v="Craig Yedwab"/>
    <x v="1"/>
    <s v="United States"/>
    <s v="Gilbert"/>
    <x v="16"/>
    <n v="85234"/>
    <x v="1"/>
    <s v="FUR-FU-10004306"/>
    <x v="0"/>
    <x v="5"/>
    <s v="Electrix Halogen Magnifier Lamp"/>
    <n v="621.7600000000001"/>
    <x v="4"/>
    <n v="0.2"/>
    <n v="46.631999999999977"/>
  </r>
  <r>
    <n v="6978"/>
    <s v="US-2013-119298"/>
    <x v="0"/>
    <x v="881"/>
    <d v="2013-11-29T00:00:00"/>
    <s v="First Class"/>
    <s v="EP-13915"/>
    <s v="Emily Phan"/>
    <x v="0"/>
    <s v="United States"/>
    <s v="Jonesboro"/>
    <x v="36"/>
    <n v="72401"/>
    <x v="0"/>
    <s v="TEC-PH-10002564"/>
    <x v="2"/>
    <x v="7"/>
    <s v="OtterBox Defender Series Case - Samsung Galaxy S4"/>
    <n v="59.98"/>
    <x v="0"/>
    <n v="0"/>
    <n v="17.993999999999993"/>
  </r>
  <r>
    <n v="6979"/>
    <s v="CA-2014-155159"/>
    <x v="3"/>
    <x v="920"/>
    <d v="2014-11-30T00:00:00"/>
    <s v="Second Class"/>
    <s v="DL-13315"/>
    <s v="Delfina Latchford"/>
    <x v="0"/>
    <s v="United States"/>
    <s v="Atlanta"/>
    <x v="32"/>
    <n v="30318"/>
    <x v="0"/>
    <s v="OFF-PA-10003724"/>
    <x v="1"/>
    <x v="10"/>
    <s v="Wirebound Message Book, 4 per Page"/>
    <n v="48.87"/>
    <x v="6"/>
    <n v="0"/>
    <n v="23.946299999999997"/>
  </r>
  <r>
    <n v="6980"/>
    <s v="CA-2014-149076"/>
    <x v="3"/>
    <x v="424"/>
    <d v="2014-01-20T00:00:00"/>
    <s v="Standard Class"/>
    <s v="SO-20335"/>
    <s v="Sean O'Donnell"/>
    <x v="0"/>
    <s v="United States"/>
    <s v="Los Angeles"/>
    <x v="1"/>
    <n v="90036"/>
    <x v="1"/>
    <s v="OFF-PA-10000483"/>
    <x v="1"/>
    <x v="10"/>
    <s v="Xerox 19"/>
    <n v="154.9"/>
    <x v="2"/>
    <n v="0"/>
    <n v="69.704999999999998"/>
  </r>
  <r>
    <n v="6981"/>
    <s v="CA-2011-146990"/>
    <x v="2"/>
    <x v="845"/>
    <d v="2011-11-08T00:00:00"/>
    <s v="First Class"/>
    <s v="BP-11095"/>
    <s v="Bart Pistole"/>
    <x v="1"/>
    <s v="United States"/>
    <s v="New York City"/>
    <x v="15"/>
    <n v="10024"/>
    <x v="3"/>
    <s v="OFF-FA-10000611"/>
    <x v="1"/>
    <x v="13"/>
    <s v="Binder Clips by OIC"/>
    <n v="5.92"/>
    <x v="4"/>
    <n v="0"/>
    <n v="2.8415999999999997"/>
  </r>
  <r>
    <n v="6982"/>
    <s v="CA-2011-146990"/>
    <x v="2"/>
    <x v="845"/>
    <d v="2011-11-08T00:00:00"/>
    <s v="First Class"/>
    <s v="BP-11095"/>
    <s v="Bart Pistole"/>
    <x v="1"/>
    <s v="United States"/>
    <s v="New York City"/>
    <x v="15"/>
    <n v="10024"/>
    <x v="3"/>
    <s v="OFF-PA-10000246"/>
    <x v="1"/>
    <x v="10"/>
    <s v="Riverleaf Stik-Withit Designer Note Cubes"/>
    <n v="30.18"/>
    <x v="1"/>
    <n v="0"/>
    <n v="13.8828"/>
  </r>
  <r>
    <n v="6983"/>
    <s v="CA-2013-116526"/>
    <x v="0"/>
    <x v="142"/>
    <d v="2013-09-06T00:00:00"/>
    <s v="Standard Class"/>
    <s v="JA-15970"/>
    <s v="Joseph Airdo"/>
    <x v="0"/>
    <s v="United States"/>
    <s v="Detroit"/>
    <x v="12"/>
    <n v="48227"/>
    <x v="2"/>
    <s v="OFF-BI-10004728"/>
    <x v="1"/>
    <x v="8"/>
    <s v="Wilson Jones Turn Tabs Binder Tool for Ring Binders"/>
    <n v="24.1"/>
    <x v="2"/>
    <n v="0"/>
    <n v="11.086"/>
  </r>
  <r>
    <n v="6984"/>
    <s v="CA-2013-116526"/>
    <x v="0"/>
    <x v="142"/>
    <d v="2013-09-06T00:00:00"/>
    <s v="Standard Class"/>
    <s v="JA-15970"/>
    <s v="Joseph Airdo"/>
    <x v="0"/>
    <s v="United States"/>
    <s v="Detroit"/>
    <x v="12"/>
    <n v="48227"/>
    <x v="2"/>
    <s v="TEC-PH-10002365"/>
    <x v="2"/>
    <x v="7"/>
    <s v="Belkin Grip Candy Sheer Case / Cover for iPhone 5 and 5S"/>
    <n v="8.7799999999999994"/>
    <x v="7"/>
    <n v="0"/>
    <n v="2.2827999999999999"/>
  </r>
  <r>
    <n v="6985"/>
    <s v="CA-2013-116526"/>
    <x v="0"/>
    <x v="142"/>
    <d v="2013-09-06T00:00:00"/>
    <s v="Standard Class"/>
    <s v="JA-15970"/>
    <s v="Joseph Airdo"/>
    <x v="0"/>
    <s v="United States"/>
    <s v="Detroit"/>
    <x v="12"/>
    <n v="48227"/>
    <x v="2"/>
    <s v="OFF-AP-10002457"/>
    <x v="1"/>
    <x v="9"/>
    <s v="Eureka The Boss Plus 12-Amp Hard Box Upright Vacuum, Red"/>
    <n v="376.74"/>
    <x v="4"/>
    <n v="0.1"/>
    <n v="71.161999999999978"/>
  </r>
  <r>
    <n v="6986"/>
    <s v="CA-2013-116526"/>
    <x v="0"/>
    <x v="142"/>
    <d v="2013-09-06T00:00:00"/>
    <s v="Standard Class"/>
    <s v="JA-15970"/>
    <s v="Joseph Airdo"/>
    <x v="0"/>
    <s v="United States"/>
    <s v="Detroit"/>
    <x v="12"/>
    <n v="48227"/>
    <x v="2"/>
    <s v="OFF-BI-10000320"/>
    <x v="1"/>
    <x v="8"/>
    <s v="GBC Plastic Binding Combs"/>
    <n v="29.52"/>
    <x v="4"/>
    <n v="0"/>
    <n v="14.4648"/>
  </r>
  <r>
    <n v="6987"/>
    <s v="CA-2013-116526"/>
    <x v="0"/>
    <x v="142"/>
    <d v="2013-09-06T00:00:00"/>
    <s v="Standard Class"/>
    <s v="JA-15970"/>
    <s v="Joseph Airdo"/>
    <x v="0"/>
    <s v="United States"/>
    <s v="Detroit"/>
    <x v="12"/>
    <n v="48227"/>
    <x v="2"/>
    <s v="OFF-AR-10004999"/>
    <x v="1"/>
    <x v="6"/>
    <s v="Newell 315"/>
    <n v="11.96"/>
    <x v="0"/>
    <n v="0"/>
    <n v="2.99"/>
  </r>
  <r>
    <n v="6988"/>
    <s v="CA-2013-116526"/>
    <x v="0"/>
    <x v="142"/>
    <d v="2013-09-06T00:00:00"/>
    <s v="Standard Class"/>
    <s v="JA-15970"/>
    <s v="Joseph Airdo"/>
    <x v="0"/>
    <s v="United States"/>
    <s v="Detroit"/>
    <x v="12"/>
    <n v="48227"/>
    <x v="2"/>
    <s v="OFF-BI-10001116"/>
    <x v="1"/>
    <x v="8"/>
    <s v="Wilson Jones 1&quot; Hanging DublLock Ring Binders"/>
    <n v="26.400000000000002"/>
    <x v="2"/>
    <n v="0"/>
    <n v="12.672000000000001"/>
  </r>
  <r>
    <n v="6989"/>
    <s v="CA-2014-158561"/>
    <x v="3"/>
    <x v="343"/>
    <d v="2014-11-17T00:00:00"/>
    <s v="Second Class"/>
    <s v="BB-11545"/>
    <s v="Brenda Bowman"/>
    <x v="1"/>
    <s v="United States"/>
    <s v="Fort Lauderdale"/>
    <x v="2"/>
    <n v="33311"/>
    <x v="0"/>
    <s v="OFF-AP-10002651"/>
    <x v="1"/>
    <x v="9"/>
    <s v="Hoover Upright Vacuum With Dirt Cup"/>
    <n v="1158.1199999999999"/>
    <x v="2"/>
    <n v="0.2"/>
    <n v="130.28849999999983"/>
  </r>
  <r>
    <n v="6990"/>
    <s v="CA-2014-165099"/>
    <x v="3"/>
    <x v="157"/>
    <d v="2014-12-14T00:00:00"/>
    <s v="First Class"/>
    <s v="DK-13375"/>
    <s v="Dennis Kane"/>
    <x v="0"/>
    <s v="United States"/>
    <s v="Abilene"/>
    <x v="5"/>
    <n v="79605"/>
    <x v="2"/>
    <s v="OFF-AP-10001634"/>
    <x v="1"/>
    <x v="9"/>
    <s v="Hoover Commercial Lightweight Upright Vacuum"/>
    <n v="1.3919999999999997"/>
    <x v="0"/>
    <n v="0.8"/>
    <n v="-3.7584000000000009"/>
  </r>
  <r>
    <n v="6991"/>
    <s v="CA-2012-109386"/>
    <x v="1"/>
    <x v="627"/>
    <d v="2012-11-13T00:00:00"/>
    <s v="Second Class"/>
    <s v="RH-19600"/>
    <s v="Rob Haberlin"/>
    <x v="0"/>
    <s v="United States"/>
    <s v="Hampton"/>
    <x v="17"/>
    <n v="23666"/>
    <x v="0"/>
    <s v="OFF-AP-10003266"/>
    <x v="1"/>
    <x v="9"/>
    <s v="Holmes Replacement Filter for HEPA Air Cleaner, Large Room"/>
    <n v="44.43"/>
    <x v="1"/>
    <n v="0"/>
    <n v="18.660600000000002"/>
  </r>
  <r>
    <n v="6992"/>
    <s v="CA-2012-109386"/>
    <x v="1"/>
    <x v="627"/>
    <d v="2012-11-13T00:00:00"/>
    <s v="Second Class"/>
    <s v="RH-19600"/>
    <s v="Rob Haberlin"/>
    <x v="0"/>
    <s v="United States"/>
    <s v="Hampton"/>
    <x v="17"/>
    <n v="23666"/>
    <x v="0"/>
    <s v="TEC-PH-10002890"/>
    <x v="2"/>
    <x v="7"/>
    <s v="AT&amp;T 17929 Lendline Telephone"/>
    <n v="226.20000000000002"/>
    <x v="2"/>
    <n v="0"/>
    <n v="58.811999999999998"/>
  </r>
  <r>
    <n v="6993"/>
    <s v="CA-2012-109386"/>
    <x v="1"/>
    <x v="627"/>
    <d v="2012-11-13T00:00:00"/>
    <s v="Second Class"/>
    <s v="RH-19600"/>
    <s v="Rob Haberlin"/>
    <x v="0"/>
    <s v="United States"/>
    <s v="Hampton"/>
    <x v="17"/>
    <n v="23666"/>
    <x v="0"/>
    <s v="FUR-FU-10000308"/>
    <x v="0"/>
    <x v="5"/>
    <s v="Deflect-o Glass Clear Studded Chair Mats"/>
    <n v="186.54"/>
    <x v="1"/>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x v="3"/>
    <n v="0"/>
    <n v="79.757999999999967"/>
  </r>
  <r>
    <n v="6995"/>
    <s v="CA-2012-109386"/>
    <x v="1"/>
    <x v="627"/>
    <d v="2012-11-13T00:00:00"/>
    <s v="Second Class"/>
    <s v="RH-19600"/>
    <s v="Rob Haberlin"/>
    <x v="0"/>
    <s v="United States"/>
    <s v="Hampton"/>
    <x v="17"/>
    <n v="23666"/>
    <x v="0"/>
    <s v="OFF-AR-10000122"/>
    <x v="1"/>
    <x v="6"/>
    <s v="Newell 314"/>
    <n v="27.9"/>
    <x v="2"/>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x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x v="4"/>
    <n v="0.8"/>
    <n v="-22.144000000000005"/>
  </r>
  <r>
    <n v="6998"/>
    <s v="CA-2014-117443"/>
    <x v="3"/>
    <x v="331"/>
    <d v="2014-12-26T00:00:00"/>
    <s v="Second Class"/>
    <s v="JB-15400"/>
    <s v="Jennifer Braxton"/>
    <x v="1"/>
    <s v="United States"/>
    <s v="Rockford"/>
    <x v="10"/>
    <n v="61107"/>
    <x v="2"/>
    <s v="OFF-PA-10004475"/>
    <x v="1"/>
    <x v="10"/>
    <s v="Xerox 1940"/>
    <n v="175.87200000000001"/>
    <x v="4"/>
    <n v="0.2"/>
    <n v="63.753599999999992"/>
  </r>
  <r>
    <n v="6999"/>
    <s v="US-2013-134369"/>
    <x v="0"/>
    <x v="1142"/>
    <d v="2013-09-23T00:00:00"/>
    <s v="Standard Class"/>
    <s v="BC-11125"/>
    <s v="Becky Castell"/>
    <x v="2"/>
    <s v="United States"/>
    <s v="Laguna Niguel"/>
    <x v="1"/>
    <n v="92677"/>
    <x v="1"/>
    <s v="OFF-PA-10002195"/>
    <x v="1"/>
    <x v="10"/>
    <s v="Xerox 1966"/>
    <n v="12.96"/>
    <x v="0"/>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x v="1"/>
    <n v="0"/>
    <n v="62.531999999999982"/>
  </r>
  <r>
    <n v="7001"/>
    <s v="CA-2014-123687"/>
    <x v="3"/>
    <x v="1143"/>
    <d v="2014-05-30T00:00:00"/>
    <s v="First Class"/>
    <s v="KC-16675"/>
    <s v="Kimberly Carter"/>
    <x v="1"/>
    <s v="United States"/>
    <s v="Louisville"/>
    <x v="0"/>
    <n v="40214"/>
    <x v="0"/>
    <s v="OFF-SU-10004498"/>
    <x v="1"/>
    <x v="14"/>
    <s v="Martin-Yale Premier Letter Opener"/>
    <n v="25.76"/>
    <x v="0"/>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x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x v="3"/>
    <n v="0"/>
    <n v="26.031600000000012"/>
  </r>
  <r>
    <n v="7004"/>
    <s v="CA-2011-133158"/>
    <x v="2"/>
    <x v="710"/>
    <d v="2011-08-21T00:00:00"/>
    <s v="Second Class"/>
    <s v="DW-13195"/>
    <s v="David Wiener"/>
    <x v="1"/>
    <s v="United States"/>
    <s v="Los Angeles"/>
    <x v="1"/>
    <n v="90045"/>
    <x v="1"/>
    <s v="OFF-BI-10000632"/>
    <x v="1"/>
    <x v="8"/>
    <s v="Satellite Sectional Post Binders"/>
    <n v="69.456000000000003"/>
    <x v="0"/>
    <n v="0.2"/>
    <n v="22.573199999999996"/>
  </r>
  <r>
    <n v="7005"/>
    <s v="CA-2011-126333"/>
    <x v="2"/>
    <x v="851"/>
    <d v="2011-12-28T00:00:00"/>
    <s v="Standard Class"/>
    <s v="ME-18010"/>
    <s v="Michelle Ellison"/>
    <x v="1"/>
    <s v="United States"/>
    <s v="Port Arthur"/>
    <x v="5"/>
    <n v="77642"/>
    <x v="2"/>
    <s v="OFF-PA-10000223"/>
    <x v="1"/>
    <x v="10"/>
    <s v="Xerox 2000"/>
    <n v="5.1840000000000011"/>
    <x v="7"/>
    <n v="0.2"/>
    <n v="1.8144"/>
  </r>
  <r>
    <n v="7006"/>
    <s v="CA-2012-141740"/>
    <x v="1"/>
    <x v="549"/>
    <d v="2012-11-05T00:00:00"/>
    <s v="Standard Class"/>
    <s v="JF-15490"/>
    <s v="Jeremy Farry"/>
    <x v="0"/>
    <s v="United States"/>
    <s v="New York City"/>
    <x v="15"/>
    <n v="10009"/>
    <x v="3"/>
    <s v="FUR-CH-10001545"/>
    <x v="0"/>
    <x v="1"/>
    <s v="Hon Comfortask Task/Swivel Chairs"/>
    <n v="205.16400000000002"/>
    <x v="0"/>
    <n v="0.1"/>
    <n v="13.677600000000002"/>
  </r>
  <r>
    <n v="7007"/>
    <s v="CA-2011-119466"/>
    <x v="2"/>
    <x v="534"/>
    <d v="2011-12-21T00:00:00"/>
    <s v="Standard Class"/>
    <s v="SP-20860"/>
    <s v="Sung Pak"/>
    <x v="1"/>
    <s v="United States"/>
    <s v="Chicago"/>
    <x v="10"/>
    <n v="60623"/>
    <x v="2"/>
    <s v="FUR-FU-10001546"/>
    <x v="0"/>
    <x v="5"/>
    <s v="Dana Swing-Arm Lamps"/>
    <n v="8.5440000000000005"/>
    <x v="0"/>
    <n v="0.6"/>
    <n v="-7.4759999999999991"/>
  </r>
  <r>
    <n v="7008"/>
    <s v="CA-2012-154823"/>
    <x v="1"/>
    <x v="291"/>
    <d v="2012-08-25T00:00:00"/>
    <s v="Standard Class"/>
    <s v="KN-16390"/>
    <s v="Katherine Nockton"/>
    <x v="1"/>
    <s v="United States"/>
    <s v="Springfield"/>
    <x v="24"/>
    <n v="45503"/>
    <x v="3"/>
    <s v="OFF-BI-10001098"/>
    <x v="1"/>
    <x v="8"/>
    <s v="Acco D-Ring Binder w/DublLock"/>
    <n v="12.828000000000001"/>
    <x v="0"/>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x v="1"/>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x v="7"/>
    <n v="0.2"/>
    <n v="-3.8976000000000015"/>
  </r>
  <r>
    <n v="7011"/>
    <s v="US-2011-135881"/>
    <x v="2"/>
    <x v="235"/>
    <d v="2011-05-27T00:00:00"/>
    <s v="Standard Class"/>
    <s v="GT-14710"/>
    <s v="Greg Tran"/>
    <x v="0"/>
    <s v="United States"/>
    <s v="New York City"/>
    <x v="15"/>
    <n v="10035"/>
    <x v="3"/>
    <s v="OFF-BI-10000829"/>
    <x v="1"/>
    <x v="8"/>
    <s v="Avery Non-Stick Binders"/>
    <n v="17.96"/>
    <x v="2"/>
    <n v="0.2"/>
    <n v="5.8369999999999997"/>
  </r>
  <r>
    <n v="7012"/>
    <s v="US-2011-135881"/>
    <x v="2"/>
    <x v="235"/>
    <d v="2011-05-27T00:00:00"/>
    <s v="Standard Class"/>
    <s v="GT-14710"/>
    <s v="Greg Tran"/>
    <x v="0"/>
    <s v="United States"/>
    <s v="New York City"/>
    <x v="15"/>
    <n v="10035"/>
    <x v="3"/>
    <s v="OFF-SU-10003002"/>
    <x v="1"/>
    <x v="14"/>
    <s v="Letter Slitter"/>
    <n v="5.04"/>
    <x v="0"/>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x v="7"/>
    <n v="0"/>
    <n v="56.20320000000001"/>
  </r>
  <r>
    <n v="7014"/>
    <s v="CA-2014-141201"/>
    <x v="3"/>
    <x v="34"/>
    <d v="2014-12-12T00:00:00"/>
    <s v="Second Class"/>
    <s v="DB-12910"/>
    <s v="Daniel Byrd"/>
    <x v="2"/>
    <s v="United States"/>
    <s v="Salinas"/>
    <x v="1"/>
    <n v="93905"/>
    <x v="1"/>
    <s v="FUR-BO-10001519"/>
    <x v="0"/>
    <x v="0"/>
    <s v="O'Sullivan 3-Shelf Heavy-Duty Bookcases"/>
    <n v="148.25700000000001"/>
    <x v="1"/>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x v="1"/>
    <n v="0"/>
    <n v="38.157600000000002"/>
  </r>
  <r>
    <n v="7016"/>
    <s v="CA-2011-114790"/>
    <x v="2"/>
    <x v="518"/>
    <d v="2011-03-13T00:00:00"/>
    <s v="Second Class"/>
    <s v="FM-14215"/>
    <s v="Filia McAdams"/>
    <x v="1"/>
    <s v="United States"/>
    <s v="Richmond"/>
    <x v="0"/>
    <n v="40475"/>
    <x v="0"/>
    <s v="TEC-AC-10000710"/>
    <x v="2"/>
    <x v="11"/>
    <s v="Maxell DVD-RAM Discs"/>
    <n v="32.96"/>
    <x v="0"/>
    <n v="0"/>
    <n v="14.172800000000002"/>
  </r>
  <r>
    <n v="7017"/>
    <s v="CA-2011-114790"/>
    <x v="2"/>
    <x v="518"/>
    <d v="2011-03-13T00:00:00"/>
    <s v="Second Class"/>
    <s v="FM-14215"/>
    <s v="Filia McAdams"/>
    <x v="1"/>
    <s v="United States"/>
    <s v="Richmond"/>
    <x v="0"/>
    <n v="40475"/>
    <x v="0"/>
    <s v="TEC-PH-10000984"/>
    <x v="2"/>
    <x v="7"/>
    <s v="Panasonic KX-TG9471B"/>
    <n v="587.97"/>
    <x v="1"/>
    <n v="0"/>
    <n v="164.63160000000005"/>
  </r>
  <r>
    <n v="7018"/>
    <s v="CA-2011-114790"/>
    <x v="2"/>
    <x v="518"/>
    <d v="2011-03-13T00:00:00"/>
    <s v="Second Class"/>
    <s v="FM-14215"/>
    <s v="Filia McAdams"/>
    <x v="1"/>
    <s v="United States"/>
    <s v="Richmond"/>
    <x v="0"/>
    <n v="40475"/>
    <x v="0"/>
    <s v="OFF-PA-10000213"/>
    <x v="1"/>
    <x v="10"/>
    <s v="Xerox 198"/>
    <n v="14.940000000000001"/>
    <x v="1"/>
    <n v="0"/>
    <n v="7.0218000000000007"/>
  </r>
  <r>
    <n v="7019"/>
    <s v="US-2013-154256"/>
    <x v="0"/>
    <x v="661"/>
    <d v="2013-06-28T00:00:00"/>
    <s v="Second Class"/>
    <s v="SM-20005"/>
    <s v="Sally Matthias"/>
    <x v="0"/>
    <s v="United States"/>
    <s v="New York City"/>
    <x v="15"/>
    <n v="10035"/>
    <x v="3"/>
    <s v="OFF-LA-10003720"/>
    <x v="1"/>
    <x v="2"/>
    <s v="Avery 487"/>
    <n v="25.83"/>
    <x v="3"/>
    <n v="0"/>
    <n v="12.1401"/>
  </r>
  <r>
    <n v="7020"/>
    <s v="CA-2011-124737"/>
    <x v="2"/>
    <x v="709"/>
    <d v="2011-08-27T00:00:00"/>
    <s v="Standard Class"/>
    <s v="AP-10915"/>
    <s v="Arthur Prichep"/>
    <x v="0"/>
    <s v="United States"/>
    <s v="Denver"/>
    <x v="22"/>
    <n v="80219"/>
    <x v="1"/>
    <s v="OFF-PA-10001837"/>
    <x v="1"/>
    <x v="10"/>
    <s v="Xerox 1976"/>
    <n v="15.552000000000003"/>
    <x v="1"/>
    <n v="0.2"/>
    <n v="5.4432"/>
  </r>
  <r>
    <n v="7021"/>
    <s v="CA-2011-124737"/>
    <x v="2"/>
    <x v="709"/>
    <d v="2011-08-27T00:00:00"/>
    <s v="Standard Class"/>
    <s v="AP-10915"/>
    <s v="Arthur Prichep"/>
    <x v="0"/>
    <s v="United States"/>
    <s v="Denver"/>
    <x v="22"/>
    <n v="80219"/>
    <x v="1"/>
    <s v="OFF-SU-10004661"/>
    <x v="1"/>
    <x v="14"/>
    <s v="Acme Titanium Bonded Scissors"/>
    <n v="6.8000000000000007"/>
    <x v="7"/>
    <n v="0.2"/>
    <n v="0.50999999999999979"/>
  </r>
  <r>
    <n v="7022"/>
    <s v="CA-2011-124737"/>
    <x v="2"/>
    <x v="709"/>
    <d v="2011-08-27T00:00:00"/>
    <s v="Standard Class"/>
    <s v="AP-10915"/>
    <s v="Arthur Prichep"/>
    <x v="0"/>
    <s v="United States"/>
    <s v="Denver"/>
    <x v="22"/>
    <n v="80219"/>
    <x v="1"/>
    <s v="FUR-FU-10003274"/>
    <x v="0"/>
    <x v="5"/>
    <s v="Regeneration Desk Collection"/>
    <n v="4.2240000000000002"/>
    <x v="1"/>
    <n v="0.2"/>
    <n v="1.2672000000000003"/>
  </r>
  <r>
    <n v="7023"/>
    <s v="CA-2011-124737"/>
    <x v="2"/>
    <x v="709"/>
    <d v="2011-08-27T00:00:00"/>
    <s v="Standard Class"/>
    <s v="AP-10915"/>
    <s v="Arthur Prichep"/>
    <x v="0"/>
    <s v="United States"/>
    <s v="Denver"/>
    <x v="22"/>
    <n v="80219"/>
    <x v="1"/>
    <s v="TEC-PH-10000149"/>
    <x v="2"/>
    <x v="7"/>
    <s v="Cisco SPA525G2 IP Phone - Wireless"/>
    <n v="143.64000000000001"/>
    <x v="6"/>
    <n v="0.2"/>
    <n v="10.772999999999989"/>
  </r>
  <r>
    <n v="7024"/>
    <s v="CA-2011-124737"/>
    <x v="2"/>
    <x v="709"/>
    <d v="2011-08-27T00:00:00"/>
    <s v="Standard Class"/>
    <s v="AP-10915"/>
    <s v="Arthur Prichep"/>
    <x v="0"/>
    <s v="United States"/>
    <s v="Denver"/>
    <x v="22"/>
    <n v="80219"/>
    <x v="1"/>
    <s v="OFF-PA-10000019"/>
    <x v="1"/>
    <x v="10"/>
    <s v="Xerox 1931"/>
    <n v="31.104000000000006"/>
    <x v="5"/>
    <n v="0.2"/>
    <n v="10.8864"/>
  </r>
  <r>
    <n v="7025"/>
    <s v="CA-2011-124737"/>
    <x v="2"/>
    <x v="709"/>
    <d v="2011-08-27T00:00:00"/>
    <s v="Standard Class"/>
    <s v="AP-10915"/>
    <s v="Arthur Prichep"/>
    <x v="0"/>
    <s v="United States"/>
    <s v="Denver"/>
    <x v="22"/>
    <n v="80219"/>
    <x v="1"/>
    <s v="OFF-PA-10001125"/>
    <x v="1"/>
    <x v="10"/>
    <s v="Xerox 1988"/>
    <n v="223.05600000000001"/>
    <x v="6"/>
    <n v="0.2"/>
    <n v="69.704999999999984"/>
  </r>
  <r>
    <n v="7026"/>
    <s v="US-2014-101840"/>
    <x v="3"/>
    <x v="695"/>
    <d v="2014-02-13T00:00:00"/>
    <s v="Standard Class"/>
    <s v="SP-20545"/>
    <s v="Sibella Parks"/>
    <x v="1"/>
    <s v="United States"/>
    <s v="New York City"/>
    <x v="15"/>
    <n v="10024"/>
    <x v="3"/>
    <s v="TEC-PH-10002538"/>
    <x v="2"/>
    <x v="7"/>
    <s v="Grandstream GXP1160 VoIP phone"/>
    <n v="227.45999999999998"/>
    <x v="5"/>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x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x v="0"/>
    <n v="0"/>
    <n v="2.4011999999999998"/>
  </r>
  <r>
    <n v="7029"/>
    <s v="US-2013-157840"/>
    <x v="0"/>
    <x v="887"/>
    <d v="2013-12-24T00:00:00"/>
    <s v="Second Class"/>
    <s v="MC-17575"/>
    <s v="Matt Collins"/>
    <x v="0"/>
    <s v="United States"/>
    <s v="Fremont"/>
    <x v="8"/>
    <n v="68025"/>
    <x v="2"/>
    <s v="OFF-PA-10003673"/>
    <x v="1"/>
    <x v="10"/>
    <s v="Strathmore Photo Mount Cards"/>
    <n v="33.9"/>
    <x v="2"/>
    <n v="0"/>
    <n v="15.593999999999999"/>
  </r>
  <r>
    <n v="7030"/>
    <s v="CA-2013-145548"/>
    <x v="0"/>
    <x v="583"/>
    <d v="2013-11-17T00:00:00"/>
    <s v="Standard Class"/>
    <s v="EB-13750"/>
    <s v="Edward Becker"/>
    <x v="1"/>
    <s v="United States"/>
    <s v="New York City"/>
    <x v="15"/>
    <n v="10011"/>
    <x v="3"/>
    <s v="OFF-ST-10002562"/>
    <x v="1"/>
    <x v="4"/>
    <s v="Staples"/>
    <n v="28.14"/>
    <x v="1"/>
    <n v="0"/>
    <n v="7.8792000000000009"/>
  </r>
  <r>
    <n v="7031"/>
    <s v="CA-2013-145548"/>
    <x v="0"/>
    <x v="583"/>
    <d v="2013-11-17T00:00:00"/>
    <s v="Standard Class"/>
    <s v="EB-13750"/>
    <s v="Edward Becker"/>
    <x v="1"/>
    <s v="United States"/>
    <s v="New York City"/>
    <x v="15"/>
    <n v="10011"/>
    <x v="3"/>
    <s v="TEC-AC-10002305"/>
    <x v="2"/>
    <x v="11"/>
    <s v="KeyTronic E03601U1 - Keyboard - Beige"/>
    <n v="36"/>
    <x v="0"/>
    <n v="0"/>
    <n v="6.4799999999999969"/>
  </r>
  <r>
    <n v="7032"/>
    <s v="CA-2013-145548"/>
    <x v="0"/>
    <x v="583"/>
    <d v="2013-11-17T00:00:00"/>
    <s v="Standard Class"/>
    <s v="EB-13750"/>
    <s v="Edward Becker"/>
    <x v="1"/>
    <s v="United States"/>
    <s v="New York City"/>
    <x v="15"/>
    <n v="10011"/>
    <x v="3"/>
    <s v="OFF-AR-10003373"/>
    <x v="1"/>
    <x v="6"/>
    <s v="Boston School Pro Electric Pencil Sharpener, 1670"/>
    <n v="92.94"/>
    <x v="1"/>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x v="1"/>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x v="1"/>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x v="1"/>
    <n v="0.2"/>
    <n v="11.450399999999998"/>
  </r>
  <r>
    <n v="7036"/>
    <s v="CA-2014-119494"/>
    <x v="3"/>
    <x v="45"/>
    <d v="2014-11-14T00:00:00"/>
    <s v="Standard Class"/>
    <s v="JE-15610"/>
    <s v="Jim Epp"/>
    <x v="1"/>
    <s v="United States"/>
    <s v="San Diego"/>
    <x v="1"/>
    <n v="92105"/>
    <x v="1"/>
    <s v="FUR-CH-10004675"/>
    <x v="0"/>
    <x v="1"/>
    <s v="Lifetime Advantage Folding Chairs, 4/Carton"/>
    <n v="523.39200000000005"/>
    <x v="1"/>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x v="0"/>
    <n v="0.2"/>
    <n v="89.996999999999986"/>
  </r>
  <r>
    <n v="7038"/>
    <s v="CA-2014-161970"/>
    <x v="3"/>
    <x v="585"/>
    <d v="2014-09-28T00:00:00"/>
    <s v="Standard Class"/>
    <s v="PB-19105"/>
    <s v="Peter Bühler"/>
    <x v="0"/>
    <s v="United States"/>
    <s v="Smyrna"/>
    <x v="32"/>
    <n v="30080"/>
    <x v="0"/>
    <s v="OFF-PA-10004255"/>
    <x v="1"/>
    <x v="10"/>
    <s v="Xerox 219"/>
    <n v="12.96"/>
    <x v="0"/>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x v="1"/>
    <n v="0"/>
    <n v="6.4584000000000001"/>
  </r>
  <r>
    <n v="7040"/>
    <s v="CA-2014-103443"/>
    <x v="3"/>
    <x v="94"/>
    <d v="2014-12-24T00:00:00"/>
    <s v="Standard Class"/>
    <s v="AT-10735"/>
    <s v="Annie Thurman"/>
    <x v="0"/>
    <s v="United States"/>
    <s v="New York City"/>
    <x v="15"/>
    <n v="10009"/>
    <x v="3"/>
    <s v="OFF-ST-10002276"/>
    <x v="1"/>
    <x v="4"/>
    <s v="Safco Steel Mobile File Cart"/>
    <n v="166.72"/>
    <x v="0"/>
    <n v="0"/>
    <n v="41.680000000000007"/>
  </r>
  <r>
    <n v="7041"/>
    <s v="CA-2014-103443"/>
    <x v="3"/>
    <x v="94"/>
    <d v="2014-12-24T00:00:00"/>
    <s v="Standard Class"/>
    <s v="AT-10735"/>
    <s v="Annie Thurman"/>
    <x v="0"/>
    <s v="United States"/>
    <s v="New York City"/>
    <x v="15"/>
    <n v="10009"/>
    <x v="3"/>
    <s v="OFF-BI-10001617"/>
    <x v="1"/>
    <x v="8"/>
    <s v="GBC Wire Binding Combs"/>
    <n v="24.816000000000003"/>
    <x v="1"/>
    <n v="0.2"/>
    <n v="8.3753999999999991"/>
  </r>
  <r>
    <n v="7042"/>
    <s v="CA-2014-103443"/>
    <x v="3"/>
    <x v="94"/>
    <d v="2014-12-24T00:00:00"/>
    <s v="Standard Class"/>
    <s v="AT-10735"/>
    <s v="Annie Thurman"/>
    <x v="0"/>
    <s v="United States"/>
    <s v="New York City"/>
    <x v="15"/>
    <n v="10009"/>
    <x v="3"/>
    <s v="FUR-FU-10000308"/>
    <x v="0"/>
    <x v="5"/>
    <s v="Deflect-o Glass Clear Studded Chair Mats"/>
    <n v="124.36"/>
    <x v="0"/>
    <n v="0"/>
    <n v="27.359200000000001"/>
  </r>
  <r>
    <n v="7043"/>
    <s v="US-2014-165358"/>
    <x v="3"/>
    <x v="930"/>
    <d v="2014-07-24T00:00:00"/>
    <s v="Standard Class"/>
    <s v="SV-20365"/>
    <s v="Seth Vernon"/>
    <x v="0"/>
    <s v="United States"/>
    <s v="Philadelphia"/>
    <x v="9"/>
    <n v="19134"/>
    <x v="3"/>
    <s v="TEC-CO-10001943"/>
    <x v="2"/>
    <x v="16"/>
    <s v="Canon PC-428 Personal Copier"/>
    <n v="599.97"/>
    <x v="2"/>
    <n v="0.4"/>
    <n v="69.996499999999969"/>
  </r>
  <r>
    <n v="7044"/>
    <s v="US-2014-165358"/>
    <x v="3"/>
    <x v="930"/>
    <d v="2014-07-24T00:00:00"/>
    <s v="Standard Class"/>
    <s v="SV-20365"/>
    <s v="Seth Vernon"/>
    <x v="0"/>
    <s v="United States"/>
    <s v="Philadelphia"/>
    <x v="9"/>
    <n v="19134"/>
    <x v="3"/>
    <s v="FUR-CH-10002647"/>
    <x v="0"/>
    <x v="1"/>
    <s v="Situations Contoured Folding Chairs, 4/Set"/>
    <n v="198.744"/>
    <x v="4"/>
    <n v="0.3"/>
    <n v="-14.195999999999984"/>
  </r>
  <r>
    <n v="7045"/>
    <s v="US-2014-165358"/>
    <x v="3"/>
    <x v="930"/>
    <d v="2014-07-24T00:00:00"/>
    <s v="Standard Class"/>
    <s v="SV-20365"/>
    <s v="Seth Vernon"/>
    <x v="0"/>
    <s v="United States"/>
    <s v="Philadelphia"/>
    <x v="9"/>
    <n v="19134"/>
    <x v="3"/>
    <s v="OFF-SU-10004768"/>
    <x v="1"/>
    <x v="14"/>
    <s v="Acme Kleencut Forged Steel Scissors"/>
    <n v="9.1840000000000011"/>
    <x v="0"/>
    <n v="0.2"/>
    <n v="1.1479999999999988"/>
  </r>
  <r>
    <n v="7046"/>
    <s v="CA-2013-160136"/>
    <x v="0"/>
    <x v="54"/>
    <d v="2013-11-10T00:00:00"/>
    <s v="Standard Class"/>
    <s v="PJ-18835"/>
    <s v="Patrick Jones"/>
    <x v="1"/>
    <s v="United States"/>
    <s v="Dallas"/>
    <x v="5"/>
    <n v="75217"/>
    <x v="2"/>
    <s v="OFF-PA-10002160"/>
    <x v="1"/>
    <x v="10"/>
    <s v="Xerox 1978"/>
    <n v="9.2480000000000011"/>
    <x v="0"/>
    <n v="0.2"/>
    <n v="3.3524000000000003"/>
  </r>
  <r>
    <n v="7047"/>
    <s v="CA-2011-150581"/>
    <x v="2"/>
    <x v="918"/>
    <d v="2011-04-12T00:00:00"/>
    <s v="Standard Class"/>
    <s v="NM-18445"/>
    <s v="Nathan Mautz"/>
    <x v="2"/>
    <s v="United States"/>
    <s v="Concord"/>
    <x v="1"/>
    <n v="94521"/>
    <x v="1"/>
    <s v="FUR-TA-10003748"/>
    <x v="0"/>
    <x v="3"/>
    <s v="Bevis 36 x 72 Conference Tables"/>
    <n v="99.591999999999999"/>
    <x v="7"/>
    <n v="0.2"/>
    <n v="2.4897999999999989"/>
  </r>
  <r>
    <n v="7048"/>
    <s v="CA-2011-150581"/>
    <x v="2"/>
    <x v="918"/>
    <d v="2011-04-12T00:00:00"/>
    <s v="Standard Class"/>
    <s v="NM-18445"/>
    <s v="Nathan Mautz"/>
    <x v="2"/>
    <s v="United States"/>
    <s v="Concord"/>
    <x v="1"/>
    <n v="94521"/>
    <x v="1"/>
    <s v="TEC-AC-10001908"/>
    <x v="2"/>
    <x v="11"/>
    <s v="Logitech Wireless Headset h800"/>
    <n v="399.96"/>
    <x v="4"/>
    <n v="0"/>
    <n v="139.98599999999999"/>
  </r>
  <r>
    <n v="7049"/>
    <s v="CA-2013-119515"/>
    <x v="0"/>
    <x v="1041"/>
    <d v="2013-08-17T00:00:00"/>
    <s v="First Class"/>
    <s v="TR-21325"/>
    <s v="Toby Ritter"/>
    <x v="0"/>
    <s v="United States"/>
    <s v="Nashville"/>
    <x v="18"/>
    <n v="37211"/>
    <x v="0"/>
    <s v="OFF-PA-10000552"/>
    <x v="1"/>
    <x v="10"/>
    <s v="Xerox 200"/>
    <n v="15.552000000000003"/>
    <x v="1"/>
    <n v="0.2"/>
    <n v="5.4432"/>
  </r>
  <r>
    <n v="7050"/>
    <s v="CA-2011-141355"/>
    <x v="2"/>
    <x v="794"/>
    <d v="2011-09-30T00:00:00"/>
    <s v="Standard Class"/>
    <s v="BF-11005"/>
    <s v="Barry Franz"/>
    <x v="2"/>
    <s v="United States"/>
    <s v="Aurora"/>
    <x v="22"/>
    <n v="80013"/>
    <x v="1"/>
    <s v="OFF-AR-10003179"/>
    <x v="1"/>
    <x v="6"/>
    <s v="Dixon Ticonderoga Core-Lock Colored Pencils"/>
    <n v="14.576000000000001"/>
    <x v="0"/>
    <n v="0.2"/>
    <n v="2.3685999999999989"/>
  </r>
  <r>
    <n v="7051"/>
    <s v="CA-2013-165330"/>
    <x v="0"/>
    <x v="25"/>
    <d v="2013-12-12T00:00:00"/>
    <s v="Same Day"/>
    <s v="WB-21850"/>
    <s v="William Brown"/>
    <x v="0"/>
    <s v="United States"/>
    <s v="Anaheim"/>
    <x v="1"/>
    <n v="92804"/>
    <x v="1"/>
    <s v="OFF-BI-10004593"/>
    <x v="1"/>
    <x v="8"/>
    <s v="Ibico Laser Imprintable Binding System Covers"/>
    <n v="209.60000000000002"/>
    <x v="2"/>
    <n v="0.2"/>
    <n v="68.11999999999999"/>
  </r>
  <r>
    <n v="7052"/>
    <s v="CA-2013-165330"/>
    <x v="0"/>
    <x v="25"/>
    <d v="2013-12-12T00:00:00"/>
    <s v="Same Day"/>
    <s v="WB-21850"/>
    <s v="William Brown"/>
    <x v="0"/>
    <s v="United States"/>
    <s v="Anaheim"/>
    <x v="1"/>
    <n v="92804"/>
    <x v="1"/>
    <s v="OFF-AR-10000914"/>
    <x v="1"/>
    <x v="6"/>
    <s v="Boston 16765 Mini Stand Up Battery Pencil Sharpener"/>
    <n v="23.32"/>
    <x v="0"/>
    <n v="0"/>
    <n v="6.0632000000000019"/>
  </r>
  <r>
    <n v="7053"/>
    <s v="CA-2013-165330"/>
    <x v="0"/>
    <x v="25"/>
    <d v="2013-12-12T00:00:00"/>
    <s v="Same Day"/>
    <s v="WB-21850"/>
    <s v="William Brown"/>
    <x v="0"/>
    <s v="United States"/>
    <s v="Anaheim"/>
    <x v="1"/>
    <n v="92804"/>
    <x v="1"/>
    <s v="OFF-PA-10000241"/>
    <x v="1"/>
    <x v="10"/>
    <s v="IBM Multi-Purpose Copy Paper, 8 1/2 x 11&quot;, Case"/>
    <n v="30.98"/>
    <x v="7"/>
    <n v="0"/>
    <n v="13.940999999999999"/>
  </r>
  <r>
    <n v="7054"/>
    <s v="CA-2013-165330"/>
    <x v="0"/>
    <x v="25"/>
    <d v="2013-12-12T00:00:00"/>
    <s v="Same Day"/>
    <s v="WB-21850"/>
    <s v="William Brown"/>
    <x v="0"/>
    <s v="United States"/>
    <s v="Anaheim"/>
    <x v="1"/>
    <n v="92804"/>
    <x v="1"/>
    <s v="TEC-AC-10000057"/>
    <x v="2"/>
    <x v="11"/>
    <s v="Microsoft Natural Ergonomic Keyboard 4000"/>
    <n v="119.96"/>
    <x v="4"/>
    <n v="0"/>
    <n v="25.191599999999994"/>
  </r>
  <r>
    <n v="7055"/>
    <s v="CA-2013-165330"/>
    <x v="0"/>
    <x v="25"/>
    <d v="2013-12-12T00:00:00"/>
    <s v="Same Day"/>
    <s v="WB-21850"/>
    <s v="William Brown"/>
    <x v="0"/>
    <s v="United States"/>
    <s v="Anaheim"/>
    <x v="1"/>
    <n v="92804"/>
    <x v="1"/>
    <s v="FUR-CH-10003774"/>
    <x v="0"/>
    <x v="1"/>
    <s v="Global Wood Trimmed Manager's Task Chair, Khaki"/>
    <n v="363.92"/>
    <x v="2"/>
    <n v="0.2"/>
    <n v="-31.843000000000018"/>
  </r>
  <r>
    <n v="7056"/>
    <s v="CA-2013-165330"/>
    <x v="0"/>
    <x v="25"/>
    <d v="2013-12-12T00:00:00"/>
    <s v="Same Day"/>
    <s v="WB-21850"/>
    <s v="William Brown"/>
    <x v="0"/>
    <s v="United States"/>
    <s v="Anaheim"/>
    <x v="1"/>
    <n v="92804"/>
    <x v="1"/>
    <s v="OFF-BI-10002824"/>
    <x v="1"/>
    <x v="8"/>
    <s v="Recycled Easel Ring Binders"/>
    <n v="35.808"/>
    <x v="1"/>
    <n v="0.2"/>
    <n v="11.189999999999996"/>
  </r>
  <r>
    <n v="7057"/>
    <s v="CA-2013-165330"/>
    <x v="0"/>
    <x v="25"/>
    <d v="2013-12-12T00:00:00"/>
    <s v="Same Day"/>
    <s v="WB-21850"/>
    <s v="William Brown"/>
    <x v="0"/>
    <s v="United States"/>
    <s v="Anaheim"/>
    <x v="1"/>
    <n v="92804"/>
    <x v="1"/>
    <s v="OFF-BI-10004001"/>
    <x v="1"/>
    <x v="8"/>
    <s v="GBC Recycled VeloBinder Covers"/>
    <n v="122.688"/>
    <x v="6"/>
    <n v="0.2"/>
    <n v="39.873599999999982"/>
  </r>
  <r>
    <n v="7058"/>
    <s v="CA-2013-165330"/>
    <x v="0"/>
    <x v="25"/>
    <d v="2013-12-12T00:00:00"/>
    <s v="Same Day"/>
    <s v="WB-21850"/>
    <s v="William Brown"/>
    <x v="0"/>
    <s v="United States"/>
    <s v="Anaheim"/>
    <x v="1"/>
    <n v="92804"/>
    <x v="1"/>
    <s v="FUR-TA-10004619"/>
    <x v="0"/>
    <x v="3"/>
    <s v="Hon Non-Folding Utility Tables"/>
    <n v="892.13600000000008"/>
    <x v="3"/>
    <n v="0.2"/>
    <n v="111.51699999999991"/>
  </r>
  <r>
    <n v="7059"/>
    <s v="CA-2013-165330"/>
    <x v="0"/>
    <x v="25"/>
    <d v="2013-12-12T00:00:00"/>
    <s v="Same Day"/>
    <s v="WB-21850"/>
    <s v="William Brown"/>
    <x v="0"/>
    <s v="United States"/>
    <s v="Anaheim"/>
    <x v="1"/>
    <n v="92804"/>
    <x v="1"/>
    <s v="OFF-ST-10000636"/>
    <x v="1"/>
    <x v="4"/>
    <s v="Rogers Profile Extra Capacity Storage Tub"/>
    <n v="50.22"/>
    <x v="1"/>
    <n v="0"/>
    <n v="2.0087999999999973"/>
  </r>
  <r>
    <n v="7060"/>
    <s v="CA-2013-165330"/>
    <x v="0"/>
    <x v="25"/>
    <d v="2013-12-12T00:00:00"/>
    <s v="Same Day"/>
    <s v="WB-21850"/>
    <s v="William Brown"/>
    <x v="0"/>
    <s v="United States"/>
    <s v="Anaheim"/>
    <x v="1"/>
    <n v="92804"/>
    <x v="1"/>
    <s v="OFF-AP-10001469"/>
    <x v="1"/>
    <x v="9"/>
    <s v="Fellowes 8 Outlet Superior Workstation Surge Protector"/>
    <n v="83.42"/>
    <x v="0"/>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x v="0"/>
    <n v="0.2"/>
    <n v="2.1286"/>
  </r>
  <r>
    <n v="7062"/>
    <s v="CA-2012-132633"/>
    <x v="1"/>
    <x v="302"/>
    <d v="2012-02-05T00:00:00"/>
    <s v="Second Class"/>
    <s v="KH-16630"/>
    <s v="Ken Heidel"/>
    <x v="1"/>
    <s v="United States"/>
    <s v="Pleasant Grove"/>
    <x v="7"/>
    <n v="84062"/>
    <x v="1"/>
    <s v="OFF-BI-10002432"/>
    <x v="1"/>
    <x v="8"/>
    <s v="Wilson Jones Standard D-Ring Binders"/>
    <n v="12.144"/>
    <x v="1"/>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x v="1"/>
    <n v="0.2"/>
    <n v="10.422000000000001"/>
  </r>
  <r>
    <n v="7064"/>
    <s v="CA-2014-127712"/>
    <x v="3"/>
    <x v="515"/>
    <d v="2014-09-06T00:00:00"/>
    <s v="Standard Class"/>
    <s v="MG-17890"/>
    <s v="Michael Granlund"/>
    <x v="2"/>
    <s v="United States"/>
    <s v="Salem"/>
    <x v="21"/>
    <n v="97301"/>
    <x v="1"/>
    <s v="OFF-SU-10002522"/>
    <x v="1"/>
    <x v="14"/>
    <s v="Acme Kleen Earth Office Shears"/>
    <n v="6.2080000000000002"/>
    <x v="0"/>
    <n v="0.2"/>
    <n v="0.69839999999999902"/>
  </r>
  <r>
    <n v="7065"/>
    <s v="CA-2014-169474"/>
    <x v="3"/>
    <x v="1144"/>
    <d v="2014-02-10T00:00:00"/>
    <s v="Standard Class"/>
    <s v="JF-15355"/>
    <s v="Jay Fein"/>
    <x v="0"/>
    <s v="United States"/>
    <s v="Rochester"/>
    <x v="15"/>
    <n v="14609"/>
    <x v="3"/>
    <s v="OFF-AP-10003971"/>
    <x v="1"/>
    <x v="9"/>
    <s v="Belkin 6 Outlet Metallic Surge Strip"/>
    <n v="32.67"/>
    <x v="1"/>
    <n v="0"/>
    <n v="8.4942000000000011"/>
  </r>
  <r>
    <n v="7066"/>
    <s v="CA-2011-106726"/>
    <x v="2"/>
    <x v="776"/>
    <d v="2011-12-08T00:00:00"/>
    <s v="First Class"/>
    <s v="RS-19765"/>
    <s v="Roland Schwarz"/>
    <x v="1"/>
    <s v="United States"/>
    <s v="Los Angeles"/>
    <x v="1"/>
    <n v="90008"/>
    <x v="1"/>
    <s v="OFF-ST-10001496"/>
    <x v="1"/>
    <x v="4"/>
    <s v="Standard Rollaway File with Lock"/>
    <n v="1261.33"/>
    <x v="3"/>
    <n v="0"/>
    <n v="327.94580000000002"/>
  </r>
  <r>
    <n v="7067"/>
    <s v="CA-2013-147473"/>
    <x v="0"/>
    <x v="198"/>
    <d v="2013-06-04T00:00:00"/>
    <s v="Standard Class"/>
    <s v="NL-18310"/>
    <s v="Nancy Lomonaco"/>
    <x v="2"/>
    <s v="United States"/>
    <s v="Los Angeles"/>
    <x v="1"/>
    <n v="90049"/>
    <x v="1"/>
    <s v="OFF-PA-10004782"/>
    <x v="1"/>
    <x v="10"/>
    <s v="Xerox 228"/>
    <n v="38.880000000000003"/>
    <x v="5"/>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x v="0"/>
    <n v="0.8"/>
    <n v="-3.2406000000000006"/>
  </r>
  <r>
    <n v="7069"/>
    <s v="CA-2013-114209"/>
    <x v="0"/>
    <x v="206"/>
    <d v="2013-05-27T00:00:00"/>
    <s v="Standard Class"/>
    <s v="AS-10285"/>
    <s v="Alejandro Savely"/>
    <x v="1"/>
    <s v="United States"/>
    <s v="Dallas"/>
    <x v="5"/>
    <n v="75081"/>
    <x v="2"/>
    <s v="OFF-PA-10003591"/>
    <x v="1"/>
    <x v="10"/>
    <s v="Southworth 100% Cotton The Best Paper"/>
    <n v="82.656000000000006"/>
    <x v="6"/>
    <n v="0.2"/>
    <n v="30.996000000000002"/>
  </r>
  <r>
    <n v="7070"/>
    <s v="CA-2011-141901"/>
    <x v="2"/>
    <x v="128"/>
    <d v="2011-08-14T00:00:00"/>
    <s v="Standard Class"/>
    <s v="GM-14500"/>
    <s v="Gene McClure"/>
    <x v="0"/>
    <s v="United States"/>
    <s v="Fresno"/>
    <x v="1"/>
    <n v="93727"/>
    <x v="1"/>
    <s v="OFF-PA-10001667"/>
    <x v="1"/>
    <x v="10"/>
    <s v="Great White Multi-Use Recycled Paper (20Lb. and 84 Bright)"/>
    <n v="5.98"/>
    <x v="7"/>
    <n v="0"/>
    <n v="2.6909999999999998"/>
  </r>
  <r>
    <n v="7071"/>
    <s v="CA-2013-164490"/>
    <x v="0"/>
    <x v="64"/>
    <d v="2013-09-11T00:00:00"/>
    <s v="Second Class"/>
    <s v="SU-20665"/>
    <s v="Stephanie Ulpright"/>
    <x v="2"/>
    <s v="United States"/>
    <s v="Chicago"/>
    <x v="10"/>
    <n v="60653"/>
    <x v="2"/>
    <s v="OFF-PA-10004971"/>
    <x v="1"/>
    <x v="10"/>
    <s v="Xerox 196"/>
    <n v="9.2480000000000011"/>
    <x v="0"/>
    <n v="0.2"/>
    <n v="3.3524000000000003"/>
  </r>
  <r>
    <n v="7072"/>
    <s v="CA-2013-112256"/>
    <x v="0"/>
    <x v="310"/>
    <d v="2013-07-29T00:00:00"/>
    <s v="Standard Class"/>
    <s v="CK-12205"/>
    <s v="Chloris Kastensmidt"/>
    <x v="0"/>
    <s v="United States"/>
    <s v="Mcallen"/>
    <x v="5"/>
    <n v="78501"/>
    <x v="2"/>
    <s v="OFF-AR-10001216"/>
    <x v="1"/>
    <x v="6"/>
    <s v="Newell 339"/>
    <n v="4.4479999999999995"/>
    <x v="0"/>
    <n v="0.2"/>
    <n v="0.3335999999999999"/>
  </r>
  <r>
    <n v="7073"/>
    <s v="CA-2013-112256"/>
    <x v="0"/>
    <x v="310"/>
    <d v="2013-07-29T00:00:00"/>
    <s v="Standard Class"/>
    <s v="CK-12205"/>
    <s v="Chloris Kastensmidt"/>
    <x v="0"/>
    <s v="United States"/>
    <s v="Mcallen"/>
    <x v="5"/>
    <n v="78501"/>
    <x v="2"/>
    <s v="OFF-PA-10004355"/>
    <x v="1"/>
    <x v="10"/>
    <s v="Xerox 231"/>
    <n v="5.1840000000000011"/>
    <x v="7"/>
    <n v="0.2"/>
    <n v="1.8144"/>
  </r>
  <r>
    <n v="7074"/>
    <s v="CA-2013-112256"/>
    <x v="0"/>
    <x v="310"/>
    <d v="2013-07-29T00:00:00"/>
    <s v="Standard Class"/>
    <s v="CK-12205"/>
    <s v="Chloris Kastensmidt"/>
    <x v="0"/>
    <s v="United States"/>
    <s v="Mcallen"/>
    <x v="5"/>
    <n v="78501"/>
    <x v="2"/>
    <s v="OFF-AR-10001953"/>
    <x v="1"/>
    <x v="6"/>
    <s v="Boston 1645 Deluxe Heavier-Duty Electric Pencil Sharpener"/>
    <n v="175.92"/>
    <x v="2"/>
    <n v="0.2"/>
    <n v="15.393000000000008"/>
  </r>
  <r>
    <n v="7075"/>
    <s v="CA-2013-112256"/>
    <x v="0"/>
    <x v="310"/>
    <d v="2013-07-29T00:00:00"/>
    <s v="Standard Class"/>
    <s v="CK-12205"/>
    <s v="Chloris Kastensmidt"/>
    <x v="0"/>
    <s v="United States"/>
    <s v="Mcallen"/>
    <x v="5"/>
    <n v="78501"/>
    <x v="2"/>
    <s v="OFF-BI-10004364"/>
    <x v="1"/>
    <x v="8"/>
    <s v="Storex Dura Pro Binders"/>
    <n v="4.7519999999999989"/>
    <x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x v="0"/>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x v="2"/>
    <n v="0"/>
    <n v="26.901000000000003"/>
  </r>
  <r>
    <n v="7078"/>
    <s v="CA-2013-106950"/>
    <x v="0"/>
    <x v="476"/>
    <d v="2013-09-07T00:00:00"/>
    <s v="Standard Class"/>
    <s v="JE-15715"/>
    <s v="Joe Elijah"/>
    <x v="0"/>
    <s v="United States"/>
    <s v="Charlotte"/>
    <x v="3"/>
    <n v="28205"/>
    <x v="0"/>
    <s v="OFF-BI-10000014"/>
    <x v="1"/>
    <x v="8"/>
    <s v="Heavy-Duty E-Z-D Binders"/>
    <n v="22.911000000000005"/>
    <x v="3"/>
    <n v="0.7"/>
    <n v="-17.565099999999994"/>
  </r>
  <r>
    <n v="7079"/>
    <s v="CA-2013-106950"/>
    <x v="0"/>
    <x v="476"/>
    <d v="2013-09-07T00:00:00"/>
    <s v="Standard Class"/>
    <s v="JE-15715"/>
    <s v="Joe Elijah"/>
    <x v="0"/>
    <s v="United States"/>
    <s v="Charlotte"/>
    <x v="3"/>
    <n v="28205"/>
    <x v="0"/>
    <s v="OFF-AP-10000159"/>
    <x v="1"/>
    <x v="9"/>
    <s v="Belkin F9M820V08 8 Outlet Surge"/>
    <n v="309.45600000000002"/>
    <x v="6"/>
    <n v="0.2"/>
    <n v="34.813799999999944"/>
  </r>
  <r>
    <n v="7080"/>
    <s v="CA-2013-106950"/>
    <x v="0"/>
    <x v="476"/>
    <d v="2013-09-07T00:00:00"/>
    <s v="Standard Class"/>
    <s v="JE-15715"/>
    <s v="Joe Elijah"/>
    <x v="0"/>
    <s v="United States"/>
    <s v="Charlotte"/>
    <x v="3"/>
    <n v="28205"/>
    <x v="0"/>
    <s v="OFF-AR-10003560"/>
    <x v="1"/>
    <x v="6"/>
    <s v="Zebra Zazzle Fluorescent Highlighters"/>
    <n v="19.456000000000003"/>
    <x v="4"/>
    <n v="0.2"/>
    <n v="3.4047999999999981"/>
  </r>
  <r>
    <n v="7081"/>
    <s v="CA-2013-106950"/>
    <x v="0"/>
    <x v="476"/>
    <d v="2013-09-07T00:00:00"/>
    <s v="Standard Class"/>
    <s v="JE-15715"/>
    <s v="Joe Elijah"/>
    <x v="0"/>
    <s v="United States"/>
    <s v="Charlotte"/>
    <x v="3"/>
    <n v="28205"/>
    <x v="0"/>
    <s v="FUR-TA-10001768"/>
    <x v="0"/>
    <x v="3"/>
    <s v="Hon Racetrack Conference Tables"/>
    <n v="472.51800000000003"/>
    <x v="1"/>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x v="1"/>
    <n v="0.2"/>
    <n v="303.80400000000003"/>
  </r>
  <r>
    <n v="7083"/>
    <s v="CA-2013-106950"/>
    <x v="0"/>
    <x v="476"/>
    <d v="2013-09-07T00:00:00"/>
    <s v="Standard Class"/>
    <s v="JE-15715"/>
    <s v="Joe Elijah"/>
    <x v="0"/>
    <s v="United States"/>
    <s v="Charlotte"/>
    <x v="3"/>
    <n v="28205"/>
    <x v="0"/>
    <s v="OFF-BI-10003166"/>
    <x v="1"/>
    <x v="8"/>
    <s v="GBC Plasticlear Binding Covers"/>
    <n v="17.220000000000006"/>
    <x v="2"/>
    <n v="0.7"/>
    <n v="-12.628"/>
  </r>
  <r>
    <n v="7084"/>
    <s v="CA-2014-118724"/>
    <x v="3"/>
    <x v="246"/>
    <d v="2014-07-26T00:00:00"/>
    <s v="Second Class"/>
    <s v="AR-10825"/>
    <s v="Anthony Rawles"/>
    <x v="1"/>
    <s v="United States"/>
    <s v="Concord"/>
    <x v="1"/>
    <n v="94521"/>
    <x v="1"/>
    <s v="OFF-AR-10003469"/>
    <x v="1"/>
    <x v="6"/>
    <s v="Nontoxic Chalk"/>
    <n v="3.52"/>
    <x v="0"/>
    <n v="0"/>
    <n v="1.6896"/>
  </r>
  <r>
    <n v="7085"/>
    <s v="CA-2014-118724"/>
    <x v="3"/>
    <x v="246"/>
    <d v="2014-07-26T00:00:00"/>
    <s v="Second Class"/>
    <s v="AR-10825"/>
    <s v="Anthony Rawles"/>
    <x v="1"/>
    <s v="United States"/>
    <s v="Concord"/>
    <x v="1"/>
    <n v="94521"/>
    <x v="1"/>
    <s v="TEC-PH-10002549"/>
    <x v="2"/>
    <x v="7"/>
    <s v="Polycom SoundPoint IP 450 VoIP phone"/>
    <n v="1626.1920000000002"/>
    <x v="6"/>
    <n v="0.2"/>
    <n v="121.96440000000001"/>
  </r>
  <r>
    <n v="7086"/>
    <s v="CA-2014-112004"/>
    <x v="3"/>
    <x v="145"/>
    <d v="2014-09-29T00:00:00"/>
    <s v="First Class"/>
    <s v="AH-10075"/>
    <s v="Adam Hart"/>
    <x v="1"/>
    <s v="United States"/>
    <s v="Chester"/>
    <x v="9"/>
    <n v="19013"/>
    <x v="3"/>
    <s v="OFF-BI-10003476"/>
    <x v="1"/>
    <x v="8"/>
    <s v="Avery Metallic Poly Binders"/>
    <n v="8.5950000000000024"/>
    <x v="2"/>
    <n v="0.7"/>
    <n v="-6.3030000000000008"/>
  </r>
  <r>
    <n v="7087"/>
    <s v="CA-2014-112004"/>
    <x v="3"/>
    <x v="145"/>
    <d v="2014-09-29T00:00:00"/>
    <s v="First Class"/>
    <s v="AH-10075"/>
    <s v="Adam Hart"/>
    <x v="1"/>
    <s v="United States"/>
    <s v="Chester"/>
    <x v="9"/>
    <n v="19013"/>
    <x v="3"/>
    <s v="OFF-SU-10000157"/>
    <x v="1"/>
    <x v="14"/>
    <s v="Compact Automatic Electric Letter Opener"/>
    <n v="190.89600000000002"/>
    <x v="0"/>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x v="1"/>
    <n v="0"/>
    <n v="23.968799999999998"/>
  </r>
  <r>
    <n v="7089"/>
    <s v="CA-2012-105844"/>
    <x v="1"/>
    <x v="969"/>
    <d v="2012-10-27T00:00:00"/>
    <s v="Second Class"/>
    <s v="JF-15415"/>
    <s v="Jennifer Ferguson"/>
    <x v="0"/>
    <s v="United States"/>
    <s v="Sparks"/>
    <x v="33"/>
    <n v="89431"/>
    <x v="1"/>
    <s v="OFF-AR-10001955"/>
    <x v="1"/>
    <x v="6"/>
    <s v="Newell 319"/>
    <n v="79.36"/>
    <x v="4"/>
    <n v="0"/>
    <n v="23.807999999999993"/>
  </r>
  <r>
    <n v="7090"/>
    <s v="CA-2014-118864"/>
    <x v="3"/>
    <x v="140"/>
    <d v="2014-06-20T00:00:00"/>
    <s v="Second Class"/>
    <s v="KH-16690"/>
    <s v="Kristen Hastings"/>
    <x v="1"/>
    <s v="United States"/>
    <s v="Los Angeles"/>
    <x v="1"/>
    <n v="90032"/>
    <x v="1"/>
    <s v="TEC-PH-10001809"/>
    <x v="2"/>
    <x v="7"/>
    <s v="Panasonic KX T7736-B Digital phone"/>
    <n v="119.96"/>
    <x v="7"/>
    <n v="0.2"/>
    <n v="7.4974999999999987"/>
  </r>
  <r>
    <n v="7091"/>
    <s v="CA-2012-119480"/>
    <x v="1"/>
    <x v="1145"/>
    <d v="2012-01-13T00:00:00"/>
    <s v="Standard Class"/>
    <s v="CC-12685"/>
    <s v="Craig Carroll"/>
    <x v="0"/>
    <s v="United States"/>
    <s v="Henderson"/>
    <x v="0"/>
    <n v="42420"/>
    <x v="0"/>
    <s v="OFF-PA-10000474"/>
    <x v="1"/>
    <x v="10"/>
    <s v="Staples"/>
    <n v="106.32"/>
    <x v="1"/>
    <n v="0"/>
    <n v="49.970399999999991"/>
  </r>
  <r>
    <n v="7092"/>
    <s v="CA-2012-119480"/>
    <x v="1"/>
    <x v="1145"/>
    <d v="2012-01-13T00:00:00"/>
    <s v="Standard Class"/>
    <s v="CC-12685"/>
    <s v="Craig Carroll"/>
    <x v="0"/>
    <s v="United States"/>
    <s v="Henderson"/>
    <x v="0"/>
    <n v="42420"/>
    <x v="0"/>
    <s v="OFF-AP-10001205"/>
    <x v="1"/>
    <x v="9"/>
    <s v="Belkin 5 Outlet SurgeMaster Power Centers"/>
    <n v="163.44"/>
    <x v="1"/>
    <n v="0"/>
    <n v="45.763200000000012"/>
  </r>
  <r>
    <n v="7093"/>
    <s v="CA-2012-119480"/>
    <x v="1"/>
    <x v="1145"/>
    <d v="2012-01-13T00:00:00"/>
    <s v="Standard Class"/>
    <s v="CC-12685"/>
    <s v="Craig Carroll"/>
    <x v="0"/>
    <s v="United States"/>
    <s v="Henderson"/>
    <x v="0"/>
    <n v="42420"/>
    <x v="0"/>
    <s v="OFF-AR-10004691"/>
    <x v="1"/>
    <x v="6"/>
    <s v="Boston 1730 StandUp Electric Pencil Sharpener"/>
    <n v="42.76"/>
    <x v="0"/>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x v="2"/>
    <n v="0"/>
    <n v="24.2285"/>
  </r>
  <r>
    <n v="7095"/>
    <s v="US-2012-153374"/>
    <x v="1"/>
    <x v="97"/>
    <d v="2012-02-13T00:00:00"/>
    <s v="Second Class"/>
    <s v="JF-15565"/>
    <s v="Jill Fjeld"/>
    <x v="0"/>
    <s v="United States"/>
    <s v="Decatur"/>
    <x v="10"/>
    <n v="62521"/>
    <x v="2"/>
    <s v="TEC-AC-10001908"/>
    <x v="2"/>
    <x v="11"/>
    <s v="Logitech Wireless Headset h800"/>
    <n v="479.952"/>
    <x v="5"/>
    <n v="0.2"/>
    <n v="89.990999999999985"/>
  </r>
  <r>
    <n v="7096"/>
    <s v="CA-2013-101980"/>
    <x v="0"/>
    <x v="1146"/>
    <d v="2013-08-21T00:00:00"/>
    <s v="First Class"/>
    <s v="RP-19390"/>
    <s v="Resi Pölking"/>
    <x v="0"/>
    <s v="United States"/>
    <s v="New York City"/>
    <x v="15"/>
    <n v="10009"/>
    <x v="3"/>
    <s v="OFF-BI-10000666"/>
    <x v="1"/>
    <x v="8"/>
    <s v="Surelock Post Binders"/>
    <n v="146.68799999999999"/>
    <x v="5"/>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x v="0"/>
    <n v="0.2"/>
    <n v="89.954799999999992"/>
  </r>
  <r>
    <n v="7098"/>
    <s v="CA-2013-101980"/>
    <x v="0"/>
    <x v="1146"/>
    <d v="2013-08-21T00:00:00"/>
    <s v="First Class"/>
    <s v="RP-19390"/>
    <s v="Resi Pölking"/>
    <x v="0"/>
    <s v="United States"/>
    <s v="New York City"/>
    <x v="15"/>
    <n v="10009"/>
    <x v="3"/>
    <s v="OFF-BI-10003429"/>
    <x v="1"/>
    <x v="8"/>
    <s v="Cardinal HOLDit! Binder Insert Strips,Extra Strips"/>
    <n v="25.32"/>
    <x v="2"/>
    <n v="0.2"/>
    <n v="9.1785000000000014"/>
  </r>
  <r>
    <n v="7099"/>
    <s v="CA-2014-144596"/>
    <x v="3"/>
    <x v="44"/>
    <d v="2014-11-11T00:00:00"/>
    <s v="Standard Class"/>
    <s v="CD-11980"/>
    <s v="Carol Darley"/>
    <x v="0"/>
    <s v="United States"/>
    <s v="New York City"/>
    <x v="15"/>
    <n v="10011"/>
    <x v="3"/>
    <s v="OFF-PA-10003302"/>
    <x v="1"/>
    <x v="10"/>
    <s v="Xerox 1906"/>
    <n v="318.95999999999998"/>
    <x v="6"/>
    <n v="0"/>
    <n v="149.91119999999998"/>
  </r>
  <r>
    <n v="7100"/>
    <s v="CA-2012-124933"/>
    <x v="1"/>
    <x v="207"/>
    <d v="2012-12-30T00:00:00"/>
    <s v="Second Class"/>
    <s v="DF-13135"/>
    <s v="David Flashing"/>
    <x v="0"/>
    <s v="United States"/>
    <s v="New York City"/>
    <x v="15"/>
    <n v="10009"/>
    <x v="3"/>
    <s v="OFF-PA-10003302"/>
    <x v="1"/>
    <x v="10"/>
    <s v="Xerox 1906"/>
    <n v="212.64"/>
    <x v="5"/>
    <n v="0"/>
    <n v="99.940799999999982"/>
  </r>
  <r>
    <n v="7101"/>
    <s v="CA-2011-159625"/>
    <x v="2"/>
    <x v="533"/>
    <d v="2011-11-28T00:00:00"/>
    <s v="Standard Class"/>
    <s v="SM-20005"/>
    <s v="Sally Matthias"/>
    <x v="0"/>
    <s v="United States"/>
    <s v="Scottsdale"/>
    <x v="16"/>
    <n v="85254"/>
    <x v="1"/>
    <s v="OFF-EN-10002621"/>
    <x v="1"/>
    <x v="12"/>
    <s v="Staples"/>
    <n v="23.472000000000001"/>
    <x v="1"/>
    <n v="0.2"/>
    <n v="8.8019999999999978"/>
  </r>
  <r>
    <n v="7102"/>
    <s v="CA-2013-144337"/>
    <x v="0"/>
    <x v="1147"/>
    <d v="2013-08-06T00:00:00"/>
    <s v="Second Class"/>
    <s v="SG-20890"/>
    <s v="Susan Gilcrest"/>
    <x v="1"/>
    <s v="United States"/>
    <s v="Amarillo"/>
    <x v="5"/>
    <n v="79109"/>
    <x v="2"/>
    <s v="OFF-PA-10000249"/>
    <x v="1"/>
    <x v="10"/>
    <s v="Staples"/>
    <n v="19.648"/>
    <x v="0"/>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x v="1"/>
    <n v="0.7"/>
    <n v="-5.036999999999999"/>
  </r>
  <r>
    <n v="7104"/>
    <s v="CA-2014-147410"/>
    <x v="3"/>
    <x v="507"/>
    <d v="2014-09-09T00:00:00"/>
    <s v="Standard Class"/>
    <s v="EJ-14155"/>
    <s v="Eva Jacobs"/>
    <x v="0"/>
    <s v="United States"/>
    <s v="Santa Ana"/>
    <x v="1"/>
    <n v="92704"/>
    <x v="1"/>
    <s v="OFF-ST-10003805"/>
    <x v="1"/>
    <x v="4"/>
    <s v="24 Capacity Maxi Data Binder Racks, Pearl"/>
    <n v="421.1"/>
    <x v="0"/>
    <n v="0"/>
    <n v="105.27499999999998"/>
  </r>
  <r>
    <n v="7105"/>
    <s v="CA-2014-128944"/>
    <x v="3"/>
    <x v="249"/>
    <d v="2014-06-22T00:00:00"/>
    <s v="Second Class"/>
    <s v="KH-16330"/>
    <s v="Katharine Harms"/>
    <x v="1"/>
    <s v="United States"/>
    <s v="Newark"/>
    <x v="24"/>
    <n v="43055"/>
    <x v="3"/>
    <s v="FUR-CH-10000785"/>
    <x v="0"/>
    <x v="1"/>
    <s v="Global Ergonomic Managers Chair"/>
    <n v="760.11599999999987"/>
    <x v="5"/>
    <n v="0.3"/>
    <n v="-43.435200000000009"/>
  </r>
  <r>
    <n v="7106"/>
    <s v="CA-2014-128944"/>
    <x v="3"/>
    <x v="249"/>
    <d v="2014-06-22T00:00:00"/>
    <s v="Second Class"/>
    <s v="KH-16330"/>
    <s v="Katharine Harms"/>
    <x v="1"/>
    <s v="United States"/>
    <s v="Newark"/>
    <x v="24"/>
    <n v="43055"/>
    <x v="3"/>
    <s v="FUR-FU-10004909"/>
    <x v="0"/>
    <x v="5"/>
    <s v="Contemporary Wood/Metal Frame"/>
    <n v="38.784000000000006"/>
    <x v="1"/>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x v="6"/>
    <n v="0.2"/>
    <n v="1.5291000000000032"/>
  </r>
  <r>
    <n v="7108"/>
    <s v="CA-2013-109666"/>
    <x v="0"/>
    <x v="475"/>
    <d v="2013-04-27T00:00:00"/>
    <s v="Standard Class"/>
    <s v="KM-16720"/>
    <s v="Kunst Miller"/>
    <x v="0"/>
    <s v="United States"/>
    <s v="New York City"/>
    <x v="15"/>
    <n v="10035"/>
    <x v="3"/>
    <s v="TEC-PH-10004774"/>
    <x v="2"/>
    <x v="7"/>
    <s v="Gear Head AU3700S Headset"/>
    <n v="25.98"/>
    <x v="0"/>
    <n v="0"/>
    <n v="0.77939999999999898"/>
  </r>
  <r>
    <n v="7109"/>
    <s v="CA-2013-109666"/>
    <x v="0"/>
    <x v="475"/>
    <d v="2013-04-27T00:00:00"/>
    <s v="Standard Class"/>
    <s v="KM-16720"/>
    <s v="Kunst Miller"/>
    <x v="0"/>
    <s v="United States"/>
    <s v="New York City"/>
    <x v="15"/>
    <n v="10035"/>
    <x v="3"/>
    <s v="OFF-AR-10004582"/>
    <x v="1"/>
    <x v="6"/>
    <s v="BIC Brite Liner Grip Highlighters"/>
    <n v="3.28"/>
    <x v="0"/>
    <n v="0"/>
    <n v="1.4759999999999998"/>
  </r>
  <r>
    <n v="7110"/>
    <s v="CA-2013-109666"/>
    <x v="0"/>
    <x v="475"/>
    <d v="2013-04-27T00:00:00"/>
    <s v="Standard Class"/>
    <s v="KM-16720"/>
    <s v="Kunst Miller"/>
    <x v="0"/>
    <s v="United States"/>
    <s v="New York City"/>
    <x v="15"/>
    <n v="10035"/>
    <x v="3"/>
    <s v="OFF-ST-10000991"/>
    <x v="1"/>
    <x v="4"/>
    <s v="Space Solutions HD Industrial Steel Shelving."/>
    <n v="459.88"/>
    <x v="4"/>
    <n v="0"/>
    <n v="13.796400000000006"/>
  </r>
  <r>
    <n v="7111"/>
    <s v="CA-2013-109666"/>
    <x v="0"/>
    <x v="475"/>
    <d v="2013-04-27T00:00:00"/>
    <s v="Standard Class"/>
    <s v="KM-16720"/>
    <s v="Kunst Miller"/>
    <x v="0"/>
    <s v="United States"/>
    <s v="New York City"/>
    <x v="15"/>
    <n v="10035"/>
    <x v="3"/>
    <s v="OFF-SU-10002522"/>
    <x v="1"/>
    <x v="14"/>
    <s v="Acme Kleen Earth Office Shears"/>
    <n v="7.76"/>
    <x v="0"/>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x v="0"/>
    <n v="0"/>
    <n v="17.989999999999995"/>
  </r>
  <r>
    <n v="7113"/>
    <s v="CA-2013-109666"/>
    <x v="0"/>
    <x v="475"/>
    <d v="2013-04-27T00:00:00"/>
    <s v="Standard Class"/>
    <s v="KM-16720"/>
    <s v="Kunst Miller"/>
    <x v="0"/>
    <s v="United States"/>
    <s v="New York City"/>
    <x v="15"/>
    <n v="10035"/>
    <x v="3"/>
    <s v="OFF-SU-10001218"/>
    <x v="1"/>
    <x v="14"/>
    <s v="Fiskars Softgrip Scissors"/>
    <n v="54.900000000000006"/>
    <x v="2"/>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x v="0"/>
    <n v="0.2"/>
    <n v="3.2479999999999998"/>
  </r>
  <r>
    <n v="7115"/>
    <s v="US-2013-102239"/>
    <x v="0"/>
    <x v="465"/>
    <d v="2013-05-07T00:00:00"/>
    <s v="First Class"/>
    <s v="LW-16990"/>
    <s v="Lindsay Williams"/>
    <x v="1"/>
    <s v="United States"/>
    <s v="Henderson"/>
    <x v="33"/>
    <n v="89015"/>
    <x v="1"/>
    <s v="FUR-TA-10003392"/>
    <x v="0"/>
    <x v="3"/>
    <s v="Global Adaptabilities Conference Tables"/>
    <n v="1685.88"/>
    <x v="5"/>
    <n v="0"/>
    <n v="320.31720000000001"/>
  </r>
  <r>
    <n v="7116"/>
    <s v="US-2013-102239"/>
    <x v="0"/>
    <x v="465"/>
    <d v="2013-05-07T00:00:00"/>
    <s v="First Class"/>
    <s v="LW-16990"/>
    <s v="Lindsay Williams"/>
    <x v="1"/>
    <s v="United States"/>
    <s v="Henderson"/>
    <x v="33"/>
    <n v="89015"/>
    <x v="1"/>
    <s v="OFF-BI-10001890"/>
    <x v="1"/>
    <x v="8"/>
    <s v="Avery Poly Binder Pockets"/>
    <n v="5.7280000000000006"/>
    <x v="0"/>
    <n v="0.2"/>
    <n v="2.0047999999999995"/>
  </r>
  <r>
    <n v="7117"/>
    <s v="CA-2011-143168"/>
    <x v="2"/>
    <x v="638"/>
    <d v="2011-10-23T00:00:00"/>
    <s v="Second Class"/>
    <s v="IG-15085"/>
    <s v="Ivan Gibson"/>
    <x v="0"/>
    <s v="United States"/>
    <s v="Seattle"/>
    <x v="4"/>
    <n v="98103"/>
    <x v="1"/>
    <s v="OFF-PA-10000167"/>
    <x v="1"/>
    <x v="10"/>
    <s v="Xerox 1925"/>
    <n v="61.96"/>
    <x v="0"/>
    <n v="0"/>
    <n v="27.881999999999998"/>
  </r>
  <r>
    <n v="7118"/>
    <s v="CA-2011-143168"/>
    <x v="2"/>
    <x v="638"/>
    <d v="2011-10-23T00:00:00"/>
    <s v="Second Class"/>
    <s v="IG-15085"/>
    <s v="Ivan Gibson"/>
    <x v="0"/>
    <s v="United States"/>
    <s v="Seattle"/>
    <x v="4"/>
    <n v="98103"/>
    <x v="1"/>
    <s v="OFF-BI-10003784"/>
    <x v="1"/>
    <x v="8"/>
    <s v="Computer Printout Index Tabs"/>
    <n v="1.3440000000000001"/>
    <x v="7"/>
    <n v="0.2"/>
    <n v="0.47039999999999987"/>
  </r>
  <r>
    <n v="7119"/>
    <s v="CA-2014-104906"/>
    <x v="3"/>
    <x v="778"/>
    <d v="2014-02-18T00:00:00"/>
    <s v="Standard Class"/>
    <s v="JP-15460"/>
    <s v="Jennifer Patt"/>
    <x v="1"/>
    <s v="United States"/>
    <s v="New York City"/>
    <x v="15"/>
    <n v="10009"/>
    <x v="3"/>
    <s v="OFF-PA-10001184"/>
    <x v="1"/>
    <x v="10"/>
    <s v="Xerox 1903"/>
    <n v="17.940000000000001"/>
    <x v="1"/>
    <n v="0"/>
    <n v="8.7906000000000013"/>
  </r>
  <r>
    <n v="7120"/>
    <s v="CA-2014-118122"/>
    <x v="3"/>
    <x v="701"/>
    <d v="2014-11-25T00:00:00"/>
    <s v="Standard Class"/>
    <s v="GG-14650"/>
    <s v="Greg Guthrie"/>
    <x v="1"/>
    <s v="United States"/>
    <s v="Seattle"/>
    <x v="4"/>
    <n v="98103"/>
    <x v="1"/>
    <s v="OFF-BI-10002103"/>
    <x v="1"/>
    <x v="8"/>
    <s v="Cardinal Slant-D Ring Binder, Heavy Gauge Vinyl"/>
    <n v="13.904"/>
    <x v="0"/>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x v="7"/>
    <n v="0.7"/>
    <n v="-51.515399999999985"/>
  </r>
  <r>
    <n v="7122"/>
    <s v="CA-2014-166926"/>
    <x v="3"/>
    <x v="96"/>
    <d v="2014-12-09T00:00:00"/>
    <s v="Standard Class"/>
    <s v="SO-20335"/>
    <s v="Sean O'Donnell"/>
    <x v="0"/>
    <s v="United States"/>
    <s v="Seattle"/>
    <x v="4"/>
    <n v="98105"/>
    <x v="1"/>
    <s v="OFF-PA-10001593"/>
    <x v="1"/>
    <x v="10"/>
    <s v="Xerox 1947"/>
    <n v="41.86"/>
    <x v="3"/>
    <n v="0"/>
    <n v="18.837"/>
  </r>
  <r>
    <n v="7123"/>
    <s v="CA-2014-166926"/>
    <x v="3"/>
    <x v="96"/>
    <d v="2014-12-09T00:00:00"/>
    <s v="Standard Class"/>
    <s v="SO-20335"/>
    <s v="Sean O'Donnell"/>
    <x v="0"/>
    <s v="United States"/>
    <s v="Seattle"/>
    <x v="4"/>
    <n v="98105"/>
    <x v="1"/>
    <s v="FUR-BO-10002598"/>
    <x v="0"/>
    <x v="0"/>
    <s v="Hon Metal Bookcases, Putty"/>
    <n v="141.96"/>
    <x v="0"/>
    <n v="0"/>
    <n v="41.168399999999991"/>
  </r>
  <r>
    <n v="7124"/>
    <s v="CA-2012-128013"/>
    <x v="1"/>
    <x v="101"/>
    <d v="2012-08-16T00:00:00"/>
    <s v="Standard Class"/>
    <s v="MF-18250"/>
    <s v="Monica Federle"/>
    <x v="1"/>
    <s v="United States"/>
    <s v="New York City"/>
    <x v="15"/>
    <n v="10035"/>
    <x v="3"/>
    <s v="FUR-FU-10000320"/>
    <x v="0"/>
    <x v="5"/>
    <s v="OIC Stacking Trays"/>
    <n v="10.02"/>
    <x v="1"/>
    <n v="0"/>
    <n v="4.4088000000000012"/>
  </r>
  <r>
    <n v="7125"/>
    <s v="CA-2012-128013"/>
    <x v="1"/>
    <x v="101"/>
    <d v="2012-08-16T00:00:00"/>
    <s v="Standard Class"/>
    <s v="MF-18250"/>
    <s v="Monica Federle"/>
    <x v="1"/>
    <s v="United States"/>
    <s v="New York City"/>
    <x v="15"/>
    <n v="10035"/>
    <x v="3"/>
    <s v="OFF-PA-10001815"/>
    <x v="1"/>
    <x v="10"/>
    <s v="Xerox 1885"/>
    <n v="144.12"/>
    <x v="1"/>
    <n v="0"/>
    <n v="69.177599999999984"/>
  </r>
  <r>
    <n v="7126"/>
    <s v="CA-2013-123176"/>
    <x v="0"/>
    <x v="720"/>
    <d v="2013-09-30T00:00:00"/>
    <s v="Second Class"/>
    <s v="JG-15160"/>
    <s v="James Galang"/>
    <x v="0"/>
    <s v="United States"/>
    <s v="Atlanta"/>
    <x v="32"/>
    <n v="30318"/>
    <x v="0"/>
    <s v="OFF-PA-10003971"/>
    <x v="1"/>
    <x v="10"/>
    <s v="Xerox 1965"/>
    <n v="17.940000000000001"/>
    <x v="1"/>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x v="1"/>
    <n v="0"/>
    <n v="4.5836999999999994"/>
  </r>
  <r>
    <n v="7128"/>
    <s v="US-2013-117541"/>
    <x v="0"/>
    <x v="696"/>
    <d v="2013-11-21T00:00:00"/>
    <s v="Standard Class"/>
    <s v="JM-16195"/>
    <s v="Justin MacKendrick"/>
    <x v="0"/>
    <s v="United States"/>
    <s v="Newark"/>
    <x v="13"/>
    <n v="19711"/>
    <x v="3"/>
    <s v="OFF-PA-10001609"/>
    <x v="1"/>
    <x v="10"/>
    <s v="Tops Wirebound Message Log Books"/>
    <n v="16.45"/>
    <x v="2"/>
    <n v="0"/>
    <n v="7.5669999999999993"/>
  </r>
  <r>
    <n v="7129"/>
    <s v="US-2013-117541"/>
    <x v="0"/>
    <x v="696"/>
    <d v="2013-11-21T00:00:00"/>
    <s v="Standard Class"/>
    <s v="JM-16195"/>
    <s v="Justin MacKendrick"/>
    <x v="0"/>
    <s v="United States"/>
    <s v="Newark"/>
    <x v="13"/>
    <n v="19711"/>
    <x v="3"/>
    <s v="FUR-FU-10000550"/>
    <x v="0"/>
    <x v="5"/>
    <s v="Stacking Trays by OIC"/>
    <n v="19.920000000000002"/>
    <x v="4"/>
    <n v="0"/>
    <n v="6.573599999999999"/>
  </r>
  <r>
    <n v="7130"/>
    <s v="CA-2013-166282"/>
    <x v="0"/>
    <x v="947"/>
    <d v="2013-04-23T00:00:00"/>
    <s v="Standard Class"/>
    <s v="PK-19075"/>
    <s v="Pete Kriz"/>
    <x v="0"/>
    <s v="United States"/>
    <s v="Nashville"/>
    <x v="18"/>
    <n v="37211"/>
    <x v="0"/>
    <s v="TEC-AC-10004209"/>
    <x v="2"/>
    <x v="11"/>
    <s v="Memorex Froggy Flash Drive 4 GB"/>
    <n v="35.167999999999999"/>
    <x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x v="3"/>
    <n v="0.2"/>
    <n v="40.003599999999999"/>
  </r>
  <r>
    <n v="7132"/>
    <s v="CA-2014-141439"/>
    <x v="3"/>
    <x v="200"/>
    <d v="2014-12-02T00:00:00"/>
    <s v="Standard Class"/>
    <s v="TT-21460"/>
    <s v="Tonja Turnell"/>
    <x v="2"/>
    <s v="United States"/>
    <s v="Richmond"/>
    <x v="14"/>
    <n v="47374"/>
    <x v="2"/>
    <s v="FUR-TA-10001039"/>
    <x v="0"/>
    <x v="3"/>
    <s v="KI Adjustable-Height Table"/>
    <n v="257.94"/>
    <x v="1"/>
    <n v="0"/>
    <n v="67.064400000000006"/>
  </r>
  <r>
    <n v="7133"/>
    <s v="CA-2014-141439"/>
    <x v="3"/>
    <x v="200"/>
    <d v="2014-12-02T00:00:00"/>
    <s v="Standard Class"/>
    <s v="TT-21460"/>
    <s v="Tonja Turnell"/>
    <x v="2"/>
    <s v="United States"/>
    <s v="Richmond"/>
    <x v="14"/>
    <n v="47374"/>
    <x v="2"/>
    <s v="TEC-PH-10002624"/>
    <x v="2"/>
    <x v="7"/>
    <s v="Samsung Galaxy S4 Mini"/>
    <n v="1879.96"/>
    <x v="4"/>
    <n v="0"/>
    <n v="545.18839999999977"/>
  </r>
  <r>
    <n v="7134"/>
    <s v="CA-2014-141439"/>
    <x v="3"/>
    <x v="200"/>
    <d v="2014-12-02T00:00:00"/>
    <s v="Standard Class"/>
    <s v="TT-21460"/>
    <s v="Tonja Turnell"/>
    <x v="2"/>
    <s v="United States"/>
    <s v="Richmond"/>
    <x v="14"/>
    <n v="47374"/>
    <x v="2"/>
    <s v="FUR-FU-10001473"/>
    <x v="0"/>
    <x v="5"/>
    <s v="DAX Wood Document Frame"/>
    <n v="27.46"/>
    <x v="0"/>
    <n v="0"/>
    <n v="9.8856000000000002"/>
  </r>
  <r>
    <n v="7135"/>
    <s v="CA-2014-141439"/>
    <x v="3"/>
    <x v="200"/>
    <d v="2014-12-02T00:00:00"/>
    <s v="Standard Class"/>
    <s v="TT-21460"/>
    <s v="Tonja Turnell"/>
    <x v="2"/>
    <s v="United States"/>
    <s v="Richmond"/>
    <x v="14"/>
    <n v="47374"/>
    <x v="2"/>
    <s v="TEC-PH-10001819"/>
    <x v="2"/>
    <x v="7"/>
    <s v="Innergie mMini Combo Duo USB Travel Charging Kit"/>
    <n v="89.98"/>
    <x v="0"/>
    <n v="0"/>
    <n v="43.190399999999997"/>
  </r>
  <r>
    <n v="7136"/>
    <s v="CA-2014-141439"/>
    <x v="3"/>
    <x v="200"/>
    <d v="2014-12-02T00:00:00"/>
    <s v="Standard Class"/>
    <s v="TT-21460"/>
    <s v="Tonja Turnell"/>
    <x v="2"/>
    <s v="United States"/>
    <s v="Richmond"/>
    <x v="14"/>
    <n v="47374"/>
    <x v="2"/>
    <s v="FUR-CH-10004287"/>
    <x v="0"/>
    <x v="1"/>
    <s v="SAFCO Arco Folding Chair"/>
    <n v="828.59999999999991"/>
    <x v="1"/>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x v="2"/>
    <n v="0.7"/>
    <n v="-5.7840000000000007"/>
  </r>
  <r>
    <n v="7138"/>
    <s v="CA-2012-163965"/>
    <x v="1"/>
    <x v="312"/>
    <d v="2012-11-27T00:00:00"/>
    <s v="Standard Class"/>
    <s v="SS-20875"/>
    <s v="Sung Shariari"/>
    <x v="0"/>
    <s v="United States"/>
    <s v="Miami"/>
    <x v="2"/>
    <n v="33180"/>
    <x v="0"/>
    <s v="OFF-ST-10000918"/>
    <x v="1"/>
    <x v="4"/>
    <s v="Crate-A-Files"/>
    <n v="17.440000000000001"/>
    <x v="0"/>
    <n v="0.2"/>
    <n v="1.3079999999999989"/>
  </r>
  <r>
    <n v="7139"/>
    <s v="CA-2012-163965"/>
    <x v="1"/>
    <x v="312"/>
    <d v="2012-11-27T00:00:00"/>
    <s v="Standard Class"/>
    <s v="SS-20875"/>
    <s v="Sung Shariari"/>
    <x v="0"/>
    <s v="United States"/>
    <s v="Miami"/>
    <x v="2"/>
    <n v="33180"/>
    <x v="0"/>
    <s v="OFF-BI-10004593"/>
    <x v="1"/>
    <x v="8"/>
    <s v="Ibico Laser Imprintable Binding System Covers"/>
    <n v="62.88000000000001"/>
    <x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x v="1"/>
    <n v="0.2"/>
    <n v="-36.294000000000011"/>
  </r>
  <r>
    <n v="7141"/>
    <s v="CA-2014-128783"/>
    <x v="3"/>
    <x v="210"/>
    <d v="2014-09-08T00:00:00"/>
    <s v="Same Day"/>
    <s v="TG-21640"/>
    <s v="Trudy Glocke"/>
    <x v="0"/>
    <s v="United States"/>
    <s v="Saint Charles"/>
    <x v="25"/>
    <n v="63301"/>
    <x v="2"/>
    <s v="TEC-AC-10002473"/>
    <x v="2"/>
    <x v="11"/>
    <s v="Maxell 4.7GB DVD-R"/>
    <n v="113.52"/>
    <x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x v="2"/>
    <n v="0"/>
    <n v="37.883999999999993"/>
  </r>
  <r>
    <n v="7143"/>
    <s v="CA-2011-122217"/>
    <x v="2"/>
    <x v="156"/>
    <d v="2011-11-29T00:00:00"/>
    <s v="Standard Class"/>
    <s v="HP-14815"/>
    <s v="Harold Pawlan"/>
    <x v="2"/>
    <s v="United States"/>
    <s v="Virginia Beach"/>
    <x v="17"/>
    <n v="23464"/>
    <x v="0"/>
    <s v="FUR-FU-10002045"/>
    <x v="0"/>
    <x v="5"/>
    <s v="Executive Impressions 14&quot;"/>
    <n v="111.15"/>
    <x v="2"/>
    <n v="0"/>
    <n v="48.906000000000006"/>
  </r>
  <r>
    <n v="7144"/>
    <s v="US-2014-141558"/>
    <x v="3"/>
    <x v="825"/>
    <d v="2014-03-17T00:00:00"/>
    <s v="Standard Class"/>
    <s v="MH-17290"/>
    <s v="Marc Harrigan"/>
    <x v="2"/>
    <s v="United States"/>
    <s v="Philadelphia"/>
    <x v="9"/>
    <n v="19140"/>
    <x v="3"/>
    <s v="TEC-PH-10002555"/>
    <x v="2"/>
    <x v="7"/>
    <s v="Nortel Meridian M5316 Digital phone"/>
    <n v="776.84999999999991"/>
    <x v="2"/>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x v="7"/>
    <n v="0.7"/>
    <n v="-8.6057999999999986"/>
  </r>
  <r>
    <n v="7146"/>
    <s v="US-2014-141558"/>
    <x v="3"/>
    <x v="825"/>
    <d v="2014-03-17T00:00:00"/>
    <s v="Standard Class"/>
    <s v="MH-17290"/>
    <s v="Marc Harrigan"/>
    <x v="2"/>
    <s v="United States"/>
    <s v="Philadelphia"/>
    <x v="9"/>
    <n v="19140"/>
    <x v="3"/>
    <s v="FUR-TA-10004086"/>
    <x v="0"/>
    <x v="3"/>
    <s v="KI Adjustable-Height Table"/>
    <n v="154.76400000000001"/>
    <x v="1"/>
    <n v="0.4"/>
    <n v="-46.429200000000023"/>
  </r>
  <r>
    <n v="7147"/>
    <s v="US-2014-141558"/>
    <x v="3"/>
    <x v="825"/>
    <d v="2014-03-17T00:00:00"/>
    <s v="Standard Class"/>
    <s v="MH-17290"/>
    <s v="Marc Harrigan"/>
    <x v="2"/>
    <s v="United States"/>
    <s v="Philadelphia"/>
    <x v="9"/>
    <n v="19140"/>
    <x v="3"/>
    <s v="OFF-ST-10004946"/>
    <x v="1"/>
    <x v="4"/>
    <s v="Desktop 3-Pocket Hot File"/>
    <n v="43.28"/>
    <x v="7"/>
    <n v="0.2"/>
    <n v="3.2460000000000022"/>
  </r>
  <r>
    <n v="7148"/>
    <s v="CA-2013-139941"/>
    <x v="0"/>
    <x v="1"/>
    <d v="2013-06-18T00:00:00"/>
    <s v="Standard Class"/>
    <s v="CB-12415"/>
    <s v="Christy Brittain"/>
    <x v="0"/>
    <s v="United States"/>
    <s v="Long Beach"/>
    <x v="15"/>
    <n v="11561"/>
    <x v="3"/>
    <s v="OFF-PA-10000241"/>
    <x v="1"/>
    <x v="10"/>
    <s v="IBM Multi-Purpose Copy Paper, 8 1/2 x 11&quot;, Case"/>
    <n v="92.94"/>
    <x v="1"/>
    <n v="0"/>
    <n v="41.822999999999993"/>
  </r>
  <r>
    <n v="7149"/>
    <s v="CA-2013-139941"/>
    <x v="0"/>
    <x v="1"/>
    <d v="2013-06-18T00:00:00"/>
    <s v="Standard Class"/>
    <s v="CB-12415"/>
    <s v="Christy Brittain"/>
    <x v="0"/>
    <s v="United States"/>
    <s v="Long Beach"/>
    <x v="15"/>
    <n v="11561"/>
    <x v="3"/>
    <s v="OFF-AP-10004036"/>
    <x v="1"/>
    <x v="9"/>
    <s v="Bionaire 99.97% HEPA Air Cleaner"/>
    <n v="52.56"/>
    <x v="1"/>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x v="1"/>
    <n v="0.2"/>
    <n v="109.33649999999994"/>
  </r>
  <r>
    <n v="7151"/>
    <s v="CA-2014-100412"/>
    <x v="3"/>
    <x v="66"/>
    <d v="2014-12-27T00:00:00"/>
    <s v="Standard Class"/>
    <s v="SR-20425"/>
    <s v="Sharelle Roach"/>
    <x v="2"/>
    <s v="United States"/>
    <s v="Tuscaloosa"/>
    <x v="19"/>
    <n v="35401"/>
    <x v="0"/>
    <s v="FUR-CH-10002647"/>
    <x v="0"/>
    <x v="1"/>
    <s v="Situations Contoured Folding Chairs, 4/Set"/>
    <n v="141.96"/>
    <x v="0"/>
    <n v="0"/>
    <n v="35.490000000000009"/>
  </r>
  <r>
    <n v="7152"/>
    <s v="CA-2014-142909"/>
    <x v="3"/>
    <x v="66"/>
    <d v="2014-12-26T00:00:00"/>
    <s v="Second Class"/>
    <s v="AG-10330"/>
    <s v="Alex Grayson"/>
    <x v="0"/>
    <s v="United States"/>
    <s v="Mesa"/>
    <x v="16"/>
    <n v="85204"/>
    <x v="1"/>
    <s v="FUR-TA-10003008"/>
    <x v="0"/>
    <x v="3"/>
    <s v="Lesro Round Back Collection Coffee Table, End Table"/>
    <n v="182.55"/>
    <x v="0"/>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x v="0"/>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x v="3"/>
    <n v="0.8"/>
    <n v="-108.8304"/>
  </r>
  <r>
    <n v="7155"/>
    <s v="US-2012-136749"/>
    <x v="1"/>
    <x v="707"/>
    <d v="2012-12-27T00:00:00"/>
    <s v="Second Class"/>
    <s v="LH-16900"/>
    <s v="Lena Hernandez"/>
    <x v="0"/>
    <s v="United States"/>
    <s v="Columbus"/>
    <x v="32"/>
    <n v="31907"/>
    <x v="0"/>
    <s v="FUR-FU-10000747"/>
    <x v="0"/>
    <x v="5"/>
    <s v="Tenex B1-RE Series Chair Mats for Low Pile Carpets"/>
    <n v="275.88"/>
    <x v="5"/>
    <n v="0"/>
    <n v="46.899599999999964"/>
  </r>
  <r>
    <n v="7156"/>
    <s v="US-2012-136749"/>
    <x v="1"/>
    <x v="707"/>
    <d v="2012-12-27T00:00:00"/>
    <s v="Second Class"/>
    <s v="LH-16900"/>
    <s v="Lena Hernandez"/>
    <x v="0"/>
    <s v="United States"/>
    <s v="Columbus"/>
    <x v="32"/>
    <n v="31907"/>
    <x v="0"/>
    <s v="OFF-BI-10004492"/>
    <x v="1"/>
    <x v="8"/>
    <s v="Tuf-Vin Binders"/>
    <n v="157.89999999999998"/>
    <x v="2"/>
    <n v="0"/>
    <n v="74.212999999999994"/>
  </r>
  <r>
    <n v="7157"/>
    <s v="CA-2014-126718"/>
    <x v="3"/>
    <x v="568"/>
    <d v="2014-05-05T00:00:00"/>
    <s v="Standard Class"/>
    <s v="KT-16480"/>
    <s v="Kean Thornton"/>
    <x v="0"/>
    <s v="United States"/>
    <s v="Orange"/>
    <x v="30"/>
    <n v="7050"/>
    <x v="3"/>
    <s v="OFF-LA-10004055"/>
    <x v="1"/>
    <x v="2"/>
    <s v="Color-Coded Legal Exhibit Labels"/>
    <n v="4.91"/>
    <x v="7"/>
    <n v="0"/>
    <n v="2.4058999999999999"/>
  </r>
  <r>
    <n v="7158"/>
    <s v="CA-2013-131380"/>
    <x v="0"/>
    <x v="463"/>
    <d v="2013-04-01T00:00:00"/>
    <s v="Second Class"/>
    <s v="CC-12220"/>
    <s v="Chris Cortes"/>
    <x v="0"/>
    <s v="United States"/>
    <s v="Los Angeles"/>
    <x v="1"/>
    <n v="90032"/>
    <x v="1"/>
    <s v="OFF-ST-10002485"/>
    <x v="1"/>
    <x v="4"/>
    <s v="Rogers Deluxe File Chest"/>
    <n v="87.92"/>
    <x v="4"/>
    <n v="0"/>
    <n v="0.87919999999999732"/>
  </r>
  <r>
    <n v="7159"/>
    <s v="CA-2013-131380"/>
    <x v="0"/>
    <x v="463"/>
    <d v="2013-04-01T00:00:00"/>
    <s v="Second Class"/>
    <s v="CC-12220"/>
    <s v="Chris Cortes"/>
    <x v="0"/>
    <s v="United States"/>
    <s v="Los Angeles"/>
    <x v="1"/>
    <n v="90032"/>
    <x v="1"/>
    <s v="OFF-PA-10001243"/>
    <x v="1"/>
    <x v="10"/>
    <s v="Xerox 1983"/>
    <n v="5.98"/>
    <x v="7"/>
    <n v="0"/>
    <n v="2.9302000000000001"/>
  </r>
  <r>
    <n v="7160"/>
    <s v="CA-2012-145835"/>
    <x v="1"/>
    <x v="1149"/>
    <d v="2012-05-18T00:00:00"/>
    <s v="Second Class"/>
    <s v="BF-11170"/>
    <s v="Ben Ferrer"/>
    <x v="2"/>
    <s v="United States"/>
    <s v="Chicago"/>
    <x v="10"/>
    <n v="60623"/>
    <x v="2"/>
    <s v="TEC-PH-10004447"/>
    <x v="2"/>
    <x v="7"/>
    <s v="Toshiba IPT2010-SD IP Telephone"/>
    <n v="222.38400000000001"/>
    <x v="0"/>
    <n v="0.2"/>
    <n v="16.678799999999995"/>
  </r>
  <r>
    <n v="7161"/>
    <s v="CA-2012-145835"/>
    <x v="1"/>
    <x v="1149"/>
    <d v="2012-05-18T00:00:00"/>
    <s v="Second Class"/>
    <s v="BF-11170"/>
    <s v="Ben Ferrer"/>
    <x v="2"/>
    <s v="United States"/>
    <s v="Chicago"/>
    <x v="10"/>
    <n v="60623"/>
    <x v="2"/>
    <s v="OFF-FA-10002280"/>
    <x v="1"/>
    <x v="13"/>
    <s v="Advantus Plastic Paper Clips"/>
    <n v="16"/>
    <x v="4"/>
    <n v="0.2"/>
    <n v="5.6"/>
  </r>
  <r>
    <n v="7162"/>
    <s v="CA-2011-138709"/>
    <x v="2"/>
    <x v="1129"/>
    <d v="2011-07-09T00:00:00"/>
    <s v="Standard Class"/>
    <s v="MS-17770"/>
    <s v="Maxwell Schwartz"/>
    <x v="0"/>
    <s v="United States"/>
    <s v="Richmond"/>
    <x v="17"/>
    <n v="23223"/>
    <x v="0"/>
    <s v="OFF-PA-10004734"/>
    <x v="1"/>
    <x v="10"/>
    <s v="Southworth Structures Collection"/>
    <n v="21.84"/>
    <x v="1"/>
    <n v="0"/>
    <n v="10.92"/>
  </r>
  <r>
    <n v="7163"/>
    <s v="CA-2011-138709"/>
    <x v="2"/>
    <x v="1129"/>
    <d v="2011-07-09T00:00:00"/>
    <s v="Standard Class"/>
    <s v="MS-17770"/>
    <s v="Maxwell Schwartz"/>
    <x v="0"/>
    <s v="United States"/>
    <s v="Richmond"/>
    <x v="17"/>
    <n v="23223"/>
    <x v="0"/>
    <s v="OFF-BI-10000145"/>
    <x v="1"/>
    <x v="8"/>
    <s v="Zipper Ring Binder Pockets"/>
    <n v="15.600000000000001"/>
    <x v="2"/>
    <n v="0"/>
    <n v="7.6440000000000001"/>
  </r>
  <r>
    <n v="7164"/>
    <s v="CA-2011-122070"/>
    <x v="2"/>
    <x v="1150"/>
    <d v="2011-04-24T00:00:00"/>
    <s v="Second Class"/>
    <s v="AH-10030"/>
    <s v="Aaron Hawkins"/>
    <x v="1"/>
    <s v="United States"/>
    <s v="Troy"/>
    <x v="15"/>
    <n v="12180"/>
    <x v="3"/>
    <s v="OFF-EN-10004773"/>
    <x v="1"/>
    <x v="12"/>
    <s v="Staples"/>
    <n v="247.84"/>
    <x v="8"/>
    <n v="0"/>
    <n v="121.44159999999999"/>
  </r>
  <r>
    <n v="7165"/>
    <s v="CA-2011-122070"/>
    <x v="2"/>
    <x v="1150"/>
    <d v="2011-04-24T00:00:00"/>
    <s v="Second Class"/>
    <s v="AH-10030"/>
    <s v="Aaron Hawkins"/>
    <x v="1"/>
    <s v="United States"/>
    <s v="Troy"/>
    <x v="15"/>
    <n v="12180"/>
    <x v="3"/>
    <s v="OFF-BI-10004970"/>
    <x v="1"/>
    <x v="8"/>
    <s v="ACCOHIDE 3-Ring Binder, Blue, 1&quot;"/>
    <n v="9.9120000000000008"/>
    <x v="1"/>
    <n v="0.2"/>
    <n v="3.3452999999999995"/>
  </r>
  <r>
    <n v="7166"/>
    <s v="CA-2013-158610"/>
    <x v="0"/>
    <x v="251"/>
    <d v="2013-09-23T00:00:00"/>
    <s v="First Class"/>
    <s v="CK-12595"/>
    <s v="Clytie Kelty"/>
    <x v="0"/>
    <s v="United States"/>
    <s v="Providence"/>
    <x v="34"/>
    <n v="2908"/>
    <x v="3"/>
    <s v="OFF-ST-10000604"/>
    <x v="1"/>
    <x v="4"/>
    <s v="Home/Office Personal File Carts"/>
    <n v="69.52"/>
    <x v="0"/>
    <n v="0"/>
    <n v="17.379999999999995"/>
  </r>
  <r>
    <n v="7167"/>
    <s v="CA-2011-117464"/>
    <x v="2"/>
    <x v="192"/>
    <d v="2011-07-24T00:00:00"/>
    <s v="Second Class"/>
    <s v="NP-18325"/>
    <s v="Naresj Patel"/>
    <x v="0"/>
    <s v="United States"/>
    <s v="San Francisco"/>
    <x v="1"/>
    <n v="94122"/>
    <x v="1"/>
    <s v="OFF-AR-10003190"/>
    <x v="1"/>
    <x v="6"/>
    <s v="Newell 32"/>
    <n v="11.52"/>
    <x v="4"/>
    <n v="0"/>
    <n v="3.2256"/>
  </r>
  <r>
    <n v="7168"/>
    <s v="CA-2011-117464"/>
    <x v="2"/>
    <x v="192"/>
    <d v="2011-07-24T00:00:00"/>
    <s v="Second Class"/>
    <s v="NP-18325"/>
    <s v="Naresj Patel"/>
    <x v="0"/>
    <s v="United States"/>
    <s v="San Francisco"/>
    <x v="1"/>
    <n v="94122"/>
    <x v="1"/>
    <s v="FUR-CH-10000155"/>
    <x v="0"/>
    <x v="1"/>
    <s v="Global Comet Stacking Armless Chair"/>
    <n v="717.72"/>
    <x v="1"/>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x v="12"/>
    <n v="0"/>
    <n v="68.584999999999994"/>
  </r>
  <r>
    <n v="7170"/>
    <s v="CA-2011-117464"/>
    <x v="2"/>
    <x v="192"/>
    <d v="2011-07-24T00:00:00"/>
    <s v="Second Class"/>
    <s v="NP-18325"/>
    <s v="Naresj Patel"/>
    <x v="0"/>
    <s v="United States"/>
    <s v="San Francisco"/>
    <x v="1"/>
    <n v="94122"/>
    <x v="1"/>
    <s v="FUR-TA-10004767"/>
    <x v="0"/>
    <x v="3"/>
    <s v="Safco Drafting Table"/>
    <n v="170.35200000000003"/>
    <x v="1"/>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x v="0"/>
    <n v="0.1"/>
    <n v="3.2392000000000074"/>
  </r>
  <r>
    <n v="7172"/>
    <s v="CA-2014-125381"/>
    <x v="3"/>
    <x v="1016"/>
    <d v="2014-04-28T00:00:00"/>
    <s v="Second Class"/>
    <s v="SG-20605"/>
    <s v="Speros Goranitis"/>
    <x v="0"/>
    <s v="United States"/>
    <s v="San Francisco"/>
    <x v="1"/>
    <n v="94109"/>
    <x v="1"/>
    <s v="TEC-AC-10000158"/>
    <x v="2"/>
    <x v="11"/>
    <s v="Sony 64GB Class 10 Micro SDHC R40 Memory Card"/>
    <n v="107.97"/>
    <x v="1"/>
    <n v="0"/>
    <n v="22.6737"/>
  </r>
  <r>
    <n v="7173"/>
    <s v="US-2014-141677"/>
    <x v="3"/>
    <x v="606"/>
    <d v="2014-03-31T00:00:00"/>
    <s v="Standard Class"/>
    <s v="HK-14890"/>
    <s v="Heather Kirkland"/>
    <x v="1"/>
    <s v="United States"/>
    <s v="Houston"/>
    <x v="5"/>
    <n v="77070"/>
    <x v="2"/>
    <s v="TEC-AC-10000158"/>
    <x v="2"/>
    <x v="11"/>
    <s v="Sony 64GB Class 10 Micro SDHC R40 Memory Card"/>
    <n v="143.96"/>
    <x v="2"/>
    <n v="0.2"/>
    <n v="1.7995000000000019"/>
  </r>
  <r>
    <n v="7174"/>
    <s v="US-2014-141677"/>
    <x v="3"/>
    <x v="606"/>
    <d v="2014-03-31T00:00:00"/>
    <s v="Standard Class"/>
    <s v="HK-14890"/>
    <s v="Heather Kirkland"/>
    <x v="1"/>
    <s v="United States"/>
    <s v="Houston"/>
    <x v="5"/>
    <n v="77070"/>
    <x v="2"/>
    <s v="TEC-CO-10002313"/>
    <x v="2"/>
    <x v="16"/>
    <s v="Canon PC1080F Personal Copier"/>
    <n v="2399.96"/>
    <x v="2"/>
    <n v="0.2"/>
    <n v="569.99050000000011"/>
  </r>
  <r>
    <n v="7175"/>
    <s v="US-2014-141677"/>
    <x v="3"/>
    <x v="606"/>
    <d v="2014-03-31T00:00:00"/>
    <s v="Standard Class"/>
    <s v="HK-14890"/>
    <s v="Heather Kirkland"/>
    <x v="1"/>
    <s v="United States"/>
    <s v="Houston"/>
    <x v="5"/>
    <n v="77070"/>
    <x v="2"/>
    <s v="OFF-PA-10002581"/>
    <x v="1"/>
    <x v="10"/>
    <s v="Xerox 1951"/>
    <n v="74.352000000000004"/>
    <x v="1"/>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x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x v="1"/>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x v="0"/>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x v="1"/>
    <n v="0.7"/>
    <n v="-7.5167999999999964"/>
  </r>
  <r>
    <n v="7180"/>
    <s v="US-2013-144351"/>
    <x v="0"/>
    <x v="696"/>
    <d v="2013-11-19T00:00:00"/>
    <s v="Standard Class"/>
    <s v="RC-19960"/>
    <s v="Ryan Crowe"/>
    <x v="0"/>
    <s v="United States"/>
    <s v="Baltimore"/>
    <x v="39"/>
    <n v="21215"/>
    <x v="3"/>
    <s v="TEC-PH-10001644"/>
    <x v="2"/>
    <x v="7"/>
    <s v="BlueLounge Milo Smartphone Stand, White/Metallic"/>
    <n v="89.97"/>
    <x v="1"/>
    <n v="0"/>
    <n v="25.191600000000005"/>
  </r>
  <r>
    <n v="7181"/>
    <s v="CA-2011-106054"/>
    <x v="2"/>
    <x v="1037"/>
    <d v="2011-01-08T00:00:00"/>
    <s v="First Class"/>
    <s v="JO-15145"/>
    <s v="Jack O'Briant"/>
    <x v="1"/>
    <s v="United States"/>
    <s v="Athens"/>
    <x v="32"/>
    <n v="30605"/>
    <x v="0"/>
    <s v="OFF-AR-10002399"/>
    <x v="1"/>
    <x v="6"/>
    <s v="Dixon Prang Watercolor Pencils, 10-Color Set with Brush"/>
    <n v="12.78"/>
    <x v="1"/>
    <n v="0"/>
    <n v="5.2397999999999998"/>
  </r>
  <r>
    <n v="7182"/>
    <s v="CA-2013-138667"/>
    <x v="0"/>
    <x v="797"/>
    <d v="2013-12-31T00:00:00"/>
    <s v="Second Class"/>
    <s v="MW-18220"/>
    <s v="Mitch Webber"/>
    <x v="0"/>
    <s v="United States"/>
    <s v="Lancaster"/>
    <x v="24"/>
    <n v="43130"/>
    <x v="3"/>
    <s v="TEC-AC-10003063"/>
    <x v="2"/>
    <x v="11"/>
    <s v="Micro Innovations USB RF Wireless Keyboard with Mouse"/>
    <n v="40"/>
    <x v="0"/>
    <n v="0.2"/>
    <n v="0.5"/>
  </r>
  <r>
    <n v="7183"/>
    <s v="CA-2014-150609"/>
    <x v="3"/>
    <x v="504"/>
    <d v="2014-05-05T00:00:00"/>
    <s v="Standard Class"/>
    <s v="NZ-18565"/>
    <s v="Nick Zandusky"/>
    <x v="2"/>
    <s v="United States"/>
    <s v="Los Angeles"/>
    <x v="1"/>
    <n v="90032"/>
    <x v="1"/>
    <s v="OFF-BI-10002071"/>
    <x v="1"/>
    <x v="8"/>
    <s v="Fellowes Black Plastic Comb Bindings"/>
    <n v="23.24"/>
    <x v="2"/>
    <n v="0.2"/>
    <n v="7.5529999999999982"/>
  </r>
  <r>
    <n v="7184"/>
    <s v="CA-2014-128853"/>
    <x v="3"/>
    <x v="81"/>
    <d v="2014-04-24T00:00:00"/>
    <s v="First Class"/>
    <s v="JM-15250"/>
    <s v="Janet Martin"/>
    <x v="0"/>
    <s v="United States"/>
    <s v="Baltimore"/>
    <x v="39"/>
    <n v="21215"/>
    <x v="3"/>
    <s v="FUR-CH-10004218"/>
    <x v="0"/>
    <x v="1"/>
    <s v="Global Fabric Manager's Chair, Dark Gray"/>
    <n v="908.82"/>
    <x v="6"/>
    <n v="0"/>
    <n v="227.20500000000004"/>
  </r>
  <r>
    <n v="7185"/>
    <s v="CA-2014-133102"/>
    <x v="3"/>
    <x v="629"/>
    <d v="2014-08-25T00:00:00"/>
    <s v="Standard Class"/>
    <s v="ED-13885"/>
    <s v="Emily Ducich"/>
    <x v="2"/>
    <s v="United States"/>
    <s v="Houston"/>
    <x v="5"/>
    <n v="77095"/>
    <x v="2"/>
    <s v="OFF-SU-10000432"/>
    <x v="1"/>
    <x v="14"/>
    <s v="Acco Side-Punched Conventional Columnar Pads"/>
    <n v="5.5520000000000005"/>
    <x v="0"/>
    <n v="0.2"/>
    <n v="-1.0410000000000006"/>
  </r>
  <r>
    <n v="7186"/>
    <s v="CA-2014-133102"/>
    <x v="3"/>
    <x v="629"/>
    <d v="2014-08-25T00:00:00"/>
    <s v="Standard Class"/>
    <s v="ED-13885"/>
    <s v="Emily Ducich"/>
    <x v="2"/>
    <s v="United States"/>
    <s v="Houston"/>
    <x v="5"/>
    <n v="77095"/>
    <x v="2"/>
    <s v="OFF-AR-10003183"/>
    <x v="1"/>
    <x v="6"/>
    <s v="Avery Fluorescent Highlighter Four-Color Set"/>
    <n v="8.016"/>
    <x v="1"/>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x v="4"/>
    <n v="0.3"/>
    <n v="-2.1312000000000033"/>
  </r>
  <r>
    <n v="7188"/>
    <s v="CA-2014-133102"/>
    <x v="3"/>
    <x v="629"/>
    <d v="2014-08-25T00:00:00"/>
    <s v="Standard Class"/>
    <s v="ED-13885"/>
    <s v="Emily Ducich"/>
    <x v="2"/>
    <s v="United States"/>
    <s v="Houston"/>
    <x v="5"/>
    <n v="77095"/>
    <x v="2"/>
    <s v="FUR-FU-10003247"/>
    <x v="0"/>
    <x v="5"/>
    <s v="36X48 HARDFLOOR CHAIRMAT"/>
    <n v="16.784000000000002"/>
    <x v="0"/>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x v="4"/>
    <n v="0.8"/>
    <n v="-99.103200000000044"/>
  </r>
  <r>
    <n v="7190"/>
    <s v="CA-2013-164399"/>
    <x v="0"/>
    <x v="396"/>
    <d v="2013-11-16T00:00:00"/>
    <s v="First Class"/>
    <s v="DW-13480"/>
    <s v="Dianna Wilson"/>
    <x v="2"/>
    <s v="United States"/>
    <s v="San Diego"/>
    <x v="1"/>
    <n v="92024"/>
    <x v="1"/>
    <s v="TEC-PH-10004908"/>
    <x v="2"/>
    <x v="7"/>
    <s v="Panasonic KX TS3282W Corded phone"/>
    <n v="203.976"/>
    <x v="1"/>
    <n v="0.2"/>
    <n v="25.496999999999986"/>
  </r>
  <r>
    <n v="7191"/>
    <s v="CA-2013-164399"/>
    <x v="0"/>
    <x v="396"/>
    <d v="2013-11-16T00:00:00"/>
    <s v="First Class"/>
    <s v="DW-13480"/>
    <s v="Dianna Wilson"/>
    <x v="2"/>
    <s v="United States"/>
    <s v="San Diego"/>
    <x v="1"/>
    <n v="92024"/>
    <x v="1"/>
    <s v="FUR-TA-10003392"/>
    <x v="0"/>
    <x v="3"/>
    <s v="Global Adaptabilities Conference Tables"/>
    <n v="674.35200000000009"/>
    <x v="1"/>
    <n v="0.2"/>
    <n v="-8.4294000000000153"/>
  </r>
  <r>
    <n v="7192"/>
    <s v="CA-2013-116918"/>
    <x v="0"/>
    <x v="393"/>
    <d v="2013-10-07T00:00:00"/>
    <s v="Second Class"/>
    <s v="JK-15205"/>
    <s v="Jamie Kunitz"/>
    <x v="0"/>
    <s v="United States"/>
    <s v="Hialeah"/>
    <x v="2"/>
    <n v="33012"/>
    <x v="0"/>
    <s v="OFF-BI-10004140"/>
    <x v="1"/>
    <x v="8"/>
    <s v="Avery Non-Stick Binders"/>
    <n v="5.3880000000000008"/>
    <x v="4"/>
    <n v="0.7"/>
    <n v="-4.49"/>
  </r>
  <r>
    <n v="7193"/>
    <s v="CA-2013-116918"/>
    <x v="0"/>
    <x v="393"/>
    <d v="2013-10-07T00:00:00"/>
    <s v="Second Class"/>
    <s v="JK-15205"/>
    <s v="Jamie Kunitz"/>
    <x v="0"/>
    <s v="United States"/>
    <s v="Hialeah"/>
    <x v="2"/>
    <n v="33012"/>
    <x v="0"/>
    <s v="OFF-AR-10003631"/>
    <x v="1"/>
    <x v="6"/>
    <s v="Staples"/>
    <n v="30.975999999999999"/>
    <x v="8"/>
    <n v="0.2"/>
    <n v="5.0335999999999999"/>
  </r>
  <r>
    <n v="7194"/>
    <s v="CA-2013-110492"/>
    <x v="0"/>
    <x v="1151"/>
    <d v="2013-02-14T00:00:00"/>
    <s v="First Class"/>
    <s v="JS-15880"/>
    <s v="John Stevenson"/>
    <x v="0"/>
    <s v="United States"/>
    <s v="Atlanta"/>
    <x v="32"/>
    <n v="30318"/>
    <x v="0"/>
    <s v="OFF-ST-10003716"/>
    <x v="1"/>
    <x v="4"/>
    <s v="Tennsco Double-Tier Lockers"/>
    <n v="1350.1200000000001"/>
    <x v="5"/>
    <n v="0"/>
    <n v="175.51560000000001"/>
  </r>
  <r>
    <n v="7195"/>
    <s v="CA-2013-110492"/>
    <x v="0"/>
    <x v="1151"/>
    <d v="2013-02-14T00:00:00"/>
    <s v="First Class"/>
    <s v="JS-15880"/>
    <s v="John Stevenson"/>
    <x v="0"/>
    <s v="United States"/>
    <s v="Atlanta"/>
    <x v="32"/>
    <n v="30318"/>
    <x v="0"/>
    <s v="OFF-BI-10003274"/>
    <x v="1"/>
    <x v="8"/>
    <s v="Avery Durable Slant Ring Binders, No Labels"/>
    <n v="15.92"/>
    <x v="4"/>
    <n v="0"/>
    <n v="7.4824000000000002"/>
  </r>
  <r>
    <n v="7196"/>
    <s v="CA-2013-147683"/>
    <x v="0"/>
    <x v="373"/>
    <d v="2013-11-18T00:00:00"/>
    <s v="Standard Class"/>
    <s v="PO-19180"/>
    <s v="Philisse Overcash"/>
    <x v="2"/>
    <s v="United States"/>
    <s v="Seattle"/>
    <x v="4"/>
    <n v="98103"/>
    <x v="1"/>
    <s v="FUR-FU-10004848"/>
    <x v="0"/>
    <x v="5"/>
    <s v="DAX Solid Wood Frames"/>
    <n v="19.54"/>
    <x v="0"/>
    <n v="0"/>
    <n v="7.2297999999999991"/>
  </r>
  <r>
    <n v="7197"/>
    <s v="CA-2011-116785"/>
    <x v="2"/>
    <x v="759"/>
    <d v="2011-04-30T00:00:00"/>
    <s v="Standard Class"/>
    <s v="MH-17290"/>
    <s v="Marc Harrigan"/>
    <x v="2"/>
    <s v="United States"/>
    <s v="Los Angeles"/>
    <x v="1"/>
    <n v="90036"/>
    <x v="1"/>
    <s v="OFF-AR-10003504"/>
    <x v="1"/>
    <x v="6"/>
    <s v="Newell 347"/>
    <n v="21.400000000000002"/>
    <x v="2"/>
    <n v="0"/>
    <n v="6.2059999999999977"/>
  </r>
  <r>
    <n v="7198"/>
    <s v="CA-2011-116785"/>
    <x v="2"/>
    <x v="759"/>
    <d v="2011-04-30T00:00:00"/>
    <s v="Standard Class"/>
    <s v="MH-17290"/>
    <s v="Marc Harrigan"/>
    <x v="2"/>
    <s v="United States"/>
    <s v="Los Angeles"/>
    <x v="1"/>
    <n v="90036"/>
    <x v="1"/>
    <s v="OFF-LA-10000305"/>
    <x v="1"/>
    <x v="2"/>
    <s v="Avery 495"/>
    <n v="12.6"/>
    <x v="0"/>
    <n v="0"/>
    <n v="5.7959999999999994"/>
  </r>
  <r>
    <n v="7199"/>
    <s v="US-2012-156797"/>
    <x v="1"/>
    <x v="1067"/>
    <d v="2012-08-15T00:00:00"/>
    <s v="Standard Class"/>
    <s v="PO-19180"/>
    <s v="Philisse Overcash"/>
    <x v="2"/>
    <s v="United States"/>
    <s v="New York City"/>
    <x v="15"/>
    <n v="10035"/>
    <x v="3"/>
    <s v="OFF-AR-10001427"/>
    <x v="1"/>
    <x v="6"/>
    <s v="Newell 330"/>
    <n v="11.96"/>
    <x v="0"/>
    <n v="0"/>
    <n v="3.1096000000000004"/>
  </r>
  <r>
    <n v="7200"/>
    <s v="US-2012-156797"/>
    <x v="1"/>
    <x v="1067"/>
    <d v="2012-08-15T00:00:00"/>
    <s v="Standard Class"/>
    <s v="PO-19180"/>
    <s v="Philisse Overcash"/>
    <x v="2"/>
    <s v="United States"/>
    <s v="New York City"/>
    <x v="15"/>
    <n v="10035"/>
    <x v="3"/>
    <s v="TEC-PH-10004614"/>
    <x v="2"/>
    <x v="7"/>
    <s v="AT&amp;T 841000 Phone"/>
    <n v="138"/>
    <x v="0"/>
    <n v="0"/>
    <n v="34.5"/>
  </r>
  <r>
    <n v="7201"/>
    <s v="CA-2013-104276"/>
    <x v="0"/>
    <x v="581"/>
    <d v="2013-12-04T00:00:00"/>
    <s v="Standard Class"/>
    <s v="HF-14995"/>
    <s v="Herbert Flentye"/>
    <x v="0"/>
    <s v="United States"/>
    <s v="Fort Lauderdale"/>
    <x v="2"/>
    <n v="33311"/>
    <x v="0"/>
    <s v="TEC-PH-10001944"/>
    <x v="2"/>
    <x v="7"/>
    <s v="Wi-Ex zBoost YX540 Cellular Phone Signal Booster"/>
    <n v="116.75999999999999"/>
    <x v="7"/>
    <n v="0.2"/>
    <n v="14.594999999999985"/>
  </r>
  <r>
    <n v="7202"/>
    <s v="CA-2013-104276"/>
    <x v="0"/>
    <x v="581"/>
    <d v="2013-12-04T00:00:00"/>
    <s v="Standard Class"/>
    <s v="HF-14995"/>
    <s v="Herbert Flentye"/>
    <x v="0"/>
    <s v="United States"/>
    <s v="Fort Lauderdale"/>
    <x v="2"/>
    <n v="33311"/>
    <x v="0"/>
    <s v="FUR-TA-10001039"/>
    <x v="0"/>
    <x v="3"/>
    <s v="KI Adjustable-Height Table"/>
    <n v="331.02300000000008"/>
    <x v="3"/>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x v="2"/>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x v="1"/>
    <n v="0.6"/>
    <n v="-4.804800000000002"/>
  </r>
  <r>
    <n v="7205"/>
    <s v="CA-2012-136658"/>
    <x v="1"/>
    <x v="229"/>
    <d v="2012-09-17T00:00:00"/>
    <s v="Standard Class"/>
    <s v="BO-11425"/>
    <s v="Bobby Odegard"/>
    <x v="0"/>
    <s v="United States"/>
    <s v="New York City"/>
    <x v="15"/>
    <n v="10024"/>
    <x v="3"/>
    <s v="OFF-AR-10000817"/>
    <x v="1"/>
    <x v="6"/>
    <s v="Manco Dry-Lighter Erasable Highlighter"/>
    <n v="6.08"/>
    <x v="0"/>
    <n v="0"/>
    <n v="2.0671999999999997"/>
  </r>
  <r>
    <n v="7206"/>
    <s v="CA-2014-137414"/>
    <x v="3"/>
    <x v="280"/>
    <d v="2014-10-07T00:00:00"/>
    <s v="Standard Class"/>
    <s v="CM-12115"/>
    <s v="Chad McGuire"/>
    <x v="0"/>
    <s v="United States"/>
    <s v="San Francisco"/>
    <x v="1"/>
    <n v="94109"/>
    <x v="1"/>
    <s v="FUR-FU-10001424"/>
    <x v="0"/>
    <x v="5"/>
    <s v="Dax Clear Box Frame"/>
    <n v="17.46"/>
    <x v="0"/>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x v="10"/>
    <n v="0.2"/>
    <n v="32.301500000000019"/>
  </r>
  <r>
    <n v="7208"/>
    <s v="CA-2013-143476"/>
    <x v="0"/>
    <x v="108"/>
    <d v="2013-09-14T00:00:00"/>
    <s v="First Class"/>
    <s v="LC-16930"/>
    <s v="Linda Cazamias"/>
    <x v="1"/>
    <s v="United States"/>
    <s v="Phoenix"/>
    <x v="16"/>
    <n v="85023"/>
    <x v="1"/>
    <s v="OFF-AR-10003759"/>
    <x v="1"/>
    <x v="6"/>
    <s v="Crayola Anti Dust Chalk, 12/Pack"/>
    <n v="2.9120000000000004"/>
    <x v="0"/>
    <n v="0.2"/>
    <n v="0.90999999999999981"/>
  </r>
  <r>
    <n v="7209"/>
    <s v="CA-2013-143476"/>
    <x v="0"/>
    <x v="108"/>
    <d v="2013-09-14T00:00:00"/>
    <s v="First Class"/>
    <s v="LC-16930"/>
    <s v="Linda Cazamias"/>
    <x v="1"/>
    <s v="United States"/>
    <s v="Phoenix"/>
    <x v="16"/>
    <n v="85023"/>
    <x v="1"/>
    <s v="OFF-PA-10001837"/>
    <x v="1"/>
    <x v="10"/>
    <s v="Xerox 1976"/>
    <n v="20.736000000000004"/>
    <x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x v="0"/>
    <n v="0.2"/>
    <n v="2.9899999999999993"/>
  </r>
  <r>
    <n v="7211"/>
    <s v="US-2013-119046"/>
    <x v="0"/>
    <x v="799"/>
    <d v="2013-06-07T00:00:00"/>
    <s v="Standard Class"/>
    <s v="EH-13765"/>
    <s v="Edward Hooks"/>
    <x v="1"/>
    <s v="United States"/>
    <s v="Seattle"/>
    <x v="4"/>
    <n v="98115"/>
    <x v="1"/>
    <s v="OFF-PA-10000246"/>
    <x v="1"/>
    <x v="10"/>
    <s v="Riverleaf Stik-Withit Designer Note Cubes"/>
    <n v="30.18"/>
    <x v="1"/>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x v="13"/>
    <n v="0.2"/>
    <n v="18.7224"/>
  </r>
  <r>
    <n v="7213"/>
    <s v="US-2013-119046"/>
    <x v="0"/>
    <x v="799"/>
    <d v="2013-06-07T00:00:00"/>
    <s v="Standard Class"/>
    <s v="EH-13765"/>
    <s v="Edward Hooks"/>
    <x v="1"/>
    <s v="United States"/>
    <s v="Seattle"/>
    <x v="4"/>
    <n v="98115"/>
    <x v="1"/>
    <s v="OFF-BI-10000138"/>
    <x v="1"/>
    <x v="8"/>
    <s v="Acco Translucent Poly Ring Binders"/>
    <n v="11.231999999999999"/>
    <x v="1"/>
    <n v="0.2"/>
    <n v="3.9312000000000005"/>
  </r>
  <r>
    <n v="7214"/>
    <s v="CA-2014-154949"/>
    <x v="3"/>
    <x v="453"/>
    <d v="2014-10-20T00:00:00"/>
    <s v="Standard Class"/>
    <s v="MC-17275"/>
    <s v="Marc Crier"/>
    <x v="0"/>
    <s v="United States"/>
    <s v="Camarillo"/>
    <x v="1"/>
    <n v="93010"/>
    <x v="1"/>
    <s v="OFF-LA-10002034"/>
    <x v="1"/>
    <x v="2"/>
    <s v="Avery 478"/>
    <n v="14.73"/>
    <x v="1"/>
    <n v="0"/>
    <n v="7.2176999999999998"/>
  </r>
  <r>
    <n v="7215"/>
    <s v="CA-2012-103072"/>
    <x v="1"/>
    <x v="874"/>
    <d v="2012-09-30T00:00:00"/>
    <s v="Second Class"/>
    <s v="HW-14935"/>
    <s v="Helen Wasserman"/>
    <x v="1"/>
    <s v="United States"/>
    <s v="Detroit"/>
    <x v="12"/>
    <n v="48205"/>
    <x v="2"/>
    <s v="OFF-AR-10000127"/>
    <x v="1"/>
    <x v="6"/>
    <s v="Newell 321"/>
    <n v="16.399999999999999"/>
    <x v="2"/>
    <n v="0"/>
    <n v="4.7559999999999985"/>
  </r>
  <r>
    <n v="7216"/>
    <s v="CA-2012-103072"/>
    <x v="1"/>
    <x v="874"/>
    <d v="2012-09-30T00:00:00"/>
    <s v="Second Class"/>
    <s v="HW-14935"/>
    <s v="Helen Wasserman"/>
    <x v="1"/>
    <s v="United States"/>
    <s v="Detroit"/>
    <x v="12"/>
    <n v="48205"/>
    <x v="2"/>
    <s v="OFF-PA-10003172"/>
    <x v="1"/>
    <x v="10"/>
    <s v="Xerox 1996"/>
    <n v="25.92"/>
    <x v="4"/>
    <n v="0"/>
    <n v="12.441600000000001"/>
  </r>
  <r>
    <n v="7217"/>
    <s v="CA-2012-150770"/>
    <x v="1"/>
    <x v="910"/>
    <d v="2012-05-06T00:00:00"/>
    <s v="First Class"/>
    <s v="LC-16870"/>
    <s v="Lena Cacioppo"/>
    <x v="0"/>
    <s v="United States"/>
    <s v="San Francisco"/>
    <x v="1"/>
    <n v="94109"/>
    <x v="1"/>
    <s v="OFF-AR-10001246"/>
    <x v="1"/>
    <x v="6"/>
    <s v="Newell 317"/>
    <n v="8.82"/>
    <x v="1"/>
    <n v="0"/>
    <n v="2.5577999999999994"/>
  </r>
  <r>
    <n v="7218"/>
    <s v="CA-2012-150770"/>
    <x v="1"/>
    <x v="910"/>
    <d v="2012-05-06T00:00:00"/>
    <s v="First Class"/>
    <s v="LC-16870"/>
    <s v="Lena Cacioppo"/>
    <x v="0"/>
    <s v="United States"/>
    <s v="San Francisco"/>
    <x v="1"/>
    <n v="94109"/>
    <x v="1"/>
    <s v="OFF-BI-10002026"/>
    <x v="1"/>
    <x v="8"/>
    <s v="Ibico Recycled Linen-Style Covers"/>
    <n v="62.496000000000009"/>
    <x v="0"/>
    <n v="0.2"/>
    <n v="21.873599999999996"/>
  </r>
  <r>
    <n v="7219"/>
    <s v="CA-2012-150770"/>
    <x v="1"/>
    <x v="910"/>
    <d v="2012-05-06T00:00:00"/>
    <s v="First Class"/>
    <s v="LC-16870"/>
    <s v="Lena Cacioppo"/>
    <x v="0"/>
    <s v="United States"/>
    <s v="San Francisco"/>
    <x v="1"/>
    <n v="94109"/>
    <x v="1"/>
    <s v="TEC-AC-10000844"/>
    <x v="2"/>
    <x v="11"/>
    <s v="Logitech Gaming G510s - Keyboard"/>
    <n v="339.96"/>
    <x v="4"/>
    <n v="0"/>
    <n v="122.38559999999998"/>
  </r>
  <r>
    <n v="7220"/>
    <s v="CA-2012-150770"/>
    <x v="1"/>
    <x v="910"/>
    <d v="2012-05-06T00:00:00"/>
    <s v="First Class"/>
    <s v="LC-16870"/>
    <s v="Lena Cacioppo"/>
    <x v="0"/>
    <s v="United States"/>
    <s v="San Francisco"/>
    <x v="1"/>
    <n v="94109"/>
    <x v="1"/>
    <s v="OFF-BI-10001575"/>
    <x v="1"/>
    <x v="8"/>
    <s v="GBC Linen Binding Covers"/>
    <n v="49.568000000000005"/>
    <x v="0"/>
    <n v="0.2"/>
    <n v="17.348799999999997"/>
  </r>
  <r>
    <n v="7221"/>
    <s v="CA-2014-154760"/>
    <x v="3"/>
    <x v="1152"/>
    <d v="2014-01-14T00:00:00"/>
    <s v="Standard Class"/>
    <s v="BP-11290"/>
    <s v="Beth Paige"/>
    <x v="0"/>
    <s v="United States"/>
    <s v="Philadelphia"/>
    <x v="9"/>
    <n v="19140"/>
    <x v="3"/>
    <s v="OFF-BI-10004632"/>
    <x v="1"/>
    <x v="8"/>
    <s v="Ibico Hi-Tech Manual Binding System"/>
    <n v="274.49100000000004"/>
    <x v="1"/>
    <n v="0.7"/>
    <n v="-228.74250000000006"/>
  </r>
  <r>
    <n v="7222"/>
    <s v="US-2014-104437"/>
    <x v="3"/>
    <x v="678"/>
    <d v="2014-02-01T00:00:00"/>
    <s v="Standard Class"/>
    <s v="TG-21310"/>
    <s v="Toby Gnade"/>
    <x v="0"/>
    <s v="United States"/>
    <s v="New York City"/>
    <x v="15"/>
    <n v="10035"/>
    <x v="3"/>
    <s v="TEC-PH-10000193"/>
    <x v="2"/>
    <x v="7"/>
    <s v="Jensen SMPS-640 - speaker phone"/>
    <n v="137.94"/>
    <x v="1"/>
    <n v="0"/>
    <n v="35.864399999999996"/>
  </r>
  <r>
    <n v="7223"/>
    <s v="CA-2014-113075"/>
    <x v="3"/>
    <x v="264"/>
    <d v="2014-09-07T00:00:00"/>
    <s v="Standard Class"/>
    <s v="MC-18100"/>
    <s v="Mick Crebagga"/>
    <x v="0"/>
    <s v="United States"/>
    <s v="Chicago"/>
    <x v="10"/>
    <n v="60623"/>
    <x v="2"/>
    <s v="TEC-AC-10003441"/>
    <x v="2"/>
    <x v="11"/>
    <s v="Kingston Digital DataTraveler 32GB USB 2.0"/>
    <n v="40.68"/>
    <x v="1"/>
    <n v="0.2"/>
    <n v="-7.1190000000000015"/>
  </r>
  <r>
    <n v="7224"/>
    <s v="CA-2013-109953"/>
    <x v="0"/>
    <x v="216"/>
    <d v="2013-07-19T00:00:00"/>
    <s v="Standard Class"/>
    <s v="RB-19360"/>
    <s v="Raymond Buch"/>
    <x v="0"/>
    <s v="United States"/>
    <s v="San Francisco"/>
    <x v="1"/>
    <n v="94122"/>
    <x v="1"/>
    <s v="TEC-PH-10004093"/>
    <x v="2"/>
    <x v="7"/>
    <s v="Panasonic Kx-TS550"/>
    <n v="110.376"/>
    <x v="1"/>
    <n v="0.2"/>
    <n v="12.417299999999997"/>
  </r>
  <r>
    <n v="7225"/>
    <s v="CA-2013-109953"/>
    <x v="0"/>
    <x v="216"/>
    <d v="2013-07-19T00:00:00"/>
    <s v="Standard Class"/>
    <s v="RB-19360"/>
    <s v="Raymond Buch"/>
    <x v="0"/>
    <s v="United States"/>
    <s v="San Francisco"/>
    <x v="1"/>
    <n v="94122"/>
    <x v="1"/>
    <s v="OFF-AP-10002998"/>
    <x v="1"/>
    <x v="9"/>
    <s v="Holmes 99% HEPA Air Purifier"/>
    <n v="151.62"/>
    <x v="3"/>
    <n v="0"/>
    <n v="50.03459999999999"/>
  </r>
  <r>
    <n v="7226"/>
    <s v="CA-2013-109953"/>
    <x v="0"/>
    <x v="216"/>
    <d v="2013-07-19T00:00:00"/>
    <s v="Standard Class"/>
    <s v="RB-19360"/>
    <s v="Raymond Buch"/>
    <x v="0"/>
    <s v="United States"/>
    <s v="San Francisco"/>
    <x v="1"/>
    <n v="94122"/>
    <x v="1"/>
    <s v="FUR-FU-10000073"/>
    <x v="0"/>
    <x v="5"/>
    <s v="Deflect-O Glasstique Clear Desk Accessories"/>
    <n v="30.8"/>
    <x v="4"/>
    <n v="0"/>
    <n v="10.163999999999998"/>
  </r>
  <r>
    <n v="7227"/>
    <s v="CA-2014-127397"/>
    <x v="3"/>
    <x v="642"/>
    <d v="2014-03-01T00:00:00"/>
    <s v="Standard Class"/>
    <s v="ES-14080"/>
    <s v="Erin Smith"/>
    <x v="1"/>
    <s v="United States"/>
    <s v="Philadelphia"/>
    <x v="9"/>
    <n v="19134"/>
    <x v="3"/>
    <s v="OFF-PA-10001125"/>
    <x v="1"/>
    <x v="10"/>
    <s v="Xerox 1988"/>
    <n v="123.92000000000002"/>
    <x v="2"/>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x v="2"/>
    <n v="0.2"/>
    <n v="214.4674999999998"/>
  </r>
  <r>
    <n v="7229"/>
    <s v="CA-2011-157546"/>
    <x v="2"/>
    <x v="836"/>
    <d v="2011-07-22T00:00:00"/>
    <s v="First Class"/>
    <s v="RD-19720"/>
    <s v="Roger Demir"/>
    <x v="0"/>
    <s v="United States"/>
    <s v="San Francisco"/>
    <x v="1"/>
    <n v="94122"/>
    <x v="1"/>
    <s v="OFF-BI-10002498"/>
    <x v="1"/>
    <x v="8"/>
    <s v="Clear Mylar Reinforcing Strips"/>
    <n v="89.712000000000018"/>
    <x v="5"/>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x v="1"/>
    <n v="0"/>
    <n v="10.7301"/>
  </r>
  <r>
    <n v="7231"/>
    <s v="CA-2014-153843"/>
    <x v="3"/>
    <x v="677"/>
    <d v="2014-03-16T00:00:00"/>
    <s v="First Class"/>
    <s v="SC-20380"/>
    <s v="Shahid Collister"/>
    <x v="0"/>
    <s v="United States"/>
    <s v="Fairfield"/>
    <x v="29"/>
    <n v="6824"/>
    <x v="3"/>
    <s v="OFF-BI-10002353"/>
    <x v="1"/>
    <x v="8"/>
    <s v="GBC VeloBind Cover Sets"/>
    <n v="30.88"/>
    <x v="0"/>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x v="0"/>
    <n v="0"/>
    <n v="120.94159999999999"/>
  </r>
  <r>
    <n v="7233"/>
    <s v="CA-2014-153843"/>
    <x v="3"/>
    <x v="677"/>
    <d v="2014-03-16T00:00:00"/>
    <s v="First Class"/>
    <s v="SC-20380"/>
    <s v="Shahid Collister"/>
    <x v="0"/>
    <s v="United States"/>
    <s v="Fairfield"/>
    <x v="29"/>
    <n v="6824"/>
    <x v="3"/>
    <s v="OFF-PA-10003673"/>
    <x v="1"/>
    <x v="10"/>
    <s v="Strathmore Photo Mount Cards"/>
    <n v="27.12"/>
    <x v="4"/>
    <n v="0"/>
    <n v="12.475199999999999"/>
  </r>
  <r>
    <n v="7234"/>
    <s v="CA-2013-137337"/>
    <x v="0"/>
    <x v="387"/>
    <d v="2013-03-13T00:00:00"/>
    <s v="Standard Class"/>
    <s v="GB-14575"/>
    <s v="Giulietta Baptist"/>
    <x v="0"/>
    <s v="United States"/>
    <s v="New York City"/>
    <x v="15"/>
    <n v="10011"/>
    <x v="3"/>
    <s v="FUR-FU-10003347"/>
    <x v="0"/>
    <x v="5"/>
    <s v="Coloredge Poster Frame"/>
    <n v="113.6"/>
    <x v="8"/>
    <n v="0"/>
    <n v="44.304000000000002"/>
  </r>
  <r>
    <n v="7235"/>
    <s v="CA-2013-137337"/>
    <x v="0"/>
    <x v="387"/>
    <d v="2013-03-13T00:00:00"/>
    <s v="Standard Class"/>
    <s v="GB-14575"/>
    <s v="Giulietta Baptist"/>
    <x v="0"/>
    <s v="United States"/>
    <s v="New York City"/>
    <x v="15"/>
    <n v="10011"/>
    <x v="3"/>
    <s v="OFF-PA-10001934"/>
    <x v="1"/>
    <x v="10"/>
    <s v="Xerox 1993"/>
    <n v="12.96"/>
    <x v="0"/>
    <n v="0"/>
    <n v="6.3504000000000005"/>
  </r>
  <r>
    <n v="7236"/>
    <s v="CA-2013-137337"/>
    <x v="0"/>
    <x v="387"/>
    <d v="2013-03-13T00:00:00"/>
    <s v="Standard Class"/>
    <s v="GB-14575"/>
    <s v="Giulietta Baptist"/>
    <x v="0"/>
    <s v="United States"/>
    <s v="New York City"/>
    <x v="15"/>
    <n v="10011"/>
    <x v="3"/>
    <s v="OFF-BI-10000632"/>
    <x v="1"/>
    <x v="8"/>
    <s v="Satellite Sectional Post Binders"/>
    <n v="69.456000000000003"/>
    <x v="0"/>
    <n v="0.2"/>
    <n v="22.573199999999996"/>
  </r>
  <r>
    <n v="7237"/>
    <s v="CA-2011-138737"/>
    <x v="2"/>
    <x v="1035"/>
    <d v="2011-12-10T00:00:00"/>
    <s v="First Class"/>
    <s v="FP-14320"/>
    <s v="Frank Preis"/>
    <x v="0"/>
    <s v="United States"/>
    <s v="Los Angeles"/>
    <x v="1"/>
    <n v="90049"/>
    <x v="1"/>
    <s v="OFF-AR-10003190"/>
    <x v="1"/>
    <x v="6"/>
    <s v="Newell 32"/>
    <n v="8.64"/>
    <x v="1"/>
    <n v="0"/>
    <n v="2.4192"/>
  </r>
  <r>
    <n v="7238"/>
    <s v="CA-2013-164924"/>
    <x v="0"/>
    <x v="212"/>
    <d v="2013-07-11T00:00:00"/>
    <s v="Same Day"/>
    <s v="EA-14035"/>
    <s v="Erin Ashbrook"/>
    <x v="1"/>
    <s v="United States"/>
    <s v="Philadelphia"/>
    <x v="9"/>
    <n v="19143"/>
    <x v="3"/>
    <s v="TEC-MA-10000904"/>
    <x v="2"/>
    <x v="15"/>
    <s v="Brother MFC-9340CDW LED All-In-One Printer, Copier Scanner"/>
    <n v="341.99100000000004"/>
    <x v="1"/>
    <n v="0.7"/>
    <n v="-319.19159999999999"/>
  </r>
  <r>
    <n v="7239"/>
    <s v="CA-2013-101651"/>
    <x v="0"/>
    <x v="435"/>
    <d v="2013-12-31T00:00:00"/>
    <s v="Standard Class"/>
    <s v="SC-20305"/>
    <s v="Sean Christensen"/>
    <x v="0"/>
    <s v="United States"/>
    <s v="San Jose"/>
    <x v="1"/>
    <n v="95123"/>
    <x v="1"/>
    <s v="FUR-FU-10000771"/>
    <x v="0"/>
    <x v="5"/>
    <s v="Eldon 200 Class Desk Accessories, Smoke"/>
    <n v="43.96"/>
    <x v="3"/>
    <n v="0"/>
    <n v="18.463200000000004"/>
  </r>
  <r>
    <n v="7240"/>
    <s v="CA-2013-101651"/>
    <x v="0"/>
    <x v="435"/>
    <d v="2013-12-31T00:00:00"/>
    <s v="Standard Class"/>
    <s v="SC-20305"/>
    <s v="Sean Christensen"/>
    <x v="0"/>
    <s v="United States"/>
    <s v="San Jose"/>
    <x v="1"/>
    <n v="95123"/>
    <x v="1"/>
    <s v="OFF-EN-10001990"/>
    <x v="1"/>
    <x v="12"/>
    <s v="Staples"/>
    <n v="39.76"/>
    <x v="3"/>
    <n v="0"/>
    <n v="18.687199999999997"/>
  </r>
  <r>
    <n v="7241"/>
    <s v="CA-2014-136651"/>
    <x v="3"/>
    <x v="756"/>
    <d v="2014-04-26T00:00:00"/>
    <s v="Second Class"/>
    <s v="JF-15355"/>
    <s v="Jay Fein"/>
    <x v="0"/>
    <s v="United States"/>
    <s v="Pasadena"/>
    <x v="1"/>
    <n v="91104"/>
    <x v="1"/>
    <s v="FUR-FU-10002445"/>
    <x v="0"/>
    <x v="5"/>
    <s v="DAX Two-Tone Rosewood/Black Document Frame, Desktop, 5 x 7"/>
    <n v="66.36"/>
    <x v="3"/>
    <n v="0"/>
    <n v="26.544000000000004"/>
  </r>
  <r>
    <n v="7242"/>
    <s v="CA-2014-136651"/>
    <x v="3"/>
    <x v="756"/>
    <d v="2014-04-26T00:00:00"/>
    <s v="Second Class"/>
    <s v="JF-15355"/>
    <s v="Jay Fein"/>
    <x v="0"/>
    <s v="United States"/>
    <s v="Pasadena"/>
    <x v="1"/>
    <n v="91104"/>
    <x v="1"/>
    <s v="OFF-BI-10003638"/>
    <x v="1"/>
    <x v="8"/>
    <s v="GBC Durable Plastic Covers"/>
    <n v="92.88000000000001"/>
    <x v="5"/>
    <n v="0.2"/>
    <n v="30.185999999999996"/>
  </r>
  <r>
    <n v="7243"/>
    <s v="CA-2014-136651"/>
    <x v="3"/>
    <x v="756"/>
    <d v="2014-04-26T00:00:00"/>
    <s v="Second Class"/>
    <s v="JF-15355"/>
    <s v="Jay Fein"/>
    <x v="0"/>
    <s v="United States"/>
    <s v="Pasadena"/>
    <x v="1"/>
    <n v="91104"/>
    <x v="1"/>
    <s v="FUR-FU-10004864"/>
    <x v="0"/>
    <x v="5"/>
    <s v="Eldon 500 Class Desk Accessories"/>
    <n v="24.14"/>
    <x v="0"/>
    <n v="0"/>
    <n v="7.9662000000000006"/>
  </r>
  <r>
    <n v="7244"/>
    <s v="CA-2014-118892"/>
    <x v="3"/>
    <x v="629"/>
    <d v="2014-08-23T00:00:00"/>
    <s v="Second Class"/>
    <s v="TP-21415"/>
    <s v="Tom Prescott"/>
    <x v="0"/>
    <s v="United States"/>
    <s v="Philadelphia"/>
    <x v="9"/>
    <n v="19134"/>
    <x v="3"/>
    <s v="FUR-CH-10002024"/>
    <x v="0"/>
    <x v="1"/>
    <s v="HON 5400 Series Task Chairs for Big and Tall"/>
    <n v="4416.174"/>
    <x v="6"/>
    <n v="0.3"/>
    <n v="-630.88200000000006"/>
  </r>
  <r>
    <n v="7245"/>
    <s v="US-2014-151127"/>
    <x v="3"/>
    <x v="1053"/>
    <d v="2014-05-26T00:00:00"/>
    <s v="First Class"/>
    <s v="RL-19615"/>
    <s v="Rob Lucas"/>
    <x v="0"/>
    <s v="United States"/>
    <s v="Los Angeles"/>
    <x v="1"/>
    <n v="90049"/>
    <x v="1"/>
    <s v="OFF-AR-10002445"/>
    <x v="1"/>
    <x v="6"/>
    <s v="SANFORD Major Accent Highlighters"/>
    <n v="49.56"/>
    <x v="3"/>
    <n v="0"/>
    <n v="18.832800000000002"/>
  </r>
  <r>
    <n v="7246"/>
    <s v="CA-2014-145807"/>
    <x v="3"/>
    <x v="839"/>
    <d v="2014-02-14T00:00:00"/>
    <s v="Standard Class"/>
    <s v="SB-20170"/>
    <s v="Sarah Bern"/>
    <x v="0"/>
    <s v="United States"/>
    <s v="Los Angeles"/>
    <x v="1"/>
    <n v="90032"/>
    <x v="1"/>
    <s v="OFF-ST-10001370"/>
    <x v="1"/>
    <x v="4"/>
    <s v="Sensible Storage WireTech Storage Systems"/>
    <n v="354.90000000000003"/>
    <x v="2"/>
    <n v="0"/>
    <n v="17.744999999999962"/>
  </r>
  <r>
    <n v="7247"/>
    <s v="US-2011-127978"/>
    <x v="2"/>
    <x v="223"/>
    <d v="2011-03-08T00:00:00"/>
    <s v="Standard Class"/>
    <s v="JS-15595"/>
    <s v="Jill Stevenson"/>
    <x v="1"/>
    <s v="United States"/>
    <s v="Columbus"/>
    <x v="24"/>
    <n v="43229"/>
    <x v="3"/>
    <s v="OFF-LA-10000305"/>
    <x v="1"/>
    <x v="2"/>
    <s v="Avery 495"/>
    <n v="15.120000000000001"/>
    <x v="1"/>
    <n v="0.2"/>
    <n v="4.9139999999999988"/>
  </r>
  <r>
    <n v="7248"/>
    <s v="US-2011-127978"/>
    <x v="2"/>
    <x v="223"/>
    <d v="2011-03-08T00:00:00"/>
    <s v="Standard Class"/>
    <s v="JS-15595"/>
    <s v="Jill Stevenson"/>
    <x v="1"/>
    <s v="United States"/>
    <s v="Columbus"/>
    <x v="24"/>
    <n v="43229"/>
    <x v="3"/>
    <s v="FUR-BO-10001972"/>
    <x v="0"/>
    <x v="0"/>
    <s v="O'Sullivan 4-Shelf Bookcase in Odessa Pine"/>
    <n v="302.45"/>
    <x v="2"/>
    <n v="0.5"/>
    <n v="-199.61700000000002"/>
  </r>
  <r>
    <n v="7249"/>
    <s v="US-2011-127978"/>
    <x v="2"/>
    <x v="223"/>
    <d v="2011-03-08T00:00:00"/>
    <s v="Standard Class"/>
    <s v="JS-15595"/>
    <s v="Jill Stevenson"/>
    <x v="1"/>
    <s v="United States"/>
    <s v="Columbus"/>
    <x v="24"/>
    <n v="43229"/>
    <x v="3"/>
    <s v="OFF-ST-10002486"/>
    <x v="1"/>
    <x v="4"/>
    <s v="Eldon Shelf Savers Cubes and Bins"/>
    <n v="44.672000000000004"/>
    <x v="8"/>
    <n v="0.2"/>
    <n v="-10.051200000000003"/>
  </r>
  <r>
    <n v="7250"/>
    <s v="CA-2012-158491"/>
    <x v="1"/>
    <x v="593"/>
    <d v="2012-06-09T00:00:00"/>
    <s v="Second Class"/>
    <s v="BP-11155"/>
    <s v="Becky Pak"/>
    <x v="0"/>
    <s v="United States"/>
    <s v="Los Angeles"/>
    <x v="1"/>
    <n v="90008"/>
    <x v="1"/>
    <s v="TEC-AC-10001874"/>
    <x v="2"/>
    <x v="11"/>
    <s v="Logitech Wireless Anywhere Mouse MX for PC and Mac"/>
    <n v="119.98"/>
    <x v="0"/>
    <n v="0"/>
    <n v="35.994"/>
  </r>
  <r>
    <n v="7251"/>
    <s v="CA-2012-158491"/>
    <x v="1"/>
    <x v="593"/>
    <d v="2012-06-09T00:00:00"/>
    <s v="Second Class"/>
    <s v="BP-11155"/>
    <s v="Becky Pak"/>
    <x v="0"/>
    <s v="United States"/>
    <s v="Los Angeles"/>
    <x v="1"/>
    <n v="90008"/>
    <x v="1"/>
    <s v="TEC-AC-10003870"/>
    <x v="2"/>
    <x v="11"/>
    <s v="Logitech Z-906 Speaker sys - home theater - 5.1-CH"/>
    <n v="989.97"/>
    <x v="1"/>
    <n v="0"/>
    <n v="395.98800000000006"/>
  </r>
  <r>
    <n v="7252"/>
    <s v="CA-2013-116764"/>
    <x v="0"/>
    <x v="278"/>
    <d v="2013-09-03T00:00:00"/>
    <s v="Standard Class"/>
    <s v="EM-13825"/>
    <s v="Elizabeth Moffitt"/>
    <x v="1"/>
    <s v="United States"/>
    <s v="Hollywood"/>
    <x v="2"/>
    <n v="33021"/>
    <x v="0"/>
    <s v="OFF-LA-10002473"/>
    <x v="1"/>
    <x v="2"/>
    <s v="Avery 484"/>
    <n v="9.2159999999999993"/>
    <x v="4"/>
    <n v="0.2"/>
    <n v="3.3408000000000002"/>
  </r>
  <r>
    <n v="7253"/>
    <s v="CA-2013-152457"/>
    <x v="0"/>
    <x v="126"/>
    <d v="2013-09-19T00:00:00"/>
    <s v="Standard Class"/>
    <s v="SC-20695"/>
    <s v="Steve Chapman"/>
    <x v="1"/>
    <s v="United States"/>
    <s v="Roseville"/>
    <x v="12"/>
    <n v="48066"/>
    <x v="2"/>
    <s v="OFF-PA-10003790"/>
    <x v="1"/>
    <x v="10"/>
    <s v="Xerox 1991"/>
    <n v="68.52"/>
    <x v="1"/>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x v="1"/>
    <n v="0"/>
    <n v="109.42199999999997"/>
  </r>
  <r>
    <n v="7255"/>
    <s v="CA-2013-152730"/>
    <x v="0"/>
    <x v="198"/>
    <d v="2013-06-05T00:00:00"/>
    <s v="Standard Class"/>
    <s v="EM-14140"/>
    <s v="Eugene Moren"/>
    <x v="2"/>
    <s v="United States"/>
    <s v="Superior"/>
    <x v="6"/>
    <n v="54880"/>
    <x v="2"/>
    <s v="FUR-FU-10001037"/>
    <x v="0"/>
    <x v="5"/>
    <s v="DAX Charcoal/Nickel-Tone Document Frame, 5 x 7"/>
    <n v="47.400000000000006"/>
    <x v="2"/>
    <n v="0"/>
    <n v="21.33"/>
  </r>
  <r>
    <n v="7256"/>
    <s v="CA-2013-152730"/>
    <x v="0"/>
    <x v="198"/>
    <d v="2013-06-05T00:00:00"/>
    <s v="Standard Class"/>
    <s v="EM-14140"/>
    <s v="Eugene Moren"/>
    <x v="2"/>
    <s v="United States"/>
    <s v="Superior"/>
    <x v="6"/>
    <n v="54880"/>
    <x v="2"/>
    <s v="OFF-ST-10000876"/>
    <x v="1"/>
    <x v="4"/>
    <s v="Eldon Simplefile Box Office"/>
    <n v="49.76"/>
    <x v="4"/>
    <n v="0"/>
    <n v="13.9328"/>
  </r>
  <r>
    <n v="7257"/>
    <s v="CA-2013-152730"/>
    <x v="0"/>
    <x v="198"/>
    <d v="2013-06-05T00:00:00"/>
    <s v="Standard Class"/>
    <s v="EM-14140"/>
    <s v="Eugene Moren"/>
    <x v="2"/>
    <s v="United States"/>
    <s v="Superior"/>
    <x v="6"/>
    <n v="54880"/>
    <x v="2"/>
    <s v="OFF-AR-10003732"/>
    <x v="1"/>
    <x v="6"/>
    <s v="Newell 333"/>
    <n v="5.56"/>
    <x v="0"/>
    <n v="0"/>
    <n v="1.4455999999999998"/>
  </r>
  <r>
    <n v="7258"/>
    <s v="CA-2013-152730"/>
    <x v="0"/>
    <x v="198"/>
    <d v="2013-06-05T00:00:00"/>
    <s v="Standard Class"/>
    <s v="EM-14140"/>
    <s v="Eugene Moren"/>
    <x v="2"/>
    <s v="United States"/>
    <s v="Superior"/>
    <x v="6"/>
    <n v="54880"/>
    <x v="2"/>
    <s v="OFF-PA-10000994"/>
    <x v="1"/>
    <x v="10"/>
    <s v="Xerox 1915"/>
    <n v="629.09999999999991"/>
    <x v="5"/>
    <n v="0"/>
    <n v="301.96799999999996"/>
  </r>
  <r>
    <n v="7259"/>
    <s v="CA-2013-152730"/>
    <x v="0"/>
    <x v="198"/>
    <d v="2013-06-05T00:00:00"/>
    <s v="Standard Class"/>
    <s v="EM-14140"/>
    <s v="Eugene Moren"/>
    <x v="2"/>
    <s v="United States"/>
    <s v="Superior"/>
    <x v="6"/>
    <n v="54880"/>
    <x v="2"/>
    <s v="OFF-AR-10000940"/>
    <x v="1"/>
    <x v="6"/>
    <s v="Newell 343"/>
    <n v="14.7"/>
    <x v="2"/>
    <n v="0"/>
    <n v="3.9690000000000003"/>
  </r>
  <r>
    <n v="7260"/>
    <s v="CA-2013-152730"/>
    <x v="0"/>
    <x v="198"/>
    <d v="2013-06-05T00:00:00"/>
    <s v="Standard Class"/>
    <s v="EM-14140"/>
    <s v="Eugene Moren"/>
    <x v="2"/>
    <s v="United States"/>
    <s v="Superior"/>
    <x v="6"/>
    <n v="54880"/>
    <x v="2"/>
    <s v="OFF-PA-10004888"/>
    <x v="1"/>
    <x v="10"/>
    <s v="Xerox 217"/>
    <n v="45.36"/>
    <x v="3"/>
    <n v="0"/>
    <n v="21.772800000000004"/>
  </r>
  <r>
    <n v="7261"/>
    <s v="CA-2013-152730"/>
    <x v="0"/>
    <x v="198"/>
    <d v="2013-06-05T00:00:00"/>
    <s v="Standard Class"/>
    <s v="EM-14140"/>
    <s v="Eugene Moren"/>
    <x v="2"/>
    <s v="United States"/>
    <s v="Superior"/>
    <x v="6"/>
    <n v="54880"/>
    <x v="2"/>
    <s v="TEC-PH-10000441"/>
    <x v="2"/>
    <x v="7"/>
    <s v="VTech DS6151"/>
    <n v="125.99"/>
    <x v="7"/>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x v="3"/>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x v="2"/>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x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x v="3"/>
    <n v="0"/>
    <n v="50.9208"/>
  </r>
  <r>
    <n v="7266"/>
    <s v="US-2011-143721"/>
    <x v="2"/>
    <x v="533"/>
    <d v="2011-11-26T00:00:00"/>
    <s v="Second Class"/>
    <s v="DK-12835"/>
    <s v="Damala Kotsonis"/>
    <x v="1"/>
    <s v="United States"/>
    <s v="Houston"/>
    <x v="5"/>
    <n v="77095"/>
    <x v="2"/>
    <s v="FUR-CH-10001973"/>
    <x v="0"/>
    <x v="1"/>
    <s v="Office Star Flex Back Scooter Chair with White Frame"/>
    <n v="155.37199999999999"/>
    <x v="0"/>
    <n v="0.3"/>
    <n v="-35.513599999999997"/>
  </r>
  <r>
    <n v="7267"/>
    <s v="CA-2014-122987"/>
    <x v="3"/>
    <x v="1153"/>
    <d v="2014-08-17T00:00:00"/>
    <s v="Same Day"/>
    <s v="SJ-20215"/>
    <s v="Sarah Jordon"/>
    <x v="0"/>
    <s v="United States"/>
    <s v="Columbia"/>
    <x v="18"/>
    <n v="38401"/>
    <x v="0"/>
    <s v="OFF-BI-10002824"/>
    <x v="1"/>
    <x v="8"/>
    <s v="Recycled Easel Ring Binders"/>
    <n v="13.428000000000003"/>
    <x v="1"/>
    <n v="0.7"/>
    <n v="-11.190000000000001"/>
  </r>
  <r>
    <n v="7268"/>
    <s v="CA-2014-122987"/>
    <x v="3"/>
    <x v="1153"/>
    <d v="2014-08-17T00:00:00"/>
    <s v="Same Day"/>
    <s v="SJ-20215"/>
    <s v="Sarah Jordon"/>
    <x v="0"/>
    <s v="United States"/>
    <s v="Columbia"/>
    <x v="18"/>
    <n v="38401"/>
    <x v="0"/>
    <s v="OFF-ST-10004950"/>
    <x v="1"/>
    <x v="4"/>
    <s v="Acco Perma 3000 Stacking Storage Drawers"/>
    <n v="67.13600000000001"/>
    <x v="4"/>
    <n v="0.2"/>
    <n v="-0.83920000000000172"/>
  </r>
  <r>
    <n v="7269"/>
    <s v="CA-2013-133368"/>
    <x v="0"/>
    <x v="1154"/>
    <d v="2013-01-20T00:00:00"/>
    <s v="Standard Class"/>
    <s v="AG-10675"/>
    <s v="Anna Gayman"/>
    <x v="0"/>
    <s v="United States"/>
    <s v="Concord"/>
    <x v="3"/>
    <n v="28027"/>
    <x v="0"/>
    <s v="OFF-PA-10004039"/>
    <x v="1"/>
    <x v="10"/>
    <s v="Xerox 1882"/>
    <n v="89.567999999999998"/>
    <x v="0"/>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x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x v="0"/>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x v="4"/>
    <n v="0"/>
    <n v="4.5448000000000004"/>
  </r>
  <r>
    <n v="7273"/>
    <s v="US-2013-150357"/>
    <x v="0"/>
    <x v="1155"/>
    <d v="2013-10-15T00:00:00"/>
    <s v="Standard Class"/>
    <s v="EB-13975"/>
    <s v="Erica Bern"/>
    <x v="1"/>
    <s v="United States"/>
    <s v="Greensboro"/>
    <x v="3"/>
    <n v="27405"/>
    <x v="0"/>
    <s v="OFF-SU-10004498"/>
    <x v="1"/>
    <x v="14"/>
    <s v="Martin-Yale Premier Letter Opener"/>
    <n v="20.608000000000004"/>
    <x v="0"/>
    <n v="0.2"/>
    <n v="-4.3792000000000009"/>
  </r>
  <r>
    <n v="7274"/>
    <s v="US-2013-150357"/>
    <x v="0"/>
    <x v="1155"/>
    <d v="2013-10-15T00:00:00"/>
    <s v="Standard Class"/>
    <s v="EB-13975"/>
    <s v="Erica Bern"/>
    <x v="1"/>
    <s v="United States"/>
    <s v="Greensboro"/>
    <x v="3"/>
    <n v="27405"/>
    <x v="0"/>
    <s v="OFF-BI-10002557"/>
    <x v="1"/>
    <x v="8"/>
    <s v="Presstex Flexible Ring Binders"/>
    <n v="4.0950000000000006"/>
    <x v="1"/>
    <n v="0.7"/>
    <n v="-2.7300000000000004"/>
  </r>
  <r>
    <n v="7275"/>
    <s v="CA-2012-144519"/>
    <x v="1"/>
    <x v="50"/>
    <d v="2012-11-17T00:00:00"/>
    <s v="Standard Class"/>
    <s v="AW-10930"/>
    <s v="Arthur Wiediger"/>
    <x v="2"/>
    <s v="United States"/>
    <s v="Helena"/>
    <x v="37"/>
    <n v="59601"/>
    <x v="1"/>
    <s v="TEC-PH-10004908"/>
    <x v="2"/>
    <x v="7"/>
    <s v="Panasonic KX TS3282W Corded phone"/>
    <n v="339.96000000000004"/>
    <x v="2"/>
    <n v="0.2"/>
    <n v="42.494999999999948"/>
  </r>
  <r>
    <n v="7276"/>
    <s v="CA-2012-144519"/>
    <x v="1"/>
    <x v="50"/>
    <d v="2012-11-17T00:00:00"/>
    <s v="Standard Class"/>
    <s v="AW-10930"/>
    <s v="Arthur Wiediger"/>
    <x v="2"/>
    <s v="United States"/>
    <s v="Helena"/>
    <x v="37"/>
    <n v="59601"/>
    <x v="1"/>
    <s v="FUR-FU-10000794"/>
    <x v="0"/>
    <x v="5"/>
    <s v="Eldon Stackable Tray, Side-Load, Legal, Smoke"/>
    <n v="63.980000000000004"/>
    <x v="3"/>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x v="12"/>
    <n v="0.2"/>
    <n v="239.976"/>
  </r>
  <r>
    <n v="7278"/>
    <s v="CA-2013-157217"/>
    <x v="0"/>
    <x v="1080"/>
    <d v="2013-07-22T00:00:00"/>
    <s v="First Class"/>
    <s v="TC-21535"/>
    <s v="Tracy Collins"/>
    <x v="2"/>
    <s v="United States"/>
    <s v="San Francisco"/>
    <x v="1"/>
    <n v="94110"/>
    <x v="1"/>
    <s v="TEC-PH-10002070"/>
    <x v="2"/>
    <x v="7"/>
    <s v="Griffin GC36547 PowerJolt SE Lightning Charger"/>
    <n v="35.984000000000002"/>
    <x v="0"/>
    <n v="0.2"/>
    <n v="4.4979999999999958"/>
  </r>
  <r>
    <n v="7279"/>
    <s v="CA-2013-157217"/>
    <x v="0"/>
    <x v="1080"/>
    <d v="2013-07-22T00:00:00"/>
    <s v="First Class"/>
    <s v="TC-21535"/>
    <s v="Tracy Collins"/>
    <x v="2"/>
    <s v="United States"/>
    <s v="San Francisco"/>
    <x v="1"/>
    <n v="94110"/>
    <x v="1"/>
    <s v="TEC-AC-10003095"/>
    <x v="2"/>
    <x v="11"/>
    <s v="Logitech G35 7.1-Channel Surround Sound Headset"/>
    <n v="389.97"/>
    <x v="1"/>
    <n v="0"/>
    <n v="132.58980000000003"/>
  </r>
  <r>
    <n v="7280"/>
    <s v="CA-2013-108224"/>
    <x v="0"/>
    <x v="675"/>
    <d v="2013-05-15T00:00:00"/>
    <s v="Same Day"/>
    <s v="TH-21235"/>
    <s v="Tiffany House"/>
    <x v="1"/>
    <s v="United States"/>
    <s v="Yuma"/>
    <x v="16"/>
    <n v="85364"/>
    <x v="1"/>
    <s v="TEC-AC-10003832"/>
    <x v="2"/>
    <x v="11"/>
    <s v="Imation 16GB Mini TravelDrive USB 2.0 Flash Drive"/>
    <n v="185.52800000000002"/>
    <x v="3"/>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x v="0"/>
    <n v="0"/>
    <n v="1270.99"/>
  </r>
  <r>
    <n v="7282"/>
    <s v="CA-2014-159282"/>
    <x v="3"/>
    <x v="524"/>
    <d v="2014-10-22T00:00:00"/>
    <s v="Standard Class"/>
    <s v="GH-14410"/>
    <s v="Gary Hansen"/>
    <x v="2"/>
    <s v="United States"/>
    <s v="Yuma"/>
    <x v="16"/>
    <n v="85364"/>
    <x v="1"/>
    <s v="TEC-MA-10001148"/>
    <x v="2"/>
    <x v="15"/>
    <s v="Swingline SM12-08 MicroCut Jam Free Shredder"/>
    <n v="599.98500000000013"/>
    <x v="2"/>
    <n v="0.7"/>
    <n v="-479.98799999999994"/>
  </r>
  <r>
    <n v="7283"/>
    <s v="CA-2014-155936"/>
    <x v="3"/>
    <x v="738"/>
    <d v="2014-06-30T00:00:00"/>
    <s v="Standard Class"/>
    <s v="JK-15730"/>
    <s v="Joe Kamberova"/>
    <x v="0"/>
    <s v="United States"/>
    <s v="Chicago"/>
    <x v="10"/>
    <n v="60653"/>
    <x v="2"/>
    <s v="OFF-BI-10002432"/>
    <x v="1"/>
    <x v="8"/>
    <s v="Wilson Jones Standard D-Ring Binders"/>
    <n v="3.0359999999999996"/>
    <x v="1"/>
    <n v="0.8"/>
    <n v="-5.0094000000000012"/>
  </r>
  <r>
    <n v="7284"/>
    <s v="CA-2014-169439"/>
    <x v="3"/>
    <x v="428"/>
    <d v="2014-09-14T00:00:00"/>
    <s v="Standard Class"/>
    <s v="LC-17140"/>
    <s v="Logan Currie"/>
    <x v="0"/>
    <s v="United States"/>
    <s v="Cleveland"/>
    <x v="24"/>
    <n v="44105"/>
    <x v="3"/>
    <s v="OFF-AR-10001374"/>
    <x v="1"/>
    <x v="6"/>
    <s v="BIC Brite Liner Highlighters, Chisel Tip"/>
    <n v="25.920000000000005"/>
    <x v="2"/>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x v="0"/>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x v="4"/>
    <n v="0"/>
    <n v="15.298799999999996"/>
  </r>
  <r>
    <n v="7287"/>
    <s v="CA-2013-149965"/>
    <x v="0"/>
    <x v="23"/>
    <d v="2013-06-26T00:00:00"/>
    <s v="Standard Class"/>
    <s v="BS-11365"/>
    <s v="Bill Shonely"/>
    <x v="1"/>
    <s v="United States"/>
    <s v="Oklahoma City"/>
    <x v="26"/>
    <n v="73120"/>
    <x v="2"/>
    <s v="TEC-AC-10004877"/>
    <x v="2"/>
    <x v="11"/>
    <s v="Imation 30456 USB Flash Drive 8GB"/>
    <n v="6.9"/>
    <x v="7"/>
    <n v="0"/>
    <n v="0.5519999999999996"/>
  </r>
  <r>
    <n v="7288"/>
    <s v="CA-2013-149965"/>
    <x v="0"/>
    <x v="23"/>
    <d v="2013-06-26T00:00:00"/>
    <s v="Standard Class"/>
    <s v="BS-11365"/>
    <s v="Bill Shonely"/>
    <x v="1"/>
    <s v="United States"/>
    <s v="Oklahoma City"/>
    <x v="26"/>
    <n v="73120"/>
    <x v="2"/>
    <s v="FUR-FU-10004270"/>
    <x v="0"/>
    <x v="5"/>
    <s v="Executive Impressions 13&quot; Clairmont Wall Clock"/>
    <n v="57.69"/>
    <x v="1"/>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x v="1"/>
    <n v="0.4"/>
    <n v="-121.27049999999997"/>
  </r>
  <r>
    <n v="7290"/>
    <s v="CA-2013-153661"/>
    <x v="0"/>
    <x v="806"/>
    <d v="2013-01-31T00:00:00"/>
    <s v="First Class"/>
    <s v="SC-20725"/>
    <s v="Steven Cartwright"/>
    <x v="0"/>
    <s v="United States"/>
    <s v="San Francisco"/>
    <x v="1"/>
    <n v="94122"/>
    <x v="1"/>
    <s v="OFF-ST-10000675"/>
    <x v="1"/>
    <x v="4"/>
    <s v="File Shuttle II and Handi-File, Black"/>
    <n v="305.01"/>
    <x v="6"/>
    <n v="0"/>
    <n v="76.252499999999998"/>
  </r>
  <r>
    <n v="7291"/>
    <s v="CA-2013-153661"/>
    <x v="0"/>
    <x v="806"/>
    <d v="2013-01-31T00:00:00"/>
    <s v="First Class"/>
    <s v="SC-20725"/>
    <s v="Steven Cartwright"/>
    <x v="0"/>
    <s v="United States"/>
    <s v="San Francisco"/>
    <x v="1"/>
    <n v="94122"/>
    <x v="1"/>
    <s v="OFF-BI-10004781"/>
    <x v="1"/>
    <x v="8"/>
    <s v="GBC Wire Binding Strips"/>
    <n v="50.783999999999999"/>
    <x v="0"/>
    <n v="0.2"/>
    <n v="17.7744"/>
  </r>
  <r>
    <n v="7292"/>
    <s v="CA-2013-153661"/>
    <x v="0"/>
    <x v="806"/>
    <d v="2013-01-31T00:00:00"/>
    <s v="First Class"/>
    <s v="SC-20725"/>
    <s v="Steven Cartwright"/>
    <x v="0"/>
    <s v="United States"/>
    <s v="San Francisco"/>
    <x v="1"/>
    <n v="94122"/>
    <x v="1"/>
    <s v="OFF-LA-10004689"/>
    <x v="1"/>
    <x v="2"/>
    <s v="Avery 512"/>
    <n v="26.01"/>
    <x v="6"/>
    <n v="0"/>
    <n v="12.2247"/>
  </r>
  <r>
    <n v="7293"/>
    <s v="CA-2014-109183"/>
    <x v="3"/>
    <x v="769"/>
    <d v="2014-12-10T00:00:00"/>
    <s v="Standard Class"/>
    <s v="LR-16915"/>
    <s v="Lena Radford"/>
    <x v="0"/>
    <s v="United States"/>
    <s v="Nashville"/>
    <x v="18"/>
    <n v="37211"/>
    <x v="0"/>
    <s v="TEC-MA-10001856"/>
    <x v="2"/>
    <x v="15"/>
    <s v="Okidata C610n Printer"/>
    <n v="649"/>
    <x v="0"/>
    <n v="0.5"/>
    <n v="-272.58000000000015"/>
  </r>
  <r>
    <n v="7294"/>
    <s v="CA-2013-113656"/>
    <x v="0"/>
    <x v="1156"/>
    <d v="2013-01-29T00:00:00"/>
    <s v="Standard Class"/>
    <s v="CB-12415"/>
    <s v="Christy Brittain"/>
    <x v="0"/>
    <s v="United States"/>
    <s v="Los Angeles"/>
    <x v="1"/>
    <n v="90036"/>
    <x v="1"/>
    <s v="FUR-FU-10000719"/>
    <x v="0"/>
    <x v="5"/>
    <s v="DAX Cubicle Frames, 8-1/2 x 11"/>
    <n v="59.99"/>
    <x v="3"/>
    <n v="0"/>
    <n v="21.596400000000003"/>
  </r>
  <r>
    <n v="7295"/>
    <s v="CA-2012-148964"/>
    <x v="1"/>
    <x v="989"/>
    <d v="2012-05-31T00:00:00"/>
    <s v="Standard Class"/>
    <s v="RD-19900"/>
    <s v="Ruben Dartt"/>
    <x v="0"/>
    <s v="United States"/>
    <s v="Bellevue"/>
    <x v="4"/>
    <n v="98006"/>
    <x v="1"/>
    <s v="FUR-FU-10003849"/>
    <x v="0"/>
    <x v="5"/>
    <s v="DAX Metal Frame, Desktop, Stepped-Edge"/>
    <n v="20.239999999999998"/>
    <x v="7"/>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x v="0"/>
    <n v="0.2"/>
    <n v="2.8380000000000027"/>
  </r>
  <r>
    <n v="7297"/>
    <s v="CA-2011-111899"/>
    <x v="2"/>
    <x v="417"/>
    <d v="2011-05-05T00:00:00"/>
    <s v="First Class"/>
    <s v="NC-18340"/>
    <s v="Nat Carroll"/>
    <x v="0"/>
    <s v="United States"/>
    <s v="Houston"/>
    <x v="5"/>
    <n v="77036"/>
    <x v="2"/>
    <s v="OFF-FA-10000840"/>
    <x v="1"/>
    <x v="13"/>
    <s v="OIC Thumb-Tacks"/>
    <n v="5.4719999999999995"/>
    <x v="5"/>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x v="2"/>
    <n v="0.2"/>
    <n v="7.7240000000000002"/>
  </r>
  <r>
    <n v="7299"/>
    <s v="CA-2011-163468"/>
    <x v="2"/>
    <x v="728"/>
    <d v="2011-11-21T00:00:00"/>
    <s v="First Class"/>
    <s v="JK-15730"/>
    <s v="Joe Kamberova"/>
    <x v="0"/>
    <s v="United States"/>
    <s v="Des Plaines"/>
    <x v="10"/>
    <n v="60016"/>
    <x v="2"/>
    <s v="FUR-TA-10002533"/>
    <x v="0"/>
    <x v="3"/>
    <s v="BPI Conference Tables"/>
    <n v="292.10000000000002"/>
    <x v="4"/>
    <n v="0.5"/>
    <n v="-175.26000000000005"/>
  </r>
  <r>
    <n v="7300"/>
    <s v="CA-2011-163468"/>
    <x v="2"/>
    <x v="728"/>
    <d v="2011-11-21T00:00:00"/>
    <s v="First Class"/>
    <s v="JK-15730"/>
    <s v="Joe Kamberova"/>
    <x v="0"/>
    <s v="United States"/>
    <s v="Des Plaines"/>
    <x v="10"/>
    <n v="60016"/>
    <x v="2"/>
    <s v="FUR-FU-10001546"/>
    <x v="0"/>
    <x v="5"/>
    <s v="Dana Swing-Arm Lamps"/>
    <n v="8.5440000000000005"/>
    <x v="0"/>
    <n v="0.6"/>
    <n v="-7.4759999999999991"/>
  </r>
  <r>
    <n v="7301"/>
    <s v="CA-2011-163468"/>
    <x v="2"/>
    <x v="728"/>
    <d v="2011-11-21T00:00:00"/>
    <s v="First Class"/>
    <s v="JK-15730"/>
    <s v="Joe Kamberova"/>
    <x v="0"/>
    <s v="United States"/>
    <s v="Des Plaines"/>
    <x v="10"/>
    <n v="60016"/>
    <x v="2"/>
    <s v="FUR-BO-10003546"/>
    <x v="0"/>
    <x v="0"/>
    <s v="Hon 4-Shelf Metal Bookcases"/>
    <n v="424.11599999999999"/>
    <x v="5"/>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x v="1"/>
    <n v="0.8"/>
    <n v="-4.9164000000000012"/>
  </r>
  <r>
    <n v="7303"/>
    <s v="CA-2011-163468"/>
    <x v="2"/>
    <x v="728"/>
    <d v="2011-11-21T00:00:00"/>
    <s v="First Class"/>
    <s v="JK-15730"/>
    <s v="Joe Kamberova"/>
    <x v="0"/>
    <s v="United States"/>
    <s v="Des Plaines"/>
    <x v="10"/>
    <n v="60016"/>
    <x v="2"/>
    <s v="OFF-ST-10000025"/>
    <x v="1"/>
    <x v="4"/>
    <s v="Fellowes Stor/Drawer Steel Plus Storage Drawers"/>
    <n v="381.72"/>
    <x v="2"/>
    <n v="0.2"/>
    <n v="-66.801000000000045"/>
  </r>
  <r>
    <n v="7304"/>
    <s v="US-2014-117450"/>
    <x v="3"/>
    <x v="507"/>
    <d v="2014-09-09T00:00:00"/>
    <s v="Standard Class"/>
    <s v="DO-13645"/>
    <s v="Doug O'Connell"/>
    <x v="0"/>
    <s v="United States"/>
    <s v="Boynton Beach"/>
    <x v="2"/>
    <n v="33437"/>
    <x v="0"/>
    <s v="FUR-CH-10003817"/>
    <x v="0"/>
    <x v="1"/>
    <s v="Global Value Steno Chair, Gray"/>
    <n v="97.184000000000012"/>
    <x v="0"/>
    <n v="0.2"/>
    <n v="6.0740000000000016"/>
  </r>
  <r>
    <n v="7305"/>
    <s v="US-2014-117450"/>
    <x v="3"/>
    <x v="507"/>
    <d v="2014-09-09T00:00:00"/>
    <s v="Standard Class"/>
    <s v="DO-13645"/>
    <s v="Doug O'Connell"/>
    <x v="0"/>
    <s v="United States"/>
    <s v="Boynton Beach"/>
    <x v="2"/>
    <n v="33437"/>
    <x v="0"/>
    <s v="OFF-PA-10000289"/>
    <x v="1"/>
    <x v="10"/>
    <s v="Xerox 213"/>
    <n v="10.368000000000002"/>
    <x v="0"/>
    <n v="0.2"/>
    <n v="3.6288"/>
  </r>
  <r>
    <n v="7306"/>
    <s v="CA-2011-137274"/>
    <x v="2"/>
    <x v="1158"/>
    <d v="2011-04-02T00:00:00"/>
    <s v="Standard Class"/>
    <s v="MG-18145"/>
    <s v="Mike Gockenbach"/>
    <x v="0"/>
    <s v="United States"/>
    <s v="Plano"/>
    <x v="5"/>
    <n v="75023"/>
    <x v="2"/>
    <s v="FUR-TA-10001889"/>
    <x v="0"/>
    <x v="3"/>
    <s v="Bush Advantage Collection Racetrack Conference Table"/>
    <n v="890.84099999999989"/>
    <x v="1"/>
    <n v="0.3"/>
    <n v="-152.71559999999999"/>
  </r>
  <r>
    <n v="7307"/>
    <s v="CA-2013-144092"/>
    <x v="0"/>
    <x v="732"/>
    <d v="2013-11-08T00:00:00"/>
    <s v="Second Class"/>
    <s v="LH-17155"/>
    <s v="Logan Haushalter"/>
    <x v="0"/>
    <s v="United States"/>
    <s v="San Jose"/>
    <x v="1"/>
    <n v="95123"/>
    <x v="1"/>
    <s v="TEC-AC-10002305"/>
    <x v="2"/>
    <x v="11"/>
    <s v="KeyTronic E03601U1 - Keyboard - Beige"/>
    <n v="72"/>
    <x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x v="0"/>
    <n v="0.2"/>
    <n v="9.9651999999999994"/>
  </r>
  <r>
    <n v="7309"/>
    <s v="CA-2013-144092"/>
    <x v="0"/>
    <x v="732"/>
    <d v="2013-11-08T00:00:00"/>
    <s v="Second Class"/>
    <s v="LH-17155"/>
    <s v="Logan Haushalter"/>
    <x v="0"/>
    <s v="United States"/>
    <s v="San Jose"/>
    <x v="1"/>
    <n v="95123"/>
    <x v="1"/>
    <s v="OFF-EN-10001434"/>
    <x v="1"/>
    <x v="12"/>
    <s v="Strathmore #10 Envelopes, Ultimate White"/>
    <n v="158.13"/>
    <x v="1"/>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x v="1"/>
    <n v="0"/>
    <n v="0.70650000000000013"/>
  </r>
  <r>
    <n v="7311"/>
    <s v="CA-2012-121699"/>
    <x v="1"/>
    <x v="544"/>
    <d v="2012-08-14T00:00:00"/>
    <s v="Standard Class"/>
    <s v="BD-11320"/>
    <s v="Bill Donatelli"/>
    <x v="0"/>
    <s v="United States"/>
    <s v="Detroit"/>
    <x v="12"/>
    <n v="48227"/>
    <x v="2"/>
    <s v="OFF-BI-10004632"/>
    <x v="1"/>
    <x v="8"/>
    <s v="GBC Binding covers"/>
    <n v="64.75"/>
    <x v="2"/>
    <n v="0"/>
    <n v="29.137499999999996"/>
  </r>
  <r>
    <n v="7312"/>
    <s v="CA-2012-162761"/>
    <x v="1"/>
    <x v="330"/>
    <d v="2012-10-13T00:00:00"/>
    <s v="Standard Class"/>
    <s v="SC-20575"/>
    <s v="Sonia Cooley"/>
    <x v="0"/>
    <s v="United States"/>
    <s v="Miami"/>
    <x v="2"/>
    <n v="33178"/>
    <x v="0"/>
    <s v="OFF-BI-10000145"/>
    <x v="1"/>
    <x v="8"/>
    <s v="Zipper Ring Binder Pockets"/>
    <n v="1.8720000000000003"/>
    <x v="0"/>
    <n v="0.7"/>
    <n v="-1.3103999999999996"/>
  </r>
  <r>
    <n v="7313"/>
    <s v="CA-2012-162761"/>
    <x v="1"/>
    <x v="330"/>
    <d v="2012-10-13T00:00:00"/>
    <s v="Standard Class"/>
    <s v="SC-20575"/>
    <s v="Sonia Cooley"/>
    <x v="0"/>
    <s v="United States"/>
    <s v="Miami"/>
    <x v="2"/>
    <n v="33178"/>
    <x v="0"/>
    <s v="OFF-BI-10002498"/>
    <x v="1"/>
    <x v="8"/>
    <s v="Clear Mylar Reinforcing Strips"/>
    <n v="11.214000000000002"/>
    <x v="0"/>
    <n v="0.7"/>
    <n v="-8.5974000000000004"/>
  </r>
  <r>
    <n v="7314"/>
    <s v="CA-2012-162761"/>
    <x v="1"/>
    <x v="330"/>
    <d v="2012-10-13T00:00:00"/>
    <s v="Standard Class"/>
    <s v="SC-20575"/>
    <s v="Sonia Cooley"/>
    <x v="0"/>
    <s v="United States"/>
    <s v="Miami"/>
    <x v="2"/>
    <n v="33178"/>
    <x v="0"/>
    <s v="OFF-AR-10001761"/>
    <x v="1"/>
    <x v="6"/>
    <s v="Avery Hi-Liter Smear-Safe Highlighters"/>
    <n v="37.375999999999998"/>
    <x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x v="7"/>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x v="1"/>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x v="7"/>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x v="1"/>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x v="3"/>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x v="2"/>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x v="2"/>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x v="1"/>
    <n v="0.2"/>
    <n v="3.3389999999999995"/>
  </r>
  <r>
    <n v="7323"/>
    <s v="CA-2014-167626"/>
    <x v="3"/>
    <x v="213"/>
    <d v="2014-09-08T00:00:00"/>
    <s v="Standard Class"/>
    <s v="MY-18295"/>
    <s v="Muhammed Yedwab"/>
    <x v="1"/>
    <s v="United States"/>
    <s v="Chicago"/>
    <x v="10"/>
    <n v="60623"/>
    <x v="2"/>
    <s v="TEC-AC-10004353"/>
    <x v="2"/>
    <x v="11"/>
    <s v="Hypercom P1300 Pinpad"/>
    <n v="100.80000000000001"/>
    <x v="0"/>
    <n v="0.2"/>
    <n v="21.42"/>
  </r>
  <r>
    <n v="7324"/>
    <s v="US-2014-126053"/>
    <x v="3"/>
    <x v="256"/>
    <d v="2014-12-09T00:00:00"/>
    <s v="First Class"/>
    <s v="CS-11950"/>
    <s v="Carlos Soltero"/>
    <x v="0"/>
    <s v="United States"/>
    <s v="New York City"/>
    <x v="15"/>
    <n v="10024"/>
    <x v="3"/>
    <s v="FUR-FU-10001934"/>
    <x v="0"/>
    <x v="5"/>
    <s v="Magnifier Swing Arm Lamp"/>
    <n v="41.96"/>
    <x v="0"/>
    <n v="0"/>
    <n v="10.909600000000001"/>
  </r>
  <r>
    <n v="7325"/>
    <s v="US-2014-126053"/>
    <x v="3"/>
    <x v="256"/>
    <d v="2014-12-09T00:00:00"/>
    <s v="First Class"/>
    <s v="CS-11950"/>
    <s v="Carlos Soltero"/>
    <x v="0"/>
    <s v="United States"/>
    <s v="New York City"/>
    <x v="15"/>
    <n v="10024"/>
    <x v="3"/>
    <s v="OFF-LA-10003766"/>
    <x v="1"/>
    <x v="2"/>
    <s v="Self-Adhesive Removable Labels"/>
    <n v="9.4499999999999993"/>
    <x v="1"/>
    <n v="0"/>
    <n v="4.5359999999999996"/>
  </r>
  <r>
    <n v="7326"/>
    <s v="US-2014-128447"/>
    <x v="3"/>
    <x v="468"/>
    <d v="2014-11-18T00:00:00"/>
    <s v="Standard Class"/>
    <s v="MC-17845"/>
    <s v="Michael Chen"/>
    <x v="0"/>
    <s v="United States"/>
    <s v="Pasco"/>
    <x v="4"/>
    <n v="99301"/>
    <x v="1"/>
    <s v="OFF-AP-10004540"/>
    <x v="1"/>
    <x v="9"/>
    <s v="Eureka The Boss Lite 10-Amp Upright Vacuum, Blue"/>
    <n v="400.79999999999995"/>
    <x v="2"/>
    <n v="0"/>
    <n v="112.224"/>
  </r>
  <r>
    <n v="7327"/>
    <s v="US-2014-128447"/>
    <x v="3"/>
    <x v="468"/>
    <d v="2014-11-18T00:00:00"/>
    <s v="Standard Class"/>
    <s v="MC-17845"/>
    <s v="Michael Chen"/>
    <x v="0"/>
    <s v="United States"/>
    <s v="Pasco"/>
    <x v="4"/>
    <n v="99301"/>
    <x v="1"/>
    <s v="OFF-BI-10001543"/>
    <x v="1"/>
    <x v="8"/>
    <s v="GBC VeloBinder Manual Binding System"/>
    <n v="28.792000000000002"/>
    <x v="7"/>
    <n v="0.2"/>
    <n v="10.077200000000001"/>
  </r>
  <r>
    <n v="7328"/>
    <s v="US-2011-131275"/>
    <x v="2"/>
    <x v="772"/>
    <d v="2011-03-24T00:00:00"/>
    <s v="Standard Class"/>
    <s v="SC-20050"/>
    <s v="Sample Company A"/>
    <x v="2"/>
    <s v="United States"/>
    <s v="Burbank"/>
    <x v="1"/>
    <n v="91505"/>
    <x v="1"/>
    <s v="FUR-FU-10004597"/>
    <x v="0"/>
    <x v="5"/>
    <s v="Eldon Cleatmat Chair Mats for Medium Pile Carpets"/>
    <n v="111"/>
    <x v="0"/>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x v="4"/>
    <n v="0.2"/>
    <n v="415.98959999999994"/>
  </r>
  <r>
    <n v="7330"/>
    <s v="US-2011-131275"/>
    <x v="2"/>
    <x v="772"/>
    <d v="2011-03-24T00:00:00"/>
    <s v="Standard Class"/>
    <s v="SC-20050"/>
    <s v="Sample Company A"/>
    <x v="2"/>
    <s v="United States"/>
    <s v="Burbank"/>
    <x v="1"/>
    <n v="91505"/>
    <x v="1"/>
    <s v="OFF-ST-10000078"/>
    <x v="1"/>
    <x v="4"/>
    <s v="Tennsco 6- and 18-Compartment Lockers"/>
    <n v="1856.19"/>
    <x v="3"/>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x v="5"/>
    <n v="0.6"/>
    <n v="-8.532"/>
  </r>
  <r>
    <n v="7332"/>
    <s v="CA-2014-115119"/>
    <x v="3"/>
    <x v="40"/>
    <d v="2014-10-31T00:00:00"/>
    <s v="Standard Class"/>
    <s v="SC-20440"/>
    <s v="Shaun Chance"/>
    <x v="1"/>
    <s v="United States"/>
    <s v="Lancaster"/>
    <x v="9"/>
    <n v="17602"/>
    <x v="3"/>
    <s v="TEC-PH-10001433"/>
    <x v="2"/>
    <x v="7"/>
    <s v="Cisco Small Business SPA 502G VoIP phone"/>
    <n v="61.541999999999994"/>
    <x v="7"/>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x v="3"/>
    <n v="0.7"/>
    <n v="-65.150399999999991"/>
  </r>
  <r>
    <n v="7334"/>
    <s v="CA-2012-125563"/>
    <x v="1"/>
    <x v="347"/>
    <d v="2012-04-17T00:00:00"/>
    <s v="Standard Class"/>
    <s v="PR-18880"/>
    <s v="Patrick Ryan"/>
    <x v="0"/>
    <s v="United States"/>
    <s v="Tampa"/>
    <x v="2"/>
    <n v="33614"/>
    <x v="0"/>
    <s v="FUR-FU-10001290"/>
    <x v="0"/>
    <x v="5"/>
    <s v="Executive Impressions Supervisor Wall Clock"/>
    <n v="67.36"/>
    <x v="0"/>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x v="1"/>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x v="0"/>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x v="0"/>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x v="7"/>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x v="1"/>
    <n v="0.1"/>
    <n v="36.3018"/>
  </r>
  <r>
    <n v="7340"/>
    <s v="CA-2012-159590"/>
    <x v="1"/>
    <x v="1074"/>
    <d v="2012-07-21T00:00:00"/>
    <s v="First Class"/>
    <s v="KC-16255"/>
    <s v="Karen Carlisle"/>
    <x v="1"/>
    <s v="United States"/>
    <s v="New York City"/>
    <x v="15"/>
    <n v="10009"/>
    <x v="3"/>
    <s v="OFF-AR-10003190"/>
    <x v="1"/>
    <x v="6"/>
    <s v="Newell 32"/>
    <n v="5.76"/>
    <x v="0"/>
    <n v="0"/>
    <n v="1.6128"/>
  </r>
  <r>
    <n v="7341"/>
    <s v="CA-2011-116190"/>
    <x v="2"/>
    <x v="711"/>
    <d v="2011-08-01T00:00:00"/>
    <s v="Standard Class"/>
    <s v="SG-20470"/>
    <s v="Sheri Gordon"/>
    <x v="0"/>
    <s v="United States"/>
    <s v="Atlanta"/>
    <x v="32"/>
    <n v="30318"/>
    <x v="0"/>
    <s v="FUR-CH-10000553"/>
    <x v="0"/>
    <x v="1"/>
    <s v="Metal Folding Chairs, Beige, 4/Carton"/>
    <n v="67.88"/>
    <x v="0"/>
    <n v="0"/>
    <n v="18.327599999999997"/>
  </r>
  <r>
    <n v="7342"/>
    <s v="CA-2011-116190"/>
    <x v="2"/>
    <x v="711"/>
    <d v="2011-08-01T00:00:00"/>
    <s v="Standard Class"/>
    <s v="SG-20470"/>
    <s v="Sheri Gordon"/>
    <x v="0"/>
    <s v="United States"/>
    <s v="Atlanta"/>
    <x v="32"/>
    <n v="30318"/>
    <x v="0"/>
    <s v="OFF-LA-10002762"/>
    <x v="1"/>
    <x v="2"/>
    <s v="Avery 485"/>
    <n v="162.88999999999999"/>
    <x v="11"/>
    <n v="0"/>
    <n v="76.558299999999988"/>
  </r>
  <r>
    <n v="7343"/>
    <s v="CA-2011-116190"/>
    <x v="2"/>
    <x v="711"/>
    <d v="2011-08-01T00:00:00"/>
    <s v="Standard Class"/>
    <s v="SG-20470"/>
    <s v="Sheri Gordon"/>
    <x v="0"/>
    <s v="United States"/>
    <s v="Atlanta"/>
    <x v="32"/>
    <n v="30318"/>
    <x v="0"/>
    <s v="FUR-FU-10000719"/>
    <x v="0"/>
    <x v="5"/>
    <s v="DAX Cubicle Frames, 8-1/2 x 11"/>
    <n v="25.71"/>
    <x v="1"/>
    <n v="0"/>
    <n v="9.2556000000000012"/>
  </r>
  <r>
    <n v="7344"/>
    <s v="CA-2011-168473"/>
    <x v="2"/>
    <x v="58"/>
    <d v="2012-01-01T00:00:00"/>
    <s v="Standard Class"/>
    <s v="TB-21520"/>
    <s v="Tracy Blumstein"/>
    <x v="0"/>
    <s v="United States"/>
    <s v="New York City"/>
    <x v="15"/>
    <n v="10009"/>
    <x v="3"/>
    <s v="OFF-ST-10000563"/>
    <x v="1"/>
    <x v="4"/>
    <s v="Fellowes Bankers Box Stor/Drawer Steel Plus"/>
    <n v="191.88"/>
    <x v="5"/>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x v="5"/>
    <n v="0.45"/>
    <n v="-420"/>
  </r>
  <r>
    <n v="7346"/>
    <s v="CA-2014-168389"/>
    <x v="3"/>
    <x v="157"/>
    <d v="2014-12-18T00:00:00"/>
    <s v="Standard Class"/>
    <s v="DV-13045"/>
    <s v="Darrin Van Huff"/>
    <x v="1"/>
    <s v="United States"/>
    <s v="Jacksonville"/>
    <x v="2"/>
    <n v="32216"/>
    <x v="0"/>
    <s v="TEC-PH-10003555"/>
    <x v="2"/>
    <x v="7"/>
    <s v="Motorola HK250 Universal Bluetooth Headset"/>
    <n v="73.567999999999998"/>
    <x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x v="7"/>
    <n v="0.2"/>
    <n v="1.3584000000000001"/>
  </r>
  <r>
    <n v="7348"/>
    <s v="CA-2014-168389"/>
    <x v="3"/>
    <x v="157"/>
    <d v="2014-12-18T00:00:00"/>
    <s v="Standard Class"/>
    <s v="DV-13045"/>
    <s v="Darrin Van Huff"/>
    <x v="1"/>
    <s v="United States"/>
    <s v="Jacksonville"/>
    <x v="2"/>
    <n v="32216"/>
    <x v="0"/>
    <s v="FUR-CH-10000225"/>
    <x v="0"/>
    <x v="1"/>
    <s v="Global Geo Office Task Chair, Gray"/>
    <n v="64.784000000000006"/>
    <x v="7"/>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x v="1"/>
    <n v="0.8"/>
    <n v="-459.60720000000003"/>
  </r>
  <r>
    <n v="7350"/>
    <s v="CA-2014-142125"/>
    <x v="3"/>
    <x v="208"/>
    <d v="2014-10-28T00:00:00"/>
    <s v="Standard Class"/>
    <s v="JB-15400"/>
    <s v="Jennifer Braxton"/>
    <x v="1"/>
    <s v="United States"/>
    <s v="Milwaukee"/>
    <x v="6"/>
    <n v="53209"/>
    <x v="2"/>
    <s v="OFF-BI-10000301"/>
    <x v="1"/>
    <x v="8"/>
    <s v="GBC Instant Report Kit"/>
    <n v="38.82"/>
    <x v="5"/>
    <n v="0"/>
    <n v="19.41"/>
  </r>
  <r>
    <n v="7351"/>
    <s v="CA-2014-142125"/>
    <x v="3"/>
    <x v="208"/>
    <d v="2014-10-28T00:00:00"/>
    <s v="Standard Class"/>
    <s v="JB-15400"/>
    <s v="Jennifer Braxton"/>
    <x v="1"/>
    <s v="United States"/>
    <s v="Milwaukee"/>
    <x v="6"/>
    <n v="53209"/>
    <x v="2"/>
    <s v="OFF-BI-10003460"/>
    <x v="1"/>
    <x v="8"/>
    <s v="Acco 3-Hole Punch"/>
    <n v="21.9"/>
    <x v="2"/>
    <n v="0"/>
    <n v="10.511999999999999"/>
  </r>
  <r>
    <n v="7352"/>
    <s v="CA-2014-141138"/>
    <x v="3"/>
    <x v="468"/>
    <d v="2014-11-17T00:00:00"/>
    <s v="Standard Class"/>
    <s v="GH-14425"/>
    <s v="Gary Hwang"/>
    <x v="0"/>
    <s v="United States"/>
    <s v="Modesto"/>
    <x v="1"/>
    <n v="95351"/>
    <x v="1"/>
    <s v="TEC-AC-10001772"/>
    <x v="2"/>
    <x v="11"/>
    <s v="Memorex Mini Travel Drive 16 GB USB 2.0 Flash Drive"/>
    <n v="111.79"/>
    <x v="3"/>
    <n v="0"/>
    <n v="43.598100000000002"/>
  </r>
  <r>
    <n v="7353"/>
    <s v="CA-2014-152135"/>
    <x v="3"/>
    <x v="633"/>
    <d v="2014-03-19T00:00:00"/>
    <s v="Second Class"/>
    <s v="MG-17650"/>
    <s v="Matthew Grinstein"/>
    <x v="2"/>
    <s v="United States"/>
    <s v="Lakewood"/>
    <x v="24"/>
    <n v="44107"/>
    <x v="3"/>
    <s v="TEC-PH-10003505"/>
    <x v="2"/>
    <x v="7"/>
    <s v="Geemarc AmpliPOWER60"/>
    <n v="445.44"/>
    <x v="8"/>
    <n v="0.4"/>
    <n v="-81.664000000000044"/>
  </r>
  <r>
    <n v="7354"/>
    <s v="CA-2013-151974"/>
    <x v="0"/>
    <x v="897"/>
    <d v="2013-09-30T00:00:00"/>
    <s v="Standard Class"/>
    <s v="RD-19660"/>
    <s v="Robert Dilbeck"/>
    <x v="2"/>
    <s v="United States"/>
    <s v="Philadelphia"/>
    <x v="9"/>
    <n v="19134"/>
    <x v="3"/>
    <s v="OFF-LA-10004484"/>
    <x v="1"/>
    <x v="2"/>
    <s v="Avery 476"/>
    <n v="16.520000000000003"/>
    <x v="2"/>
    <n v="0.2"/>
    <n v="5.368999999999998"/>
  </r>
  <r>
    <n v="7355"/>
    <s v="CA-2014-154102"/>
    <x v="3"/>
    <x v="695"/>
    <d v="2014-02-14T00:00:00"/>
    <s v="Standard Class"/>
    <s v="SN-20560"/>
    <s v="Skye Norling"/>
    <x v="2"/>
    <s v="United States"/>
    <s v="San Francisco"/>
    <x v="1"/>
    <n v="94109"/>
    <x v="1"/>
    <s v="OFF-PA-10001593"/>
    <x v="1"/>
    <x v="10"/>
    <s v="Xerox 1947"/>
    <n v="29.900000000000002"/>
    <x v="2"/>
    <n v="0"/>
    <n v="13.454999999999998"/>
  </r>
  <r>
    <n v="7356"/>
    <s v="CA-2012-139780"/>
    <x v="1"/>
    <x v="620"/>
    <d v="2013-01-02T00:00:00"/>
    <s v="Second Class"/>
    <s v="AH-10690"/>
    <s v="Anna Häberlin"/>
    <x v="1"/>
    <s v="United States"/>
    <s v="Detroit"/>
    <x v="12"/>
    <n v="48205"/>
    <x v="2"/>
    <s v="OFF-BI-10004139"/>
    <x v="1"/>
    <x v="8"/>
    <s v="Fellowes Presentation Covers for Comb Binding Machines"/>
    <n v="116.4"/>
    <x v="8"/>
    <n v="0"/>
    <n v="52.379999999999995"/>
  </r>
  <r>
    <n v="7357"/>
    <s v="CA-2013-114748"/>
    <x v="0"/>
    <x v="790"/>
    <d v="2013-10-15T00:00:00"/>
    <s v="Standard Class"/>
    <s v="MZ-17335"/>
    <s v="Maria Zettner"/>
    <x v="2"/>
    <s v="United States"/>
    <s v="Phoenix"/>
    <x v="16"/>
    <n v="85023"/>
    <x v="1"/>
    <s v="OFF-AR-10001315"/>
    <x v="1"/>
    <x v="6"/>
    <s v="Newell 310"/>
    <n v="1.4080000000000001"/>
    <x v="7"/>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x v="0"/>
    <n v="0.2"/>
    <n v="0"/>
  </r>
  <r>
    <n v="7359"/>
    <s v="US-2011-115189"/>
    <x v="2"/>
    <x v="125"/>
    <d v="2012-01-03T00:00:00"/>
    <s v="Second Class"/>
    <s v="AR-10345"/>
    <s v="Alex Russell"/>
    <x v="1"/>
    <s v="United States"/>
    <s v="Philadelphia"/>
    <x v="9"/>
    <n v="19143"/>
    <x v="3"/>
    <s v="TEC-PH-10002170"/>
    <x v="2"/>
    <x v="7"/>
    <s v="ClearSounds CSC500 Amplified Spirit Phone Corded phone"/>
    <n v="251.96399999999994"/>
    <x v="5"/>
    <n v="0.4"/>
    <n v="-50.392799999999994"/>
  </r>
  <r>
    <n v="7360"/>
    <s v="US-2011-115189"/>
    <x v="2"/>
    <x v="125"/>
    <d v="2012-01-03T00:00:00"/>
    <s v="Second Class"/>
    <s v="AR-10345"/>
    <s v="Alex Russell"/>
    <x v="1"/>
    <s v="United States"/>
    <s v="Philadelphia"/>
    <x v="9"/>
    <n v="19143"/>
    <x v="3"/>
    <s v="FUR-TA-10004575"/>
    <x v="0"/>
    <x v="3"/>
    <s v="Hon 5100 Series Wood Tables"/>
    <n v="523.76400000000001"/>
    <x v="1"/>
    <n v="0.4"/>
    <n v="-192.04680000000008"/>
  </r>
  <r>
    <n v="7361"/>
    <s v="CA-2013-163594"/>
    <x v="0"/>
    <x v="408"/>
    <d v="2013-04-15T00:00:00"/>
    <s v="First Class"/>
    <s v="JF-15295"/>
    <s v="Jason Fortune-"/>
    <x v="0"/>
    <s v="United States"/>
    <s v="Los Angeles"/>
    <x v="1"/>
    <n v="90036"/>
    <x v="1"/>
    <s v="OFF-PA-10000809"/>
    <x v="1"/>
    <x v="10"/>
    <s v="Xerox 206"/>
    <n v="19.440000000000001"/>
    <x v="1"/>
    <n v="0"/>
    <n v="9.3312000000000008"/>
  </r>
  <r>
    <n v="7362"/>
    <s v="CA-2013-163594"/>
    <x v="0"/>
    <x v="408"/>
    <d v="2013-04-15T00:00:00"/>
    <s v="First Class"/>
    <s v="JF-15295"/>
    <s v="Jason Fortune-"/>
    <x v="0"/>
    <s v="United States"/>
    <s v="Los Angeles"/>
    <x v="1"/>
    <n v="90036"/>
    <x v="1"/>
    <s v="FUR-CH-10000225"/>
    <x v="0"/>
    <x v="1"/>
    <s v="Global Geo Office Task Chair, Gray"/>
    <n v="194.35200000000003"/>
    <x v="1"/>
    <n v="0.2"/>
    <n v="-36.441000000000031"/>
  </r>
  <r>
    <n v="7363"/>
    <s v="CA-2013-163594"/>
    <x v="0"/>
    <x v="408"/>
    <d v="2013-04-15T00:00:00"/>
    <s v="First Class"/>
    <s v="JF-15295"/>
    <s v="Jason Fortune-"/>
    <x v="0"/>
    <s v="United States"/>
    <s v="Los Angeles"/>
    <x v="1"/>
    <n v="90036"/>
    <x v="1"/>
    <s v="OFF-BI-10003707"/>
    <x v="1"/>
    <x v="8"/>
    <s v="Aluminum Screw Posts"/>
    <n v="36.624000000000002"/>
    <x v="1"/>
    <n v="0.2"/>
    <n v="13.734"/>
  </r>
  <r>
    <n v="7364"/>
    <s v="CA-2013-127243"/>
    <x v="0"/>
    <x v="85"/>
    <d v="2013-12-05T00:00:00"/>
    <s v="Standard Class"/>
    <s v="DS-13180"/>
    <s v="David Smith"/>
    <x v="1"/>
    <s v="United States"/>
    <s v="Philadelphia"/>
    <x v="9"/>
    <n v="19140"/>
    <x v="3"/>
    <s v="TEC-PH-10004539"/>
    <x v="2"/>
    <x v="7"/>
    <s v="Wireless Extenders zBoost YX545 SOHO Signal Booster"/>
    <n v="340.18200000000002"/>
    <x v="1"/>
    <n v="0.4"/>
    <n v="-73.706100000000021"/>
  </r>
  <r>
    <n v="7365"/>
    <s v="CA-2013-127243"/>
    <x v="0"/>
    <x v="85"/>
    <d v="2013-12-05T00:00:00"/>
    <s v="Standard Class"/>
    <s v="DS-13180"/>
    <s v="David Smith"/>
    <x v="1"/>
    <s v="United States"/>
    <s v="Philadelphia"/>
    <x v="9"/>
    <n v="19140"/>
    <x v="3"/>
    <s v="OFF-FA-10004076"/>
    <x v="1"/>
    <x v="13"/>
    <s v="Translucent Push Pins by OIC"/>
    <n v="12.672000000000001"/>
    <x v="8"/>
    <n v="0.2"/>
    <n v="2.6927999999999992"/>
  </r>
  <r>
    <n v="7366"/>
    <s v="CA-2013-127243"/>
    <x v="0"/>
    <x v="85"/>
    <d v="2013-12-05T00:00:00"/>
    <s v="Standard Class"/>
    <s v="DS-13180"/>
    <s v="David Smith"/>
    <x v="1"/>
    <s v="United States"/>
    <s v="Philadelphia"/>
    <x v="9"/>
    <n v="19140"/>
    <x v="3"/>
    <s v="OFF-BI-10003166"/>
    <x v="1"/>
    <x v="8"/>
    <s v="GBC Plasticlear Binding Covers"/>
    <n v="6.8880000000000017"/>
    <x v="0"/>
    <n v="0.7"/>
    <n v="-5.0511999999999997"/>
  </r>
  <r>
    <n v="7367"/>
    <s v="CA-2013-127243"/>
    <x v="0"/>
    <x v="85"/>
    <d v="2013-12-05T00:00:00"/>
    <s v="Standard Class"/>
    <s v="DS-13180"/>
    <s v="David Smith"/>
    <x v="1"/>
    <s v="United States"/>
    <s v="Philadelphia"/>
    <x v="9"/>
    <n v="19140"/>
    <x v="3"/>
    <s v="OFF-ST-10002301"/>
    <x v="1"/>
    <x v="4"/>
    <s v="Tennsco Commercial Shelving"/>
    <n v="32.544000000000004"/>
    <x v="0"/>
    <n v="0.2"/>
    <n v="-7.7292000000000041"/>
  </r>
  <r>
    <n v="7368"/>
    <s v="CA-2013-127243"/>
    <x v="0"/>
    <x v="85"/>
    <d v="2013-12-05T00:00:00"/>
    <s v="Standard Class"/>
    <s v="DS-13180"/>
    <s v="David Smith"/>
    <x v="1"/>
    <s v="United States"/>
    <s v="Philadelphia"/>
    <x v="9"/>
    <n v="19140"/>
    <x v="3"/>
    <s v="FUR-CH-10002647"/>
    <x v="0"/>
    <x v="1"/>
    <s v="Situations Contoured Folding Chairs, 4/Set"/>
    <n v="347.80200000000002"/>
    <x v="3"/>
    <n v="0.3"/>
    <n v="-24.842999999999961"/>
  </r>
  <r>
    <n v="7369"/>
    <s v="CA-2014-161851"/>
    <x v="3"/>
    <x v="4"/>
    <d v="2014-04-18T00:00:00"/>
    <s v="First Class"/>
    <s v="BP-11095"/>
    <s v="Bart Pistole"/>
    <x v="1"/>
    <s v="United States"/>
    <s v="Miami"/>
    <x v="2"/>
    <n v="33180"/>
    <x v="0"/>
    <s v="OFF-BI-10004654"/>
    <x v="1"/>
    <x v="8"/>
    <s v="VariCap6 Expandable Binder"/>
    <n v="15.570000000000004"/>
    <x v="1"/>
    <n v="0.7"/>
    <n v="-11.936999999999998"/>
  </r>
  <r>
    <n v="7370"/>
    <s v="CA-2012-110345"/>
    <x v="1"/>
    <x v="1000"/>
    <d v="2012-03-11T00:00:00"/>
    <s v="Second Class"/>
    <s v="TG-21310"/>
    <s v="Toby Gnade"/>
    <x v="0"/>
    <s v="United States"/>
    <s v="Raleigh"/>
    <x v="3"/>
    <n v="27604"/>
    <x v="0"/>
    <s v="OFF-LA-10001175"/>
    <x v="1"/>
    <x v="2"/>
    <s v="Avery 514"/>
    <n v="4.6079999999999997"/>
    <x v="0"/>
    <n v="0.2"/>
    <n v="1.6704000000000001"/>
  </r>
  <r>
    <n v="7371"/>
    <s v="CA-2011-107769"/>
    <x v="2"/>
    <x v="919"/>
    <d v="2011-11-01T00:00:00"/>
    <s v="Standard Class"/>
    <s v="BT-11395"/>
    <s v="Bill Tyler"/>
    <x v="1"/>
    <s v="United States"/>
    <s v="Garden City"/>
    <x v="41"/>
    <n v="67846"/>
    <x v="2"/>
    <s v="TEC-PH-10001336"/>
    <x v="2"/>
    <x v="7"/>
    <s v="Digium D40 VoIP phone"/>
    <n v="257.98"/>
    <x v="0"/>
    <n v="0"/>
    <n v="74.8142"/>
  </r>
  <r>
    <n v="7372"/>
    <s v="US-2014-123862"/>
    <x v="3"/>
    <x v="363"/>
    <d v="2014-01-10T00:00:00"/>
    <s v="Second Class"/>
    <s v="JF-15190"/>
    <s v="Jamie Frazer"/>
    <x v="0"/>
    <s v="United States"/>
    <s v="Long Beach"/>
    <x v="1"/>
    <n v="90805"/>
    <x v="1"/>
    <s v="OFF-ST-10000760"/>
    <x v="1"/>
    <x v="4"/>
    <s v="Eldon Fold 'N Roll Cart System"/>
    <n v="153.78"/>
    <x v="10"/>
    <n v="0"/>
    <n v="44.596199999999996"/>
  </r>
  <r>
    <n v="7373"/>
    <s v="US-2014-123862"/>
    <x v="3"/>
    <x v="363"/>
    <d v="2014-01-10T00:00:00"/>
    <s v="Second Class"/>
    <s v="JF-15190"/>
    <s v="Jamie Frazer"/>
    <x v="0"/>
    <s v="United States"/>
    <s v="Long Beach"/>
    <x v="1"/>
    <n v="90805"/>
    <x v="1"/>
    <s v="OFF-ST-10002301"/>
    <x v="1"/>
    <x v="4"/>
    <s v="Tennsco Commercial Shelving"/>
    <n v="61.019999999999996"/>
    <x v="1"/>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x v="3"/>
    <n v="0"/>
    <n v="31.931899999999988"/>
  </r>
  <r>
    <n v="7375"/>
    <s v="US-2014-123862"/>
    <x v="3"/>
    <x v="363"/>
    <d v="2014-01-10T00:00:00"/>
    <s v="Second Class"/>
    <s v="JF-15190"/>
    <s v="Jamie Frazer"/>
    <x v="0"/>
    <s v="United States"/>
    <s v="Long Beach"/>
    <x v="1"/>
    <n v="90805"/>
    <x v="1"/>
    <s v="OFF-FA-10003112"/>
    <x v="1"/>
    <x v="13"/>
    <s v="Staples"/>
    <n v="7.89"/>
    <x v="7"/>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x v="1"/>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x v="4"/>
    <n v="0.2"/>
    <n v="5.4336000000000002"/>
  </r>
  <r>
    <n v="7378"/>
    <s v="CA-2011-132787"/>
    <x v="2"/>
    <x v="111"/>
    <d v="2011-09-23T00:00:00"/>
    <s v="Standard Class"/>
    <s v="MC-18130"/>
    <s v="Mike Caudle"/>
    <x v="1"/>
    <s v="United States"/>
    <s v="Seattle"/>
    <x v="4"/>
    <n v="98115"/>
    <x v="1"/>
    <s v="OFF-ST-10001321"/>
    <x v="1"/>
    <x v="4"/>
    <s v="Decoflex Hanging Personal Folder File, Blue"/>
    <n v="92.52"/>
    <x v="5"/>
    <n v="0"/>
    <n v="24.980400000000007"/>
  </r>
  <r>
    <n v="7379"/>
    <s v="CA-2012-136224"/>
    <x v="1"/>
    <x v="70"/>
    <d v="2012-05-31T00:00:00"/>
    <s v="Same Day"/>
    <s v="ML-18265"/>
    <s v="Muhammed Lee"/>
    <x v="0"/>
    <s v="United States"/>
    <s v="Fayetteville"/>
    <x v="3"/>
    <n v="28314"/>
    <x v="0"/>
    <s v="OFF-AR-10003504"/>
    <x v="1"/>
    <x v="6"/>
    <s v="Newell 347"/>
    <n v="10.272000000000002"/>
    <x v="1"/>
    <n v="0.2"/>
    <n v="1.1555999999999984"/>
  </r>
  <r>
    <n v="7380"/>
    <s v="CA-2013-105732"/>
    <x v="0"/>
    <x v="1160"/>
    <d v="2013-09-19T00:00:00"/>
    <s v="Standard Class"/>
    <s v="AG-10270"/>
    <s v="Alejandro Grove"/>
    <x v="0"/>
    <s v="United States"/>
    <s v="Omaha"/>
    <x v="8"/>
    <n v="68104"/>
    <x v="2"/>
    <s v="OFF-ST-10000419"/>
    <x v="1"/>
    <x v="4"/>
    <s v="Rogers Jumbo File, Granite"/>
    <n v="40.74"/>
    <x v="1"/>
    <n v="0"/>
    <n v="0.4073999999999991"/>
  </r>
  <r>
    <n v="7381"/>
    <s v="CA-2013-105732"/>
    <x v="0"/>
    <x v="1160"/>
    <d v="2013-09-19T00:00:00"/>
    <s v="Standard Class"/>
    <s v="AG-10270"/>
    <s v="Alejandro Grove"/>
    <x v="0"/>
    <s v="United States"/>
    <s v="Omaha"/>
    <x v="8"/>
    <n v="68104"/>
    <x v="2"/>
    <s v="OFF-LA-10004559"/>
    <x v="1"/>
    <x v="2"/>
    <s v="Avery 49"/>
    <n v="14.399999999999999"/>
    <x v="2"/>
    <n v="0"/>
    <n v="7.056"/>
  </r>
  <r>
    <n v="7382"/>
    <s v="CA-2013-105732"/>
    <x v="0"/>
    <x v="1160"/>
    <d v="2013-09-19T00:00:00"/>
    <s v="Standard Class"/>
    <s v="AG-10270"/>
    <s v="Alejandro Grove"/>
    <x v="0"/>
    <s v="United States"/>
    <s v="Omaha"/>
    <x v="8"/>
    <n v="68104"/>
    <x v="2"/>
    <s v="TEC-PH-10001644"/>
    <x v="2"/>
    <x v="7"/>
    <s v="BlueLounge Milo Smartphone Stand, White/Metallic"/>
    <n v="149.94999999999999"/>
    <x v="2"/>
    <n v="0"/>
    <n v="41.986000000000004"/>
  </r>
  <r>
    <n v="7383"/>
    <s v="CA-2013-105732"/>
    <x v="0"/>
    <x v="1160"/>
    <d v="2013-09-19T00:00:00"/>
    <s v="Standard Class"/>
    <s v="AG-10270"/>
    <s v="Alejandro Grove"/>
    <x v="0"/>
    <s v="United States"/>
    <s v="Omaha"/>
    <x v="8"/>
    <n v="68104"/>
    <x v="2"/>
    <s v="OFF-SU-10004782"/>
    <x v="1"/>
    <x v="14"/>
    <s v="Elite 5&quot; Scissors"/>
    <n v="16.899999999999999"/>
    <x v="0"/>
    <n v="0"/>
    <n v="5.0699999999999985"/>
  </r>
  <r>
    <n v="7384"/>
    <s v="CA-2013-105732"/>
    <x v="0"/>
    <x v="1160"/>
    <d v="2013-09-19T00:00:00"/>
    <s v="Standard Class"/>
    <s v="AG-10270"/>
    <s v="Alejandro Grove"/>
    <x v="0"/>
    <s v="United States"/>
    <s v="Omaha"/>
    <x v="8"/>
    <n v="68104"/>
    <x v="2"/>
    <s v="OFF-PA-10002250"/>
    <x v="1"/>
    <x v="10"/>
    <s v="Things To Do Today Pad"/>
    <n v="17.61"/>
    <x v="1"/>
    <n v="0"/>
    <n v="8.4527999999999999"/>
  </r>
  <r>
    <n v="7385"/>
    <s v="CA-2013-105732"/>
    <x v="0"/>
    <x v="1160"/>
    <d v="2013-09-19T00:00:00"/>
    <s v="Standard Class"/>
    <s v="AG-10270"/>
    <s v="Alejandro Grove"/>
    <x v="0"/>
    <s v="United States"/>
    <s v="Omaha"/>
    <x v="8"/>
    <n v="68104"/>
    <x v="2"/>
    <s v="OFF-AP-10001394"/>
    <x v="1"/>
    <x v="9"/>
    <s v="Harmony Air Purifier"/>
    <n v="378"/>
    <x v="0"/>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x v="1"/>
    <n v="0"/>
    <n v="8.6435999999999993"/>
  </r>
  <r>
    <n v="7387"/>
    <s v="CA-2013-105732"/>
    <x v="0"/>
    <x v="1160"/>
    <d v="2013-09-19T00:00:00"/>
    <s v="Standard Class"/>
    <s v="AG-10270"/>
    <s v="Alejandro Grove"/>
    <x v="0"/>
    <s v="United States"/>
    <s v="Omaha"/>
    <x v="8"/>
    <n v="68104"/>
    <x v="2"/>
    <s v="OFF-ST-10004340"/>
    <x v="1"/>
    <x v="4"/>
    <s v="Fellowes Mobile File Cart, Black"/>
    <n v="373.08"/>
    <x v="5"/>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x v="9"/>
    <n v="0"/>
    <n v="387.56759999999986"/>
  </r>
  <r>
    <n v="7389"/>
    <s v="CA-2013-105732"/>
    <x v="0"/>
    <x v="1160"/>
    <d v="2013-09-19T00:00:00"/>
    <s v="Standard Class"/>
    <s v="AG-10270"/>
    <s v="Alejandro Grove"/>
    <x v="0"/>
    <s v="United States"/>
    <s v="Omaha"/>
    <x v="8"/>
    <n v="68104"/>
    <x v="2"/>
    <s v="TEC-PH-10004897"/>
    <x v="2"/>
    <x v="7"/>
    <s v="Mediabridge Sport Armband iPhone 5s"/>
    <n v="29.97"/>
    <x v="1"/>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x v="0"/>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x v="2"/>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x v="1"/>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x v="2"/>
    <n v="0"/>
    <n v="7.0649999999999995"/>
  </r>
  <r>
    <n v="7394"/>
    <s v="CA-2014-147844"/>
    <x v="3"/>
    <x v="743"/>
    <d v="2014-05-07T00:00:00"/>
    <s v="Standard Class"/>
    <s v="DD-13570"/>
    <s v="Dorothy Dickinson"/>
    <x v="0"/>
    <s v="United States"/>
    <s v="Los Angeles"/>
    <x v="1"/>
    <n v="90049"/>
    <x v="1"/>
    <s v="OFF-AR-10001615"/>
    <x v="1"/>
    <x v="6"/>
    <s v="Newell 34"/>
    <n v="59.519999999999996"/>
    <x v="1"/>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x v="2"/>
    <n v="0"/>
    <n v="15.823999999999998"/>
  </r>
  <r>
    <n v="7396"/>
    <s v="CA-2013-110975"/>
    <x v="0"/>
    <x v="591"/>
    <d v="2013-12-31T00:00:00"/>
    <s v="Standard Class"/>
    <s v="DB-12970"/>
    <s v="Darren Budd"/>
    <x v="1"/>
    <s v="United States"/>
    <s v="New York City"/>
    <x v="15"/>
    <n v="10024"/>
    <x v="3"/>
    <s v="FUR-TA-10002958"/>
    <x v="0"/>
    <x v="3"/>
    <s v="Bevis Oval Conference Table, Walnut"/>
    <n v="313.17599999999999"/>
    <x v="0"/>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x v="1"/>
    <n v="0.1"/>
    <n v="173.32919999999999"/>
  </r>
  <r>
    <n v="7398"/>
    <s v="CA-2011-141649"/>
    <x v="2"/>
    <x v="587"/>
    <d v="2011-09-30T00:00:00"/>
    <s v="Same Day"/>
    <s v="DM-12955"/>
    <s v="Dario Medina"/>
    <x v="1"/>
    <s v="United States"/>
    <s v="Fairfield"/>
    <x v="24"/>
    <n v="45014"/>
    <x v="3"/>
    <s v="OFF-AP-10003217"/>
    <x v="1"/>
    <x v="9"/>
    <s v="Eureka Sanitaire  Commercial Upright"/>
    <n v="795.40800000000013"/>
    <x v="5"/>
    <n v="0.2"/>
    <n v="59.655599999999993"/>
  </r>
  <r>
    <n v="7399"/>
    <s v="CA-2011-124807"/>
    <x v="2"/>
    <x v="136"/>
    <d v="2011-07-15T00:00:00"/>
    <s v="Second Class"/>
    <s v="ME-17725"/>
    <s v="Max Engle"/>
    <x v="0"/>
    <s v="United States"/>
    <s v="Chicago"/>
    <x v="10"/>
    <n v="60610"/>
    <x v="2"/>
    <s v="OFF-PA-10001526"/>
    <x v="1"/>
    <x v="10"/>
    <s v="Xerox 1949"/>
    <n v="35.856000000000002"/>
    <x v="6"/>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x v="4"/>
    <n v="0.2"/>
    <n v="3.2779999999999987"/>
  </r>
  <r>
    <n v="7401"/>
    <s v="CA-2013-110009"/>
    <x v="0"/>
    <x v="162"/>
    <d v="2013-09-14T00:00:00"/>
    <s v="Standard Class"/>
    <s v="TR-21325"/>
    <s v="Toby Ritter"/>
    <x v="0"/>
    <s v="United States"/>
    <s v="Seattle"/>
    <x v="4"/>
    <n v="98103"/>
    <x v="1"/>
    <s v="FUR-FU-10003039"/>
    <x v="0"/>
    <x v="5"/>
    <s v="Howard Miller 11-1/2&quot; Diameter Grantwood Wall Clock"/>
    <n v="43.13"/>
    <x v="7"/>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x v="3"/>
    <n v="0"/>
    <n v="14.200199999999999"/>
  </r>
  <r>
    <n v="7403"/>
    <s v="CA-2014-168172"/>
    <x v="3"/>
    <x v="634"/>
    <d v="2014-08-11T00:00:00"/>
    <s v="Standard Class"/>
    <s v="SH-20395"/>
    <s v="Shahid Hopkins"/>
    <x v="0"/>
    <s v="United States"/>
    <s v="New York City"/>
    <x v="15"/>
    <n v="10011"/>
    <x v="3"/>
    <s v="OFF-SU-10002573"/>
    <x v="1"/>
    <x v="14"/>
    <s v="Acme 10&quot; Easy Grip Assistive Scissors"/>
    <n v="70.12"/>
    <x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x v="2"/>
    <n v="0.15"/>
    <n v="41.996499999999941"/>
  </r>
  <r>
    <n v="7405"/>
    <s v="CA-2012-100146"/>
    <x v="1"/>
    <x v="263"/>
    <d v="2012-05-19T00:00:00"/>
    <s v="Standard Class"/>
    <s v="CB-12535"/>
    <s v="Claudia Bergmann"/>
    <x v="1"/>
    <s v="United States"/>
    <s v="Camarillo"/>
    <x v="1"/>
    <n v="93010"/>
    <x v="1"/>
    <s v="FUR-FU-10001979"/>
    <x v="0"/>
    <x v="5"/>
    <s v="Dana Halogen Swing-Arm Architect Lamp"/>
    <n v="122.91"/>
    <x v="1"/>
    <n v="0"/>
    <n v="34.414800000000007"/>
  </r>
  <r>
    <n v="7406"/>
    <s v="CA-2012-100146"/>
    <x v="1"/>
    <x v="263"/>
    <d v="2012-05-19T00:00:00"/>
    <s v="Standard Class"/>
    <s v="CB-12535"/>
    <s v="Claudia Bergmann"/>
    <x v="1"/>
    <s v="United States"/>
    <s v="Camarillo"/>
    <x v="1"/>
    <n v="93010"/>
    <x v="1"/>
    <s v="FUR-CH-10003833"/>
    <x v="0"/>
    <x v="1"/>
    <s v="Novimex Fabric Task Chair"/>
    <n v="97.567999999999998"/>
    <x v="0"/>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x v="1"/>
    <n v="0.2"/>
    <n v="81.264599999999916"/>
  </r>
  <r>
    <n v="7408"/>
    <s v="CA-2014-152079"/>
    <x v="3"/>
    <x v="176"/>
    <d v="2014-01-22T00:00:00"/>
    <s v="First Class"/>
    <s v="ML-17410"/>
    <s v="Maris LaWare"/>
    <x v="0"/>
    <s v="United States"/>
    <s v="Chicago"/>
    <x v="10"/>
    <n v="60653"/>
    <x v="2"/>
    <s v="OFF-LA-10001613"/>
    <x v="1"/>
    <x v="2"/>
    <s v="Avery File Folder Labels"/>
    <n v="11.52"/>
    <x v="2"/>
    <n v="0.2"/>
    <n v="4.1760000000000002"/>
  </r>
  <r>
    <n v="7409"/>
    <s v="CA-2013-129728"/>
    <x v="0"/>
    <x v="198"/>
    <d v="2013-06-07T00:00:00"/>
    <s v="Standard Class"/>
    <s v="JG-15310"/>
    <s v="Jason Gross"/>
    <x v="1"/>
    <s v="United States"/>
    <s v="Los Angeles"/>
    <x v="1"/>
    <n v="90032"/>
    <x v="1"/>
    <s v="FUR-FU-10003247"/>
    <x v="0"/>
    <x v="5"/>
    <s v="36X48 HARDFLOOR CHAIRMAT"/>
    <n v="167.84"/>
    <x v="8"/>
    <n v="0"/>
    <n v="11.748799999999989"/>
  </r>
  <r>
    <n v="7410"/>
    <s v="CA-2011-121769"/>
    <x v="2"/>
    <x v="918"/>
    <d v="2011-04-12T00:00:00"/>
    <s v="Standard Class"/>
    <s v="JS-15880"/>
    <s v="John Stevenson"/>
    <x v="0"/>
    <s v="United States"/>
    <s v="Toledo"/>
    <x v="24"/>
    <n v="43615"/>
    <x v="3"/>
    <s v="FUR-TA-10004442"/>
    <x v="0"/>
    <x v="3"/>
    <s v="Riverside Furniture Stanwyck Manor Table Series"/>
    <n v="172.11"/>
    <x v="7"/>
    <n v="0.4"/>
    <n v="-94.660500000000013"/>
  </r>
  <r>
    <n v="7411"/>
    <s v="CA-2011-103058"/>
    <x v="2"/>
    <x v="149"/>
    <d v="2011-07-24T00:00:00"/>
    <s v="First Class"/>
    <s v="AG-10270"/>
    <s v="Alejandro Grove"/>
    <x v="0"/>
    <s v="United States"/>
    <s v="New York City"/>
    <x v="15"/>
    <n v="10011"/>
    <x v="3"/>
    <s v="TEC-AC-10001314"/>
    <x v="2"/>
    <x v="11"/>
    <s v="Case Logic 2.4GHz Wireless Keyboard"/>
    <n v="99.98"/>
    <x v="0"/>
    <n v="0"/>
    <n v="7.9983999999999895"/>
  </r>
  <r>
    <n v="7412"/>
    <s v="CA-2014-121125"/>
    <x v="3"/>
    <x v="1109"/>
    <d v="2014-06-04T00:00:00"/>
    <s v="Standard Class"/>
    <s v="MG-17890"/>
    <s v="Michael Granlund"/>
    <x v="2"/>
    <s v="United States"/>
    <s v="Tigard"/>
    <x v="21"/>
    <n v="97224"/>
    <x v="1"/>
    <s v="TEC-PH-10001619"/>
    <x v="2"/>
    <x v="7"/>
    <s v="LG G3"/>
    <n v="156.79200000000003"/>
    <x v="7"/>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x v="0"/>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x v="7"/>
    <n v="0.2"/>
    <n v="-0.33980000000000032"/>
  </r>
  <r>
    <n v="7415"/>
    <s v="US-2013-114013"/>
    <x v="0"/>
    <x v="69"/>
    <d v="2013-03-16T00:00:00"/>
    <s v="Second Class"/>
    <s v="SC-20770"/>
    <s v="Stewart Carmichael"/>
    <x v="1"/>
    <s v="United States"/>
    <s v="Philadelphia"/>
    <x v="9"/>
    <n v="19134"/>
    <x v="3"/>
    <s v="FUR-CH-10004287"/>
    <x v="0"/>
    <x v="1"/>
    <s v="SAFCO Arco Folding Chair"/>
    <n v="386.67999999999995"/>
    <x v="0"/>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x v="2"/>
    <n v="0.2"/>
    <n v="47.494999999999919"/>
  </r>
  <r>
    <n v="7417"/>
    <s v="US-2013-114013"/>
    <x v="0"/>
    <x v="69"/>
    <d v="2013-03-16T00:00:00"/>
    <s v="Second Class"/>
    <s v="SC-20770"/>
    <s v="Stewart Carmichael"/>
    <x v="1"/>
    <s v="United States"/>
    <s v="Philadelphia"/>
    <x v="9"/>
    <n v="19134"/>
    <x v="3"/>
    <s v="TEC-PH-10001494"/>
    <x v="2"/>
    <x v="7"/>
    <s v="Polycom CX600 IP Phone VoIP phone"/>
    <n v="539.91"/>
    <x v="1"/>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x v="2"/>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x v="7"/>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x v="2"/>
    <n v="0.2"/>
    <n v="-138.13999999999999"/>
  </r>
  <r>
    <n v="7421"/>
    <s v="US-2013-114013"/>
    <x v="0"/>
    <x v="69"/>
    <d v="2013-03-16T00:00:00"/>
    <s v="Second Class"/>
    <s v="SC-20770"/>
    <s v="Stewart Carmichael"/>
    <x v="1"/>
    <s v="United States"/>
    <s v="Philadelphia"/>
    <x v="9"/>
    <n v="19134"/>
    <x v="3"/>
    <s v="OFF-BI-10002353"/>
    <x v="1"/>
    <x v="8"/>
    <s v="GBC VeloBind Cover Sets"/>
    <n v="23.160000000000004"/>
    <x v="2"/>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x v="0"/>
    <n v="0.2"/>
    <n v="-28.367999999999984"/>
  </r>
  <r>
    <n v="7423"/>
    <s v="US-2013-114013"/>
    <x v="0"/>
    <x v="69"/>
    <d v="2013-03-16T00:00:00"/>
    <s v="Second Class"/>
    <s v="SC-20770"/>
    <s v="Stewart Carmichael"/>
    <x v="1"/>
    <s v="United States"/>
    <s v="Philadelphia"/>
    <x v="9"/>
    <n v="19134"/>
    <x v="3"/>
    <s v="TEC-MA-10001148"/>
    <x v="2"/>
    <x v="15"/>
    <s v="Okidata MB491 Multifunction Printer"/>
    <n v="449.1"/>
    <x v="1"/>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x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x v="1"/>
    <n v="0.2"/>
    <n v="6.4176000000000002"/>
  </r>
  <r>
    <n v="7426"/>
    <s v="CA-2013-101693"/>
    <x v="0"/>
    <x v="674"/>
    <d v="2013-06-28T00:00:00"/>
    <s v="Second Class"/>
    <s v="LC-17140"/>
    <s v="Logan Currie"/>
    <x v="0"/>
    <s v="United States"/>
    <s v="Houston"/>
    <x v="5"/>
    <n v="77070"/>
    <x v="2"/>
    <s v="FUR-CH-10001146"/>
    <x v="0"/>
    <x v="1"/>
    <s v="Global Value Mid-Back Manager's Chair, Gray"/>
    <n v="85.245999999999995"/>
    <x v="0"/>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x v="0"/>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x v="1"/>
    <n v="0"/>
    <n v="5.3720999999999997"/>
  </r>
  <r>
    <n v="7429"/>
    <s v="US-2011-164763"/>
    <x v="2"/>
    <x v="461"/>
    <d v="2011-03-21T00:00:00"/>
    <s v="Standard Class"/>
    <s v="MH-17440"/>
    <s v="Mark Haberlin"/>
    <x v="1"/>
    <s v="United States"/>
    <s v="Jackson"/>
    <x v="35"/>
    <n v="39212"/>
    <x v="0"/>
    <s v="OFF-BI-10000309"/>
    <x v="1"/>
    <x v="8"/>
    <s v="GBC Twin Loop Wire Binding Elements, 9/16&quot; Spine, Black"/>
    <n v="30.44"/>
    <x v="0"/>
    <n v="0"/>
    <n v="14.9156"/>
  </r>
  <r>
    <n v="7430"/>
    <s v="US-2011-164763"/>
    <x v="2"/>
    <x v="461"/>
    <d v="2011-03-21T00:00:00"/>
    <s v="Standard Class"/>
    <s v="MH-17440"/>
    <s v="Mark Haberlin"/>
    <x v="1"/>
    <s v="United States"/>
    <s v="Jackson"/>
    <x v="35"/>
    <n v="39212"/>
    <x v="0"/>
    <s v="OFF-PA-10003349"/>
    <x v="1"/>
    <x v="10"/>
    <s v="Xerox 1957"/>
    <n v="12.96"/>
    <x v="0"/>
    <n v="0"/>
    <n v="6.3504000000000005"/>
  </r>
  <r>
    <n v="7431"/>
    <s v="US-2011-164763"/>
    <x v="2"/>
    <x v="461"/>
    <d v="2011-03-21T00:00:00"/>
    <s v="Standard Class"/>
    <s v="MH-17440"/>
    <s v="Mark Haberlin"/>
    <x v="1"/>
    <s v="United States"/>
    <s v="Jackson"/>
    <x v="35"/>
    <n v="39212"/>
    <x v="0"/>
    <s v="OFF-PA-10003063"/>
    <x v="1"/>
    <x v="10"/>
    <s v="EcoTones Memo Sheets"/>
    <n v="16"/>
    <x v="4"/>
    <n v="0"/>
    <n v="7.68"/>
  </r>
  <r>
    <n v="7432"/>
    <s v="US-2011-164763"/>
    <x v="2"/>
    <x v="461"/>
    <d v="2011-03-21T00:00:00"/>
    <s v="Standard Class"/>
    <s v="MH-17440"/>
    <s v="Mark Haberlin"/>
    <x v="1"/>
    <s v="United States"/>
    <s v="Jackson"/>
    <x v="35"/>
    <n v="39212"/>
    <x v="0"/>
    <s v="OFF-AP-10003971"/>
    <x v="1"/>
    <x v="9"/>
    <s v="Belkin 6 Outlet Metallic Surge Strip"/>
    <n v="32.67"/>
    <x v="1"/>
    <n v="0"/>
    <n v="8.4942000000000011"/>
  </r>
  <r>
    <n v="7433"/>
    <s v="CA-2011-161249"/>
    <x v="2"/>
    <x v="128"/>
    <d v="2011-08-13T00:00:00"/>
    <s v="Standard Class"/>
    <s v="RD-19720"/>
    <s v="Roger Demir"/>
    <x v="0"/>
    <s v="United States"/>
    <s v="Phoenix"/>
    <x v="16"/>
    <n v="85023"/>
    <x v="1"/>
    <s v="OFF-FA-10004838"/>
    <x v="1"/>
    <x v="13"/>
    <s v="Super Bands, 12/Pack"/>
    <n v="4.4640000000000004"/>
    <x v="1"/>
    <n v="0.2"/>
    <n v="-0.94859999999999989"/>
  </r>
  <r>
    <n v="7434"/>
    <s v="CA-2011-161249"/>
    <x v="2"/>
    <x v="128"/>
    <d v="2011-08-13T00:00:00"/>
    <s v="Standard Class"/>
    <s v="RD-19720"/>
    <s v="Roger Demir"/>
    <x v="0"/>
    <s v="United States"/>
    <s v="Phoenix"/>
    <x v="16"/>
    <n v="85023"/>
    <x v="1"/>
    <s v="OFF-BI-10001097"/>
    <x v="1"/>
    <x v="8"/>
    <s v="Avery Hole Reinforcements"/>
    <n v="9.3450000000000024"/>
    <x v="2"/>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x v="1"/>
    <n v="0.2"/>
    <n v="3.0860999999999996"/>
  </r>
  <r>
    <n v="7436"/>
    <s v="CA-2012-148180"/>
    <x v="1"/>
    <x v="353"/>
    <d v="2012-07-31T00:00:00"/>
    <s v="Standard Class"/>
    <s v="BP-11095"/>
    <s v="Bart Pistole"/>
    <x v="1"/>
    <s v="United States"/>
    <s v="Oxnard"/>
    <x v="1"/>
    <n v="93030"/>
    <x v="1"/>
    <s v="OFF-BI-10003314"/>
    <x v="1"/>
    <x v="8"/>
    <s v="Tuff Stuff Recycled Round Ring Binders"/>
    <n v="23.136000000000003"/>
    <x v="5"/>
    <n v="0.2"/>
    <n v="8.3867999999999991"/>
  </r>
  <r>
    <n v="7437"/>
    <s v="CA-2012-148180"/>
    <x v="1"/>
    <x v="353"/>
    <d v="2012-07-31T00:00:00"/>
    <s v="Standard Class"/>
    <s v="BP-11095"/>
    <s v="Bart Pistole"/>
    <x v="1"/>
    <s v="United States"/>
    <s v="Oxnard"/>
    <x v="1"/>
    <n v="93030"/>
    <x v="1"/>
    <s v="OFF-AR-10002067"/>
    <x v="1"/>
    <x v="6"/>
    <s v="Newell 334"/>
    <n v="99.2"/>
    <x v="2"/>
    <n v="0"/>
    <n v="25.792000000000002"/>
  </r>
  <r>
    <n v="7438"/>
    <s v="CA-2011-165568"/>
    <x v="2"/>
    <x v="1162"/>
    <d v="2011-02-20T00:00:00"/>
    <s v="Standard Class"/>
    <s v="BF-11020"/>
    <s v="Barry Französisch"/>
    <x v="1"/>
    <s v="United States"/>
    <s v="Seattle"/>
    <x v="4"/>
    <n v="98105"/>
    <x v="1"/>
    <s v="OFF-BI-10001031"/>
    <x v="1"/>
    <x v="8"/>
    <s v="Pressboard Data Binders by Wilson Jones"/>
    <n v="21.36"/>
    <x v="2"/>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x v="2"/>
    <n v="0"/>
    <n v="13.132000000000001"/>
  </r>
  <r>
    <n v="7440"/>
    <s v="US-2014-163657"/>
    <x v="3"/>
    <x v="264"/>
    <d v="2014-09-07T00:00:00"/>
    <s v="Standard Class"/>
    <s v="JL-15235"/>
    <s v="Janet Lee"/>
    <x v="0"/>
    <s v="United States"/>
    <s v="Los Angeles"/>
    <x v="1"/>
    <n v="90049"/>
    <x v="1"/>
    <s v="OFF-BI-10000138"/>
    <x v="1"/>
    <x v="8"/>
    <s v="Acco Translucent Poly Ring Binders"/>
    <n v="18.72"/>
    <x v="2"/>
    <n v="0.2"/>
    <n v="6.5519999999999996"/>
  </r>
  <r>
    <n v="7441"/>
    <s v="US-2014-163657"/>
    <x v="3"/>
    <x v="264"/>
    <d v="2014-09-07T00:00:00"/>
    <s v="Standard Class"/>
    <s v="JL-15235"/>
    <s v="Janet Lee"/>
    <x v="0"/>
    <s v="United States"/>
    <s v="Los Angeles"/>
    <x v="1"/>
    <n v="90049"/>
    <x v="1"/>
    <s v="FUR-TA-10004607"/>
    <x v="0"/>
    <x v="3"/>
    <s v="Hon 2111 Invitation Series Straight Table"/>
    <n v="236.52800000000002"/>
    <x v="0"/>
    <n v="0.2"/>
    <n v="-2.9566000000000088"/>
  </r>
  <r>
    <n v="7442"/>
    <s v="CA-2012-120446"/>
    <x v="1"/>
    <x v="547"/>
    <d v="2012-11-18T00:00:00"/>
    <s v="First Class"/>
    <s v="JG-15805"/>
    <s v="John Grady"/>
    <x v="1"/>
    <s v="United States"/>
    <s v="San Diego"/>
    <x v="1"/>
    <n v="92105"/>
    <x v="1"/>
    <s v="OFF-LA-10003148"/>
    <x v="1"/>
    <x v="2"/>
    <s v="Avery 51"/>
    <n v="18.899999999999999"/>
    <x v="1"/>
    <n v="0"/>
    <n v="8.6939999999999991"/>
  </r>
  <r>
    <n v="7443"/>
    <s v="CA-2011-109932"/>
    <x v="2"/>
    <x v="337"/>
    <d v="2011-12-11T00:00:00"/>
    <s v="First Class"/>
    <s v="VP-21760"/>
    <s v="Victoria Pisteka"/>
    <x v="1"/>
    <s v="United States"/>
    <s v="Brownsville"/>
    <x v="5"/>
    <n v="78521"/>
    <x v="2"/>
    <s v="OFF-PA-10001804"/>
    <x v="1"/>
    <x v="10"/>
    <s v="Xerox 195"/>
    <n v="10.688000000000001"/>
    <x v="0"/>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x v="1"/>
    <n v="0.2"/>
    <n v="20.745899999999985"/>
  </r>
  <r>
    <n v="7445"/>
    <s v="CA-2014-127474"/>
    <x v="3"/>
    <x v="447"/>
    <d v="2014-02-08T00:00:00"/>
    <s v="Second Class"/>
    <s v="RD-19810"/>
    <s v="Ross DeVincentis"/>
    <x v="2"/>
    <s v="United States"/>
    <s v="Chicago"/>
    <x v="10"/>
    <n v="60610"/>
    <x v="2"/>
    <s v="OFF-PA-10001166"/>
    <x v="1"/>
    <x v="10"/>
    <s v="Xerox 2"/>
    <n v="5.1840000000000011"/>
    <x v="7"/>
    <n v="0.2"/>
    <n v="1.8144"/>
  </r>
  <r>
    <n v="7446"/>
    <s v="CA-2014-127474"/>
    <x v="3"/>
    <x v="447"/>
    <d v="2014-02-08T00:00:00"/>
    <s v="Second Class"/>
    <s v="RD-19810"/>
    <s v="Ross DeVincentis"/>
    <x v="2"/>
    <s v="United States"/>
    <s v="Chicago"/>
    <x v="10"/>
    <n v="60610"/>
    <x v="2"/>
    <s v="OFF-PA-10001033"/>
    <x v="1"/>
    <x v="10"/>
    <s v="Xerox 1893"/>
    <n v="65.584000000000003"/>
    <x v="0"/>
    <n v="0.2"/>
    <n v="23.7742"/>
  </r>
  <r>
    <n v="7447"/>
    <s v="CA-2014-127474"/>
    <x v="3"/>
    <x v="447"/>
    <d v="2014-02-08T00:00:00"/>
    <s v="Second Class"/>
    <s v="RD-19810"/>
    <s v="Ross DeVincentis"/>
    <x v="2"/>
    <s v="United States"/>
    <s v="Chicago"/>
    <x v="10"/>
    <n v="60610"/>
    <x v="2"/>
    <s v="FUR-FU-10004597"/>
    <x v="0"/>
    <x v="5"/>
    <s v="Eldon Cleatmat Chair Mats for Medium Pile Carpets"/>
    <n v="22.200000000000003"/>
    <x v="7"/>
    <n v="0.6"/>
    <n v="-26.084999999999994"/>
  </r>
  <r>
    <n v="7448"/>
    <s v="CA-2014-127474"/>
    <x v="3"/>
    <x v="447"/>
    <d v="2014-02-08T00:00:00"/>
    <s v="Second Class"/>
    <s v="RD-19810"/>
    <s v="Ross DeVincentis"/>
    <x v="2"/>
    <s v="United States"/>
    <s v="Chicago"/>
    <x v="10"/>
    <n v="60610"/>
    <x v="2"/>
    <s v="OFF-PA-10000418"/>
    <x v="1"/>
    <x v="10"/>
    <s v="Xerox 189"/>
    <n v="419.4"/>
    <x v="2"/>
    <n v="0.2"/>
    <n v="146.79"/>
  </r>
  <r>
    <n v="7449"/>
    <s v="CA-2014-115448"/>
    <x v="3"/>
    <x v="343"/>
    <d v="2014-11-15T00:00:00"/>
    <s v="First Class"/>
    <s v="MH-18025"/>
    <s v="Michelle Huthwaite"/>
    <x v="0"/>
    <s v="United States"/>
    <s v="Knoxville"/>
    <x v="18"/>
    <n v="37918"/>
    <x v="0"/>
    <s v="FUR-FU-10004090"/>
    <x v="0"/>
    <x v="5"/>
    <s v="Executive Impressions 14&quot; Contract Wall Clock"/>
    <n v="88.920000000000016"/>
    <x v="2"/>
    <n v="0.2"/>
    <n v="14.449499999999986"/>
  </r>
  <r>
    <n v="7450"/>
    <s v="CA-2014-105669"/>
    <x v="3"/>
    <x v="697"/>
    <d v="2014-09-23T00:00:00"/>
    <s v="Second Class"/>
    <s v="SJ-20125"/>
    <s v="Sanjit Jacobs"/>
    <x v="2"/>
    <s v="United States"/>
    <s v="Houston"/>
    <x v="5"/>
    <n v="77036"/>
    <x v="2"/>
    <s v="OFF-AR-10000390"/>
    <x v="1"/>
    <x v="6"/>
    <s v="Newell Chalk Holder"/>
    <n v="9.9120000000000008"/>
    <x v="1"/>
    <n v="0.2"/>
    <n v="3.2213999999999996"/>
  </r>
  <r>
    <n v="7451"/>
    <s v="CA-2014-105669"/>
    <x v="3"/>
    <x v="697"/>
    <d v="2014-09-23T00:00:00"/>
    <s v="Second Class"/>
    <s v="SJ-20125"/>
    <s v="Sanjit Jacobs"/>
    <x v="2"/>
    <s v="United States"/>
    <s v="Houston"/>
    <x v="5"/>
    <n v="77036"/>
    <x v="2"/>
    <s v="FUR-CH-10003774"/>
    <x v="0"/>
    <x v="1"/>
    <s v="Global Wood Trimmed Manager's Task Chair, Khaki"/>
    <n v="318.43"/>
    <x v="2"/>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x v="2"/>
    <n v="0.8"/>
    <n v="-10.15"/>
  </r>
  <r>
    <n v="7453"/>
    <s v="CA-2014-105669"/>
    <x v="3"/>
    <x v="697"/>
    <d v="2014-09-23T00:00:00"/>
    <s v="Second Class"/>
    <s v="SJ-20125"/>
    <s v="Sanjit Jacobs"/>
    <x v="2"/>
    <s v="United States"/>
    <s v="Houston"/>
    <x v="5"/>
    <n v="77036"/>
    <x v="2"/>
    <s v="TEC-PH-10002415"/>
    <x v="2"/>
    <x v="7"/>
    <s v="Polycom VoiceStation 500 Conference phone"/>
    <n v="1415.76"/>
    <x v="5"/>
    <n v="0.2"/>
    <n v="88.48500000000007"/>
  </r>
  <r>
    <n v="7454"/>
    <s v="CA-2014-134796"/>
    <x v="3"/>
    <x v="643"/>
    <d v="2014-07-02T00:00:00"/>
    <s v="Standard Class"/>
    <s v="FM-14380"/>
    <s v="Fred McMath"/>
    <x v="0"/>
    <s v="United States"/>
    <s v="Bolingbrook"/>
    <x v="10"/>
    <n v="60440"/>
    <x v="2"/>
    <s v="TEC-PH-10003505"/>
    <x v="2"/>
    <x v="7"/>
    <s v="Geemarc AmpliPOWER60"/>
    <n v="148.47999999999999"/>
    <x v="0"/>
    <n v="0.2"/>
    <n v="16.703999999999986"/>
  </r>
  <r>
    <n v="7455"/>
    <s v="CA-2013-137743"/>
    <x v="0"/>
    <x v="679"/>
    <d v="2013-08-05T00:00:00"/>
    <s v="Standard Class"/>
    <s v="KH-16360"/>
    <s v="Katherine Hughes"/>
    <x v="0"/>
    <s v="United States"/>
    <s v="Chicago"/>
    <x v="10"/>
    <n v="60623"/>
    <x v="2"/>
    <s v="OFF-LA-10003663"/>
    <x v="1"/>
    <x v="2"/>
    <s v="Avery 498"/>
    <n v="9.2480000000000011"/>
    <x v="4"/>
    <n v="0.2"/>
    <n v="3.1212"/>
  </r>
  <r>
    <n v="7456"/>
    <s v="CA-2013-137743"/>
    <x v="0"/>
    <x v="679"/>
    <d v="2013-08-05T00:00:00"/>
    <s v="Standard Class"/>
    <s v="KH-16360"/>
    <s v="Katherine Hughes"/>
    <x v="0"/>
    <s v="United States"/>
    <s v="Chicago"/>
    <x v="10"/>
    <n v="60623"/>
    <x v="2"/>
    <s v="OFF-ST-10001780"/>
    <x v="1"/>
    <x v="4"/>
    <s v="Tennsco 16-Compartment Lockers with Coat Rack"/>
    <n v="1036.624"/>
    <x v="0"/>
    <n v="0.2"/>
    <n v="51.831200000000024"/>
  </r>
  <r>
    <n v="7457"/>
    <s v="CA-2012-137974"/>
    <x v="1"/>
    <x v="392"/>
    <d v="2012-04-18T00:00:00"/>
    <s v="First Class"/>
    <s v="LL-16840"/>
    <s v="Lauren Leatherbury"/>
    <x v="0"/>
    <s v="United States"/>
    <s v="Waynesboro"/>
    <x v="17"/>
    <n v="22980"/>
    <x v="0"/>
    <s v="TEC-PH-10002033"/>
    <x v="2"/>
    <x v="7"/>
    <s v="Konftel 250 Conference phone - Charcoal black"/>
    <n v="569.64"/>
    <x v="0"/>
    <n v="0"/>
    <n v="148.10640000000001"/>
  </r>
  <r>
    <n v="7458"/>
    <s v="CA-2012-137974"/>
    <x v="1"/>
    <x v="392"/>
    <d v="2012-04-18T00:00:00"/>
    <s v="First Class"/>
    <s v="LL-16840"/>
    <s v="Lauren Leatherbury"/>
    <x v="0"/>
    <s v="United States"/>
    <s v="Waynesboro"/>
    <x v="17"/>
    <n v="22980"/>
    <x v="0"/>
    <s v="OFF-BI-10001036"/>
    <x v="1"/>
    <x v="8"/>
    <s v="Cardinal EasyOpen D-Ring Binders"/>
    <n v="9.14"/>
    <x v="7"/>
    <n v="0"/>
    <n v="4.57"/>
  </r>
  <r>
    <n v="7459"/>
    <s v="CA-2012-137974"/>
    <x v="1"/>
    <x v="392"/>
    <d v="2012-04-18T00:00:00"/>
    <s v="First Class"/>
    <s v="LL-16840"/>
    <s v="Lauren Leatherbury"/>
    <x v="0"/>
    <s v="United States"/>
    <s v="Waynesboro"/>
    <x v="17"/>
    <n v="22980"/>
    <x v="0"/>
    <s v="FUR-FU-10001468"/>
    <x v="0"/>
    <x v="5"/>
    <s v="Tenex Antistatic Computer Chair Mats"/>
    <n v="1196.8599999999999"/>
    <x v="3"/>
    <n v="0"/>
    <n v="119.68599999999989"/>
  </r>
  <r>
    <n v="7460"/>
    <s v="CA-2012-137974"/>
    <x v="1"/>
    <x v="392"/>
    <d v="2012-04-18T00:00:00"/>
    <s v="First Class"/>
    <s v="LL-16840"/>
    <s v="Lauren Leatherbury"/>
    <x v="0"/>
    <s v="United States"/>
    <s v="Waynesboro"/>
    <x v="17"/>
    <n v="22980"/>
    <x v="0"/>
    <s v="FUR-BO-10001519"/>
    <x v="0"/>
    <x v="0"/>
    <s v="O'Sullivan 3-Shelf Heavy-Duty Bookcases"/>
    <n v="523.26"/>
    <x v="6"/>
    <n v="0"/>
    <n v="125.58240000000001"/>
  </r>
  <r>
    <n v="7461"/>
    <s v="US-2012-136987"/>
    <x v="1"/>
    <x v="347"/>
    <d v="2012-04-14T00:00:00"/>
    <s v="Second Class"/>
    <s v="AR-10540"/>
    <s v="Andy Reiter"/>
    <x v="0"/>
    <s v="United States"/>
    <s v="Los Angeles"/>
    <x v="1"/>
    <n v="90004"/>
    <x v="1"/>
    <s v="TEC-CO-10001943"/>
    <x v="2"/>
    <x v="16"/>
    <s v="Canon PC-428 Personal Copier"/>
    <n v="639.96800000000007"/>
    <x v="4"/>
    <n v="0.2"/>
    <n v="215.98919999999998"/>
  </r>
  <r>
    <n v="7462"/>
    <s v="US-2012-136987"/>
    <x v="1"/>
    <x v="347"/>
    <d v="2012-04-14T00:00:00"/>
    <s v="Second Class"/>
    <s v="AR-10540"/>
    <s v="Andy Reiter"/>
    <x v="0"/>
    <s v="United States"/>
    <s v="Los Angeles"/>
    <x v="1"/>
    <n v="90004"/>
    <x v="1"/>
    <s v="OFF-PA-10003127"/>
    <x v="1"/>
    <x v="10"/>
    <s v="Staples"/>
    <n v="52.76"/>
    <x v="0"/>
    <n v="0"/>
    <n v="24.269599999999997"/>
  </r>
  <r>
    <n v="7463"/>
    <s v="CA-2012-138485"/>
    <x v="1"/>
    <x v="914"/>
    <d v="2012-03-01T00:00:00"/>
    <s v="Second Class"/>
    <s v="NP-18670"/>
    <s v="Nora Paige"/>
    <x v="0"/>
    <s v="United States"/>
    <s v="Seattle"/>
    <x v="4"/>
    <n v="98105"/>
    <x v="1"/>
    <s v="TEC-AC-10002076"/>
    <x v="2"/>
    <x v="11"/>
    <s v="Microsoft Natural Keyboard Elite"/>
    <n v="538.92000000000007"/>
    <x v="6"/>
    <n v="0"/>
    <n v="80.837999999999994"/>
  </r>
  <r>
    <n v="7464"/>
    <s v="CA-2013-103709"/>
    <x v="0"/>
    <x v="162"/>
    <d v="2013-09-16T00:00:00"/>
    <s v="Standard Class"/>
    <s v="LP-17095"/>
    <s v="Liz Preis"/>
    <x v="0"/>
    <s v="United States"/>
    <s v="Visalia"/>
    <x v="1"/>
    <n v="93277"/>
    <x v="1"/>
    <s v="OFF-AR-10003338"/>
    <x v="1"/>
    <x v="6"/>
    <s v="Eberhard Faber 3 1/2&quot; Golf Pencils"/>
    <n v="14.88"/>
    <x v="0"/>
    <n v="0"/>
    <n v="3.7200000000000006"/>
  </r>
  <r>
    <n v="7465"/>
    <s v="CA-2013-103709"/>
    <x v="0"/>
    <x v="162"/>
    <d v="2013-09-16T00:00:00"/>
    <s v="Standard Class"/>
    <s v="LP-17095"/>
    <s v="Liz Preis"/>
    <x v="0"/>
    <s v="United States"/>
    <s v="Visalia"/>
    <x v="1"/>
    <n v="93277"/>
    <x v="1"/>
    <s v="OFF-PA-10004610"/>
    <x v="1"/>
    <x v="10"/>
    <s v="Xerox 1900"/>
    <n v="34.24"/>
    <x v="8"/>
    <n v="0"/>
    <n v="15.407999999999998"/>
  </r>
  <r>
    <n v="7466"/>
    <s v="CA-2013-103709"/>
    <x v="0"/>
    <x v="162"/>
    <d v="2013-09-16T00:00:00"/>
    <s v="Standard Class"/>
    <s v="LP-17095"/>
    <s v="Liz Preis"/>
    <x v="0"/>
    <s v="United States"/>
    <s v="Visalia"/>
    <x v="1"/>
    <n v="93277"/>
    <x v="1"/>
    <s v="OFF-ST-10001272"/>
    <x v="1"/>
    <x v="4"/>
    <s v="Mini 13-1/2 Capacity Data Binder Rack, Pearl"/>
    <n v="261.74"/>
    <x v="0"/>
    <n v="0"/>
    <n v="65.435000000000002"/>
  </r>
  <r>
    <n v="7467"/>
    <s v="CA-2013-138282"/>
    <x v="0"/>
    <x v="288"/>
    <d v="2013-05-24T00:00:00"/>
    <s v="Standard Class"/>
    <s v="AH-10690"/>
    <s v="Anna Häberlin"/>
    <x v="1"/>
    <s v="United States"/>
    <s v="Los Angeles"/>
    <x v="1"/>
    <n v="90008"/>
    <x v="1"/>
    <s v="OFF-AP-10001366"/>
    <x v="1"/>
    <x v="9"/>
    <s v="Staples"/>
    <n v="87.84"/>
    <x v="8"/>
    <n v="0"/>
    <n v="23.716800000000006"/>
  </r>
  <r>
    <n v="7468"/>
    <s v="CA-2014-148985"/>
    <x v="3"/>
    <x v="343"/>
    <d v="2014-11-16T00:00:00"/>
    <s v="Second Class"/>
    <s v="TB-21190"/>
    <s v="Thomas Brumley"/>
    <x v="2"/>
    <s v="United States"/>
    <s v="Los Angeles"/>
    <x v="1"/>
    <n v="90045"/>
    <x v="1"/>
    <s v="FUR-FU-10001424"/>
    <x v="0"/>
    <x v="5"/>
    <s v="Dax Clear Box Frame"/>
    <n v="34.92"/>
    <x v="4"/>
    <n v="0"/>
    <n v="11.872799999999998"/>
  </r>
  <r>
    <n v="7469"/>
    <s v="CA-2011-138100"/>
    <x v="2"/>
    <x v="1114"/>
    <d v="2011-09-20T00:00:00"/>
    <s v="Standard Class"/>
    <s v="AA-10315"/>
    <s v="Alex Avila"/>
    <x v="0"/>
    <s v="United States"/>
    <s v="New York City"/>
    <x v="15"/>
    <n v="10011"/>
    <x v="3"/>
    <s v="OFF-PA-10000349"/>
    <x v="1"/>
    <x v="10"/>
    <s v="Staples"/>
    <n v="14.940000000000001"/>
    <x v="1"/>
    <n v="0"/>
    <n v="7.0218000000000007"/>
  </r>
  <r>
    <n v="7470"/>
    <s v="CA-2011-138100"/>
    <x v="2"/>
    <x v="1114"/>
    <d v="2011-09-20T00:00:00"/>
    <s v="Standard Class"/>
    <s v="AA-10315"/>
    <s v="Alex Avila"/>
    <x v="0"/>
    <s v="United States"/>
    <s v="New York City"/>
    <x v="15"/>
    <n v="10011"/>
    <x v="3"/>
    <s v="FUR-FU-10002456"/>
    <x v="0"/>
    <x v="5"/>
    <s v="Master Caster Door Stop, Large Neon Orange"/>
    <n v="14.56"/>
    <x v="0"/>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x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x v="0"/>
    <n v="0.2"/>
    <n v="-29.436800000000012"/>
  </r>
  <r>
    <n v="7473"/>
    <s v="CA-2013-139997"/>
    <x v="0"/>
    <x v="949"/>
    <d v="2013-07-04T00:00:00"/>
    <s v="First Class"/>
    <s v="EM-14140"/>
    <s v="Eugene Moren"/>
    <x v="2"/>
    <s v="United States"/>
    <s v="Lehi"/>
    <x v="7"/>
    <n v="84043"/>
    <x v="1"/>
    <s v="TEC-CO-10000971"/>
    <x v="2"/>
    <x v="16"/>
    <s v="Hewlett Packard 310 Color Digital Copier"/>
    <n v="1499.95"/>
    <x v="2"/>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x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x v="6"/>
    <n v="0"/>
    <n v="746.40779999999972"/>
  </r>
  <r>
    <n v="7476"/>
    <s v="CA-2011-167199"/>
    <x v="2"/>
    <x v="1037"/>
    <d v="2011-01-11T00:00:00"/>
    <s v="Standard Class"/>
    <s v="ME-17320"/>
    <s v="Maria Etezadi"/>
    <x v="2"/>
    <s v="United States"/>
    <s v="Henderson"/>
    <x v="0"/>
    <n v="42420"/>
    <x v="0"/>
    <s v="OFF-BI-10004632"/>
    <x v="1"/>
    <x v="8"/>
    <s v="Ibico Hi-Tech Manual Binding System"/>
    <n v="609.98"/>
    <x v="0"/>
    <n v="0"/>
    <n v="274.49099999999999"/>
  </r>
  <r>
    <n v="7477"/>
    <s v="CA-2011-167199"/>
    <x v="2"/>
    <x v="1037"/>
    <d v="2011-01-11T00:00:00"/>
    <s v="Standard Class"/>
    <s v="ME-17320"/>
    <s v="Maria Etezadi"/>
    <x v="2"/>
    <s v="United States"/>
    <s v="Henderson"/>
    <x v="0"/>
    <n v="42420"/>
    <x v="0"/>
    <s v="OFF-AR-10001662"/>
    <x v="1"/>
    <x v="6"/>
    <s v="Rogers Handheld Barrel Pencil Sharpener"/>
    <n v="5.48"/>
    <x v="0"/>
    <n v="0"/>
    <n v="1.4796000000000005"/>
  </r>
  <r>
    <n v="7478"/>
    <s v="CA-2011-167199"/>
    <x v="2"/>
    <x v="1037"/>
    <d v="2011-01-11T00:00:00"/>
    <s v="Standard Class"/>
    <s v="ME-17320"/>
    <s v="Maria Etezadi"/>
    <x v="2"/>
    <s v="United States"/>
    <s v="Henderson"/>
    <x v="0"/>
    <n v="42420"/>
    <x v="0"/>
    <s v="TEC-PH-10004977"/>
    <x v="2"/>
    <x v="7"/>
    <s v="GE 30524EE4"/>
    <n v="391.98"/>
    <x v="0"/>
    <n v="0"/>
    <n v="113.67419999999998"/>
  </r>
  <r>
    <n v="7479"/>
    <s v="CA-2011-167199"/>
    <x v="2"/>
    <x v="1037"/>
    <d v="2011-01-11T00:00:00"/>
    <s v="Standard Class"/>
    <s v="ME-17320"/>
    <s v="Maria Etezadi"/>
    <x v="2"/>
    <s v="United States"/>
    <s v="Henderson"/>
    <x v="0"/>
    <n v="42420"/>
    <x v="0"/>
    <s v="TEC-PH-10004539"/>
    <x v="2"/>
    <x v="7"/>
    <s v="Wireless Extenders zBoost YX545 SOHO Signal Booster"/>
    <n v="755.96"/>
    <x v="4"/>
    <n v="0"/>
    <n v="204.10919999999999"/>
  </r>
  <r>
    <n v="7480"/>
    <s v="CA-2011-167199"/>
    <x v="2"/>
    <x v="1037"/>
    <d v="2011-01-11T00:00:00"/>
    <s v="Standard Class"/>
    <s v="ME-17320"/>
    <s v="Maria Etezadi"/>
    <x v="2"/>
    <s v="United States"/>
    <s v="Henderson"/>
    <x v="0"/>
    <n v="42420"/>
    <x v="0"/>
    <s v="OFF-FA-10001883"/>
    <x v="1"/>
    <x v="13"/>
    <s v="Alliance Super-Size Bands, Assorted Sizes"/>
    <n v="31.12"/>
    <x v="4"/>
    <n v="0"/>
    <n v="0.31119999999999948"/>
  </r>
  <r>
    <n v="7481"/>
    <s v="CA-2011-167199"/>
    <x v="2"/>
    <x v="1037"/>
    <d v="2011-01-11T00:00:00"/>
    <s v="Standard Class"/>
    <s v="ME-17320"/>
    <s v="Maria Etezadi"/>
    <x v="2"/>
    <s v="United States"/>
    <s v="Henderson"/>
    <x v="0"/>
    <n v="42420"/>
    <x v="0"/>
    <s v="OFF-PA-10000955"/>
    <x v="1"/>
    <x v="10"/>
    <s v="Southworth 25% Cotton Granite Paper &amp; Envelopes"/>
    <n v="6.54"/>
    <x v="7"/>
    <n v="0"/>
    <n v="3.0084"/>
  </r>
  <r>
    <n v="7482"/>
    <s v="CA-2013-124583"/>
    <x v="0"/>
    <x v="142"/>
    <d v="2013-09-04T00:00:00"/>
    <s v="Second Class"/>
    <s v="LB-16795"/>
    <s v="Laurel Beltran"/>
    <x v="2"/>
    <s v="United States"/>
    <s v="Huntington Beach"/>
    <x v="1"/>
    <n v="92646"/>
    <x v="1"/>
    <s v="OFF-EN-10002500"/>
    <x v="1"/>
    <x v="12"/>
    <s v="Globe Weis Peel &amp; Seel First Class Envelopes"/>
    <n v="12.78"/>
    <x v="7"/>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x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x v="3"/>
    <n v="0.3"/>
    <n v="-108.26620000000001"/>
  </r>
  <r>
    <n v="7485"/>
    <s v="CA-2014-135111"/>
    <x v="3"/>
    <x v="116"/>
    <d v="2015-01-03T00:00:00"/>
    <s v="Standard Class"/>
    <s v="CS-12400"/>
    <s v="Christopher Schild"/>
    <x v="2"/>
    <s v="United States"/>
    <s v="Fargo"/>
    <x v="46"/>
    <n v="58103"/>
    <x v="2"/>
    <s v="OFF-AR-10004707"/>
    <x v="1"/>
    <x v="6"/>
    <s v="Staples"/>
    <n v="2.48"/>
    <x v="7"/>
    <n v="0"/>
    <n v="0.86799999999999988"/>
  </r>
  <r>
    <n v="7486"/>
    <s v="CA-2014-135111"/>
    <x v="3"/>
    <x v="116"/>
    <d v="2015-01-03T00:00:00"/>
    <s v="Standard Class"/>
    <s v="CS-12400"/>
    <s v="Christopher Schild"/>
    <x v="2"/>
    <s v="United States"/>
    <s v="Fargo"/>
    <x v="46"/>
    <n v="58103"/>
    <x v="2"/>
    <s v="OFF-BI-10004040"/>
    <x v="1"/>
    <x v="8"/>
    <s v="Wilson Jones Impact Binders"/>
    <n v="25.9"/>
    <x v="2"/>
    <n v="0"/>
    <n v="12.690999999999999"/>
  </r>
  <r>
    <n v="7487"/>
    <s v="US-2012-134558"/>
    <x v="1"/>
    <x v="546"/>
    <d v="2012-12-24T00:00:00"/>
    <s v="Second Class"/>
    <s v="PM-19135"/>
    <s v="Peter McVee"/>
    <x v="2"/>
    <s v="United States"/>
    <s v="Dover"/>
    <x v="38"/>
    <n v="3820"/>
    <x v="3"/>
    <s v="OFF-PA-10001184"/>
    <x v="1"/>
    <x v="10"/>
    <s v="Xerox 1903"/>
    <n v="29.900000000000002"/>
    <x v="2"/>
    <n v="0"/>
    <n v="14.651"/>
  </r>
  <r>
    <n v="7488"/>
    <s v="US-2012-134558"/>
    <x v="1"/>
    <x v="546"/>
    <d v="2012-12-24T00:00:00"/>
    <s v="Second Class"/>
    <s v="PM-19135"/>
    <s v="Peter McVee"/>
    <x v="2"/>
    <s v="United States"/>
    <s v="Dover"/>
    <x v="38"/>
    <n v="3820"/>
    <x v="3"/>
    <s v="TEC-AC-10004145"/>
    <x v="2"/>
    <x v="11"/>
    <s v="Logitech diNovo Edge Keyboard"/>
    <n v="2249.91"/>
    <x v="6"/>
    <n v="0"/>
    <n v="517.47930000000008"/>
  </r>
  <r>
    <n v="7489"/>
    <s v="US-2012-134558"/>
    <x v="1"/>
    <x v="546"/>
    <d v="2012-12-24T00:00:00"/>
    <s v="Second Class"/>
    <s v="PM-19135"/>
    <s v="Peter McVee"/>
    <x v="2"/>
    <s v="United States"/>
    <s v="Dover"/>
    <x v="38"/>
    <n v="3820"/>
    <x v="3"/>
    <s v="FUR-TA-10003473"/>
    <x v="0"/>
    <x v="3"/>
    <s v="Bretford Rectangular Conference Table Tops"/>
    <n v="1053.164"/>
    <x v="4"/>
    <n v="0.3"/>
    <n v="-105.31639999999993"/>
  </r>
  <r>
    <n v="7490"/>
    <s v="CA-2014-157196"/>
    <x v="3"/>
    <x v="60"/>
    <d v="2014-11-10T00:00:00"/>
    <s v="Standard Class"/>
    <s v="AA-10645"/>
    <s v="Anna Andreadi"/>
    <x v="0"/>
    <s v="United States"/>
    <s v="San Diego"/>
    <x v="1"/>
    <n v="92105"/>
    <x v="1"/>
    <s v="OFF-PA-10003172"/>
    <x v="1"/>
    <x v="10"/>
    <s v="Xerox 1996"/>
    <n v="12.96"/>
    <x v="0"/>
    <n v="0"/>
    <n v="6.2208000000000006"/>
  </r>
  <r>
    <n v="7491"/>
    <s v="CA-2012-108672"/>
    <x v="1"/>
    <x v="229"/>
    <d v="2012-09-16T00:00:00"/>
    <s v="Standard Class"/>
    <s v="FA-14230"/>
    <s v="Frank Atkinson"/>
    <x v="1"/>
    <s v="United States"/>
    <s v="Los Angeles"/>
    <x v="1"/>
    <n v="90032"/>
    <x v="1"/>
    <s v="FUR-FU-10003799"/>
    <x v="0"/>
    <x v="5"/>
    <s v="Seth Thomas 13 1/2&quot; Wall Clock"/>
    <n v="106.68"/>
    <x v="5"/>
    <n v="0"/>
    <n v="33.070799999999991"/>
  </r>
  <r>
    <n v="7492"/>
    <s v="US-2014-118598"/>
    <x v="3"/>
    <x v="673"/>
    <d v="2014-11-17T00:00:00"/>
    <s v="Same Day"/>
    <s v="CM-12190"/>
    <s v="Charlotte Melton"/>
    <x v="0"/>
    <s v="United States"/>
    <s v="Utica"/>
    <x v="15"/>
    <n v="13501"/>
    <x v="3"/>
    <s v="TEC-PH-10002583"/>
    <x v="2"/>
    <x v="7"/>
    <s v="iOttie HLCRIO102 Car Mount"/>
    <n v="119.94"/>
    <x v="5"/>
    <n v="0"/>
    <n v="5.9969999999999857"/>
  </r>
  <r>
    <n v="7493"/>
    <s v="US-2014-160836"/>
    <x v="3"/>
    <x v="220"/>
    <d v="2014-09-17T00:00:00"/>
    <s v="Standard Class"/>
    <s v="CC-12475"/>
    <s v="Cindy Chapman"/>
    <x v="0"/>
    <s v="United States"/>
    <s v="Houston"/>
    <x v="5"/>
    <n v="77070"/>
    <x v="2"/>
    <s v="OFF-PA-10004239"/>
    <x v="1"/>
    <x v="10"/>
    <s v="Xerox 1953"/>
    <n v="10.272000000000002"/>
    <x v="1"/>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x v="2"/>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x v="0"/>
    <n v="0.8"/>
    <n v="-4.2012"/>
  </r>
  <r>
    <n v="7496"/>
    <s v="CA-2014-121048"/>
    <x v="3"/>
    <x v="1163"/>
    <d v="2014-07-19T00:00:00"/>
    <s v="Standard Class"/>
    <s v="TC-21295"/>
    <s v="Toby Carlisle"/>
    <x v="0"/>
    <s v="United States"/>
    <s v="Westminster"/>
    <x v="1"/>
    <n v="92683"/>
    <x v="1"/>
    <s v="OFF-BI-10004022"/>
    <x v="1"/>
    <x v="8"/>
    <s v="Acco Suede Grain Vinyl Round Ring Binder"/>
    <n v="4.4479999999999995"/>
    <x v="0"/>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x v="1"/>
    <n v="0"/>
    <n v="49.804199999999994"/>
  </r>
  <r>
    <n v="7498"/>
    <s v="CA-2014-121048"/>
    <x v="3"/>
    <x v="1163"/>
    <d v="2014-07-19T00:00:00"/>
    <s v="Standard Class"/>
    <s v="TC-21295"/>
    <s v="Toby Carlisle"/>
    <x v="0"/>
    <s v="United States"/>
    <s v="Westminster"/>
    <x v="1"/>
    <n v="92683"/>
    <x v="1"/>
    <s v="OFF-FA-10000490"/>
    <x v="1"/>
    <x v="13"/>
    <s v="OIC Binder Clips, Mini, 1/4&quot; Capacity, Black"/>
    <n v="4.96"/>
    <x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x v="4"/>
    <n v="0"/>
    <n v="20.856799999999993"/>
  </r>
  <r>
    <n v="7500"/>
    <s v="CA-2014-121048"/>
    <x v="3"/>
    <x v="1163"/>
    <d v="2014-07-19T00:00:00"/>
    <s v="Standard Class"/>
    <s v="TC-21295"/>
    <s v="Toby Carlisle"/>
    <x v="0"/>
    <s v="United States"/>
    <s v="Westminster"/>
    <x v="1"/>
    <n v="92683"/>
    <x v="1"/>
    <s v="FUR-FU-10002960"/>
    <x v="0"/>
    <x v="5"/>
    <s v="Eldon 200 Class Desk Accessories, Burgundy"/>
    <n v="18.84"/>
    <x v="1"/>
    <n v="0"/>
    <n v="7.9128000000000007"/>
  </r>
  <r>
    <n v="7501"/>
    <s v="CA-2014-121048"/>
    <x v="3"/>
    <x v="1163"/>
    <d v="2014-07-19T00:00:00"/>
    <s v="Standard Class"/>
    <s v="TC-21295"/>
    <s v="Toby Carlisle"/>
    <x v="0"/>
    <s v="United States"/>
    <s v="Westminster"/>
    <x v="1"/>
    <n v="92683"/>
    <x v="1"/>
    <s v="TEC-AC-10000991"/>
    <x v="2"/>
    <x v="11"/>
    <s v="Sony Micro Vault Click 8 GB USB 2.0 Flash Drive"/>
    <n v="140.97"/>
    <x v="1"/>
    <n v="0"/>
    <n v="19.735800000000005"/>
  </r>
  <r>
    <n v="7502"/>
    <s v="CA-2014-121048"/>
    <x v="3"/>
    <x v="1163"/>
    <d v="2014-07-19T00:00:00"/>
    <s v="Standard Class"/>
    <s v="TC-21295"/>
    <s v="Toby Carlisle"/>
    <x v="0"/>
    <s v="United States"/>
    <s v="Westminster"/>
    <x v="1"/>
    <n v="92683"/>
    <x v="1"/>
    <s v="TEC-PH-10004977"/>
    <x v="2"/>
    <x v="7"/>
    <s v="GE 30524EE4"/>
    <n v="470.37600000000009"/>
    <x v="1"/>
    <n v="0.2"/>
    <n v="52.917299999999955"/>
  </r>
  <r>
    <n v="7503"/>
    <s v="US-2014-120117"/>
    <x v="3"/>
    <x v="983"/>
    <d v="2014-03-31T00:00:00"/>
    <s v="Same Day"/>
    <s v="TB-21400"/>
    <s v="Tom Boeckenhauer"/>
    <x v="0"/>
    <s v="United States"/>
    <s v="Los Angeles"/>
    <x v="1"/>
    <n v="90036"/>
    <x v="1"/>
    <s v="OFF-AR-10000817"/>
    <x v="1"/>
    <x v="6"/>
    <s v="Manco Dry-Lighter Erasable Highlighter"/>
    <n v="6.08"/>
    <x v="0"/>
    <n v="0"/>
    <n v="2.0671999999999997"/>
  </r>
  <r>
    <n v="7504"/>
    <s v="US-2014-120117"/>
    <x v="3"/>
    <x v="983"/>
    <d v="2014-03-31T00:00:00"/>
    <s v="Same Day"/>
    <s v="TB-21400"/>
    <s v="Tom Boeckenhauer"/>
    <x v="0"/>
    <s v="United States"/>
    <s v="Los Angeles"/>
    <x v="1"/>
    <n v="90036"/>
    <x v="1"/>
    <s v="TEC-PH-10002447"/>
    <x v="2"/>
    <x v="7"/>
    <s v="AT&amp;T CL83451 4-Handset Telephone"/>
    <n v="164.79200000000003"/>
    <x v="7"/>
    <n v="0.2"/>
    <n v="18.539099999999991"/>
  </r>
  <r>
    <n v="7505"/>
    <s v="CA-2013-158043"/>
    <x v="0"/>
    <x v="1011"/>
    <d v="2013-02-04T00:00:00"/>
    <s v="Second Class"/>
    <s v="JK-15325"/>
    <s v="Jason Klamczynski"/>
    <x v="1"/>
    <s v="United States"/>
    <s v="Atlantic City"/>
    <x v="30"/>
    <n v="8401"/>
    <x v="3"/>
    <s v="OFF-EN-10003134"/>
    <x v="1"/>
    <x v="12"/>
    <s v="Staples"/>
    <n v="23.36"/>
    <x v="0"/>
    <n v="0"/>
    <n v="11.68"/>
  </r>
  <r>
    <n v="7506"/>
    <s v="US-2014-106579"/>
    <x v="3"/>
    <x v="110"/>
    <d v="2014-06-14T00:00:00"/>
    <s v="Standard Class"/>
    <s v="BW-11200"/>
    <s v="Ben Wallace"/>
    <x v="0"/>
    <s v="United States"/>
    <s v="Skokie"/>
    <x v="10"/>
    <n v="60076"/>
    <x v="2"/>
    <s v="OFF-BI-10000309"/>
    <x v="1"/>
    <x v="8"/>
    <s v="GBC Twin Loop Wire Binding Elements, 9/16&quot; Spine, Black"/>
    <n v="12.175999999999998"/>
    <x v="4"/>
    <n v="0.8"/>
    <n v="-18.872800000000009"/>
  </r>
  <r>
    <n v="7507"/>
    <s v="CA-2011-115889"/>
    <x v="2"/>
    <x v="981"/>
    <d v="2011-11-06T00:00:00"/>
    <s v="Standard Class"/>
    <s v="SH-20395"/>
    <s v="Shahid Hopkins"/>
    <x v="0"/>
    <s v="United States"/>
    <s v="San Francisco"/>
    <x v="1"/>
    <n v="94122"/>
    <x v="1"/>
    <s v="TEC-PH-10001615"/>
    <x v="2"/>
    <x v="7"/>
    <s v="AT&amp;T CL82213"/>
    <n v="46.384"/>
    <x v="0"/>
    <n v="0.2"/>
    <n v="5.2181999999999924"/>
  </r>
  <r>
    <n v="7508"/>
    <s v="CA-2011-115889"/>
    <x v="2"/>
    <x v="981"/>
    <d v="2011-11-06T00:00:00"/>
    <s v="Standard Class"/>
    <s v="SH-20395"/>
    <s v="Shahid Hopkins"/>
    <x v="0"/>
    <s v="United States"/>
    <s v="San Francisco"/>
    <x v="1"/>
    <n v="94122"/>
    <x v="1"/>
    <s v="OFF-ST-10003208"/>
    <x v="1"/>
    <x v="4"/>
    <s v="Adjustable Depth Letter/Legal Cart"/>
    <n v="362.92"/>
    <x v="0"/>
    <n v="0"/>
    <n v="105.24679999999995"/>
  </r>
  <r>
    <n v="7509"/>
    <s v="US-2014-161935"/>
    <x v="3"/>
    <x v="1163"/>
    <d v="2014-07-19T00:00:00"/>
    <s v="Standard Class"/>
    <s v="JL-15835"/>
    <s v="John Lee"/>
    <x v="0"/>
    <s v="United States"/>
    <s v="Columbus"/>
    <x v="24"/>
    <n v="43229"/>
    <x v="3"/>
    <s v="OFF-PA-10000605"/>
    <x v="1"/>
    <x v="10"/>
    <s v="Xerox 1950"/>
    <n v="9.2480000000000011"/>
    <x v="0"/>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x v="6"/>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x v="2"/>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x v="2"/>
    <n v="0.2"/>
    <n v="148.845"/>
  </r>
  <r>
    <n v="7513"/>
    <s v="US-2014-161935"/>
    <x v="3"/>
    <x v="1163"/>
    <d v="2014-07-19T00:00:00"/>
    <s v="Standard Class"/>
    <s v="JL-15835"/>
    <s v="John Lee"/>
    <x v="0"/>
    <s v="United States"/>
    <s v="Columbus"/>
    <x v="24"/>
    <n v="43229"/>
    <x v="3"/>
    <s v="OFF-ST-10001837"/>
    <x v="1"/>
    <x v="4"/>
    <s v="SAFCO Mobile Desk Side File, Wire Frame"/>
    <n v="239.45599999999999"/>
    <x v="3"/>
    <n v="0.2"/>
    <n v="17.959200000000003"/>
  </r>
  <r>
    <n v="7514"/>
    <s v="US-2014-161935"/>
    <x v="3"/>
    <x v="1163"/>
    <d v="2014-07-19T00:00:00"/>
    <s v="Standard Class"/>
    <s v="JL-15835"/>
    <s v="John Lee"/>
    <x v="0"/>
    <s v="United States"/>
    <s v="Columbus"/>
    <x v="24"/>
    <n v="43229"/>
    <x v="3"/>
    <s v="OFF-AR-10004757"/>
    <x v="1"/>
    <x v="6"/>
    <s v="Crayola Colored Pencils"/>
    <n v="13.120000000000001"/>
    <x v="2"/>
    <n v="0.2"/>
    <n v="2.1319999999999988"/>
  </r>
  <r>
    <n v="7515"/>
    <s v="US-2014-167920"/>
    <x v="3"/>
    <x v="34"/>
    <d v="2014-12-13T00:00:00"/>
    <s v="Second Class"/>
    <s v="JL-15835"/>
    <s v="John Lee"/>
    <x v="0"/>
    <s v="United States"/>
    <s v="Richmond"/>
    <x v="0"/>
    <n v="40475"/>
    <x v="0"/>
    <s v="OFF-BI-10004236"/>
    <x v="1"/>
    <x v="8"/>
    <s v="XtraLife ClearVue Slant-D Ring Binder, White, 3&quot;"/>
    <n v="29.36"/>
    <x v="0"/>
    <n v="0"/>
    <n v="13.505599999999999"/>
  </r>
  <r>
    <n v="7516"/>
    <s v="US-2014-167920"/>
    <x v="3"/>
    <x v="34"/>
    <d v="2014-12-13T00:00:00"/>
    <s v="Second Class"/>
    <s v="JL-15835"/>
    <s v="John Lee"/>
    <x v="0"/>
    <s v="United States"/>
    <s v="Richmond"/>
    <x v="0"/>
    <n v="40475"/>
    <x v="0"/>
    <s v="OFF-AP-10000159"/>
    <x v="1"/>
    <x v="9"/>
    <s v="Belkin F9M820V08 8 Outlet Surge"/>
    <n v="214.89999999999998"/>
    <x v="2"/>
    <n v="0"/>
    <n v="62.32099999999997"/>
  </r>
  <r>
    <n v="7517"/>
    <s v="US-2014-167920"/>
    <x v="3"/>
    <x v="34"/>
    <d v="2014-12-13T00:00:00"/>
    <s v="Second Class"/>
    <s v="JL-15835"/>
    <s v="John Lee"/>
    <x v="0"/>
    <s v="United States"/>
    <s v="Richmond"/>
    <x v="0"/>
    <n v="40475"/>
    <x v="0"/>
    <s v="OFF-BI-10003274"/>
    <x v="1"/>
    <x v="8"/>
    <s v="Avery Durable Slant Ring Binders, No Labels"/>
    <n v="15.92"/>
    <x v="4"/>
    <n v="0"/>
    <n v="7.4824000000000002"/>
  </r>
  <r>
    <n v="7518"/>
    <s v="US-2014-167920"/>
    <x v="3"/>
    <x v="34"/>
    <d v="2014-12-13T00:00:00"/>
    <s v="Second Class"/>
    <s v="JL-15835"/>
    <s v="John Lee"/>
    <x v="0"/>
    <s v="United States"/>
    <s v="Richmond"/>
    <x v="0"/>
    <n v="40475"/>
    <x v="0"/>
    <s v="TEC-AC-10001013"/>
    <x v="2"/>
    <x v="11"/>
    <s v="Logitech ClearChat Comfort/USB Headset H390"/>
    <n v="146.44999999999999"/>
    <x v="2"/>
    <n v="0"/>
    <n v="48.328499999999991"/>
  </r>
  <r>
    <n v="7519"/>
    <s v="US-2014-167920"/>
    <x v="3"/>
    <x v="34"/>
    <d v="2014-12-13T00:00:00"/>
    <s v="Second Class"/>
    <s v="JL-15835"/>
    <s v="John Lee"/>
    <x v="0"/>
    <s v="United States"/>
    <s v="Richmond"/>
    <x v="0"/>
    <n v="40475"/>
    <x v="0"/>
    <s v="OFF-ST-10004963"/>
    <x v="1"/>
    <x v="4"/>
    <s v="Eldon Gobal File Keepers"/>
    <n v="15.14"/>
    <x v="7"/>
    <n v="0"/>
    <n v="0.60559999999999903"/>
  </r>
  <r>
    <n v="7520"/>
    <s v="US-2014-167920"/>
    <x v="3"/>
    <x v="34"/>
    <d v="2014-12-13T00:00:00"/>
    <s v="Second Class"/>
    <s v="JL-15835"/>
    <s v="John Lee"/>
    <x v="0"/>
    <s v="United States"/>
    <s v="Richmond"/>
    <x v="0"/>
    <n v="40475"/>
    <x v="0"/>
    <s v="OFF-LA-10004409"/>
    <x v="1"/>
    <x v="2"/>
    <s v="Avery 492"/>
    <n v="5.76"/>
    <x v="0"/>
    <n v="0"/>
    <n v="2.6495999999999995"/>
  </r>
  <r>
    <n v="7521"/>
    <s v="US-2014-167920"/>
    <x v="3"/>
    <x v="34"/>
    <d v="2014-12-13T00:00:00"/>
    <s v="Second Class"/>
    <s v="JL-15835"/>
    <s v="John Lee"/>
    <x v="0"/>
    <s v="United States"/>
    <s v="Richmond"/>
    <x v="0"/>
    <n v="40475"/>
    <x v="0"/>
    <s v="TEC-CO-10001046"/>
    <x v="2"/>
    <x v="16"/>
    <s v="Canon Imageclass D680 Copier / Fax"/>
    <n v="1399.98"/>
    <x v="0"/>
    <n v="0"/>
    <n v="629.99099999999999"/>
  </r>
  <r>
    <n v="7522"/>
    <s v="CA-2013-162383"/>
    <x v="0"/>
    <x v="64"/>
    <d v="2013-09-12T00:00:00"/>
    <s v="Standard Class"/>
    <s v="MD-17350"/>
    <s v="Maribeth Dona"/>
    <x v="0"/>
    <s v="United States"/>
    <s v="Lancaster"/>
    <x v="24"/>
    <n v="43130"/>
    <x v="3"/>
    <s v="OFF-BI-10002824"/>
    <x v="1"/>
    <x v="8"/>
    <s v="Recycled Easel Ring Binders"/>
    <n v="8.9520000000000017"/>
    <x v="0"/>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x v="5"/>
    <n v="0.7"/>
    <n v="-6.4944000000000024"/>
  </r>
  <r>
    <n v="7524"/>
    <s v="CA-2013-162383"/>
    <x v="0"/>
    <x v="64"/>
    <d v="2013-09-12T00:00:00"/>
    <s v="Standard Class"/>
    <s v="MD-17350"/>
    <s v="Maribeth Dona"/>
    <x v="0"/>
    <s v="United States"/>
    <s v="Lancaster"/>
    <x v="24"/>
    <n v="43130"/>
    <x v="3"/>
    <s v="FUR-CH-10004477"/>
    <x v="0"/>
    <x v="1"/>
    <s v="Global Push Button Manager's Chair, Indigo"/>
    <n v="85.245999999999995"/>
    <x v="0"/>
    <n v="0.3"/>
    <n v="-1.217800000000004"/>
  </r>
  <r>
    <n v="7525"/>
    <s v="CA-2011-125731"/>
    <x v="2"/>
    <x v="1076"/>
    <d v="2011-09-16T00:00:00"/>
    <s v="Standard Class"/>
    <s v="CL-12565"/>
    <s v="Clay Ludtke"/>
    <x v="0"/>
    <s v="United States"/>
    <s v="Gresham"/>
    <x v="21"/>
    <n v="97030"/>
    <x v="1"/>
    <s v="OFF-EN-10003072"/>
    <x v="1"/>
    <x v="12"/>
    <s v="Peel &amp; Seel Envelopes"/>
    <n v="21.728000000000002"/>
    <x v="3"/>
    <n v="0.2"/>
    <n v="7.6047999999999991"/>
  </r>
  <r>
    <n v="7526"/>
    <s v="CA-2011-125731"/>
    <x v="2"/>
    <x v="1076"/>
    <d v="2011-09-16T00:00:00"/>
    <s v="Standard Class"/>
    <s v="CL-12565"/>
    <s v="Clay Ludtke"/>
    <x v="0"/>
    <s v="United States"/>
    <s v="Gresham"/>
    <x v="21"/>
    <n v="97030"/>
    <x v="1"/>
    <s v="FUR-CH-10003973"/>
    <x v="0"/>
    <x v="1"/>
    <s v="GuestStacker Chair with Chrome Finish Legs"/>
    <n v="1487.04"/>
    <x v="2"/>
    <n v="0.2"/>
    <n v="148.70400000000006"/>
  </r>
  <r>
    <n v="7527"/>
    <s v="US-2014-106145"/>
    <x v="3"/>
    <x v="986"/>
    <d v="2014-09-27T00:00:00"/>
    <s v="Same Day"/>
    <s v="RA-19885"/>
    <s v="Ruben Ausman"/>
    <x v="1"/>
    <s v="United States"/>
    <s v="San Francisco"/>
    <x v="1"/>
    <n v="94109"/>
    <x v="1"/>
    <s v="OFF-EN-10001028"/>
    <x v="1"/>
    <x v="12"/>
    <s v="Staples"/>
    <n v="71.88"/>
    <x v="5"/>
    <n v="0"/>
    <n v="33.064799999999998"/>
  </r>
  <r>
    <n v="7528"/>
    <s v="US-2014-106145"/>
    <x v="3"/>
    <x v="986"/>
    <d v="2014-09-27T00:00:00"/>
    <s v="Same Day"/>
    <s v="RA-19885"/>
    <s v="Ruben Ausman"/>
    <x v="1"/>
    <s v="United States"/>
    <s v="San Francisco"/>
    <x v="1"/>
    <n v="94109"/>
    <x v="1"/>
    <s v="FUR-FU-10003829"/>
    <x v="0"/>
    <x v="5"/>
    <s v="Stackable Trays"/>
    <n v="9.24"/>
    <x v="1"/>
    <n v="0"/>
    <n v="2.9567999999999994"/>
  </r>
  <r>
    <n v="7529"/>
    <s v="US-2014-106145"/>
    <x v="3"/>
    <x v="986"/>
    <d v="2014-09-27T00:00:00"/>
    <s v="Same Day"/>
    <s v="RA-19885"/>
    <s v="Ruben Ausman"/>
    <x v="1"/>
    <s v="United States"/>
    <s v="San Francisco"/>
    <x v="1"/>
    <n v="94109"/>
    <x v="1"/>
    <s v="OFF-PA-10002245"/>
    <x v="1"/>
    <x v="10"/>
    <s v="Xerox 1895"/>
    <n v="35.880000000000003"/>
    <x v="5"/>
    <n v="0"/>
    <n v="16.146000000000001"/>
  </r>
  <r>
    <n v="7530"/>
    <s v="US-2014-106145"/>
    <x v="3"/>
    <x v="986"/>
    <d v="2014-09-27T00:00:00"/>
    <s v="Same Day"/>
    <s v="RA-19885"/>
    <s v="Ruben Ausman"/>
    <x v="1"/>
    <s v="United States"/>
    <s v="San Francisco"/>
    <x v="1"/>
    <n v="94109"/>
    <x v="1"/>
    <s v="OFF-BI-10002215"/>
    <x v="1"/>
    <x v="8"/>
    <s v="Wilson Jones Hanging View Binder, White, 1&quot;"/>
    <n v="17.04"/>
    <x v="1"/>
    <n v="0.2"/>
    <n v="5.5379999999999985"/>
  </r>
  <r>
    <n v="7531"/>
    <s v="US-2014-106145"/>
    <x v="3"/>
    <x v="986"/>
    <d v="2014-09-27T00:00:00"/>
    <s v="Same Day"/>
    <s v="RA-19885"/>
    <s v="Ruben Ausman"/>
    <x v="1"/>
    <s v="United States"/>
    <s v="San Francisco"/>
    <x v="1"/>
    <n v="94109"/>
    <x v="1"/>
    <s v="OFF-BI-10003925"/>
    <x v="1"/>
    <x v="8"/>
    <s v="Fellowes PB300 Plastic Comb Binding Machine"/>
    <n v="931.17600000000016"/>
    <x v="1"/>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x v="1"/>
    <n v="0.2"/>
    <n v="-13.317600000000013"/>
  </r>
  <r>
    <n v="7533"/>
    <s v="CA-2013-107146"/>
    <x v="0"/>
    <x v="26"/>
    <d v="2013-06-20T00:00:00"/>
    <s v="First Class"/>
    <s v="LC-16885"/>
    <s v="Lena Creighton"/>
    <x v="0"/>
    <s v="United States"/>
    <s v="Longmont"/>
    <x v="22"/>
    <n v="80501"/>
    <x v="1"/>
    <s v="FUR-CH-10004853"/>
    <x v="0"/>
    <x v="1"/>
    <s v="Global Manager's Adjustable Task Chair, Storm"/>
    <n v="483.13599999999997"/>
    <x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x v="0"/>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x v="2"/>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x v="1"/>
    <n v="0"/>
    <n v="8.0190000000000001"/>
  </r>
  <r>
    <n v="7537"/>
    <s v="CA-2014-103415"/>
    <x v="3"/>
    <x v="734"/>
    <d v="2014-12-09T00:00:00"/>
    <s v="Standard Class"/>
    <s v="MV-17485"/>
    <s v="Mark Van Huff"/>
    <x v="0"/>
    <s v="United States"/>
    <s v="Houston"/>
    <x v="5"/>
    <n v="77041"/>
    <x v="2"/>
    <s v="FUR-FU-10000820"/>
    <x v="0"/>
    <x v="5"/>
    <s v="Tensor Brushed Steel Torchiere Floor Lamp"/>
    <n v="13.591999999999999"/>
    <x v="0"/>
    <n v="0.6"/>
    <n v="-14.271599999999999"/>
  </r>
  <r>
    <n v="7538"/>
    <s v="CA-2013-106460"/>
    <x v="0"/>
    <x v="317"/>
    <d v="2013-02-22T00:00:00"/>
    <s v="Second Class"/>
    <s v="GT-14710"/>
    <s v="Greg Tran"/>
    <x v="0"/>
    <s v="United States"/>
    <s v="San Francisco"/>
    <x v="1"/>
    <n v="94109"/>
    <x v="1"/>
    <s v="OFF-PA-10001736"/>
    <x v="1"/>
    <x v="10"/>
    <s v="Xerox 1880"/>
    <n v="70.88"/>
    <x v="0"/>
    <n v="0"/>
    <n v="33.313599999999994"/>
  </r>
  <r>
    <n v="7539"/>
    <s v="US-2014-112347"/>
    <x v="3"/>
    <x v="574"/>
    <d v="2014-12-07T00:00:00"/>
    <s v="Standard Class"/>
    <s v="BS-11380"/>
    <s v="Bill Stewart"/>
    <x v="1"/>
    <s v="United States"/>
    <s v="Denver"/>
    <x v="22"/>
    <n v="80219"/>
    <x v="1"/>
    <s v="OFF-ST-10003306"/>
    <x v="1"/>
    <x v="4"/>
    <s v="Letter Size Cart"/>
    <n v="114.28800000000001"/>
    <x v="7"/>
    <n v="0.2"/>
    <n v="12.857399999999984"/>
  </r>
  <r>
    <n v="7540"/>
    <s v="US-2014-112347"/>
    <x v="3"/>
    <x v="574"/>
    <d v="2014-12-07T00:00:00"/>
    <s v="Standard Class"/>
    <s v="BS-11380"/>
    <s v="Bill Stewart"/>
    <x v="1"/>
    <s v="United States"/>
    <s v="Denver"/>
    <x v="22"/>
    <n v="80219"/>
    <x v="1"/>
    <s v="OFF-BI-10003707"/>
    <x v="1"/>
    <x v="8"/>
    <s v="Aluminum Screw Posts"/>
    <n v="36.624000000000002"/>
    <x v="8"/>
    <n v="0.7"/>
    <n v="-24.41599999999999"/>
  </r>
  <r>
    <n v="7541"/>
    <s v="US-2014-112347"/>
    <x v="3"/>
    <x v="574"/>
    <d v="2014-12-07T00:00:00"/>
    <s v="Standard Class"/>
    <s v="BS-11380"/>
    <s v="Bill Stewart"/>
    <x v="1"/>
    <s v="United States"/>
    <s v="Denver"/>
    <x v="22"/>
    <n v="80219"/>
    <x v="1"/>
    <s v="FUR-BO-10003546"/>
    <x v="0"/>
    <x v="0"/>
    <s v="Hon 4-Shelf Metal Bookcases"/>
    <n v="242.35200000000003"/>
    <x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x v="0"/>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x v="5"/>
    <n v="0.2"/>
    <n v="0"/>
  </r>
  <r>
    <n v="7544"/>
    <s v="US-2014-112347"/>
    <x v="3"/>
    <x v="574"/>
    <d v="2014-12-07T00:00:00"/>
    <s v="Standard Class"/>
    <s v="BS-11380"/>
    <s v="Bill Stewart"/>
    <x v="1"/>
    <s v="United States"/>
    <s v="Denver"/>
    <x v="22"/>
    <n v="80219"/>
    <x v="1"/>
    <s v="TEC-PH-10004833"/>
    <x v="2"/>
    <x v="7"/>
    <s v="Macally Suction Cup Mount"/>
    <n v="57.36"/>
    <x v="5"/>
    <n v="0.2"/>
    <n v="-14.34"/>
  </r>
  <r>
    <n v="7545"/>
    <s v="US-2014-112347"/>
    <x v="3"/>
    <x v="574"/>
    <d v="2014-12-07T00:00:00"/>
    <s v="Standard Class"/>
    <s v="BS-11380"/>
    <s v="Bill Stewart"/>
    <x v="1"/>
    <s v="United States"/>
    <s v="Denver"/>
    <x v="22"/>
    <n v="80219"/>
    <x v="1"/>
    <s v="FUR-CH-10002335"/>
    <x v="0"/>
    <x v="1"/>
    <s v="Hon GuestStacker Chair"/>
    <n v="906.68000000000006"/>
    <x v="2"/>
    <n v="0.2"/>
    <n v="68.001000000000033"/>
  </r>
  <r>
    <n v="7546"/>
    <s v="CA-2011-103492"/>
    <x v="2"/>
    <x v="982"/>
    <d v="2011-10-15T00:00:00"/>
    <s v="Standard Class"/>
    <s v="CM-12715"/>
    <s v="Craig Molinari"/>
    <x v="1"/>
    <s v="United States"/>
    <s v="Huntsville"/>
    <x v="5"/>
    <n v="77340"/>
    <x v="2"/>
    <s v="TEC-PH-10001128"/>
    <x v="2"/>
    <x v="7"/>
    <s v="Motorola Droid Maxx"/>
    <n v="719.95200000000011"/>
    <x v="5"/>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x v="3"/>
    <n v="0.2"/>
    <n v="66.145099999999957"/>
  </r>
  <r>
    <n v="7548"/>
    <s v="CA-2011-103492"/>
    <x v="2"/>
    <x v="982"/>
    <d v="2011-10-15T00:00:00"/>
    <s v="Standard Class"/>
    <s v="CM-12715"/>
    <s v="Craig Molinari"/>
    <x v="1"/>
    <s v="United States"/>
    <s v="Huntsville"/>
    <x v="5"/>
    <n v="77340"/>
    <x v="2"/>
    <s v="OFF-BI-10004817"/>
    <x v="1"/>
    <x v="8"/>
    <s v="GBC Personal VeloBind Strips"/>
    <n v="11.979999999999997"/>
    <x v="2"/>
    <n v="0.8"/>
    <n v="-19.16800000000001"/>
  </r>
  <r>
    <n v="7549"/>
    <s v="CA-2011-103492"/>
    <x v="2"/>
    <x v="982"/>
    <d v="2011-10-15T00:00:00"/>
    <s v="Standard Class"/>
    <s v="CM-12715"/>
    <s v="Craig Molinari"/>
    <x v="1"/>
    <s v="United States"/>
    <s v="Huntsville"/>
    <x v="5"/>
    <n v="77340"/>
    <x v="2"/>
    <s v="OFF-BI-10004140"/>
    <x v="1"/>
    <x v="8"/>
    <s v="Avery Non-Stick Binders"/>
    <n v="0.8979999999999998"/>
    <x v="7"/>
    <n v="0.8"/>
    <n v="-1.5715000000000008"/>
  </r>
  <r>
    <n v="7550"/>
    <s v="CA-2013-136595"/>
    <x v="0"/>
    <x v="64"/>
    <d v="2013-09-08T00:00:00"/>
    <s v="First Class"/>
    <s v="EM-13825"/>
    <s v="Elizabeth Moffitt"/>
    <x v="1"/>
    <s v="United States"/>
    <s v="Houston"/>
    <x v="5"/>
    <n v="77036"/>
    <x v="2"/>
    <s v="FUR-FU-10004671"/>
    <x v="0"/>
    <x v="5"/>
    <s v="Executive Impressions 12&quot; Wall Clock"/>
    <n v="21.204000000000004"/>
    <x v="1"/>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x v="1"/>
    <n v="0"/>
    <n v="17.37"/>
  </r>
  <r>
    <n v="7552"/>
    <s v="CA-2011-140396"/>
    <x v="2"/>
    <x v="1164"/>
    <d v="2011-11-25T00:00:00"/>
    <s v="Standard Class"/>
    <s v="KH-16330"/>
    <s v="Katharine Harms"/>
    <x v="1"/>
    <s v="United States"/>
    <s v="New York City"/>
    <x v="15"/>
    <n v="10024"/>
    <x v="3"/>
    <s v="TEC-PH-10004447"/>
    <x v="2"/>
    <x v="7"/>
    <s v="Toshiba IPT2010-SD IP Telephone"/>
    <n v="833.94"/>
    <x v="5"/>
    <n v="0"/>
    <n v="216.8244"/>
  </r>
  <r>
    <n v="7553"/>
    <s v="CA-2011-140396"/>
    <x v="2"/>
    <x v="1164"/>
    <d v="2011-11-25T00:00:00"/>
    <s v="Standard Class"/>
    <s v="KH-16330"/>
    <s v="Katharine Harms"/>
    <x v="1"/>
    <s v="United States"/>
    <s v="New York City"/>
    <x v="15"/>
    <n v="10024"/>
    <x v="3"/>
    <s v="OFF-BI-10003669"/>
    <x v="1"/>
    <x v="8"/>
    <s v="3M Organizer Strips"/>
    <n v="12.96"/>
    <x v="1"/>
    <n v="0.2"/>
    <n v="4.5359999999999996"/>
  </r>
  <r>
    <n v="7554"/>
    <s v="CA-2011-140396"/>
    <x v="2"/>
    <x v="1164"/>
    <d v="2011-11-25T00:00:00"/>
    <s v="Standard Class"/>
    <s v="KH-16330"/>
    <s v="Katharine Harms"/>
    <x v="1"/>
    <s v="United States"/>
    <s v="New York City"/>
    <x v="15"/>
    <n v="10024"/>
    <x v="3"/>
    <s v="OFF-PA-10000223"/>
    <x v="1"/>
    <x v="10"/>
    <s v="Xerox 2000"/>
    <n v="25.92"/>
    <x v="4"/>
    <n v="0"/>
    <n v="12.441600000000001"/>
  </r>
  <r>
    <n v="7555"/>
    <s v="CA-2011-114181"/>
    <x v="2"/>
    <x v="1025"/>
    <d v="2011-05-14T00:00:00"/>
    <s v="Second Class"/>
    <s v="AF-10885"/>
    <s v="Art Foster"/>
    <x v="0"/>
    <s v="United States"/>
    <s v="Philadelphia"/>
    <x v="9"/>
    <n v="19134"/>
    <x v="3"/>
    <s v="FUR-BO-10004467"/>
    <x v="0"/>
    <x v="0"/>
    <s v="Bestar Classic Bookcase"/>
    <n v="349.96499999999997"/>
    <x v="3"/>
    <n v="0.5"/>
    <n v="-216.97830000000002"/>
  </r>
  <r>
    <n v="7556"/>
    <s v="CA-2011-114181"/>
    <x v="2"/>
    <x v="1025"/>
    <d v="2011-05-14T00:00:00"/>
    <s v="Second Class"/>
    <s v="AF-10885"/>
    <s v="Art Foster"/>
    <x v="0"/>
    <s v="United States"/>
    <s v="Philadelphia"/>
    <x v="9"/>
    <n v="19134"/>
    <x v="3"/>
    <s v="OFF-AR-10000716"/>
    <x v="1"/>
    <x v="6"/>
    <s v="DIXON Ticonderoga Erasable Checking Pencils"/>
    <n v="22.32"/>
    <x v="2"/>
    <n v="0.2"/>
    <n v="5.3010000000000002"/>
  </r>
  <r>
    <n v="7557"/>
    <s v="CA-2014-159506"/>
    <x v="3"/>
    <x v="344"/>
    <d v="2014-12-03T00:00:00"/>
    <s v="Standard Class"/>
    <s v="JR-16210"/>
    <s v="Justin Ritter"/>
    <x v="1"/>
    <s v="United States"/>
    <s v="Columbus"/>
    <x v="14"/>
    <n v="47201"/>
    <x v="2"/>
    <s v="OFF-PA-10003641"/>
    <x v="1"/>
    <x v="10"/>
    <s v="Xerox 1909"/>
    <n v="158.28"/>
    <x v="5"/>
    <n v="0"/>
    <n v="72.808799999999991"/>
  </r>
  <r>
    <n v="7558"/>
    <s v="CA-2014-159506"/>
    <x v="3"/>
    <x v="344"/>
    <d v="2014-12-03T00:00:00"/>
    <s v="Standard Class"/>
    <s v="JR-16210"/>
    <s v="Justin Ritter"/>
    <x v="1"/>
    <s v="United States"/>
    <s v="Columbus"/>
    <x v="14"/>
    <n v="47201"/>
    <x v="2"/>
    <s v="OFF-BI-10004519"/>
    <x v="1"/>
    <x v="8"/>
    <s v="GBC DocuBind P100 Manual Binding Machine"/>
    <n v="497.93999999999994"/>
    <x v="1"/>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x v="1"/>
    <n v="0"/>
    <n v="154.84259999999995"/>
  </r>
  <r>
    <n v="7560"/>
    <s v="US-2011-137155"/>
    <x v="2"/>
    <x v="301"/>
    <d v="2011-11-05T00:00:00"/>
    <s v="Standard Class"/>
    <s v="DL-12925"/>
    <s v="Daniel Lacy"/>
    <x v="0"/>
    <s v="United States"/>
    <s v="Long Beach"/>
    <x v="15"/>
    <n v="11561"/>
    <x v="3"/>
    <s v="OFF-PA-10000806"/>
    <x v="1"/>
    <x v="10"/>
    <s v="Xerox 1934"/>
    <n v="167.94"/>
    <x v="1"/>
    <n v="0"/>
    <n v="82.290599999999998"/>
  </r>
  <r>
    <n v="7561"/>
    <s v="US-2011-137155"/>
    <x v="2"/>
    <x v="301"/>
    <d v="2011-11-05T00:00:00"/>
    <s v="Standard Class"/>
    <s v="DL-12925"/>
    <s v="Daniel Lacy"/>
    <x v="0"/>
    <s v="United States"/>
    <s v="Long Beach"/>
    <x v="15"/>
    <n v="11561"/>
    <x v="3"/>
    <s v="FUR-FU-10003142"/>
    <x v="0"/>
    <x v="5"/>
    <s v="Master Big Foot Doorstop, Beige"/>
    <n v="31.68"/>
    <x v="5"/>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x v="7"/>
    <n v="0.3"/>
    <n v="0"/>
  </r>
  <r>
    <n v="7563"/>
    <s v="US-2013-104815"/>
    <x v="0"/>
    <x v="323"/>
    <d v="2013-09-08T00:00:00"/>
    <s v="Standard Class"/>
    <s v="RB-19570"/>
    <s v="Rob Beeghly"/>
    <x v="0"/>
    <s v="United States"/>
    <s v="Chicago"/>
    <x v="10"/>
    <n v="60610"/>
    <x v="2"/>
    <s v="FUR-BO-10003894"/>
    <x v="0"/>
    <x v="0"/>
    <s v="Safco Value Mate Steel Bookcase, Baked Enamel Finish on Steel, Black"/>
    <n v="198.744"/>
    <x v="4"/>
    <n v="0.3"/>
    <n v="0"/>
  </r>
  <r>
    <n v="7564"/>
    <s v="CA-2014-157672"/>
    <x v="3"/>
    <x v="361"/>
    <d v="2014-10-08T00:00:00"/>
    <s v="First Class"/>
    <s v="RB-19795"/>
    <s v="Ross Baird"/>
    <x v="2"/>
    <s v="United States"/>
    <s v="Denver"/>
    <x v="22"/>
    <n v="80219"/>
    <x v="1"/>
    <s v="TEC-AC-10001714"/>
    <x v="2"/>
    <x v="11"/>
    <s v="Logitech MX Performance Wireless Mouse"/>
    <n v="63.824000000000005"/>
    <x v="0"/>
    <n v="0.2"/>
    <n v="13.562599999999998"/>
  </r>
  <r>
    <n v="7565"/>
    <s v="US-2013-166660"/>
    <x v="0"/>
    <x v="806"/>
    <d v="2013-02-01T00:00:00"/>
    <s v="Second Class"/>
    <s v="TB-21250"/>
    <s v="Tim Brockman"/>
    <x v="0"/>
    <s v="United States"/>
    <s v="Seattle"/>
    <x v="4"/>
    <n v="98103"/>
    <x v="1"/>
    <s v="FUR-CH-10001190"/>
    <x v="0"/>
    <x v="1"/>
    <s v="Global Deluxe High-Back Office Chair in Storm"/>
    <n v="435.16800000000006"/>
    <x v="4"/>
    <n v="0.2"/>
    <n v="-59.835600000000042"/>
  </r>
  <r>
    <n v="7566"/>
    <s v="US-2013-166660"/>
    <x v="0"/>
    <x v="806"/>
    <d v="2013-02-01T00:00:00"/>
    <s v="Second Class"/>
    <s v="TB-21250"/>
    <s v="Tim Brockman"/>
    <x v="0"/>
    <s v="United States"/>
    <s v="Seattle"/>
    <x v="4"/>
    <n v="98103"/>
    <x v="1"/>
    <s v="FUR-BO-10000468"/>
    <x v="0"/>
    <x v="0"/>
    <s v="O'Sullivan 2-Shelf Heavy-Duty Bookcases"/>
    <n v="48.58"/>
    <x v="7"/>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x v="1"/>
    <n v="0.2"/>
    <n v="8.3957999999999942"/>
  </r>
  <r>
    <n v="7568"/>
    <s v="CA-2014-140802"/>
    <x v="3"/>
    <x v="81"/>
    <d v="2014-04-24T00:00:00"/>
    <s v="First Class"/>
    <s v="KN-16390"/>
    <s v="Katherine Nockton"/>
    <x v="1"/>
    <s v="United States"/>
    <s v="Houston"/>
    <x v="5"/>
    <n v="77070"/>
    <x v="2"/>
    <s v="OFF-PA-10001534"/>
    <x v="1"/>
    <x v="10"/>
    <s v="Xerox 230"/>
    <n v="20.736000000000004"/>
    <x v="4"/>
    <n v="0.2"/>
    <n v="7.2576000000000001"/>
  </r>
  <r>
    <n v="7569"/>
    <s v="CA-2011-133830"/>
    <x v="2"/>
    <x v="29"/>
    <d v="2011-12-10T00:00:00"/>
    <s v="Standard Class"/>
    <s v="RL-19615"/>
    <s v="Rob Lucas"/>
    <x v="0"/>
    <s v="United States"/>
    <s v="Los Angeles"/>
    <x v="1"/>
    <n v="90045"/>
    <x v="1"/>
    <s v="OFF-AR-10003045"/>
    <x v="1"/>
    <x v="6"/>
    <s v="Prang Colored Pencils"/>
    <n v="26.46"/>
    <x v="6"/>
    <n v="0"/>
    <n v="11.907"/>
  </r>
  <r>
    <n v="7570"/>
    <s v="CA-2011-133830"/>
    <x v="2"/>
    <x v="29"/>
    <d v="2011-12-10T00:00:00"/>
    <s v="Standard Class"/>
    <s v="RL-19615"/>
    <s v="Rob Lucas"/>
    <x v="0"/>
    <s v="United States"/>
    <s v="Los Angeles"/>
    <x v="1"/>
    <n v="90045"/>
    <x v="1"/>
    <s v="OFF-PA-10001363"/>
    <x v="1"/>
    <x v="10"/>
    <s v="Xerox 1933"/>
    <n v="49.12"/>
    <x v="4"/>
    <n v="0"/>
    <n v="23.086399999999998"/>
  </r>
  <r>
    <n v="7571"/>
    <s v="CA-2011-133830"/>
    <x v="2"/>
    <x v="29"/>
    <d v="2011-12-10T00:00:00"/>
    <s v="Standard Class"/>
    <s v="RL-19615"/>
    <s v="Rob Lucas"/>
    <x v="0"/>
    <s v="United States"/>
    <s v="Los Angeles"/>
    <x v="1"/>
    <n v="90045"/>
    <x v="1"/>
    <s v="OFF-FA-10002280"/>
    <x v="1"/>
    <x v="13"/>
    <s v="Advantus Plastic Paper Clips"/>
    <n v="15"/>
    <x v="1"/>
    <n v="0"/>
    <n v="7.1999999999999993"/>
  </r>
  <r>
    <n v="7572"/>
    <s v="CA-2011-100916"/>
    <x v="2"/>
    <x v="618"/>
    <d v="2011-10-26T00:00:00"/>
    <s v="Standard Class"/>
    <s v="FH-14275"/>
    <s v="Frank Hawley"/>
    <x v="1"/>
    <s v="United States"/>
    <s v="Newport News"/>
    <x v="17"/>
    <n v="23602"/>
    <x v="0"/>
    <s v="OFF-ST-10003479"/>
    <x v="1"/>
    <x v="4"/>
    <s v="Eldon Base for stackable storage shelf, platinum"/>
    <n v="194.7"/>
    <x v="2"/>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x v="4"/>
    <n v="0"/>
    <n v="112.35079999999999"/>
  </r>
  <r>
    <n v="7574"/>
    <s v="CA-2011-100916"/>
    <x v="2"/>
    <x v="618"/>
    <d v="2011-10-26T00:00:00"/>
    <s v="Standard Class"/>
    <s v="FH-14275"/>
    <s v="Frank Hawley"/>
    <x v="1"/>
    <s v="United States"/>
    <s v="Newport News"/>
    <x v="17"/>
    <n v="23602"/>
    <x v="0"/>
    <s v="OFF-AR-10001022"/>
    <x v="1"/>
    <x v="6"/>
    <s v="SANFORD Liquid Accent Tank-Style Highlighters"/>
    <n v="2.84"/>
    <x v="7"/>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x v="0"/>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x v="4"/>
    <n v="0"/>
    <n v="40.119999999999976"/>
  </r>
  <r>
    <n v="7577"/>
    <s v="CA-2011-134726"/>
    <x v="2"/>
    <x v="981"/>
    <d v="2011-11-07T00:00:00"/>
    <s v="Second Class"/>
    <s v="SW-20755"/>
    <s v="Steven Ward"/>
    <x v="1"/>
    <s v="United States"/>
    <s v="Seattle"/>
    <x v="4"/>
    <n v="98115"/>
    <x v="1"/>
    <s v="TEC-AC-10000023"/>
    <x v="2"/>
    <x v="11"/>
    <s v="Maxell 74 Minute CD-R Spindle, 50/Pack"/>
    <n v="41.94"/>
    <x v="0"/>
    <n v="0"/>
    <n v="15.098399999999998"/>
  </r>
  <r>
    <n v="7578"/>
    <s v="CA-2011-134726"/>
    <x v="2"/>
    <x v="981"/>
    <d v="2011-11-07T00:00:00"/>
    <s v="Second Class"/>
    <s v="SW-20755"/>
    <s v="Steven Ward"/>
    <x v="1"/>
    <s v="United States"/>
    <s v="Seattle"/>
    <x v="4"/>
    <n v="98115"/>
    <x v="1"/>
    <s v="TEC-PH-10001750"/>
    <x v="2"/>
    <x v="7"/>
    <s v="Samsung Rugby III"/>
    <n v="52.792000000000002"/>
    <x v="7"/>
    <n v="0.2"/>
    <n v="4.6193000000000026"/>
  </r>
  <r>
    <n v="7579"/>
    <s v="CA-2013-138597"/>
    <x v="0"/>
    <x v="122"/>
    <d v="2013-12-22T00:00:00"/>
    <s v="First Class"/>
    <s v="PN-18775"/>
    <s v="Parhena Norris"/>
    <x v="2"/>
    <s v="United States"/>
    <s v="Omaha"/>
    <x v="8"/>
    <n v="68104"/>
    <x v="2"/>
    <s v="FUR-CH-10004997"/>
    <x v="0"/>
    <x v="1"/>
    <s v="Hon Every-Day Series Multi-Task Chairs"/>
    <n v="563.93999999999994"/>
    <x v="1"/>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x v="8"/>
    <n v="0"/>
    <n v="735.03359999999998"/>
  </r>
  <r>
    <n v="7581"/>
    <s v="CA-2012-123113"/>
    <x v="1"/>
    <x v="521"/>
    <d v="2012-11-27T00:00:00"/>
    <s v="Second Class"/>
    <s v="AT-10735"/>
    <s v="Annie Thurman"/>
    <x v="0"/>
    <s v="United States"/>
    <s v="Morristown"/>
    <x v="30"/>
    <n v="7960"/>
    <x v="3"/>
    <s v="OFF-AR-10004999"/>
    <x v="1"/>
    <x v="6"/>
    <s v="Newell 315"/>
    <n v="17.940000000000001"/>
    <x v="1"/>
    <n v="0"/>
    <n v="4.4850000000000003"/>
  </r>
  <r>
    <n v="7582"/>
    <s v="CA-2012-169656"/>
    <x v="1"/>
    <x v="863"/>
    <d v="2012-08-16T00:00:00"/>
    <s v="First Class"/>
    <s v="EJ-13720"/>
    <s v="Ed Jacobs"/>
    <x v="0"/>
    <s v="United States"/>
    <s v="Philadelphia"/>
    <x v="9"/>
    <n v="19143"/>
    <x v="3"/>
    <s v="OFF-ST-10003816"/>
    <x v="1"/>
    <x v="4"/>
    <s v="Fellowes High-Stak Drawer Files"/>
    <n v="422.85599999999999"/>
    <x v="1"/>
    <n v="0.2"/>
    <n v="15.857099999999974"/>
  </r>
  <r>
    <n v="7583"/>
    <s v="CA-2012-142734"/>
    <x v="1"/>
    <x v="392"/>
    <d v="2012-04-21T00:00:00"/>
    <s v="Standard Class"/>
    <s v="DM-13345"/>
    <s v="Denise Monton"/>
    <x v="1"/>
    <s v="United States"/>
    <s v="New York City"/>
    <x v="15"/>
    <n v="10024"/>
    <x v="3"/>
    <s v="FUR-CH-10003968"/>
    <x v="0"/>
    <x v="1"/>
    <s v="Novimex Turbo Task Chair"/>
    <n v="127.76400000000001"/>
    <x v="0"/>
    <n v="0.1"/>
    <n v="2.8392000000000017"/>
  </r>
  <r>
    <n v="7584"/>
    <s v="CA-2011-163223"/>
    <x v="2"/>
    <x v="90"/>
    <d v="2011-03-25T00:00:00"/>
    <s v="Standard Class"/>
    <s v="KH-16690"/>
    <s v="Kristen Hastings"/>
    <x v="1"/>
    <s v="United States"/>
    <s v="Springfield"/>
    <x v="17"/>
    <n v="22153"/>
    <x v="0"/>
    <s v="TEC-PH-10000730"/>
    <x v="2"/>
    <x v="7"/>
    <s v="Samsung Galaxy S4 Active"/>
    <n v="3499.9300000000003"/>
    <x v="3"/>
    <n v="0"/>
    <n v="909.98180000000025"/>
  </r>
  <r>
    <n v="7585"/>
    <s v="CA-2011-163223"/>
    <x v="2"/>
    <x v="90"/>
    <d v="2011-03-25T00:00:00"/>
    <s v="Standard Class"/>
    <s v="KH-16690"/>
    <s v="Kristen Hastings"/>
    <x v="1"/>
    <s v="United States"/>
    <s v="Springfield"/>
    <x v="17"/>
    <n v="22153"/>
    <x v="0"/>
    <s v="OFF-LA-10004409"/>
    <x v="1"/>
    <x v="2"/>
    <s v="Avery 492"/>
    <n v="14.399999999999999"/>
    <x v="2"/>
    <n v="0"/>
    <n v="6.6239999999999988"/>
  </r>
  <r>
    <n v="7586"/>
    <s v="CA-2011-163223"/>
    <x v="2"/>
    <x v="90"/>
    <d v="2011-03-25T00:00:00"/>
    <s v="Standard Class"/>
    <s v="KH-16690"/>
    <s v="Kristen Hastings"/>
    <x v="1"/>
    <s v="United States"/>
    <s v="Springfield"/>
    <x v="17"/>
    <n v="22153"/>
    <x v="0"/>
    <s v="OFF-PA-10000675"/>
    <x v="1"/>
    <x v="10"/>
    <s v="Xerox 1919"/>
    <n v="122.97"/>
    <x v="1"/>
    <n v="0"/>
    <n v="60.255300000000005"/>
  </r>
  <r>
    <n v="7587"/>
    <s v="CA-2011-163223"/>
    <x v="2"/>
    <x v="90"/>
    <d v="2011-03-25T00:00:00"/>
    <s v="Standard Class"/>
    <s v="KH-16690"/>
    <s v="Kristen Hastings"/>
    <x v="1"/>
    <s v="United States"/>
    <s v="Springfield"/>
    <x v="17"/>
    <n v="22153"/>
    <x v="0"/>
    <s v="OFF-AR-10001573"/>
    <x v="1"/>
    <x v="6"/>
    <s v="American Pencil"/>
    <n v="9.32"/>
    <x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x v="1"/>
    <n v="0"/>
    <n v="59.011199999999988"/>
  </r>
  <r>
    <n v="7589"/>
    <s v="CA-2014-122945"/>
    <x v="3"/>
    <x v="673"/>
    <d v="2014-11-23T00:00:00"/>
    <s v="Standard Class"/>
    <s v="MB-18085"/>
    <s v="Mick Brown"/>
    <x v="0"/>
    <s v="United States"/>
    <s v="Roseville"/>
    <x v="1"/>
    <n v="95661"/>
    <x v="1"/>
    <s v="FUR-FU-10001196"/>
    <x v="0"/>
    <x v="5"/>
    <s v="DAX Cubicle Frames - 8x10"/>
    <n v="17.309999999999999"/>
    <x v="1"/>
    <n v="0"/>
    <n v="5.1929999999999996"/>
  </r>
  <r>
    <n v="7590"/>
    <s v="CA-2012-139738"/>
    <x v="1"/>
    <x v="12"/>
    <d v="2012-09-29T00:00:00"/>
    <s v="Standard Class"/>
    <s v="DK-12895"/>
    <s v="Dana Kaydos"/>
    <x v="0"/>
    <s v="United States"/>
    <s v="Rockford"/>
    <x v="10"/>
    <n v="61107"/>
    <x v="2"/>
    <s v="OFF-AR-10004602"/>
    <x v="1"/>
    <x v="6"/>
    <s v="Boston KS Multi-Size Manual Pencil Sharpener"/>
    <n v="128.744"/>
    <x v="3"/>
    <n v="0.2"/>
    <n v="12.874400000000001"/>
  </r>
  <r>
    <n v="7591"/>
    <s v="CA-2013-158778"/>
    <x v="0"/>
    <x v="64"/>
    <d v="2013-09-10T00:00:00"/>
    <s v="Standard Class"/>
    <s v="DB-13210"/>
    <s v="Dean Braden"/>
    <x v="0"/>
    <s v="United States"/>
    <s v="Philadelphia"/>
    <x v="9"/>
    <n v="19134"/>
    <x v="3"/>
    <s v="FUR-FU-10000260"/>
    <x v="0"/>
    <x v="5"/>
    <s v="6&quot; Cubicle Wall Clock, Black"/>
    <n v="58.248000000000005"/>
    <x v="6"/>
    <n v="0.2"/>
    <n v="11.649599999999996"/>
  </r>
  <r>
    <n v="7592"/>
    <s v="CA-2013-158778"/>
    <x v="0"/>
    <x v="64"/>
    <d v="2013-09-10T00:00:00"/>
    <s v="Standard Class"/>
    <s v="DB-13210"/>
    <s v="Dean Braden"/>
    <x v="0"/>
    <s v="United States"/>
    <s v="Philadelphia"/>
    <x v="9"/>
    <n v="19134"/>
    <x v="3"/>
    <s v="FUR-CH-10001146"/>
    <x v="0"/>
    <x v="1"/>
    <s v="Global Task Chair, Black"/>
    <n v="71.245999999999995"/>
    <x v="0"/>
    <n v="0.3"/>
    <n v="-19.338199999999993"/>
  </r>
  <r>
    <n v="7593"/>
    <s v="CA-2013-158778"/>
    <x v="0"/>
    <x v="64"/>
    <d v="2013-09-10T00:00:00"/>
    <s v="Standard Class"/>
    <s v="DB-13210"/>
    <s v="Dean Braden"/>
    <x v="0"/>
    <s v="United States"/>
    <s v="Philadelphia"/>
    <x v="9"/>
    <n v="19134"/>
    <x v="3"/>
    <s v="OFF-AR-10000896"/>
    <x v="1"/>
    <x v="6"/>
    <s v="Newell 329"/>
    <n v="7.8719999999999999"/>
    <x v="1"/>
    <n v="0.2"/>
    <n v="0.59039999999999937"/>
  </r>
  <r>
    <n v="7594"/>
    <s v="CA-2013-158778"/>
    <x v="0"/>
    <x v="64"/>
    <d v="2013-09-10T00:00:00"/>
    <s v="Standard Class"/>
    <s v="DB-13210"/>
    <s v="Dean Braden"/>
    <x v="0"/>
    <s v="United States"/>
    <s v="Philadelphia"/>
    <x v="9"/>
    <n v="19134"/>
    <x v="3"/>
    <s v="FUR-CH-10000309"/>
    <x v="0"/>
    <x v="1"/>
    <s v="Global Comet Stacking Arm Chair"/>
    <n v="887.27099999999984"/>
    <x v="1"/>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x v="3"/>
    <n v="0"/>
    <n v="70.492799999999988"/>
  </r>
  <r>
    <n v="7596"/>
    <s v="CA-2014-119655"/>
    <x v="3"/>
    <x v="693"/>
    <d v="2014-04-25T00:00:00"/>
    <s v="Standard Class"/>
    <s v="CV-12295"/>
    <s v="Christina VanderZanden"/>
    <x v="0"/>
    <s v="United States"/>
    <s v="Detroit"/>
    <x v="12"/>
    <n v="48234"/>
    <x v="2"/>
    <s v="OFF-BI-10001036"/>
    <x v="1"/>
    <x v="8"/>
    <s v="Cardinal EasyOpen D-Ring Binders"/>
    <n v="36.56"/>
    <x v="4"/>
    <n v="0"/>
    <n v="18.28"/>
  </r>
  <r>
    <n v="7597"/>
    <s v="CA-2012-164567"/>
    <x v="1"/>
    <x v="925"/>
    <d v="2012-06-19T00:00:00"/>
    <s v="Standard Class"/>
    <s v="GK-14620"/>
    <s v="Grace Kelly"/>
    <x v="1"/>
    <s v="United States"/>
    <s v="Los Angeles"/>
    <x v="1"/>
    <n v="90004"/>
    <x v="1"/>
    <s v="TEC-PH-10002103"/>
    <x v="2"/>
    <x v="7"/>
    <s v="Jabra SPEAK 410"/>
    <n v="225.57599999999996"/>
    <x v="1"/>
    <n v="0.2"/>
    <n v="22.557600000000008"/>
  </r>
  <r>
    <n v="7598"/>
    <s v="CA-2011-131947"/>
    <x v="2"/>
    <x v="328"/>
    <d v="2011-09-22T00:00:00"/>
    <s v="Standard Class"/>
    <s v="JA-15970"/>
    <s v="Joseph Airdo"/>
    <x v="0"/>
    <s v="United States"/>
    <s v="Springfield"/>
    <x v="21"/>
    <n v="97477"/>
    <x v="1"/>
    <s v="OFF-AR-10001473"/>
    <x v="1"/>
    <x v="6"/>
    <s v="Newell 313"/>
    <n v="5.2480000000000002"/>
    <x v="0"/>
    <n v="0.2"/>
    <n v="0.45920000000000027"/>
  </r>
  <r>
    <n v="7599"/>
    <s v="CA-2011-131947"/>
    <x v="2"/>
    <x v="328"/>
    <d v="2011-09-22T00:00:00"/>
    <s v="Standard Class"/>
    <s v="JA-15970"/>
    <s v="Joseph Airdo"/>
    <x v="0"/>
    <s v="United States"/>
    <s v="Springfield"/>
    <x v="21"/>
    <n v="97477"/>
    <x v="1"/>
    <s v="OFF-AR-10000411"/>
    <x v="1"/>
    <x v="6"/>
    <s v="Boston 16701 Slimline Battery Pencil Sharpener"/>
    <n v="38.256"/>
    <x v="1"/>
    <n v="0.2"/>
    <n v="4.7819999999999947"/>
  </r>
  <r>
    <n v="7600"/>
    <s v="CA-2011-131947"/>
    <x v="2"/>
    <x v="328"/>
    <d v="2011-09-22T00:00:00"/>
    <s v="Standard Class"/>
    <s v="JA-15970"/>
    <s v="Joseph Airdo"/>
    <x v="0"/>
    <s v="United States"/>
    <s v="Springfield"/>
    <x v="21"/>
    <n v="97477"/>
    <x v="1"/>
    <s v="OFF-PA-10000246"/>
    <x v="1"/>
    <x v="10"/>
    <s v="Riverleaf Stik-Withit Designer Note Cubes"/>
    <n v="40.24"/>
    <x v="2"/>
    <n v="0.2"/>
    <n v="13.078000000000001"/>
  </r>
  <r>
    <n v="7601"/>
    <s v="CA-2011-131947"/>
    <x v="2"/>
    <x v="328"/>
    <d v="2011-09-22T00:00:00"/>
    <s v="Standard Class"/>
    <s v="JA-15970"/>
    <s v="Joseph Airdo"/>
    <x v="0"/>
    <s v="United States"/>
    <s v="Springfield"/>
    <x v="21"/>
    <n v="97477"/>
    <x v="1"/>
    <s v="TEC-MA-10004086"/>
    <x v="2"/>
    <x v="15"/>
    <s v="Plantronics Single Ear Headset"/>
    <n v="29.925000000000001"/>
    <x v="2"/>
    <n v="0.7"/>
    <n v="-21.944999999999993"/>
  </r>
  <r>
    <n v="7602"/>
    <s v="CA-2011-131947"/>
    <x v="2"/>
    <x v="328"/>
    <d v="2011-09-22T00:00:00"/>
    <s v="Standard Class"/>
    <s v="JA-15970"/>
    <s v="Joseph Airdo"/>
    <x v="0"/>
    <s v="United States"/>
    <s v="Springfield"/>
    <x v="21"/>
    <n v="97477"/>
    <x v="1"/>
    <s v="OFF-PA-10003039"/>
    <x v="1"/>
    <x v="10"/>
    <s v="Xerox 1960"/>
    <n v="148.70400000000001"/>
    <x v="5"/>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x v="12"/>
    <n v="0.2"/>
    <n v="16.776000000000007"/>
  </r>
  <r>
    <n v="7604"/>
    <s v="CA-2013-152520"/>
    <x v="0"/>
    <x v="630"/>
    <d v="2013-07-13T00:00:00"/>
    <s v="Standard Class"/>
    <s v="TH-21115"/>
    <s v="Thea Hudgings"/>
    <x v="1"/>
    <s v="United States"/>
    <s v="Providence"/>
    <x v="34"/>
    <n v="2908"/>
    <x v="3"/>
    <s v="OFF-PA-10000289"/>
    <x v="1"/>
    <x v="10"/>
    <s v="Xerox 213"/>
    <n v="12.96"/>
    <x v="0"/>
    <n v="0"/>
    <n v="6.2208000000000006"/>
  </r>
  <r>
    <n v="7605"/>
    <s v="CA-2013-101791"/>
    <x v="0"/>
    <x v="1022"/>
    <d v="2013-06-01T00:00:00"/>
    <s v="Standard Class"/>
    <s v="BS-11665"/>
    <s v="Brian Stugart"/>
    <x v="0"/>
    <s v="United States"/>
    <s v="Chicago"/>
    <x v="10"/>
    <n v="60623"/>
    <x v="2"/>
    <s v="FUR-FU-10003247"/>
    <x v="0"/>
    <x v="5"/>
    <s v="36X48 HARDFLOOR CHAIRMAT"/>
    <n v="25.176000000000002"/>
    <x v="1"/>
    <n v="0.6"/>
    <n v="-33.358199999999997"/>
  </r>
  <r>
    <n v="7606"/>
    <s v="CA-2013-101791"/>
    <x v="0"/>
    <x v="1022"/>
    <d v="2013-06-01T00:00:00"/>
    <s v="Standard Class"/>
    <s v="BS-11665"/>
    <s v="Brian Stugart"/>
    <x v="0"/>
    <s v="United States"/>
    <s v="Chicago"/>
    <x v="10"/>
    <n v="60623"/>
    <x v="2"/>
    <s v="FUR-FU-10002191"/>
    <x v="0"/>
    <x v="5"/>
    <s v="G.E. Halogen Desk Lamp Bulbs"/>
    <n v="5.5840000000000005"/>
    <x v="0"/>
    <n v="0.6"/>
    <n v="-1.6751999999999994"/>
  </r>
  <r>
    <n v="7607"/>
    <s v="CA-2013-101791"/>
    <x v="0"/>
    <x v="1022"/>
    <d v="2013-06-01T00:00:00"/>
    <s v="Standard Class"/>
    <s v="BS-11665"/>
    <s v="Brian Stugart"/>
    <x v="0"/>
    <s v="United States"/>
    <s v="Chicago"/>
    <x v="10"/>
    <n v="60623"/>
    <x v="2"/>
    <s v="OFF-ST-10001496"/>
    <x v="1"/>
    <x v="4"/>
    <s v="Standard Rollaway File with Lock"/>
    <n v="1297.3680000000002"/>
    <x v="6"/>
    <n v="0.2"/>
    <n v="97.302599999999984"/>
  </r>
  <r>
    <n v="7608"/>
    <s v="CA-2014-121195"/>
    <x v="3"/>
    <x v="165"/>
    <d v="2014-12-28T00:00:00"/>
    <s v="First Class"/>
    <s v="NS-18505"/>
    <s v="Neola Schneider"/>
    <x v="0"/>
    <s v="United States"/>
    <s v="Dallas"/>
    <x v="5"/>
    <n v="75220"/>
    <x v="2"/>
    <s v="OFF-ST-10000585"/>
    <x v="1"/>
    <x v="4"/>
    <s v="Economy Rollaway Files"/>
    <n v="264.32"/>
    <x v="0"/>
    <n v="0.2"/>
    <n v="19.823999999999998"/>
  </r>
  <r>
    <n v="7609"/>
    <s v="CA-2014-163209"/>
    <x v="3"/>
    <x v="898"/>
    <d v="2014-05-08T00:00:00"/>
    <s v="Standard Class"/>
    <s v="MK-18160"/>
    <s v="Mike Kennedy"/>
    <x v="0"/>
    <s v="United States"/>
    <s v="San Francisco"/>
    <x v="1"/>
    <n v="94122"/>
    <x v="1"/>
    <s v="OFF-PA-10001166"/>
    <x v="1"/>
    <x v="10"/>
    <s v="Xerox 2"/>
    <n v="25.92"/>
    <x v="4"/>
    <n v="0"/>
    <n v="12.441600000000001"/>
  </r>
  <r>
    <n v="7610"/>
    <s v="CA-2014-163209"/>
    <x v="3"/>
    <x v="898"/>
    <d v="2014-05-08T00:00:00"/>
    <s v="Standard Class"/>
    <s v="MK-18160"/>
    <s v="Mike Kennedy"/>
    <x v="0"/>
    <s v="United States"/>
    <s v="San Francisco"/>
    <x v="1"/>
    <n v="94122"/>
    <x v="1"/>
    <s v="OFF-AR-10003651"/>
    <x v="1"/>
    <x v="6"/>
    <s v="Newell 350"/>
    <n v="22.959999999999997"/>
    <x v="3"/>
    <n v="0"/>
    <n v="6.6583999999999968"/>
  </r>
  <r>
    <n v="7611"/>
    <s v="CA-2011-133354"/>
    <x v="2"/>
    <x v="1165"/>
    <d v="2011-02-25T00:00:00"/>
    <s v="First Class"/>
    <s v="SA-20830"/>
    <s v="Sue Ann Reed"/>
    <x v="0"/>
    <s v="United States"/>
    <s v="Moreno Valley"/>
    <x v="1"/>
    <n v="92553"/>
    <x v="1"/>
    <s v="OFF-PA-10001800"/>
    <x v="1"/>
    <x v="10"/>
    <s v="Xerox 220"/>
    <n v="19.440000000000001"/>
    <x v="1"/>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x v="0"/>
    <n v="0"/>
    <n v="4.2929999999999993"/>
  </r>
  <r>
    <n v="7613"/>
    <s v="US-2012-130491"/>
    <x v="1"/>
    <x v="285"/>
    <d v="2012-02-11T00:00:00"/>
    <s v="First Class"/>
    <s v="BH-11710"/>
    <s v="Brosina Hoffman"/>
    <x v="0"/>
    <s v="United States"/>
    <s v="Garden City"/>
    <x v="41"/>
    <n v="67846"/>
    <x v="2"/>
    <s v="OFF-FA-10000134"/>
    <x v="1"/>
    <x v="13"/>
    <s v="Advantus Push Pins, Aluminum Head"/>
    <n v="5.81"/>
    <x v="7"/>
    <n v="0"/>
    <n v="1.8010999999999999"/>
  </r>
  <r>
    <n v="7614"/>
    <s v="US-2012-130491"/>
    <x v="1"/>
    <x v="285"/>
    <d v="2012-02-11T00:00:00"/>
    <s v="First Class"/>
    <s v="BH-11710"/>
    <s v="Brosina Hoffman"/>
    <x v="0"/>
    <s v="United States"/>
    <s v="Garden City"/>
    <x v="41"/>
    <n v="67846"/>
    <x v="2"/>
    <s v="OFF-AR-10001149"/>
    <x v="1"/>
    <x v="6"/>
    <s v="Sanford Colorific Colored Pencils, 12/Box"/>
    <n v="5.76"/>
    <x v="0"/>
    <n v="0"/>
    <n v="1.7279999999999998"/>
  </r>
  <r>
    <n v="7615"/>
    <s v="CA-2012-113740"/>
    <x v="1"/>
    <x v="252"/>
    <d v="2012-08-28T00:00:00"/>
    <s v="Second Class"/>
    <s v="SC-20380"/>
    <s v="Shahid Collister"/>
    <x v="0"/>
    <s v="United States"/>
    <s v="New York City"/>
    <x v="15"/>
    <n v="10035"/>
    <x v="3"/>
    <s v="FUR-FU-10000010"/>
    <x v="0"/>
    <x v="5"/>
    <s v="DAX Value U-Channel Document Frames, Easel Back"/>
    <n v="14.91"/>
    <x v="1"/>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x v="6"/>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x v="0"/>
    <n v="0"/>
    <n v="8.7137999999999991"/>
  </r>
  <r>
    <n v="7618"/>
    <s v="CA-2013-144309"/>
    <x v="0"/>
    <x v="107"/>
    <d v="2013-12-17T00:00:00"/>
    <s v="Standard Class"/>
    <s v="CM-12235"/>
    <s v="Chris McAfee"/>
    <x v="0"/>
    <s v="United States"/>
    <s v="Watertown"/>
    <x v="15"/>
    <n v="13601"/>
    <x v="3"/>
    <s v="OFF-BI-10003656"/>
    <x v="1"/>
    <x v="8"/>
    <s v="Fellowes PB200 Plastic Comb Binding Machine"/>
    <n v="679.96"/>
    <x v="2"/>
    <n v="0.2"/>
    <n v="220.98699999999997"/>
  </r>
  <r>
    <n v="7619"/>
    <s v="CA-2014-151225"/>
    <x v="3"/>
    <x v="855"/>
    <d v="2014-10-30T00:00:00"/>
    <s v="First Class"/>
    <s v="JM-15655"/>
    <s v="Jim Mitchum"/>
    <x v="1"/>
    <s v="United States"/>
    <s v="Los Angeles"/>
    <x v="1"/>
    <n v="90032"/>
    <x v="1"/>
    <s v="FUR-TA-10001539"/>
    <x v="0"/>
    <x v="3"/>
    <s v="Chromcraft Rectangular Conference Tables"/>
    <n v="189.57600000000002"/>
    <x v="7"/>
    <n v="0.2"/>
    <n v="9.4787999999999784"/>
  </r>
  <r>
    <n v="7620"/>
    <s v="CA-2014-151225"/>
    <x v="3"/>
    <x v="855"/>
    <d v="2014-10-30T00:00:00"/>
    <s v="First Class"/>
    <s v="JM-15655"/>
    <s v="Jim Mitchum"/>
    <x v="1"/>
    <s v="United States"/>
    <s v="Los Angeles"/>
    <x v="1"/>
    <n v="90032"/>
    <x v="1"/>
    <s v="TEC-PH-10004100"/>
    <x v="2"/>
    <x v="7"/>
    <s v="Griffin GC17055 Auxiliary Audio Cable"/>
    <n v="71.959999999999994"/>
    <x v="2"/>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x v="2"/>
    <n v="0.2"/>
    <n v="47.242999999999967"/>
  </r>
  <r>
    <n v="7622"/>
    <s v="US-2011-144078"/>
    <x v="2"/>
    <x v="641"/>
    <d v="2011-11-29T00:00:00"/>
    <s v="Standard Class"/>
    <s v="RB-19435"/>
    <s v="Richard Bierner"/>
    <x v="0"/>
    <s v="United States"/>
    <s v="Los Angeles"/>
    <x v="1"/>
    <n v="90004"/>
    <x v="1"/>
    <s v="FUR-CH-10002335"/>
    <x v="0"/>
    <x v="1"/>
    <s v="Hon GuestStacker Chair"/>
    <n v="725.34400000000005"/>
    <x v="4"/>
    <n v="0.2"/>
    <n v="54.400800000000004"/>
  </r>
  <r>
    <n v="7623"/>
    <s v="US-2011-144078"/>
    <x v="2"/>
    <x v="641"/>
    <d v="2011-11-29T00:00:00"/>
    <s v="Standard Class"/>
    <s v="RB-19435"/>
    <s v="Richard Bierner"/>
    <x v="0"/>
    <s v="United States"/>
    <s v="Los Angeles"/>
    <x v="1"/>
    <n v="90004"/>
    <x v="1"/>
    <s v="OFF-AR-10004707"/>
    <x v="1"/>
    <x v="6"/>
    <s v="Staples"/>
    <n v="7.4399999999999995"/>
    <x v="1"/>
    <n v="0"/>
    <n v="2.6039999999999996"/>
  </r>
  <r>
    <n v="7624"/>
    <s v="CA-2011-124464"/>
    <x v="2"/>
    <x v="686"/>
    <d v="2011-07-20T00:00:00"/>
    <s v="Standard Class"/>
    <s v="SS-20515"/>
    <s v="Shirley Schmidt"/>
    <x v="2"/>
    <s v="United States"/>
    <s v="Newark"/>
    <x v="13"/>
    <n v="19711"/>
    <x v="3"/>
    <s v="OFF-AP-10000576"/>
    <x v="1"/>
    <x v="9"/>
    <s v="Belkin 7 Outlet SurgeMaster II"/>
    <n v="39.479999999999997"/>
    <x v="7"/>
    <n v="0"/>
    <n v="11.054400000000001"/>
  </r>
  <r>
    <n v="7625"/>
    <s v="CA-2012-136805"/>
    <x v="1"/>
    <x v="293"/>
    <d v="2012-05-27T00:00:00"/>
    <s v="Second Class"/>
    <s v="NM-18445"/>
    <s v="Nathan Mautz"/>
    <x v="2"/>
    <s v="United States"/>
    <s v="Detroit"/>
    <x v="12"/>
    <n v="48234"/>
    <x v="2"/>
    <s v="OFF-AP-10001394"/>
    <x v="1"/>
    <x v="9"/>
    <s v="Harmony Air Purifier"/>
    <n v="850.5"/>
    <x v="2"/>
    <n v="0.1"/>
    <n v="245.69999999999993"/>
  </r>
  <r>
    <n v="7626"/>
    <s v="CA-2012-136805"/>
    <x v="1"/>
    <x v="293"/>
    <d v="2012-05-27T00:00:00"/>
    <s v="Second Class"/>
    <s v="NM-18445"/>
    <s v="Nathan Mautz"/>
    <x v="2"/>
    <s v="United States"/>
    <s v="Detroit"/>
    <x v="12"/>
    <n v="48234"/>
    <x v="2"/>
    <s v="FUR-FU-10003724"/>
    <x v="0"/>
    <x v="5"/>
    <s v="Westinghouse Clip-On Gooseneck Lamps"/>
    <n v="75.33"/>
    <x v="6"/>
    <n v="0"/>
    <n v="19.585799999999999"/>
  </r>
  <r>
    <n v="7627"/>
    <s v="US-2012-159499"/>
    <x v="1"/>
    <x v="82"/>
    <d v="2012-11-23T00:00:00"/>
    <s v="Second Class"/>
    <s v="EM-14095"/>
    <s v="Eudokia Martin"/>
    <x v="1"/>
    <s v="United States"/>
    <s v="Phoenix"/>
    <x v="16"/>
    <n v="85023"/>
    <x v="1"/>
    <s v="OFF-AP-10002867"/>
    <x v="1"/>
    <x v="9"/>
    <s v="Fellowes Command Center 5-outlet power strip"/>
    <n v="325.63200000000006"/>
    <x v="5"/>
    <n v="0.2"/>
    <n v="28.492799999999988"/>
  </r>
  <r>
    <n v="7628"/>
    <s v="US-2012-159499"/>
    <x v="1"/>
    <x v="82"/>
    <d v="2012-11-23T00:00:00"/>
    <s v="Second Class"/>
    <s v="EM-14095"/>
    <s v="Eudokia Martin"/>
    <x v="1"/>
    <s v="United States"/>
    <s v="Phoenix"/>
    <x v="16"/>
    <n v="85023"/>
    <x v="1"/>
    <s v="TEC-AC-10002718"/>
    <x v="2"/>
    <x v="11"/>
    <s v="Belkin Standard 104 key USB Keyboard"/>
    <n v="23.344000000000001"/>
    <x v="0"/>
    <n v="0.2"/>
    <n v="-1.4590000000000014"/>
  </r>
  <r>
    <n v="7629"/>
    <s v="US-2012-159499"/>
    <x v="1"/>
    <x v="82"/>
    <d v="2012-11-23T00:00:00"/>
    <s v="Second Class"/>
    <s v="EM-14095"/>
    <s v="Eudokia Martin"/>
    <x v="1"/>
    <s v="United States"/>
    <s v="Phoenix"/>
    <x v="16"/>
    <n v="85023"/>
    <x v="1"/>
    <s v="OFF-LA-10003121"/>
    <x v="1"/>
    <x v="2"/>
    <s v="Avery 506"/>
    <n v="16.520000000000003"/>
    <x v="2"/>
    <n v="0.2"/>
    <n v="5.368999999999998"/>
  </r>
  <r>
    <n v="7630"/>
    <s v="CA-2011-162089"/>
    <x v="2"/>
    <x v="809"/>
    <d v="2011-04-01T00:00:00"/>
    <s v="First Class"/>
    <s v="MP-17470"/>
    <s v="Mark Packer"/>
    <x v="2"/>
    <s v="United States"/>
    <s v="Brownsville"/>
    <x v="5"/>
    <n v="78521"/>
    <x v="2"/>
    <s v="OFF-EN-10002230"/>
    <x v="1"/>
    <x v="12"/>
    <s v="Airmail Envelopes"/>
    <n v="335.72"/>
    <x v="2"/>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x v="3"/>
    <n v="0.2"/>
    <n v="88.180399999999977"/>
  </r>
  <r>
    <n v="7632"/>
    <s v="CA-2011-162089"/>
    <x v="2"/>
    <x v="809"/>
    <d v="2011-04-01T00:00:00"/>
    <s v="First Class"/>
    <s v="MP-17470"/>
    <s v="Mark Packer"/>
    <x v="2"/>
    <s v="United States"/>
    <s v="Brownsville"/>
    <x v="5"/>
    <n v="78521"/>
    <x v="2"/>
    <s v="FUR-CH-10002304"/>
    <x v="0"/>
    <x v="1"/>
    <s v="Global Stack Chair without Arms, Black"/>
    <n v="127.30199999999999"/>
    <x v="3"/>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x v="8"/>
    <n v="0"/>
    <n v="314.03840000000002"/>
  </r>
  <r>
    <n v="7634"/>
    <s v="US-2014-158526"/>
    <x v="3"/>
    <x v="614"/>
    <d v="2015-01-02T00:00:00"/>
    <s v="Second Class"/>
    <s v="KH-16360"/>
    <s v="Katherine Hughes"/>
    <x v="0"/>
    <s v="United States"/>
    <s v="Louisville"/>
    <x v="0"/>
    <n v="40214"/>
    <x v="0"/>
    <s v="OFF-BI-10002414"/>
    <x v="1"/>
    <x v="8"/>
    <s v="GBC ProClick Spines for 32-Hole Punch"/>
    <n v="12.53"/>
    <x v="7"/>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x v="7"/>
    <n v="0"/>
    <n v="10.028199999999998"/>
  </r>
  <r>
    <n v="7636"/>
    <s v="US-2014-158526"/>
    <x v="3"/>
    <x v="614"/>
    <d v="2015-01-02T00:00:00"/>
    <s v="Second Class"/>
    <s v="KH-16360"/>
    <s v="Katherine Hughes"/>
    <x v="0"/>
    <s v="United States"/>
    <s v="Louisville"/>
    <x v="0"/>
    <n v="40214"/>
    <x v="0"/>
    <s v="FUR-CH-10004495"/>
    <x v="0"/>
    <x v="1"/>
    <s v="Global Leather and Oak Executive Chair, Black"/>
    <n v="300.98"/>
    <x v="7"/>
    <n v="0"/>
    <n v="87.28419999999997"/>
  </r>
  <r>
    <n v="7637"/>
    <s v="US-2014-158526"/>
    <x v="3"/>
    <x v="614"/>
    <d v="2015-01-02T00:00:00"/>
    <s v="Second Class"/>
    <s v="KH-16360"/>
    <s v="Katherine Hughes"/>
    <x v="0"/>
    <s v="United States"/>
    <s v="Louisville"/>
    <x v="0"/>
    <n v="40214"/>
    <x v="0"/>
    <s v="FUR-CH-10001270"/>
    <x v="0"/>
    <x v="1"/>
    <s v="Harbour Creations Steel Folding Chair"/>
    <n v="258.75"/>
    <x v="1"/>
    <n v="0"/>
    <n v="77.624999999999972"/>
  </r>
  <r>
    <n v="7638"/>
    <s v="CA-2014-104885"/>
    <x v="3"/>
    <x v="580"/>
    <d v="2014-03-09T00:00:00"/>
    <s v="Standard Class"/>
    <s v="DB-13555"/>
    <s v="Dorothy Badders"/>
    <x v="1"/>
    <s v="United States"/>
    <s v="Newark"/>
    <x v="13"/>
    <n v="19711"/>
    <x v="3"/>
    <s v="OFF-AR-10001615"/>
    <x v="1"/>
    <x v="6"/>
    <s v="Newell 34"/>
    <n v="59.519999999999996"/>
    <x v="1"/>
    <n v="0"/>
    <n v="15.475200000000001"/>
  </r>
  <r>
    <n v="7639"/>
    <s v="CA-2014-104885"/>
    <x v="3"/>
    <x v="580"/>
    <d v="2014-03-09T00:00:00"/>
    <s v="Standard Class"/>
    <s v="DB-13555"/>
    <s v="Dorothy Badders"/>
    <x v="1"/>
    <s v="United States"/>
    <s v="Newark"/>
    <x v="13"/>
    <n v="19711"/>
    <x v="3"/>
    <s v="OFF-EN-10003286"/>
    <x v="1"/>
    <x v="12"/>
    <s v="Staples"/>
    <n v="57.959999999999994"/>
    <x v="3"/>
    <n v="0"/>
    <n v="27.241199999999996"/>
  </r>
  <r>
    <n v="7640"/>
    <s v="CA-2014-104885"/>
    <x v="3"/>
    <x v="580"/>
    <d v="2014-03-09T00:00:00"/>
    <s v="Standard Class"/>
    <s v="DB-13555"/>
    <s v="Dorothy Badders"/>
    <x v="1"/>
    <s v="United States"/>
    <s v="Newark"/>
    <x v="13"/>
    <n v="19711"/>
    <x v="3"/>
    <s v="FUR-BO-10003660"/>
    <x v="0"/>
    <x v="0"/>
    <s v="Bush Cubix Collection Bookcases, Fully Assembled"/>
    <n v="441.96"/>
    <x v="0"/>
    <n v="0"/>
    <n v="101.6508"/>
  </r>
  <r>
    <n v="7641"/>
    <s v="CA-2014-104885"/>
    <x v="3"/>
    <x v="580"/>
    <d v="2014-03-09T00:00:00"/>
    <s v="Standard Class"/>
    <s v="DB-13555"/>
    <s v="Dorothy Badders"/>
    <x v="1"/>
    <s v="United States"/>
    <s v="Newark"/>
    <x v="13"/>
    <n v="19711"/>
    <x v="3"/>
    <s v="OFF-PA-10002764"/>
    <x v="1"/>
    <x v="10"/>
    <s v="Staples"/>
    <n v="68.039999999999992"/>
    <x v="5"/>
    <n v="0"/>
    <n v="33.339599999999997"/>
  </r>
  <r>
    <n v="7642"/>
    <s v="US-2013-157490"/>
    <x v="0"/>
    <x v="1099"/>
    <d v="2013-10-08T00:00:00"/>
    <s v="First Class"/>
    <s v="LB-16795"/>
    <s v="Laurel Beltran"/>
    <x v="2"/>
    <s v="United States"/>
    <s v="Pueblo"/>
    <x v="22"/>
    <n v="81001"/>
    <x v="1"/>
    <s v="TEC-MA-10001695"/>
    <x v="2"/>
    <x v="15"/>
    <s v="Zebra GK420t Direct Thermal/Thermal Transfer Printer"/>
    <n v="703.71"/>
    <x v="5"/>
    <n v="0.7"/>
    <n v="-938.28"/>
  </r>
  <r>
    <n v="7643"/>
    <s v="US-2013-157490"/>
    <x v="0"/>
    <x v="1099"/>
    <d v="2013-10-08T00:00:00"/>
    <s v="First Class"/>
    <s v="LB-16795"/>
    <s v="Laurel Beltran"/>
    <x v="2"/>
    <s v="United States"/>
    <s v="Pueblo"/>
    <x v="22"/>
    <n v="81001"/>
    <x v="1"/>
    <s v="OFF-BI-10002824"/>
    <x v="1"/>
    <x v="8"/>
    <s v="Recycled Easel Ring Binders"/>
    <n v="17.904000000000003"/>
    <x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x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x v="2"/>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x v="1"/>
    <n v="0.2"/>
    <n v="89.222400000000022"/>
  </r>
  <r>
    <n v="7647"/>
    <s v="US-2011-115196"/>
    <x v="2"/>
    <x v="340"/>
    <d v="2011-09-13T00:00:00"/>
    <s v="Standard Class"/>
    <s v="DL-12925"/>
    <s v="Daniel Lacy"/>
    <x v="0"/>
    <s v="United States"/>
    <s v="Greenville"/>
    <x v="3"/>
    <n v="27834"/>
    <x v="0"/>
    <s v="TEC-MA-10002073"/>
    <x v="2"/>
    <x v="15"/>
    <s v="3D Systems Cube Printer, 2nd Generation, White"/>
    <n v="1299.99"/>
    <x v="0"/>
    <n v="0.5"/>
    <n v="-571.99559999999997"/>
  </r>
  <r>
    <n v="7648"/>
    <s v="CA-2013-138968"/>
    <x v="0"/>
    <x v="543"/>
    <d v="2013-03-17T00:00:00"/>
    <s v="First Class"/>
    <s v="FC-14335"/>
    <s v="Fred Chung"/>
    <x v="1"/>
    <s v="United States"/>
    <s v="San Francisco"/>
    <x v="1"/>
    <n v="94110"/>
    <x v="1"/>
    <s v="OFF-BI-10003529"/>
    <x v="1"/>
    <x v="8"/>
    <s v="Avery Round Ring Poly Binders"/>
    <n v="4.5439999999999996"/>
    <x v="0"/>
    <n v="0.2"/>
    <n v="1.6472"/>
  </r>
  <r>
    <n v="7649"/>
    <s v="CA-2013-138968"/>
    <x v="0"/>
    <x v="543"/>
    <d v="2013-03-17T00:00:00"/>
    <s v="First Class"/>
    <s v="FC-14335"/>
    <s v="Fred Chung"/>
    <x v="1"/>
    <s v="United States"/>
    <s v="San Francisco"/>
    <x v="1"/>
    <n v="94110"/>
    <x v="1"/>
    <s v="FUR-CH-10000309"/>
    <x v="0"/>
    <x v="1"/>
    <s v="Global Comet Stacking Arm Chair"/>
    <n v="1352.0320000000002"/>
    <x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x v="6"/>
    <n v="0.4"/>
    <n v="-464.69700000000012"/>
  </r>
  <r>
    <n v="7651"/>
    <s v="CA-2012-101889"/>
    <x v="1"/>
    <x v="17"/>
    <d v="2012-12-31T00:00:00"/>
    <s v="Standard Class"/>
    <s v="DB-13120"/>
    <s v="David Bremer"/>
    <x v="1"/>
    <s v="United States"/>
    <s v="Marion"/>
    <x v="24"/>
    <n v="43302"/>
    <x v="3"/>
    <s v="OFF-EN-10003286"/>
    <x v="1"/>
    <x v="12"/>
    <s v="Staples"/>
    <n v="19.872"/>
    <x v="1"/>
    <n v="0.2"/>
    <n v="6.7067999999999977"/>
  </r>
  <r>
    <n v="7652"/>
    <s v="CA-2014-110821"/>
    <x v="3"/>
    <x v="783"/>
    <d v="2014-08-09T00:00:00"/>
    <s v="First Class"/>
    <s v="CK-12205"/>
    <s v="Chloris Kastensmidt"/>
    <x v="0"/>
    <s v="United States"/>
    <s v="Dallas"/>
    <x v="5"/>
    <n v="75081"/>
    <x v="2"/>
    <s v="TEC-AC-10001552"/>
    <x v="2"/>
    <x v="11"/>
    <s v="Logitech K350 2.4Ghz Wireless Keyboard"/>
    <n v="119.44800000000001"/>
    <x v="1"/>
    <n v="0.2"/>
    <n v="-13.437900000000006"/>
  </r>
  <r>
    <n v="7653"/>
    <s v="CA-2014-110821"/>
    <x v="3"/>
    <x v="783"/>
    <d v="2014-08-09T00:00:00"/>
    <s v="First Class"/>
    <s v="CK-12205"/>
    <s v="Chloris Kastensmidt"/>
    <x v="0"/>
    <s v="United States"/>
    <s v="Dallas"/>
    <x v="5"/>
    <n v="75081"/>
    <x v="2"/>
    <s v="OFF-ST-10002790"/>
    <x v="1"/>
    <x v="4"/>
    <s v="Safco Industrial Shelving"/>
    <n v="118.16"/>
    <x v="0"/>
    <n v="0.2"/>
    <n v="-25.108999999999988"/>
  </r>
  <r>
    <n v="7654"/>
    <s v="CA-2012-121552"/>
    <x v="1"/>
    <x v="204"/>
    <d v="2012-03-27T00:00:00"/>
    <s v="Standard Class"/>
    <s v="FW-14395"/>
    <s v="Fred Wasserman"/>
    <x v="1"/>
    <s v="United States"/>
    <s v="Huntsville"/>
    <x v="19"/>
    <n v="35810"/>
    <x v="0"/>
    <s v="OFF-AR-10003217"/>
    <x v="1"/>
    <x v="6"/>
    <s v="Newell 316"/>
    <n v="19.559999999999999"/>
    <x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x v="4"/>
    <n v="0"/>
    <n v="29.145599999999995"/>
  </r>
  <r>
    <n v="7656"/>
    <s v="CA-2012-107685"/>
    <x v="1"/>
    <x v="672"/>
    <d v="2012-12-02T00:00:00"/>
    <s v="Second Class"/>
    <s v="JM-15865"/>
    <s v="John Murray"/>
    <x v="0"/>
    <s v="United States"/>
    <s v="Las Vegas"/>
    <x v="33"/>
    <n v="89115"/>
    <x v="1"/>
    <s v="OFF-PA-10003848"/>
    <x v="1"/>
    <x v="10"/>
    <s v="Xerox 1997"/>
    <n v="25.92"/>
    <x v="4"/>
    <n v="0"/>
    <n v="12.441600000000001"/>
  </r>
  <r>
    <n v="7657"/>
    <s v="US-2011-120740"/>
    <x v="2"/>
    <x v="1166"/>
    <d v="2011-04-15T00:00:00"/>
    <s v="Same Day"/>
    <s v="PS-18970"/>
    <s v="Paul Stevenson"/>
    <x v="2"/>
    <s v="United States"/>
    <s v="Los Angeles"/>
    <x v="1"/>
    <n v="90049"/>
    <x v="1"/>
    <s v="OFF-AP-10000240"/>
    <x v="1"/>
    <x v="9"/>
    <s v="Belkin F9G930V10-GRY 9 Outlet Surge"/>
    <n v="106.96"/>
    <x v="0"/>
    <n v="0"/>
    <n v="31.018399999999986"/>
  </r>
  <r>
    <n v="7658"/>
    <s v="US-2011-120740"/>
    <x v="2"/>
    <x v="1166"/>
    <d v="2011-04-15T00:00:00"/>
    <s v="Same Day"/>
    <s v="PS-18970"/>
    <s v="Paul Stevenson"/>
    <x v="2"/>
    <s v="United States"/>
    <s v="Los Angeles"/>
    <x v="1"/>
    <n v="90049"/>
    <x v="1"/>
    <s v="FUR-FU-10004091"/>
    <x v="0"/>
    <x v="5"/>
    <s v="Howard Miller 13&quot; Diameter Goldtone Round Wall Clock"/>
    <n v="187.76"/>
    <x v="4"/>
    <n v="0"/>
    <n v="76.9816"/>
  </r>
  <r>
    <n v="7659"/>
    <s v="CA-2014-155740"/>
    <x v="3"/>
    <x v="245"/>
    <d v="2014-08-03T00:00:00"/>
    <s v="First Class"/>
    <s v="TC-21475"/>
    <s v="Tony Chapman"/>
    <x v="2"/>
    <s v="United States"/>
    <s v="Lakewood"/>
    <x v="24"/>
    <n v="44107"/>
    <x v="3"/>
    <s v="OFF-BI-10001071"/>
    <x v="1"/>
    <x v="8"/>
    <s v="GBC ProClick Punch Binding System"/>
    <n v="76.77600000000001"/>
    <x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x v="2"/>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x v="1"/>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x v="3"/>
    <n v="0.8"/>
    <n v="-18.252500000000005"/>
  </r>
  <r>
    <n v="7663"/>
    <s v="US-2014-141509"/>
    <x v="3"/>
    <x v="365"/>
    <d v="2014-10-02T00:00:00"/>
    <s v="First Class"/>
    <s v="SC-20575"/>
    <s v="Sonia Cooley"/>
    <x v="0"/>
    <s v="United States"/>
    <s v="Los Angeles"/>
    <x v="1"/>
    <n v="90036"/>
    <x v="1"/>
    <s v="OFF-AR-10002067"/>
    <x v="1"/>
    <x v="6"/>
    <s v="Newell 334"/>
    <n v="99.2"/>
    <x v="2"/>
    <n v="0"/>
    <n v="25.792000000000002"/>
  </r>
  <r>
    <n v="7664"/>
    <s v="CA-2014-139493"/>
    <x v="3"/>
    <x v="1168"/>
    <d v="2014-09-20T00:00:00"/>
    <s v="Standard Class"/>
    <s v="SG-20605"/>
    <s v="Speros Goranitis"/>
    <x v="0"/>
    <s v="United States"/>
    <s v="Asheville"/>
    <x v="3"/>
    <n v="28806"/>
    <x v="0"/>
    <s v="OFF-AR-10003158"/>
    <x v="1"/>
    <x v="6"/>
    <s v="Fluorescent Highlighters by Dixon"/>
    <n v="15.920000000000002"/>
    <x v="2"/>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x v="4"/>
    <n v="0"/>
    <n v="10.393599999999992"/>
  </r>
  <r>
    <n v="7666"/>
    <s v="US-2013-140158"/>
    <x v="0"/>
    <x v="964"/>
    <d v="2013-10-09T00:00:00"/>
    <s v="Standard Class"/>
    <s v="DR-12940"/>
    <s v="Daniel Raglin"/>
    <x v="2"/>
    <s v="United States"/>
    <s v="Providence"/>
    <x v="34"/>
    <n v="2908"/>
    <x v="3"/>
    <s v="OFF-BI-10000977"/>
    <x v="1"/>
    <x v="8"/>
    <s v="Ibico Plastic Spiral Binding Combs"/>
    <n v="30.4"/>
    <x v="7"/>
    <n v="0"/>
    <n v="13.983999999999998"/>
  </r>
  <r>
    <n v="7667"/>
    <s v="US-2013-140158"/>
    <x v="0"/>
    <x v="964"/>
    <d v="2013-10-09T00:00:00"/>
    <s v="Standard Class"/>
    <s v="DR-12940"/>
    <s v="Daniel Raglin"/>
    <x v="2"/>
    <s v="United States"/>
    <s v="Providence"/>
    <x v="34"/>
    <n v="2908"/>
    <x v="3"/>
    <s v="TEC-CO-10001449"/>
    <x v="2"/>
    <x v="16"/>
    <s v="Hewlett Packard LaserJet 3310 Copier"/>
    <n v="5399.91"/>
    <x v="6"/>
    <n v="0"/>
    <n v="2591.9567999999999"/>
  </r>
  <r>
    <n v="7668"/>
    <s v="US-2013-140158"/>
    <x v="0"/>
    <x v="964"/>
    <d v="2013-10-09T00:00:00"/>
    <s v="Standard Class"/>
    <s v="DR-12940"/>
    <s v="Daniel Raglin"/>
    <x v="2"/>
    <s v="United States"/>
    <s v="Providence"/>
    <x v="34"/>
    <n v="2908"/>
    <x v="3"/>
    <s v="OFF-ST-10000136"/>
    <x v="1"/>
    <x v="4"/>
    <s v="Letter Size File"/>
    <n v="119.10000000000001"/>
    <x v="1"/>
    <n v="0"/>
    <n v="34.538999999999994"/>
  </r>
  <r>
    <n v="7669"/>
    <s v="CA-2012-130974"/>
    <x v="1"/>
    <x v="154"/>
    <d v="2012-11-29T00:00:00"/>
    <s v="Second Class"/>
    <s v="MA-17560"/>
    <s v="Matt Abelman"/>
    <x v="2"/>
    <s v="United States"/>
    <s v="Everett"/>
    <x v="31"/>
    <n v="2149"/>
    <x v="3"/>
    <s v="OFF-PA-10000743"/>
    <x v="1"/>
    <x v="10"/>
    <s v="Xerox 1977"/>
    <n v="40.08"/>
    <x v="5"/>
    <n v="0"/>
    <n v="19.238399999999999"/>
  </r>
  <r>
    <n v="7670"/>
    <s v="CA-2012-130974"/>
    <x v="1"/>
    <x v="154"/>
    <d v="2012-11-29T00:00:00"/>
    <s v="Second Class"/>
    <s v="MA-17560"/>
    <s v="Matt Abelman"/>
    <x v="2"/>
    <s v="United States"/>
    <s v="Everett"/>
    <x v="31"/>
    <n v="2149"/>
    <x v="3"/>
    <s v="OFF-PA-10001019"/>
    <x v="1"/>
    <x v="10"/>
    <s v="Xerox 1884"/>
    <n v="59.94"/>
    <x v="1"/>
    <n v="0"/>
    <n v="28.171799999999998"/>
  </r>
  <r>
    <n v="7671"/>
    <s v="CA-2012-130974"/>
    <x v="1"/>
    <x v="154"/>
    <d v="2012-11-29T00:00:00"/>
    <s v="Second Class"/>
    <s v="MA-17560"/>
    <s v="Matt Abelman"/>
    <x v="2"/>
    <s v="United States"/>
    <s v="Everett"/>
    <x v="31"/>
    <n v="2149"/>
    <x v="3"/>
    <s v="TEC-AC-10003095"/>
    <x v="2"/>
    <x v="11"/>
    <s v="Logitech G35 7.1-Channel Surround Sound Headset"/>
    <n v="259.98"/>
    <x v="0"/>
    <n v="0"/>
    <n v="88.393200000000007"/>
  </r>
  <r>
    <n v="7672"/>
    <s v="CA-2012-130974"/>
    <x v="1"/>
    <x v="154"/>
    <d v="2012-11-29T00:00:00"/>
    <s v="Second Class"/>
    <s v="MA-17560"/>
    <s v="Matt Abelman"/>
    <x v="2"/>
    <s v="United States"/>
    <s v="Everett"/>
    <x v="31"/>
    <n v="2149"/>
    <x v="3"/>
    <s v="FUR-BO-10002916"/>
    <x v="0"/>
    <x v="0"/>
    <s v="Rush Hierlooms Collection 1&quot; Thick Stackable Bookcases"/>
    <n v="170.98"/>
    <x v="7"/>
    <n v="0"/>
    <n v="32.486199999999997"/>
  </r>
  <r>
    <n v="7673"/>
    <s v="CA-2012-130974"/>
    <x v="1"/>
    <x v="154"/>
    <d v="2012-11-29T00:00:00"/>
    <s v="Second Class"/>
    <s v="MA-17560"/>
    <s v="Matt Abelman"/>
    <x v="2"/>
    <s v="United States"/>
    <s v="Everett"/>
    <x v="31"/>
    <n v="2149"/>
    <x v="3"/>
    <s v="FUR-FU-10002506"/>
    <x v="0"/>
    <x v="5"/>
    <s v="Tensor &quot;Hersey Kiss&quot; Styled Floor Lamp"/>
    <n v="38.97"/>
    <x v="1"/>
    <n v="0"/>
    <n v="4.6763999999999992"/>
  </r>
  <r>
    <n v="7674"/>
    <s v="CA-2012-130974"/>
    <x v="1"/>
    <x v="154"/>
    <d v="2012-11-29T00:00:00"/>
    <s v="Second Class"/>
    <s v="MA-17560"/>
    <s v="Matt Abelman"/>
    <x v="2"/>
    <s v="United States"/>
    <s v="Everett"/>
    <x v="31"/>
    <n v="2149"/>
    <x v="3"/>
    <s v="OFF-PA-10003823"/>
    <x v="1"/>
    <x v="10"/>
    <s v="Xerox 197"/>
    <n v="154.9"/>
    <x v="2"/>
    <n v="0"/>
    <n v="69.704999999999998"/>
  </r>
  <r>
    <n v="7675"/>
    <s v="CA-2012-130974"/>
    <x v="1"/>
    <x v="154"/>
    <d v="2012-11-29T00:00:00"/>
    <s v="Second Class"/>
    <s v="MA-17560"/>
    <s v="Matt Abelman"/>
    <x v="2"/>
    <s v="United States"/>
    <s v="Everett"/>
    <x v="31"/>
    <n v="2149"/>
    <x v="3"/>
    <s v="FUR-TA-10004619"/>
    <x v="0"/>
    <x v="3"/>
    <s v="Hon Non-Folding Utility Tables"/>
    <n v="446.06799999999998"/>
    <x v="4"/>
    <n v="0.3"/>
    <n v="0"/>
  </r>
  <r>
    <n v="7676"/>
    <s v="CA-2014-133487"/>
    <x v="3"/>
    <x v="636"/>
    <d v="2014-05-10T00:00:00"/>
    <s v="Second Class"/>
    <s v="TS-21655"/>
    <s v="Trudy Schmidt"/>
    <x v="0"/>
    <s v="United States"/>
    <s v="Rancho Cucamonga"/>
    <x v="1"/>
    <n v="91730"/>
    <x v="1"/>
    <s v="OFF-AP-10001271"/>
    <x v="1"/>
    <x v="9"/>
    <s v="Eureka The Boss Cordless Rechargeable Stick Vac"/>
    <n v="152.94"/>
    <x v="1"/>
    <n v="0"/>
    <n v="41.293800000000005"/>
  </r>
  <r>
    <n v="7677"/>
    <s v="CA-2011-142951"/>
    <x v="2"/>
    <x v="1169"/>
    <d v="2011-10-08T00:00:00"/>
    <s v="Same Day"/>
    <s v="JG-15115"/>
    <s v="Jack Garza"/>
    <x v="0"/>
    <s v="United States"/>
    <s v="Charlotte"/>
    <x v="3"/>
    <n v="28205"/>
    <x v="0"/>
    <s v="TEC-AC-10002331"/>
    <x v="2"/>
    <x v="11"/>
    <s v="Maxell 74 Minute CDR, 10/Pack"/>
    <n v="23.472000000000001"/>
    <x v="1"/>
    <n v="0.2"/>
    <n v="4.9877999999999982"/>
  </r>
  <r>
    <n v="7678"/>
    <s v="CA-2011-133592"/>
    <x v="2"/>
    <x v="520"/>
    <d v="2012-01-07T00:00:00"/>
    <s v="Standard Class"/>
    <s v="KM-16375"/>
    <s v="Katherine Murray"/>
    <x v="2"/>
    <s v="United States"/>
    <s v="Providence"/>
    <x v="34"/>
    <n v="2908"/>
    <x v="3"/>
    <s v="OFF-PA-10003228"/>
    <x v="1"/>
    <x v="10"/>
    <s v="Xerox 1917"/>
    <n v="195.64"/>
    <x v="4"/>
    <n v="0"/>
    <n v="91.950799999999987"/>
  </r>
  <r>
    <n v="7679"/>
    <s v="CA-2011-133592"/>
    <x v="2"/>
    <x v="520"/>
    <d v="2012-01-07T00:00:00"/>
    <s v="Standard Class"/>
    <s v="KM-16375"/>
    <s v="Katherine Murray"/>
    <x v="2"/>
    <s v="United States"/>
    <s v="Providence"/>
    <x v="34"/>
    <n v="2908"/>
    <x v="3"/>
    <s v="OFF-PA-10002586"/>
    <x v="1"/>
    <x v="10"/>
    <s v="Xerox 1970"/>
    <n v="14.940000000000001"/>
    <x v="1"/>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x v="4"/>
    <n v="0"/>
    <n v="742.63200000000006"/>
  </r>
  <r>
    <n v="7681"/>
    <s v="CA-2011-133592"/>
    <x v="2"/>
    <x v="520"/>
    <d v="2012-01-07T00:00:00"/>
    <s v="Standard Class"/>
    <s v="KM-16375"/>
    <s v="Katherine Murray"/>
    <x v="2"/>
    <s v="United States"/>
    <s v="Providence"/>
    <x v="34"/>
    <n v="2908"/>
    <x v="3"/>
    <s v="FUR-BO-10000362"/>
    <x v="0"/>
    <x v="0"/>
    <s v="Sauder Inglewood Library Bookcases"/>
    <n v="341.96"/>
    <x v="0"/>
    <n v="0"/>
    <n v="78.650800000000004"/>
  </r>
  <r>
    <n v="7682"/>
    <s v="CA-2011-133592"/>
    <x v="2"/>
    <x v="520"/>
    <d v="2012-01-07T00:00:00"/>
    <s v="Standard Class"/>
    <s v="KM-16375"/>
    <s v="Katherine Murray"/>
    <x v="2"/>
    <s v="United States"/>
    <s v="Providence"/>
    <x v="34"/>
    <n v="2908"/>
    <x v="3"/>
    <s v="FUR-CH-10004218"/>
    <x v="0"/>
    <x v="1"/>
    <s v="Global Fabric Manager's Chair, Dark Gray"/>
    <n v="605.88"/>
    <x v="5"/>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x v="7"/>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x v="1"/>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x v="6"/>
    <n v="0.2"/>
    <n v="9.5786999999999995"/>
  </r>
  <r>
    <n v="7686"/>
    <s v="CA-2012-116876"/>
    <x v="1"/>
    <x v="966"/>
    <d v="2012-02-21T00:00:00"/>
    <s v="Standard Class"/>
    <s v="TT-21070"/>
    <s v="Ted Trevino"/>
    <x v="0"/>
    <s v="United States"/>
    <s v="Rochester"/>
    <x v="15"/>
    <n v="14609"/>
    <x v="3"/>
    <s v="TEC-PH-10002584"/>
    <x v="2"/>
    <x v="7"/>
    <s v="Samsung Galaxy S4"/>
    <n v="625.99"/>
    <x v="7"/>
    <n v="0"/>
    <n v="187.79699999999997"/>
  </r>
  <r>
    <n v="7687"/>
    <s v="CA-2013-169838"/>
    <x v="0"/>
    <x v="881"/>
    <d v="2013-11-30T00:00:00"/>
    <s v="Standard Class"/>
    <s v="BB-11545"/>
    <s v="Brenda Bowman"/>
    <x v="1"/>
    <s v="United States"/>
    <s v="Jackson"/>
    <x v="12"/>
    <n v="49201"/>
    <x v="2"/>
    <s v="FUR-TA-10001095"/>
    <x v="0"/>
    <x v="3"/>
    <s v="Chromcraft Round Conference Tables"/>
    <n v="1568.61"/>
    <x v="6"/>
    <n v="0"/>
    <n v="329.40809999999999"/>
  </r>
  <r>
    <n v="7688"/>
    <s v="CA-2013-169838"/>
    <x v="0"/>
    <x v="881"/>
    <d v="2013-11-30T00:00:00"/>
    <s v="Standard Class"/>
    <s v="BB-11545"/>
    <s v="Brenda Bowman"/>
    <x v="1"/>
    <s v="United States"/>
    <s v="Jackson"/>
    <x v="12"/>
    <n v="49201"/>
    <x v="2"/>
    <s v="OFF-BI-10004002"/>
    <x v="1"/>
    <x v="8"/>
    <s v="Wilson Jones International Size A4 Ring Binders"/>
    <n v="17.3"/>
    <x v="7"/>
    <n v="0"/>
    <n v="8.3040000000000003"/>
  </r>
  <r>
    <n v="7689"/>
    <s v="CA-2013-169838"/>
    <x v="0"/>
    <x v="881"/>
    <d v="2013-11-30T00:00:00"/>
    <s v="Standard Class"/>
    <s v="BB-11545"/>
    <s v="Brenda Bowman"/>
    <x v="1"/>
    <s v="United States"/>
    <s v="Jackson"/>
    <x v="12"/>
    <n v="49201"/>
    <x v="2"/>
    <s v="TEC-AC-10004518"/>
    <x v="2"/>
    <x v="11"/>
    <s v="Memorex Mini Travel Drive 32 GB USB 2.0 Flash Drive"/>
    <n v="160"/>
    <x v="8"/>
    <n v="0"/>
    <n v="62.400000000000006"/>
  </r>
  <r>
    <n v="7690"/>
    <s v="US-2014-128951"/>
    <x v="3"/>
    <x v="663"/>
    <d v="2014-07-18T00:00:00"/>
    <s v="First Class"/>
    <s v="RS-19420"/>
    <s v="Ricardo Sperren"/>
    <x v="1"/>
    <s v="United States"/>
    <s v="Suffolk"/>
    <x v="17"/>
    <n v="23434"/>
    <x v="0"/>
    <s v="OFF-AP-10002191"/>
    <x v="1"/>
    <x v="9"/>
    <s v="Belkin 8 Outlet SurgeMaster II Gold Surge Protector"/>
    <n v="179.94"/>
    <x v="1"/>
    <n v="0"/>
    <n v="50.383200000000009"/>
  </r>
  <r>
    <n v="7691"/>
    <s v="US-2014-128951"/>
    <x v="3"/>
    <x v="663"/>
    <d v="2014-07-18T00:00:00"/>
    <s v="First Class"/>
    <s v="RS-19420"/>
    <s v="Ricardo Sperren"/>
    <x v="1"/>
    <s v="United States"/>
    <s v="Suffolk"/>
    <x v="17"/>
    <n v="23434"/>
    <x v="0"/>
    <s v="FUR-TA-10004575"/>
    <x v="0"/>
    <x v="3"/>
    <s v="Hon 5100 Series Wood Tables"/>
    <n v="872.94"/>
    <x v="1"/>
    <n v="0"/>
    <n v="157.12919999999997"/>
  </r>
  <r>
    <n v="7692"/>
    <s v="US-2014-128951"/>
    <x v="3"/>
    <x v="663"/>
    <d v="2014-07-18T00:00:00"/>
    <s v="First Class"/>
    <s v="RS-19420"/>
    <s v="Ricardo Sperren"/>
    <x v="1"/>
    <s v="United States"/>
    <s v="Suffolk"/>
    <x v="17"/>
    <n v="23434"/>
    <x v="0"/>
    <s v="OFF-PA-10003177"/>
    <x v="1"/>
    <x v="10"/>
    <s v="Xerox 1999"/>
    <n v="12.96"/>
    <x v="0"/>
    <n v="0"/>
    <n v="6.2208000000000006"/>
  </r>
  <r>
    <n v="7693"/>
    <s v="CA-2011-102330"/>
    <x v="2"/>
    <x v="282"/>
    <d v="2012-01-03T00:00:00"/>
    <s v="Standard Class"/>
    <s v="AI-10855"/>
    <s v="Arianne Irving"/>
    <x v="0"/>
    <s v="United States"/>
    <s v="Brentwood"/>
    <x v="1"/>
    <n v="94513"/>
    <x v="1"/>
    <s v="OFF-LA-10003923"/>
    <x v="1"/>
    <x v="2"/>
    <s v="Alphabetical Labels for Top Tab Filing"/>
    <n v="88.800000000000011"/>
    <x v="5"/>
    <n v="0"/>
    <n v="44.400000000000006"/>
  </r>
  <r>
    <n v="7694"/>
    <s v="CA-2011-102330"/>
    <x v="2"/>
    <x v="282"/>
    <d v="2012-01-03T00:00:00"/>
    <s v="Standard Class"/>
    <s v="AI-10855"/>
    <s v="Arianne Irving"/>
    <x v="0"/>
    <s v="United States"/>
    <s v="Brentwood"/>
    <x v="1"/>
    <n v="94513"/>
    <x v="1"/>
    <s v="TEC-PH-10001051"/>
    <x v="2"/>
    <x v="7"/>
    <s v="HTC One"/>
    <n v="319.96800000000002"/>
    <x v="4"/>
    <n v="0.2"/>
    <n v="35.996399999999952"/>
  </r>
  <r>
    <n v="7695"/>
    <s v="CA-2013-118899"/>
    <x v="0"/>
    <x v="554"/>
    <d v="2013-03-23T00:00:00"/>
    <s v="Same Day"/>
    <s v="MC-17275"/>
    <s v="Marc Crier"/>
    <x v="0"/>
    <s v="United States"/>
    <s v="Seattle"/>
    <x v="4"/>
    <n v="98103"/>
    <x v="1"/>
    <s v="FUR-CH-10004754"/>
    <x v="0"/>
    <x v="1"/>
    <s v="Global Stack Chair with Arms, Black"/>
    <n v="167.88800000000001"/>
    <x v="3"/>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x v="2"/>
    <n v="0.2"/>
    <n v="59.435499999999998"/>
  </r>
  <r>
    <n v="7697"/>
    <s v="CA-2014-107958"/>
    <x v="3"/>
    <x v="1170"/>
    <d v="2014-07-06T00:00:00"/>
    <s v="First Class"/>
    <s v="AH-10120"/>
    <s v="Adrian Hane"/>
    <x v="2"/>
    <s v="United States"/>
    <s v="Houston"/>
    <x v="5"/>
    <n v="77036"/>
    <x v="2"/>
    <s v="OFF-BI-10001787"/>
    <x v="1"/>
    <x v="8"/>
    <s v="Wilson Jones Four-Pocket Poly Binders"/>
    <n v="5.2319999999999984"/>
    <x v="4"/>
    <n v="0.8"/>
    <n v="-8.1096000000000004"/>
  </r>
  <r>
    <n v="7698"/>
    <s v="CA-2014-151799"/>
    <x v="3"/>
    <x v="817"/>
    <d v="2014-12-19T00:00:00"/>
    <s v="Standard Class"/>
    <s v="BF-11170"/>
    <s v="Ben Ferrer"/>
    <x v="2"/>
    <s v="United States"/>
    <s v="Lawrence"/>
    <x v="31"/>
    <n v="1841"/>
    <x v="3"/>
    <s v="TEC-CO-10002313"/>
    <x v="2"/>
    <x v="16"/>
    <s v="Canon PC1080F Personal Copier"/>
    <n v="1199.98"/>
    <x v="0"/>
    <n v="0"/>
    <n v="467.99220000000003"/>
  </r>
  <r>
    <n v="7699"/>
    <s v="CA-2014-151799"/>
    <x v="3"/>
    <x v="817"/>
    <d v="2014-12-19T00:00:00"/>
    <s v="Standard Class"/>
    <s v="BF-11170"/>
    <s v="Ben Ferrer"/>
    <x v="2"/>
    <s v="United States"/>
    <s v="Lawrence"/>
    <x v="31"/>
    <n v="1841"/>
    <x v="3"/>
    <s v="OFF-ST-10002790"/>
    <x v="1"/>
    <x v="4"/>
    <s v="Safco Industrial Shelving"/>
    <n v="73.849999999999994"/>
    <x v="7"/>
    <n v="0"/>
    <n v="2.2155000000000058"/>
  </r>
  <r>
    <n v="7700"/>
    <s v="CA-2014-151799"/>
    <x v="3"/>
    <x v="817"/>
    <d v="2014-12-19T00:00:00"/>
    <s v="Standard Class"/>
    <s v="BF-11170"/>
    <s v="Ben Ferrer"/>
    <x v="2"/>
    <s v="United States"/>
    <s v="Lawrence"/>
    <x v="31"/>
    <n v="1841"/>
    <x v="3"/>
    <s v="OFF-SU-10001664"/>
    <x v="1"/>
    <x v="14"/>
    <s v="Acme Office Executive Series Stainless Steel Trimmers"/>
    <n v="25.71"/>
    <x v="1"/>
    <n v="0"/>
    <n v="6.6846000000000005"/>
  </r>
  <r>
    <n v="7701"/>
    <s v="CA-2014-151799"/>
    <x v="3"/>
    <x v="817"/>
    <d v="2014-12-19T00:00:00"/>
    <s v="Standard Class"/>
    <s v="BF-11170"/>
    <s v="Ben Ferrer"/>
    <x v="2"/>
    <s v="United States"/>
    <s v="Lawrence"/>
    <x v="31"/>
    <n v="1841"/>
    <x v="3"/>
    <s v="OFF-FA-10001332"/>
    <x v="1"/>
    <x v="13"/>
    <s v="Acco Banker's Clasps, 5 3/4&quot;-Long"/>
    <n v="17.28"/>
    <x v="5"/>
    <n v="0"/>
    <n v="8.121599999999999"/>
  </r>
  <r>
    <n v="7702"/>
    <s v="CA-2014-151799"/>
    <x v="3"/>
    <x v="817"/>
    <d v="2014-12-19T00:00:00"/>
    <s v="Standard Class"/>
    <s v="BF-11170"/>
    <s v="Ben Ferrer"/>
    <x v="2"/>
    <s v="United States"/>
    <s v="Lawrence"/>
    <x v="31"/>
    <n v="1841"/>
    <x v="3"/>
    <s v="FUR-TA-10003473"/>
    <x v="0"/>
    <x v="3"/>
    <s v="Bretford Rectangular Conference Table Tops"/>
    <n v="526.58199999999999"/>
    <x v="0"/>
    <n v="0.3"/>
    <n v="-52.658199999999965"/>
  </r>
  <r>
    <n v="7703"/>
    <s v="CA-2013-114601"/>
    <x v="0"/>
    <x v="370"/>
    <d v="2013-09-03T00:00:00"/>
    <s v="Standard Class"/>
    <s v="AA-10480"/>
    <s v="Andrew Allen"/>
    <x v="0"/>
    <s v="United States"/>
    <s v="Detroit"/>
    <x v="12"/>
    <n v="48234"/>
    <x v="2"/>
    <s v="OFF-PA-10000605"/>
    <x v="1"/>
    <x v="10"/>
    <s v="Xerox 1950"/>
    <n v="11.56"/>
    <x v="0"/>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x v="1"/>
    <n v="0"/>
    <n v="58.791600000000003"/>
  </r>
  <r>
    <n v="7705"/>
    <s v="CA-2013-114601"/>
    <x v="0"/>
    <x v="370"/>
    <d v="2013-09-03T00:00:00"/>
    <s v="Standard Class"/>
    <s v="AA-10480"/>
    <s v="Andrew Allen"/>
    <x v="0"/>
    <s v="United States"/>
    <s v="Detroit"/>
    <x v="12"/>
    <n v="48234"/>
    <x v="2"/>
    <s v="FUR-TA-10004147"/>
    <x v="0"/>
    <x v="3"/>
    <s v="Hon 4060 Series Tables"/>
    <n v="447.84"/>
    <x v="4"/>
    <n v="0"/>
    <n v="98.524799999999971"/>
  </r>
  <r>
    <n v="7706"/>
    <s v="CA-2013-114601"/>
    <x v="0"/>
    <x v="370"/>
    <d v="2013-09-03T00:00:00"/>
    <s v="Standard Class"/>
    <s v="AA-10480"/>
    <s v="Andrew Allen"/>
    <x v="0"/>
    <s v="United States"/>
    <s v="Detroit"/>
    <x v="12"/>
    <n v="48234"/>
    <x v="2"/>
    <s v="TEC-AC-10003911"/>
    <x v="2"/>
    <x v="11"/>
    <s v="NETGEAR AC1750 Dual Band Gigabit Smart WiFi Router"/>
    <n v="479.97"/>
    <x v="1"/>
    <n v="0"/>
    <n v="163.18979999999999"/>
  </r>
  <r>
    <n v="7707"/>
    <s v="CA-2013-114601"/>
    <x v="0"/>
    <x v="370"/>
    <d v="2013-09-03T00:00:00"/>
    <s v="Standard Class"/>
    <s v="AA-10480"/>
    <s v="Andrew Allen"/>
    <x v="0"/>
    <s v="United States"/>
    <s v="Detroit"/>
    <x v="12"/>
    <n v="48234"/>
    <x v="2"/>
    <s v="OFF-AR-10002578"/>
    <x v="1"/>
    <x v="6"/>
    <s v="Newell 335"/>
    <n v="8.64"/>
    <x v="1"/>
    <n v="0"/>
    <n v="2.5055999999999998"/>
  </r>
  <r>
    <n v="7708"/>
    <s v="CA-2014-100237"/>
    <x v="3"/>
    <x v="453"/>
    <d v="2014-10-20T00:00:00"/>
    <s v="Standard Class"/>
    <s v="SV-20815"/>
    <s v="Stuart Van"/>
    <x v="1"/>
    <s v="United States"/>
    <s v="Orem"/>
    <x v="7"/>
    <n v="84057"/>
    <x v="1"/>
    <s v="OFF-AR-10001761"/>
    <x v="1"/>
    <x v="6"/>
    <s v="Avery Hi-Liter Smear-Safe Highlighters"/>
    <n v="11.68"/>
    <x v="0"/>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x v="1"/>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x v="1"/>
    <n v="0.7"/>
    <n v="-9.5885999999999996"/>
  </r>
  <r>
    <n v="7711"/>
    <s v="US-2012-142811"/>
    <x v="1"/>
    <x v="788"/>
    <d v="2012-04-07T00:00:00"/>
    <s v="Standard Class"/>
    <s v="JL-15850"/>
    <s v="John Lucas"/>
    <x v="0"/>
    <s v="United States"/>
    <s v="Mesa"/>
    <x v="16"/>
    <n v="85204"/>
    <x v="1"/>
    <s v="TEC-PH-10003095"/>
    <x v="2"/>
    <x v="7"/>
    <s v="Samsung HM1900 Bluetooth Headset"/>
    <n v="87.8"/>
    <x v="2"/>
    <n v="0.2"/>
    <n v="32.924999999999997"/>
  </r>
  <r>
    <n v="7712"/>
    <s v="CA-2014-139353"/>
    <x v="3"/>
    <x v="960"/>
    <d v="2014-10-31T00:00:00"/>
    <s v="Second Class"/>
    <s v="JM-15250"/>
    <s v="Janet Martin"/>
    <x v="0"/>
    <s v="United States"/>
    <s v="Fayetteville"/>
    <x v="3"/>
    <n v="28314"/>
    <x v="0"/>
    <s v="FUR-FU-10001876"/>
    <x v="0"/>
    <x v="5"/>
    <s v="Computer Room Manger, 14&quot;"/>
    <n v="77.951999999999998"/>
    <x v="1"/>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x v="0"/>
    <n v="0.2"/>
    <n v="-29.436800000000012"/>
  </r>
  <r>
    <n v="7714"/>
    <s v="CA-2014-139353"/>
    <x v="3"/>
    <x v="960"/>
    <d v="2014-10-31T00:00:00"/>
    <s v="Second Class"/>
    <s v="JM-15250"/>
    <s v="Janet Martin"/>
    <x v="0"/>
    <s v="United States"/>
    <s v="Fayetteville"/>
    <x v="3"/>
    <n v="28314"/>
    <x v="0"/>
    <s v="OFF-PA-10000300"/>
    <x v="1"/>
    <x v="10"/>
    <s v="Xerox 1936"/>
    <n v="47.952000000000005"/>
    <x v="1"/>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x v="5"/>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x v="1"/>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x v="2"/>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x v="0"/>
    <n v="0.7"/>
    <n v="-1.3565999999999994"/>
  </r>
  <r>
    <n v="7719"/>
    <s v="US-2014-146213"/>
    <x v="3"/>
    <x v="428"/>
    <d v="2014-09-15T00:00:00"/>
    <s v="Standard Class"/>
    <s v="MC-17605"/>
    <s v="Matt Connell"/>
    <x v="1"/>
    <s v="United States"/>
    <s v="Los Angeles"/>
    <x v="1"/>
    <n v="90032"/>
    <x v="1"/>
    <s v="TEC-AC-10001114"/>
    <x v="2"/>
    <x v="11"/>
    <s v="Microsoft Wireless Mobile Mouse 4000"/>
    <n v="159.96"/>
    <x v="4"/>
    <n v="0"/>
    <n v="51.18719999999999"/>
  </r>
  <r>
    <n v="7720"/>
    <s v="CA-2012-108588"/>
    <x v="1"/>
    <x v="956"/>
    <d v="2012-01-10T00:00:00"/>
    <s v="Standard Class"/>
    <s v="BG-11695"/>
    <s v="Brooke Gillingham"/>
    <x v="1"/>
    <s v="United States"/>
    <s v="New York City"/>
    <x v="15"/>
    <n v="10009"/>
    <x v="3"/>
    <s v="OFF-AR-10001615"/>
    <x v="1"/>
    <x v="6"/>
    <s v="Newell 34"/>
    <n v="59.519999999999996"/>
    <x v="1"/>
    <n v="0"/>
    <n v="15.475200000000001"/>
  </r>
  <r>
    <n v="7721"/>
    <s v="CA-2012-108588"/>
    <x v="1"/>
    <x v="956"/>
    <d v="2012-01-10T00:00:00"/>
    <s v="Standard Class"/>
    <s v="BG-11695"/>
    <s v="Brooke Gillingham"/>
    <x v="1"/>
    <s v="United States"/>
    <s v="New York City"/>
    <x v="15"/>
    <n v="10009"/>
    <x v="3"/>
    <s v="OFF-EN-10000461"/>
    <x v="1"/>
    <x v="12"/>
    <s v="#10- 4 1/8&quot; x 9 1/2&quot; Recycled Envelopes"/>
    <n v="17.48"/>
    <x v="0"/>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x v="0"/>
    <n v="0.2"/>
    <n v="4.6088000000000005"/>
  </r>
  <r>
    <n v="7723"/>
    <s v="US-2014-138086"/>
    <x v="3"/>
    <x v="513"/>
    <d v="2014-04-21T00:00:00"/>
    <s v="Standard Class"/>
    <s v="JO-15550"/>
    <s v="Jesus Ocampo"/>
    <x v="2"/>
    <s v="United States"/>
    <s v="San Francisco"/>
    <x v="1"/>
    <n v="94109"/>
    <x v="1"/>
    <s v="OFF-AP-10000027"/>
    <x v="1"/>
    <x v="9"/>
    <s v="Hoover Commercial SteamVac"/>
    <n v="40.74"/>
    <x v="1"/>
    <n v="0"/>
    <n v="12.222"/>
  </r>
  <r>
    <n v="7724"/>
    <s v="CA-2012-139374"/>
    <x v="1"/>
    <x v="229"/>
    <d v="2012-09-14T00:00:00"/>
    <s v="Standard Class"/>
    <s v="AR-10345"/>
    <s v="Alex Russell"/>
    <x v="1"/>
    <s v="United States"/>
    <s v="Austin"/>
    <x v="5"/>
    <n v="78745"/>
    <x v="2"/>
    <s v="FUR-CH-10003981"/>
    <x v="0"/>
    <x v="1"/>
    <s v="Global Commerce Series Low-Back Swivel/Tilt Chairs"/>
    <n v="179.886"/>
    <x v="7"/>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x v="7"/>
    <n v="0.2"/>
    <n v="17.890999999999977"/>
  </r>
  <r>
    <n v="7726"/>
    <s v="CA-2013-113978"/>
    <x v="0"/>
    <x v="477"/>
    <d v="2013-09-30T00:00:00"/>
    <s v="Standard Class"/>
    <s v="TS-21505"/>
    <s v="Tony Sayre"/>
    <x v="0"/>
    <s v="United States"/>
    <s v="Cleveland"/>
    <x v="24"/>
    <n v="44105"/>
    <x v="3"/>
    <s v="OFF-ST-10004963"/>
    <x v="1"/>
    <x v="4"/>
    <s v="Eldon Gobal File Keepers"/>
    <n v="24.224000000000004"/>
    <x v="0"/>
    <n v="0.2"/>
    <n v="-4.8448000000000029"/>
  </r>
  <r>
    <n v="7727"/>
    <s v="CA-2013-113978"/>
    <x v="0"/>
    <x v="477"/>
    <d v="2013-09-30T00:00:00"/>
    <s v="Standard Class"/>
    <s v="TS-21505"/>
    <s v="Tony Sayre"/>
    <x v="0"/>
    <s v="United States"/>
    <s v="Cleveland"/>
    <x v="24"/>
    <n v="44105"/>
    <x v="3"/>
    <s v="OFF-ST-10002574"/>
    <x v="1"/>
    <x v="4"/>
    <s v="SAFCO Commercial Wire Shelving, Black"/>
    <n v="331.536"/>
    <x v="1"/>
    <n v="0.2"/>
    <n v="-82.884"/>
  </r>
  <r>
    <n v="7728"/>
    <s v="US-2012-150231"/>
    <x v="1"/>
    <x v="199"/>
    <d v="2012-03-20T00:00:00"/>
    <s v="Second Class"/>
    <s v="JK-15640"/>
    <s v="Jim Kriz"/>
    <x v="2"/>
    <s v="United States"/>
    <s v="New York City"/>
    <x v="15"/>
    <n v="10009"/>
    <x v="3"/>
    <s v="OFF-AR-10001761"/>
    <x v="1"/>
    <x v="6"/>
    <s v="Avery Hi-Liter Smear-Safe Highlighters"/>
    <n v="17.52"/>
    <x v="1"/>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x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x v="1"/>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x v="4"/>
    <n v="0.2"/>
    <n v="-25.474400000000017"/>
  </r>
  <r>
    <n v="7732"/>
    <s v="CA-2014-140508"/>
    <x v="3"/>
    <x v="65"/>
    <d v="2014-09-22T00:00:00"/>
    <s v="First Class"/>
    <s v="PA-19060"/>
    <s v="Pete Armstrong"/>
    <x v="2"/>
    <s v="United States"/>
    <s v="Dallas"/>
    <x v="5"/>
    <n v="75220"/>
    <x v="2"/>
    <s v="OFF-EN-10000927"/>
    <x v="1"/>
    <x v="12"/>
    <s v="Jet-Pak Recycled Peel 'N' Seal Padded Mailers"/>
    <n v="114.84800000000001"/>
    <x v="4"/>
    <n v="0.2"/>
    <n v="35.889999999999986"/>
  </r>
  <r>
    <n v="7733"/>
    <s v="CA-2014-143294"/>
    <x v="3"/>
    <x v="455"/>
    <d v="2014-06-09T00:00:00"/>
    <s v="Standard Class"/>
    <s v="JD-15790"/>
    <s v="John Dryer"/>
    <x v="0"/>
    <s v="United States"/>
    <s v="Houston"/>
    <x v="5"/>
    <n v="77070"/>
    <x v="2"/>
    <s v="OFF-PA-10000743"/>
    <x v="1"/>
    <x v="10"/>
    <s v="Xerox 1977"/>
    <n v="10.688000000000001"/>
    <x v="0"/>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x v="4"/>
    <n v="0.2"/>
    <n v="5.5215999999999994"/>
  </r>
  <r>
    <n v="7735"/>
    <s v="CA-2014-134418"/>
    <x v="3"/>
    <x v="175"/>
    <d v="2014-09-21T00:00:00"/>
    <s v="Standard Class"/>
    <s v="GM-14500"/>
    <s v="Gene McClure"/>
    <x v="0"/>
    <s v="United States"/>
    <s v="Seattle"/>
    <x v="4"/>
    <n v="98103"/>
    <x v="1"/>
    <s v="OFF-AR-10004441"/>
    <x v="1"/>
    <x v="6"/>
    <s v="BIC Brite Liner Highlighters"/>
    <n v="12.419999999999998"/>
    <x v="1"/>
    <n v="0"/>
    <n v="5.2164000000000001"/>
  </r>
  <r>
    <n v="7736"/>
    <s v="US-2013-106313"/>
    <x v="0"/>
    <x v="250"/>
    <d v="2013-08-27T00:00:00"/>
    <s v="Standard Class"/>
    <s v="DG-13300"/>
    <s v="Deirdre Greer"/>
    <x v="1"/>
    <s v="United States"/>
    <s v="Seattle"/>
    <x v="4"/>
    <n v="98105"/>
    <x v="1"/>
    <s v="OFF-PA-10001870"/>
    <x v="1"/>
    <x v="10"/>
    <s v="Xerox 202"/>
    <n v="19.440000000000001"/>
    <x v="1"/>
    <n v="0"/>
    <n v="9.3312000000000008"/>
  </r>
  <r>
    <n v="7737"/>
    <s v="CA-2011-105872"/>
    <x v="2"/>
    <x v="992"/>
    <d v="2011-06-06T00:00:00"/>
    <s v="Standard Class"/>
    <s v="JG-15160"/>
    <s v="James Galang"/>
    <x v="0"/>
    <s v="United States"/>
    <s v="New York City"/>
    <x v="15"/>
    <n v="10024"/>
    <x v="3"/>
    <s v="OFF-BI-10003684"/>
    <x v="1"/>
    <x v="8"/>
    <s v="Wilson Jones Legal Size Ring Binders"/>
    <n v="70.367999999999995"/>
    <x v="4"/>
    <n v="0.2"/>
    <n v="26.387999999999998"/>
  </r>
  <r>
    <n v="7738"/>
    <s v="CA-2014-108287"/>
    <x v="3"/>
    <x v="404"/>
    <d v="2014-12-21T00:00:00"/>
    <s v="First Class"/>
    <s v="AG-10330"/>
    <s v="Alex Grayson"/>
    <x v="0"/>
    <s v="United States"/>
    <s v="Charlotte"/>
    <x v="3"/>
    <n v="28205"/>
    <x v="0"/>
    <s v="OFF-AR-10001315"/>
    <x v="1"/>
    <x v="6"/>
    <s v="Newell 310"/>
    <n v="12.672000000000001"/>
    <x v="6"/>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x v="2"/>
    <n v="0"/>
    <n v="43.175999999999995"/>
  </r>
  <r>
    <n v="7740"/>
    <s v="CA-2011-154781"/>
    <x v="2"/>
    <x v="871"/>
    <d v="2011-11-26T00:00:00"/>
    <s v="Standard Class"/>
    <s v="SC-20680"/>
    <s v="Steve Carroll"/>
    <x v="2"/>
    <s v="United States"/>
    <s v="San Francisco"/>
    <x v="1"/>
    <n v="94110"/>
    <x v="1"/>
    <s v="OFF-PA-10001609"/>
    <x v="1"/>
    <x v="10"/>
    <s v="Tops Wirebound Message Log Books"/>
    <n v="6.58"/>
    <x v="0"/>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x v="7"/>
    <n v="0"/>
    <n v="28.496999999999986"/>
  </r>
  <r>
    <n v="7742"/>
    <s v="CA-2012-147816"/>
    <x v="1"/>
    <x v="496"/>
    <d v="2012-09-26T00:00:00"/>
    <s v="Second Class"/>
    <s v="CM-11935"/>
    <s v="Carlos Meador"/>
    <x v="0"/>
    <s v="United States"/>
    <s v="Tucson"/>
    <x v="16"/>
    <n v="85705"/>
    <x v="1"/>
    <s v="TEC-PH-10003095"/>
    <x v="2"/>
    <x v="7"/>
    <s v="Samsung HM1900 Bluetooth Headset"/>
    <n v="35.119999999999997"/>
    <x v="0"/>
    <n v="0.2"/>
    <n v="13.17"/>
  </r>
  <r>
    <n v="7743"/>
    <s v="CA-2014-105326"/>
    <x v="3"/>
    <x v="648"/>
    <d v="2014-08-28T00:00:00"/>
    <s v="Standard Class"/>
    <s v="KT-16480"/>
    <s v="Kean Thornton"/>
    <x v="0"/>
    <s v="United States"/>
    <s v="Los Angeles"/>
    <x v="1"/>
    <n v="90036"/>
    <x v="1"/>
    <s v="OFF-PA-10001639"/>
    <x v="1"/>
    <x v="10"/>
    <s v="Xerox 203"/>
    <n v="25.92"/>
    <x v="4"/>
    <n v="0"/>
    <n v="12.441600000000001"/>
  </r>
  <r>
    <n v="7744"/>
    <s v="CA-2013-133613"/>
    <x v="0"/>
    <x v="26"/>
    <d v="2013-06-23T00:00:00"/>
    <s v="Standard Class"/>
    <s v="CP-12340"/>
    <s v="Christine Phan"/>
    <x v="1"/>
    <s v="United States"/>
    <s v="Waterbury"/>
    <x v="29"/>
    <n v="6708"/>
    <x v="3"/>
    <s v="OFF-BI-10002003"/>
    <x v="1"/>
    <x v="8"/>
    <s v="Ibico Presentation Index for Binding Systems"/>
    <n v="7.96"/>
    <x v="0"/>
    <n v="0"/>
    <n v="3.7412000000000001"/>
  </r>
  <r>
    <n v="7745"/>
    <s v="CA-2013-133613"/>
    <x v="0"/>
    <x v="26"/>
    <d v="2013-06-23T00:00:00"/>
    <s v="Standard Class"/>
    <s v="CP-12340"/>
    <s v="Christine Phan"/>
    <x v="1"/>
    <s v="United States"/>
    <s v="Waterbury"/>
    <x v="29"/>
    <n v="6708"/>
    <x v="3"/>
    <s v="TEC-PH-10004539"/>
    <x v="2"/>
    <x v="7"/>
    <s v="Wireless Extenders zBoost YX545 SOHO Signal Booster"/>
    <n v="566.97"/>
    <x v="1"/>
    <n v="0"/>
    <n v="153.08189999999999"/>
  </r>
  <r>
    <n v="7746"/>
    <s v="CA-2013-133613"/>
    <x v="0"/>
    <x v="26"/>
    <d v="2013-06-23T00:00:00"/>
    <s v="Standard Class"/>
    <s v="CP-12340"/>
    <s v="Christine Phan"/>
    <x v="1"/>
    <s v="United States"/>
    <s v="Waterbury"/>
    <x v="29"/>
    <n v="6708"/>
    <x v="3"/>
    <s v="OFF-AR-10003829"/>
    <x v="1"/>
    <x v="6"/>
    <s v="Newell 35"/>
    <n v="9.84"/>
    <x v="1"/>
    <n v="0"/>
    <n v="2.8535999999999988"/>
  </r>
  <r>
    <n v="7747"/>
    <s v="CA-2012-109113"/>
    <x v="1"/>
    <x v="546"/>
    <d v="2012-12-23T00:00:00"/>
    <s v="Standard Class"/>
    <s v="EK-13795"/>
    <s v="Eileen Kiefer"/>
    <x v="2"/>
    <s v="United States"/>
    <s v="Chicago"/>
    <x v="10"/>
    <n v="60610"/>
    <x v="2"/>
    <s v="TEC-AC-10004761"/>
    <x v="2"/>
    <x v="11"/>
    <s v="Maxell 4.7GB DVD+RW 3/Pack"/>
    <n v="25.488"/>
    <x v="0"/>
    <n v="0.2"/>
    <n v="4.7789999999999999"/>
  </r>
  <r>
    <n v="7748"/>
    <s v="CA-2012-156153"/>
    <x v="1"/>
    <x v="70"/>
    <d v="2012-06-02T00:00:00"/>
    <s v="Second Class"/>
    <s v="CW-11905"/>
    <s v="Carl Weiss"/>
    <x v="2"/>
    <s v="United States"/>
    <s v="Long Beach"/>
    <x v="15"/>
    <n v="11561"/>
    <x v="3"/>
    <s v="OFF-FA-10003472"/>
    <x v="1"/>
    <x v="13"/>
    <s v="Bagged Rubber Bands"/>
    <n v="7.5600000000000005"/>
    <x v="5"/>
    <n v="0"/>
    <n v="0.3024"/>
  </r>
  <r>
    <n v="7749"/>
    <s v="CA-2012-133242"/>
    <x v="1"/>
    <x v="652"/>
    <d v="2012-06-24T00:00:00"/>
    <s v="Standard Class"/>
    <s v="KH-16510"/>
    <s v="Keith Herrera"/>
    <x v="0"/>
    <s v="United States"/>
    <s v="Arlington"/>
    <x v="17"/>
    <n v="22204"/>
    <x v="0"/>
    <s v="FUR-FU-10003464"/>
    <x v="0"/>
    <x v="5"/>
    <s v="Seth Thomas 8 1/2&quot; Cubicle Clock"/>
    <n v="60.84"/>
    <x v="1"/>
    <n v="0"/>
    <n v="19.468799999999998"/>
  </r>
  <r>
    <n v="7750"/>
    <s v="CA-2012-133242"/>
    <x v="1"/>
    <x v="652"/>
    <d v="2012-06-24T00:00:00"/>
    <s v="Standard Class"/>
    <s v="KH-16510"/>
    <s v="Keith Herrera"/>
    <x v="0"/>
    <s v="United States"/>
    <s v="Arlington"/>
    <x v="17"/>
    <n v="22204"/>
    <x v="0"/>
    <s v="OFF-ST-10003716"/>
    <x v="1"/>
    <x v="4"/>
    <s v="Tennsco Double-Tier Lockers"/>
    <n v="450.04"/>
    <x v="0"/>
    <n v="0"/>
    <n v="58.505200000000002"/>
  </r>
  <r>
    <n v="7751"/>
    <s v="CA-2012-133242"/>
    <x v="1"/>
    <x v="652"/>
    <d v="2012-06-24T00:00:00"/>
    <s v="Standard Class"/>
    <s v="KH-16510"/>
    <s v="Keith Herrera"/>
    <x v="0"/>
    <s v="United States"/>
    <s v="Arlington"/>
    <x v="17"/>
    <n v="22204"/>
    <x v="0"/>
    <s v="OFF-BI-10004002"/>
    <x v="1"/>
    <x v="8"/>
    <s v="Wilson Jones International Size A4 Ring Binders"/>
    <n v="34.6"/>
    <x v="0"/>
    <n v="0"/>
    <n v="16.608000000000001"/>
  </r>
  <r>
    <n v="7752"/>
    <s v="CA-2012-133242"/>
    <x v="1"/>
    <x v="652"/>
    <d v="2012-06-24T00:00:00"/>
    <s v="Standard Class"/>
    <s v="KH-16510"/>
    <s v="Keith Herrera"/>
    <x v="0"/>
    <s v="United States"/>
    <s v="Arlington"/>
    <x v="17"/>
    <n v="22204"/>
    <x v="0"/>
    <s v="TEC-PH-10002496"/>
    <x v="2"/>
    <x v="7"/>
    <s v="Cisco SPA301"/>
    <n v="467.97"/>
    <x v="1"/>
    <n v="0"/>
    <n v="140.39099999999999"/>
  </r>
  <r>
    <n v="7753"/>
    <s v="CA-2012-133242"/>
    <x v="1"/>
    <x v="652"/>
    <d v="2012-06-24T00:00:00"/>
    <s v="Standard Class"/>
    <s v="KH-16510"/>
    <s v="Keith Herrera"/>
    <x v="0"/>
    <s v="United States"/>
    <s v="Arlington"/>
    <x v="17"/>
    <n v="22204"/>
    <x v="0"/>
    <s v="OFF-BI-10004826"/>
    <x v="1"/>
    <x v="8"/>
    <s v="JM Magazine Binder"/>
    <n v="33.020000000000003"/>
    <x v="0"/>
    <n v="0"/>
    <n v="15.849600000000002"/>
  </r>
  <r>
    <n v="7754"/>
    <s v="CA-2012-158323"/>
    <x v="1"/>
    <x v="672"/>
    <d v="2012-12-03T00:00:00"/>
    <s v="First Class"/>
    <s v="AB-10600"/>
    <s v="Ann Blume"/>
    <x v="1"/>
    <s v="United States"/>
    <s v="Jacksonville"/>
    <x v="3"/>
    <n v="28540"/>
    <x v="0"/>
    <s v="FUR-FU-10001546"/>
    <x v="0"/>
    <x v="5"/>
    <s v="Dana Swing-Arm Lamps"/>
    <n v="17.088000000000001"/>
    <x v="0"/>
    <n v="0.2"/>
    <n v="1.0679999999999996"/>
  </r>
  <r>
    <n v="7755"/>
    <s v="CA-2012-161795"/>
    <x v="1"/>
    <x v="379"/>
    <d v="2012-12-23T00:00:00"/>
    <s v="Second Class"/>
    <s v="AH-10075"/>
    <s v="Adam Hart"/>
    <x v="1"/>
    <s v="United States"/>
    <s v="Columbus"/>
    <x v="24"/>
    <n v="43229"/>
    <x v="3"/>
    <s v="OFF-AR-10001919"/>
    <x v="1"/>
    <x v="6"/>
    <s v="OIC #2 Pencils, Medium Soft"/>
    <n v="3.008"/>
    <x v="0"/>
    <n v="0.2"/>
    <n v="0.33839999999999981"/>
  </r>
  <r>
    <n v="7756"/>
    <s v="CA-2014-100902"/>
    <x v="3"/>
    <x v="701"/>
    <d v="2014-11-22T00:00:00"/>
    <s v="Standard Class"/>
    <s v="CK-12595"/>
    <s v="Clytie Kelty"/>
    <x v="0"/>
    <s v="United States"/>
    <s v="Charlotte"/>
    <x v="3"/>
    <n v="28205"/>
    <x v="0"/>
    <s v="OFF-PA-10002558"/>
    <x v="1"/>
    <x v="10"/>
    <s v="Xerox 1938"/>
    <n v="268.24"/>
    <x v="3"/>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x v="2"/>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x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x v="1"/>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x v="1"/>
    <n v="0.2"/>
    <n v="5.4432"/>
  </r>
  <r>
    <n v="7761"/>
    <s v="CA-2011-155390"/>
    <x v="2"/>
    <x v="776"/>
    <d v="2011-12-11T00:00:00"/>
    <s v="Standard Class"/>
    <s v="BG-11035"/>
    <s v="Barry Gonzalez"/>
    <x v="0"/>
    <s v="United States"/>
    <s v="Memphis"/>
    <x v="18"/>
    <n v="38109"/>
    <x v="0"/>
    <s v="OFF-PA-10003641"/>
    <x v="1"/>
    <x v="10"/>
    <s v="Xerox 1909"/>
    <n v="42.207999999999998"/>
    <x v="0"/>
    <n v="0.2"/>
    <n v="13.717599999999997"/>
  </r>
  <r>
    <n v="7762"/>
    <s v="CA-2014-123071"/>
    <x v="3"/>
    <x v="734"/>
    <d v="2014-12-07T00:00:00"/>
    <s v="First Class"/>
    <s v="CC-12550"/>
    <s v="Clay Cheatham"/>
    <x v="0"/>
    <s v="United States"/>
    <s v="Plano"/>
    <x v="5"/>
    <n v="75023"/>
    <x v="2"/>
    <s v="OFF-PA-10003729"/>
    <x v="1"/>
    <x v="10"/>
    <s v="Xerox 1998"/>
    <n v="10.368000000000002"/>
    <x v="0"/>
    <n v="0.2"/>
    <n v="3.6288"/>
  </r>
  <r>
    <n v="7763"/>
    <s v="CA-2014-156391"/>
    <x v="3"/>
    <x v="986"/>
    <d v="2014-09-29T00:00:00"/>
    <s v="First Class"/>
    <s v="SL-20155"/>
    <s v="Sara Luxemburg"/>
    <x v="2"/>
    <s v="United States"/>
    <s v="Salem"/>
    <x v="21"/>
    <n v="97301"/>
    <x v="1"/>
    <s v="OFF-AR-10003251"/>
    <x v="1"/>
    <x v="6"/>
    <s v="Prang Drawing Pencil Set"/>
    <n v="2.2239999999999998"/>
    <x v="7"/>
    <n v="0.2"/>
    <n v="0.55599999999999994"/>
  </r>
  <r>
    <n v="7764"/>
    <s v="CA-2012-103093"/>
    <x v="1"/>
    <x v="302"/>
    <d v="2012-02-07T00:00:00"/>
    <s v="Standard Class"/>
    <s v="FO-14305"/>
    <s v="Frank Olsen"/>
    <x v="0"/>
    <s v="United States"/>
    <s v="Columbus"/>
    <x v="32"/>
    <n v="31907"/>
    <x v="0"/>
    <s v="OFF-EN-10003286"/>
    <x v="1"/>
    <x v="12"/>
    <s v="Staples"/>
    <n v="74.52"/>
    <x v="6"/>
    <n v="0"/>
    <n v="35.024399999999993"/>
  </r>
  <r>
    <n v="7765"/>
    <s v="US-2014-118941"/>
    <x v="3"/>
    <x v="801"/>
    <d v="2014-08-13T00:00:00"/>
    <s v="Same Day"/>
    <s v="BB-11545"/>
    <s v="Brenda Bowman"/>
    <x v="1"/>
    <s v="United States"/>
    <s v="Columbia"/>
    <x v="39"/>
    <n v="21044"/>
    <x v="3"/>
    <s v="OFF-AR-10004078"/>
    <x v="1"/>
    <x v="6"/>
    <s v="Newell 312"/>
    <n v="17.52"/>
    <x v="1"/>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x v="2"/>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x v="2"/>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x v="1"/>
    <n v="0.2"/>
    <n v="0.71520000000000028"/>
  </r>
  <r>
    <n v="7769"/>
    <s v="CA-2014-154088"/>
    <x v="3"/>
    <x v="105"/>
    <d v="2014-11-18T00:00:00"/>
    <s v="Standard Class"/>
    <s v="LB-16735"/>
    <s v="Larry Blacks"/>
    <x v="0"/>
    <s v="United States"/>
    <s v="Tallahassee"/>
    <x v="2"/>
    <n v="32303"/>
    <x v="0"/>
    <s v="OFF-PA-10003651"/>
    <x v="1"/>
    <x v="10"/>
    <s v="Xerox 1968"/>
    <n v="26.720000000000002"/>
    <x v="2"/>
    <n v="0.2"/>
    <n v="9.3520000000000003"/>
  </r>
  <r>
    <n v="7770"/>
    <s v="CA-2013-155978"/>
    <x v="0"/>
    <x v="1147"/>
    <d v="2013-08-02T00:00:00"/>
    <s v="Same Day"/>
    <s v="TS-21205"/>
    <s v="Thomas Seio"/>
    <x v="1"/>
    <s v="United States"/>
    <s v="Riverside"/>
    <x v="1"/>
    <n v="92503"/>
    <x v="1"/>
    <s v="TEC-PH-10002885"/>
    <x v="2"/>
    <x v="7"/>
    <s v="Apple iPhone 5"/>
    <n v="1039.7280000000001"/>
    <x v="0"/>
    <n v="0.2"/>
    <n v="90.976200000000063"/>
  </r>
  <r>
    <n v="7771"/>
    <s v="CA-2013-155978"/>
    <x v="0"/>
    <x v="1147"/>
    <d v="2013-08-02T00:00:00"/>
    <s v="Same Day"/>
    <s v="TS-21205"/>
    <s v="Thomas Seio"/>
    <x v="1"/>
    <s v="United States"/>
    <s v="Riverside"/>
    <x v="1"/>
    <n v="92503"/>
    <x v="1"/>
    <s v="OFF-AP-10002892"/>
    <x v="1"/>
    <x v="9"/>
    <s v="Belkin F5C206VTEL 6 Outlet Surge"/>
    <n v="45.96"/>
    <x v="0"/>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x v="0"/>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x v="2"/>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x v="1"/>
    <n v="0.2"/>
    <n v="11.995199999999997"/>
  </r>
  <r>
    <n v="7775"/>
    <s v="CA-2013-152800"/>
    <x v="0"/>
    <x v="1172"/>
    <d v="2013-04-16T00:00:00"/>
    <s v="First Class"/>
    <s v="SP-20920"/>
    <s v="Susan Pistek"/>
    <x v="0"/>
    <s v="United States"/>
    <s v="San Francisco"/>
    <x v="1"/>
    <n v="94109"/>
    <x v="1"/>
    <s v="OFF-EN-10001509"/>
    <x v="1"/>
    <x v="12"/>
    <s v="Poly String Tie Envelopes"/>
    <n v="6.12"/>
    <x v="1"/>
    <n v="0"/>
    <n v="2.8763999999999994"/>
  </r>
  <r>
    <n v="7776"/>
    <s v="CA-2011-166961"/>
    <x v="2"/>
    <x v="422"/>
    <d v="2011-12-31T00:00:00"/>
    <s v="Standard Class"/>
    <s v="CD-12790"/>
    <s v="Cynthia Delaney"/>
    <x v="2"/>
    <s v="United States"/>
    <s v="Moreno Valley"/>
    <x v="1"/>
    <n v="92553"/>
    <x v="1"/>
    <s v="OFF-AP-10001366"/>
    <x v="1"/>
    <x v="9"/>
    <s v="Staples"/>
    <n v="10.98"/>
    <x v="7"/>
    <n v="0"/>
    <n v="2.9646000000000008"/>
  </r>
  <r>
    <n v="7777"/>
    <s v="CA-2011-166961"/>
    <x v="2"/>
    <x v="422"/>
    <d v="2011-12-31T00:00:00"/>
    <s v="Standard Class"/>
    <s v="CD-12790"/>
    <s v="Cynthia Delaney"/>
    <x v="2"/>
    <s v="United States"/>
    <s v="Moreno Valley"/>
    <x v="1"/>
    <n v="92553"/>
    <x v="1"/>
    <s v="OFF-FA-10003485"/>
    <x v="1"/>
    <x v="13"/>
    <s v="Staples"/>
    <n v="7.86"/>
    <x v="1"/>
    <n v="0"/>
    <n v="3.6156000000000001"/>
  </r>
  <r>
    <n v="7778"/>
    <s v="CA-2011-166961"/>
    <x v="2"/>
    <x v="422"/>
    <d v="2011-12-31T00:00:00"/>
    <s v="Standard Class"/>
    <s v="CD-12790"/>
    <s v="Cynthia Delaney"/>
    <x v="2"/>
    <s v="United States"/>
    <s v="Moreno Valley"/>
    <x v="1"/>
    <n v="92553"/>
    <x v="1"/>
    <s v="OFF-ST-10004507"/>
    <x v="1"/>
    <x v="4"/>
    <s v="Advantus Rolling Storage Box"/>
    <n v="51.449999999999996"/>
    <x v="1"/>
    <n v="0"/>
    <n v="13.891499999999999"/>
  </r>
  <r>
    <n v="7779"/>
    <s v="CA-2011-166961"/>
    <x v="2"/>
    <x v="422"/>
    <d v="2011-12-31T00:00:00"/>
    <s v="Standard Class"/>
    <s v="CD-12790"/>
    <s v="Cynthia Delaney"/>
    <x v="2"/>
    <s v="United States"/>
    <s v="Moreno Valley"/>
    <x v="1"/>
    <n v="92553"/>
    <x v="1"/>
    <s v="OFF-BI-10002353"/>
    <x v="1"/>
    <x v="8"/>
    <s v="GBC VeloBind Cover Sets"/>
    <n v="37.055999999999997"/>
    <x v="1"/>
    <n v="0.2"/>
    <n v="13.896000000000001"/>
  </r>
  <r>
    <n v="7780"/>
    <s v="CA-2013-139381"/>
    <x v="0"/>
    <x v="724"/>
    <d v="2013-04-23T00:00:00"/>
    <s v="Standard Class"/>
    <s v="RF-19840"/>
    <s v="Roy Französisch"/>
    <x v="0"/>
    <s v="United States"/>
    <s v="Chesapeake"/>
    <x v="17"/>
    <n v="23320"/>
    <x v="0"/>
    <s v="OFF-AP-10001271"/>
    <x v="1"/>
    <x v="9"/>
    <s v="Eureka The Boss Cordless Rechargeable Stick Vac"/>
    <n v="203.92"/>
    <x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x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x v="1"/>
    <n v="0.8"/>
    <n v="-14.5656"/>
  </r>
  <r>
    <n v="7783"/>
    <s v="CA-2013-162236"/>
    <x v="0"/>
    <x v="254"/>
    <d v="2013-11-07T00:00:00"/>
    <s v="Second Class"/>
    <s v="ER-13855"/>
    <s v="Elpida Rittenbach"/>
    <x v="1"/>
    <s v="United States"/>
    <s v="Charlotte"/>
    <x v="3"/>
    <n v="28205"/>
    <x v="0"/>
    <s v="OFF-ST-10003442"/>
    <x v="1"/>
    <x v="4"/>
    <s v="Eldon Portable Mobile Manager"/>
    <n v="45.248000000000005"/>
    <x v="0"/>
    <n v="0.2"/>
    <n v="3.9591999999999992"/>
  </r>
  <r>
    <n v="7784"/>
    <s v="CA-2013-162236"/>
    <x v="0"/>
    <x v="254"/>
    <d v="2013-11-07T00:00:00"/>
    <s v="Second Class"/>
    <s v="ER-13855"/>
    <s v="Elpida Rittenbach"/>
    <x v="1"/>
    <s v="United States"/>
    <s v="Charlotte"/>
    <x v="3"/>
    <n v="28205"/>
    <x v="0"/>
    <s v="FUR-TA-10002533"/>
    <x v="0"/>
    <x v="3"/>
    <s v="BPI Conference Tables"/>
    <n v="876.30000000000007"/>
    <x v="12"/>
    <n v="0.4"/>
    <n v="-292.10000000000014"/>
  </r>
  <r>
    <n v="7785"/>
    <s v="CA-2013-162236"/>
    <x v="0"/>
    <x v="254"/>
    <d v="2013-11-07T00:00:00"/>
    <s v="Second Class"/>
    <s v="ER-13855"/>
    <s v="Elpida Rittenbach"/>
    <x v="1"/>
    <s v="United States"/>
    <s v="Charlotte"/>
    <x v="3"/>
    <n v="28205"/>
    <x v="0"/>
    <s v="OFF-SU-10003505"/>
    <x v="1"/>
    <x v="14"/>
    <s v="Premier Electric Letter Opener"/>
    <n v="185.376"/>
    <x v="0"/>
    <n v="0.2"/>
    <n v="-34.758000000000017"/>
  </r>
  <r>
    <n v="7786"/>
    <s v="US-2011-111353"/>
    <x v="2"/>
    <x v="503"/>
    <d v="2011-12-06T00:00:00"/>
    <s v="Standard Class"/>
    <s v="PB-19150"/>
    <s v="Philip Brown"/>
    <x v="0"/>
    <s v="United States"/>
    <s v="New York City"/>
    <x v="15"/>
    <n v="10009"/>
    <x v="3"/>
    <s v="OFF-LA-10002762"/>
    <x v="1"/>
    <x v="2"/>
    <s v="Avery 485"/>
    <n v="25.06"/>
    <x v="0"/>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x v="7"/>
    <n v="0.8"/>
    <n v="-4.7685000000000013"/>
  </r>
  <r>
    <n v="7788"/>
    <s v="US-2013-117037"/>
    <x v="0"/>
    <x v="624"/>
    <d v="2013-05-21T00:00:00"/>
    <s v="First Class"/>
    <s v="LW-17215"/>
    <s v="Luke Weiss"/>
    <x v="0"/>
    <s v="United States"/>
    <s v="Chicago"/>
    <x v="10"/>
    <n v="60653"/>
    <x v="2"/>
    <s v="OFF-FA-10000936"/>
    <x v="1"/>
    <x v="13"/>
    <s v="Acco Hot Clips Clips to Go"/>
    <n v="7.8960000000000008"/>
    <x v="1"/>
    <n v="0.2"/>
    <n v="2.4674999999999994"/>
  </r>
  <r>
    <n v="7789"/>
    <s v="US-2013-117037"/>
    <x v="0"/>
    <x v="624"/>
    <d v="2013-05-21T00:00:00"/>
    <s v="First Class"/>
    <s v="LW-17215"/>
    <s v="Luke Weiss"/>
    <x v="0"/>
    <s v="United States"/>
    <s v="Chicago"/>
    <x v="10"/>
    <n v="60653"/>
    <x v="2"/>
    <s v="FUR-FU-10004973"/>
    <x v="0"/>
    <x v="5"/>
    <s v="Flat Face Poster Frame"/>
    <n v="22.608000000000001"/>
    <x v="1"/>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x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x v="1"/>
    <n v="0.7"/>
    <n v="-3.3893999999999984"/>
  </r>
  <r>
    <n v="7792"/>
    <s v="CA-2013-108364"/>
    <x v="0"/>
    <x v="1054"/>
    <d v="2013-12-25T00:00:00"/>
    <s v="Standard Class"/>
    <s v="BP-11050"/>
    <s v="Barry Pond"/>
    <x v="1"/>
    <s v="United States"/>
    <s v="Chicago"/>
    <x v="10"/>
    <n v="60623"/>
    <x v="2"/>
    <s v="OFF-BI-10002012"/>
    <x v="1"/>
    <x v="8"/>
    <s v="Wilson Jones Easy Flow II Sheet Lifters"/>
    <n v="1.7999999999999996"/>
    <x v="2"/>
    <n v="0.8"/>
    <n v="-2.8800000000000008"/>
  </r>
  <r>
    <n v="7793"/>
    <s v="CA-2014-169362"/>
    <x v="3"/>
    <x v="386"/>
    <d v="2014-10-16T00:00:00"/>
    <s v="First Class"/>
    <s v="SP-20860"/>
    <s v="Sung Pak"/>
    <x v="1"/>
    <s v="United States"/>
    <s v="Dallas"/>
    <x v="5"/>
    <n v="75217"/>
    <x v="2"/>
    <s v="TEC-AC-10001383"/>
    <x v="2"/>
    <x v="11"/>
    <s v="Logitech Wireless Touch Keyboard K400"/>
    <n v="39.984000000000002"/>
    <x v="0"/>
    <n v="0.2"/>
    <n v="-1.4994000000000067"/>
  </r>
  <r>
    <n v="7794"/>
    <s v="CA-2012-127481"/>
    <x v="1"/>
    <x v="295"/>
    <d v="2012-12-15T00:00:00"/>
    <s v="Second Class"/>
    <s v="JD-15895"/>
    <s v="Jonathan Doherty"/>
    <x v="1"/>
    <s v="United States"/>
    <s v="Las Vegas"/>
    <x v="33"/>
    <n v="89115"/>
    <x v="1"/>
    <s v="OFF-PA-10002036"/>
    <x v="1"/>
    <x v="10"/>
    <s v="Xerox 1930"/>
    <n v="32.400000000000006"/>
    <x v="2"/>
    <n v="0"/>
    <n v="15.876000000000001"/>
  </r>
  <r>
    <n v="7795"/>
    <s v="CA-2012-127481"/>
    <x v="1"/>
    <x v="295"/>
    <d v="2012-12-15T00:00:00"/>
    <s v="Second Class"/>
    <s v="JD-15895"/>
    <s v="Jonathan Doherty"/>
    <x v="1"/>
    <s v="United States"/>
    <s v="Las Vegas"/>
    <x v="33"/>
    <n v="89115"/>
    <x v="1"/>
    <s v="OFF-PA-10002377"/>
    <x v="1"/>
    <x v="10"/>
    <s v="Xerox 1916"/>
    <n v="97.88"/>
    <x v="0"/>
    <n v="0"/>
    <n v="48.94"/>
  </r>
  <r>
    <n v="7796"/>
    <s v="CA-2012-112711"/>
    <x v="1"/>
    <x v="984"/>
    <d v="2012-07-18T00:00:00"/>
    <s v="Standard Class"/>
    <s v="FM-14380"/>
    <s v="Fred McMath"/>
    <x v="0"/>
    <s v="United States"/>
    <s v="Amarillo"/>
    <x v="5"/>
    <n v="79109"/>
    <x v="2"/>
    <s v="TEC-PH-10000526"/>
    <x v="2"/>
    <x v="7"/>
    <s v="Vtech CS6719"/>
    <n v="307.16800000000001"/>
    <x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x v="2"/>
    <n v="0"/>
    <n v="13.181000000000001"/>
  </r>
  <r>
    <n v="7798"/>
    <s v="CA-2014-166184"/>
    <x v="3"/>
    <x v="668"/>
    <d v="2014-03-28T00:00:00"/>
    <s v="First Class"/>
    <s v="HR-14830"/>
    <s v="Harold Ryan"/>
    <x v="1"/>
    <s v="United States"/>
    <s v="New York City"/>
    <x v="15"/>
    <n v="10035"/>
    <x v="3"/>
    <s v="OFF-EN-10004483"/>
    <x v="1"/>
    <x v="12"/>
    <s v="#10 White Business Envelopes,4 1/8 x 9 1/2"/>
    <n v="47.01"/>
    <x v="1"/>
    <n v="0"/>
    <n v="22.094699999999996"/>
  </r>
  <r>
    <n v="7799"/>
    <s v="CA-2014-166184"/>
    <x v="3"/>
    <x v="668"/>
    <d v="2014-03-28T00:00:00"/>
    <s v="First Class"/>
    <s v="HR-14830"/>
    <s v="Harold Ryan"/>
    <x v="1"/>
    <s v="United States"/>
    <s v="New York City"/>
    <x v="15"/>
    <n v="10035"/>
    <x v="3"/>
    <s v="TEC-PH-10002624"/>
    <x v="2"/>
    <x v="7"/>
    <s v="Samsung Galaxy S4 Mini"/>
    <n v="469.99"/>
    <x v="7"/>
    <n v="0"/>
    <n v="136.29709999999994"/>
  </r>
  <r>
    <n v="7800"/>
    <s v="CA-2014-166184"/>
    <x v="3"/>
    <x v="668"/>
    <d v="2014-03-28T00:00:00"/>
    <s v="First Class"/>
    <s v="HR-14830"/>
    <s v="Harold Ryan"/>
    <x v="1"/>
    <s v="United States"/>
    <s v="New York City"/>
    <x v="15"/>
    <n v="10035"/>
    <x v="3"/>
    <s v="FUR-CH-10003396"/>
    <x v="0"/>
    <x v="1"/>
    <s v="Global Deluxe Steno Chair"/>
    <n v="207.84600000000003"/>
    <x v="1"/>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x v="1"/>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x v="0"/>
    <n v="0"/>
    <n v="14.572799999999997"/>
  </r>
  <r>
    <n v="7803"/>
    <s v="CA-2012-102260"/>
    <x v="1"/>
    <x v="357"/>
    <d v="2012-09-26T00:00:00"/>
    <s v="Standard Class"/>
    <s v="SJ-20125"/>
    <s v="Sanjit Jacobs"/>
    <x v="2"/>
    <s v="United States"/>
    <s v="Franklin"/>
    <x v="18"/>
    <n v="37064"/>
    <x v="0"/>
    <s v="OFF-LA-10003714"/>
    <x v="1"/>
    <x v="2"/>
    <s v="Avery 510"/>
    <n v="12"/>
    <x v="4"/>
    <n v="0.2"/>
    <n v="4.1999999999999993"/>
  </r>
  <r>
    <n v="7804"/>
    <s v="CA-2012-102260"/>
    <x v="1"/>
    <x v="357"/>
    <d v="2012-09-26T00:00:00"/>
    <s v="Standard Class"/>
    <s v="SJ-20125"/>
    <s v="Sanjit Jacobs"/>
    <x v="2"/>
    <s v="United States"/>
    <s v="Franklin"/>
    <x v="18"/>
    <n v="37064"/>
    <x v="0"/>
    <s v="OFF-ST-10003716"/>
    <x v="1"/>
    <x v="4"/>
    <s v="Tennsco Double-Tier Lockers"/>
    <n v="720.06400000000008"/>
    <x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x v="7"/>
    <n v="0.2"/>
    <n v="-4.7670000000000021"/>
  </r>
  <r>
    <n v="7806"/>
    <s v="CA-2012-102260"/>
    <x v="1"/>
    <x v="357"/>
    <d v="2012-09-26T00:00:00"/>
    <s v="Standard Class"/>
    <s v="SJ-20125"/>
    <s v="Sanjit Jacobs"/>
    <x v="2"/>
    <s v="United States"/>
    <s v="Franklin"/>
    <x v="18"/>
    <n v="37064"/>
    <x v="0"/>
    <s v="OFF-AR-10001315"/>
    <x v="1"/>
    <x v="6"/>
    <s v="Newell 310"/>
    <n v="2.8160000000000003"/>
    <x v="0"/>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x v="0"/>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x v="3"/>
    <n v="0.7"/>
    <n v="-24.662400000000005"/>
  </r>
  <r>
    <n v="7809"/>
    <s v="US-2013-137295"/>
    <x v="0"/>
    <x v="1134"/>
    <d v="2013-01-13T00:00:00"/>
    <s v="Standard Class"/>
    <s v="VS-21820"/>
    <s v="Vivek Sundaresam"/>
    <x v="0"/>
    <s v="United States"/>
    <s v="Raleigh"/>
    <x v="3"/>
    <n v="27604"/>
    <x v="0"/>
    <s v="OFF-AR-10001955"/>
    <x v="1"/>
    <x v="6"/>
    <s v="Newell 319"/>
    <n v="47.616"/>
    <x v="1"/>
    <n v="0.2"/>
    <n v="5.9519999999999946"/>
  </r>
  <r>
    <n v="7810"/>
    <s v="US-2013-137295"/>
    <x v="0"/>
    <x v="1134"/>
    <d v="2013-01-13T00:00:00"/>
    <s v="Standard Class"/>
    <s v="VS-21820"/>
    <s v="Vivek Sundaresam"/>
    <x v="0"/>
    <s v="United States"/>
    <s v="Raleigh"/>
    <x v="3"/>
    <n v="27604"/>
    <x v="0"/>
    <s v="TEC-PH-10004080"/>
    <x v="2"/>
    <x v="7"/>
    <s v="Avaya 5410 Digital phone"/>
    <n v="108.78399999999999"/>
    <x v="0"/>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x v="7"/>
    <n v="0"/>
    <n v="2.1464999999999996"/>
  </r>
  <r>
    <n v="7812"/>
    <s v="CA-2013-134334"/>
    <x v="0"/>
    <x v="1173"/>
    <d v="2013-02-15T00:00:00"/>
    <s v="First Class"/>
    <s v="DK-13090"/>
    <s v="Dave Kipp"/>
    <x v="0"/>
    <s v="United States"/>
    <s v="Clinton"/>
    <x v="39"/>
    <n v="20735"/>
    <x v="3"/>
    <s v="OFF-AR-10001770"/>
    <x v="1"/>
    <x v="6"/>
    <s v="Economy #2 Pencils"/>
    <n v="7.98"/>
    <x v="1"/>
    <n v="0"/>
    <n v="2.0747999999999998"/>
  </r>
  <r>
    <n v="7813"/>
    <s v="CA-2013-134334"/>
    <x v="0"/>
    <x v="1173"/>
    <d v="2013-02-15T00:00:00"/>
    <s v="First Class"/>
    <s v="DK-13090"/>
    <s v="Dave Kipp"/>
    <x v="0"/>
    <s v="United States"/>
    <s v="Clinton"/>
    <x v="39"/>
    <n v="20735"/>
    <x v="3"/>
    <s v="FUR-TA-10002356"/>
    <x v="0"/>
    <x v="3"/>
    <s v="Bevis Boat-Shaped Conference Table"/>
    <n v="550.43100000000004"/>
    <x v="1"/>
    <n v="0.3"/>
    <n v="-47.179800000000029"/>
  </r>
  <r>
    <n v="7814"/>
    <s v="CA-2013-134334"/>
    <x v="0"/>
    <x v="1173"/>
    <d v="2013-02-15T00:00:00"/>
    <s v="First Class"/>
    <s v="DK-13090"/>
    <s v="Dave Kipp"/>
    <x v="0"/>
    <s v="United States"/>
    <s v="Clinton"/>
    <x v="39"/>
    <n v="20735"/>
    <x v="3"/>
    <s v="FUR-FU-10003274"/>
    <x v="0"/>
    <x v="5"/>
    <s v="Regeneration Desk Collection"/>
    <n v="10.56"/>
    <x v="5"/>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x v="0"/>
    <n v="0.15"/>
    <n v="140.95680000000004"/>
  </r>
  <r>
    <n v="7816"/>
    <s v="US-2014-109316"/>
    <x v="3"/>
    <x v="110"/>
    <d v="2014-06-11T00:00:00"/>
    <s v="First Class"/>
    <s v="MG-17680"/>
    <s v="Maureen Gastineau"/>
    <x v="2"/>
    <s v="United States"/>
    <s v="Los Angeles"/>
    <x v="1"/>
    <n v="90049"/>
    <x v="1"/>
    <s v="TEC-PH-10000307"/>
    <x v="2"/>
    <x v="7"/>
    <s v="Shocksock Galaxy S4 Armband"/>
    <n v="17.52"/>
    <x v="0"/>
    <n v="0.2"/>
    <n v="-3.5040000000000022"/>
  </r>
  <r>
    <n v="7817"/>
    <s v="CA-2013-138478"/>
    <x v="0"/>
    <x v="147"/>
    <d v="2013-10-27T00:00:00"/>
    <s v="Second Class"/>
    <s v="DP-13390"/>
    <s v="Dennis Pardue"/>
    <x v="2"/>
    <s v="United States"/>
    <s v="North Las Vegas"/>
    <x v="33"/>
    <n v="89031"/>
    <x v="1"/>
    <s v="OFF-AR-10002240"/>
    <x v="1"/>
    <x v="6"/>
    <s v="Panasonic KP-150 Electric Pencil Sharpener"/>
    <n v="113.22"/>
    <x v="1"/>
    <n v="0"/>
    <n v="29.437200000000001"/>
  </r>
  <r>
    <n v="7818"/>
    <s v="CA-2013-138478"/>
    <x v="0"/>
    <x v="147"/>
    <d v="2013-10-27T00:00:00"/>
    <s v="Second Class"/>
    <s v="DP-13390"/>
    <s v="Dennis Pardue"/>
    <x v="2"/>
    <s v="United States"/>
    <s v="North Las Vegas"/>
    <x v="33"/>
    <n v="89031"/>
    <x v="1"/>
    <s v="OFF-PA-10001801"/>
    <x v="1"/>
    <x v="10"/>
    <s v="Xerox 193"/>
    <n v="35.880000000000003"/>
    <x v="5"/>
    <n v="0"/>
    <n v="17.581200000000003"/>
  </r>
  <r>
    <n v="7819"/>
    <s v="CA-2013-138478"/>
    <x v="0"/>
    <x v="147"/>
    <d v="2013-10-27T00:00:00"/>
    <s v="Second Class"/>
    <s v="DP-13390"/>
    <s v="Dennis Pardue"/>
    <x v="2"/>
    <s v="United States"/>
    <s v="North Las Vegas"/>
    <x v="33"/>
    <n v="89031"/>
    <x v="1"/>
    <s v="OFF-BI-10001120"/>
    <x v="1"/>
    <x v="8"/>
    <s v="Ibico EPK-21 Electric Binding System"/>
    <n v="4535.9760000000006"/>
    <x v="1"/>
    <n v="0.2"/>
    <n v="1644.2912999999999"/>
  </r>
  <r>
    <n v="7820"/>
    <s v="CA-2014-150469"/>
    <x v="3"/>
    <x v="795"/>
    <d v="2014-01-31T00:00:00"/>
    <s v="Standard Class"/>
    <s v="CJ-12010"/>
    <s v="Caroline Jumper"/>
    <x v="0"/>
    <s v="United States"/>
    <s v="San Francisco"/>
    <x v="1"/>
    <n v="94109"/>
    <x v="1"/>
    <s v="OFF-FA-10000611"/>
    <x v="1"/>
    <x v="13"/>
    <s v="Binder Clips by OIC"/>
    <n v="11.84"/>
    <x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x v="5"/>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x v="6"/>
    <n v="0.2"/>
    <n v="6.9794999999999909"/>
  </r>
  <r>
    <n v="7823"/>
    <s v="US-2011-115413"/>
    <x v="2"/>
    <x v="86"/>
    <d v="2011-09-01T00:00:00"/>
    <s v="Standard Class"/>
    <s v="PP-18955"/>
    <s v="Paul Prost"/>
    <x v="2"/>
    <s v="United States"/>
    <s v="Newark"/>
    <x v="13"/>
    <n v="19711"/>
    <x v="3"/>
    <s v="OFF-AR-10003770"/>
    <x v="1"/>
    <x v="6"/>
    <s v="Newell 340"/>
    <n v="8.64"/>
    <x v="1"/>
    <n v="0"/>
    <n v="2.5055999999999998"/>
  </r>
  <r>
    <n v="7824"/>
    <s v="US-2011-115413"/>
    <x v="2"/>
    <x v="86"/>
    <d v="2011-09-01T00:00:00"/>
    <s v="Standard Class"/>
    <s v="PP-18955"/>
    <s v="Paul Prost"/>
    <x v="2"/>
    <s v="United States"/>
    <s v="Newark"/>
    <x v="13"/>
    <n v="19711"/>
    <x v="3"/>
    <s v="TEC-AC-10002800"/>
    <x v="2"/>
    <x v="11"/>
    <s v="Plantronics Audio 478 Stereo USB Headset"/>
    <n v="149.97"/>
    <x v="1"/>
    <n v="0"/>
    <n v="52.489499999999992"/>
  </r>
  <r>
    <n v="7825"/>
    <s v="CA-2011-125150"/>
    <x v="2"/>
    <x v="1174"/>
    <d v="2011-05-23T00:00:00"/>
    <s v="Standard Class"/>
    <s v="PW-19030"/>
    <s v="Pauline Webber"/>
    <x v="1"/>
    <s v="United States"/>
    <s v="Los Angeles"/>
    <x v="1"/>
    <n v="90036"/>
    <x v="1"/>
    <s v="FUR-CH-10002439"/>
    <x v="0"/>
    <x v="1"/>
    <s v="Iceberg Nesting Folding Chair, 19w x 6d x 43h"/>
    <n v="232.88"/>
    <x v="2"/>
    <n v="0.2"/>
    <n v="17.466000000000008"/>
  </r>
  <r>
    <n v="7826"/>
    <s v="CA-2012-127327"/>
    <x v="1"/>
    <x v="302"/>
    <d v="2012-02-07T00:00:00"/>
    <s v="Standard Class"/>
    <s v="PW-19030"/>
    <s v="Pauline Webber"/>
    <x v="1"/>
    <s v="United States"/>
    <s v="Rome"/>
    <x v="15"/>
    <n v="13440"/>
    <x v="3"/>
    <s v="FUR-CH-10004218"/>
    <x v="0"/>
    <x v="1"/>
    <s v="Global Fabric Manager's Chair, Dark Gray"/>
    <n v="90.882000000000005"/>
    <x v="7"/>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x v="4"/>
    <n v="0.2"/>
    <n v="38.157600000000002"/>
  </r>
  <r>
    <n v="7828"/>
    <s v="CA-2014-117114"/>
    <x v="3"/>
    <x v="1108"/>
    <d v="2014-11-06T00:00:00"/>
    <s v="Standard Class"/>
    <s v="CY-12745"/>
    <s v="Craig Yedwab"/>
    <x v="1"/>
    <s v="United States"/>
    <s v="Chicago"/>
    <x v="10"/>
    <n v="60610"/>
    <x v="2"/>
    <s v="OFF-EN-10001137"/>
    <x v="1"/>
    <x v="12"/>
    <s v="#10 Gummed Flap White Envelopes, 100/Box"/>
    <n v="9.9120000000000008"/>
    <x v="1"/>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x v="1"/>
    <n v="0.2"/>
    <n v="6.3935999999999957"/>
  </r>
  <r>
    <n v="7830"/>
    <s v="CA-2012-137302"/>
    <x v="1"/>
    <x v="33"/>
    <d v="2012-05-01T00:00:00"/>
    <s v="Standard Class"/>
    <s v="BW-11110"/>
    <s v="Bart Watters"/>
    <x v="1"/>
    <s v="United States"/>
    <s v="San Diego"/>
    <x v="1"/>
    <n v="92105"/>
    <x v="1"/>
    <s v="OFF-AR-10000588"/>
    <x v="1"/>
    <x v="6"/>
    <s v="Newell 345"/>
    <n v="59.519999999999996"/>
    <x v="1"/>
    <n v="0"/>
    <n v="15.475200000000001"/>
  </r>
  <r>
    <n v="7831"/>
    <s v="CA-2012-137302"/>
    <x v="1"/>
    <x v="33"/>
    <d v="2012-05-01T00:00:00"/>
    <s v="Standard Class"/>
    <s v="BW-11110"/>
    <s v="Bart Watters"/>
    <x v="1"/>
    <s v="United States"/>
    <s v="San Diego"/>
    <x v="1"/>
    <n v="92105"/>
    <x v="1"/>
    <s v="TEC-PH-10003174"/>
    <x v="2"/>
    <x v="7"/>
    <s v="RCA ViSYS 25825 Wireless digital phone"/>
    <n v="311.97600000000006"/>
    <x v="1"/>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x v="1"/>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x v="0"/>
    <n v="0.2"/>
    <n v="1.9136000000000006"/>
  </r>
  <r>
    <n v="7834"/>
    <s v="CA-2012-128958"/>
    <x v="1"/>
    <x v="1175"/>
    <d v="2012-01-28T00:00:00"/>
    <s v="Standard Class"/>
    <s v="CR-12820"/>
    <s v="Cyra Reiten"/>
    <x v="2"/>
    <s v="United States"/>
    <s v="West Palm Beach"/>
    <x v="2"/>
    <n v="33407"/>
    <x v="0"/>
    <s v="OFF-AR-10004757"/>
    <x v="1"/>
    <x v="6"/>
    <s v="Crayola Colored Pencils"/>
    <n v="13.120000000000001"/>
    <x v="2"/>
    <n v="0.2"/>
    <n v="2.1319999999999988"/>
  </r>
  <r>
    <n v="7835"/>
    <s v="CA-2012-106257"/>
    <x v="1"/>
    <x v="657"/>
    <d v="2012-04-17T00:00:00"/>
    <s v="Second Class"/>
    <s v="EB-14110"/>
    <s v="Eugene Barchas"/>
    <x v="0"/>
    <s v="United States"/>
    <s v="Los Angeles"/>
    <x v="1"/>
    <n v="90045"/>
    <x v="1"/>
    <s v="FUR-TA-10002530"/>
    <x v="0"/>
    <x v="3"/>
    <s v="Iceberg OfficeWorks 42&quot; Round Tables"/>
    <n v="241.56799999999998"/>
    <x v="0"/>
    <n v="0.2"/>
    <n v="-15.098000000000013"/>
  </r>
  <r>
    <n v="7836"/>
    <s v="CA-2012-106257"/>
    <x v="1"/>
    <x v="657"/>
    <d v="2012-04-17T00:00:00"/>
    <s v="Second Class"/>
    <s v="EB-14110"/>
    <s v="Eugene Barchas"/>
    <x v="0"/>
    <s v="United States"/>
    <s v="Los Angeles"/>
    <x v="1"/>
    <n v="90045"/>
    <x v="1"/>
    <s v="TEC-PH-10001494"/>
    <x v="2"/>
    <x v="7"/>
    <s v="Polycom CX600 IP Phone VoIP phone"/>
    <n v="479.92"/>
    <x v="0"/>
    <n v="0.2"/>
    <n v="41.993000000000009"/>
  </r>
  <r>
    <n v="7837"/>
    <s v="CA-2012-149083"/>
    <x v="1"/>
    <x v="12"/>
    <d v="2012-09-30T00:00:00"/>
    <s v="Standard Class"/>
    <s v="SH-19975"/>
    <s v="Sally Hughsby"/>
    <x v="1"/>
    <s v="United States"/>
    <s v="Seattle"/>
    <x v="4"/>
    <n v="98103"/>
    <x v="1"/>
    <s v="FUR-CH-10004289"/>
    <x v="0"/>
    <x v="1"/>
    <s v="Global Super Steno Chair"/>
    <n v="307.13600000000002"/>
    <x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x v="0"/>
    <n v="0"/>
    <n v="5.7959999999999994"/>
  </r>
  <r>
    <n v="7839"/>
    <s v="CA-2012-149083"/>
    <x v="1"/>
    <x v="12"/>
    <d v="2012-09-30T00:00:00"/>
    <s v="Standard Class"/>
    <s v="SH-19975"/>
    <s v="Sally Hughsby"/>
    <x v="1"/>
    <s v="United States"/>
    <s v="Seattle"/>
    <x v="4"/>
    <n v="98103"/>
    <x v="1"/>
    <s v="TEC-AC-10002567"/>
    <x v="2"/>
    <x v="11"/>
    <s v="Logitech G602 Wireless Gaming Mouse"/>
    <n v="159.97999999999999"/>
    <x v="0"/>
    <n v="0"/>
    <n v="57.592799999999997"/>
  </r>
  <r>
    <n v="7840"/>
    <s v="US-2011-137869"/>
    <x v="2"/>
    <x v="1176"/>
    <d v="2011-04-02T00:00:00"/>
    <s v="Standard Class"/>
    <s v="CV-12295"/>
    <s v="Christina VanderZanden"/>
    <x v="0"/>
    <s v="United States"/>
    <s v="Des Moines"/>
    <x v="23"/>
    <n v="50315"/>
    <x v="2"/>
    <s v="OFF-EN-10001509"/>
    <x v="1"/>
    <x v="12"/>
    <s v="Poly String Tie Envelopes"/>
    <n v="6.12"/>
    <x v="1"/>
    <n v="0"/>
    <n v="2.8763999999999994"/>
  </r>
  <r>
    <n v="7841"/>
    <s v="US-2011-137869"/>
    <x v="2"/>
    <x v="1176"/>
    <d v="2011-04-02T00:00:00"/>
    <s v="Standard Class"/>
    <s v="CV-12295"/>
    <s v="Christina VanderZanden"/>
    <x v="0"/>
    <s v="United States"/>
    <s v="Des Moines"/>
    <x v="23"/>
    <n v="50315"/>
    <x v="2"/>
    <s v="FUR-TA-10003954"/>
    <x v="0"/>
    <x v="3"/>
    <s v="Hon 94000 Series Round Tables"/>
    <n v="1184.72"/>
    <x v="4"/>
    <n v="0"/>
    <n v="106.62480000000005"/>
  </r>
  <r>
    <n v="7842"/>
    <s v="CA-2013-116603"/>
    <x v="0"/>
    <x v="19"/>
    <d v="2013-07-23T00:00:00"/>
    <s v="Standard Class"/>
    <s v="AT-10735"/>
    <s v="Annie Thurman"/>
    <x v="0"/>
    <s v="United States"/>
    <s v="New York City"/>
    <x v="15"/>
    <n v="10024"/>
    <x v="3"/>
    <s v="OFF-AP-10002892"/>
    <x v="1"/>
    <x v="9"/>
    <s v="Belkin F5C206VTEL 6 Outlet Surge"/>
    <n v="45.96"/>
    <x v="0"/>
    <n v="0"/>
    <n v="13.787999999999997"/>
  </r>
  <r>
    <n v="7843"/>
    <s v="CA-2011-158470"/>
    <x v="2"/>
    <x v="987"/>
    <d v="2011-04-23T00:00:00"/>
    <s v="Second Class"/>
    <s v="AG-10390"/>
    <s v="Allen Goldenen"/>
    <x v="0"/>
    <s v="United States"/>
    <s v="Arlington"/>
    <x v="17"/>
    <n v="22204"/>
    <x v="0"/>
    <s v="OFF-BI-10003638"/>
    <x v="1"/>
    <x v="8"/>
    <s v="GBC Durable Plastic Covers"/>
    <n v="58.050000000000004"/>
    <x v="1"/>
    <n v="0"/>
    <n v="26.702999999999999"/>
  </r>
  <r>
    <n v="7844"/>
    <s v="CA-2011-158470"/>
    <x v="2"/>
    <x v="987"/>
    <d v="2011-04-23T00:00:00"/>
    <s v="Second Class"/>
    <s v="AG-10390"/>
    <s v="Allen Goldenen"/>
    <x v="0"/>
    <s v="United States"/>
    <s v="Arlington"/>
    <x v="17"/>
    <n v="22204"/>
    <x v="0"/>
    <s v="OFF-PA-10001569"/>
    <x v="1"/>
    <x v="10"/>
    <s v="Xerox 232"/>
    <n v="71.28"/>
    <x v="10"/>
    <n v="0"/>
    <n v="34.214400000000005"/>
  </r>
  <r>
    <n v="7845"/>
    <s v="US-2014-123834"/>
    <x v="3"/>
    <x v="246"/>
    <d v="2014-07-26T00:00:00"/>
    <s v="Standard Class"/>
    <s v="GM-14500"/>
    <s v="Gene McClure"/>
    <x v="0"/>
    <s v="United States"/>
    <s v="Pharr"/>
    <x v="5"/>
    <n v="78577"/>
    <x v="2"/>
    <s v="FUR-TA-10001676"/>
    <x v="0"/>
    <x v="3"/>
    <s v="Hon 61000 Series Interactive Training Tables"/>
    <n v="124.404"/>
    <x v="4"/>
    <n v="0.3"/>
    <n v="-21.3264"/>
  </r>
  <r>
    <n v="7846"/>
    <s v="CA-2012-125976"/>
    <x v="1"/>
    <x v="874"/>
    <d v="2012-10-02T00:00:00"/>
    <s v="Standard Class"/>
    <s v="JK-15205"/>
    <s v="Jamie Kunitz"/>
    <x v="0"/>
    <s v="United States"/>
    <s v="Arlington"/>
    <x v="17"/>
    <n v="22204"/>
    <x v="0"/>
    <s v="OFF-PA-10001125"/>
    <x v="1"/>
    <x v="10"/>
    <s v="Xerox 1988"/>
    <n v="154.9"/>
    <x v="2"/>
    <n v="0"/>
    <n v="69.704999999999998"/>
  </r>
  <r>
    <n v="7847"/>
    <s v="CA-2012-125976"/>
    <x v="1"/>
    <x v="874"/>
    <d v="2012-10-02T00:00:00"/>
    <s v="Standard Class"/>
    <s v="JK-15205"/>
    <s v="Jamie Kunitz"/>
    <x v="0"/>
    <s v="United States"/>
    <s v="Arlington"/>
    <x v="17"/>
    <n v="22204"/>
    <x v="0"/>
    <s v="TEC-PH-10002496"/>
    <x v="2"/>
    <x v="7"/>
    <s v="Cisco SPA301"/>
    <n v="1871.88"/>
    <x v="13"/>
    <n v="0"/>
    <n v="561.56399999999996"/>
  </r>
  <r>
    <n v="7848"/>
    <s v="CA-2013-128706"/>
    <x v="0"/>
    <x v="535"/>
    <d v="2013-03-03T00:00:00"/>
    <s v="Standard Class"/>
    <s v="DW-13540"/>
    <s v="Don Weiss"/>
    <x v="0"/>
    <s v="United States"/>
    <s v="Houston"/>
    <x v="5"/>
    <n v="77070"/>
    <x v="2"/>
    <s v="FUR-FU-10004053"/>
    <x v="0"/>
    <x v="5"/>
    <s v="DAX Two-Tone Silver Metal Document Frame"/>
    <n v="16.192"/>
    <x v="0"/>
    <n v="0.6"/>
    <n v="-6.8815999999999953"/>
  </r>
  <r>
    <n v="7849"/>
    <s v="CA-2013-104311"/>
    <x v="0"/>
    <x v="440"/>
    <d v="2013-05-07T00:00:00"/>
    <s v="Standard Class"/>
    <s v="AS-10090"/>
    <s v="Adam Shillingsburg"/>
    <x v="0"/>
    <s v="United States"/>
    <s v="Irving"/>
    <x v="5"/>
    <n v="75061"/>
    <x v="2"/>
    <s v="OFF-ST-10000321"/>
    <x v="1"/>
    <x v="4"/>
    <s v="Akro Stacking Bins"/>
    <n v="18.936"/>
    <x v="1"/>
    <n v="0.2"/>
    <n v="-3.787200000000003"/>
  </r>
  <r>
    <n v="7850"/>
    <s v="CA-2013-104311"/>
    <x v="0"/>
    <x v="440"/>
    <d v="2013-05-07T00:00:00"/>
    <s v="Standard Class"/>
    <s v="AS-10090"/>
    <s v="Adam Shillingsburg"/>
    <x v="0"/>
    <s v="United States"/>
    <s v="Irving"/>
    <x v="5"/>
    <n v="75061"/>
    <x v="2"/>
    <s v="OFF-ST-10002957"/>
    <x v="1"/>
    <x v="4"/>
    <s v="Sterilite Show Offs Storage Containers"/>
    <n v="12.672000000000001"/>
    <x v="1"/>
    <n v="0.2"/>
    <n v="-3.1680000000000001"/>
  </r>
  <r>
    <n v="7851"/>
    <s v="CA-2013-104311"/>
    <x v="0"/>
    <x v="440"/>
    <d v="2013-05-07T00:00:00"/>
    <s v="Standard Class"/>
    <s v="AS-10090"/>
    <s v="Adam Shillingsburg"/>
    <x v="0"/>
    <s v="United States"/>
    <s v="Irving"/>
    <x v="5"/>
    <n v="75061"/>
    <x v="2"/>
    <s v="OFF-LA-10000973"/>
    <x v="1"/>
    <x v="2"/>
    <s v="Avery 502"/>
    <n v="5.04"/>
    <x v="0"/>
    <n v="0.2"/>
    <n v="1.764"/>
  </r>
  <r>
    <n v="7852"/>
    <s v="CA-2011-169649"/>
    <x v="2"/>
    <x v="337"/>
    <d v="2011-12-15T00:00:00"/>
    <s v="Standard Class"/>
    <s v="TS-21205"/>
    <s v="Thomas Seio"/>
    <x v="1"/>
    <s v="United States"/>
    <s v="Chicago"/>
    <x v="10"/>
    <n v="60653"/>
    <x v="2"/>
    <s v="OFF-PA-10000143"/>
    <x v="1"/>
    <x v="10"/>
    <s v="Astroparche Fine Business Paper"/>
    <n v="8.4480000000000004"/>
    <x v="0"/>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x v="0"/>
    <n v="0.8"/>
    <n v="-53.008800000000008"/>
  </r>
  <r>
    <n v="7854"/>
    <s v="CA-2012-144890"/>
    <x v="1"/>
    <x v="707"/>
    <d v="2012-12-29T00:00:00"/>
    <s v="Standard Class"/>
    <s v="SM-20320"/>
    <s v="Sean Miller"/>
    <x v="2"/>
    <s v="United States"/>
    <s v="Los Angeles"/>
    <x v="1"/>
    <n v="90049"/>
    <x v="1"/>
    <s v="OFF-PA-10001526"/>
    <x v="1"/>
    <x v="10"/>
    <s v="Xerox 1949"/>
    <n v="9.9600000000000009"/>
    <x v="0"/>
    <n v="0"/>
    <n v="4.8804000000000007"/>
  </r>
  <r>
    <n v="7855"/>
    <s v="CA-2014-135587"/>
    <x v="3"/>
    <x v="226"/>
    <d v="2014-12-13T00:00:00"/>
    <s v="Standard Class"/>
    <s v="BH-11710"/>
    <s v="Brosina Hoffman"/>
    <x v="0"/>
    <s v="United States"/>
    <s v="Hattiesburg"/>
    <x v="35"/>
    <n v="39401"/>
    <x v="0"/>
    <s v="OFF-AP-10004540"/>
    <x v="1"/>
    <x v="9"/>
    <s v="Eureka The Boss Lite 10-Amp Upright Vacuum, Blue"/>
    <n v="320.64"/>
    <x v="4"/>
    <n v="0"/>
    <n v="89.779200000000003"/>
  </r>
  <r>
    <n v="7856"/>
    <s v="CA-2014-135587"/>
    <x v="3"/>
    <x v="226"/>
    <d v="2014-12-13T00:00:00"/>
    <s v="Standard Class"/>
    <s v="BH-11710"/>
    <s v="Brosina Hoffman"/>
    <x v="0"/>
    <s v="United States"/>
    <s v="Hattiesburg"/>
    <x v="35"/>
    <n v="39401"/>
    <x v="0"/>
    <s v="TEC-AC-10001266"/>
    <x v="2"/>
    <x v="11"/>
    <s v="Memorex Micro Travel Drive 8 GB"/>
    <n v="52"/>
    <x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x v="0"/>
    <n v="0.2"/>
    <n v="8.9543999999999997"/>
  </r>
  <r>
    <n v="7858"/>
    <s v="CA-2011-103429"/>
    <x v="2"/>
    <x v="992"/>
    <d v="2011-06-01T00:00:00"/>
    <s v="First Class"/>
    <s v="LW-16825"/>
    <s v="Laurel Workman"/>
    <x v="1"/>
    <s v="United States"/>
    <s v="New York City"/>
    <x v="15"/>
    <n v="10024"/>
    <x v="3"/>
    <s v="TEC-PH-10003505"/>
    <x v="2"/>
    <x v="7"/>
    <s v="Geemarc AmpliPOWER60"/>
    <n v="464"/>
    <x v="2"/>
    <n v="0"/>
    <n v="134.55999999999995"/>
  </r>
  <r>
    <n v="7859"/>
    <s v="CA-2011-103429"/>
    <x v="2"/>
    <x v="992"/>
    <d v="2011-06-01T00:00:00"/>
    <s v="First Class"/>
    <s v="LW-16825"/>
    <s v="Laurel Workman"/>
    <x v="1"/>
    <s v="United States"/>
    <s v="New York City"/>
    <x v="15"/>
    <n v="10024"/>
    <x v="3"/>
    <s v="OFF-AP-10001005"/>
    <x v="1"/>
    <x v="9"/>
    <s v="Honeywell Quietcare HEPA Air Cleaner"/>
    <n v="235.95000000000002"/>
    <x v="1"/>
    <n v="0"/>
    <n v="77.863499999999988"/>
  </r>
  <r>
    <n v="7860"/>
    <s v="CA-2011-103429"/>
    <x v="2"/>
    <x v="992"/>
    <d v="2011-06-01T00:00:00"/>
    <s v="First Class"/>
    <s v="LW-16825"/>
    <s v="Laurel Workman"/>
    <x v="1"/>
    <s v="United States"/>
    <s v="New York City"/>
    <x v="15"/>
    <n v="10024"/>
    <x v="3"/>
    <s v="OFF-PA-10001712"/>
    <x v="1"/>
    <x v="10"/>
    <s v="Xerox 1948"/>
    <n v="39.96"/>
    <x v="4"/>
    <n v="0"/>
    <n v="17.981999999999999"/>
  </r>
  <r>
    <n v="7861"/>
    <s v="CA-2014-152261"/>
    <x v="3"/>
    <x v="580"/>
    <d v="2014-03-07T00:00:00"/>
    <s v="Standard Class"/>
    <s v="JA-15970"/>
    <s v="Joseph Airdo"/>
    <x v="0"/>
    <s v="United States"/>
    <s v="Cuyahoga Falls"/>
    <x v="24"/>
    <n v="44221"/>
    <x v="3"/>
    <s v="OFF-BI-10002353"/>
    <x v="1"/>
    <x v="8"/>
    <s v="GBC VeloBind Cover Sets"/>
    <n v="18.528000000000002"/>
    <x v="4"/>
    <n v="0.7"/>
    <n v="-12.352"/>
  </r>
  <r>
    <n v="7862"/>
    <s v="CA-2012-142993"/>
    <x v="1"/>
    <x v="88"/>
    <d v="2012-10-17T00:00:00"/>
    <s v="Standard Class"/>
    <s v="KA-16525"/>
    <s v="Kelly Andreada"/>
    <x v="0"/>
    <s v="United States"/>
    <s v="Seattle"/>
    <x v="4"/>
    <n v="98103"/>
    <x v="1"/>
    <s v="TEC-AC-10003038"/>
    <x v="2"/>
    <x v="11"/>
    <s v="Kingston Digital DataTraveler 16GB USB 2.0"/>
    <n v="17.899999999999999"/>
    <x v="0"/>
    <n v="0"/>
    <n v="3.400999999999998"/>
  </r>
  <r>
    <n v="7863"/>
    <s v="CA-2012-142993"/>
    <x v="1"/>
    <x v="88"/>
    <d v="2012-10-17T00:00:00"/>
    <s v="Standard Class"/>
    <s v="KA-16525"/>
    <s v="Kelly Andreada"/>
    <x v="0"/>
    <s v="United States"/>
    <s v="Seattle"/>
    <x v="4"/>
    <n v="98103"/>
    <x v="1"/>
    <s v="OFF-ST-10000934"/>
    <x v="1"/>
    <x v="4"/>
    <s v="Contico 72&quot;H Heavy-Duty Storage System"/>
    <n v="81.96"/>
    <x v="0"/>
    <n v="0"/>
    <n v="0"/>
  </r>
  <r>
    <n v="7864"/>
    <s v="CA-2012-143364"/>
    <x v="1"/>
    <x v="1177"/>
    <d v="2012-07-19T00:00:00"/>
    <s v="Second Class"/>
    <s v="TG-21310"/>
    <s v="Toby Gnade"/>
    <x v="0"/>
    <s v="United States"/>
    <s v="Mesa"/>
    <x v="16"/>
    <n v="85204"/>
    <x v="1"/>
    <s v="OFF-ST-10002743"/>
    <x v="1"/>
    <x v="4"/>
    <s v="SAFCO Boltless Steel Shelving"/>
    <n v="272.73599999999999"/>
    <x v="1"/>
    <n v="0.2"/>
    <n v="-64.774800000000013"/>
  </r>
  <r>
    <n v="7865"/>
    <s v="CA-2012-143364"/>
    <x v="1"/>
    <x v="1177"/>
    <d v="2012-07-19T00:00:00"/>
    <s v="Second Class"/>
    <s v="TG-21310"/>
    <s v="Toby Gnade"/>
    <x v="0"/>
    <s v="United States"/>
    <s v="Mesa"/>
    <x v="16"/>
    <n v="85204"/>
    <x v="1"/>
    <s v="OFF-PA-10001846"/>
    <x v="1"/>
    <x v="10"/>
    <s v="Xerox 1899"/>
    <n v="18.496000000000002"/>
    <x v="4"/>
    <n v="0.2"/>
    <n v="6.7048000000000005"/>
  </r>
  <r>
    <n v="7866"/>
    <s v="CA-2012-143364"/>
    <x v="1"/>
    <x v="1177"/>
    <d v="2012-07-19T00:00:00"/>
    <s v="Second Class"/>
    <s v="TG-21310"/>
    <s v="Toby Gnade"/>
    <x v="0"/>
    <s v="United States"/>
    <s v="Mesa"/>
    <x v="16"/>
    <n v="85204"/>
    <x v="1"/>
    <s v="FUR-CH-10004287"/>
    <x v="0"/>
    <x v="1"/>
    <s v="SAFCO Arco Folding Chair"/>
    <n v="441.92"/>
    <x v="0"/>
    <n v="0.2"/>
    <n v="49.715999999999966"/>
  </r>
  <r>
    <n v="7867"/>
    <s v="CA-2012-143364"/>
    <x v="1"/>
    <x v="1177"/>
    <d v="2012-07-19T00:00:00"/>
    <s v="Second Class"/>
    <s v="TG-21310"/>
    <s v="Toby Gnade"/>
    <x v="0"/>
    <s v="United States"/>
    <s v="Mesa"/>
    <x v="16"/>
    <n v="85204"/>
    <x v="1"/>
    <s v="FUR-BO-10001608"/>
    <x v="0"/>
    <x v="0"/>
    <s v="Hon Metal Bookcases, Black"/>
    <n v="127.76400000000002"/>
    <x v="5"/>
    <n v="0.7"/>
    <n v="-191.64599999999996"/>
  </r>
  <r>
    <n v="7868"/>
    <s v="CA-2011-100972"/>
    <x v="2"/>
    <x v="84"/>
    <d v="2011-11-24T00:00:00"/>
    <s v="Second Class"/>
    <s v="DB-13360"/>
    <s v="Dennis Bolton"/>
    <x v="2"/>
    <s v="United States"/>
    <s v="Salt Lake City"/>
    <x v="7"/>
    <n v="84106"/>
    <x v="1"/>
    <s v="OFF-PA-10000357"/>
    <x v="1"/>
    <x v="10"/>
    <s v="Xerox 1888"/>
    <n v="166.44"/>
    <x v="1"/>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x v="0"/>
    <n v="0"/>
    <n v="6.1547999999999998"/>
  </r>
  <r>
    <n v="7870"/>
    <s v="US-2014-166233"/>
    <x v="3"/>
    <x v="445"/>
    <d v="2014-07-10T00:00:00"/>
    <s v="Standard Class"/>
    <s v="MO-17950"/>
    <s v="Michael Oakman"/>
    <x v="0"/>
    <s v="United States"/>
    <s v="Jacksonville"/>
    <x v="3"/>
    <n v="28540"/>
    <x v="0"/>
    <s v="TEC-AC-10002167"/>
    <x v="2"/>
    <x v="11"/>
    <s v="Imation 8gb Micro Traveldrive Usb 2.0 Flash Drive"/>
    <n v="24"/>
    <x v="0"/>
    <n v="0.2"/>
    <n v="-2.6999999999999993"/>
  </r>
  <r>
    <n v="7871"/>
    <s v="CA-2014-122112"/>
    <x v="3"/>
    <x v="145"/>
    <d v="2014-09-30T00:00:00"/>
    <s v="Standard Class"/>
    <s v="CA-11965"/>
    <s v="Carol Adams"/>
    <x v="1"/>
    <s v="United States"/>
    <s v="Lakewood"/>
    <x v="24"/>
    <n v="44107"/>
    <x v="3"/>
    <s v="OFF-EN-10004459"/>
    <x v="1"/>
    <x v="12"/>
    <s v="Security-Tint Envelopes"/>
    <n v="24.448"/>
    <x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x v="0"/>
    <n v="0"/>
    <n v="2.9567999999999999"/>
  </r>
  <r>
    <n v="7873"/>
    <s v="CA-2013-101672"/>
    <x v="0"/>
    <x v="339"/>
    <d v="2013-10-08T00:00:00"/>
    <s v="Standard Class"/>
    <s v="DB-12910"/>
    <s v="Daniel Byrd"/>
    <x v="2"/>
    <s v="United States"/>
    <s v="Lake Forest"/>
    <x v="1"/>
    <n v="92630"/>
    <x v="1"/>
    <s v="FUR-CH-10004063"/>
    <x v="0"/>
    <x v="1"/>
    <s v="Global Deluxe High-Back Manager's Chair"/>
    <n v="915.13600000000008"/>
    <x v="4"/>
    <n v="0.2"/>
    <n v="102.95279999999988"/>
  </r>
  <r>
    <n v="7874"/>
    <s v="CA-2013-101672"/>
    <x v="0"/>
    <x v="339"/>
    <d v="2013-10-08T00:00:00"/>
    <s v="Standard Class"/>
    <s v="DB-12910"/>
    <s v="Daniel Byrd"/>
    <x v="2"/>
    <s v="United States"/>
    <s v="Lake Forest"/>
    <x v="1"/>
    <n v="92630"/>
    <x v="1"/>
    <s v="OFF-PA-10004610"/>
    <x v="1"/>
    <x v="10"/>
    <s v="Xerox 1900"/>
    <n v="8.56"/>
    <x v="0"/>
    <n v="0"/>
    <n v="3.8519999999999994"/>
  </r>
  <r>
    <n v="7875"/>
    <s v="CA-2013-101672"/>
    <x v="0"/>
    <x v="339"/>
    <d v="2013-10-08T00:00:00"/>
    <s v="Standard Class"/>
    <s v="DB-12910"/>
    <s v="Daniel Byrd"/>
    <x v="2"/>
    <s v="United States"/>
    <s v="Lake Forest"/>
    <x v="1"/>
    <n v="92630"/>
    <x v="1"/>
    <s v="OFF-PA-10001878"/>
    <x v="1"/>
    <x v="10"/>
    <s v="Xerox 1891"/>
    <n v="97.82"/>
    <x v="0"/>
    <n v="0"/>
    <n v="45.975399999999993"/>
  </r>
  <r>
    <n v="7876"/>
    <s v="CA-2014-168403"/>
    <x v="3"/>
    <x v="428"/>
    <d v="2014-09-16T00:00:00"/>
    <s v="Standard Class"/>
    <s v="DK-12835"/>
    <s v="Damala Kotsonis"/>
    <x v="1"/>
    <s v="United States"/>
    <s v="Portland"/>
    <x v="21"/>
    <n v="97206"/>
    <x v="1"/>
    <s v="OFF-PA-10002036"/>
    <x v="1"/>
    <x v="10"/>
    <s v="Xerox 1930"/>
    <n v="31.104000000000006"/>
    <x v="5"/>
    <n v="0.2"/>
    <n v="11.2752"/>
  </r>
  <r>
    <n v="7877"/>
    <s v="CA-2014-168403"/>
    <x v="3"/>
    <x v="428"/>
    <d v="2014-09-16T00:00:00"/>
    <s v="Standard Class"/>
    <s v="DK-12835"/>
    <s v="Damala Kotsonis"/>
    <x v="1"/>
    <s v="United States"/>
    <s v="Portland"/>
    <x v="21"/>
    <n v="97206"/>
    <x v="1"/>
    <s v="OFF-AP-10003278"/>
    <x v="1"/>
    <x v="9"/>
    <s v="Belkin 7-Outlet SurgeMaster Home Series"/>
    <n v="11.176000000000002"/>
    <x v="7"/>
    <n v="0.2"/>
    <n v="0.8382000000000005"/>
  </r>
  <r>
    <n v="7878"/>
    <s v="CA-2012-148705"/>
    <x v="1"/>
    <x v="899"/>
    <d v="2012-03-18T00:00:00"/>
    <s v="Standard Class"/>
    <s v="EB-14170"/>
    <s v="Evan Bailliet"/>
    <x v="0"/>
    <s v="United States"/>
    <s v="Charlotte"/>
    <x v="3"/>
    <n v="28205"/>
    <x v="0"/>
    <s v="OFF-LA-10001641"/>
    <x v="1"/>
    <x v="2"/>
    <s v="Avery 518"/>
    <n v="5.04"/>
    <x v="0"/>
    <n v="0.2"/>
    <n v="1.764"/>
  </r>
  <r>
    <n v="7879"/>
    <s v="CA-2013-160241"/>
    <x v="0"/>
    <x v="896"/>
    <d v="2013-12-05T00:00:00"/>
    <s v="Second Class"/>
    <s v="DR-12940"/>
    <s v="Daniel Raglin"/>
    <x v="2"/>
    <s v="United States"/>
    <s v="Aurora"/>
    <x v="10"/>
    <n v="60505"/>
    <x v="2"/>
    <s v="FUR-FU-10003806"/>
    <x v="0"/>
    <x v="5"/>
    <s v="Tenex Chairmat w/ Average Lip, 45&quot; x 53&quot;"/>
    <n v="242.17600000000004"/>
    <x v="4"/>
    <n v="0.6"/>
    <n v="-302.72000000000003"/>
  </r>
  <r>
    <n v="7880"/>
    <s v="CA-2013-155747"/>
    <x v="0"/>
    <x v="403"/>
    <d v="2013-06-22T00:00:00"/>
    <s v="Standard Class"/>
    <s v="JS-15685"/>
    <s v="Jim Sink"/>
    <x v="1"/>
    <s v="United States"/>
    <s v="Philadelphia"/>
    <x v="9"/>
    <n v="19140"/>
    <x v="3"/>
    <s v="FUR-TA-10003392"/>
    <x v="0"/>
    <x v="3"/>
    <s v="Global Adaptabilities Conference Tables"/>
    <n v="337.17599999999999"/>
    <x v="0"/>
    <n v="0.4"/>
    <n v="-118.01160000000002"/>
  </r>
  <r>
    <n v="7881"/>
    <s v="CA-2014-118017"/>
    <x v="3"/>
    <x v="734"/>
    <d v="2014-12-07T00:00:00"/>
    <s v="Second Class"/>
    <s v="LC-16870"/>
    <s v="Lena Cacioppo"/>
    <x v="0"/>
    <s v="United States"/>
    <s v="Thornton"/>
    <x v="22"/>
    <n v="80229"/>
    <x v="1"/>
    <s v="OFF-AR-10003856"/>
    <x v="1"/>
    <x v="6"/>
    <s v="Newell 344"/>
    <n v="13.343999999999998"/>
    <x v="5"/>
    <n v="0.2"/>
    <n v="1.0007999999999999"/>
  </r>
  <r>
    <n v="7882"/>
    <s v="CA-2014-118017"/>
    <x v="3"/>
    <x v="734"/>
    <d v="2014-12-07T00:00:00"/>
    <s v="Second Class"/>
    <s v="LC-16870"/>
    <s v="Lena Cacioppo"/>
    <x v="0"/>
    <s v="United States"/>
    <s v="Thornton"/>
    <x v="22"/>
    <n v="80229"/>
    <x v="1"/>
    <s v="TEC-AC-10002006"/>
    <x v="2"/>
    <x v="11"/>
    <s v="Memorex Micro Travel Drive 16 GB"/>
    <n v="76.75200000000001"/>
    <x v="5"/>
    <n v="0.2"/>
    <n v="10.553399999999993"/>
  </r>
  <r>
    <n v="7883"/>
    <s v="CA-2014-118017"/>
    <x v="3"/>
    <x v="734"/>
    <d v="2014-12-07T00:00:00"/>
    <s v="Second Class"/>
    <s v="LC-16870"/>
    <s v="Lena Cacioppo"/>
    <x v="0"/>
    <s v="United States"/>
    <s v="Thornton"/>
    <x v="22"/>
    <n v="80229"/>
    <x v="1"/>
    <s v="TEC-AC-10002006"/>
    <x v="2"/>
    <x v="11"/>
    <s v="Memorex Micro Travel Drive 16 GB"/>
    <n v="102.33600000000001"/>
    <x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x v="0"/>
    <n v="0.2"/>
    <n v="3.7409999999999997"/>
  </r>
  <r>
    <n v="7885"/>
    <s v="CA-2014-118017"/>
    <x v="3"/>
    <x v="734"/>
    <d v="2014-12-07T00:00:00"/>
    <s v="Second Class"/>
    <s v="LC-16870"/>
    <s v="Lena Cacioppo"/>
    <x v="0"/>
    <s v="United States"/>
    <s v="Thornton"/>
    <x v="22"/>
    <n v="80229"/>
    <x v="1"/>
    <s v="OFF-SU-10004782"/>
    <x v="1"/>
    <x v="14"/>
    <s v="Elite 5&quot; Scissors"/>
    <n v="47.32"/>
    <x v="3"/>
    <n v="0.2"/>
    <n v="5.9149999999999938"/>
  </r>
  <r>
    <n v="7886"/>
    <s v="CA-2014-118017"/>
    <x v="3"/>
    <x v="734"/>
    <d v="2014-12-07T00:00:00"/>
    <s v="Second Class"/>
    <s v="LC-16870"/>
    <s v="Lena Cacioppo"/>
    <x v="0"/>
    <s v="United States"/>
    <s v="Thornton"/>
    <x v="22"/>
    <n v="80229"/>
    <x v="1"/>
    <s v="FUR-FU-10004351"/>
    <x v="0"/>
    <x v="5"/>
    <s v="Staples"/>
    <n v="23.376000000000001"/>
    <x v="1"/>
    <n v="0.2"/>
    <n v="7.0128000000000013"/>
  </r>
  <r>
    <n v="7887"/>
    <s v="CA-2014-118017"/>
    <x v="3"/>
    <x v="734"/>
    <d v="2014-12-07T00:00:00"/>
    <s v="Second Class"/>
    <s v="LC-16870"/>
    <s v="Lena Cacioppo"/>
    <x v="0"/>
    <s v="United States"/>
    <s v="Thornton"/>
    <x v="22"/>
    <n v="80229"/>
    <x v="1"/>
    <s v="FUR-FU-10004270"/>
    <x v="0"/>
    <x v="5"/>
    <s v="Eldon Image Series Desk Accessories, Burgundy"/>
    <n v="16.72"/>
    <x v="2"/>
    <n v="0.2"/>
    <n v="3.3439999999999994"/>
  </r>
  <r>
    <n v="7888"/>
    <s v="CA-2014-118017"/>
    <x v="3"/>
    <x v="734"/>
    <d v="2014-12-07T00:00:00"/>
    <s v="Second Class"/>
    <s v="LC-16870"/>
    <s v="Lena Cacioppo"/>
    <x v="0"/>
    <s v="United States"/>
    <s v="Thornton"/>
    <x v="22"/>
    <n v="80229"/>
    <x v="1"/>
    <s v="FUR-FU-10004053"/>
    <x v="0"/>
    <x v="5"/>
    <s v="DAX Two-Tone Silver Metal Document Frame"/>
    <n v="16.192"/>
    <x v="7"/>
    <n v="0.2"/>
    <n v="4.6552000000000007"/>
  </r>
  <r>
    <n v="7889"/>
    <s v="CA-2013-113117"/>
    <x v="0"/>
    <x v="765"/>
    <d v="2013-08-23T00:00:00"/>
    <s v="Standard Class"/>
    <s v="JP-15520"/>
    <s v="Jeremy Pistek"/>
    <x v="0"/>
    <s v="United States"/>
    <s v="Davis"/>
    <x v="1"/>
    <n v="95616"/>
    <x v="1"/>
    <s v="OFF-PA-10000019"/>
    <x v="1"/>
    <x v="10"/>
    <s v="Xerox 1931"/>
    <n v="32.400000000000006"/>
    <x v="2"/>
    <n v="0"/>
    <n v="15.552000000000001"/>
  </r>
  <r>
    <n v="7890"/>
    <s v="CA-2013-148684"/>
    <x v="0"/>
    <x v="591"/>
    <d v="2013-12-30T00:00:00"/>
    <s v="Standard Class"/>
    <s v="TS-21655"/>
    <s v="Trudy Schmidt"/>
    <x v="0"/>
    <s v="United States"/>
    <s v="Fayetteville"/>
    <x v="36"/>
    <n v="72701"/>
    <x v="0"/>
    <s v="OFF-AR-10003811"/>
    <x v="1"/>
    <x v="6"/>
    <s v="Newell 327"/>
    <n v="19.89"/>
    <x v="6"/>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x v="0"/>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x v="2"/>
    <n v="0"/>
    <n v="137.54000000000002"/>
  </r>
  <r>
    <n v="7893"/>
    <s v="CA-2013-148684"/>
    <x v="0"/>
    <x v="591"/>
    <d v="2013-12-30T00:00:00"/>
    <s v="Standard Class"/>
    <s v="TS-21655"/>
    <s v="Trudy Schmidt"/>
    <x v="0"/>
    <s v="United States"/>
    <s v="Fayetteville"/>
    <x v="36"/>
    <n v="72701"/>
    <x v="0"/>
    <s v="OFF-PA-10003302"/>
    <x v="1"/>
    <x v="10"/>
    <s v="Xerox 1906"/>
    <n v="106.32"/>
    <x v="1"/>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x v="1"/>
    <n v="0.2"/>
    <n v="4.3500000000000005"/>
  </r>
  <r>
    <n v="7895"/>
    <s v="CA-2014-124744"/>
    <x v="3"/>
    <x v="548"/>
    <d v="2014-06-26T00:00:00"/>
    <s v="Standard Class"/>
    <s v="EH-14125"/>
    <s v="Eugene Hildebrand"/>
    <x v="2"/>
    <s v="United States"/>
    <s v="Wheeling"/>
    <x v="48"/>
    <n v="26003"/>
    <x v="3"/>
    <s v="OFF-BI-10002852"/>
    <x v="1"/>
    <x v="8"/>
    <s v="Ibico Standard Transparent Covers"/>
    <n v="82.4"/>
    <x v="2"/>
    <n v="0"/>
    <n v="40.376000000000005"/>
  </r>
  <r>
    <n v="7896"/>
    <s v="CA-2014-124744"/>
    <x v="3"/>
    <x v="548"/>
    <d v="2014-06-26T00:00:00"/>
    <s v="Standard Class"/>
    <s v="EH-14125"/>
    <s v="Eugene Hildebrand"/>
    <x v="2"/>
    <s v="United States"/>
    <s v="Wheeling"/>
    <x v="48"/>
    <n v="26003"/>
    <x v="3"/>
    <s v="OFF-BI-10000145"/>
    <x v="1"/>
    <x v="8"/>
    <s v="Zipper Ring Binder Pockets"/>
    <n v="6.24"/>
    <x v="0"/>
    <n v="0"/>
    <n v="3.0575999999999999"/>
  </r>
  <r>
    <n v="7897"/>
    <s v="CA-2014-124744"/>
    <x v="3"/>
    <x v="548"/>
    <d v="2014-06-26T00:00:00"/>
    <s v="Standard Class"/>
    <s v="EH-14125"/>
    <s v="Eugene Hildebrand"/>
    <x v="2"/>
    <s v="United States"/>
    <s v="Wheeling"/>
    <x v="48"/>
    <n v="26003"/>
    <x v="3"/>
    <s v="OFF-PA-10001970"/>
    <x v="1"/>
    <x v="10"/>
    <s v="Xerox 1908"/>
    <n v="447.84"/>
    <x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x v="3"/>
    <n v="0.2"/>
    <n v="30.605399999999946"/>
  </r>
  <r>
    <n v="7899"/>
    <s v="CA-2014-128363"/>
    <x v="3"/>
    <x v="802"/>
    <d v="2014-08-19T00:00:00"/>
    <s v="Standard Class"/>
    <s v="DC-12850"/>
    <s v="Dan Campbell"/>
    <x v="0"/>
    <s v="United States"/>
    <s v="Memphis"/>
    <x v="18"/>
    <n v="38109"/>
    <x v="0"/>
    <s v="OFF-BI-10001359"/>
    <x v="1"/>
    <x v="8"/>
    <s v="GBC DocuBind TL300 Electric Binding System"/>
    <n v="1614.5820000000003"/>
    <x v="5"/>
    <n v="0.7"/>
    <n v="-1237.8461999999995"/>
  </r>
  <r>
    <n v="7900"/>
    <s v="CA-2014-128363"/>
    <x v="3"/>
    <x v="802"/>
    <d v="2014-08-19T00:00:00"/>
    <s v="Standard Class"/>
    <s v="DC-12850"/>
    <s v="Dan Campbell"/>
    <x v="0"/>
    <s v="United States"/>
    <s v="Memphis"/>
    <x v="18"/>
    <n v="38109"/>
    <x v="0"/>
    <s v="OFF-FA-10003495"/>
    <x v="1"/>
    <x v="13"/>
    <s v="Staples"/>
    <n v="24.320000000000004"/>
    <x v="2"/>
    <n v="0.2"/>
    <n v="9.1199999999999974"/>
  </r>
  <r>
    <n v="7901"/>
    <s v="CA-2014-128363"/>
    <x v="3"/>
    <x v="802"/>
    <d v="2014-08-19T00:00:00"/>
    <s v="Standard Class"/>
    <s v="DC-12850"/>
    <s v="Dan Campbell"/>
    <x v="0"/>
    <s v="United States"/>
    <s v="Memphis"/>
    <x v="18"/>
    <n v="38109"/>
    <x v="0"/>
    <s v="TEC-AC-10003709"/>
    <x v="2"/>
    <x v="11"/>
    <s v="Maxell 4.7GB DVD-R 5/Pack"/>
    <n v="1.5840000000000001"/>
    <x v="0"/>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x v="7"/>
    <n v="0.2"/>
    <n v="0"/>
  </r>
  <r>
    <n v="7903"/>
    <s v="CA-2014-128363"/>
    <x v="3"/>
    <x v="802"/>
    <d v="2014-08-19T00:00:00"/>
    <s v="Standard Class"/>
    <s v="DC-12850"/>
    <s v="Dan Campbell"/>
    <x v="0"/>
    <s v="United States"/>
    <s v="Memphis"/>
    <x v="18"/>
    <n v="38109"/>
    <x v="0"/>
    <s v="OFF-EN-10003845"/>
    <x v="1"/>
    <x v="12"/>
    <s v="Colored Envelopes"/>
    <n v="14.76"/>
    <x v="2"/>
    <n v="0.2"/>
    <n v="4.7969999999999988"/>
  </r>
  <r>
    <n v="7904"/>
    <s v="CA-2014-128363"/>
    <x v="3"/>
    <x v="802"/>
    <d v="2014-08-19T00:00:00"/>
    <s v="Standard Class"/>
    <s v="DC-12850"/>
    <s v="Dan Campbell"/>
    <x v="0"/>
    <s v="United States"/>
    <s v="Memphis"/>
    <x v="18"/>
    <n v="38109"/>
    <x v="0"/>
    <s v="FUR-CH-10002073"/>
    <x v="0"/>
    <x v="1"/>
    <s v="Hon Olson Stacker Chairs"/>
    <n v="423.64799999999997"/>
    <x v="0"/>
    <n v="0.2"/>
    <n v="47.660399999999967"/>
  </r>
  <r>
    <n v="7905"/>
    <s v="CA-2012-126669"/>
    <x v="1"/>
    <x v="209"/>
    <d v="2012-11-13T00:00:00"/>
    <s v="Standard Class"/>
    <s v="DO-13645"/>
    <s v="Doug O'Connell"/>
    <x v="0"/>
    <s v="United States"/>
    <s v="Houston"/>
    <x v="5"/>
    <n v="77036"/>
    <x v="2"/>
    <s v="OFF-PA-10001357"/>
    <x v="1"/>
    <x v="10"/>
    <s v="Xerox 1886"/>
    <n v="76.64"/>
    <x v="0"/>
    <n v="0.2"/>
    <n v="26.823999999999995"/>
  </r>
  <r>
    <n v="7906"/>
    <s v="US-2012-118766"/>
    <x v="1"/>
    <x v="52"/>
    <d v="2012-10-22T00:00:00"/>
    <s v="Standard Class"/>
    <s v="LS-16975"/>
    <s v="Lindsay Shagiari"/>
    <x v="2"/>
    <s v="United States"/>
    <s v="Dallas"/>
    <x v="5"/>
    <n v="75217"/>
    <x v="2"/>
    <s v="OFF-EN-10001415"/>
    <x v="1"/>
    <x v="12"/>
    <s v="Staples"/>
    <n v="4.4640000000000004"/>
    <x v="7"/>
    <n v="0.2"/>
    <n v="1.6739999999999999"/>
  </r>
  <r>
    <n v="7907"/>
    <s v="US-2012-118766"/>
    <x v="1"/>
    <x v="52"/>
    <d v="2012-10-22T00:00:00"/>
    <s v="Standard Class"/>
    <s v="LS-16975"/>
    <s v="Lindsay Shagiari"/>
    <x v="2"/>
    <s v="United States"/>
    <s v="Dallas"/>
    <x v="5"/>
    <n v="75217"/>
    <x v="2"/>
    <s v="OFF-BI-10002813"/>
    <x v="1"/>
    <x v="8"/>
    <s v="Avery Reinforcements for Hole-Punch Pages"/>
    <n v="3.9599999999999991"/>
    <x v="12"/>
    <n v="0.8"/>
    <n v="-6.93"/>
  </r>
  <r>
    <n v="7908"/>
    <s v="CA-2013-112585"/>
    <x v="0"/>
    <x v="679"/>
    <d v="2013-08-03T00:00:00"/>
    <s v="First Class"/>
    <s v="RW-19630"/>
    <s v="Rob Williams"/>
    <x v="1"/>
    <s v="United States"/>
    <s v="San Francisco"/>
    <x v="1"/>
    <n v="94122"/>
    <x v="1"/>
    <s v="OFF-AP-10003849"/>
    <x v="1"/>
    <x v="9"/>
    <s v="Hoover Shoulder Vac Commercial Portable Vacuum"/>
    <n v="715.64"/>
    <x v="0"/>
    <n v="0"/>
    <n v="178.90999999999997"/>
  </r>
  <r>
    <n v="7909"/>
    <s v="CA-2013-149762"/>
    <x v="0"/>
    <x v="275"/>
    <d v="2013-12-08T00:00:00"/>
    <s v="Standard Class"/>
    <s v="RD-19720"/>
    <s v="Roger Demir"/>
    <x v="0"/>
    <s v="United States"/>
    <s v="Morgan Hill"/>
    <x v="1"/>
    <n v="95037"/>
    <x v="1"/>
    <s v="FUR-TA-10004147"/>
    <x v="0"/>
    <x v="3"/>
    <s v="Hon 4060 Series Tables"/>
    <n v="268.70400000000001"/>
    <x v="1"/>
    <n v="0.2"/>
    <n v="6.717599999999976"/>
  </r>
  <r>
    <n v="7910"/>
    <s v="CA-2013-149762"/>
    <x v="0"/>
    <x v="275"/>
    <d v="2013-12-08T00:00:00"/>
    <s v="Standard Class"/>
    <s v="RD-19720"/>
    <s v="Roger Demir"/>
    <x v="0"/>
    <s v="United States"/>
    <s v="Morgan Hill"/>
    <x v="1"/>
    <n v="95037"/>
    <x v="1"/>
    <s v="OFF-AR-10001662"/>
    <x v="1"/>
    <x v="6"/>
    <s v="Rogers Handheld Barrel Pencil Sharpener"/>
    <n v="21.92"/>
    <x v="8"/>
    <n v="0"/>
    <n v="5.9184000000000019"/>
  </r>
  <r>
    <n v="7911"/>
    <s v="CA-2013-149762"/>
    <x v="0"/>
    <x v="275"/>
    <d v="2013-12-08T00:00:00"/>
    <s v="Standard Class"/>
    <s v="RD-19720"/>
    <s v="Roger Demir"/>
    <x v="0"/>
    <s v="United States"/>
    <s v="Morgan Hill"/>
    <x v="1"/>
    <n v="95037"/>
    <x v="1"/>
    <s v="OFF-ST-10001558"/>
    <x v="1"/>
    <x v="4"/>
    <s v="Acco Perma 4000 Stacking Storage Drawers"/>
    <n v="48.72"/>
    <x v="1"/>
    <n v="0"/>
    <n v="7.3079999999999998"/>
  </r>
  <r>
    <n v="7912"/>
    <s v="CA-2013-149762"/>
    <x v="0"/>
    <x v="275"/>
    <d v="2013-12-08T00:00:00"/>
    <s v="Standard Class"/>
    <s v="RD-19720"/>
    <s v="Roger Demir"/>
    <x v="0"/>
    <s v="United States"/>
    <s v="Morgan Hill"/>
    <x v="1"/>
    <n v="95037"/>
    <x v="1"/>
    <s v="FUR-BO-10001337"/>
    <x v="0"/>
    <x v="0"/>
    <s v="O'Sullivan Living Dimensions 2-Shelf Bookcases"/>
    <n v="205.666"/>
    <x v="0"/>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x v="0"/>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x v="0"/>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x v="2"/>
    <n v="0"/>
    <n v="1668.2049999999999"/>
  </r>
  <r>
    <n v="7916"/>
    <s v="CA-2014-165323"/>
    <x v="3"/>
    <x v="46"/>
    <d v="2014-06-22T00:00:00"/>
    <s v="Standard Class"/>
    <s v="SR-20740"/>
    <s v="Steven Roelle"/>
    <x v="2"/>
    <s v="United States"/>
    <s v="New York City"/>
    <x v="15"/>
    <n v="10024"/>
    <x v="3"/>
    <s v="TEC-AC-10004992"/>
    <x v="2"/>
    <x v="11"/>
    <s v="Kingston Digital DataTraveler 64GB USB 2.0"/>
    <n v="101.34"/>
    <x v="1"/>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x v="4"/>
    <n v="0.3"/>
    <n v="-93.472400000000022"/>
  </r>
  <r>
    <n v="7918"/>
    <s v="CA-2014-100783"/>
    <x v="3"/>
    <x v="507"/>
    <d v="2014-09-09T00:00:00"/>
    <s v="Second Class"/>
    <s v="JK-16120"/>
    <s v="Julie Kriz"/>
    <x v="2"/>
    <s v="United States"/>
    <s v="Garland"/>
    <x v="5"/>
    <n v="75043"/>
    <x v="2"/>
    <s v="OFF-AR-10000380"/>
    <x v="1"/>
    <x v="6"/>
    <s v="Hunt PowerHouse Electric Pencil Sharpener, Blue"/>
    <n v="30.384"/>
    <x v="7"/>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x v="0"/>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x v="0"/>
    <n v="0"/>
    <n v="10.813600000000001"/>
  </r>
  <r>
    <n v="7921"/>
    <s v="CA-2014-139822"/>
    <x v="3"/>
    <x v="175"/>
    <d v="2014-09-22T00:00:00"/>
    <s v="Standard Class"/>
    <s v="Dp-13240"/>
    <s v="Dean percer"/>
    <x v="2"/>
    <s v="United States"/>
    <s v="Waterbury"/>
    <x v="29"/>
    <n v="6708"/>
    <x v="3"/>
    <s v="TEC-AC-10001090"/>
    <x v="2"/>
    <x v="11"/>
    <s v="Micro Innovations Wireless Classic Keyboard with Mouse"/>
    <n v="59.98"/>
    <x v="0"/>
    <n v="0"/>
    <n v="10.796399999999998"/>
  </r>
  <r>
    <n v="7922"/>
    <s v="CA-2014-107713"/>
    <x v="3"/>
    <x v="677"/>
    <d v="2014-03-18T00:00:00"/>
    <s v="Standard Class"/>
    <s v="JB-16000"/>
    <s v="Joy Bell-"/>
    <x v="0"/>
    <s v="United States"/>
    <s v="Columbia"/>
    <x v="39"/>
    <n v="21044"/>
    <x v="3"/>
    <s v="OFF-BI-10002026"/>
    <x v="1"/>
    <x v="8"/>
    <s v="Avery Arch Ring Binders"/>
    <n v="174.3"/>
    <x v="1"/>
    <n v="0"/>
    <n v="81.920999999999992"/>
  </r>
  <r>
    <n v="7923"/>
    <s v="CA-2014-134096"/>
    <x v="3"/>
    <x v="241"/>
    <d v="2014-09-30T00:00:00"/>
    <s v="Standard Class"/>
    <s v="PP-18955"/>
    <s v="Paul Prost"/>
    <x v="2"/>
    <s v="United States"/>
    <s v="Hollywood"/>
    <x v="2"/>
    <n v="33021"/>
    <x v="0"/>
    <s v="TEC-PH-10000526"/>
    <x v="2"/>
    <x v="7"/>
    <s v="Vtech CS6719"/>
    <n v="383.96000000000004"/>
    <x v="2"/>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x v="1"/>
    <n v="0.7"/>
    <n v="-11.417999999999999"/>
  </r>
  <r>
    <n v="7925"/>
    <s v="CA-2013-125843"/>
    <x v="0"/>
    <x v="572"/>
    <d v="2013-08-17T00:00:00"/>
    <s v="First Class"/>
    <s v="RF-19840"/>
    <s v="Roy Französisch"/>
    <x v="0"/>
    <s v="United States"/>
    <s v="Springfield"/>
    <x v="17"/>
    <n v="22153"/>
    <x v="0"/>
    <s v="OFF-BI-10002309"/>
    <x v="1"/>
    <x v="8"/>
    <s v="Avery Heavy-Duty EZD  Binder With Locking Rings"/>
    <n v="22.32"/>
    <x v="4"/>
    <n v="0"/>
    <n v="10.7136"/>
  </r>
  <r>
    <n v="7926"/>
    <s v="CA-2013-125843"/>
    <x v="0"/>
    <x v="572"/>
    <d v="2013-08-17T00:00:00"/>
    <s v="First Class"/>
    <s v="RF-19840"/>
    <s v="Roy Französisch"/>
    <x v="0"/>
    <s v="United States"/>
    <s v="Springfield"/>
    <x v="17"/>
    <n v="22153"/>
    <x v="0"/>
    <s v="OFF-LA-10003923"/>
    <x v="1"/>
    <x v="2"/>
    <s v="Alphabetical Labels for Top Tab Filing"/>
    <n v="103.60000000000001"/>
    <x v="3"/>
    <n v="0"/>
    <n v="51.800000000000004"/>
  </r>
  <r>
    <n v="7927"/>
    <s v="CA-2014-120404"/>
    <x v="3"/>
    <x v="225"/>
    <d v="2014-11-25T00:00:00"/>
    <s v="Second Class"/>
    <s v="KH-16330"/>
    <s v="Katharine Harms"/>
    <x v="1"/>
    <s v="United States"/>
    <s v="New York City"/>
    <x v="15"/>
    <n v="10035"/>
    <x v="3"/>
    <s v="TEC-AC-10003433"/>
    <x v="2"/>
    <x v="11"/>
    <s v="Maxell 4.7GB DVD+R 5/Pack"/>
    <n v="2.9699999999999998"/>
    <x v="1"/>
    <n v="0"/>
    <n v="1.3365"/>
  </r>
  <r>
    <n v="7928"/>
    <s v="CA-2014-120404"/>
    <x v="3"/>
    <x v="225"/>
    <d v="2014-11-25T00:00:00"/>
    <s v="Second Class"/>
    <s v="KH-16330"/>
    <s v="Katharine Harms"/>
    <x v="1"/>
    <s v="United States"/>
    <s v="New York City"/>
    <x v="15"/>
    <n v="10035"/>
    <x v="3"/>
    <s v="TEC-PH-10001363"/>
    <x v="2"/>
    <x v="7"/>
    <s v="Apple iPhone 5S"/>
    <n v="569.99"/>
    <x v="7"/>
    <n v="0"/>
    <n v="170.99699999999996"/>
  </r>
  <r>
    <n v="7929"/>
    <s v="CA-2014-120404"/>
    <x v="3"/>
    <x v="225"/>
    <d v="2014-11-25T00:00:00"/>
    <s v="Second Class"/>
    <s v="KH-16330"/>
    <s v="Katharine Harms"/>
    <x v="1"/>
    <s v="United States"/>
    <s v="New York City"/>
    <x v="15"/>
    <n v="10035"/>
    <x v="3"/>
    <s v="FUR-FU-10000820"/>
    <x v="0"/>
    <x v="5"/>
    <s v="Tensor Brushed Steel Torchiere Floor Lamp"/>
    <n v="50.97"/>
    <x v="1"/>
    <n v="0"/>
    <n v="9.1745999999999981"/>
  </r>
  <r>
    <n v="7930"/>
    <s v="CA-2014-167549"/>
    <x v="3"/>
    <x v="800"/>
    <d v="2014-07-28T00:00:00"/>
    <s v="First Class"/>
    <s v="EM-14200"/>
    <s v="Evan Minnotte"/>
    <x v="2"/>
    <s v="United States"/>
    <s v="Dallas"/>
    <x v="5"/>
    <n v="75217"/>
    <x v="2"/>
    <s v="FUR-TA-10004767"/>
    <x v="0"/>
    <x v="3"/>
    <s v="Safco Drafting Table"/>
    <n v="298.11599999999999"/>
    <x v="5"/>
    <n v="0.3"/>
    <n v="-4.2588000000000363"/>
  </r>
  <r>
    <n v="7931"/>
    <s v="CA-2013-120082"/>
    <x v="0"/>
    <x v="869"/>
    <d v="2013-03-28T00:00:00"/>
    <s v="Second Class"/>
    <s v="DK-12835"/>
    <s v="Damala Kotsonis"/>
    <x v="1"/>
    <s v="United States"/>
    <s v="New York City"/>
    <x v="15"/>
    <n v="10024"/>
    <x v="3"/>
    <s v="OFF-AR-10001955"/>
    <x v="1"/>
    <x v="6"/>
    <s v="Newell 319"/>
    <n v="59.519999999999996"/>
    <x v="1"/>
    <n v="0"/>
    <n v="17.855999999999995"/>
  </r>
  <r>
    <n v="7932"/>
    <s v="US-2013-168095"/>
    <x v="0"/>
    <x v="692"/>
    <d v="2013-07-21T00:00:00"/>
    <s v="Standard Class"/>
    <s v="MC-17425"/>
    <s v="Mark Cousins"/>
    <x v="1"/>
    <s v="United States"/>
    <s v="Portland"/>
    <x v="21"/>
    <n v="97206"/>
    <x v="1"/>
    <s v="FUR-CH-10004886"/>
    <x v="0"/>
    <x v="1"/>
    <s v="Bevis Steel Folding Chairs"/>
    <n v="230.28000000000003"/>
    <x v="1"/>
    <n v="0.2"/>
    <n v="23.027999999999992"/>
  </r>
  <r>
    <n v="7933"/>
    <s v="US-2013-168095"/>
    <x v="0"/>
    <x v="692"/>
    <d v="2013-07-21T00:00:00"/>
    <s v="Standard Class"/>
    <s v="MC-17425"/>
    <s v="Mark Cousins"/>
    <x v="1"/>
    <s v="United States"/>
    <s v="Portland"/>
    <x v="21"/>
    <n v="97206"/>
    <x v="1"/>
    <s v="OFF-PA-10003641"/>
    <x v="1"/>
    <x v="10"/>
    <s v="Xerox 1909"/>
    <n v="105.52"/>
    <x v="2"/>
    <n v="0.2"/>
    <n v="34.293999999999997"/>
  </r>
  <r>
    <n v="7934"/>
    <s v="CA-2014-166093"/>
    <x v="3"/>
    <x v="629"/>
    <d v="2014-08-25T00:00:00"/>
    <s v="Standard Class"/>
    <s v="RW-19540"/>
    <s v="Rick Wilson"/>
    <x v="1"/>
    <s v="United States"/>
    <s v="Brentwood"/>
    <x v="1"/>
    <n v="94513"/>
    <x v="1"/>
    <s v="OFF-EN-10003134"/>
    <x v="1"/>
    <x v="12"/>
    <s v="Staples"/>
    <n v="23.36"/>
    <x v="0"/>
    <n v="0"/>
    <n v="11.68"/>
  </r>
  <r>
    <n v="7935"/>
    <s v="CA-2014-166093"/>
    <x v="3"/>
    <x v="629"/>
    <d v="2014-08-25T00:00:00"/>
    <s v="Standard Class"/>
    <s v="RW-19540"/>
    <s v="Rick Wilson"/>
    <x v="1"/>
    <s v="United States"/>
    <s v="Brentwood"/>
    <x v="1"/>
    <n v="94513"/>
    <x v="1"/>
    <s v="TEC-PH-10002564"/>
    <x v="2"/>
    <x v="7"/>
    <s v="OtterBox Defender Series Case - Samsung Galaxy S4"/>
    <n v="71.975999999999999"/>
    <x v="1"/>
    <n v="0.2"/>
    <n v="8.9969999999999892"/>
  </r>
  <r>
    <n v="7936"/>
    <s v="CA-2014-166093"/>
    <x v="3"/>
    <x v="629"/>
    <d v="2014-08-25T00:00:00"/>
    <s v="Standard Class"/>
    <s v="RW-19540"/>
    <s v="Rick Wilson"/>
    <x v="1"/>
    <s v="United States"/>
    <s v="Brentwood"/>
    <x v="1"/>
    <n v="94513"/>
    <x v="1"/>
    <s v="OFF-PA-10003893"/>
    <x v="1"/>
    <x v="10"/>
    <s v="Xerox 1962"/>
    <n v="8.56"/>
    <x v="0"/>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x v="1"/>
    <n v="0.2"/>
    <n v="4.8720000000000008"/>
  </r>
  <r>
    <n v="7938"/>
    <s v="CA-2014-166093"/>
    <x v="3"/>
    <x v="629"/>
    <d v="2014-08-25T00:00:00"/>
    <s v="Standard Class"/>
    <s v="RW-19540"/>
    <s v="Rick Wilson"/>
    <x v="1"/>
    <s v="United States"/>
    <s v="Brentwood"/>
    <x v="1"/>
    <n v="94513"/>
    <x v="1"/>
    <s v="OFF-AP-10001058"/>
    <x v="1"/>
    <x v="9"/>
    <s v="Sanyo 2.5 Cubic Foot Mid-Size Office Refrigerators"/>
    <n v="2518.29"/>
    <x v="6"/>
    <n v="0"/>
    <n v="654.7553999999999"/>
  </r>
  <r>
    <n v="7939"/>
    <s v="CA-2014-166093"/>
    <x v="3"/>
    <x v="629"/>
    <d v="2014-08-25T00:00:00"/>
    <s v="Standard Class"/>
    <s v="RW-19540"/>
    <s v="Rick Wilson"/>
    <x v="1"/>
    <s v="United States"/>
    <s v="Brentwood"/>
    <x v="1"/>
    <n v="94513"/>
    <x v="1"/>
    <s v="OFF-ST-10001496"/>
    <x v="1"/>
    <x v="4"/>
    <s v="Standard Rollaway File with Lock"/>
    <n v="540.56999999999994"/>
    <x v="1"/>
    <n v="0"/>
    <n v="140.54820000000001"/>
  </r>
  <r>
    <n v="7940"/>
    <s v="CA-2014-166093"/>
    <x v="3"/>
    <x v="629"/>
    <d v="2014-08-25T00:00:00"/>
    <s v="Standard Class"/>
    <s v="RW-19540"/>
    <s v="Rick Wilson"/>
    <x v="1"/>
    <s v="United States"/>
    <s v="Brentwood"/>
    <x v="1"/>
    <n v="94513"/>
    <x v="1"/>
    <s v="OFF-BI-10004230"/>
    <x v="1"/>
    <x v="8"/>
    <s v="GBC Recycled Grain Textured Covers"/>
    <n v="221.05600000000001"/>
    <x v="8"/>
    <n v="0.2"/>
    <n v="77.369599999999991"/>
  </r>
  <r>
    <n v="7941"/>
    <s v="CA-2013-146325"/>
    <x v="0"/>
    <x v="882"/>
    <d v="2013-12-18T00:00:00"/>
    <s v="First Class"/>
    <s v="DS-13180"/>
    <s v="David Smith"/>
    <x v="1"/>
    <s v="United States"/>
    <s v="San Diego"/>
    <x v="1"/>
    <n v="92037"/>
    <x v="1"/>
    <s v="FUR-CH-10001146"/>
    <x v="0"/>
    <x v="1"/>
    <s v="Global Task Chair, Black"/>
    <n v="81.424000000000007"/>
    <x v="0"/>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x v="12"/>
    <n v="0"/>
    <n v="35.047999999999995"/>
  </r>
  <r>
    <n v="7943"/>
    <s v="CA-2014-134194"/>
    <x v="3"/>
    <x v="53"/>
    <d v="2015-01-02T00:00:00"/>
    <s v="Standard Class"/>
    <s v="GA-14725"/>
    <s v="Guy Armstrong"/>
    <x v="0"/>
    <s v="United States"/>
    <s v="Dallas"/>
    <x v="5"/>
    <n v="75081"/>
    <x v="2"/>
    <s v="OFF-BI-10003684"/>
    <x v="1"/>
    <x v="8"/>
    <s v="Wilson Jones Legal Size Ring Binders"/>
    <n v="39.581999999999987"/>
    <x v="6"/>
    <n v="0.8"/>
    <n v="-59.372999999999976"/>
  </r>
  <r>
    <n v="7944"/>
    <s v="CA-2014-134194"/>
    <x v="3"/>
    <x v="53"/>
    <d v="2015-01-02T00:00:00"/>
    <s v="Standard Class"/>
    <s v="GA-14725"/>
    <s v="Guy Armstrong"/>
    <x v="0"/>
    <s v="United States"/>
    <s v="Dallas"/>
    <x v="5"/>
    <n v="75081"/>
    <x v="2"/>
    <s v="OFF-SU-10000946"/>
    <x v="1"/>
    <x v="14"/>
    <s v="Staples"/>
    <n v="44.688000000000002"/>
    <x v="3"/>
    <n v="0.2"/>
    <n v="5.0273999999999965"/>
  </r>
  <r>
    <n v="7945"/>
    <s v="CA-2014-134194"/>
    <x v="3"/>
    <x v="53"/>
    <d v="2015-01-02T00:00:00"/>
    <s v="Standard Class"/>
    <s v="GA-14725"/>
    <s v="Guy Armstrong"/>
    <x v="0"/>
    <s v="United States"/>
    <s v="Dallas"/>
    <x v="5"/>
    <n v="75081"/>
    <x v="2"/>
    <s v="OFF-AR-10001615"/>
    <x v="1"/>
    <x v="6"/>
    <s v="Newell 34"/>
    <n v="31.744"/>
    <x v="0"/>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x v="2"/>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x v="1"/>
    <n v="0.8"/>
    <n v="-5.0687999999999995"/>
  </r>
  <r>
    <n v="7948"/>
    <s v="CA-2011-131009"/>
    <x v="2"/>
    <x v="72"/>
    <d v="2011-03-05T00:00:00"/>
    <s v="Standard Class"/>
    <s v="SC-20380"/>
    <s v="Shahid Collister"/>
    <x v="0"/>
    <s v="United States"/>
    <s v="El Paso"/>
    <x v="5"/>
    <n v="79907"/>
    <x v="2"/>
    <s v="OFF-FA-10004395"/>
    <x v="1"/>
    <x v="13"/>
    <s v="Plymouth Boxed Rubber Bands by Plymouth"/>
    <n v="18.84"/>
    <x v="2"/>
    <n v="0.2"/>
    <n v="-3.5324999999999998"/>
  </r>
  <r>
    <n v="7949"/>
    <s v="CA-2011-131009"/>
    <x v="2"/>
    <x v="72"/>
    <d v="2011-03-05T00:00:00"/>
    <s v="Standard Class"/>
    <s v="SC-20380"/>
    <s v="Shahid Collister"/>
    <x v="0"/>
    <s v="United States"/>
    <s v="El Paso"/>
    <x v="5"/>
    <n v="79907"/>
    <x v="2"/>
    <s v="FUR-CH-10001270"/>
    <x v="0"/>
    <x v="1"/>
    <s v="Harbour Creations Steel Folding Chair"/>
    <n v="362.24999999999994"/>
    <x v="5"/>
    <n v="0.3"/>
    <n v="0"/>
  </r>
  <r>
    <n v="7950"/>
    <s v="CA-2011-131009"/>
    <x v="2"/>
    <x v="72"/>
    <d v="2011-03-05T00:00:00"/>
    <s v="Standard Class"/>
    <s v="SC-20380"/>
    <s v="Shahid Collister"/>
    <x v="0"/>
    <s v="United States"/>
    <s v="El Paso"/>
    <x v="5"/>
    <n v="79907"/>
    <x v="2"/>
    <s v="FUR-FU-10001095"/>
    <x v="0"/>
    <x v="5"/>
    <s v="DAX Black Cherry Wood-Tone Poster Frame"/>
    <n v="63.552000000000007"/>
    <x v="5"/>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x v="1"/>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x v="0"/>
    <n v="0.2"/>
    <n v="2.2439999999999998"/>
  </r>
  <r>
    <n v="7953"/>
    <s v="CA-2012-145814"/>
    <x v="1"/>
    <x v="902"/>
    <d v="2012-11-24T00:00:00"/>
    <s v="Standard Class"/>
    <s v="KD-16345"/>
    <s v="Katherine Ducich"/>
    <x v="0"/>
    <s v="United States"/>
    <s v="New York City"/>
    <x v="15"/>
    <n v="10035"/>
    <x v="3"/>
    <s v="TEC-PH-10002200"/>
    <x v="2"/>
    <x v="7"/>
    <s v="Aastra 6757i CT Wireless VoIP phone"/>
    <n v="861.76"/>
    <x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x v="4"/>
    <n v="0"/>
    <n v="2.6783999999999963"/>
  </r>
  <r>
    <n v="7955"/>
    <s v="CA-2011-138359"/>
    <x v="2"/>
    <x v="470"/>
    <d v="2011-04-06T00:00:00"/>
    <s v="Standard Class"/>
    <s v="KH-16330"/>
    <s v="Katharine Harms"/>
    <x v="1"/>
    <s v="United States"/>
    <s v="Revere"/>
    <x v="31"/>
    <n v="2151"/>
    <x v="3"/>
    <s v="OFF-BI-10000145"/>
    <x v="1"/>
    <x v="8"/>
    <s v="Zipper Ring Binder Pockets"/>
    <n v="6.24"/>
    <x v="0"/>
    <n v="0"/>
    <n v="3.0575999999999999"/>
  </r>
  <r>
    <n v="7956"/>
    <s v="CA-2014-131807"/>
    <x v="3"/>
    <x v="361"/>
    <d v="2014-10-11T00:00:00"/>
    <s v="Standard Class"/>
    <s v="GG-14650"/>
    <s v="Greg Guthrie"/>
    <x v="1"/>
    <s v="United States"/>
    <s v="Chico"/>
    <x v="1"/>
    <n v="95928"/>
    <x v="1"/>
    <s v="FUR-CH-10001190"/>
    <x v="0"/>
    <x v="1"/>
    <s v="Global Deluxe High-Back Office Chair in Storm"/>
    <n v="435.16800000000006"/>
    <x v="4"/>
    <n v="0.2"/>
    <n v="-59.835600000000042"/>
  </r>
  <r>
    <n v="7957"/>
    <s v="CA-2014-131807"/>
    <x v="3"/>
    <x v="361"/>
    <d v="2014-10-11T00:00:00"/>
    <s v="Standard Class"/>
    <s v="GG-14650"/>
    <s v="Greg Guthrie"/>
    <x v="1"/>
    <s v="United States"/>
    <s v="Chico"/>
    <x v="1"/>
    <n v="95928"/>
    <x v="1"/>
    <s v="OFF-FA-10002780"/>
    <x v="1"/>
    <x v="13"/>
    <s v="Staples"/>
    <n v="14.9"/>
    <x v="2"/>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x v="4"/>
    <n v="0"/>
    <n v="4.1080000000000005"/>
  </r>
  <r>
    <n v="7959"/>
    <s v="CA-2014-131807"/>
    <x v="3"/>
    <x v="361"/>
    <d v="2014-10-11T00:00:00"/>
    <s v="Standard Class"/>
    <s v="GG-14650"/>
    <s v="Greg Guthrie"/>
    <x v="1"/>
    <s v="United States"/>
    <s v="Chico"/>
    <x v="1"/>
    <n v="95928"/>
    <x v="1"/>
    <s v="FUR-FU-10004666"/>
    <x v="0"/>
    <x v="5"/>
    <s v="DAX Clear Channel Poster Frame"/>
    <n v="72.900000000000006"/>
    <x v="2"/>
    <n v="0"/>
    <n v="26.973000000000003"/>
  </r>
  <r>
    <n v="7960"/>
    <s v="CA-2014-131807"/>
    <x v="3"/>
    <x v="361"/>
    <d v="2014-10-11T00:00:00"/>
    <s v="Standard Class"/>
    <s v="GG-14650"/>
    <s v="Greg Guthrie"/>
    <x v="1"/>
    <s v="United States"/>
    <s v="Chico"/>
    <x v="1"/>
    <n v="95928"/>
    <x v="1"/>
    <s v="FUR-TA-10004086"/>
    <x v="0"/>
    <x v="3"/>
    <s v="KI Adjustable-Height Table"/>
    <n v="206.35200000000003"/>
    <x v="1"/>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x v="7"/>
    <n v="0.2"/>
    <n v="2.6972999999999994"/>
  </r>
  <r>
    <n v="7962"/>
    <s v="CA-2014-104864"/>
    <x v="3"/>
    <x v="551"/>
    <d v="2014-11-24T00:00:00"/>
    <s v="Second Class"/>
    <s v="JS-15685"/>
    <s v="Jim Sink"/>
    <x v="1"/>
    <s v="United States"/>
    <s v="Miramar"/>
    <x v="2"/>
    <n v="33023"/>
    <x v="0"/>
    <s v="OFF-ST-10002301"/>
    <x v="1"/>
    <x v="4"/>
    <s v="Tennsco Commercial Shelving"/>
    <n v="81.360000000000014"/>
    <x v="2"/>
    <n v="0.2"/>
    <n v="-19.323000000000011"/>
  </r>
  <r>
    <n v="7963"/>
    <s v="CA-2014-104864"/>
    <x v="3"/>
    <x v="551"/>
    <d v="2014-11-24T00:00:00"/>
    <s v="Second Class"/>
    <s v="JS-15685"/>
    <s v="Jim Sink"/>
    <x v="1"/>
    <s v="United States"/>
    <s v="Miramar"/>
    <x v="2"/>
    <n v="33023"/>
    <x v="0"/>
    <s v="OFF-BI-10001636"/>
    <x v="1"/>
    <x v="8"/>
    <s v="Ibico Plastic and Wire Spiral Binding Combs"/>
    <n v="20.232000000000003"/>
    <x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x v="4"/>
    <n v="0.2"/>
    <n v="48.631999999999948"/>
  </r>
  <r>
    <n v="7965"/>
    <s v="CA-2014-104864"/>
    <x v="3"/>
    <x v="551"/>
    <d v="2014-11-24T00:00:00"/>
    <s v="Second Class"/>
    <s v="JS-15685"/>
    <s v="Jim Sink"/>
    <x v="1"/>
    <s v="United States"/>
    <s v="Miramar"/>
    <x v="2"/>
    <n v="33023"/>
    <x v="0"/>
    <s v="OFF-PA-10004609"/>
    <x v="1"/>
    <x v="10"/>
    <s v="Xerox 221"/>
    <n v="20.736000000000004"/>
    <x v="4"/>
    <n v="0.2"/>
    <n v="7.2576000000000001"/>
  </r>
  <r>
    <n v="7966"/>
    <s v="CA-2014-104864"/>
    <x v="3"/>
    <x v="551"/>
    <d v="2014-11-24T00:00:00"/>
    <s v="Second Class"/>
    <s v="JS-15685"/>
    <s v="Jim Sink"/>
    <x v="1"/>
    <s v="United States"/>
    <s v="Miramar"/>
    <x v="2"/>
    <n v="33023"/>
    <x v="0"/>
    <s v="OFF-PA-10003309"/>
    <x v="1"/>
    <x v="10"/>
    <s v="Xerox 211"/>
    <n v="41.472000000000008"/>
    <x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x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x v="1"/>
    <n v="0.7"/>
    <n v="-190.85220000000004"/>
  </r>
  <r>
    <n v="7969"/>
    <s v="CA-2013-157707"/>
    <x v="0"/>
    <x v="1155"/>
    <d v="2013-10-13T00:00:00"/>
    <s v="First Class"/>
    <s v="CC-12610"/>
    <s v="Corey Catlett"/>
    <x v="1"/>
    <s v="United States"/>
    <s v="Denver"/>
    <x v="22"/>
    <n v="80219"/>
    <x v="1"/>
    <s v="TEC-PH-10002583"/>
    <x v="2"/>
    <x v="7"/>
    <s v="iOttie HLCRIO102 Car Mount"/>
    <n v="15.991999999999999"/>
    <x v="7"/>
    <n v="0.2"/>
    <n v="-2.9985000000000022"/>
  </r>
  <r>
    <n v="7970"/>
    <s v="CA-2013-157707"/>
    <x v="0"/>
    <x v="1155"/>
    <d v="2013-10-13T00:00:00"/>
    <s v="First Class"/>
    <s v="CC-12610"/>
    <s v="Corey Catlett"/>
    <x v="1"/>
    <s v="United States"/>
    <s v="Denver"/>
    <x v="22"/>
    <n v="80219"/>
    <x v="1"/>
    <s v="FUR-CH-10004853"/>
    <x v="0"/>
    <x v="1"/>
    <s v="Global Manager's Adjustable Task Chair, Storm"/>
    <n v="120.78399999999999"/>
    <x v="7"/>
    <n v="0.2"/>
    <n v="13.588199999999986"/>
  </r>
  <r>
    <n v="7971"/>
    <s v="US-2012-126753"/>
    <x v="1"/>
    <x v="748"/>
    <d v="2012-08-20T00:00:00"/>
    <s v="Standard Class"/>
    <s v="SP-20860"/>
    <s v="Sung Pak"/>
    <x v="1"/>
    <s v="United States"/>
    <s v="Philadelphia"/>
    <x v="9"/>
    <n v="19134"/>
    <x v="3"/>
    <s v="TEC-PH-10003580"/>
    <x v="2"/>
    <x v="7"/>
    <s v="Cisco IP Phone 7961G-GE VoIP phone"/>
    <n v="519.79200000000003"/>
    <x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x v="1"/>
    <n v="0.2"/>
    <n v="-5.4558000000000035"/>
  </r>
  <r>
    <n v="7973"/>
    <s v="US-2012-126753"/>
    <x v="1"/>
    <x v="748"/>
    <d v="2012-08-20T00:00:00"/>
    <s v="Standard Class"/>
    <s v="SP-20860"/>
    <s v="Sung Pak"/>
    <x v="1"/>
    <s v="United States"/>
    <s v="Philadelphia"/>
    <x v="9"/>
    <n v="19134"/>
    <x v="3"/>
    <s v="OFF-PA-10002787"/>
    <x v="1"/>
    <x v="10"/>
    <s v="Xerox 227"/>
    <n v="10.368000000000002"/>
    <x v="0"/>
    <n v="0.2"/>
    <n v="3.6288"/>
  </r>
  <r>
    <n v="7974"/>
    <s v="US-2012-126753"/>
    <x v="1"/>
    <x v="748"/>
    <d v="2012-08-20T00:00:00"/>
    <s v="Standard Class"/>
    <s v="SP-20860"/>
    <s v="Sung Pak"/>
    <x v="1"/>
    <s v="United States"/>
    <s v="Philadelphia"/>
    <x v="9"/>
    <n v="19134"/>
    <x v="3"/>
    <s v="OFF-BI-10003981"/>
    <x v="1"/>
    <x v="8"/>
    <s v="Avery Durable Plastic 1&quot; Binders"/>
    <n v="2.7240000000000006"/>
    <x v="0"/>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x v="1"/>
    <n v="0.2"/>
    <n v="0"/>
  </r>
  <r>
    <n v="7976"/>
    <s v="US-2012-126753"/>
    <x v="1"/>
    <x v="748"/>
    <d v="2012-08-20T00:00:00"/>
    <s v="Standard Class"/>
    <s v="SP-20860"/>
    <s v="Sung Pak"/>
    <x v="1"/>
    <s v="United States"/>
    <s v="Philadelphia"/>
    <x v="9"/>
    <n v="19134"/>
    <x v="3"/>
    <s v="OFF-BI-10003727"/>
    <x v="1"/>
    <x v="8"/>
    <s v="Avery Durable Slant Ring Binders With Label Holder"/>
    <n v="3.762"/>
    <x v="1"/>
    <n v="0.7"/>
    <n v="-2.758799999999999"/>
  </r>
  <r>
    <n v="7977"/>
    <s v="US-2012-126753"/>
    <x v="1"/>
    <x v="748"/>
    <d v="2012-08-20T00:00:00"/>
    <s v="Standard Class"/>
    <s v="SP-20860"/>
    <s v="Sung Pak"/>
    <x v="1"/>
    <s v="United States"/>
    <s v="Philadelphia"/>
    <x v="9"/>
    <n v="19134"/>
    <x v="3"/>
    <s v="OFF-PA-10000130"/>
    <x v="1"/>
    <x v="10"/>
    <s v="Xerox 199"/>
    <n v="10.272000000000002"/>
    <x v="1"/>
    <n v="0.2"/>
    <n v="3.2099999999999982"/>
  </r>
  <r>
    <n v="7978"/>
    <s v="CA-2011-166051"/>
    <x v="2"/>
    <x v="1178"/>
    <d v="2011-06-05T00:00:00"/>
    <s v="Standard Class"/>
    <s v="JK-15625"/>
    <s v="Jim Karlsson"/>
    <x v="0"/>
    <s v="United States"/>
    <s v="Jackson"/>
    <x v="35"/>
    <n v="39212"/>
    <x v="0"/>
    <s v="TEC-PH-10002680"/>
    <x v="2"/>
    <x v="7"/>
    <s v="Samsung Galaxy Note 3"/>
    <n v="659.97"/>
    <x v="1"/>
    <n v="0"/>
    <n v="197.99099999999996"/>
  </r>
  <r>
    <n v="7979"/>
    <s v="CA-2011-166051"/>
    <x v="2"/>
    <x v="1178"/>
    <d v="2011-06-05T00:00:00"/>
    <s v="Standard Class"/>
    <s v="JK-15625"/>
    <s v="Jim Karlsson"/>
    <x v="0"/>
    <s v="United States"/>
    <s v="Jackson"/>
    <x v="35"/>
    <n v="39212"/>
    <x v="0"/>
    <s v="TEC-PH-10002538"/>
    <x v="2"/>
    <x v="7"/>
    <s v="Grandstream GXP1160 VoIP phone"/>
    <n v="113.72999999999999"/>
    <x v="1"/>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x v="7"/>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x v="0"/>
    <n v="0.2"/>
    <n v="5.5511999999999979"/>
  </r>
  <r>
    <n v="7982"/>
    <s v="CA-2011-113383"/>
    <x v="2"/>
    <x v="1076"/>
    <d v="2011-09-13T00:00:00"/>
    <s v="First Class"/>
    <s v="SF-20065"/>
    <s v="Sandra Flanagan"/>
    <x v="0"/>
    <s v="United States"/>
    <s v="Clifton"/>
    <x v="30"/>
    <n v="7011"/>
    <x v="3"/>
    <s v="OFF-AP-10004532"/>
    <x v="1"/>
    <x v="9"/>
    <s v="Kensington 6 Outlet Guardian Standard Surge Protector"/>
    <n v="81.92"/>
    <x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x v="2"/>
    <n v="0"/>
    <n v="76.469999999999985"/>
  </r>
  <r>
    <n v="7984"/>
    <s v="CA-2014-152499"/>
    <x v="3"/>
    <x v="203"/>
    <d v="2014-01-26T00:00:00"/>
    <s v="Second Class"/>
    <s v="EH-13765"/>
    <s v="Edward Hooks"/>
    <x v="1"/>
    <s v="United States"/>
    <s v="Chicago"/>
    <x v="10"/>
    <n v="60623"/>
    <x v="2"/>
    <s v="OFF-FA-10002975"/>
    <x v="1"/>
    <x v="13"/>
    <s v="Staples"/>
    <n v="15.120000000000001"/>
    <x v="2"/>
    <n v="0.2"/>
    <n v="4.9139999999999988"/>
  </r>
  <r>
    <n v="7985"/>
    <s v="CA-2014-152499"/>
    <x v="3"/>
    <x v="203"/>
    <d v="2014-01-26T00:00:00"/>
    <s v="Second Class"/>
    <s v="EH-13765"/>
    <s v="Edward Hooks"/>
    <x v="1"/>
    <s v="United States"/>
    <s v="Chicago"/>
    <x v="10"/>
    <n v="60623"/>
    <x v="2"/>
    <s v="OFF-AR-10003481"/>
    <x v="1"/>
    <x v="6"/>
    <s v="Newell 348"/>
    <n v="7.8719999999999999"/>
    <x v="1"/>
    <n v="0.2"/>
    <n v="0.88559999999999883"/>
  </r>
  <r>
    <n v="7986"/>
    <s v="CA-2013-151498"/>
    <x v="0"/>
    <x v="438"/>
    <d v="2013-04-25T00:00:00"/>
    <s v="First Class"/>
    <s v="DN-13690"/>
    <s v="Duane Noonan"/>
    <x v="0"/>
    <s v="United States"/>
    <s v="Seattle"/>
    <x v="4"/>
    <n v="98115"/>
    <x v="1"/>
    <s v="OFF-BI-10004967"/>
    <x v="1"/>
    <x v="8"/>
    <s v="Round Ring Binders"/>
    <n v="8.32"/>
    <x v="2"/>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x v="2"/>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x v="4"/>
    <n v="0"/>
    <n v="11.591999999999999"/>
  </r>
  <r>
    <n v="7989"/>
    <s v="US-2013-117793"/>
    <x v="0"/>
    <x v="828"/>
    <d v="2013-08-30T00:00:00"/>
    <s v="Standard Class"/>
    <s v="MA-17560"/>
    <s v="Matt Abelman"/>
    <x v="2"/>
    <s v="United States"/>
    <s v="Sheboygan"/>
    <x v="6"/>
    <n v="53081"/>
    <x v="2"/>
    <s v="OFF-LA-10003537"/>
    <x v="1"/>
    <x v="2"/>
    <s v="Avery 515"/>
    <n v="37.589999999999996"/>
    <x v="1"/>
    <n v="0"/>
    <n v="17.667299999999997"/>
  </r>
  <r>
    <n v="7990"/>
    <s v="US-2013-117793"/>
    <x v="0"/>
    <x v="828"/>
    <d v="2013-08-30T00:00:00"/>
    <s v="Standard Class"/>
    <s v="MA-17560"/>
    <s v="Matt Abelman"/>
    <x v="2"/>
    <s v="United States"/>
    <s v="Sheboygan"/>
    <x v="6"/>
    <n v="53081"/>
    <x v="2"/>
    <s v="OFF-ST-10002406"/>
    <x v="1"/>
    <x v="4"/>
    <s v="Pizazz Global Quick File"/>
    <n v="14.97"/>
    <x v="7"/>
    <n v="0"/>
    <n v="4.1916000000000011"/>
  </r>
  <r>
    <n v="7991"/>
    <s v="US-2013-117793"/>
    <x v="0"/>
    <x v="828"/>
    <d v="2013-08-30T00:00:00"/>
    <s v="Standard Class"/>
    <s v="MA-17560"/>
    <s v="Matt Abelman"/>
    <x v="2"/>
    <s v="United States"/>
    <s v="Sheboygan"/>
    <x v="6"/>
    <n v="53081"/>
    <x v="2"/>
    <s v="TEC-AC-10003433"/>
    <x v="2"/>
    <x v="11"/>
    <s v="Maxell 4.7GB DVD+R 5/Pack"/>
    <n v="1.98"/>
    <x v="0"/>
    <n v="0"/>
    <n v="0.89100000000000001"/>
  </r>
  <r>
    <n v="7992"/>
    <s v="CA-2013-133872"/>
    <x v="0"/>
    <x v="403"/>
    <d v="2013-06-18T00:00:00"/>
    <s v="First Class"/>
    <s v="VM-21835"/>
    <s v="Vivian Mathis"/>
    <x v="0"/>
    <s v="United States"/>
    <s v="Boca Raton"/>
    <x v="2"/>
    <n v="33433"/>
    <x v="0"/>
    <s v="OFF-BI-10002082"/>
    <x v="1"/>
    <x v="8"/>
    <s v="GBC Twin Loop Wire Binding Elements"/>
    <n v="39.936000000000007"/>
    <x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x v="0"/>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x v="1"/>
    <n v="0.7"/>
    <n v="-3.4271999999999991"/>
  </r>
  <r>
    <n v="7995"/>
    <s v="US-2012-165743"/>
    <x v="1"/>
    <x v="312"/>
    <d v="2012-11-23T00:00:00"/>
    <s v="Second Class"/>
    <s v="MM-18055"/>
    <s v="Michelle Moray"/>
    <x v="0"/>
    <s v="United States"/>
    <s v="Aurora"/>
    <x v="22"/>
    <n v="80013"/>
    <x v="1"/>
    <s v="FUR-BO-10002268"/>
    <x v="0"/>
    <x v="0"/>
    <s v="Sauder Barrister Bookcases"/>
    <n v="145.76400000000001"/>
    <x v="5"/>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x v="5"/>
    <n v="0.7"/>
    <n v="-7.3691999999999993"/>
  </r>
  <r>
    <n v="7997"/>
    <s v="US-2014-105998"/>
    <x v="3"/>
    <x v="132"/>
    <d v="2014-11-06T00:00:00"/>
    <s v="First Class"/>
    <s v="CR-12580"/>
    <s v="Clay Rozendal"/>
    <x v="2"/>
    <s v="United States"/>
    <s v="San Diego"/>
    <x v="1"/>
    <n v="92037"/>
    <x v="1"/>
    <s v="TEC-AC-10004469"/>
    <x v="2"/>
    <x v="11"/>
    <s v="Microsoft Sculpt Comfort Mouse"/>
    <n v="199.75"/>
    <x v="2"/>
    <n v="0"/>
    <n v="87.890000000000015"/>
  </r>
  <r>
    <n v="7998"/>
    <s v="US-2014-105998"/>
    <x v="3"/>
    <x v="132"/>
    <d v="2014-11-06T00:00:00"/>
    <s v="First Class"/>
    <s v="CR-12580"/>
    <s v="Clay Rozendal"/>
    <x v="2"/>
    <s v="United States"/>
    <s v="San Diego"/>
    <x v="1"/>
    <n v="92037"/>
    <x v="1"/>
    <s v="FUR-TA-10001095"/>
    <x v="0"/>
    <x v="3"/>
    <s v="Chromcraft Round Conference Tables"/>
    <n v="1673.1839999999997"/>
    <x v="13"/>
    <n v="0.2"/>
    <n v="20.914800000000014"/>
  </r>
  <r>
    <n v="7999"/>
    <s v="US-2011-148194"/>
    <x v="2"/>
    <x v="417"/>
    <d v="2011-05-07T00:00:00"/>
    <s v="First Class"/>
    <s v="BS-11365"/>
    <s v="Bill Shonely"/>
    <x v="1"/>
    <s v="United States"/>
    <s v="Seattle"/>
    <x v="4"/>
    <n v="98105"/>
    <x v="1"/>
    <s v="FUR-FU-10001852"/>
    <x v="0"/>
    <x v="5"/>
    <s v="Eldon Regeneration Recycled Desk Accessories, Smoke"/>
    <n v="12.18"/>
    <x v="3"/>
    <n v="0"/>
    <n v="3.8975999999999997"/>
  </r>
  <r>
    <n v="8000"/>
    <s v="US-2011-148194"/>
    <x v="2"/>
    <x v="417"/>
    <d v="2011-05-07T00:00:00"/>
    <s v="First Class"/>
    <s v="BS-11365"/>
    <s v="Bill Shonely"/>
    <x v="1"/>
    <s v="United States"/>
    <s v="Seattle"/>
    <x v="4"/>
    <n v="98105"/>
    <x v="1"/>
    <s v="OFF-AP-10000696"/>
    <x v="1"/>
    <x v="9"/>
    <s v="Holmes Odor Grabber"/>
    <n v="57.68"/>
    <x v="4"/>
    <n v="0"/>
    <n v="19.034399999999998"/>
  </r>
  <r>
    <n v="8001"/>
    <s v="US-2012-151407"/>
    <x v="1"/>
    <x v="627"/>
    <d v="2012-11-12T00:00:00"/>
    <s v="Standard Class"/>
    <s v="RD-19585"/>
    <s v="Rob Dowd"/>
    <x v="0"/>
    <s v="United States"/>
    <s v="Dubuque"/>
    <x v="23"/>
    <n v="52001"/>
    <x v="2"/>
    <s v="TEC-PH-10003885"/>
    <x v="2"/>
    <x v="7"/>
    <s v="Cisco SPA508G"/>
    <n v="263.95999999999998"/>
    <x v="4"/>
    <n v="0"/>
    <n v="76.548399999999987"/>
  </r>
  <r>
    <n v="8002"/>
    <s v="CA-2012-110870"/>
    <x v="1"/>
    <x v="295"/>
    <d v="2012-12-15T00:00:00"/>
    <s v="First Class"/>
    <s v="KD-16270"/>
    <s v="Karen Daniels"/>
    <x v="0"/>
    <s v="United States"/>
    <s v="Los Angeles"/>
    <x v="1"/>
    <n v="90032"/>
    <x v="1"/>
    <s v="TEC-AC-10002926"/>
    <x v="2"/>
    <x v="11"/>
    <s v="Logitech Wireless Marathon Mouse M705"/>
    <n v="299.94"/>
    <x v="5"/>
    <n v="0"/>
    <n v="128.97420000000002"/>
  </r>
  <r>
    <n v="8003"/>
    <s v="CA-2012-110870"/>
    <x v="1"/>
    <x v="295"/>
    <d v="2012-12-15T00:00:00"/>
    <s v="First Class"/>
    <s v="KD-16270"/>
    <s v="Karen Daniels"/>
    <x v="0"/>
    <s v="United States"/>
    <s v="Los Angeles"/>
    <x v="1"/>
    <n v="90032"/>
    <x v="1"/>
    <s v="OFF-SU-10001225"/>
    <x v="1"/>
    <x v="14"/>
    <s v="Staples"/>
    <n v="25.76"/>
    <x v="3"/>
    <n v="0"/>
    <n v="0.51519999999999921"/>
  </r>
  <r>
    <n v="8004"/>
    <s v="CA-2011-143210"/>
    <x v="2"/>
    <x v="588"/>
    <d v="2011-12-03T00:00:00"/>
    <s v="First Class"/>
    <s v="AA-10645"/>
    <s v="Anna Andreadi"/>
    <x v="0"/>
    <s v="United States"/>
    <s v="Lowell"/>
    <x v="31"/>
    <n v="1852"/>
    <x v="3"/>
    <s v="TEC-PH-10004434"/>
    <x v="2"/>
    <x v="7"/>
    <s v="Cisco IP Phone 7961G VoIP phone - Dark gray"/>
    <n v="271.89999999999998"/>
    <x v="0"/>
    <n v="0"/>
    <n v="78.850999999999971"/>
  </r>
  <r>
    <n v="8005"/>
    <s v="CA-2011-143210"/>
    <x v="2"/>
    <x v="588"/>
    <d v="2011-12-03T00:00:00"/>
    <s v="First Class"/>
    <s v="AA-10645"/>
    <s v="Anna Andreadi"/>
    <x v="0"/>
    <s v="United States"/>
    <s v="Lowell"/>
    <x v="31"/>
    <n v="1852"/>
    <x v="3"/>
    <s v="FUR-FU-10003878"/>
    <x v="0"/>
    <x v="5"/>
    <s v="Linden 10&quot; Round Wall Clock, Black"/>
    <n v="45.839999999999996"/>
    <x v="1"/>
    <n v="0"/>
    <n v="15.585599999999999"/>
  </r>
  <r>
    <n v="8006"/>
    <s v="CA-2011-143210"/>
    <x v="2"/>
    <x v="588"/>
    <d v="2011-12-03T00:00:00"/>
    <s v="First Class"/>
    <s v="AA-10645"/>
    <s v="Anna Andreadi"/>
    <x v="0"/>
    <s v="United States"/>
    <s v="Lowell"/>
    <x v="31"/>
    <n v="1852"/>
    <x v="3"/>
    <s v="FUR-FU-10002268"/>
    <x v="0"/>
    <x v="5"/>
    <s v="Ultra Door Push Plate"/>
    <n v="9.82"/>
    <x v="0"/>
    <n v="0"/>
    <n v="3.2405999999999997"/>
  </r>
  <r>
    <n v="8007"/>
    <s v="CA-2013-139808"/>
    <x v="0"/>
    <x v="877"/>
    <d v="2013-10-12T00:00:00"/>
    <s v="Standard Class"/>
    <s v="MC-18100"/>
    <s v="Mick Crebagga"/>
    <x v="0"/>
    <s v="United States"/>
    <s v="Marysville"/>
    <x v="4"/>
    <n v="98270"/>
    <x v="1"/>
    <s v="OFF-FA-10001883"/>
    <x v="1"/>
    <x v="13"/>
    <s v="Alliance Super-Size Bands, Assorted Sizes"/>
    <n v="93.36"/>
    <x v="13"/>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x v="4"/>
    <n v="0"/>
    <n v="5.4124000000000478"/>
  </r>
  <r>
    <n v="8009"/>
    <s v="CA-2012-110863"/>
    <x v="1"/>
    <x v="972"/>
    <d v="2012-11-24T00:00:00"/>
    <s v="Standard Class"/>
    <s v="AA-10645"/>
    <s v="Anna Andreadi"/>
    <x v="0"/>
    <s v="United States"/>
    <s v="Oklahoma City"/>
    <x v="26"/>
    <n v="73120"/>
    <x v="2"/>
    <s v="OFF-PA-10000474"/>
    <x v="1"/>
    <x v="10"/>
    <s v="Staples"/>
    <n v="106.32"/>
    <x v="1"/>
    <n v="0"/>
    <n v="49.970399999999991"/>
  </r>
  <r>
    <n v="8010"/>
    <s v="CA-2012-110863"/>
    <x v="1"/>
    <x v="972"/>
    <d v="2012-11-24T00:00:00"/>
    <s v="Standard Class"/>
    <s v="AA-10645"/>
    <s v="Anna Andreadi"/>
    <x v="0"/>
    <s v="United States"/>
    <s v="Oklahoma City"/>
    <x v="26"/>
    <n v="73120"/>
    <x v="2"/>
    <s v="FUR-CH-10002073"/>
    <x v="0"/>
    <x v="1"/>
    <s v="Hon Olson Stacker Chairs"/>
    <n v="1323.8999999999999"/>
    <x v="2"/>
    <n v="0"/>
    <n v="383.93099999999993"/>
  </r>
  <r>
    <n v="8011"/>
    <s v="CA-2011-127859"/>
    <x v="2"/>
    <x v="461"/>
    <d v="2011-03-20T00:00:00"/>
    <s v="Second Class"/>
    <s v="QJ-19255"/>
    <s v="Quincy Jones"/>
    <x v="1"/>
    <s v="United States"/>
    <s v="Philadelphia"/>
    <x v="9"/>
    <n v="19134"/>
    <x v="3"/>
    <s v="OFF-PA-10003641"/>
    <x v="1"/>
    <x v="10"/>
    <s v="Xerox 1909"/>
    <n v="126.624"/>
    <x v="5"/>
    <n v="0.2"/>
    <n v="41.152799999999992"/>
  </r>
  <r>
    <n v="8012"/>
    <s v="US-2012-136427"/>
    <x v="1"/>
    <x v="782"/>
    <d v="2012-06-23T00:00:00"/>
    <s v="First Class"/>
    <s v="JM-16195"/>
    <s v="Justin MacKendrick"/>
    <x v="0"/>
    <s v="United States"/>
    <s v="Aurora"/>
    <x v="22"/>
    <n v="80013"/>
    <x v="1"/>
    <s v="TEC-PH-10002070"/>
    <x v="2"/>
    <x v="7"/>
    <s v="Griffin GC36547 PowerJolt SE Lightning Charger"/>
    <n v="125.944"/>
    <x v="3"/>
    <n v="0.2"/>
    <n v="15.742999999999984"/>
  </r>
  <r>
    <n v="8013"/>
    <s v="CA-2014-120138"/>
    <x v="3"/>
    <x v="1126"/>
    <d v="2014-05-26T00:00:00"/>
    <s v="Same Day"/>
    <s v="TB-21625"/>
    <s v="Trudy Brown"/>
    <x v="0"/>
    <s v="United States"/>
    <s v="New York City"/>
    <x v="15"/>
    <n v="10009"/>
    <x v="3"/>
    <s v="OFF-BI-10004519"/>
    <x v="1"/>
    <x v="8"/>
    <s v="GBC DocuBind P100 Manual Binding Machine"/>
    <n v="663.92"/>
    <x v="2"/>
    <n v="0.2"/>
    <n v="207.47499999999994"/>
  </r>
  <r>
    <n v="8014"/>
    <s v="CA-2014-120138"/>
    <x v="3"/>
    <x v="1126"/>
    <d v="2014-05-26T00:00:00"/>
    <s v="Same Day"/>
    <s v="TB-21625"/>
    <s v="Trudy Brown"/>
    <x v="0"/>
    <s v="United States"/>
    <s v="New York City"/>
    <x v="15"/>
    <n v="10009"/>
    <x v="3"/>
    <s v="TEC-AC-10002167"/>
    <x v="2"/>
    <x v="11"/>
    <s v="Imation 8gb Micro Traveldrive Usb 2.0 Flash Drive"/>
    <n v="120"/>
    <x v="8"/>
    <n v="0"/>
    <n v="13.200000000000003"/>
  </r>
  <r>
    <n v="8015"/>
    <s v="CA-2014-120138"/>
    <x v="3"/>
    <x v="1126"/>
    <d v="2014-05-26T00:00:00"/>
    <s v="Same Day"/>
    <s v="TB-21625"/>
    <s v="Trudy Brown"/>
    <x v="0"/>
    <s v="United States"/>
    <s v="New York City"/>
    <x v="15"/>
    <n v="10009"/>
    <x v="3"/>
    <s v="OFF-FA-10000936"/>
    <x v="1"/>
    <x v="13"/>
    <s v="Acco Hot Clips Clips to Go"/>
    <n v="3.29"/>
    <x v="7"/>
    <n v="0"/>
    <n v="1.4804999999999999"/>
  </r>
  <r>
    <n v="8016"/>
    <s v="CA-2014-120138"/>
    <x v="3"/>
    <x v="1126"/>
    <d v="2014-05-26T00:00:00"/>
    <s v="Same Day"/>
    <s v="TB-21625"/>
    <s v="Trudy Brown"/>
    <x v="0"/>
    <s v="United States"/>
    <s v="New York City"/>
    <x v="15"/>
    <n v="10009"/>
    <x v="3"/>
    <s v="FUR-FU-10000732"/>
    <x v="0"/>
    <x v="5"/>
    <s v="Eldon 200 Class Desk Accessories"/>
    <n v="18.84"/>
    <x v="1"/>
    <n v="0"/>
    <n v="6.0287999999999995"/>
  </r>
  <r>
    <n v="8017"/>
    <s v="US-2011-131870"/>
    <x v="2"/>
    <x v="340"/>
    <d v="2011-09-11T00:00:00"/>
    <s v="First Class"/>
    <s v="NF-18595"/>
    <s v="Nicole Fjeld"/>
    <x v="2"/>
    <s v="United States"/>
    <s v="Lancaster"/>
    <x v="24"/>
    <n v="43130"/>
    <x v="3"/>
    <s v="FUR-FU-10002501"/>
    <x v="0"/>
    <x v="5"/>
    <s v="Nu-Dell Executive Frame"/>
    <n v="60.672000000000011"/>
    <x v="5"/>
    <n v="0.2"/>
    <n v="12.892799999999998"/>
  </r>
  <r>
    <n v="8018"/>
    <s v="US-2011-131870"/>
    <x v="2"/>
    <x v="340"/>
    <d v="2011-09-11T00:00:00"/>
    <s v="First Class"/>
    <s v="NF-18595"/>
    <s v="Nicole Fjeld"/>
    <x v="2"/>
    <s v="United States"/>
    <s v="Lancaster"/>
    <x v="24"/>
    <n v="43130"/>
    <x v="3"/>
    <s v="OFF-AR-10000634"/>
    <x v="1"/>
    <x v="6"/>
    <s v="Newell 320"/>
    <n v="30.816000000000003"/>
    <x v="6"/>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x v="7"/>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x v="12"/>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x v="0"/>
    <n v="0"/>
    <n v="5.7623999999999995"/>
  </r>
  <r>
    <n v="8022"/>
    <s v="CA-2011-129189"/>
    <x v="2"/>
    <x v="609"/>
    <d v="2011-07-25T00:00:00"/>
    <s v="Standard Class"/>
    <s v="HM-14860"/>
    <s v="Harry Marie"/>
    <x v="1"/>
    <s v="United States"/>
    <s v="Dallas"/>
    <x v="5"/>
    <n v="75217"/>
    <x v="2"/>
    <s v="OFF-AP-10000124"/>
    <x v="1"/>
    <x v="9"/>
    <s v="Acco 6 Outlet Guardian Basic Surge Suppressor"/>
    <n v="4.9919999999999991"/>
    <x v="1"/>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x v="2"/>
    <n v="0.2"/>
    <n v="29.673000000000005"/>
  </r>
  <r>
    <n v="8024"/>
    <s v="CA-2011-129189"/>
    <x v="2"/>
    <x v="609"/>
    <d v="2011-07-25T00:00:00"/>
    <s v="Standard Class"/>
    <s v="HM-14860"/>
    <s v="Harry Marie"/>
    <x v="1"/>
    <s v="United States"/>
    <s v="Dallas"/>
    <x v="5"/>
    <n v="75217"/>
    <x v="2"/>
    <s v="FUR-CH-10004997"/>
    <x v="0"/>
    <x v="1"/>
    <s v="Hon Every-Day Series Multi-Task Chairs"/>
    <n v="657.93"/>
    <x v="2"/>
    <n v="0.3"/>
    <n v="-93.989999999999952"/>
  </r>
  <r>
    <n v="8025"/>
    <s v="CA-2011-129189"/>
    <x v="2"/>
    <x v="609"/>
    <d v="2011-07-25T00:00:00"/>
    <s v="Standard Class"/>
    <s v="HM-14860"/>
    <s v="Harry Marie"/>
    <x v="1"/>
    <s v="United States"/>
    <s v="Dallas"/>
    <x v="5"/>
    <n v="75217"/>
    <x v="2"/>
    <s v="OFF-BI-10000494"/>
    <x v="1"/>
    <x v="8"/>
    <s v="Acco Economy Flexible Poly Round Ring Binder"/>
    <n v="1.0439999999999998"/>
    <x v="7"/>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x v="0"/>
    <n v="0"/>
    <n v="50.563199999999995"/>
  </r>
  <r>
    <n v="8027"/>
    <s v="CA-2012-132465"/>
    <x v="1"/>
    <x v="861"/>
    <d v="2012-09-15T00:00:00"/>
    <s v="Second Class"/>
    <s v="DM-13525"/>
    <s v="Don Miller"/>
    <x v="1"/>
    <s v="United States"/>
    <s v="New York City"/>
    <x v="15"/>
    <n v="10035"/>
    <x v="3"/>
    <s v="OFF-ST-10003641"/>
    <x v="1"/>
    <x v="4"/>
    <s v="Space Solutions Industrial Galvanized Steel Shelving."/>
    <n v="78.8"/>
    <x v="7"/>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x v="7"/>
    <n v="0"/>
    <n v="6.796599999999998"/>
  </r>
  <r>
    <n v="8029"/>
    <s v="CA-2012-132465"/>
    <x v="1"/>
    <x v="861"/>
    <d v="2012-09-15T00:00:00"/>
    <s v="Second Class"/>
    <s v="DM-13525"/>
    <s v="Don Miller"/>
    <x v="1"/>
    <s v="United States"/>
    <s v="New York City"/>
    <x v="15"/>
    <n v="10035"/>
    <x v="3"/>
    <s v="OFF-ST-10001932"/>
    <x v="1"/>
    <x v="4"/>
    <s v="Fellowes Staxonsteel Drawer Files"/>
    <n v="772.68"/>
    <x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x v="5"/>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x v="1"/>
    <n v="0.6"/>
    <n v="-10.961100000000002"/>
  </r>
  <r>
    <n v="8032"/>
    <s v="CA-2013-158806"/>
    <x v="0"/>
    <x v="676"/>
    <d v="2013-01-11T00:00:00"/>
    <s v="Standard Class"/>
    <s v="NM-18520"/>
    <s v="Neoma Murray"/>
    <x v="0"/>
    <s v="United States"/>
    <s v="Amarillo"/>
    <x v="5"/>
    <n v="79109"/>
    <x v="2"/>
    <s v="OFF-PA-10004621"/>
    <x v="1"/>
    <x v="10"/>
    <s v="Xerox 212"/>
    <n v="25.920000000000005"/>
    <x v="2"/>
    <n v="0.2"/>
    <n v="9.0719999999999992"/>
  </r>
  <r>
    <n v="8033"/>
    <s v="CA-2012-119690"/>
    <x v="1"/>
    <x v="608"/>
    <d v="2012-06-28T00:00:00"/>
    <s v="First Class"/>
    <s v="MV-17485"/>
    <s v="Mark Van Huff"/>
    <x v="0"/>
    <s v="United States"/>
    <s v="Houston"/>
    <x v="5"/>
    <n v="77041"/>
    <x v="2"/>
    <s v="OFF-PA-10001019"/>
    <x v="1"/>
    <x v="10"/>
    <s v="Xerox 1884"/>
    <n v="47.952000000000005"/>
    <x v="1"/>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x v="0"/>
    <n v="0.8"/>
    <n v="-1.476"/>
  </r>
  <r>
    <n v="8035"/>
    <s v="CA-2012-119690"/>
    <x v="1"/>
    <x v="608"/>
    <d v="2012-06-28T00:00:00"/>
    <s v="First Class"/>
    <s v="MV-17485"/>
    <s v="Mark Van Huff"/>
    <x v="0"/>
    <s v="United States"/>
    <s v="Houston"/>
    <x v="5"/>
    <n v="77041"/>
    <x v="2"/>
    <s v="FUR-FU-10004587"/>
    <x v="0"/>
    <x v="5"/>
    <s v="GE General Use Halogen Bulbs, 100 Watts, 1 Bulb per Pack"/>
    <n v="75.384000000000015"/>
    <x v="6"/>
    <n v="0.6"/>
    <n v="-20.730599999999995"/>
  </r>
  <r>
    <n v="8036"/>
    <s v="CA-2012-119690"/>
    <x v="1"/>
    <x v="608"/>
    <d v="2012-06-28T00:00:00"/>
    <s v="First Class"/>
    <s v="MV-17485"/>
    <s v="Mark Van Huff"/>
    <x v="0"/>
    <s v="United States"/>
    <s v="Houston"/>
    <x v="5"/>
    <n v="77041"/>
    <x v="2"/>
    <s v="OFF-LA-10001613"/>
    <x v="1"/>
    <x v="2"/>
    <s v="Avery File Folder Labels"/>
    <n v="4.6079999999999997"/>
    <x v="0"/>
    <n v="0.2"/>
    <n v="1.6704000000000001"/>
  </r>
  <r>
    <n v="8037"/>
    <s v="CA-2012-153738"/>
    <x v="1"/>
    <x v="1181"/>
    <d v="2012-09-22T00:00:00"/>
    <s v="First Class"/>
    <s v="AG-10270"/>
    <s v="Alejandro Grove"/>
    <x v="0"/>
    <s v="United States"/>
    <s v="Lawrence"/>
    <x v="31"/>
    <n v="1841"/>
    <x v="3"/>
    <s v="OFF-BI-10001308"/>
    <x v="1"/>
    <x v="8"/>
    <s v="GBC Standard Plastic Binding Systems' Combs"/>
    <n v="37.68"/>
    <x v="5"/>
    <n v="0"/>
    <n v="16.955999999999996"/>
  </r>
  <r>
    <n v="8038"/>
    <s v="CA-2014-169012"/>
    <x v="3"/>
    <x v="815"/>
    <d v="2014-07-15T00:00:00"/>
    <s v="Standard Class"/>
    <s v="BF-11275"/>
    <s v="Beth Fritzler"/>
    <x v="1"/>
    <s v="United States"/>
    <s v="Columbus"/>
    <x v="32"/>
    <n v="31907"/>
    <x v="0"/>
    <s v="OFF-AP-10003278"/>
    <x v="1"/>
    <x v="9"/>
    <s v="Belkin 7-Outlet SurgeMaster Home Series"/>
    <n v="41.910000000000004"/>
    <x v="1"/>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x v="1"/>
    <n v="0.15"/>
    <n v="5.1293999999999755"/>
  </r>
  <r>
    <n v="8040"/>
    <s v="CA-2014-121489"/>
    <x v="3"/>
    <x v="170"/>
    <d v="2014-08-26T00:00:00"/>
    <s v="Second Class"/>
    <s v="CM-11815"/>
    <s v="Candace McMahon"/>
    <x v="1"/>
    <s v="United States"/>
    <s v="Seattle"/>
    <x v="4"/>
    <n v="98115"/>
    <x v="1"/>
    <s v="FUR-CH-10004698"/>
    <x v="0"/>
    <x v="1"/>
    <s v="Padded Folding Chairs, Black, 4/Carton"/>
    <n v="388.70400000000006"/>
    <x v="5"/>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x v="5"/>
    <n v="0"/>
    <n v="34.354799999999955"/>
  </r>
  <r>
    <n v="8042"/>
    <s v="CA-2014-121489"/>
    <x v="3"/>
    <x v="170"/>
    <d v="2014-08-26T00:00:00"/>
    <s v="Second Class"/>
    <s v="CM-11815"/>
    <s v="Candace McMahon"/>
    <x v="1"/>
    <s v="United States"/>
    <s v="Seattle"/>
    <x v="4"/>
    <n v="98115"/>
    <x v="1"/>
    <s v="TEC-AC-10000682"/>
    <x v="2"/>
    <x v="11"/>
    <s v="Kensington K72356US Mouse-in-a-Box USB Desktop Mouse"/>
    <n v="33.18"/>
    <x v="0"/>
    <n v="0"/>
    <n v="11.613"/>
  </r>
  <r>
    <n v="8043"/>
    <s v="US-2014-133081"/>
    <x v="3"/>
    <x v="825"/>
    <d v="2014-03-16T00:00:00"/>
    <s v="Standard Class"/>
    <s v="PV-18985"/>
    <s v="Paul Van Hugh"/>
    <x v="2"/>
    <s v="United States"/>
    <s v="Cambridge"/>
    <x v="31"/>
    <n v="2138"/>
    <x v="3"/>
    <s v="TEC-AC-10001772"/>
    <x v="2"/>
    <x v="11"/>
    <s v="Memorex Mini Travel Drive 16 GB USB 2.0 Flash Drive"/>
    <n v="63.88"/>
    <x v="4"/>
    <n v="0"/>
    <n v="24.913200000000003"/>
  </r>
  <r>
    <n v="8044"/>
    <s v="US-2014-133081"/>
    <x v="3"/>
    <x v="825"/>
    <d v="2014-03-16T00:00:00"/>
    <s v="Standard Class"/>
    <s v="PV-18985"/>
    <s v="Paul Van Hugh"/>
    <x v="2"/>
    <s v="United States"/>
    <s v="Cambridge"/>
    <x v="31"/>
    <n v="2138"/>
    <x v="3"/>
    <s v="FUR-FU-10001379"/>
    <x v="0"/>
    <x v="5"/>
    <s v="Executive Impressions 16-1/2&quot; Circular Wall Clock"/>
    <n v="26.72"/>
    <x v="7"/>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x v="6"/>
    <n v="0.2"/>
    <n v="106.95779999999998"/>
  </r>
  <r>
    <n v="8046"/>
    <s v="CA-2013-145611"/>
    <x v="0"/>
    <x v="873"/>
    <d v="2013-09-25T00:00:00"/>
    <s v="Standard Class"/>
    <s v="HA-14905"/>
    <s v="Helen Abelman"/>
    <x v="0"/>
    <s v="United States"/>
    <s v="New York City"/>
    <x v="15"/>
    <n v="10035"/>
    <x v="3"/>
    <s v="OFF-AP-10001005"/>
    <x v="1"/>
    <x v="9"/>
    <s v="Honeywell Quietcare HEPA Air Cleaner"/>
    <n v="393.25"/>
    <x v="2"/>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x v="1"/>
    <n v="0.7"/>
    <n v="-1.4760000000000004"/>
  </r>
  <r>
    <n v="8048"/>
    <s v="CA-2014-130834"/>
    <x v="3"/>
    <x v="132"/>
    <d v="2014-11-07T00:00:00"/>
    <s v="Second Class"/>
    <s v="JM-16195"/>
    <s v="Justin MacKendrick"/>
    <x v="0"/>
    <s v="United States"/>
    <s v="Wilmington"/>
    <x v="3"/>
    <n v="28403"/>
    <x v="0"/>
    <s v="OFF-PA-10003673"/>
    <x v="1"/>
    <x v="10"/>
    <s v="Strathmore Photo Mount Cards"/>
    <n v="16.272000000000002"/>
    <x v="1"/>
    <n v="0.2"/>
    <n v="5.2883999999999984"/>
  </r>
  <r>
    <n v="8049"/>
    <s v="CA-2013-168543"/>
    <x v="0"/>
    <x v="894"/>
    <d v="2013-07-08T00:00:00"/>
    <s v="Standard Class"/>
    <s v="DK-13225"/>
    <s v="Dean Katz"/>
    <x v="1"/>
    <s v="United States"/>
    <s v="New York City"/>
    <x v="15"/>
    <n v="10035"/>
    <x v="3"/>
    <s v="OFF-AP-10000938"/>
    <x v="1"/>
    <x v="9"/>
    <s v="Avanti 1.7 Cu. Ft. Refrigerator"/>
    <n v="706.86"/>
    <x v="3"/>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x v="2"/>
    <n v="0.7"/>
    <n v="-4.577"/>
  </r>
  <r>
    <n v="8051"/>
    <s v="CA-2011-144974"/>
    <x v="2"/>
    <x v="467"/>
    <d v="2011-09-30T00:00:00"/>
    <s v="Standard Class"/>
    <s v="CM-12715"/>
    <s v="Craig Molinari"/>
    <x v="1"/>
    <s v="United States"/>
    <s v="Philadelphia"/>
    <x v="9"/>
    <n v="19140"/>
    <x v="3"/>
    <s v="FUR-FU-10001095"/>
    <x v="0"/>
    <x v="5"/>
    <s v="DAX Black Cherry Wood-Tone Poster Frame"/>
    <n v="21.184000000000001"/>
    <x v="7"/>
    <n v="0.2"/>
    <n v="4.7664"/>
  </r>
  <r>
    <n v="8052"/>
    <s v="CA-2011-144974"/>
    <x v="2"/>
    <x v="467"/>
    <d v="2011-09-30T00:00:00"/>
    <s v="Standard Class"/>
    <s v="CM-12715"/>
    <s v="Craig Molinari"/>
    <x v="1"/>
    <s v="United States"/>
    <s v="Philadelphia"/>
    <x v="9"/>
    <n v="19140"/>
    <x v="3"/>
    <s v="OFF-AP-10001492"/>
    <x v="1"/>
    <x v="9"/>
    <s v="Acco Six-Outlet Power Strip, 4' Cord Length"/>
    <n v="41.375999999999998"/>
    <x v="5"/>
    <n v="0.2"/>
    <n v="3.1032000000000011"/>
  </r>
  <r>
    <n v="8053"/>
    <s v="CA-2011-109904"/>
    <x v="2"/>
    <x v="686"/>
    <d v="2011-07-17T00:00:00"/>
    <s v="Second Class"/>
    <s v="BF-10975"/>
    <s v="Barbara Fisher"/>
    <x v="1"/>
    <s v="United States"/>
    <s v="New York City"/>
    <x v="15"/>
    <n v="10009"/>
    <x v="3"/>
    <s v="OFF-AR-10004999"/>
    <x v="1"/>
    <x v="6"/>
    <s v="Newell 315"/>
    <n v="17.940000000000001"/>
    <x v="1"/>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x v="7"/>
    <n v="0.7"/>
    <n v="-1.8584999999999994"/>
  </r>
  <r>
    <n v="8055"/>
    <s v="CA-2012-121188"/>
    <x v="1"/>
    <x v="834"/>
    <d v="2012-09-04T00:00:00"/>
    <s v="Standard Class"/>
    <s v="CB-12025"/>
    <s v="Cassandra Brandow"/>
    <x v="0"/>
    <s v="United States"/>
    <s v="Los Angeles"/>
    <x v="1"/>
    <n v="90049"/>
    <x v="1"/>
    <s v="OFF-ST-10001490"/>
    <x v="1"/>
    <x v="4"/>
    <s v="Hot File 7-Pocket, Floor Stand"/>
    <n v="892.35"/>
    <x v="2"/>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x v="0"/>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x v="6"/>
    <n v="0"/>
    <n v="29.152799999999971"/>
  </r>
  <r>
    <n v="8058"/>
    <s v="CA-2012-121188"/>
    <x v="1"/>
    <x v="834"/>
    <d v="2012-09-04T00:00:00"/>
    <s v="Standard Class"/>
    <s v="CB-12025"/>
    <s v="Cassandra Brandow"/>
    <x v="0"/>
    <s v="United States"/>
    <s v="Los Angeles"/>
    <x v="1"/>
    <n v="90049"/>
    <x v="1"/>
    <s v="OFF-BI-10001617"/>
    <x v="1"/>
    <x v="8"/>
    <s v="GBC Wire Binding Combs"/>
    <n v="41.36"/>
    <x v="2"/>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x v="1"/>
    <n v="0.2"/>
    <n v="15.111599999999999"/>
  </r>
  <r>
    <n v="8060"/>
    <s v="CA-2012-121188"/>
    <x v="1"/>
    <x v="834"/>
    <d v="2012-09-04T00:00:00"/>
    <s v="Standard Class"/>
    <s v="CB-12025"/>
    <s v="Cassandra Brandow"/>
    <x v="0"/>
    <s v="United States"/>
    <s v="Los Angeles"/>
    <x v="1"/>
    <n v="90049"/>
    <x v="1"/>
    <s v="FUR-FU-10003981"/>
    <x v="0"/>
    <x v="5"/>
    <s v="Eldon Wave Desk Accessories"/>
    <n v="4.16"/>
    <x v="0"/>
    <n v="0"/>
    <n v="1.7472000000000003"/>
  </r>
  <r>
    <n v="8061"/>
    <s v="CA-2012-156013"/>
    <x v="1"/>
    <x v="1181"/>
    <d v="2012-09-26T00:00:00"/>
    <s v="Standard Class"/>
    <s v="TC-20980"/>
    <s v="Tamara Chand"/>
    <x v="1"/>
    <s v="United States"/>
    <s v="Long Beach"/>
    <x v="15"/>
    <n v="11561"/>
    <x v="3"/>
    <s v="OFF-PA-10001970"/>
    <x v="1"/>
    <x v="10"/>
    <s v="Xerox 1881"/>
    <n v="61.4"/>
    <x v="2"/>
    <n v="0"/>
    <n v="28.857999999999997"/>
  </r>
  <r>
    <n v="8062"/>
    <s v="CA-2012-156013"/>
    <x v="1"/>
    <x v="1181"/>
    <d v="2012-09-26T00:00:00"/>
    <s v="Standard Class"/>
    <s v="TC-20980"/>
    <s v="Tamara Chand"/>
    <x v="1"/>
    <s v="United States"/>
    <s v="Long Beach"/>
    <x v="15"/>
    <n v="11561"/>
    <x v="3"/>
    <s v="OFF-BI-10002437"/>
    <x v="1"/>
    <x v="8"/>
    <s v="Recycled Premium Regency Composition Covers"/>
    <n v="24.448"/>
    <x v="0"/>
    <n v="0.2"/>
    <n v="8.8623999999999992"/>
  </r>
  <r>
    <n v="8063"/>
    <s v="CA-2013-132997"/>
    <x v="0"/>
    <x v="77"/>
    <d v="2013-11-10T00:00:00"/>
    <s v="First Class"/>
    <s v="LW-17215"/>
    <s v="Luke Weiss"/>
    <x v="0"/>
    <s v="United States"/>
    <s v="Rochester"/>
    <x v="15"/>
    <n v="14609"/>
    <x v="3"/>
    <s v="TEC-PH-10000586"/>
    <x v="2"/>
    <x v="7"/>
    <s v="AT&amp;T SB67148 SynJ"/>
    <n v="263.95999999999998"/>
    <x v="4"/>
    <n v="0"/>
    <n v="71.269200000000012"/>
  </r>
  <r>
    <n v="8064"/>
    <s v="CA-2013-132997"/>
    <x v="0"/>
    <x v="77"/>
    <d v="2013-11-10T00:00:00"/>
    <s v="First Class"/>
    <s v="LW-17215"/>
    <s v="Luke Weiss"/>
    <x v="0"/>
    <s v="United States"/>
    <s v="Rochester"/>
    <x v="15"/>
    <n v="14609"/>
    <x v="3"/>
    <s v="TEC-PH-10003811"/>
    <x v="2"/>
    <x v="7"/>
    <s v="Jabra Supreme Plus Driver Edition Headset"/>
    <n v="359.96999999999997"/>
    <x v="1"/>
    <n v="0"/>
    <n v="100.7916"/>
  </r>
  <r>
    <n v="8065"/>
    <s v="CA-2013-132997"/>
    <x v="0"/>
    <x v="77"/>
    <d v="2013-11-10T00:00:00"/>
    <s v="First Class"/>
    <s v="LW-17215"/>
    <s v="Luke Weiss"/>
    <x v="0"/>
    <s v="United States"/>
    <s v="Rochester"/>
    <x v="15"/>
    <n v="14609"/>
    <x v="3"/>
    <s v="OFF-PA-10004983"/>
    <x v="1"/>
    <x v="10"/>
    <s v="Xerox 23"/>
    <n v="12.96"/>
    <x v="0"/>
    <n v="0"/>
    <n v="6.2208000000000006"/>
  </r>
  <r>
    <n v="8066"/>
    <s v="CA-2013-132997"/>
    <x v="0"/>
    <x v="77"/>
    <d v="2013-11-10T00:00:00"/>
    <s v="First Class"/>
    <s v="LW-17215"/>
    <s v="Luke Weiss"/>
    <x v="0"/>
    <s v="United States"/>
    <s v="Rochester"/>
    <x v="15"/>
    <n v="14609"/>
    <x v="3"/>
    <s v="OFF-ST-10003479"/>
    <x v="1"/>
    <x v="4"/>
    <s v="Eldon Base for stackable storage shelf, platinum"/>
    <n v="116.82"/>
    <x v="1"/>
    <n v="0"/>
    <n v="5.8409999999999869"/>
  </r>
  <r>
    <n v="8067"/>
    <s v="CA-2013-132997"/>
    <x v="0"/>
    <x v="77"/>
    <d v="2013-11-10T00:00:00"/>
    <s v="First Class"/>
    <s v="LW-17215"/>
    <s v="Luke Weiss"/>
    <x v="0"/>
    <s v="United States"/>
    <s v="Rochester"/>
    <x v="15"/>
    <n v="14609"/>
    <x v="3"/>
    <s v="OFF-BI-10004318"/>
    <x v="1"/>
    <x v="8"/>
    <s v="Ibico EB-19 Dual Function Manual Binding System"/>
    <n v="276.78400000000005"/>
    <x v="0"/>
    <n v="0.2"/>
    <n v="89.954799999999992"/>
  </r>
  <r>
    <n v="8068"/>
    <s v="US-2012-160563"/>
    <x v="1"/>
    <x v="1182"/>
    <d v="2012-10-24T00:00:00"/>
    <s v="Standard Class"/>
    <s v="NS-18640"/>
    <s v="Noel Staavos"/>
    <x v="1"/>
    <s v="United States"/>
    <s v="San Francisco"/>
    <x v="1"/>
    <n v="94109"/>
    <x v="1"/>
    <s v="TEC-AC-10002567"/>
    <x v="2"/>
    <x v="11"/>
    <s v="Logitech G602 Wireless Gaming Mouse"/>
    <n v="239.96999999999997"/>
    <x v="1"/>
    <n v="0"/>
    <n v="86.389199999999988"/>
  </r>
  <r>
    <n v="8069"/>
    <s v="US-2012-160563"/>
    <x v="1"/>
    <x v="1182"/>
    <d v="2012-10-24T00:00:00"/>
    <s v="Standard Class"/>
    <s v="NS-18640"/>
    <s v="Noel Staavos"/>
    <x v="1"/>
    <s v="United States"/>
    <s v="San Francisco"/>
    <x v="1"/>
    <n v="94109"/>
    <x v="1"/>
    <s v="FUR-FU-10001731"/>
    <x v="0"/>
    <x v="5"/>
    <s v="Acrylic Self-Standing Desk Frames"/>
    <n v="16.02"/>
    <x v="5"/>
    <n v="0"/>
    <n v="6.0876000000000001"/>
  </r>
  <r>
    <n v="8070"/>
    <s v="CA-2014-151750"/>
    <x v="3"/>
    <x v="314"/>
    <d v="2014-01-06T00:00:00"/>
    <s v="Standard Class"/>
    <s v="JM-15250"/>
    <s v="Janet Martin"/>
    <x v="0"/>
    <s v="United States"/>
    <s v="Huntsville"/>
    <x v="5"/>
    <n v="77340"/>
    <x v="2"/>
    <s v="OFF-ST-10002743"/>
    <x v="1"/>
    <x v="4"/>
    <s v="SAFCO Boltless Steel Shelving"/>
    <n v="454.56000000000006"/>
    <x v="2"/>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x v="2"/>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x v="4"/>
    <n v="0.3"/>
    <n v="-26.635199999999998"/>
  </r>
  <r>
    <n v="8073"/>
    <s v="CA-2014-151750"/>
    <x v="3"/>
    <x v="314"/>
    <d v="2014-01-06T00:00:00"/>
    <s v="Standard Class"/>
    <s v="JM-15250"/>
    <s v="Janet Martin"/>
    <x v="0"/>
    <s v="United States"/>
    <s v="Huntsville"/>
    <x v="5"/>
    <n v="77340"/>
    <x v="2"/>
    <s v="OFF-AR-10003158"/>
    <x v="1"/>
    <x v="6"/>
    <s v="Fluorescent Highlighters by Dixon"/>
    <n v="12.736000000000001"/>
    <x v="4"/>
    <n v="0.2"/>
    <n v="2.2287999999999988"/>
  </r>
  <r>
    <n v="8074"/>
    <s v="CA-2014-151750"/>
    <x v="3"/>
    <x v="314"/>
    <d v="2014-01-06T00:00:00"/>
    <s v="Standard Class"/>
    <s v="JM-15250"/>
    <s v="Janet Martin"/>
    <x v="0"/>
    <s v="United States"/>
    <s v="Huntsville"/>
    <x v="5"/>
    <n v="77340"/>
    <x v="2"/>
    <s v="OFF-BI-10000301"/>
    <x v="1"/>
    <x v="8"/>
    <s v="GBC Instant Report Kit"/>
    <n v="6.469999999999998"/>
    <x v="2"/>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x v="9"/>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x v="0"/>
    <n v="0.8"/>
    <n v="-38.821200000000012"/>
  </r>
  <r>
    <n v="8077"/>
    <s v="CA-2012-106187"/>
    <x v="1"/>
    <x v="537"/>
    <d v="2012-06-29T00:00:00"/>
    <s v="Standard Class"/>
    <s v="RF-19345"/>
    <s v="Randy Ferguson"/>
    <x v="1"/>
    <s v="United States"/>
    <s v="East Point"/>
    <x v="32"/>
    <n v="30344"/>
    <x v="0"/>
    <s v="FUR-FU-10000794"/>
    <x v="0"/>
    <x v="5"/>
    <s v="Eldon Stackable Tray, Side-Load, Legal, Smoke"/>
    <n v="27.42"/>
    <x v="1"/>
    <n v="0"/>
    <n v="9.3227999999999991"/>
  </r>
  <r>
    <n v="8078"/>
    <s v="CA-2012-106187"/>
    <x v="1"/>
    <x v="537"/>
    <d v="2012-06-29T00:00:00"/>
    <s v="Standard Class"/>
    <s v="RF-19345"/>
    <s v="Randy Ferguson"/>
    <x v="1"/>
    <s v="United States"/>
    <s v="East Point"/>
    <x v="32"/>
    <n v="30344"/>
    <x v="0"/>
    <s v="OFF-BI-10004519"/>
    <x v="1"/>
    <x v="8"/>
    <s v="GBC DocuBind P100 Manual Binding Machine"/>
    <n v="165.98"/>
    <x v="7"/>
    <n v="0"/>
    <n v="74.690999999999988"/>
  </r>
  <r>
    <n v="8079"/>
    <s v="CA-2012-106187"/>
    <x v="1"/>
    <x v="537"/>
    <d v="2012-06-29T00:00:00"/>
    <s v="Standard Class"/>
    <s v="RF-19345"/>
    <s v="Randy Ferguson"/>
    <x v="1"/>
    <s v="United States"/>
    <s v="East Point"/>
    <x v="32"/>
    <n v="30344"/>
    <x v="0"/>
    <s v="TEC-AC-10001590"/>
    <x v="2"/>
    <x v="11"/>
    <s v="Dell Slim USB Multimedia Keyboard"/>
    <n v="75"/>
    <x v="1"/>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x v="8"/>
    <n v="0.2"/>
    <n v="46.99519999999999"/>
  </r>
  <r>
    <n v="8081"/>
    <s v="CA-2012-150714"/>
    <x v="1"/>
    <x v="662"/>
    <d v="2012-11-01T00:00:00"/>
    <s v="Standard Class"/>
    <s v="KH-16690"/>
    <s v="Kristen Hastings"/>
    <x v="1"/>
    <s v="United States"/>
    <s v="Springfield"/>
    <x v="21"/>
    <n v="97477"/>
    <x v="1"/>
    <s v="OFF-LA-10001474"/>
    <x v="1"/>
    <x v="2"/>
    <s v="Avery 477"/>
    <n v="146.54400000000001"/>
    <x v="5"/>
    <n v="0.2"/>
    <n v="47.626799999999996"/>
  </r>
  <r>
    <n v="8082"/>
    <s v="CA-2012-150714"/>
    <x v="1"/>
    <x v="662"/>
    <d v="2012-11-01T00:00:00"/>
    <s v="Standard Class"/>
    <s v="KH-16690"/>
    <s v="Kristen Hastings"/>
    <x v="1"/>
    <s v="United States"/>
    <s v="Springfield"/>
    <x v="21"/>
    <n v="97477"/>
    <x v="1"/>
    <s v="OFF-PA-10001497"/>
    <x v="1"/>
    <x v="10"/>
    <s v="Xerox 1914"/>
    <n v="131.904"/>
    <x v="1"/>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x v="2"/>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x v="3"/>
    <n v="0.7"/>
    <n v="-10.487400000000001"/>
  </r>
  <r>
    <n v="8085"/>
    <s v="CA-2012-150714"/>
    <x v="1"/>
    <x v="662"/>
    <d v="2012-11-01T00:00:00"/>
    <s v="Standard Class"/>
    <s v="KH-16690"/>
    <s v="Kristen Hastings"/>
    <x v="1"/>
    <s v="United States"/>
    <s v="Springfield"/>
    <x v="21"/>
    <n v="97477"/>
    <x v="1"/>
    <s v="OFF-ST-10001809"/>
    <x v="1"/>
    <x v="4"/>
    <s v="Fellowes Officeware Wire Shelving"/>
    <n v="718.6400000000001"/>
    <x v="12"/>
    <n v="0.2"/>
    <n v="-161.69400000000005"/>
  </r>
  <r>
    <n v="8086"/>
    <s v="CA-2013-105753"/>
    <x v="0"/>
    <x v="201"/>
    <d v="2013-10-27T00:00:00"/>
    <s v="Standard Class"/>
    <s v="LC-16960"/>
    <s v="Lindsay Castell"/>
    <x v="2"/>
    <s v="United States"/>
    <s v="Arlington"/>
    <x v="17"/>
    <n v="22204"/>
    <x v="0"/>
    <s v="FUR-FU-10000246"/>
    <x v="0"/>
    <x v="5"/>
    <s v="Aluminum Document Frame"/>
    <n v="61.1"/>
    <x v="2"/>
    <n v="0"/>
    <n v="18.329999999999991"/>
  </r>
  <r>
    <n v="8087"/>
    <s v="CA-2014-120894"/>
    <x v="3"/>
    <x v="1045"/>
    <d v="2014-05-03T00:00:00"/>
    <s v="Standard Class"/>
    <s v="JL-15130"/>
    <s v="Jack Lebron"/>
    <x v="0"/>
    <s v="United States"/>
    <s v="Wilmington"/>
    <x v="3"/>
    <n v="28403"/>
    <x v="0"/>
    <s v="OFF-AP-10000252"/>
    <x v="1"/>
    <x v="9"/>
    <s v="Harmony HEPA Quiet Air Purifiers"/>
    <n v="28.08"/>
    <x v="1"/>
    <n v="0.2"/>
    <n v="5.2650000000000006"/>
  </r>
  <r>
    <n v="8088"/>
    <s v="CA-2013-106621"/>
    <x v="0"/>
    <x v="321"/>
    <d v="2013-10-02T00:00:00"/>
    <s v="Second Class"/>
    <s v="DM-12955"/>
    <s v="Dario Medina"/>
    <x v="1"/>
    <s v="United States"/>
    <s v="Yuma"/>
    <x v="16"/>
    <n v="85364"/>
    <x v="1"/>
    <s v="OFF-AR-10002375"/>
    <x v="1"/>
    <x v="6"/>
    <s v="Newell 351"/>
    <n v="10.496"/>
    <x v="4"/>
    <n v="0.2"/>
    <n v="1.1807999999999983"/>
  </r>
  <r>
    <n v="8089"/>
    <s v="CA-2012-107020"/>
    <x v="1"/>
    <x v="848"/>
    <d v="2012-07-14T00:00:00"/>
    <s v="Standard Class"/>
    <s v="MV-18190"/>
    <s v="Mike Vittorini"/>
    <x v="0"/>
    <s v="United States"/>
    <s v="San Bernardino"/>
    <x v="1"/>
    <n v="92404"/>
    <x v="1"/>
    <s v="OFF-BI-10003719"/>
    <x v="1"/>
    <x v="8"/>
    <s v="Large Capacity Hanging Post Binders"/>
    <n v="39.92"/>
    <x v="0"/>
    <n v="0.2"/>
    <n v="12.973999999999997"/>
  </r>
  <r>
    <n v="8090"/>
    <s v="US-2012-117492"/>
    <x v="1"/>
    <x v="976"/>
    <d v="2012-08-09T00:00:00"/>
    <s v="First Class"/>
    <s v="NS-18640"/>
    <s v="Noel Staavos"/>
    <x v="1"/>
    <s v="United States"/>
    <s v="Baltimore"/>
    <x v="39"/>
    <n v="21215"/>
    <x v="3"/>
    <s v="OFF-AP-10001492"/>
    <x v="1"/>
    <x v="9"/>
    <s v="Acco Six-Outlet Power Strip, 4' Cord Length"/>
    <n v="77.58"/>
    <x v="6"/>
    <n v="0"/>
    <n v="20.1708"/>
  </r>
  <r>
    <n v="8091"/>
    <s v="CA-2011-101392"/>
    <x v="2"/>
    <x v="1035"/>
    <d v="2011-12-13T00:00:00"/>
    <s v="Standard Class"/>
    <s v="AS-10630"/>
    <s v="Ann Steele"/>
    <x v="2"/>
    <s v="United States"/>
    <s v="Seattle"/>
    <x v="4"/>
    <n v="98103"/>
    <x v="1"/>
    <s v="OFF-ST-10000532"/>
    <x v="1"/>
    <x v="4"/>
    <s v="Advantus Rolling Drawer Organizers"/>
    <n v="269.35999999999996"/>
    <x v="3"/>
    <n v="0"/>
    <n v="70.033599999999993"/>
  </r>
  <r>
    <n v="8092"/>
    <s v="CA-2012-127502"/>
    <x v="1"/>
    <x v="895"/>
    <d v="2012-12-14T00:00:00"/>
    <s v="Standard Class"/>
    <s v="MT-17815"/>
    <s v="Meg Tillman"/>
    <x v="0"/>
    <s v="United States"/>
    <s v="San Francisco"/>
    <x v="1"/>
    <n v="94110"/>
    <x v="1"/>
    <s v="OFF-LA-10001613"/>
    <x v="1"/>
    <x v="2"/>
    <s v="Avery File Folder Labels"/>
    <n v="5.76"/>
    <x v="0"/>
    <n v="0"/>
    <n v="2.8224"/>
  </r>
  <r>
    <n v="8093"/>
    <s v="CA-2014-143658"/>
    <x v="3"/>
    <x v="1183"/>
    <d v="2014-11-14T00:00:00"/>
    <s v="Second Class"/>
    <s v="SR-20425"/>
    <s v="Sharelle Roach"/>
    <x v="2"/>
    <s v="United States"/>
    <s v="New York City"/>
    <x v="15"/>
    <n v="10035"/>
    <x v="3"/>
    <s v="OFF-AR-10002818"/>
    <x v="1"/>
    <x v="6"/>
    <s v="Panasonic KP-310 Heavy-Duty Electric Pencil Sharpener"/>
    <n v="109.9"/>
    <x v="2"/>
    <n v="0"/>
    <n v="32.97"/>
  </r>
  <r>
    <n v="8094"/>
    <s v="CA-2014-133046"/>
    <x v="3"/>
    <x v="944"/>
    <d v="2014-08-02T00:00:00"/>
    <s v="Second Class"/>
    <s v="DK-13375"/>
    <s v="Dennis Kane"/>
    <x v="0"/>
    <s v="United States"/>
    <s v="Seattle"/>
    <x v="4"/>
    <n v="98115"/>
    <x v="1"/>
    <s v="FUR-FU-10001940"/>
    <x v="0"/>
    <x v="5"/>
    <s v="Staples"/>
    <n v="23.88"/>
    <x v="1"/>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x v="4"/>
    <n v="0"/>
    <n v="12.052"/>
  </r>
  <r>
    <n v="8096"/>
    <s v="CA-2014-133046"/>
    <x v="3"/>
    <x v="944"/>
    <d v="2014-08-02T00:00:00"/>
    <s v="Second Class"/>
    <s v="DK-13375"/>
    <s v="Dennis Kane"/>
    <x v="0"/>
    <s v="United States"/>
    <s v="Seattle"/>
    <x v="4"/>
    <n v="98115"/>
    <x v="1"/>
    <s v="OFF-PA-10002787"/>
    <x v="1"/>
    <x v="10"/>
    <s v="Xerox 227"/>
    <n v="12.96"/>
    <x v="0"/>
    <n v="0"/>
    <n v="6.2208000000000006"/>
  </r>
  <r>
    <n v="8097"/>
    <s v="CA-2014-133046"/>
    <x v="3"/>
    <x v="944"/>
    <d v="2014-08-02T00:00:00"/>
    <s v="Second Class"/>
    <s v="DK-13375"/>
    <s v="Dennis Kane"/>
    <x v="0"/>
    <s v="United States"/>
    <s v="Seattle"/>
    <x v="4"/>
    <n v="98115"/>
    <x v="1"/>
    <s v="TEC-AC-10000991"/>
    <x v="2"/>
    <x v="11"/>
    <s v="Sony Micro Vault Click 8 GB USB 2.0 Flash Drive"/>
    <n v="234.95000000000002"/>
    <x v="2"/>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x v="2"/>
    <n v="0"/>
    <n v="34.292499999999997"/>
  </r>
  <r>
    <n v="8099"/>
    <s v="CA-2014-122798"/>
    <x v="3"/>
    <x v="116"/>
    <d v="2015-01-02T00:00:00"/>
    <s v="Standard Class"/>
    <s v="SV-20935"/>
    <s v="Susan Vittorini"/>
    <x v="0"/>
    <s v="United States"/>
    <s v="Albuquerque"/>
    <x v="27"/>
    <n v="87105"/>
    <x v="1"/>
    <s v="OFF-PA-10004239"/>
    <x v="1"/>
    <x v="10"/>
    <s v="Xerox 1953"/>
    <n v="4.28"/>
    <x v="7"/>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x v="1"/>
    <n v="0"/>
    <n v="5.101499999999997"/>
  </r>
  <r>
    <n v="8101"/>
    <s v="CA-2013-169663"/>
    <x v="0"/>
    <x v="612"/>
    <d v="2013-03-14T00:00:00"/>
    <s v="First Class"/>
    <s v="RH-19510"/>
    <s v="Rick Huthwaite"/>
    <x v="2"/>
    <s v="United States"/>
    <s v="Los Angeles"/>
    <x v="1"/>
    <n v="90045"/>
    <x v="1"/>
    <s v="TEC-MA-10000984"/>
    <x v="2"/>
    <x v="15"/>
    <s v="Okidata MB760 Printer"/>
    <n v="3357.6000000000004"/>
    <x v="1"/>
    <n v="0.2"/>
    <n v="377.72999999999956"/>
  </r>
  <r>
    <n v="8102"/>
    <s v="CA-2012-149846"/>
    <x v="1"/>
    <x v="1184"/>
    <d v="2012-05-26T00:00:00"/>
    <s v="Standard Class"/>
    <s v="SB-20185"/>
    <s v="Sarah Brown"/>
    <x v="0"/>
    <s v="United States"/>
    <s v="Los Angeles"/>
    <x v="1"/>
    <n v="90045"/>
    <x v="1"/>
    <s v="OFF-LA-10004484"/>
    <x v="1"/>
    <x v="2"/>
    <s v="Avery 476"/>
    <n v="8.26"/>
    <x v="0"/>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x v="3"/>
    <n v="0.2"/>
    <n v="334.49849999999958"/>
  </r>
  <r>
    <n v="8104"/>
    <s v="CA-2012-149846"/>
    <x v="1"/>
    <x v="1184"/>
    <d v="2012-05-26T00:00:00"/>
    <s v="Standard Class"/>
    <s v="SB-20185"/>
    <s v="Sarah Brown"/>
    <x v="0"/>
    <s v="United States"/>
    <s v="Los Angeles"/>
    <x v="1"/>
    <n v="90045"/>
    <x v="1"/>
    <s v="OFF-ST-10002406"/>
    <x v="1"/>
    <x v="4"/>
    <s v="Pizazz Global Quick File"/>
    <n v="104.79"/>
    <x v="3"/>
    <n v="0"/>
    <n v="29.341200000000008"/>
  </r>
  <r>
    <n v="8105"/>
    <s v="CA-2012-149846"/>
    <x v="1"/>
    <x v="1184"/>
    <d v="2012-05-26T00:00:00"/>
    <s v="Standard Class"/>
    <s v="SB-20185"/>
    <s v="Sarah Brown"/>
    <x v="0"/>
    <s v="United States"/>
    <s v="Los Angeles"/>
    <x v="1"/>
    <n v="90045"/>
    <x v="1"/>
    <s v="TEC-PH-10003645"/>
    <x v="2"/>
    <x v="7"/>
    <s v="Aastra 57i VoIP phone"/>
    <n v="775.72800000000007"/>
    <x v="5"/>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x v="7"/>
    <n v="0.32"/>
    <n v="-17.027400000000007"/>
  </r>
  <r>
    <n v="8107"/>
    <s v="CA-2014-159149"/>
    <x v="3"/>
    <x v="922"/>
    <d v="2014-02-20T00:00:00"/>
    <s v="First Class"/>
    <s v="CR-12820"/>
    <s v="Cyra Reiten"/>
    <x v="2"/>
    <s v="United States"/>
    <s v="Houston"/>
    <x v="5"/>
    <n v="77041"/>
    <x v="2"/>
    <s v="OFF-AR-10000937"/>
    <x v="1"/>
    <x v="6"/>
    <s v="Dixon Ticonderoga Core-Lock Colored Pencils, 48-Color Set"/>
    <n v="175.44"/>
    <x v="5"/>
    <n v="0.2"/>
    <n v="52.632000000000005"/>
  </r>
  <r>
    <n v="8108"/>
    <s v="CA-2014-159149"/>
    <x v="3"/>
    <x v="922"/>
    <d v="2014-02-20T00:00:00"/>
    <s v="First Class"/>
    <s v="CR-12820"/>
    <s v="Cyra Reiten"/>
    <x v="2"/>
    <s v="United States"/>
    <s v="Houston"/>
    <x v="5"/>
    <n v="77041"/>
    <x v="2"/>
    <s v="TEC-PH-10000038"/>
    <x v="2"/>
    <x v="7"/>
    <s v="Jawbone MINI JAMBOX Wireless Bluetooth Speaker"/>
    <n v="438.33600000000001"/>
    <x v="4"/>
    <n v="0.2"/>
    <n v="-87.667200000000037"/>
  </r>
  <r>
    <n v="8109"/>
    <s v="US-2014-167570"/>
    <x v="3"/>
    <x v="166"/>
    <d v="2014-12-16T00:00:00"/>
    <s v="Standard Class"/>
    <s v="EG-13900"/>
    <s v="Emily Grady"/>
    <x v="0"/>
    <s v="United States"/>
    <s v="Philadelphia"/>
    <x v="9"/>
    <n v="19140"/>
    <x v="3"/>
    <s v="FUR-CH-10003396"/>
    <x v="0"/>
    <x v="1"/>
    <s v="Global Deluxe Steno Chair"/>
    <n v="215.54400000000001"/>
    <x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x v="5"/>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x v="0"/>
    <n v="0.3"/>
    <n v="-25.477199999999982"/>
  </r>
  <r>
    <n v="8112"/>
    <s v="CA-2013-130393"/>
    <x v="0"/>
    <x v="49"/>
    <d v="2013-12-04T00:00:00"/>
    <s v="Second Class"/>
    <s v="JM-15865"/>
    <s v="John Murray"/>
    <x v="0"/>
    <s v="United States"/>
    <s v="San Angelo"/>
    <x v="5"/>
    <n v="76903"/>
    <x v="2"/>
    <s v="FUR-CH-10002647"/>
    <x v="0"/>
    <x v="1"/>
    <s v="Situations Contoured Folding Chairs, 4/Set"/>
    <n v="248.43"/>
    <x v="2"/>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x v="4"/>
    <n v="0.8"/>
    <n v="-30.867200000000004"/>
  </r>
  <r>
    <n v="8114"/>
    <s v="CA-2013-130393"/>
    <x v="0"/>
    <x v="49"/>
    <d v="2013-12-04T00:00:00"/>
    <s v="Second Class"/>
    <s v="JM-15865"/>
    <s v="John Murray"/>
    <x v="0"/>
    <s v="United States"/>
    <s v="San Angelo"/>
    <x v="5"/>
    <n v="76903"/>
    <x v="2"/>
    <s v="FUR-CH-10004477"/>
    <x v="0"/>
    <x v="1"/>
    <s v="Global Push Button Manager's Chair, Indigo"/>
    <n v="85.245999999999995"/>
    <x v="0"/>
    <n v="0.3"/>
    <n v="-1.217800000000004"/>
  </r>
  <r>
    <n v="8115"/>
    <s v="CA-2014-144820"/>
    <x v="3"/>
    <x v="621"/>
    <d v="2014-10-08T00:00:00"/>
    <s v="Second Class"/>
    <s v="LW-16825"/>
    <s v="Laurel Workman"/>
    <x v="1"/>
    <s v="United States"/>
    <s v="Pasadena"/>
    <x v="5"/>
    <n v="77506"/>
    <x v="2"/>
    <s v="OFF-AR-10004817"/>
    <x v="1"/>
    <x v="6"/>
    <s v="Colorific Watercolor Pencils"/>
    <n v="20.64"/>
    <x v="2"/>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x v="1"/>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x v="7"/>
    <n v="0"/>
    <n v="7.9895999999999994"/>
  </r>
  <r>
    <n v="8118"/>
    <s v="US-2014-113201"/>
    <x v="3"/>
    <x v="160"/>
    <d v="2014-07-06T00:00:00"/>
    <s v="Standard Class"/>
    <s v="TT-21220"/>
    <s v="Thomas Thornton"/>
    <x v="0"/>
    <s v="United States"/>
    <s v="Los Angeles"/>
    <x v="1"/>
    <n v="90045"/>
    <x v="1"/>
    <s v="OFF-PA-10000675"/>
    <x v="1"/>
    <x v="10"/>
    <s v="Xerox 1919"/>
    <n v="204.95000000000002"/>
    <x v="2"/>
    <n v="0"/>
    <n v="100.4255"/>
  </r>
  <r>
    <n v="8119"/>
    <s v="US-2014-106551"/>
    <x v="3"/>
    <x v="847"/>
    <d v="2014-07-28T00:00:00"/>
    <s v="Standard Class"/>
    <s v="EB-13930"/>
    <s v="Eric Barreto"/>
    <x v="0"/>
    <s v="United States"/>
    <s v="Chicago"/>
    <x v="10"/>
    <n v="60653"/>
    <x v="2"/>
    <s v="FUR-CH-10004997"/>
    <x v="0"/>
    <x v="1"/>
    <s v="Hon Every-Day Series Multi-Task Chairs"/>
    <n v="526.34399999999994"/>
    <x v="4"/>
    <n v="0.3"/>
    <n v="-75.191999999999979"/>
  </r>
  <r>
    <n v="8120"/>
    <s v="CA-2013-116722"/>
    <x v="0"/>
    <x v="583"/>
    <d v="2013-11-17T00:00:00"/>
    <s v="Standard Class"/>
    <s v="LP-17080"/>
    <s v="Liz Pelletier"/>
    <x v="0"/>
    <s v="United States"/>
    <s v="San Francisco"/>
    <x v="1"/>
    <n v="94110"/>
    <x v="1"/>
    <s v="FUR-FU-10001934"/>
    <x v="0"/>
    <x v="5"/>
    <s v="Magnifier Swing Arm Lamp"/>
    <n v="41.96"/>
    <x v="0"/>
    <n v="0"/>
    <n v="10.909600000000001"/>
  </r>
  <r>
    <n v="8121"/>
    <s v="CA-2013-116722"/>
    <x v="0"/>
    <x v="583"/>
    <d v="2013-11-17T00:00:00"/>
    <s v="Standard Class"/>
    <s v="LP-17080"/>
    <s v="Liz Pelletier"/>
    <x v="0"/>
    <s v="United States"/>
    <s v="San Francisco"/>
    <x v="1"/>
    <n v="94110"/>
    <x v="1"/>
    <s v="FUR-CH-10004997"/>
    <x v="0"/>
    <x v="1"/>
    <s v="Hon Every-Day Series Multi-Task Chairs"/>
    <n v="451.15199999999993"/>
    <x v="1"/>
    <n v="0.2"/>
    <n v="0"/>
  </r>
  <r>
    <n v="8122"/>
    <s v="CA-2013-116722"/>
    <x v="0"/>
    <x v="583"/>
    <d v="2013-11-17T00:00:00"/>
    <s v="Standard Class"/>
    <s v="LP-17080"/>
    <s v="Liz Pelletier"/>
    <x v="0"/>
    <s v="United States"/>
    <s v="San Francisco"/>
    <x v="1"/>
    <n v="94110"/>
    <x v="1"/>
    <s v="OFF-BI-10001890"/>
    <x v="1"/>
    <x v="8"/>
    <s v="Avery Poly Binder Pockets"/>
    <n v="31.504000000000005"/>
    <x v="10"/>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x v="1"/>
    <n v="0.2"/>
    <n v="9.5850000000000009"/>
  </r>
  <r>
    <n v="8124"/>
    <s v="CA-2011-138128"/>
    <x v="2"/>
    <x v="337"/>
    <d v="2011-12-15T00:00:00"/>
    <s v="Standard Class"/>
    <s v="FP-14320"/>
    <s v="Frank Preis"/>
    <x v="0"/>
    <s v="United States"/>
    <s v="Philadelphia"/>
    <x v="9"/>
    <n v="19134"/>
    <x v="3"/>
    <s v="TEC-CO-10001766"/>
    <x v="2"/>
    <x v="16"/>
    <s v="Canon PC940 Copier"/>
    <n v="1079.9759999999999"/>
    <x v="4"/>
    <n v="0.4"/>
    <n v="125.99719999999991"/>
  </r>
  <r>
    <n v="8125"/>
    <s v="US-2014-150070"/>
    <x v="3"/>
    <x v="210"/>
    <d v="2014-09-13T00:00:00"/>
    <s v="Standard Class"/>
    <s v="JA-15970"/>
    <s v="Joseph Airdo"/>
    <x v="0"/>
    <s v="United States"/>
    <s v="Modesto"/>
    <x v="1"/>
    <n v="95351"/>
    <x v="1"/>
    <s v="FUR-CH-10004860"/>
    <x v="0"/>
    <x v="1"/>
    <s v="Global Low Back Tilter Chair"/>
    <n v="161.56800000000001"/>
    <x v="0"/>
    <n v="0.2"/>
    <n v="-28.274400000000021"/>
  </r>
  <r>
    <n v="8126"/>
    <s v="CA-2012-137064"/>
    <x v="1"/>
    <x v="525"/>
    <d v="2012-02-13T00:00:00"/>
    <s v="Standard Class"/>
    <s v="TS-21655"/>
    <s v="Trudy Schmidt"/>
    <x v="0"/>
    <s v="United States"/>
    <s v="Houston"/>
    <x v="5"/>
    <n v="77070"/>
    <x v="2"/>
    <s v="OFF-BI-10002049"/>
    <x v="1"/>
    <x v="8"/>
    <s v="UniKeep View Case Binders"/>
    <n v="2.9339999999999993"/>
    <x v="1"/>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x v="0"/>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x v="1"/>
    <n v="0.2"/>
    <n v="-125.76600000000005"/>
  </r>
  <r>
    <n v="8129"/>
    <s v="CA-2014-157350"/>
    <x v="3"/>
    <x v="775"/>
    <d v="2014-09-02T00:00:00"/>
    <s v="Standard Class"/>
    <s v="DP-13000"/>
    <s v="Darren Powers"/>
    <x v="0"/>
    <s v="United States"/>
    <s v="Chicago"/>
    <x v="10"/>
    <n v="60610"/>
    <x v="2"/>
    <s v="FUR-FU-10000222"/>
    <x v="0"/>
    <x v="5"/>
    <s v="Seth Thomas 16&quot; Steel Case Clock"/>
    <n v="64.959999999999994"/>
    <x v="2"/>
    <n v="0.6"/>
    <n v="-43.847999999999985"/>
  </r>
  <r>
    <n v="8130"/>
    <s v="CA-2011-127866"/>
    <x v="2"/>
    <x v="836"/>
    <d v="2011-07-23T00:00:00"/>
    <s v="First Class"/>
    <s v="JD-15895"/>
    <s v="Jonathan Doherty"/>
    <x v="1"/>
    <s v="United States"/>
    <s v="Riverside"/>
    <x v="1"/>
    <n v="92503"/>
    <x v="1"/>
    <s v="TEC-AC-10000023"/>
    <x v="2"/>
    <x v="11"/>
    <s v="Maxell 74 Minute CD-R Spindle, 50/Pack"/>
    <n v="41.94"/>
    <x v="0"/>
    <n v="0"/>
    <n v="15.098399999999998"/>
  </r>
  <r>
    <n v="8131"/>
    <s v="CA-2011-127866"/>
    <x v="2"/>
    <x v="836"/>
    <d v="2011-07-23T00:00:00"/>
    <s v="First Class"/>
    <s v="JD-15895"/>
    <s v="Jonathan Doherty"/>
    <x v="1"/>
    <s v="United States"/>
    <s v="Riverside"/>
    <x v="1"/>
    <n v="92503"/>
    <x v="1"/>
    <s v="OFF-PA-10003971"/>
    <x v="1"/>
    <x v="10"/>
    <s v="Xerox 1965"/>
    <n v="11.96"/>
    <x v="0"/>
    <n v="0"/>
    <n v="5.8604000000000003"/>
  </r>
  <r>
    <n v="8132"/>
    <s v="CA-2011-127866"/>
    <x v="2"/>
    <x v="836"/>
    <d v="2011-07-23T00:00:00"/>
    <s v="First Class"/>
    <s v="JD-15895"/>
    <s v="Jonathan Doherty"/>
    <x v="1"/>
    <s v="United States"/>
    <s v="Riverside"/>
    <x v="1"/>
    <n v="92503"/>
    <x v="1"/>
    <s v="OFF-AR-10003481"/>
    <x v="1"/>
    <x v="6"/>
    <s v="Newell 348"/>
    <n v="13.12"/>
    <x v="4"/>
    <n v="0"/>
    <n v="3.8047999999999984"/>
  </r>
  <r>
    <n v="8133"/>
    <s v="CA-2011-127866"/>
    <x v="2"/>
    <x v="836"/>
    <d v="2011-07-23T00:00:00"/>
    <s v="First Class"/>
    <s v="JD-15895"/>
    <s v="Jonathan Doherty"/>
    <x v="1"/>
    <s v="United States"/>
    <s v="Riverside"/>
    <x v="1"/>
    <n v="92503"/>
    <x v="1"/>
    <s v="OFF-ST-10001490"/>
    <x v="1"/>
    <x v="4"/>
    <s v="Hot File 7-Pocket, Floor Stand"/>
    <n v="535.41"/>
    <x v="1"/>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x v="1"/>
    <n v="0.6"/>
    <n v="-70.960499999999996"/>
  </r>
  <r>
    <n v="8135"/>
    <s v="CA-2012-121776"/>
    <x v="1"/>
    <x v="1130"/>
    <d v="2012-02-21T00:00:00"/>
    <s v="Standard Class"/>
    <s v="RD-19585"/>
    <s v="Rob Dowd"/>
    <x v="0"/>
    <s v="United States"/>
    <s v="Los Angeles"/>
    <x v="1"/>
    <n v="90008"/>
    <x v="1"/>
    <s v="OFF-PA-10001970"/>
    <x v="1"/>
    <x v="10"/>
    <s v="Xerox 1881"/>
    <n v="36.839999999999996"/>
    <x v="1"/>
    <n v="0"/>
    <n v="17.314799999999998"/>
  </r>
  <r>
    <n v="8136"/>
    <s v="CA-2012-121776"/>
    <x v="1"/>
    <x v="1130"/>
    <d v="2012-02-21T00:00:00"/>
    <s v="Standard Class"/>
    <s v="RD-19585"/>
    <s v="Rob Dowd"/>
    <x v="0"/>
    <s v="United States"/>
    <s v="Los Angeles"/>
    <x v="1"/>
    <n v="90008"/>
    <x v="1"/>
    <s v="OFF-LA-10002762"/>
    <x v="1"/>
    <x v="2"/>
    <s v="Avery 485"/>
    <n v="87.71"/>
    <x v="3"/>
    <n v="0"/>
    <n v="41.223699999999994"/>
  </r>
  <r>
    <n v="8137"/>
    <s v="CA-2013-118073"/>
    <x v="0"/>
    <x v="399"/>
    <d v="2013-08-17T00:00:00"/>
    <s v="Standard Class"/>
    <s v="CS-12490"/>
    <s v="Cindy Schnelling"/>
    <x v="1"/>
    <s v="United States"/>
    <s v="Lakeland"/>
    <x v="2"/>
    <n v="33801"/>
    <x v="0"/>
    <s v="FUR-TA-10002533"/>
    <x v="0"/>
    <x v="3"/>
    <s v="BPI Conference Tables"/>
    <n v="562.29250000000013"/>
    <x v="3"/>
    <n v="0.45"/>
    <n v="-255.58750000000009"/>
  </r>
  <r>
    <n v="8138"/>
    <s v="CA-2011-103219"/>
    <x v="2"/>
    <x v="187"/>
    <d v="2011-11-13T00:00:00"/>
    <s v="Standard Class"/>
    <s v="BF-11215"/>
    <s v="Benjamin Farhat"/>
    <x v="2"/>
    <s v="United States"/>
    <s v="New York City"/>
    <x v="15"/>
    <n v="10035"/>
    <x v="3"/>
    <s v="FUR-FU-10004091"/>
    <x v="0"/>
    <x v="5"/>
    <s v="Eldon 200 Class Desk Accessories, Black"/>
    <n v="56.52"/>
    <x v="6"/>
    <n v="0"/>
    <n v="21.477600000000002"/>
  </r>
  <r>
    <n v="8139"/>
    <s v="CA-2013-102561"/>
    <x v="0"/>
    <x v="427"/>
    <d v="2013-07-23T00:00:00"/>
    <s v="Standard Class"/>
    <s v="NK-18490"/>
    <s v="Neil Knudson"/>
    <x v="2"/>
    <s v="United States"/>
    <s v="Philadelphia"/>
    <x v="9"/>
    <n v="19140"/>
    <x v="3"/>
    <s v="OFF-AR-10001545"/>
    <x v="1"/>
    <x v="6"/>
    <s v="Newell 326"/>
    <n v="11.264000000000001"/>
    <x v="8"/>
    <n v="0.2"/>
    <n v="1.2671999999999994"/>
  </r>
  <r>
    <n v="8140"/>
    <s v="CA-2013-102561"/>
    <x v="0"/>
    <x v="427"/>
    <d v="2013-07-23T00:00:00"/>
    <s v="Standard Class"/>
    <s v="NK-18490"/>
    <s v="Neil Knudson"/>
    <x v="2"/>
    <s v="United States"/>
    <s v="Philadelphia"/>
    <x v="9"/>
    <n v="19140"/>
    <x v="3"/>
    <s v="OFF-ST-10001476"/>
    <x v="1"/>
    <x v="4"/>
    <s v="Steel Personal Filing/Posting Tote"/>
    <n v="284.08000000000004"/>
    <x v="12"/>
    <n v="0.2"/>
    <n v="24.856999999999999"/>
  </r>
  <r>
    <n v="8141"/>
    <s v="CA-2013-102561"/>
    <x v="0"/>
    <x v="427"/>
    <d v="2013-07-23T00:00:00"/>
    <s v="Standard Class"/>
    <s v="NK-18490"/>
    <s v="Neil Knudson"/>
    <x v="2"/>
    <s v="United States"/>
    <s v="Philadelphia"/>
    <x v="9"/>
    <n v="19140"/>
    <x v="3"/>
    <s v="OFF-PA-10004971"/>
    <x v="1"/>
    <x v="10"/>
    <s v="Xerox 196"/>
    <n v="18.496000000000002"/>
    <x v="4"/>
    <n v="0.2"/>
    <n v="6.7048000000000005"/>
  </r>
  <r>
    <n v="8142"/>
    <s v="CA-2013-100993"/>
    <x v="0"/>
    <x v="473"/>
    <d v="2013-02-10T00:00:00"/>
    <s v="Standard Class"/>
    <s v="AZ-10750"/>
    <s v="Annie Zypern"/>
    <x v="0"/>
    <s v="United States"/>
    <s v="San Diego"/>
    <x v="1"/>
    <n v="92037"/>
    <x v="1"/>
    <s v="OFF-LA-10003223"/>
    <x v="1"/>
    <x v="2"/>
    <s v="Avery 508"/>
    <n v="14.73"/>
    <x v="1"/>
    <n v="0"/>
    <n v="7.2176999999999998"/>
  </r>
  <r>
    <n v="8143"/>
    <s v="CA-2013-100993"/>
    <x v="0"/>
    <x v="473"/>
    <d v="2013-02-10T00:00:00"/>
    <s v="Standard Class"/>
    <s v="AZ-10750"/>
    <s v="Annie Zypern"/>
    <x v="0"/>
    <s v="United States"/>
    <s v="San Diego"/>
    <x v="1"/>
    <n v="92037"/>
    <x v="1"/>
    <s v="OFF-ST-10004340"/>
    <x v="1"/>
    <x v="4"/>
    <s v="Fellowes Mobile File Cart, Black"/>
    <n v="186.54"/>
    <x v="1"/>
    <n v="0"/>
    <n v="50.365800000000007"/>
  </r>
  <r>
    <n v="8144"/>
    <s v="CA-2013-100993"/>
    <x v="0"/>
    <x v="473"/>
    <d v="2013-02-10T00:00:00"/>
    <s v="Standard Class"/>
    <s v="AZ-10750"/>
    <s v="Annie Zypern"/>
    <x v="0"/>
    <s v="United States"/>
    <s v="San Diego"/>
    <x v="1"/>
    <n v="92037"/>
    <x v="1"/>
    <s v="FUR-TA-10001095"/>
    <x v="0"/>
    <x v="3"/>
    <s v="Chromcraft Round Conference Tables"/>
    <n v="557.72799999999995"/>
    <x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x v="4"/>
    <n v="0.2"/>
    <n v="-31.993600000000029"/>
  </r>
  <r>
    <n v="8146"/>
    <s v="US-2011-112949"/>
    <x v="2"/>
    <x v="886"/>
    <d v="2011-06-27T00:00:00"/>
    <s v="Standard Class"/>
    <s v="Co-12640"/>
    <s v="Corey-Lock"/>
    <x v="0"/>
    <s v="United States"/>
    <s v="Lawton"/>
    <x v="26"/>
    <n v="73505"/>
    <x v="2"/>
    <s v="OFF-AP-10001005"/>
    <x v="1"/>
    <x v="9"/>
    <s v="Honeywell Quietcare HEPA Air Cleaner"/>
    <n v="471.90000000000003"/>
    <x v="5"/>
    <n v="0"/>
    <n v="155.72699999999998"/>
  </r>
  <r>
    <n v="8147"/>
    <s v="US-2011-112949"/>
    <x v="2"/>
    <x v="886"/>
    <d v="2011-06-27T00:00:00"/>
    <s v="Standard Class"/>
    <s v="Co-12640"/>
    <s v="Corey-Lock"/>
    <x v="0"/>
    <s v="United States"/>
    <s v="Lawton"/>
    <x v="26"/>
    <n v="73505"/>
    <x v="2"/>
    <s v="OFF-AR-10003469"/>
    <x v="1"/>
    <x v="6"/>
    <s v="Nontoxic Chalk"/>
    <n v="3.52"/>
    <x v="0"/>
    <n v="0"/>
    <n v="1.6896"/>
  </r>
  <r>
    <n v="8148"/>
    <s v="US-2014-146822"/>
    <x v="3"/>
    <x v="255"/>
    <d v="2014-06-15T00:00:00"/>
    <s v="Standard Class"/>
    <s v="AG-10675"/>
    <s v="Anna Gayman"/>
    <x v="0"/>
    <s v="United States"/>
    <s v="Salem"/>
    <x v="17"/>
    <n v="24153"/>
    <x v="0"/>
    <s v="OFF-PA-10000249"/>
    <x v="1"/>
    <x v="10"/>
    <s v="Staples"/>
    <n v="49.12"/>
    <x v="4"/>
    <n v="0"/>
    <n v="23.086399999999998"/>
  </r>
  <r>
    <n v="8149"/>
    <s v="US-2013-131058"/>
    <x v="0"/>
    <x v="797"/>
    <d v="2014-01-01T00:00:00"/>
    <s v="Standard Class"/>
    <s v="EM-14140"/>
    <s v="Eugene Moren"/>
    <x v="2"/>
    <s v="United States"/>
    <s v="Santa Ana"/>
    <x v="1"/>
    <n v="92704"/>
    <x v="1"/>
    <s v="OFF-LA-10001613"/>
    <x v="1"/>
    <x v="2"/>
    <s v="Avery File Folder Labels"/>
    <n v="20.16"/>
    <x v="3"/>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x v="0"/>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x v="0"/>
    <n v="0"/>
    <n v="39.748800000000003"/>
  </r>
  <r>
    <n v="8152"/>
    <s v="CA-2014-140151"/>
    <x v="3"/>
    <x v="721"/>
    <d v="2014-03-26T00:00:00"/>
    <s v="First Class"/>
    <s v="RB-19360"/>
    <s v="Raymond Buch"/>
    <x v="0"/>
    <s v="United States"/>
    <s v="Seattle"/>
    <x v="4"/>
    <n v="98115"/>
    <x v="1"/>
    <s v="OFF-ST-10001558"/>
    <x v="1"/>
    <x v="4"/>
    <s v="Acco Perma 4000 Stacking Storage Drawers"/>
    <n v="32.479999999999997"/>
    <x v="0"/>
    <n v="0"/>
    <n v="4.8719999999999999"/>
  </r>
  <r>
    <n v="8153"/>
    <s v="CA-2014-140151"/>
    <x v="3"/>
    <x v="721"/>
    <d v="2014-03-26T00:00:00"/>
    <s v="First Class"/>
    <s v="RB-19360"/>
    <s v="Raymond Buch"/>
    <x v="0"/>
    <s v="United States"/>
    <s v="Seattle"/>
    <x v="4"/>
    <n v="98115"/>
    <x v="1"/>
    <s v="OFF-PA-10002986"/>
    <x v="1"/>
    <x v="10"/>
    <s v="Xerox 1898"/>
    <n v="20.04"/>
    <x v="1"/>
    <n v="0"/>
    <n v="9.6191999999999993"/>
  </r>
  <r>
    <n v="8154"/>
    <s v="CA-2014-140151"/>
    <x v="3"/>
    <x v="721"/>
    <d v="2014-03-26T00:00:00"/>
    <s v="First Class"/>
    <s v="RB-19360"/>
    <s v="Raymond Buch"/>
    <x v="0"/>
    <s v="United States"/>
    <s v="Seattle"/>
    <x v="4"/>
    <n v="98115"/>
    <x v="1"/>
    <s v="TEC-CO-10004722"/>
    <x v="2"/>
    <x v="16"/>
    <s v="Canon imageCLASS 2200 Advanced Copier"/>
    <n v="13999.96"/>
    <x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x v="0"/>
    <n v="0"/>
    <n v="38.080000000000013"/>
  </r>
  <r>
    <n v="8156"/>
    <s v="US-2014-143770"/>
    <x v="3"/>
    <x v="177"/>
    <d v="2014-03-25T00:00:00"/>
    <s v="Standard Class"/>
    <s v="RD-19720"/>
    <s v="Roger Demir"/>
    <x v="0"/>
    <s v="United States"/>
    <s v="Middletown"/>
    <x v="29"/>
    <n v="6457"/>
    <x v="3"/>
    <s v="OFF-PA-10001125"/>
    <x v="1"/>
    <x v="10"/>
    <s v="Xerox 1988"/>
    <n v="61.96"/>
    <x v="0"/>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x v="0"/>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x v="2"/>
    <n v="0"/>
    <n v="95.200000000000031"/>
  </r>
  <r>
    <n v="8159"/>
    <s v="CA-2014-136238"/>
    <x v="3"/>
    <x v="377"/>
    <d v="2015-01-02T00:00:00"/>
    <s v="Standard Class"/>
    <s v="KB-16240"/>
    <s v="Karen Bern"/>
    <x v="1"/>
    <s v="United States"/>
    <s v="Odessa"/>
    <x v="5"/>
    <n v="79762"/>
    <x v="2"/>
    <s v="OFF-PA-10004285"/>
    <x v="1"/>
    <x v="10"/>
    <s v="Xerox 1959"/>
    <n v="16.032"/>
    <x v="1"/>
    <n v="0.2"/>
    <n v="5.6111999999999993"/>
  </r>
  <r>
    <n v="8160"/>
    <s v="CA-2013-120803"/>
    <x v="0"/>
    <x v="1185"/>
    <d v="2013-03-14T00:00:00"/>
    <s v="Standard Class"/>
    <s v="RB-19465"/>
    <s v="Rick Bensley"/>
    <x v="2"/>
    <s v="United States"/>
    <s v="Milford"/>
    <x v="29"/>
    <n v="6460"/>
    <x v="3"/>
    <s v="TEC-AC-10004469"/>
    <x v="2"/>
    <x v="11"/>
    <s v="Microsoft Sculpt Comfort Mouse"/>
    <n v="199.75"/>
    <x v="2"/>
    <n v="0"/>
    <n v="87.890000000000015"/>
  </r>
  <r>
    <n v="8161"/>
    <s v="CA-2013-134138"/>
    <x v="0"/>
    <x v="595"/>
    <d v="2013-02-20T00:00:00"/>
    <s v="Standard Class"/>
    <s v="JD-15790"/>
    <s v="John Dryer"/>
    <x v="0"/>
    <s v="United States"/>
    <s v="Belleville"/>
    <x v="30"/>
    <n v="7109"/>
    <x v="3"/>
    <s v="FUR-CH-10001545"/>
    <x v="0"/>
    <x v="1"/>
    <s v="Hon Comfortask Task/Swivel Chairs"/>
    <n v="227.96"/>
    <x v="0"/>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x v="5"/>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x v="0"/>
    <n v="0"/>
    <n v="89.314199999999971"/>
  </r>
  <r>
    <n v="8164"/>
    <s v="CA-2012-168207"/>
    <x v="1"/>
    <x v="121"/>
    <d v="2012-11-06T00:00:00"/>
    <s v="Standard Class"/>
    <s v="LT-17110"/>
    <s v="Liz Thompson"/>
    <x v="0"/>
    <s v="United States"/>
    <s v="San Diego"/>
    <x v="1"/>
    <n v="92105"/>
    <x v="1"/>
    <s v="FUR-FU-10004909"/>
    <x v="0"/>
    <x v="5"/>
    <s v="Contemporary Wood/Metal Frame"/>
    <n v="96.960000000000008"/>
    <x v="5"/>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x v="3"/>
    <n v="0.2"/>
    <n v="41.120799999999988"/>
  </r>
  <r>
    <n v="8166"/>
    <s v="CA-2012-168207"/>
    <x v="1"/>
    <x v="121"/>
    <d v="2012-11-06T00:00:00"/>
    <s v="Standard Class"/>
    <s v="LT-17110"/>
    <s v="Liz Thompson"/>
    <x v="0"/>
    <s v="United States"/>
    <s v="San Diego"/>
    <x v="1"/>
    <n v="92105"/>
    <x v="1"/>
    <s v="OFF-BI-10003355"/>
    <x v="1"/>
    <x v="8"/>
    <s v="Cardinal Holdit Business Card Pockets"/>
    <n v="11.952000000000002"/>
    <x v="1"/>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x v="1"/>
    <n v="0.15"/>
    <n v="-30.147000000000048"/>
  </r>
  <r>
    <n v="8168"/>
    <s v="CA-2013-144148"/>
    <x v="0"/>
    <x v="995"/>
    <d v="2013-08-06T00:00:00"/>
    <s v="Standard Class"/>
    <s v="AH-10690"/>
    <s v="Anna Häberlin"/>
    <x v="1"/>
    <s v="United States"/>
    <s v="San Francisco"/>
    <x v="1"/>
    <n v="94122"/>
    <x v="1"/>
    <s v="FUR-TA-10002774"/>
    <x v="0"/>
    <x v="3"/>
    <s v="Laminate Occasional Tables"/>
    <n v="863.12800000000004"/>
    <x v="3"/>
    <n v="0.2"/>
    <n v="-32.367300000000085"/>
  </r>
  <r>
    <n v="8169"/>
    <s v="CA-2014-107174"/>
    <x v="3"/>
    <x v="44"/>
    <d v="2014-11-14T00:00:00"/>
    <s v="Standard Class"/>
    <s v="AB-10060"/>
    <s v="Adam Bellavance"/>
    <x v="2"/>
    <s v="United States"/>
    <s v="Seattle"/>
    <x v="4"/>
    <n v="98105"/>
    <x v="1"/>
    <s v="FUR-TA-10004575"/>
    <x v="0"/>
    <x v="3"/>
    <s v="Hon 5100 Series Wood Tables"/>
    <n v="2036.8600000000001"/>
    <x v="3"/>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x v="0"/>
    <n v="0.2"/>
    <n v="-73.054800000000071"/>
  </r>
  <r>
    <n v="8171"/>
    <s v="CA-2014-107174"/>
    <x v="3"/>
    <x v="44"/>
    <d v="2014-11-14T00:00:00"/>
    <s v="Standard Class"/>
    <s v="AB-10060"/>
    <s v="Adam Bellavance"/>
    <x v="2"/>
    <s v="United States"/>
    <s v="Seattle"/>
    <x v="4"/>
    <n v="98105"/>
    <x v="1"/>
    <s v="TEC-AC-10001465"/>
    <x v="2"/>
    <x v="11"/>
    <s v="SanDisk Cruzer 64 GB USB Flash Drive"/>
    <n v="108.96000000000001"/>
    <x v="1"/>
    <n v="0"/>
    <n v="32.687999999999988"/>
  </r>
  <r>
    <n v="8172"/>
    <s v="CA-2013-146150"/>
    <x v="0"/>
    <x v="1173"/>
    <d v="2013-02-19T00:00:00"/>
    <s v="Standard Class"/>
    <s v="FM-14380"/>
    <s v="Fred McMath"/>
    <x v="0"/>
    <s v="United States"/>
    <s v="Jackson"/>
    <x v="35"/>
    <n v="39212"/>
    <x v="0"/>
    <s v="OFF-AR-10002240"/>
    <x v="1"/>
    <x v="6"/>
    <s v="Panasonic KP-150 Electric Pencil Sharpener"/>
    <n v="264.18"/>
    <x v="3"/>
    <n v="0"/>
    <n v="68.686800000000005"/>
  </r>
  <r>
    <n v="8173"/>
    <s v="CA-2011-114125"/>
    <x v="2"/>
    <x v="868"/>
    <d v="2011-07-13T00:00:00"/>
    <s v="Standard Class"/>
    <s v="GH-14410"/>
    <s v="Gary Hansen"/>
    <x v="2"/>
    <s v="United States"/>
    <s v="Los Angeles"/>
    <x v="1"/>
    <n v="90049"/>
    <x v="1"/>
    <s v="OFF-LA-10004559"/>
    <x v="1"/>
    <x v="2"/>
    <s v="Avery 49"/>
    <n v="2.88"/>
    <x v="7"/>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x v="5"/>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x v="4"/>
    <n v="0"/>
    <n v="4.066399999999998"/>
  </r>
  <r>
    <n v="8176"/>
    <s v="CA-2013-114944"/>
    <x v="0"/>
    <x v="806"/>
    <d v="2013-02-04T00:00:00"/>
    <s v="Standard Class"/>
    <s v="HE-14800"/>
    <s v="Harold Engle"/>
    <x v="1"/>
    <s v="United States"/>
    <s v="Chicago"/>
    <x v="10"/>
    <n v="60623"/>
    <x v="2"/>
    <s v="OFF-PA-10003892"/>
    <x v="1"/>
    <x v="10"/>
    <s v="Xerox 1943"/>
    <n v="156.512"/>
    <x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x v="5"/>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x v="2"/>
    <n v="0"/>
    <n v="142.48499999999993"/>
  </r>
  <r>
    <n v="8179"/>
    <s v="CA-2013-166429"/>
    <x v="0"/>
    <x v="476"/>
    <d v="2013-09-09T00:00:00"/>
    <s v="Standard Class"/>
    <s v="TG-21310"/>
    <s v="Toby Gnade"/>
    <x v="0"/>
    <s v="United States"/>
    <s v="Des Moines"/>
    <x v="4"/>
    <n v="98198"/>
    <x v="1"/>
    <s v="TEC-CO-10002095"/>
    <x v="2"/>
    <x v="16"/>
    <s v="Hewlett Packard 610 Color Digital Copier / Printer"/>
    <n v="999.98"/>
    <x v="0"/>
    <n v="0"/>
    <n v="449.99099999999999"/>
  </r>
  <r>
    <n v="8180"/>
    <s v="CA-2012-112767"/>
    <x v="1"/>
    <x v="991"/>
    <d v="2012-08-06T00:00:00"/>
    <s v="Standard Class"/>
    <s v="DK-12985"/>
    <s v="Darren Koutras"/>
    <x v="0"/>
    <s v="United States"/>
    <s v="Springfield"/>
    <x v="21"/>
    <n v="97477"/>
    <x v="1"/>
    <s v="FUR-TA-10003469"/>
    <x v="0"/>
    <x v="3"/>
    <s v="Balt Split Level Computer Training Table"/>
    <n v="277.5"/>
    <x v="4"/>
    <n v="0.5"/>
    <n v="-188.7"/>
  </r>
  <r>
    <n v="8181"/>
    <s v="CA-2012-119879"/>
    <x v="1"/>
    <x v="82"/>
    <d v="2012-11-25T00:00:00"/>
    <s v="Standard Class"/>
    <s v="SS-20410"/>
    <s v="Shahid Shariari"/>
    <x v="0"/>
    <s v="United States"/>
    <s v="Philadelphia"/>
    <x v="9"/>
    <n v="19120"/>
    <x v="3"/>
    <s v="FUR-TA-10002958"/>
    <x v="0"/>
    <x v="3"/>
    <s v="Bevis Oval Conference Table, Walnut"/>
    <n v="1252.704"/>
    <x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x v="2"/>
    <n v="0.4"/>
    <n v="-24.043499999999995"/>
  </r>
  <r>
    <n v="8183"/>
    <s v="CA-2014-155642"/>
    <x v="3"/>
    <x v="796"/>
    <d v="2014-05-23T00:00:00"/>
    <s v="Standard Class"/>
    <s v="BM-11575"/>
    <s v="Brendan Murry"/>
    <x v="1"/>
    <s v="United States"/>
    <s v="Chicago"/>
    <x v="10"/>
    <n v="60653"/>
    <x v="2"/>
    <s v="FUR-FU-10004973"/>
    <x v="0"/>
    <x v="5"/>
    <s v="Flat Face Poster Frame"/>
    <n v="22.608000000000001"/>
    <x v="1"/>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x v="7"/>
    <n v="0.6"/>
    <n v="-0.99329999999999963"/>
  </r>
  <r>
    <n v="8185"/>
    <s v="US-2014-101721"/>
    <x v="3"/>
    <x v="283"/>
    <d v="2014-07-28T00:00:00"/>
    <s v="Standard Class"/>
    <s v="MY-17380"/>
    <s v="Maribeth Yedwab"/>
    <x v="1"/>
    <s v="United States"/>
    <s v="Chicago"/>
    <x v="10"/>
    <n v="60623"/>
    <x v="2"/>
    <s v="OFF-PA-10003641"/>
    <x v="1"/>
    <x v="10"/>
    <s v="Xerox 1909"/>
    <n v="63.311999999999998"/>
    <x v="1"/>
    <n v="0.2"/>
    <n v="20.576399999999996"/>
  </r>
  <r>
    <n v="8186"/>
    <s v="CA-2012-136728"/>
    <x v="1"/>
    <x v="1023"/>
    <d v="2012-09-17T00:00:00"/>
    <s v="Second Class"/>
    <s v="AG-10900"/>
    <s v="Arthur Gainer"/>
    <x v="0"/>
    <s v="United States"/>
    <s v="Chicago"/>
    <x v="10"/>
    <n v="60623"/>
    <x v="2"/>
    <s v="OFF-EN-10002621"/>
    <x v="1"/>
    <x v="12"/>
    <s v="Staples"/>
    <n v="7.8239999999999998"/>
    <x v="7"/>
    <n v="0.2"/>
    <n v="2.9339999999999997"/>
  </r>
  <r>
    <n v="8187"/>
    <s v="CA-2012-136728"/>
    <x v="1"/>
    <x v="1023"/>
    <d v="2012-09-17T00:00:00"/>
    <s v="Second Class"/>
    <s v="AG-10900"/>
    <s v="Arthur Gainer"/>
    <x v="0"/>
    <s v="United States"/>
    <s v="Chicago"/>
    <x v="10"/>
    <n v="60623"/>
    <x v="2"/>
    <s v="FUR-CH-10003817"/>
    <x v="0"/>
    <x v="1"/>
    <s v="Global Value Steno Chair, Gray"/>
    <n v="170.072"/>
    <x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x v="6"/>
    <n v="0"/>
    <n v="29.525400000000001"/>
  </r>
  <r>
    <n v="8189"/>
    <s v="CA-2012-140375"/>
    <x v="1"/>
    <x v="653"/>
    <d v="2012-10-05T00:00:00"/>
    <s v="Second Class"/>
    <s v="SG-20470"/>
    <s v="Sheri Gordon"/>
    <x v="0"/>
    <s v="United States"/>
    <s v="Rockville"/>
    <x v="39"/>
    <n v="20852"/>
    <x v="3"/>
    <s v="OFF-PA-10001870"/>
    <x v="1"/>
    <x v="10"/>
    <s v="Xerox 202"/>
    <n v="19.440000000000001"/>
    <x v="1"/>
    <n v="0"/>
    <n v="9.3312000000000008"/>
  </r>
  <r>
    <n v="8190"/>
    <s v="CA-2012-140375"/>
    <x v="1"/>
    <x v="653"/>
    <d v="2012-10-05T00:00:00"/>
    <s v="Second Class"/>
    <s v="SG-20470"/>
    <s v="Sheri Gordon"/>
    <x v="0"/>
    <s v="United States"/>
    <s v="Rockville"/>
    <x v="39"/>
    <n v="20852"/>
    <x v="3"/>
    <s v="OFF-BI-10000320"/>
    <x v="1"/>
    <x v="8"/>
    <s v="GBC Plastic Binding Combs"/>
    <n v="7.38"/>
    <x v="7"/>
    <n v="0"/>
    <n v="3.6162000000000001"/>
  </r>
  <r>
    <n v="8191"/>
    <s v="US-2014-155866"/>
    <x v="3"/>
    <x v="701"/>
    <d v="2014-11-22T00:00:00"/>
    <s v="Standard Class"/>
    <s v="CC-12370"/>
    <s v="Christopher Conant"/>
    <x v="0"/>
    <s v="United States"/>
    <s v="New York City"/>
    <x v="15"/>
    <n v="10011"/>
    <x v="3"/>
    <s v="OFF-PA-10004735"/>
    <x v="1"/>
    <x v="10"/>
    <s v="Xerox 1905"/>
    <n v="38.880000000000003"/>
    <x v="5"/>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x v="4"/>
    <n v="0"/>
    <n v="76.9816"/>
  </r>
  <r>
    <n v="8193"/>
    <s v="CA-2012-141327"/>
    <x v="1"/>
    <x v="672"/>
    <d v="2012-12-03T00:00:00"/>
    <s v="First Class"/>
    <s v="LR-16915"/>
    <s v="Lena Radford"/>
    <x v="0"/>
    <s v="United States"/>
    <s v="Durham"/>
    <x v="3"/>
    <n v="27707"/>
    <x v="0"/>
    <s v="OFF-BI-10000546"/>
    <x v="1"/>
    <x v="8"/>
    <s v="Avery Durable Binders"/>
    <n v="6.0480000000000009"/>
    <x v="3"/>
    <n v="0.7"/>
    <n v="-4.2336000000000009"/>
  </r>
  <r>
    <n v="8194"/>
    <s v="CA-2012-141327"/>
    <x v="1"/>
    <x v="672"/>
    <d v="2012-12-03T00:00:00"/>
    <s v="First Class"/>
    <s v="LR-16915"/>
    <s v="Lena Radford"/>
    <x v="0"/>
    <s v="United States"/>
    <s v="Durham"/>
    <x v="3"/>
    <n v="27707"/>
    <x v="0"/>
    <s v="OFF-AP-10001293"/>
    <x v="1"/>
    <x v="9"/>
    <s v="Belkin 8 Outlet Surge Protector"/>
    <n v="98.352000000000004"/>
    <x v="1"/>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x v="0"/>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x v="0"/>
    <n v="0"/>
    <n v="4.3904000000000005"/>
  </r>
  <r>
    <n v="8197"/>
    <s v="CA-2014-102736"/>
    <x v="3"/>
    <x v="528"/>
    <d v="2014-09-10T00:00:00"/>
    <s v="Standard Class"/>
    <s v="LP-17095"/>
    <s v="Liz Preis"/>
    <x v="0"/>
    <s v="United States"/>
    <s v="Knoxville"/>
    <x v="18"/>
    <n v="37918"/>
    <x v="0"/>
    <s v="TEC-AC-10004568"/>
    <x v="2"/>
    <x v="11"/>
    <s v="Maxell LTO Ultrium - 800 GB"/>
    <n v="89.567999999999998"/>
    <x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x v="2"/>
    <n v="0.2"/>
    <n v="7.1960000000000015"/>
  </r>
  <r>
    <n v="8199"/>
    <s v="CA-2014-102736"/>
    <x v="3"/>
    <x v="528"/>
    <d v="2014-09-10T00:00:00"/>
    <s v="Standard Class"/>
    <s v="LP-17095"/>
    <s v="Liz Preis"/>
    <x v="0"/>
    <s v="United States"/>
    <s v="Knoxville"/>
    <x v="18"/>
    <n v="37918"/>
    <x v="0"/>
    <s v="OFF-PA-10001800"/>
    <x v="1"/>
    <x v="10"/>
    <s v="Xerox 220"/>
    <n v="15.552000000000003"/>
    <x v="1"/>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x v="2"/>
    <n v="0.8"/>
    <n v="-18.252500000000001"/>
  </r>
  <r>
    <n v="8201"/>
    <s v="CA-2014-125269"/>
    <x v="3"/>
    <x v="558"/>
    <d v="2014-05-01T00:00:00"/>
    <s v="Standard Class"/>
    <s v="AF-10870"/>
    <s v="Art Ferguson"/>
    <x v="0"/>
    <s v="United States"/>
    <s v="Chicago"/>
    <x v="10"/>
    <n v="60610"/>
    <x v="2"/>
    <s v="OFF-ST-10004123"/>
    <x v="1"/>
    <x v="4"/>
    <s v="Safco Industrial Wire Shelving System"/>
    <n v="72.784000000000006"/>
    <x v="7"/>
    <n v="0.2"/>
    <n v="-18.196000000000002"/>
  </r>
  <r>
    <n v="8202"/>
    <s v="CA-2012-114811"/>
    <x v="1"/>
    <x v="627"/>
    <d v="2012-11-08T00:00:00"/>
    <s v="Same Day"/>
    <s v="KD-16495"/>
    <s v="Keith Dawkins"/>
    <x v="1"/>
    <s v="United States"/>
    <s v="New York City"/>
    <x v="15"/>
    <n v="10024"/>
    <x v="3"/>
    <s v="OFF-ST-10000885"/>
    <x v="1"/>
    <x v="4"/>
    <s v="Fellowes Desktop Hanging File Manager"/>
    <n v="67.150000000000006"/>
    <x v="2"/>
    <n v="0"/>
    <n v="16.787500000000001"/>
  </r>
  <r>
    <n v="8203"/>
    <s v="CA-2012-114811"/>
    <x v="1"/>
    <x v="627"/>
    <d v="2012-11-08T00:00:00"/>
    <s v="Same Day"/>
    <s v="KD-16495"/>
    <s v="Keith Dawkins"/>
    <x v="1"/>
    <s v="United States"/>
    <s v="New York City"/>
    <x v="15"/>
    <n v="10024"/>
    <x v="3"/>
    <s v="TEC-PH-10004165"/>
    <x v="2"/>
    <x v="7"/>
    <s v="Mitel MiVoice 5330e IP Phone"/>
    <n v="549.98"/>
    <x v="0"/>
    <n v="0"/>
    <n v="142.9948"/>
  </r>
  <r>
    <n v="8204"/>
    <s v="CA-2012-114811"/>
    <x v="1"/>
    <x v="627"/>
    <d v="2012-11-08T00:00:00"/>
    <s v="Same Day"/>
    <s v="KD-16495"/>
    <s v="Keith Dawkins"/>
    <x v="1"/>
    <s v="United States"/>
    <s v="New York City"/>
    <x v="15"/>
    <n v="10024"/>
    <x v="3"/>
    <s v="FUR-FU-10002240"/>
    <x v="0"/>
    <x v="5"/>
    <s v="Nu-Dell EZ-Mount Plastic Wall Frames"/>
    <n v="11.82"/>
    <x v="1"/>
    <n v="0"/>
    <n v="4.7279999999999998"/>
  </r>
  <r>
    <n v="8205"/>
    <s v="CA-2012-114811"/>
    <x v="1"/>
    <x v="627"/>
    <d v="2012-11-08T00:00:00"/>
    <s v="Same Day"/>
    <s v="KD-16495"/>
    <s v="Keith Dawkins"/>
    <x v="1"/>
    <s v="United States"/>
    <s v="New York City"/>
    <x v="15"/>
    <n v="10024"/>
    <x v="3"/>
    <s v="TEC-MA-10000045"/>
    <x v="2"/>
    <x v="15"/>
    <s v="Zebra ZM400 Thermal Label Printer"/>
    <n v="4643.8"/>
    <x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x v="0"/>
    <n v="0.1"/>
    <n v="115.5528"/>
  </r>
  <r>
    <n v="8207"/>
    <s v="CA-2012-122266"/>
    <x v="1"/>
    <x v="33"/>
    <d v="2012-04-30T00:00:00"/>
    <s v="Standard Class"/>
    <s v="SA-20830"/>
    <s v="Sue Ann Reed"/>
    <x v="0"/>
    <s v="United States"/>
    <s v="Daytona Beach"/>
    <x v="2"/>
    <n v="32114"/>
    <x v="0"/>
    <s v="FUR-TA-10000577"/>
    <x v="0"/>
    <x v="3"/>
    <s v="Bretford CR4500 Series Slim Rectangular Table"/>
    <n v="191.5155"/>
    <x v="7"/>
    <n v="0.45"/>
    <n v="-76.606200000000001"/>
  </r>
  <r>
    <n v="8208"/>
    <s v="CA-2012-122266"/>
    <x v="1"/>
    <x v="33"/>
    <d v="2012-04-30T00:00:00"/>
    <s v="Standard Class"/>
    <s v="SA-20830"/>
    <s v="Sue Ann Reed"/>
    <x v="0"/>
    <s v="United States"/>
    <s v="Daytona Beach"/>
    <x v="2"/>
    <n v="32114"/>
    <x v="0"/>
    <s v="OFF-AR-10004757"/>
    <x v="1"/>
    <x v="6"/>
    <s v="Crayola Colored Pencils"/>
    <n v="2.6240000000000001"/>
    <x v="7"/>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x v="5"/>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x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x v="0"/>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x v="2"/>
    <n v="0.6"/>
    <n v="-17.783999999999992"/>
  </r>
  <r>
    <n v="8213"/>
    <s v="CA-2013-116337"/>
    <x v="0"/>
    <x v="77"/>
    <d v="2013-11-13T00:00:00"/>
    <s v="Standard Class"/>
    <s v="MC-17845"/>
    <s v="Michael Chen"/>
    <x v="0"/>
    <s v="United States"/>
    <s v="Dallas"/>
    <x v="5"/>
    <n v="75220"/>
    <x v="2"/>
    <s v="OFF-ST-10001272"/>
    <x v="1"/>
    <x v="4"/>
    <s v="Mini 13-1/2 Capacity Data Binder Rack, Pearl"/>
    <n v="314.08800000000002"/>
    <x v="1"/>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x v="4"/>
    <n v="0.7"/>
    <n v="-4.6463999999999981"/>
  </r>
  <r>
    <n v="8215"/>
    <s v="CA-2012-120845"/>
    <x v="1"/>
    <x v="12"/>
    <d v="2012-10-02T00:00:00"/>
    <s v="Standard Class"/>
    <s v="ML-17395"/>
    <s v="Marina Lichtenstein"/>
    <x v="1"/>
    <s v="United States"/>
    <s v="Murfreesboro"/>
    <x v="18"/>
    <n v="37130"/>
    <x v="0"/>
    <s v="OFF-PA-10004665"/>
    <x v="1"/>
    <x v="10"/>
    <s v="Advantus Motivational Note Cards"/>
    <n v="10.48"/>
    <x v="7"/>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x v="7"/>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x v="0"/>
    <n v="0.7"/>
    <n v="-2.2847999999999997"/>
  </r>
  <r>
    <n v="8218"/>
    <s v="CA-2011-120775"/>
    <x v="2"/>
    <x v="462"/>
    <d v="2011-10-07T00:00:00"/>
    <s v="Standard Class"/>
    <s v="RD-19930"/>
    <s v="Russell D'Ascenzo"/>
    <x v="0"/>
    <s v="United States"/>
    <s v="Dallas"/>
    <x v="5"/>
    <n v="75217"/>
    <x v="2"/>
    <s v="OFF-FA-10002676"/>
    <x v="1"/>
    <x v="13"/>
    <s v="Colored Push Pins"/>
    <n v="4.3440000000000003"/>
    <x v="1"/>
    <n v="0.2"/>
    <n v="0.86879999999999979"/>
  </r>
  <r>
    <n v="8219"/>
    <s v="CA-2011-120775"/>
    <x v="2"/>
    <x v="462"/>
    <d v="2011-10-07T00:00:00"/>
    <s v="Standard Class"/>
    <s v="RD-19930"/>
    <s v="Russell D'Ascenzo"/>
    <x v="0"/>
    <s v="United States"/>
    <s v="Dallas"/>
    <x v="5"/>
    <n v="75217"/>
    <x v="2"/>
    <s v="FUR-FU-10000758"/>
    <x v="0"/>
    <x v="5"/>
    <s v="DAX Natural Wood-Tone Poster Frame"/>
    <n v="31.776000000000003"/>
    <x v="1"/>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x v="0"/>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x v="1"/>
    <n v="0.8"/>
    <n v="-3.0396000000000001"/>
  </r>
  <r>
    <n v="8222"/>
    <s v="CA-2011-120775"/>
    <x v="2"/>
    <x v="462"/>
    <d v="2011-10-07T00:00:00"/>
    <s v="Standard Class"/>
    <s v="RD-19930"/>
    <s v="Russell D'Ascenzo"/>
    <x v="0"/>
    <s v="United States"/>
    <s v="Dallas"/>
    <x v="5"/>
    <n v="75217"/>
    <x v="2"/>
    <s v="OFF-FA-10000254"/>
    <x v="1"/>
    <x v="13"/>
    <s v="Sterling Rubber Bands by Alliance"/>
    <n v="15.072000000000001"/>
    <x v="4"/>
    <n v="0.2"/>
    <n v="-3.7680000000000002"/>
  </r>
  <r>
    <n v="8223"/>
    <s v="CA-2011-152905"/>
    <x v="2"/>
    <x v="1087"/>
    <d v="2011-02-25T00:00:00"/>
    <s v="Standard Class"/>
    <s v="AB-10015"/>
    <s v="Aaron Bergman"/>
    <x v="0"/>
    <s v="United States"/>
    <s v="Arlington"/>
    <x v="5"/>
    <n v="76017"/>
    <x v="2"/>
    <s v="OFF-ST-10000321"/>
    <x v="1"/>
    <x v="4"/>
    <s v="Akro Stacking Bins"/>
    <n v="12.624000000000001"/>
    <x v="0"/>
    <n v="0.2"/>
    <n v="-2.5248000000000022"/>
  </r>
  <r>
    <n v="8224"/>
    <s v="CA-2013-104633"/>
    <x v="0"/>
    <x v="1"/>
    <d v="2013-06-17T00:00:00"/>
    <s v="Standard Class"/>
    <s v="EA-14035"/>
    <s v="Erin Ashbrook"/>
    <x v="1"/>
    <s v="United States"/>
    <s v="Pasadena"/>
    <x v="1"/>
    <n v="91104"/>
    <x v="1"/>
    <s v="OFF-PA-10000241"/>
    <x v="1"/>
    <x v="10"/>
    <s v="IBM Multi-Purpose Copy Paper, 8 1/2 x 11&quot;, Case"/>
    <n v="185.88"/>
    <x v="5"/>
    <n v="0"/>
    <n v="83.645999999999987"/>
  </r>
  <r>
    <n v="8225"/>
    <s v="CA-2013-104633"/>
    <x v="0"/>
    <x v="1"/>
    <d v="2013-06-17T00:00:00"/>
    <s v="Standard Class"/>
    <s v="EA-14035"/>
    <s v="Erin Ashbrook"/>
    <x v="1"/>
    <s v="United States"/>
    <s v="Pasadena"/>
    <x v="1"/>
    <n v="91104"/>
    <x v="1"/>
    <s v="OFF-PA-10004782"/>
    <x v="1"/>
    <x v="10"/>
    <s v="Xerox 228"/>
    <n v="12.96"/>
    <x v="0"/>
    <n v="0"/>
    <n v="6.2208000000000006"/>
  </r>
  <r>
    <n v="8226"/>
    <s v="CA-2014-104136"/>
    <x v="3"/>
    <x v="752"/>
    <d v="2014-11-05T00:00:00"/>
    <s v="Second Class"/>
    <s v="SF-20065"/>
    <s v="Sandra Flanagan"/>
    <x v="0"/>
    <s v="United States"/>
    <s v="Everett"/>
    <x v="31"/>
    <n v="2149"/>
    <x v="3"/>
    <s v="OFF-PA-10004243"/>
    <x v="1"/>
    <x v="10"/>
    <s v="Xerox 1939"/>
    <n v="189.7"/>
    <x v="12"/>
    <n v="0"/>
    <n v="91.055999999999983"/>
  </r>
  <r>
    <n v="8227"/>
    <s v="CA-2014-104136"/>
    <x v="3"/>
    <x v="752"/>
    <d v="2014-11-05T00:00:00"/>
    <s v="Second Class"/>
    <s v="SF-20065"/>
    <s v="Sandra Flanagan"/>
    <x v="0"/>
    <s v="United States"/>
    <s v="Everett"/>
    <x v="31"/>
    <n v="2149"/>
    <x v="3"/>
    <s v="OFF-PA-10001033"/>
    <x v="1"/>
    <x v="10"/>
    <s v="Xerox 1893"/>
    <n v="40.99"/>
    <x v="7"/>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x v="0"/>
    <n v="0"/>
    <n v="7.4376000000000033"/>
  </r>
  <r>
    <n v="8229"/>
    <s v="CA-2013-123050"/>
    <x v="0"/>
    <x v="958"/>
    <d v="2013-04-09T00:00:00"/>
    <s v="Second Class"/>
    <s v="BC-11125"/>
    <s v="Becky Castell"/>
    <x v="2"/>
    <s v="United States"/>
    <s v="Troy"/>
    <x v="15"/>
    <n v="12180"/>
    <x v="3"/>
    <s v="OFF-ST-10003455"/>
    <x v="1"/>
    <x v="4"/>
    <s v="Tenex File Box, Personal Filing Tote with Lid, Black"/>
    <n v="31.02"/>
    <x v="0"/>
    <n v="0"/>
    <n v="8.0652000000000008"/>
  </r>
  <r>
    <n v="8230"/>
    <s v="CA-2013-123050"/>
    <x v="0"/>
    <x v="958"/>
    <d v="2013-04-09T00:00:00"/>
    <s v="Second Class"/>
    <s v="BC-11125"/>
    <s v="Becky Castell"/>
    <x v="2"/>
    <s v="United States"/>
    <s v="Troy"/>
    <x v="15"/>
    <n v="12180"/>
    <x v="3"/>
    <s v="TEC-AC-10001109"/>
    <x v="2"/>
    <x v="11"/>
    <s v="Logitech Trackman Marble Mouse"/>
    <n v="89.97"/>
    <x v="1"/>
    <n v="0"/>
    <n v="37.787400000000005"/>
  </r>
  <r>
    <n v="8231"/>
    <s v="CA-2013-162355"/>
    <x v="0"/>
    <x v="1186"/>
    <d v="2013-07-03T00:00:00"/>
    <s v="Second Class"/>
    <s v="PF-19165"/>
    <s v="Philip Fox"/>
    <x v="0"/>
    <s v="United States"/>
    <s v="Sandy Springs"/>
    <x v="32"/>
    <n v="30328"/>
    <x v="0"/>
    <s v="OFF-AR-10004344"/>
    <x v="1"/>
    <x v="6"/>
    <s v="Bulldog Vacuum Base Pencil Sharpener"/>
    <n v="35.97"/>
    <x v="1"/>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x v="3"/>
    <n v="0"/>
    <n v="291.37779999999987"/>
  </r>
  <r>
    <n v="8233"/>
    <s v="CA-2011-158225"/>
    <x v="2"/>
    <x v="358"/>
    <d v="2011-09-28T00:00:00"/>
    <s v="Standard Class"/>
    <s v="SE-20110"/>
    <s v="Sanjit Engle"/>
    <x v="0"/>
    <s v="United States"/>
    <s v="San Jose"/>
    <x v="1"/>
    <n v="95123"/>
    <x v="1"/>
    <s v="OFF-ST-10000675"/>
    <x v="1"/>
    <x v="4"/>
    <s v="File Shuttle II and Handi-File, Black"/>
    <n v="169.45"/>
    <x v="2"/>
    <n v="0"/>
    <n v="42.362499999999997"/>
  </r>
  <r>
    <n v="8234"/>
    <s v="CA-2011-158225"/>
    <x v="2"/>
    <x v="358"/>
    <d v="2011-09-28T00:00:00"/>
    <s v="Standard Class"/>
    <s v="SE-20110"/>
    <s v="Sanjit Engle"/>
    <x v="0"/>
    <s v="United States"/>
    <s v="San Jose"/>
    <x v="1"/>
    <n v="95123"/>
    <x v="1"/>
    <s v="OFF-ST-10002301"/>
    <x v="1"/>
    <x v="4"/>
    <s v="Tennsco Commercial Shelving"/>
    <n v="40.68"/>
    <x v="0"/>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x v="0"/>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x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x v="2"/>
    <n v="0.2"/>
    <n v="0"/>
  </r>
  <r>
    <n v="8238"/>
    <s v="CA-2014-103065"/>
    <x v="3"/>
    <x v="179"/>
    <d v="2014-10-21T00:00:00"/>
    <s v="Same Day"/>
    <s v="PT-19090"/>
    <s v="Pete Takahito"/>
    <x v="0"/>
    <s v="United States"/>
    <s v="Jacksonville"/>
    <x v="2"/>
    <n v="32216"/>
    <x v="0"/>
    <s v="OFF-ST-10000617"/>
    <x v="1"/>
    <x v="4"/>
    <s v="Woodgrain Magazine Files by Perma"/>
    <n v="4.7679999999999998"/>
    <x v="0"/>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x v="7"/>
    <n v="0.2"/>
    <n v="2.5019999999999998"/>
  </r>
  <r>
    <n v="8240"/>
    <s v="CA-2014-103065"/>
    <x v="3"/>
    <x v="179"/>
    <d v="2014-10-21T00:00:00"/>
    <s v="Same Day"/>
    <s v="PT-19090"/>
    <s v="Pete Takahito"/>
    <x v="0"/>
    <s v="United States"/>
    <s v="Jacksonville"/>
    <x v="2"/>
    <n v="32216"/>
    <x v="0"/>
    <s v="OFF-AR-10003251"/>
    <x v="1"/>
    <x v="6"/>
    <s v="Prang Drawing Pencil Set"/>
    <n v="4.4479999999999995"/>
    <x v="0"/>
    <n v="0.2"/>
    <n v="1.1119999999999999"/>
  </r>
  <r>
    <n v="8241"/>
    <s v="CA-2014-103065"/>
    <x v="3"/>
    <x v="179"/>
    <d v="2014-10-21T00:00:00"/>
    <s v="Same Day"/>
    <s v="PT-19090"/>
    <s v="Pete Takahito"/>
    <x v="0"/>
    <s v="United States"/>
    <s v="Jacksonville"/>
    <x v="2"/>
    <n v="32216"/>
    <x v="0"/>
    <s v="FUR-FU-10000175"/>
    <x v="0"/>
    <x v="5"/>
    <s v="DAX Wood Document Frame."/>
    <n v="43.936000000000007"/>
    <x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x v="0"/>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x v="1"/>
    <n v="0"/>
    <n v="57.120000000000019"/>
  </r>
  <r>
    <n v="8244"/>
    <s v="CA-2011-109897"/>
    <x v="2"/>
    <x v="1132"/>
    <d v="2011-08-16T00:00:00"/>
    <s v="Standard Class"/>
    <s v="BW-11200"/>
    <s v="Ben Wallace"/>
    <x v="0"/>
    <s v="United States"/>
    <s v="San Francisco"/>
    <x v="1"/>
    <n v="94122"/>
    <x v="1"/>
    <s v="TEC-PH-10003691"/>
    <x v="2"/>
    <x v="7"/>
    <s v="BlackBerry Q10"/>
    <n v="806.33600000000001"/>
    <x v="8"/>
    <n v="0.2"/>
    <n v="50.396000000000015"/>
  </r>
  <r>
    <n v="8245"/>
    <s v="CA-2011-109897"/>
    <x v="2"/>
    <x v="1132"/>
    <d v="2011-08-16T00:00:00"/>
    <s v="Standard Class"/>
    <s v="BW-11200"/>
    <s v="Ben Wallace"/>
    <x v="0"/>
    <s v="United States"/>
    <s v="San Francisco"/>
    <x v="1"/>
    <n v="94122"/>
    <x v="1"/>
    <s v="FUR-FU-10002878"/>
    <x v="0"/>
    <x v="5"/>
    <s v="Seth Thomas 14&quot; Day/Date Wall Clock"/>
    <n v="85.44"/>
    <x v="1"/>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x v="1"/>
    <n v="0"/>
    <n v="10.347300000000004"/>
  </r>
  <r>
    <n v="8247"/>
    <s v="CA-2012-129217"/>
    <x v="1"/>
    <x v="1187"/>
    <d v="2012-05-10T00:00:00"/>
    <s v="Same Day"/>
    <s v="DP-13390"/>
    <s v="Dennis Pardue"/>
    <x v="2"/>
    <s v="United States"/>
    <s v="Aurora"/>
    <x v="10"/>
    <n v="60505"/>
    <x v="2"/>
    <s v="OFF-AP-10002439"/>
    <x v="1"/>
    <x v="9"/>
    <s v="Tripp Lite Isotel 8 Ultra 8 Outlet Metal Surge"/>
    <n v="70.969999999999985"/>
    <x v="2"/>
    <n v="0.8"/>
    <n v="-191.619"/>
  </r>
  <r>
    <n v="8248"/>
    <s v="CA-2012-129217"/>
    <x v="1"/>
    <x v="1187"/>
    <d v="2012-05-10T00:00:00"/>
    <s v="Same Day"/>
    <s v="DP-13390"/>
    <s v="Dennis Pardue"/>
    <x v="2"/>
    <s v="United States"/>
    <s v="Aurora"/>
    <x v="10"/>
    <n v="60505"/>
    <x v="2"/>
    <s v="OFF-AR-10004602"/>
    <x v="1"/>
    <x v="6"/>
    <s v="Boston KS Multi-Size Manual Pencil Sharpener"/>
    <n v="36.783999999999999"/>
    <x v="0"/>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x v="0"/>
    <n v="0.4"/>
    <n v="-123.9980000000001"/>
  </r>
  <r>
    <n v="8250"/>
    <s v="CA-2012-140221"/>
    <x v="1"/>
    <x v="616"/>
    <d v="2012-03-09T00:00:00"/>
    <s v="Second Class"/>
    <s v="MS-17365"/>
    <s v="Maribeth Schnelling"/>
    <x v="0"/>
    <s v="United States"/>
    <s v="Chicago"/>
    <x v="10"/>
    <n v="60653"/>
    <x v="2"/>
    <s v="OFF-BI-10002854"/>
    <x v="1"/>
    <x v="8"/>
    <s v="Performers Binder/Pad Holder, Black"/>
    <n v="11.211999999999998"/>
    <x v="0"/>
    <n v="0.8"/>
    <n v="-16.818000000000005"/>
  </r>
  <r>
    <n v="8251"/>
    <s v="CA-2012-140221"/>
    <x v="1"/>
    <x v="616"/>
    <d v="2012-03-09T00:00:00"/>
    <s v="Second Class"/>
    <s v="MS-17365"/>
    <s v="Maribeth Schnelling"/>
    <x v="0"/>
    <s v="United States"/>
    <s v="Chicago"/>
    <x v="10"/>
    <n v="60653"/>
    <x v="2"/>
    <s v="FUR-FU-10000023"/>
    <x v="0"/>
    <x v="5"/>
    <s v="Eldon Wave Desk Accessories"/>
    <n v="4.7119999999999997"/>
    <x v="0"/>
    <n v="0.6"/>
    <n v="-1.8847999999999994"/>
  </r>
  <r>
    <n v="8252"/>
    <s v="CA-2012-140221"/>
    <x v="1"/>
    <x v="616"/>
    <d v="2012-03-09T00:00:00"/>
    <s v="Second Class"/>
    <s v="MS-17365"/>
    <s v="Maribeth Schnelling"/>
    <x v="0"/>
    <s v="United States"/>
    <s v="Chicago"/>
    <x v="10"/>
    <n v="60653"/>
    <x v="2"/>
    <s v="OFF-AP-10000828"/>
    <x v="1"/>
    <x v="9"/>
    <s v="Avanti 4.4 Cu. Ft. Refrigerator"/>
    <n v="180.97999999999996"/>
    <x v="2"/>
    <n v="0.8"/>
    <n v="-470.548"/>
  </r>
  <r>
    <n v="8253"/>
    <s v="CA-2012-140221"/>
    <x v="1"/>
    <x v="616"/>
    <d v="2012-03-09T00:00:00"/>
    <s v="Second Class"/>
    <s v="MS-17365"/>
    <s v="Maribeth Schnelling"/>
    <x v="0"/>
    <s v="United States"/>
    <s v="Chicago"/>
    <x v="10"/>
    <n v="60653"/>
    <x v="2"/>
    <s v="OFF-ST-10000777"/>
    <x v="1"/>
    <x v="4"/>
    <s v="Companion Letter/Legal File, Black"/>
    <n v="60.415999999999997"/>
    <x v="0"/>
    <n v="0.2"/>
    <n v="6.0416000000000025"/>
  </r>
  <r>
    <n v="8254"/>
    <s v="CA-2014-152310"/>
    <x v="3"/>
    <x v="801"/>
    <d v="2014-08-20T00:00:00"/>
    <s v="Standard Class"/>
    <s v="DK-12895"/>
    <s v="Dana Kaydos"/>
    <x v="0"/>
    <s v="United States"/>
    <s v="Seattle"/>
    <x v="4"/>
    <n v="98103"/>
    <x v="1"/>
    <s v="TEC-CO-10000971"/>
    <x v="2"/>
    <x v="16"/>
    <s v="Hewlett Packard 310 Color Digital Copier"/>
    <n v="299.99"/>
    <x v="7"/>
    <n v="0"/>
    <n v="89.996999999999986"/>
  </r>
  <r>
    <n v="8255"/>
    <s v="CA-2014-152310"/>
    <x v="3"/>
    <x v="801"/>
    <d v="2014-08-20T00:00:00"/>
    <s v="Standard Class"/>
    <s v="DK-12895"/>
    <s v="Dana Kaydos"/>
    <x v="0"/>
    <s v="United States"/>
    <s v="Seattle"/>
    <x v="4"/>
    <n v="98103"/>
    <x v="1"/>
    <s v="OFF-PA-10003134"/>
    <x v="1"/>
    <x v="10"/>
    <s v="Xerox 1937"/>
    <n v="192.16"/>
    <x v="4"/>
    <n v="0"/>
    <n v="92.236799999999988"/>
  </r>
  <r>
    <n v="8256"/>
    <s v="CA-2014-152310"/>
    <x v="3"/>
    <x v="801"/>
    <d v="2014-08-20T00:00:00"/>
    <s v="Standard Class"/>
    <s v="DK-12895"/>
    <s v="Dana Kaydos"/>
    <x v="0"/>
    <s v="United States"/>
    <s v="Seattle"/>
    <x v="4"/>
    <n v="98103"/>
    <x v="1"/>
    <s v="TEC-PH-10002538"/>
    <x v="2"/>
    <x v="7"/>
    <s v="Grandstream GXP1160 VoIP phone"/>
    <n v="242.624"/>
    <x v="8"/>
    <n v="0.2"/>
    <n v="27.295199999999973"/>
  </r>
  <r>
    <n v="8257"/>
    <s v="CA-2014-152310"/>
    <x v="3"/>
    <x v="801"/>
    <d v="2014-08-20T00:00:00"/>
    <s v="Standard Class"/>
    <s v="DK-12895"/>
    <s v="Dana Kaydos"/>
    <x v="0"/>
    <s v="United States"/>
    <s v="Seattle"/>
    <x v="4"/>
    <n v="98103"/>
    <x v="1"/>
    <s v="OFF-ST-10001228"/>
    <x v="1"/>
    <x v="4"/>
    <s v="Personal File Boxes with Fold-Down Carry Handle"/>
    <n v="46.74"/>
    <x v="1"/>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x v="2"/>
    <n v="0"/>
    <n v="12.246500000000005"/>
  </r>
  <r>
    <n v="8259"/>
    <s v="CA-2014-152310"/>
    <x v="3"/>
    <x v="801"/>
    <d v="2014-08-20T00:00:00"/>
    <s v="Standard Class"/>
    <s v="DK-12895"/>
    <s v="Dana Kaydos"/>
    <x v="0"/>
    <s v="United States"/>
    <s v="Seattle"/>
    <x v="4"/>
    <n v="98103"/>
    <x v="1"/>
    <s v="OFF-BI-10004308"/>
    <x v="1"/>
    <x v="8"/>
    <s v="Avery Legal 4-Ring Binder"/>
    <n v="100.70400000000001"/>
    <x v="5"/>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x v="6"/>
    <n v="0"/>
    <n v="180.76590000000002"/>
  </r>
  <r>
    <n v="8261"/>
    <s v="CA-2013-118101"/>
    <x v="0"/>
    <x v="190"/>
    <d v="2013-06-27T00:00:00"/>
    <s v="Same Day"/>
    <s v="SN-20560"/>
    <s v="Skye Norling"/>
    <x v="2"/>
    <s v="United States"/>
    <s v="Roseville"/>
    <x v="12"/>
    <n v="48066"/>
    <x v="2"/>
    <s v="OFF-BI-10000773"/>
    <x v="1"/>
    <x v="8"/>
    <s v="Insertable Tab Post Binder Dividers"/>
    <n v="8.02"/>
    <x v="7"/>
    <n v="0"/>
    <n v="3.7693999999999992"/>
  </r>
  <r>
    <n v="8262"/>
    <s v="CA-2013-118101"/>
    <x v="0"/>
    <x v="190"/>
    <d v="2013-06-27T00:00:00"/>
    <s v="Same Day"/>
    <s v="SN-20560"/>
    <s v="Skye Norling"/>
    <x v="2"/>
    <s v="United States"/>
    <s v="Roseville"/>
    <x v="12"/>
    <n v="48066"/>
    <x v="2"/>
    <s v="OFF-ST-10001837"/>
    <x v="1"/>
    <x v="4"/>
    <s v="SAFCO Mobile Desk Side File, Wire Frame"/>
    <n v="171.04"/>
    <x v="4"/>
    <n v="0"/>
    <n v="44.470399999999998"/>
  </r>
  <r>
    <n v="8263"/>
    <s v="CA-2013-100307"/>
    <x v="0"/>
    <x v="272"/>
    <d v="2013-12-20T00:00:00"/>
    <s v="Standard Class"/>
    <s v="TC-21475"/>
    <s v="Tony Chapman"/>
    <x v="2"/>
    <s v="United States"/>
    <s v="Fayetteville"/>
    <x v="36"/>
    <n v="72701"/>
    <x v="0"/>
    <s v="OFF-PA-10002552"/>
    <x v="1"/>
    <x v="10"/>
    <s v="Xerox 1958"/>
    <n v="19.440000000000001"/>
    <x v="1"/>
    <n v="0"/>
    <n v="9.3312000000000008"/>
  </r>
  <r>
    <n v="8264"/>
    <s v="CA-2012-138457"/>
    <x v="1"/>
    <x v="1023"/>
    <d v="2012-09-17T00:00:00"/>
    <s v="Standard Class"/>
    <s v="AM-10705"/>
    <s v="Anne McFarland"/>
    <x v="0"/>
    <s v="United States"/>
    <s v="Jacksonville"/>
    <x v="3"/>
    <n v="28540"/>
    <x v="0"/>
    <s v="OFF-BI-10000014"/>
    <x v="1"/>
    <x v="8"/>
    <s v="Heavy-Duty E-Z-D Binders"/>
    <n v="13.092000000000002"/>
    <x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x v="1"/>
    <n v="0"/>
    <n v="30.734999999999992"/>
  </r>
  <r>
    <n v="8266"/>
    <s v="CA-2011-131800"/>
    <x v="2"/>
    <x v="125"/>
    <d v="2012-01-04T00:00:00"/>
    <s v="Standard Class"/>
    <s v="AJ-10960"/>
    <s v="Astrea Jones"/>
    <x v="0"/>
    <s v="United States"/>
    <s v="New York City"/>
    <x v="15"/>
    <n v="10035"/>
    <x v="3"/>
    <s v="OFF-BI-10003429"/>
    <x v="1"/>
    <x v="8"/>
    <s v="Cardinal HOLDit! Binder Insert Strips,Extra Strips"/>
    <n v="35.448"/>
    <x v="3"/>
    <n v="0.2"/>
    <n v="12.8499"/>
  </r>
  <r>
    <n v="8267"/>
    <s v="CA-2011-118304"/>
    <x v="2"/>
    <x v="333"/>
    <d v="2011-05-04T00:00:00"/>
    <s v="Standard Class"/>
    <s v="KH-16360"/>
    <s v="Katherine Hughes"/>
    <x v="0"/>
    <s v="United States"/>
    <s v="Dover"/>
    <x v="13"/>
    <n v="19901"/>
    <x v="3"/>
    <s v="TEC-PH-10000376"/>
    <x v="2"/>
    <x v="7"/>
    <s v="Square Credit Card Reader"/>
    <n v="19.98"/>
    <x v="0"/>
    <n v="0"/>
    <n v="5.1948000000000008"/>
  </r>
  <r>
    <n v="8268"/>
    <s v="CA-2014-121790"/>
    <x v="3"/>
    <x v="289"/>
    <d v="2014-02-07T00:00:00"/>
    <s v="Standard Class"/>
    <s v="LP-17095"/>
    <s v="Liz Preis"/>
    <x v="0"/>
    <s v="United States"/>
    <s v="Aurora"/>
    <x v="10"/>
    <n v="60505"/>
    <x v="2"/>
    <s v="FUR-TA-10003469"/>
    <x v="0"/>
    <x v="3"/>
    <s v="Balt Split Level Computer Training Table"/>
    <n v="69.375"/>
    <x v="7"/>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x v="4"/>
    <n v="0.2"/>
    <n v="2.7719999999999994"/>
  </r>
  <r>
    <n v="8270"/>
    <s v="CA-2014-121790"/>
    <x v="3"/>
    <x v="289"/>
    <d v="2014-02-07T00:00:00"/>
    <s v="Standard Class"/>
    <s v="LP-17095"/>
    <s v="Liz Preis"/>
    <x v="0"/>
    <s v="United States"/>
    <s v="Aurora"/>
    <x v="10"/>
    <n v="60505"/>
    <x v="2"/>
    <s v="TEC-PH-10002584"/>
    <x v="2"/>
    <x v="7"/>
    <s v="Samsung Galaxy S4"/>
    <n v="2003.1680000000001"/>
    <x v="4"/>
    <n v="0.2"/>
    <n v="250.39599999999984"/>
  </r>
  <r>
    <n v="8271"/>
    <s v="CA-2014-121790"/>
    <x v="3"/>
    <x v="289"/>
    <d v="2014-02-07T00:00:00"/>
    <s v="Standard Class"/>
    <s v="LP-17095"/>
    <s v="Liz Preis"/>
    <x v="0"/>
    <s v="United States"/>
    <s v="Aurora"/>
    <x v="10"/>
    <n v="60505"/>
    <x v="2"/>
    <s v="OFF-AR-10003602"/>
    <x v="1"/>
    <x v="6"/>
    <s v="Quartet Omega Colored Chalk, 12/Pack"/>
    <n v="9.3439999999999994"/>
    <x v="0"/>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x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x v="4"/>
    <n v="0.2"/>
    <n v="4.8391999999999911"/>
  </r>
  <r>
    <n v="8274"/>
    <s v="CA-2012-104059"/>
    <x v="1"/>
    <x v="385"/>
    <d v="2012-06-15T00:00:00"/>
    <s v="Second Class"/>
    <s v="FC-14245"/>
    <s v="Frank Carlisle"/>
    <x v="2"/>
    <s v="United States"/>
    <s v="Springfield"/>
    <x v="24"/>
    <n v="45503"/>
    <x v="3"/>
    <s v="OFF-AR-10000634"/>
    <x v="1"/>
    <x v="6"/>
    <s v="Newell 320"/>
    <n v="3.4240000000000004"/>
    <x v="7"/>
    <n v="0.2"/>
    <n v="0.29960000000000009"/>
  </r>
  <r>
    <n v="8275"/>
    <s v="CA-2014-164112"/>
    <x v="3"/>
    <x v="160"/>
    <d v="2014-07-05T00:00:00"/>
    <s v="Standard Class"/>
    <s v="ND-18460"/>
    <s v="Neil Ducich"/>
    <x v="1"/>
    <s v="United States"/>
    <s v="Mount Vernon"/>
    <x v="15"/>
    <n v="10550"/>
    <x v="3"/>
    <s v="OFF-ST-10002615"/>
    <x v="1"/>
    <x v="4"/>
    <s v="Dual Level, Single-Width Filing Carts"/>
    <n v="1085.42"/>
    <x v="3"/>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x v="6"/>
    <n v="0.2"/>
    <n v="15.607799999999999"/>
  </r>
  <r>
    <n v="8277"/>
    <s v="US-2013-139262"/>
    <x v="0"/>
    <x v="823"/>
    <d v="2013-02-25T00:00:00"/>
    <s v="Standard Class"/>
    <s v="LC-16960"/>
    <s v="Lindsay Castell"/>
    <x v="2"/>
    <s v="United States"/>
    <s v="Tampa"/>
    <x v="2"/>
    <n v="33614"/>
    <x v="0"/>
    <s v="OFF-BI-10003727"/>
    <x v="1"/>
    <x v="8"/>
    <s v="Avery Durable Slant Ring Binders With Label Holder"/>
    <n v="3.762"/>
    <x v="1"/>
    <n v="0.7"/>
    <n v="-2.758799999999999"/>
  </r>
  <r>
    <n v="8278"/>
    <s v="US-2013-139262"/>
    <x v="0"/>
    <x v="823"/>
    <d v="2013-02-25T00:00:00"/>
    <s v="Standard Class"/>
    <s v="LC-16960"/>
    <s v="Lindsay Castell"/>
    <x v="2"/>
    <s v="United States"/>
    <s v="Tampa"/>
    <x v="2"/>
    <n v="33614"/>
    <x v="0"/>
    <s v="OFF-BI-10002026"/>
    <x v="1"/>
    <x v="8"/>
    <s v="Avery Arch Ring Binders"/>
    <n v="34.860000000000007"/>
    <x v="0"/>
    <n v="0.7"/>
    <n v="-26.726000000000006"/>
  </r>
  <r>
    <n v="8279"/>
    <s v="US-2013-139262"/>
    <x v="0"/>
    <x v="823"/>
    <d v="2013-02-25T00:00:00"/>
    <s v="Standard Class"/>
    <s v="LC-16960"/>
    <s v="Lindsay Castell"/>
    <x v="2"/>
    <s v="United States"/>
    <s v="Tampa"/>
    <x v="2"/>
    <n v="33614"/>
    <x v="0"/>
    <s v="OFF-ST-10001496"/>
    <x v="1"/>
    <x v="4"/>
    <s v="Standard Rollaway File with Lock"/>
    <n v="432.45600000000002"/>
    <x v="1"/>
    <n v="0.2"/>
    <n v="32.434200000000004"/>
  </r>
  <r>
    <n v="8280"/>
    <s v="CA-2014-146192"/>
    <x v="3"/>
    <x v="300"/>
    <d v="2014-04-27T00:00:00"/>
    <s v="Standard Class"/>
    <s v="BD-11725"/>
    <s v="Bruce Degenhardt"/>
    <x v="0"/>
    <s v="United States"/>
    <s v="Columbus"/>
    <x v="32"/>
    <n v="31907"/>
    <x v="0"/>
    <s v="OFF-ST-10003716"/>
    <x v="1"/>
    <x v="4"/>
    <s v="Tennsco Double-Tier Lockers"/>
    <n v="675.06000000000006"/>
    <x v="1"/>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x v="1"/>
    <n v="0.2"/>
    <n v="22.015799999999999"/>
  </r>
  <r>
    <n v="8282"/>
    <s v="CA-2014-134810"/>
    <x v="3"/>
    <x v="1188"/>
    <d v="2014-05-11T00:00:00"/>
    <s v="First Class"/>
    <s v="MC-17605"/>
    <s v="Matt Connell"/>
    <x v="1"/>
    <s v="United States"/>
    <s v="Jacksonville"/>
    <x v="3"/>
    <n v="28540"/>
    <x v="0"/>
    <s v="FUR-CH-10001270"/>
    <x v="0"/>
    <x v="1"/>
    <s v="Harbour Creations Steel Folding Chair"/>
    <n v="207"/>
    <x v="1"/>
    <n v="0.2"/>
    <n v="25.874999999999972"/>
  </r>
  <r>
    <n v="8283"/>
    <s v="CA-2012-154284"/>
    <x v="1"/>
    <x v="379"/>
    <d v="2012-12-26T00:00:00"/>
    <s v="Second Class"/>
    <s v="SZ-20035"/>
    <s v="Sam Zeldin"/>
    <x v="2"/>
    <s v="United States"/>
    <s v="Saint Charles"/>
    <x v="10"/>
    <n v="60174"/>
    <x v="2"/>
    <s v="TEC-MA-10004241"/>
    <x v="2"/>
    <x v="15"/>
    <s v="Star Micronics TSP800 TSP847IIU Receipt Printer"/>
    <n v="600.53"/>
    <x v="0"/>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x v="0"/>
    <n v="0.2"/>
    <n v="14.227200000000003"/>
  </r>
  <r>
    <n v="8285"/>
    <s v="CA-2012-154284"/>
    <x v="1"/>
    <x v="379"/>
    <d v="2012-12-26T00:00:00"/>
    <s v="Second Class"/>
    <s v="SZ-20035"/>
    <s v="Sam Zeldin"/>
    <x v="2"/>
    <s v="United States"/>
    <s v="Saint Charles"/>
    <x v="10"/>
    <n v="60174"/>
    <x v="2"/>
    <s v="TEC-AC-10003198"/>
    <x v="2"/>
    <x v="11"/>
    <s v="Enermax Acrylux Wireless Keyboard"/>
    <n v="637.44000000000005"/>
    <x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x v="1"/>
    <n v="0.6"/>
    <n v="-33.641399999999997"/>
  </r>
  <r>
    <n v="8287"/>
    <s v="CA-2011-156244"/>
    <x v="2"/>
    <x v="1132"/>
    <d v="2011-08-16T00:00:00"/>
    <s v="Standard Class"/>
    <s v="DH-13675"/>
    <s v="Duane Huffman"/>
    <x v="2"/>
    <s v="United States"/>
    <s v="Miami"/>
    <x v="2"/>
    <n v="33180"/>
    <x v="0"/>
    <s v="OFF-PA-10000295"/>
    <x v="1"/>
    <x v="10"/>
    <s v="Xerox 229"/>
    <n v="31.104000000000006"/>
    <x v="5"/>
    <n v="0.2"/>
    <n v="10.8864"/>
  </r>
  <r>
    <n v="8288"/>
    <s v="CA-2011-156244"/>
    <x v="2"/>
    <x v="1132"/>
    <d v="2011-08-16T00:00:00"/>
    <s v="Standard Class"/>
    <s v="DH-13675"/>
    <s v="Duane Huffman"/>
    <x v="2"/>
    <s v="United States"/>
    <s v="Miami"/>
    <x v="2"/>
    <n v="33180"/>
    <x v="0"/>
    <s v="OFF-AR-10004344"/>
    <x v="1"/>
    <x v="6"/>
    <s v="Bulldog Vacuum Base Pencil Sharpener"/>
    <n v="47.96"/>
    <x v="2"/>
    <n v="0.2"/>
    <n v="4.196499999999995"/>
  </r>
  <r>
    <n v="8289"/>
    <s v="CA-2011-156244"/>
    <x v="2"/>
    <x v="1132"/>
    <d v="2011-08-16T00:00:00"/>
    <s v="Standard Class"/>
    <s v="DH-13675"/>
    <s v="Duane Huffman"/>
    <x v="2"/>
    <s v="United States"/>
    <s v="Miami"/>
    <x v="2"/>
    <n v="33180"/>
    <x v="0"/>
    <s v="TEC-AC-10002473"/>
    <x v="2"/>
    <x v="11"/>
    <s v="Maxell 4.7GB DVD-R"/>
    <n v="158.928"/>
    <x v="3"/>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x v="5"/>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x v="0"/>
    <n v="0.2"/>
    <n v="-1.0410000000000006"/>
  </r>
  <r>
    <n v="8292"/>
    <s v="CA-2011-156244"/>
    <x v="2"/>
    <x v="1132"/>
    <d v="2011-08-16T00:00:00"/>
    <s v="Standard Class"/>
    <s v="DH-13675"/>
    <s v="Duane Huffman"/>
    <x v="2"/>
    <s v="United States"/>
    <s v="Miami"/>
    <x v="2"/>
    <n v="33180"/>
    <x v="0"/>
    <s v="OFF-LA-10000443"/>
    <x v="1"/>
    <x v="2"/>
    <s v="Avery 501"/>
    <n v="2.952"/>
    <x v="7"/>
    <n v="0.2"/>
    <n v="0.99629999999999996"/>
  </r>
  <r>
    <n v="8293"/>
    <s v="CA-2012-106362"/>
    <x v="1"/>
    <x v="555"/>
    <d v="2012-12-15T00:00:00"/>
    <s v="Standard Class"/>
    <s v="LC-16885"/>
    <s v="Lena Creighton"/>
    <x v="0"/>
    <s v="United States"/>
    <s v="Troy"/>
    <x v="24"/>
    <n v="45373"/>
    <x v="3"/>
    <s v="OFF-BI-10003166"/>
    <x v="1"/>
    <x v="8"/>
    <s v="GBC Plasticlear Binding Covers"/>
    <n v="10.332000000000003"/>
    <x v="1"/>
    <n v="0.7"/>
    <n v="-7.5767999999999986"/>
  </r>
  <r>
    <n v="8294"/>
    <s v="US-2014-168802"/>
    <x v="3"/>
    <x v="132"/>
    <d v="2014-11-08T00:00:00"/>
    <s v="Standard Class"/>
    <s v="JO-15145"/>
    <s v="Jack O'Briant"/>
    <x v="1"/>
    <s v="United States"/>
    <s v="Seattle"/>
    <x v="4"/>
    <n v="98103"/>
    <x v="1"/>
    <s v="OFF-BI-10002393"/>
    <x v="1"/>
    <x v="8"/>
    <s v="Binder Posts"/>
    <n v="18.368000000000002"/>
    <x v="4"/>
    <n v="0.2"/>
    <n v="5.9695999999999998"/>
  </r>
  <r>
    <n v="8295"/>
    <s v="US-2014-146906"/>
    <x v="3"/>
    <x v="677"/>
    <d v="2014-03-18T00:00:00"/>
    <s v="Standard Class"/>
    <s v="MT-17815"/>
    <s v="Meg Tillman"/>
    <x v="0"/>
    <s v="United States"/>
    <s v="New York City"/>
    <x v="15"/>
    <n v="10011"/>
    <x v="3"/>
    <s v="TEC-PH-10001809"/>
    <x v="2"/>
    <x v="7"/>
    <s v="Panasonic KX T7736-B Digital phone"/>
    <n v="299.89999999999998"/>
    <x v="0"/>
    <n v="0"/>
    <n v="74.974999999999994"/>
  </r>
  <r>
    <n v="8296"/>
    <s v="CA-2013-166380"/>
    <x v="0"/>
    <x v="198"/>
    <d v="2013-06-04T00:00:00"/>
    <s v="Standard Class"/>
    <s v="EB-13750"/>
    <s v="Edward Becker"/>
    <x v="1"/>
    <s v="United States"/>
    <s v="Arlington"/>
    <x v="17"/>
    <n v="22204"/>
    <x v="0"/>
    <s v="OFF-EN-10002600"/>
    <x v="1"/>
    <x v="12"/>
    <s v="Redi-Strip #10 Envelopes, 4 1/8 x 9 1/2"/>
    <n v="26.55"/>
    <x v="6"/>
    <n v="0"/>
    <n v="12.744"/>
  </r>
  <r>
    <n v="8297"/>
    <s v="CA-2013-166380"/>
    <x v="0"/>
    <x v="198"/>
    <d v="2013-06-04T00:00:00"/>
    <s v="Standard Class"/>
    <s v="EB-13750"/>
    <s v="Edward Becker"/>
    <x v="1"/>
    <s v="United States"/>
    <s v="Arlington"/>
    <x v="17"/>
    <n v="22204"/>
    <x v="0"/>
    <s v="TEC-AC-10000109"/>
    <x v="2"/>
    <x v="11"/>
    <s v="Sony Micro Vault Click 16 GB USB 2.0 Flash Drive"/>
    <n v="111.98"/>
    <x v="0"/>
    <n v="0"/>
    <n v="26.875200000000007"/>
  </r>
  <r>
    <n v="8298"/>
    <s v="US-2012-158911"/>
    <x v="1"/>
    <x v="761"/>
    <d v="2012-07-11T00:00:00"/>
    <s v="Standard Class"/>
    <s v="RS-19765"/>
    <s v="Roland Schwarz"/>
    <x v="1"/>
    <s v="United States"/>
    <s v="Charlotte"/>
    <x v="3"/>
    <n v="28205"/>
    <x v="0"/>
    <s v="FUR-FU-10003829"/>
    <x v="0"/>
    <x v="5"/>
    <s v="Stackable Trays"/>
    <n v="4.9280000000000008"/>
    <x v="0"/>
    <n v="0.2"/>
    <n v="0.73919999999999941"/>
  </r>
  <r>
    <n v="8299"/>
    <s v="US-2012-158911"/>
    <x v="1"/>
    <x v="761"/>
    <d v="2012-07-11T00:00:00"/>
    <s v="Standard Class"/>
    <s v="RS-19765"/>
    <s v="Roland Schwarz"/>
    <x v="1"/>
    <s v="United States"/>
    <s v="Charlotte"/>
    <x v="3"/>
    <n v="28205"/>
    <x v="0"/>
    <s v="OFF-LA-10003223"/>
    <x v="1"/>
    <x v="2"/>
    <s v="Avery 508"/>
    <n v="11.784000000000001"/>
    <x v="1"/>
    <n v="0.2"/>
    <n v="4.2716999999999992"/>
  </r>
  <r>
    <n v="8300"/>
    <s v="US-2011-103338"/>
    <x v="2"/>
    <x v="518"/>
    <d v="2011-03-15T00:00:00"/>
    <s v="Standard Class"/>
    <s v="RB-19435"/>
    <s v="Richard Bierner"/>
    <x v="0"/>
    <s v="United States"/>
    <s v="Roseville"/>
    <x v="1"/>
    <n v="95661"/>
    <x v="1"/>
    <s v="OFF-AR-10001770"/>
    <x v="1"/>
    <x v="6"/>
    <s v="Economy #2 Pencils"/>
    <n v="7.98"/>
    <x v="1"/>
    <n v="0"/>
    <n v="2.0747999999999998"/>
  </r>
  <r>
    <n v="8301"/>
    <s v="CA-2012-109169"/>
    <x v="1"/>
    <x v="704"/>
    <d v="2012-04-24T00:00:00"/>
    <s v="Standard Class"/>
    <s v="OT-18730"/>
    <s v="Olvera Toch"/>
    <x v="0"/>
    <s v="United States"/>
    <s v="Detroit"/>
    <x v="12"/>
    <n v="48234"/>
    <x v="2"/>
    <s v="OFF-EN-10003296"/>
    <x v="1"/>
    <x v="12"/>
    <s v="Tyvek Side-Opening Peel &amp; Seel Expanding Envelopes"/>
    <n v="180.96"/>
    <x v="0"/>
    <n v="0"/>
    <n v="81.432000000000002"/>
  </r>
  <r>
    <n v="8302"/>
    <s v="US-2014-167318"/>
    <x v="3"/>
    <x v="1189"/>
    <d v="2014-08-02T00:00:00"/>
    <s v="Standard Class"/>
    <s v="GZ-14545"/>
    <s v="George Zrebassa"/>
    <x v="1"/>
    <s v="United States"/>
    <s v="Los Angeles"/>
    <x v="1"/>
    <n v="90036"/>
    <x v="1"/>
    <s v="TEC-AC-10003870"/>
    <x v="2"/>
    <x v="11"/>
    <s v="Logitech Z-906 Speaker sys - home theater - 5.1-CH"/>
    <n v="1649.95"/>
    <x v="2"/>
    <n v="0"/>
    <n v="659.98"/>
  </r>
  <r>
    <n v="8303"/>
    <s v="US-2014-167318"/>
    <x v="3"/>
    <x v="1189"/>
    <d v="2014-08-02T00:00:00"/>
    <s v="Standard Class"/>
    <s v="GZ-14545"/>
    <s v="George Zrebassa"/>
    <x v="1"/>
    <s v="United States"/>
    <s v="Los Angeles"/>
    <x v="1"/>
    <n v="90036"/>
    <x v="1"/>
    <s v="FUR-CH-10000665"/>
    <x v="0"/>
    <x v="1"/>
    <s v="Global Airflow Leather Mesh Back Chair, Black"/>
    <n v="362.35199999999998"/>
    <x v="1"/>
    <n v="0.2"/>
    <n v="45.293999999999954"/>
  </r>
  <r>
    <n v="8304"/>
    <s v="US-2011-120313"/>
    <x v="2"/>
    <x v="656"/>
    <d v="2011-11-02T00:00:00"/>
    <s v="Second Class"/>
    <s v="NL-18310"/>
    <s v="Nancy Lomonaco"/>
    <x v="2"/>
    <s v="United States"/>
    <s v="San Francisco"/>
    <x v="1"/>
    <n v="94110"/>
    <x v="1"/>
    <s v="TEC-PH-10003092"/>
    <x v="2"/>
    <x v="7"/>
    <s v="Motorola L804"/>
    <n v="73.584000000000003"/>
    <x v="0"/>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x v="4"/>
    <n v="0.2"/>
    <n v="36.477600000000024"/>
  </r>
  <r>
    <n v="8306"/>
    <s v="CA-2013-128671"/>
    <x v="0"/>
    <x v="1190"/>
    <d v="2013-08-17T00:00:00"/>
    <s v="Standard Class"/>
    <s v="MT-18070"/>
    <s v="Michelle Tran"/>
    <x v="2"/>
    <s v="United States"/>
    <s v="Tulsa"/>
    <x v="26"/>
    <n v="74133"/>
    <x v="2"/>
    <s v="OFF-PA-10001870"/>
    <x v="1"/>
    <x v="10"/>
    <s v="Xerox 202"/>
    <n v="32.400000000000006"/>
    <x v="2"/>
    <n v="0"/>
    <n v="15.552000000000001"/>
  </r>
  <r>
    <n v="8307"/>
    <s v="CA-2013-128671"/>
    <x v="0"/>
    <x v="1190"/>
    <d v="2013-08-17T00:00:00"/>
    <s v="Standard Class"/>
    <s v="MT-18070"/>
    <s v="Michelle Tran"/>
    <x v="2"/>
    <s v="United States"/>
    <s v="Tulsa"/>
    <x v="26"/>
    <n v="74133"/>
    <x v="2"/>
    <s v="OFF-BI-10003305"/>
    <x v="1"/>
    <x v="8"/>
    <s v="Avery Hanging File Binders"/>
    <n v="41.86"/>
    <x v="3"/>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x v="0"/>
    <n v="0"/>
    <n v="35.677599999999998"/>
  </r>
  <r>
    <n v="8309"/>
    <s v="CA-2013-149335"/>
    <x v="0"/>
    <x v="197"/>
    <d v="2013-07-26T00:00:00"/>
    <s v="Same Day"/>
    <s v="BC-11125"/>
    <s v="Becky Castell"/>
    <x v="2"/>
    <s v="United States"/>
    <s v="San Francisco"/>
    <x v="1"/>
    <n v="94122"/>
    <x v="1"/>
    <s v="OFF-AR-10001419"/>
    <x v="1"/>
    <x v="6"/>
    <s v="Newell 325"/>
    <n v="37.17"/>
    <x v="6"/>
    <n v="0"/>
    <n v="11.151"/>
  </r>
  <r>
    <n v="8310"/>
    <s v="CA-2011-168312"/>
    <x v="2"/>
    <x v="72"/>
    <d v="2011-03-07T00:00:00"/>
    <s v="Standard Class"/>
    <s v="GW-14605"/>
    <s v="Giulietta Weimer"/>
    <x v="0"/>
    <s v="United States"/>
    <s v="Houston"/>
    <x v="5"/>
    <n v="77036"/>
    <x v="2"/>
    <s v="OFF-ST-10003692"/>
    <x v="1"/>
    <x v="4"/>
    <s v="Recycled Steel Personal File for Hanging File Folders"/>
    <n v="137.352"/>
    <x v="1"/>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x v="1"/>
    <n v="0.3"/>
    <n v="-43.029600000000045"/>
  </r>
  <r>
    <n v="8312"/>
    <s v="US-2014-105935"/>
    <x v="3"/>
    <x v="795"/>
    <d v="2014-02-01T00:00:00"/>
    <s v="Standard Class"/>
    <s v="BD-11500"/>
    <s v="Bradley Drucker"/>
    <x v="0"/>
    <s v="United States"/>
    <s v="Columbus"/>
    <x v="32"/>
    <n v="31907"/>
    <x v="0"/>
    <s v="FUR-FU-10002157"/>
    <x v="0"/>
    <x v="5"/>
    <s v="Artistic Insta-Plaque"/>
    <n v="62.72"/>
    <x v="4"/>
    <n v="0"/>
    <n v="24.460799999999999"/>
  </r>
  <r>
    <n v="8313"/>
    <s v="US-2014-105935"/>
    <x v="3"/>
    <x v="795"/>
    <d v="2014-02-01T00:00:00"/>
    <s v="Standard Class"/>
    <s v="BD-11500"/>
    <s v="Bradley Drucker"/>
    <x v="0"/>
    <s v="United States"/>
    <s v="Columbus"/>
    <x v="32"/>
    <n v="31907"/>
    <x v="0"/>
    <s v="TEC-PH-10001459"/>
    <x v="2"/>
    <x v="7"/>
    <s v="Samsung Galaxy Mega 6.3"/>
    <n v="2939.9300000000003"/>
    <x v="3"/>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x v="1"/>
    <n v="0.3"/>
    <n v="-14.638799999999947"/>
  </r>
  <r>
    <n v="8315"/>
    <s v="CA-2011-161508"/>
    <x v="2"/>
    <x v="136"/>
    <d v="2011-07-16T00:00:00"/>
    <s v="Standard Class"/>
    <s v="PV-18985"/>
    <s v="Paul Van Hugh"/>
    <x v="2"/>
    <s v="United States"/>
    <s v="League City"/>
    <x v="5"/>
    <n v="77573"/>
    <x v="2"/>
    <s v="OFF-FA-10001561"/>
    <x v="1"/>
    <x v="13"/>
    <s v="Stockwell Push Pins"/>
    <n v="3.4880000000000004"/>
    <x v="0"/>
    <n v="0.2"/>
    <n v="0.56679999999999997"/>
  </r>
  <r>
    <n v="8316"/>
    <s v="CA-2011-161508"/>
    <x v="2"/>
    <x v="136"/>
    <d v="2011-07-16T00:00:00"/>
    <s v="Standard Class"/>
    <s v="PV-18985"/>
    <s v="Paul Van Hugh"/>
    <x v="2"/>
    <s v="United States"/>
    <s v="League City"/>
    <x v="5"/>
    <n v="77573"/>
    <x v="2"/>
    <s v="OFF-AR-10003158"/>
    <x v="1"/>
    <x v="6"/>
    <s v="Fluorescent Highlighters by Dixon"/>
    <n v="22.288"/>
    <x v="3"/>
    <n v="0.2"/>
    <n v="3.9003999999999985"/>
  </r>
  <r>
    <n v="8317"/>
    <s v="CA-2011-161508"/>
    <x v="2"/>
    <x v="136"/>
    <d v="2011-07-16T00:00:00"/>
    <s v="Standard Class"/>
    <s v="PV-18985"/>
    <s v="Paul Van Hugh"/>
    <x v="2"/>
    <s v="United States"/>
    <s v="League City"/>
    <x v="5"/>
    <n v="77573"/>
    <x v="2"/>
    <s v="OFF-PA-10001804"/>
    <x v="1"/>
    <x v="10"/>
    <s v="Xerox 195"/>
    <n v="16.032"/>
    <x v="1"/>
    <n v="0.2"/>
    <n v="5.6111999999999993"/>
  </r>
  <r>
    <n v="8318"/>
    <s v="CA-2014-130904"/>
    <x v="3"/>
    <x v="645"/>
    <d v="2014-04-17T00:00:00"/>
    <s v="Standard Class"/>
    <s v="HM-14980"/>
    <s v="Henry MacAllister"/>
    <x v="0"/>
    <s v="United States"/>
    <s v="Burlington"/>
    <x v="3"/>
    <n v="27217"/>
    <x v="0"/>
    <s v="OFF-AR-10000422"/>
    <x v="1"/>
    <x v="6"/>
    <s v="Pencil and Crayon Sharpener"/>
    <n v="1.752"/>
    <x v="7"/>
    <n v="0.2"/>
    <n v="0.15329999999999994"/>
  </r>
  <r>
    <n v="8319"/>
    <s v="CA-2014-130904"/>
    <x v="3"/>
    <x v="645"/>
    <d v="2014-04-17T00:00:00"/>
    <s v="Standard Class"/>
    <s v="HM-14980"/>
    <s v="Henry MacAllister"/>
    <x v="0"/>
    <s v="United States"/>
    <s v="Burlington"/>
    <x v="3"/>
    <n v="27217"/>
    <x v="0"/>
    <s v="OFF-AR-10000127"/>
    <x v="1"/>
    <x v="6"/>
    <s v="Newell 321"/>
    <n v="20.992000000000001"/>
    <x v="8"/>
    <n v="0.2"/>
    <n v="2.3615999999999966"/>
  </r>
  <r>
    <n v="8320"/>
    <s v="CA-2014-133620"/>
    <x v="3"/>
    <x v="38"/>
    <d v="2014-11-19T00:00:00"/>
    <s v="Standard Class"/>
    <s v="EM-14065"/>
    <s v="Erin Mull"/>
    <x v="0"/>
    <s v="United States"/>
    <s v="New York City"/>
    <x v="15"/>
    <n v="10009"/>
    <x v="3"/>
    <s v="OFF-ST-10004634"/>
    <x v="1"/>
    <x v="4"/>
    <s v="Personal Folder Holder, Ebony"/>
    <n v="11.21"/>
    <x v="7"/>
    <n v="0"/>
    <n v="3.3629999999999995"/>
  </r>
  <r>
    <n v="8321"/>
    <s v="CA-2012-142937"/>
    <x v="1"/>
    <x v="901"/>
    <d v="2012-12-06T00:00:00"/>
    <s v="First Class"/>
    <s v="SF-20065"/>
    <s v="Sandra Flanagan"/>
    <x v="0"/>
    <s v="United States"/>
    <s v="Dallas"/>
    <x v="5"/>
    <n v="75220"/>
    <x v="2"/>
    <s v="OFF-AR-10003582"/>
    <x v="1"/>
    <x v="6"/>
    <s v="Boston Electric Pencil Sharpener, Model 1818, Charcoal Black"/>
    <n v="45.04"/>
    <x v="0"/>
    <n v="0.2"/>
    <n v="4.5040000000000031"/>
  </r>
  <r>
    <n v="8322"/>
    <s v="US-2013-149790"/>
    <x v="0"/>
    <x v="182"/>
    <d v="2013-10-02T00:00:00"/>
    <s v="Standard Class"/>
    <s v="SC-20380"/>
    <s v="Shahid Collister"/>
    <x v="0"/>
    <s v="United States"/>
    <s v="Houston"/>
    <x v="5"/>
    <n v="77095"/>
    <x v="2"/>
    <s v="OFF-BI-10002026"/>
    <x v="1"/>
    <x v="8"/>
    <s v="Ibico Recycled Linen-Style Covers"/>
    <n v="15.623999999999997"/>
    <x v="0"/>
    <n v="0.8"/>
    <n v="-24.998400000000011"/>
  </r>
  <r>
    <n v="8323"/>
    <s v="CA-2013-130778"/>
    <x v="0"/>
    <x v="258"/>
    <d v="2013-11-26T00:00:00"/>
    <s v="Standard Class"/>
    <s v="ND-18370"/>
    <s v="Natalie DeCherney"/>
    <x v="0"/>
    <s v="United States"/>
    <s v="Long Beach"/>
    <x v="15"/>
    <n v="11561"/>
    <x v="3"/>
    <s v="OFF-AP-10000595"/>
    <x v="1"/>
    <x v="9"/>
    <s v="Disposable Triple-Filter Dust Bags"/>
    <n v="8.74"/>
    <x v="0"/>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x v="2"/>
    <n v="0"/>
    <n v="20.584999999999994"/>
  </r>
  <r>
    <n v="8325"/>
    <s v="CA-2014-144456"/>
    <x v="3"/>
    <x v="565"/>
    <d v="2014-09-10T00:00:00"/>
    <s v="First Class"/>
    <s v="FC-14245"/>
    <s v="Frank Carlisle"/>
    <x v="2"/>
    <s v="United States"/>
    <s v="Hialeah"/>
    <x v="2"/>
    <n v="33012"/>
    <x v="0"/>
    <s v="OFF-ST-10001321"/>
    <x v="1"/>
    <x v="4"/>
    <s v="Decoflex Hanging Personal Folder File, Blue"/>
    <n v="61.68"/>
    <x v="2"/>
    <n v="0.2"/>
    <n v="5.3970000000000073"/>
  </r>
  <r>
    <n v="8326"/>
    <s v="CA-2014-144456"/>
    <x v="3"/>
    <x v="565"/>
    <d v="2014-09-10T00:00:00"/>
    <s v="First Class"/>
    <s v="FC-14245"/>
    <s v="Frank Carlisle"/>
    <x v="2"/>
    <s v="United States"/>
    <s v="Hialeah"/>
    <x v="2"/>
    <n v="33012"/>
    <x v="0"/>
    <s v="TEC-PH-10001750"/>
    <x v="2"/>
    <x v="7"/>
    <s v="Samsung Rugby III"/>
    <n v="158.376"/>
    <x v="1"/>
    <n v="0.2"/>
    <n v="13.857900000000008"/>
  </r>
  <r>
    <n v="8327"/>
    <s v="CA-2014-103478"/>
    <x v="3"/>
    <x v="246"/>
    <d v="2014-07-25T00:00:00"/>
    <s v="Second Class"/>
    <s v="KL-16555"/>
    <s v="Kelly Lampkin"/>
    <x v="1"/>
    <s v="United States"/>
    <s v="Aurora"/>
    <x v="10"/>
    <n v="60505"/>
    <x v="2"/>
    <s v="OFF-BI-10001890"/>
    <x v="1"/>
    <x v="8"/>
    <s v="Avery Poly Binder Pockets"/>
    <n v="2.8639999999999994"/>
    <x v="4"/>
    <n v="0.8"/>
    <n v="-4.5824000000000016"/>
  </r>
  <r>
    <n v="8328"/>
    <s v="CA-2014-103478"/>
    <x v="3"/>
    <x v="246"/>
    <d v="2014-07-25T00:00:00"/>
    <s v="Second Class"/>
    <s v="KL-16555"/>
    <s v="Kelly Lampkin"/>
    <x v="1"/>
    <s v="United States"/>
    <s v="Aurora"/>
    <x v="10"/>
    <n v="60505"/>
    <x v="2"/>
    <s v="OFF-BI-10004224"/>
    <x v="1"/>
    <x v="8"/>
    <s v="Catalog Binders with Expanding Posts"/>
    <n v="94.191999999999979"/>
    <x v="3"/>
    <n v="0.8"/>
    <n v="-164.83600000000007"/>
  </r>
  <r>
    <n v="8329"/>
    <s v="CA-2014-118577"/>
    <x v="3"/>
    <x v="833"/>
    <d v="2014-10-12T00:00:00"/>
    <s v="Standard Class"/>
    <s v="XP-21865"/>
    <s v="Xylona Preis"/>
    <x v="0"/>
    <s v="United States"/>
    <s v="Belleville"/>
    <x v="30"/>
    <n v="7109"/>
    <x v="3"/>
    <s v="OFF-PA-10001357"/>
    <x v="1"/>
    <x v="10"/>
    <s v="Xerox 1886"/>
    <n v="143.69999999999999"/>
    <x v="1"/>
    <n v="0"/>
    <n v="68.975999999999999"/>
  </r>
  <r>
    <n v="8330"/>
    <s v="CA-2014-118577"/>
    <x v="3"/>
    <x v="833"/>
    <d v="2014-10-12T00:00:00"/>
    <s v="Standard Class"/>
    <s v="XP-21865"/>
    <s v="Xylona Preis"/>
    <x v="0"/>
    <s v="United States"/>
    <s v="Belleville"/>
    <x v="30"/>
    <n v="7109"/>
    <x v="3"/>
    <s v="OFF-PA-10004888"/>
    <x v="1"/>
    <x v="10"/>
    <s v="Xerox 217"/>
    <n v="6.48"/>
    <x v="7"/>
    <n v="0"/>
    <n v="3.1104000000000003"/>
  </r>
  <r>
    <n v="8331"/>
    <s v="CA-2014-113572"/>
    <x v="3"/>
    <x v="659"/>
    <d v="2014-11-12T00:00:00"/>
    <s v="Standard Class"/>
    <s v="FP-14320"/>
    <s v="Frank Preis"/>
    <x v="0"/>
    <s v="United States"/>
    <s v="New York City"/>
    <x v="15"/>
    <n v="10024"/>
    <x v="3"/>
    <s v="TEC-AC-10002370"/>
    <x v="2"/>
    <x v="11"/>
    <s v="Maxell CD-R Discs"/>
    <n v="7.88"/>
    <x v="4"/>
    <n v="0"/>
    <n v="2.5215999999999994"/>
  </r>
  <r>
    <n v="8332"/>
    <s v="CA-2013-153269"/>
    <x v="0"/>
    <x v="1185"/>
    <d v="2013-03-13T00:00:00"/>
    <s v="First Class"/>
    <s v="PS-18760"/>
    <s v="Pamela Stobb"/>
    <x v="0"/>
    <s v="United States"/>
    <s v="Andover"/>
    <x v="31"/>
    <n v="1810"/>
    <x v="3"/>
    <s v="OFF-ST-10004634"/>
    <x v="1"/>
    <x v="4"/>
    <s v="Personal Folder Holder, Ebony"/>
    <n v="11.21"/>
    <x v="7"/>
    <n v="0"/>
    <n v="3.3629999999999995"/>
  </r>
  <r>
    <n v="8333"/>
    <s v="CA-2013-153269"/>
    <x v="0"/>
    <x v="1185"/>
    <d v="2013-03-13T00:00:00"/>
    <s v="First Class"/>
    <s v="PS-18760"/>
    <s v="Pamela Stobb"/>
    <x v="0"/>
    <s v="United States"/>
    <s v="Andover"/>
    <x v="31"/>
    <n v="1810"/>
    <x v="3"/>
    <s v="FUR-CH-10002647"/>
    <x v="0"/>
    <x v="1"/>
    <s v="Situations Contoured Folding Chairs, 4/Set"/>
    <n v="354.90000000000003"/>
    <x v="2"/>
    <n v="0"/>
    <n v="88.725000000000023"/>
  </r>
  <r>
    <n v="8334"/>
    <s v="CA-2013-153269"/>
    <x v="0"/>
    <x v="1185"/>
    <d v="2013-03-13T00:00:00"/>
    <s v="First Class"/>
    <s v="PS-18760"/>
    <s v="Pamela Stobb"/>
    <x v="0"/>
    <s v="United States"/>
    <s v="Andover"/>
    <x v="31"/>
    <n v="1810"/>
    <x v="3"/>
    <s v="OFF-PA-10001801"/>
    <x v="1"/>
    <x v="10"/>
    <s v="Xerox 193"/>
    <n v="17.940000000000001"/>
    <x v="1"/>
    <n v="0"/>
    <n v="8.7906000000000013"/>
  </r>
  <r>
    <n v="8335"/>
    <s v="CA-2013-153269"/>
    <x v="0"/>
    <x v="1185"/>
    <d v="2013-03-13T00:00:00"/>
    <s v="First Class"/>
    <s v="PS-18760"/>
    <s v="Pamela Stobb"/>
    <x v="0"/>
    <s v="United States"/>
    <s v="Andover"/>
    <x v="31"/>
    <n v="1810"/>
    <x v="3"/>
    <s v="OFF-BI-10004632"/>
    <x v="1"/>
    <x v="8"/>
    <s v="GBC Binding covers"/>
    <n v="51.8"/>
    <x v="4"/>
    <n v="0"/>
    <n v="23.309999999999995"/>
  </r>
  <r>
    <n v="8336"/>
    <s v="CA-2014-161655"/>
    <x v="3"/>
    <x v="726"/>
    <d v="2014-05-19T00:00:00"/>
    <s v="Second Class"/>
    <s v="CW-11905"/>
    <s v="Carl Weiss"/>
    <x v="2"/>
    <s v="United States"/>
    <s v="Newark"/>
    <x v="13"/>
    <n v="19711"/>
    <x v="3"/>
    <s v="OFF-BI-10002082"/>
    <x v="1"/>
    <x v="8"/>
    <s v="GBC Twin Loop Wire Binding Elements"/>
    <n v="299.52"/>
    <x v="6"/>
    <n v="0"/>
    <n v="149.76"/>
  </r>
  <r>
    <n v="8337"/>
    <s v="CA-2013-101469"/>
    <x v="0"/>
    <x v="415"/>
    <d v="2013-07-09T00:00:00"/>
    <s v="Standard Class"/>
    <s v="KH-16360"/>
    <s v="Katherine Hughes"/>
    <x v="0"/>
    <s v="United States"/>
    <s v="Arlington"/>
    <x v="17"/>
    <n v="22204"/>
    <x v="0"/>
    <s v="OFF-AR-10003986"/>
    <x v="1"/>
    <x v="6"/>
    <s v="Avery Hi-Liter Pen Style Six-Color Fluorescent Set"/>
    <n v="7.7"/>
    <x v="0"/>
    <n v="0"/>
    <n v="3.157"/>
  </r>
  <r>
    <n v="8338"/>
    <s v="CA-2011-153087"/>
    <x v="2"/>
    <x v="422"/>
    <d v="2012-01-03T00:00:00"/>
    <s v="Standard Class"/>
    <s v="TC-20980"/>
    <s v="Tamara Chand"/>
    <x v="1"/>
    <s v="United States"/>
    <s v="Decatur"/>
    <x v="19"/>
    <n v="35601"/>
    <x v="0"/>
    <s v="OFF-PA-10001243"/>
    <x v="1"/>
    <x v="10"/>
    <s v="Xerox 1983"/>
    <n v="23.92"/>
    <x v="4"/>
    <n v="0"/>
    <n v="11.720800000000001"/>
  </r>
  <r>
    <n v="8339"/>
    <s v="CA-2011-153087"/>
    <x v="2"/>
    <x v="422"/>
    <d v="2012-01-03T00:00:00"/>
    <s v="Standard Class"/>
    <s v="TC-20980"/>
    <s v="Tamara Chand"/>
    <x v="1"/>
    <s v="United States"/>
    <s v="Decatur"/>
    <x v="19"/>
    <n v="35601"/>
    <x v="0"/>
    <s v="TEC-AC-10003198"/>
    <x v="2"/>
    <x v="11"/>
    <s v="Enermax Acrylux Wireless Keyboard"/>
    <n v="498"/>
    <x v="2"/>
    <n v="0"/>
    <n v="184.26"/>
  </r>
  <r>
    <n v="8340"/>
    <s v="CA-2014-135076"/>
    <x v="3"/>
    <x v="669"/>
    <d v="2014-04-18T00:00:00"/>
    <s v="Standard Class"/>
    <s v="YS-21880"/>
    <s v="Yana Sorensen"/>
    <x v="1"/>
    <s v="United States"/>
    <s v="Hesperia"/>
    <x v="1"/>
    <n v="92345"/>
    <x v="1"/>
    <s v="FUR-CH-10003774"/>
    <x v="0"/>
    <x v="1"/>
    <s v="Global Wood Trimmed Manager's Task Chair, Khaki"/>
    <n v="436.70400000000006"/>
    <x v="5"/>
    <n v="0.2"/>
    <n v="-38.211600000000033"/>
  </r>
  <r>
    <n v="8341"/>
    <s v="CA-2011-161634"/>
    <x v="2"/>
    <x v="687"/>
    <d v="2011-11-20T00:00:00"/>
    <s v="Standard Class"/>
    <s v="CC-12220"/>
    <s v="Chris Cortes"/>
    <x v="0"/>
    <s v="United States"/>
    <s v="Chesapeake"/>
    <x v="17"/>
    <n v="23320"/>
    <x v="0"/>
    <s v="OFF-PA-10002262"/>
    <x v="1"/>
    <x v="10"/>
    <s v="Xerox 192"/>
    <n v="32.400000000000006"/>
    <x v="2"/>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x v="1"/>
    <n v="0"/>
    <n v="16.588799999999999"/>
  </r>
  <r>
    <n v="8343"/>
    <s v="CA-2013-132549"/>
    <x v="0"/>
    <x v="881"/>
    <d v="2013-12-01T00:00:00"/>
    <s v="Standard Class"/>
    <s v="JK-15370"/>
    <s v="Jay Kimmel"/>
    <x v="0"/>
    <s v="United States"/>
    <s v="Huntsville"/>
    <x v="19"/>
    <n v="35810"/>
    <x v="0"/>
    <s v="OFF-ST-10001325"/>
    <x v="1"/>
    <x v="4"/>
    <s v="Sterilite Officeware Hinged File Box"/>
    <n v="73.36"/>
    <x v="3"/>
    <n v="0"/>
    <n v="19.807200000000002"/>
  </r>
  <r>
    <n v="8344"/>
    <s v="US-2011-155544"/>
    <x v="2"/>
    <x v="90"/>
    <d v="2011-03-25T00:00:00"/>
    <s v="Standard Class"/>
    <s v="GM-14440"/>
    <s v="Gary McGarr"/>
    <x v="0"/>
    <s v="United States"/>
    <s v="Knoxville"/>
    <x v="18"/>
    <n v="37918"/>
    <x v="0"/>
    <s v="OFF-LA-10004544"/>
    <x v="1"/>
    <x v="2"/>
    <s v="Avery 505"/>
    <n v="59.20000000000001"/>
    <x v="2"/>
    <n v="0.2"/>
    <n v="22.199999999999996"/>
  </r>
  <r>
    <n v="8345"/>
    <s v="US-2011-155544"/>
    <x v="2"/>
    <x v="90"/>
    <d v="2011-03-25T00:00:00"/>
    <s v="Standard Class"/>
    <s v="GM-14440"/>
    <s v="Gary McGarr"/>
    <x v="0"/>
    <s v="United States"/>
    <s v="Knoxville"/>
    <x v="18"/>
    <n v="37918"/>
    <x v="0"/>
    <s v="FUR-FU-10001473"/>
    <x v="0"/>
    <x v="5"/>
    <s v="DAX Wood Document Frame"/>
    <n v="32.952000000000005"/>
    <x v="1"/>
    <n v="0.2"/>
    <n v="6.5903999999999989"/>
  </r>
  <r>
    <n v="8346"/>
    <s v="US-2011-155544"/>
    <x v="2"/>
    <x v="90"/>
    <d v="2011-03-25T00:00:00"/>
    <s v="Standard Class"/>
    <s v="GM-14440"/>
    <s v="Gary McGarr"/>
    <x v="0"/>
    <s v="United States"/>
    <s v="Knoxville"/>
    <x v="18"/>
    <n v="37918"/>
    <x v="0"/>
    <s v="FUR-CH-10000422"/>
    <x v="0"/>
    <x v="1"/>
    <s v="Global Highback Leather Tilter in Burgundy"/>
    <n v="218.376"/>
    <x v="1"/>
    <n v="0.2"/>
    <n v="-10.918799999999983"/>
  </r>
  <r>
    <n v="8347"/>
    <s v="US-2012-115238"/>
    <x v="1"/>
    <x v="28"/>
    <d v="2012-05-04T00:00:00"/>
    <s v="Standard Class"/>
    <s v="JW-15220"/>
    <s v="Jane Waco"/>
    <x v="1"/>
    <s v="United States"/>
    <s v="Lawrence"/>
    <x v="31"/>
    <n v="1841"/>
    <x v="3"/>
    <s v="FUR-FU-10002960"/>
    <x v="0"/>
    <x v="5"/>
    <s v="Eldon 200 Class Desk Accessories, Burgundy"/>
    <n v="31.400000000000002"/>
    <x v="2"/>
    <n v="0"/>
    <n v="13.188000000000002"/>
  </r>
  <r>
    <n v="8348"/>
    <s v="US-2012-115238"/>
    <x v="1"/>
    <x v="28"/>
    <d v="2012-05-04T00:00:00"/>
    <s v="Standard Class"/>
    <s v="JW-15220"/>
    <s v="Jane Waco"/>
    <x v="1"/>
    <s v="United States"/>
    <s v="Lawrence"/>
    <x v="31"/>
    <n v="1841"/>
    <x v="3"/>
    <s v="FUR-FU-10002445"/>
    <x v="0"/>
    <x v="5"/>
    <s v="DAX Two-Tone Rosewood/Black Document Frame, Desktop, 5 x 7"/>
    <n v="9.48"/>
    <x v="7"/>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x v="12"/>
    <n v="0"/>
    <n v="58.66"/>
  </r>
  <r>
    <n v="8350"/>
    <s v="US-2012-115238"/>
    <x v="1"/>
    <x v="28"/>
    <d v="2012-05-04T00:00:00"/>
    <s v="Standard Class"/>
    <s v="JW-15220"/>
    <s v="Jane Waco"/>
    <x v="1"/>
    <s v="United States"/>
    <s v="Lawrence"/>
    <x v="31"/>
    <n v="1841"/>
    <x v="3"/>
    <s v="FUR-FU-10001025"/>
    <x v="0"/>
    <x v="5"/>
    <s v="Eldon Imàge Series Desk Accessories, Clear"/>
    <n v="24.3"/>
    <x v="2"/>
    <n v="0"/>
    <n v="10.449000000000002"/>
  </r>
  <r>
    <n v="8351"/>
    <s v="US-2012-115238"/>
    <x v="1"/>
    <x v="28"/>
    <d v="2012-05-04T00:00:00"/>
    <s v="Standard Class"/>
    <s v="JW-15220"/>
    <s v="Jane Waco"/>
    <x v="1"/>
    <s v="United States"/>
    <s v="Lawrence"/>
    <x v="31"/>
    <n v="1841"/>
    <x v="3"/>
    <s v="OFF-PA-10002689"/>
    <x v="1"/>
    <x v="10"/>
    <s v="Weyerhaeuser First Choice Laser/Copy Paper (20Lb. and 88 Bright)"/>
    <n v="6.48"/>
    <x v="7"/>
    <n v="0"/>
    <n v="3.1104000000000003"/>
  </r>
  <r>
    <n v="8352"/>
    <s v="CA-2014-132199"/>
    <x v="3"/>
    <x v="898"/>
    <d v="2014-05-09T00:00:00"/>
    <s v="Standard Class"/>
    <s v="BO-11350"/>
    <s v="Bill Overfelt"/>
    <x v="1"/>
    <s v="United States"/>
    <s v="Philadelphia"/>
    <x v="9"/>
    <n v="19134"/>
    <x v="3"/>
    <s v="FUR-FU-10004245"/>
    <x v="0"/>
    <x v="5"/>
    <s v="Career Cubicle Clock, 8 1/4&quot;, Black"/>
    <n v="32.448"/>
    <x v="0"/>
    <n v="0.2"/>
    <n v="7.3008000000000006"/>
  </r>
  <r>
    <n v="8353"/>
    <s v="CA-2014-132199"/>
    <x v="3"/>
    <x v="898"/>
    <d v="2014-05-09T00:00:00"/>
    <s v="Standard Class"/>
    <s v="BO-11350"/>
    <s v="Bill Overfelt"/>
    <x v="1"/>
    <s v="United States"/>
    <s v="Philadelphia"/>
    <x v="9"/>
    <n v="19134"/>
    <x v="3"/>
    <s v="OFF-BI-10003684"/>
    <x v="1"/>
    <x v="8"/>
    <s v="Wilson Jones Legal Size Ring Binders"/>
    <n v="26.388000000000002"/>
    <x v="4"/>
    <n v="0.7"/>
    <n v="-17.591999999999992"/>
  </r>
  <r>
    <n v="8354"/>
    <s v="CA-2014-132199"/>
    <x v="3"/>
    <x v="898"/>
    <d v="2014-05-09T00:00:00"/>
    <s v="Standard Class"/>
    <s v="BO-11350"/>
    <s v="Bill Overfelt"/>
    <x v="1"/>
    <s v="United States"/>
    <s v="Philadelphia"/>
    <x v="9"/>
    <n v="19134"/>
    <x v="3"/>
    <s v="FUR-TA-10003748"/>
    <x v="0"/>
    <x v="3"/>
    <s v="Bevis 36 x 72 Conference Tables"/>
    <n v="373.46999999999991"/>
    <x v="2"/>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x v="2"/>
    <n v="0.7"/>
    <n v="-44.94"/>
  </r>
  <r>
    <n v="8356"/>
    <s v="CA-2014-132199"/>
    <x v="3"/>
    <x v="898"/>
    <d v="2014-05-09T00:00:00"/>
    <s v="Standard Class"/>
    <s v="BO-11350"/>
    <s v="Bill Overfelt"/>
    <x v="1"/>
    <s v="United States"/>
    <s v="Philadelphia"/>
    <x v="9"/>
    <n v="19134"/>
    <x v="3"/>
    <s v="OFF-FA-10002280"/>
    <x v="1"/>
    <x v="13"/>
    <s v="Advantus Plastic Paper Clips"/>
    <n v="8"/>
    <x v="0"/>
    <n v="0.2"/>
    <n v="2.8"/>
  </r>
  <r>
    <n v="8357"/>
    <s v="CA-2013-163174"/>
    <x v="0"/>
    <x v="370"/>
    <d v="2013-08-31T00:00:00"/>
    <s v="Standard Class"/>
    <s v="XP-21865"/>
    <s v="Xylona Preis"/>
    <x v="0"/>
    <s v="United States"/>
    <s v="Athens"/>
    <x v="32"/>
    <n v="30605"/>
    <x v="0"/>
    <s v="FUR-FU-10000308"/>
    <x v="0"/>
    <x v="5"/>
    <s v="Deflect-o Glass Clear Studded Chair Mats"/>
    <n v="186.54"/>
    <x v="1"/>
    <n v="0"/>
    <n v="41.038800000000002"/>
  </r>
  <r>
    <n v="8358"/>
    <s v="CA-2011-110555"/>
    <x v="2"/>
    <x v="909"/>
    <d v="2011-04-18T00:00:00"/>
    <s v="Standard Class"/>
    <s v="MM-18055"/>
    <s v="Michelle Moray"/>
    <x v="0"/>
    <s v="United States"/>
    <s v="Great Falls"/>
    <x v="37"/>
    <n v="59405"/>
    <x v="1"/>
    <s v="OFF-ST-10000876"/>
    <x v="1"/>
    <x v="4"/>
    <s v="Eldon Simplefile Box Office"/>
    <n v="87.08"/>
    <x v="3"/>
    <n v="0"/>
    <n v="24.382400000000001"/>
  </r>
  <r>
    <n v="8359"/>
    <s v="CA-2011-110555"/>
    <x v="2"/>
    <x v="909"/>
    <d v="2011-04-18T00:00:00"/>
    <s v="Standard Class"/>
    <s v="MM-18055"/>
    <s v="Michelle Moray"/>
    <x v="0"/>
    <s v="United States"/>
    <s v="Great Falls"/>
    <x v="37"/>
    <n v="59405"/>
    <x v="1"/>
    <s v="TEC-PH-10000586"/>
    <x v="2"/>
    <x v="7"/>
    <s v="AT&amp;T SB67148 SynJ"/>
    <n v="105.584"/>
    <x v="0"/>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x v="5"/>
    <n v="0"/>
    <n v="91.32480000000001"/>
  </r>
  <r>
    <n v="8361"/>
    <s v="CA-2014-147207"/>
    <x v="3"/>
    <x v="460"/>
    <d v="2014-01-05T00:00:00"/>
    <s v="Second Class"/>
    <s v="TS-21655"/>
    <s v="Trudy Schmidt"/>
    <x v="0"/>
    <s v="United States"/>
    <s v="El Paso"/>
    <x v="5"/>
    <n v="79907"/>
    <x v="2"/>
    <s v="OFF-AR-10001955"/>
    <x v="1"/>
    <x v="6"/>
    <s v="Newell 319"/>
    <n v="31.744"/>
    <x v="0"/>
    <n v="0.2"/>
    <n v="3.9679999999999964"/>
  </r>
  <r>
    <n v="8362"/>
    <s v="CA-2014-147207"/>
    <x v="3"/>
    <x v="460"/>
    <d v="2014-01-05T00:00:00"/>
    <s v="Second Class"/>
    <s v="TS-21655"/>
    <s v="Trudy Schmidt"/>
    <x v="0"/>
    <s v="United States"/>
    <s v="El Paso"/>
    <x v="5"/>
    <n v="79907"/>
    <x v="2"/>
    <s v="OFF-AP-10000027"/>
    <x v="1"/>
    <x v="9"/>
    <s v="Hoover Commercial SteamVac"/>
    <n v="5.4319999999999986"/>
    <x v="0"/>
    <n v="0.8"/>
    <n v="-13.580000000000002"/>
  </r>
  <r>
    <n v="8363"/>
    <s v="CA-2014-147207"/>
    <x v="3"/>
    <x v="460"/>
    <d v="2014-01-05T00:00:00"/>
    <s v="Second Class"/>
    <s v="TS-21655"/>
    <s v="Trudy Schmidt"/>
    <x v="0"/>
    <s v="United States"/>
    <s v="El Paso"/>
    <x v="5"/>
    <n v="79907"/>
    <x v="2"/>
    <s v="FUR-TA-10002958"/>
    <x v="0"/>
    <x v="3"/>
    <s v="Bevis Oval Conference Table, Walnut"/>
    <n v="913.43000000000006"/>
    <x v="2"/>
    <n v="0.3"/>
    <n v="-169.63700000000009"/>
  </r>
  <r>
    <n v="8364"/>
    <s v="CA-2014-147207"/>
    <x v="3"/>
    <x v="460"/>
    <d v="2014-01-05T00:00:00"/>
    <s v="Second Class"/>
    <s v="TS-21655"/>
    <s v="Trudy Schmidt"/>
    <x v="0"/>
    <s v="United States"/>
    <s v="El Paso"/>
    <x v="5"/>
    <n v="79907"/>
    <x v="2"/>
    <s v="OFF-ST-10002615"/>
    <x v="1"/>
    <x v="4"/>
    <s v="Dual Level, Single-Width Filing Carts"/>
    <n v="372.14400000000001"/>
    <x v="1"/>
    <n v="0.2"/>
    <n v="27.910800000000009"/>
  </r>
  <r>
    <n v="8365"/>
    <s v="CA-2014-137631"/>
    <x v="3"/>
    <x v="1045"/>
    <d v="2014-05-03T00:00:00"/>
    <s v="Standard Class"/>
    <s v="JL-15235"/>
    <s v="Janet Lee"/>
    <x v="0"/>
    <s v="United States"/>
    <s v="Kissimmee"/>
    <x v="2"/>
    <n v="34741"/>
    <x v="0"/>
    <s v="TEC-PH-10002624"/>
    <x v="2"/>
    <x v="7"/>
    <s v="Samsung Galaxy S4 Mini"/>
    <n v="751.98400000000004"/>
    <x v="0"/>
    <n v="0.2"/>
    <n v="84.598199999999878"/>
  </r>
  <r>
    <n v="8366"/>
    <s v="CA-2014-157273"/>
    <x v="3"/>
    <x v="289"/>
    <d v="2014-02-03T00:00:00"/>
    <s v="First Class"/>
    <s v="SZ-20035"/>
    <s v="Sam Zeldin"/>
    <x v="2"/>
    <s v="United States"/>
    <s v="Seattle"/>
    <x v="4"/>
    <n v="98105"/>
    <x v="1"/>
    <s v="TEC-PH-10002275"/>
    <x v="2"/>
    <x v="7"/>
    <s v="Mitel 5320 IP Phone VoIP phone"/>
    <n v="604.76800000000003"/>
    <x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x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x v="0"/>
    <n v="0"/>
    <n v="9.663199999999998"/>
  </r>
  <r>
    <n v="8369"/>
    <s v="CA-2011-109918"/>
    <x v="2"/>
    <x v="557"/>
    <d v="2011-09-12T00:00:00"/>
    <s v="Second Class"/>
    <s v="LR-17035"/>
    <s v="Lisa Ryan"/>
    <x v="1"/>
    <s v="United States"/>
    <s v="Santa Clara"/>
    <x v="1"/>
    <n v="95051"/>
    <x v="1"/>
    <s v="OFF-BI-10004308"/>
    <x v="1"/>
    <x v="8"/>
    <s v="Avery Legal 4-Ring Binder"/>
    <n v="83.920000000000016"/>
    <x v="2"/>
    <n v="0.2"/>
    <n v="31.47"/>
  </r>
  <r>
    <n v="8370"/>
    <s v="CA-2013-118745"/>
    <x v="0"/>
    <x v="725"/>
    <d v="2013-06-17T00:00:00"/>
    <s v="Standard Class"/>
    <s v="SV-20365"/>
    <s v="Seth Vernon"/>
    <x v="0"/>
    <s v="United States"/>
    <s v="Los Angeles"/>
    <x v="1"/>
    <n v="90049"/>
    <x v="1"/>
    <s v="FUR-TA-10003473"/>
    <x v="0"/>
    <x v="3"/>
    <s v="Bretford Rectangular Conference Table Tops"/>
    <n v="902.71199999999999"/>
    <x v="1"/>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x v="0"/>
    <n v="0.15"/>
    <n v="21.293999999999993"/>
  </r>
  <r>
    <n v="8372"/>
    <s v="CA-2011-165393"/>
    <x v="2"/>
    <x v="422"/>
    <d v="2011-12-30T00:00:00"/>
    <s v="First Class"/>
    <s v="NC-18415"/>
    <s v="Nathan Cano"/>
    <x v="0"/>
    <s v="United States"/>
    <s v="Fort Worth"/>
    <x v="5"/>
    <n v="76106"/>
    <x v="2"/>
    <s v="OFF-BI-10001658"/>
    <x v="1"/>
    <x v="8"/>
    <s v="GBC Standard Therm-A-Bind Covers"/>
    <n v="4.9839999999999991"/>
    <x v="7"/>
    <n v="0.8"/>
    <n v="-8.472800000000003"/>
  </r>
  <r>
    <n v="8373"/>
    <s v="CA-2013-113726"/>
    <x v="0"/>
    <x v="390"/>
    <d v="2013-12-02T00:00:00"/>
    <s v="Standard Class"/>
    <s v="SC-20680"/>
    <s v="Steve Carroll"/>
    <x v="2"/>
    <s v="United States"/>
    <s v="Seattle"/>
    <x v="4"/>
    <n v="98105"/>
    <x v="1"/>
    <s v="FUR-FU-10003535"/>
    <x v="0"/>
    <x v="5"/>
    <s v="Howard Miller Distant Time Traveler Alarm Clock"/>
    <n v="82.26"/>
    <x v="1"/>
    <n v="0"/>
    <n v="33.726600000000005"/>
  </r>
  <r>
    <n v="8374"/>
    <s v="CA-2013-152940"/>
    <x v="0"/>
    <x v="338"/>
    <d v="2013-11-14T00:00:00"/>
    <s v="First Class"/>
    <s v="RO-19780"/>
    <s v="Rose O'Brian"/>
    <x v="0"/>
    <s v="United States"/>
    <s v="San Francisco"/>
    <x v="1"/>
    <n v="94110"/>
    <x v="1"/>
    <s v="OFF-ST-10000352"/>
    <x v="1"/>
    <x v="4"/>
    <s v="Acco Perma 2700 Stacking Storage Drawers"/>
    <n v="29.74"/>
    <x v="7"/>
    <n v="0"/>
    <n v="4.4610000000000021"/>
  </r>
  <r>
    <n v="8375"/>
    <s v="CA-2012-158701"/>
    <x v="1"/>
    <x v="956"/>
    <d v="2012-01-10T00:00:00"/>
    <s v="Standard Class"/>
    <s v="JL-15175"/>
    <s v="James Lanier"/>
    <x v="2"/>
    <s v="United States"/>
    <s v="San Francisco"/>
    <x v="1"/>
    <n v="94110"/>
    <x v="1"/>
    <s v="OFF-AP-10004859"/>
    <x v="1"/>
    <x v="9"/>
    <s v="Acco 6 Outlet Guardian Premium Surge Suppressor"/>
    <n v="87.36"/>
    <x v="5"/>
    <n v="0"/>
    <n v="23.587200000000003"/>
  </r>
  <r>
    <n v="8376"/>
    <s v="CA-2012-158701"/>
    <x v="1"/>
    <x v="956"/>
    <d v="2012-01-10T00:00:00"/>
    <s v="Standard Class"/>
    <s v="JL-15175"/>
    <s v="James Lanier"/>
    <x v="2"/>
    <s v="United States"/>
    <s v="San Francisco"/>
    <x v="1"/>
    <n v="94110"/>
    <x v="1"/>
    <s v="OFF-BI-10001294"/>
    <x v="1"/>
    <x v="8"/>
    <s v="Fellowes Binding Cases"/>
    <n v="56.16"/>
    <x v="5"/>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x v="7"/>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x v="7"/>
    <n v="0.2"/>
    <n v="-14.576399999999996"/>
  </r>
  <r>
    <n v="8379"/>
    <s v="CA-2012-162964"/>
    <x v="1"/>
    <x v="768"/>
    <d v="2012-11-18T00:00:00"/>
    <s v="Standard Class"/>
    <s v="MF-18250"/>
    <s v="Monica Federle"/>
    <x v="1"/>
    <s v="United States"/>
    <s v="Houston"/>
    <x v="5"/>
    <n v="77095"/>
    <x v="2"/>
    <s v="OFF-PA-10003349"/>
    <x v="1"/>
    <x v="10"/>
    <s v="Xerox 1957"/>
    <n v="15.552000000000003"/>
    <x v="1"/>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x v="3"/>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x v="1"/>
    <n v="0.2"/>
    <n v="3.4049999999999994"/>
  </r>
  <r>
    <n v="8382"/>
    <s v="CA-2013-134544"/>
    <x v="0"/>
    <x v="716"/>
    <d v="2013-03-20T00:00:00"/>
    <s v="Second Class"/>
    <s v="AC-10660"/>
    <s v="Anna Chung"/>
    <x v="0"/>
    <s v="United States"/>
    <s v="San Francisco"/>
    <x v="1"/>
    <n v="94109"/>
    <x v="1"/>
    <s v="TEC-PH-10003800"/>
    <x v="2"/>
    <x v="7"/>
    <s v="i.Sound Portable Power - 8000 mAh"/>
    <n v="84.784000000000006"/>
    <x v="0"/>
    <n v="0.2"/>
    <n v="-20.136200000000006"/>
  </r>
  <r>
    <n v="8383"/>
    <s v="CA-2013-163048"/>
    <x v="0"/>
    <x v="597"/>
    <d v="2013-02-15T00:00:00"/>
    <s v="Standard Class"/>
    <s v="MH-17440"/>
    <s v="Mark Haberlin"/>
    <x v="1"/>
    <s v="United States"/>
    <s v="Houston"/>
    <x v="5"/>
    <n v="77036"/>
    <x v="2"/>
    <s v="FUR-CH-10001270"/>
    <x v="0"/>
    <x v="1"/>
    <s v="Harbour Creations Steel Folding Chair"/>
    <n v="241.49999999999997"/>
    <x v="4"/>
    <n v="0.3"/>
    <n v="0"/>
  </r>
  <r>
    <n v="8384"/>
    <s v="CA-2013-145135"/>
    <x v="0"/>
    <x v="491"/>
    <d v="2013-11-29T00:00:00"/>
    <s v="First Class"/>
    <s v="CD-12790"/>
    <s v="Cynthia Delaney"/>
    <x v="2"/>
    <s v="United States"/>
    <s v="Shelton"/>
    <x v="29"/>
    <n v="6484"/>
    <x v="3"/>
    <s v="TEC-AC-10003447"/>
    <x v="2"/>
    <x v="11"/>
    <s v="Micropad Numeric Keypads"/>
    <n v="59.97"/>
    <x v="1"/>
    <n v="0"/>
    <n v="14.992499999999996"/>
  </r>
  <r>
    <n v="8385"/>
    <s v="CA-2013-145135"/>
    <x v="0"/>
    <x v="491"/>
    <d v="2013-11-29T00:00:00"/>
    <s v="First Class"/>
    <s v="CD-12790"/>
    <s v="Cynthia Delaney"/>
    <x v="2"/>
    <s v="United States"/>
    <s v="Shelton"/>
    <x v="29"/>
    <n v="6484"/>
    <x v="3"/>
    <s v="OFF-PA-10004285"/>
    <x v="1"/>
    <x v="10"/>
    <s v="Xerox 1959"/>
    <n v="13.36"/>
    <x v="0"/>
    <n v="0"/>
    <n v="6.4127999999999998"/>
  </r>
  <r>
    <n v="8386"/>
    <s v="CA-2014-137582"/>
    <x v="3"/>
    <x v="507"/>
    <d v="2014-09-09T00:00:00"/>
    <s v="Standard Class"/>
    <s v="CV-12805"/>
    <s v="Cynthia Voltz"/>
    <x v="1"/>
    <s v="United States"/>
    <s v="Oakland"/>
    <x v="1"/>
    <n v="94601"/>
    <x v="1"/>
    <s v="OFF-BI-10001757"/>
    <x v="1"/>
    <x v="8"/>
    <s v="Pressboard Hanging Data Binders for Unburst Sheets"/>
    <n v="11.808"/>
    <x v="1"/>
    <n v="0.2"/>
    <n v="4.1327999999999996"/>
  </r>
  <r>
    <n v="8387"/>
    <s v="CA-2012-149601"/>
    <x v="1"/>
    <x v="71"/>
    <d v="2012-06-03T00:00:00"/>
    <s v="Standard Class"/>
    <s v="TB-21625"/>
    <s v="Trudy Brown"/>
    <x v="0"/>
    <s v="United States"/>
    <s v="Manchester"/>
    <x v="29"/>
    <n v="6040"/>
    <x v="3"/>
    <s v="OFF-ST-10001558"/>
    <x v="1"/>
    <x v="4"/>
    <s v="Acco Perma 4000 Stacking Storage Drawers"/>
    <n v="16.239999999999998"/>
    <x v="7"/>
    <n v="0"/>
    <n v="2.4359999999999999"/>
  </r>
  <r>
    <n v="8388"/>
    <s v="CA-2012-149601"/>
    <x v="1"/>
    <x v="71"/>
    <d v="2012-06-03T00:00:00"/>
    <s v="Standard Class"/>
    <s v="TB-21625"/>
    <s v="Trudy Brown"/>
    <x v="0"/>
    <s v="United States"/>
    <s v="Manchester"/>
    <x v="29"/>
    <n v="6040"/>
    <x v="3"/>
    <s v="OFF-ST-10001328"/>
    <x v="1"/>
    <x v="4"/>
    <s v="Personal Filing Tote with Lid, Black/Gray"/>
    <n v="77.55"/>
    <x v="2"/>
    <n v="0"/>
    <n v="21.714000000000002"/>
  </r>
  <r>
    <n v="8389"/>
    <s v="CA-2011-139423"/>
    <x v="2"/>
    <x v="301"/>
    <d v="2011-11-05T00:00:00"/>
    <s v="Standard Class"/>
    <s v="DG-13300"/>
    <s v="Deirdre Greer"/>
    <x v="1"/>
    <s v="United States"/>
    <s v="Orange"/>
    <x v="30"/>
    <n v="7050"/>
    <x v="3"/>
    <s v="OFF-AP-10004708"/>
    <x v="1"/>
    <x v="9"/>
    <s v="Fellowes Superior 10 Outlet Split Surge Protector"/>
    <n v="76.12"/>
    <x v="0"/>
    <n v="0"/>
    <n v="22.074799999999996"/>
  </r>
  <r>
    <n v="8390"/>
    <s v="CA-2013-102596"/>
    <x v="0"/>
    <x v="797"/>
    <d v="2013-12-31T00:00:00"/>
    <s v="First Class"/>
    <s v="RD-19810"/>
    <s v="Ross DeVincentis"/>
    <x v="2"/>
    <s v="United States"/>
    <s v="Akron"/>
    <x v="24"/>
    <n v="44312"/>
    <x v="3"/>
    <s v="OFF-FA-10000621"/>
    <x v="1"/>
    <x v="13"/>
    <s v="OIC Colored Binder Clips, Assorted Sizes"/>
    <n v="17.184000000000001"/>
    <x v="5"/>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x v="0"/>
    <n v="0"/>
    <n v="5.7623999999999995"/>
  </r>
  <r>
    <n v="8392"/>
    <s v="CA-2014-110625"/>
    <x v="3"/>
    <x v="331"/>
    <d v="2014-12-31T00:00:00"/>
    <s v="Standard Class"/>
    <s v="JB-16045"/>
    <s v="Julia Barnett"/>
    <x v="2"/>
    <s v="United States"/>
    <s v="Danbury"/>
    <x v="29"/>
    <n v="6810"/>
    <x v="3"/>
    <s v="FUR-FU-10001473"/>
    <x v="0"/>
    <x v="5"/>
    <s v="DAX Wood Document Frame"/>
    <n v="27.46"/>
    <x v="0"/>
    <n v="0"/>
    <n v="9.8856000000000002"/>
  </r>
  <r>
    <n v="8393"/>
    <s v="CA-2013-142594"/>
    <x v="0"/>
    <x v="49"/>
    <d v="2013-12-07T00:00:00"/>
    <s v="Second Class"/>
    <s v="EJ-14155"/>
    <s v="Eva Jacobs"/>
    <x v="0"/>
    <s v="United States"/>
    <s v="Franklin"/>
    <x v="31"/>
    <n v="2038"/>
    <x v="3"/>
    <s v="TEC-PH-10000193"/>
    <x v="2"/>
    <x v="7"/>
    <s v="Jensen SMPS-640 - speaker phone"/>
    <n v="137.94"/>
    <x v="1"/>
    <n v="0"/>
    <n v="35.864399999999996"/>
  </r>
  <r>
    <n v="8394"/>
    <s v="CA-2013-142594"/>
    <x v="0"/>
    <x v="49"/>
    <d v="2013-12-07T00:00:00"/>
    <s v="Second Class"/>
    <s v="EJ-14155"/>
    <s v="Eva Jacobs"/>
    <x v="0"/>
    <s v="United States"/>
    <s v="Franklin"/>
    <x v="31"/>
    <n v="2038"/>
    <x v="3"/>
    <s v="FUR-FU-10002045"/>
    <x v="0"/>
    <x v="5"/>
    <s v="Executive Impressions 14&quot;"/>
    <n v="111.15"/>
    <x v="2"/>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x v="1"/>
    <n v="0"/>
    <n v="297.64349999999996"/>
  </r>
  <r>
    <n v="8396"/>
    <s v="CA-2013-142594"/>
    <x v="0"/>
    <x v="49"/>
    <d v="2013-12-07T00:00:00"/>
    <s v="Second Class"/>
    <s v="EJ-14155"/>
    <s v="Eva Jacobs"/>
    <x v="0"/>
    <s v="United States"/>
    <s v="Franklin"/>
    <x v="31"/>
    <n v="2038"/>
    <x v="3"/>
    <s v="FUR-TA-10001095"/>
    <x v="0"/>
    <x v="3"/>
    <s v="Chromcraft Round Conference Tables"/>
    <n v="366.00899999999996"/>
    <x v="1"/>
    <n v="0.3"/>
    <n v="-47.058300000000003"/>
  </r>
  <r>
    <n v="8397"/>
    <s v="CA-2011-152254"/>
    <x v="2"/>
    <x v="479"/>
    <d v="2011-06-30T00:00:00"/>
    <s v="Same Day"/>
    <s v="BD-11620"/>
    <s v="Brian DeCherney"/>
    <x v="0"/>
    <s v="United States"/>
    <s v="Wilmington"/>
    <x v="3"/>
    <n v="28403"/>
    <x v="0"/>
    <s v="OFF-PA-10001144"/>
    <x v="1"/>
    <x v="10"/>
    <s v="Xerox 1913"/>
    <n v="310.68799999999999"/>
    <x v="3"/>
    <n v="0.2"/>
    <n v="108.74079999999998"/>
  </r>
  <r>
    <n v="8398"/>
    <s v="US-2011-120236"/>
    <x v="2"/>
    <x v="1010"/>
    <d v="2011-09-04T00:00:00"/>
    <s v="First Class"/>
    <s v="MR-17545"/>
    <s v="Mathew Reese"/>
    <x v="2"/>
    <s v="United States"/>
    <s v="Houston"/>
    <x v="5"/>
    <n v="77095"/>
    <x v="2"/>
    <s v="OFF-BI-10004099"/>
    <x v="1"/>
    <x v="8"/>
    <s v="GBC VeloBinder Strips"/>
    <n v="7.6799999999999979"/>
    <x v="2"/>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x v="0"/>
    <n v="0.3"/>
    <n v="-35.513599999999997"/>
  </r>
  <r>
    <n v="8400"/>
    <s v="CA-2012-133837"/>
    <x v="1"/>
    <x v="657"/>
    <d v="2012-04-18T00:00:00"/>
    <s v="Standard Class"/>
    <s v="TH-21100"/>
    <s v="Thea Hendricks"/>
    <x v="0"/>
    <s v="United States"/>
    <s v="Glendale"/>
    <x v="16"/>
    <n v="85301"/>
    <x v="1"/>
    <s v="OFF-ST-10000344"/>
    <x v="1"/>
    <x v="4"/>
    <s v="Neat Ideas Personal Hanging Folder Files, Black"/>
    <n v="10.744"/>
    <x v="7"/>
    <n v="0.2"/>
    <n v="0.80579999999999963"/>
  </r>
  <r>
    <n v="8401"/>
    <s v="CA-2012-110814"/>
    <x v="1"/>
    <x v="901"/>
    <d v="2012-12-09T00:00:00"/>
    <s v="Second Class"/>
    <s v="BD-11635"/>
    <s v="Brian Derr"/>
    <x v="0"/>
    <s v="United States"/>
    <s v="New York City"/>
    <x v="15"/>
    <n v="10009"/>
    <x v="3"/>
    <s v="OFF-BI-10002026"/>
    <x v="1"/>
    <x v="8"/>
    <s v="Avery Arch Ring Binders"/>
    <n v="232.40000000000003"/>
    <x v="2"/>
    <n v="0.2"/>
    <n v="78.434999999999988"/>
  </r>
  <r>
    <n v="8402"/>
    <s v="CA-2012-110814"/>
    <x v="1"/>
    <x v="901"/>
    <d v="2012-12-09T00:00:00"/>
    <s v="Second Class"/>
    <s v="BD-11635"/>
    <s v="Brian Derr"/>
    <x v="0"/>
    <s v="United States"/>
    <s v="New York City"/>
    <x v="15"/>
    <n v="10009"/>
    <x v="3"/>
    <s v="FUR-CH-10003535"/>
    <x v="0"/>
    <x v="1"/>
    <s v="Global Armless Task Chair, Royal Blue"/>
    <n v="164.64599999999999"/>
    <x v="1"/>
    <n v="0.1"/>
    <n v="12.805799999999994"/>
  </r>
  <r>
    <n v="8403"/>
    <s v="CA-2012-110814"/>
    <x v="1"/>
    <x v="901"/>
    <d v="2012-12-09T00:00:00"/>
    <s v="Second Class"/>
    <s v="BD-11635"/>
    <s v="Brian Derr"/>
    <x v="0"/>
    <s v="United States"/>
    <s v="New York City"/>
    <x v="15"/>
    <n v="10009"/>
    <x v="3"/>
    <s v="OFF-PA-10004156"/>
    <x v="1"/>
    <x v="10"/>
    <s v="Xerox 188"/>
    <n v="22.68"/>
    <x v="0"/>
    <n v="0"/>
    <n v="11.113199999999999"/>
  </r>
  <r>
    <n v="8404"/>
    <s v="CA-2013-154067"/>
    <x v="0"/>
    <x v="854"/>
    <d v="2013-02-07T00:00:00"/>
    <s v="Standard Class"/>
    <s v="SM-20950"/>
    <s v="Suzanne McNair"/>
    <x v="1"/>
    <s v="United States"/>
    <s v="Los Angeles"/>
    <x v="1"/>
    <n v="90036"/>
    <x v="1"/>
    <s v="OFF-PA-10002254"/>
    <x v="1"/>
    <x v="10"/>
    <s v="Xerox 1883"/>
    <n v="105.52"/>
    <x v="4"/>
    <n v="0"/>
    <n v="48.539199999999994"/>
  </r>
  <r>
    <n v="8405"/>
    <s v="CA-2014-140480"/>
    <x v="3"/>
    <x v="141"/>
    <d v="2014-07-13T00:00:00"/>
    <s v="Standard Class"/>
    <s v="HE-14800"/>
    <s v="Harold Engle"/>
    <x v="1"/>
    <s v="United States"/>
    <s v="Newark"/>
    <x v="13"/>
    <n v="19711"/>
    <x v="3"/>
    <s v="FUR-FU-10003247"/>
    <x v="0"/>
    <x v="5"/>
    <s v="36X48 HARDFLOOR CHAIRMAT"/>
    <n v="83.92"/>
    <x v="4"/>
    <n v="0"/>
    <n v="5.8743999999999943"/>
  </r>
  <r>
    <n v="8406"/>
    <s v="CA-2014-140480"/>
    <x v="3"/>
    <x v="141"/>
    <d v="2014-07-13T00:00:00"/>
    <s v="Standard Class"/>
    <s v="HE-14800"/>
    <s v="Harold Engle"/>
    <x v="1"/>
    <s v="United States"/>
    <s v="Newark"/>
    <x v="13"/>
    <n v="19711"/>
    <x v="3"/>
    <s v="TEC-AC-10002473"/>
    <x v="2"/>
    <x v="11"/>
    <s v="Maxell 4.7GB DVD-R"/>
    <n v="141.9"/>
    <x v="2"/>
    <n v="0"/>
    <n v="58.179000000000002"/>
  </r>
  <r>
    <n v="8407"/>
    <s v="CA-2014-140480"/>
    <x v="3"/>
    <x v="141"/>
    <d v="2014-07-13T00:00:00"/>
    <s v="Standard Class"/>
    <s v="HE-14800"/>
    <s v="Harold Engle"/>
    <x v="1"/>
    <s v="United States"/>
    <s v="Newark"/>
    <x v="13"/>
    <n v="19711"/>
    <x v="3"/>
    <s v="FUR-FU-10001057"/>
    <x v="0"/>
    <x v="5"/>
    <s v="Tensor Track Tree Floor Lamp"/>
    <n v="39.979999999999997"/>
    <x v="0"/>
    <n v="0"/>
    <n v="9.1953999999999994"/>
  </r>
  <r>
    <n v="8408"/>
    <s v="CA-2014-140480"/>
    <x v="3"/>
    <x v="141"/>
    <d v="2014-07-13T00:00:00"/>
    <s v="Standard Class"/>
    <s v="HE-14800"/>
    <s v="Harold Engle"/>
    <x v="1"/>
    <s v="United States"/>
    <s v="Newark"/>
    <x v="13"/>
    <n v="19711"/>
    <x v="3"/>
    <s v="OFF-AR-10001419"/>
    <x v="1"/>
    <x v="6"/>
    <s v="Newell 325"/>
    <n v="28.91"/>
    <x v="3"/>
    <n v="0"/>
    <n v="8.6729999999999983"/>
  </r>
  <r>
    <n v="8409"/>
    <s v="CA-2014-140480"/>
    <x v="3"/>
    <x v="141"/>
    <d v="2014-07-13T00:00:00"/>
    <s v="Standard Class"/>
    <s v="HE-14800"/>
    <s v="Harold Engle"/>
    <x v="1"/>
    <s v="United States"/>
    <s v="Newark"/>
    <x v="13"/>
    <n v="19711"/>
    <x v="3"/>
    <s v="OFF-AR-10004010"/>
    <x v="1"/>
    <x v="6"/>
    <s v="Hunt Boston Vacuum Mount KS Pencil Sharpener"/>
    <n v="174.95000000000002"/>
    <x v="2"/>
    <n v="0"/>
    <n v="45.487000000000002"/>
  </r>
  <r>
    <n v="8410"/>
    <s v="CA-2012-134082"/>
    <x v="1"/>
    <x v="555"/>
    <d v="2012-12-17T00:00:00"/>
    <s v="Standard Class"/>
    <s v="JK-15640"/>
    <s v="Jim Kriz"/>
    <x v="2"/>
    <s v="United States"/>
    <s v="San Bernardino"/>
    <x v="1"/>
    <n v="92404"/>
    <x v="1"/>
    <s v="OFF-BI-10004230"/>
    <x v="1"/>
    <x v="8"/>
    <s v="GBC Recycled Grain Textured Covers"/>
    <n v="110.52800000000001"/>
    <x v="4"/>
    <n v="0.2"/>
    <n v="38.684799999999996"/>
  </r>
  <r>
    <n v="8411"/>
    <s v="CA-2013-130820"/>
    <x v="0"/>
    <x v="625"/>
    <d v="2013-11-16T00:00:00"/>
    <s v="Same Day"/>
    <s v="ON-18715"/>
    <s v="Odella Nelson"/>
    <x v="1"/>
    <s v="United States"/>
    <s v="Burlington"/>
    <x v="3"/>
    <n v="27217"/>
    <x v="0"/>
    <s v="FUR-TA-10001768"/>
    <x v="0"/>
    <x v="3"/>
    <s v="Hon Racetrack Conference Tables"/>
    <n v="630.024"/>
    <x v="4"/>
    <n v="0.4"/>
    <n v="-199.50760000000008"/>
  </r>
  <r>
    <n v="8412"/>
    <s v="CA-2013-159765"/>
    <x v="0"/>
    <x v="195"/>
    <d v="2013-05-13T00:00:00"/>
    <s v="Second Class"/>
    <s v="TH-21100"/>
    <s v="Thea Hendricks"/>
    <x v="0"/>
    <s v="United States"/>
    <s v="Salem"/>
    <x v="17"/>
    <n v="24153"/>
    <x v="0"/>
    <s v="OFF-AR-10003514"/>
    <x v="1"/>
    <x v="6"/>
    <s v="4009 Highlighters by Sanford"/>
    <n v="27.86"/>
    <x v="3"/>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x v="4"/>
    <n v="0.3"/>
    <n v="-173.34719999999999"/>
  </r>
  <r>
    <n v="8414"/>
    <s v="CA-2013-147109"/>
    <x v="0"/>
    <x v="907"/>
    <d v="2013-12-22T00:00:00"/>
    <s v="Standard Class"/>
    <s v="AH-10075"/>
    <s v="Adam Hart"/>
    <x v="1"/>
    <s v="United States"/>
    <s v="Arlington"/>
    <x v="5"/>
    <n v="76017"/>
    <x v="2"/>
    <s v="OFF-PA-10001972"/>
    <x v="1"/>
    <x v="10"/>
    <s v="Xerox 214"/>
    <n v="51.840000000000011"/>
    <x v="12"/>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x v="1"/>
    <n v="0.2"/>
    <n v="-6.2100000000000151"/>
  </r>
  <r>
    <n v="8416"/>
    <s v="CA-2014-107265"/>
    <x v="3"/>
    <x v="1191"/>
    <d v="2014-04-13T00:00:00"/>
    <s v="Standard Class"/>
    <s v="ML-17755"/>
    <s v="Max Ludwig"/>
    <x v="2"/>
    <s v="United States"/>
    <s v="Marion"/>
    <x v="23"/>
    <n v="52302"/>
    <x v="2"/>
    <s v="OFF-PA-10000474"/>
    <x v="1"/>
    <x v="10"/>
    <s v="Staples"/>
    <n v="106.32"/>
    <x v="1"/>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x v="2"/>
    <n v="0.2"/>
    <n v="46.224999999999987"/>
  </r>
  <r>
    <n v="8418"/>
    <s v="CA-2014-118199"/>
    <x v="3"/>
    <x v="1188"/>
    <d v="2014-05-12T00:00:00"/>
    <s v="First Class"/>
    <s v="LB-16795"/>
    <s v="Laurel Beltran"/>
    <x v="2"/>
    <s v="United States"/>
    <s v="Seattle"/>
    <x v="4"/>
    <n v="98105"/>
    <x v="1"/>
    <s v="OFF-ST-10000604"/>
    <x v="1"/>
    <x v="4"/>
    <s v="Home/Office Personal File Carts"/>
    <n v="104.28"/>
    <x v="1"/>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x v="7"/>
    <n v="0"/>
    <n v="63.106999999999999"/>
  </r>
  <r>
    <n v="8420"/>
    <s v="CA-2014-118199"/>
    <x v="3"/>
    <x v="1188"/>
    <d v="2014-05-12T00:00:00"/>
    <s v="First Class"/>
    <s v="LB-16795"/>
    <s v="Laurel Beltran"/>
    <x v="2"/>
    <s v="United States"/>
    <s v="Seattle"/>
    <x v="4"/>
    <n v="98105"/>
    <x v="1"/>
    <s v="OFF-ST-10000636"/>
    <x v="1"/>
    <x v="4"/>
    <s v="Rogers Profile Extra Capacity Storage Tub"/>
    <n v="66.959999999999994"/>
    <x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x v="0"/>
    <n v="0"/>
    <n v="87.991200000000006"/>
  </r>
  <r>
    <n v="8422"/>
    <s v="CA-2014-150091"/>
    <x v="3"/>
    <x v="386"/>
    <d v="2014-10-17T00:00:00"/>
    <s v="Standard Class"/>
    <s v="NP-18670"/>
    <s v="Nora Paige"/>
    <x v="0"/>
    <s v="United States"/>
    <s v="Lakewood"/>
    <x v="30"/>
    <n v="8701"/>
    <x v="3"/>
    <s v="TEC-AC-10002167"/>
    <x v="2"/>
    <x v="11"/>
    <s v="Imation 8gb Micro Traveldrive Usb 2.0 Flash Drive"/>
    <n v="45"/>
    <x v="1"/>
    <n v="0"/>
    <n v="4.9500000000000011"/>
  </r>
  <r>
    <n v="8423"/>
    <s v="CA-2014-150091"/>
    <x v="3"/>
    <x v="386"/>
    <d v="2014-10-17T00:00:00"/>
    <s v="Standard Class"/>
    <s v="NP-18670"/>
    <s v="Nora Paige"/>
    <x v="0"/>
    <s v="United States"/>
    <s v="Lakewood"/>
    <x v="30"/>
    <n v="8701"/>
    <x v="3"/>
    <s v="OFF-FA-10000621"/>
    <x v="1"/>
    <x v="13"/>
    <s v="OIC Colored Binder Clips, Assorted Sizes"/>
    <n v="17.899999999999999"/>
    <x v="2"/>
    <n v="0"/>
    <n v="8.7710000000000008"/>
  </r>
  <r>
    <n v="8424"/>
    <s v="CA-2014-150091"/>
    <x v="3"/>
    <x v="386"/>
    <d v="2014-10-17T00:00:00"/>
    <s v="Standard Class"/>
    <s v="NP-18670"/>
    <s v="Nora Paige"/>
    <x v="0"/>
    <s v="United States"/>
    <s v="Lakewood"/>
    <x v="30"/>
    <n v="8701"/>
    <x v="3"/>
    <s v="FUR-FU-10004053"/>
    <x v="0"/>
    <x v="5"/>
    <s v="DAX Two-Tone Silver Metal Document Frame"/>
    <n v="40.479999999999997"/>
    <x v="0"/>
    <n v="0"/>
    <n v="17.406400000000001"/>
  </r>
  <r>
    <n v="8425"/>
    <s v="CA-2014-150091"/>
    <x v="3"/>
    <x v="386"/>
    <d v="2014-10-17T00:00:00"/>
    <s v="Standard Class"/>
    <s v="NP-18670"/>
    <s v="Nora Paige"/>
    <x v="0"/>
    <s v="United States"/>
    <s v="Lakewood"/>
    <x v="30"/>
    <n v="8701"/>
    <x v="3"/>
    <s v="FUR-BO-10003404"/>
    <x v="0"/>
    <x v="0"/>
    <s v="Global Adaptabilites Bookcase, Cherry/Storm Gray Finish"/>
    <n v="2154.9"/>
    <x v="2"/>
    <n v="0"/>
    <n v="129.29399999999987"/>
  </r>
  <r>
    <n v="8426"/>
    <s v="CA-2013-137652"/>
    <x v="0"/>
    <x v="770"/>
    <d v="2013-08-31T00:00:00"/>
    <s v="First Class"/>
    <s v="EB-13750"/>
    <s v="Edward Becker"/>
    <x v="1"/>
    <s v="United States"/>
    <s v="Cincinnati"/>
    <x v="24"/>
    <n v="45231"/>
    <x v="3"/>
    <s v="OFF-BI-10004099"/>
    <x v="1"/>
    <x v="8"/>
    <s v="GBC VeloBinder Strips"/>
    <n v="18.432000000000002"/>
    <x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x v="0"/>
    <n v="0.2"/>
    <n v="0.95759999999999978"/>
  </r>
  <r>
    <n v="8428"/>
    <s v="CA-2014-167017"/>
    <x v="3"/>
    <x v="51"/>
    <d v="2014-11-26T00:00:00"/>
    <s v="First Class"/>
    <s v="DC-12850"/>
    <s v="Dan Campbell"/>
    <x v="0"/>
    <s v="United States"/>
    <s v="Roseville"/>
    <x v="12"/>
    <n v="48066"/>
    <x v="2"/>
    <s v="OFF-SU-10001935"/>
    <x v="1"/>
    <x v="14"/>
    <s v="Staples"/>
    <n v="4.3600000000000003"/>
    <x v="0"/>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x v="5"/>
    <n v="0.2"/>
    <n v="-10.911600000000007"/>
  </r>
  <r>
    <n v="8430"/>
    <s v="CA-2013-118129"/>
    <x v="0"/>
    <x v="1054"/>
    <d v="2013-12-22T00:00:00"/>
    <s v="Second Class"/>
    <s v="CL-12565"/>
    <s v="Clay Ludtke"/>
    <x v="0"/>
    <s v="United States"/>
    <s v="Reading"/>
    <x v="9"/>
    <n v="19601"/>
    <x v="3"/>
    <s v="FUR-FU-10004904"/>
    <x v="0"/>
    <x v="5"/>
    <s v="Eldon &quot;L&quot; Workstation Diamond Chairmat"/>
    <n v="303.92"/>
    <x v="2"/>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x v="0"/>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x v="12"/>
    <n v="0"/>
    <n v="112.422"/>
  </r>
  <r>
    <n v="8433"/>
    <s v="US-2011-127635"/>
    <x v="2"/>
    <x v="80"/>
    <d v="2011-09-18T00:00:00"/>
    <s v="Second Class"/>
    <s v="SC-20260"/>
    <s v="Scott Cohen"/>
    <x v="1"/>
    <s v="United States"/>
    <s v="Corpus Christi"/>
    <x v="5"/>
    <n v="78415"/>
    <x v="2"/>
    <s v="OFF-FA-10000053"/>
    <x v="1"/>
    <x v="13"/>
    <s v="Revere Boxed Rubber Bands by Revere"/>
    <n v="6.048"/>
    <x v="4"/>
    <n v="0.2"/>
    <n v="-1.3607999999999998"/>
  </r>
  <r>
    <n v="8434"/>
    <s v="US-2011-127635"/>
    <x v="2"/>
    <x v="80"/>
    <d v="2011-09-18T00:00:00"/>
    <s v="Second Class"/>
    <s v="SC-20260"/>
    <s v="Scott Cohen"/>
    <x v="1"/>
    <s v="United States"/>
    <s v="Corpus Christi"/>
    <x v="5"/>
    <n v="78415"/>
    <x v="2"/>
    <s v="OFF-PA-10004610"/>
    <x v="1"/>
    <x v="10"/>
    <s v="Xerox 1900"/>
    <n v="6.8480000000000008"/>
    <x v="0"/>
    <n v="0.2"/>
    <n v="2.1399999999999992"/>
  </r>
  <r>
    <n v="8435"/>
    <s v="US-2011-127635"/>
    <x v="2"/>
    <x v="80"/>
    <d v="2011-09-18T00:00:00"/>
    <s v="Second Class"/>
    <s v="SC-20260"/>
    <s v="Scott Cohen"/>
    <x v="1"/>
    <s v="United States"/>
    <s v="Corpus Christi"/>
    <x v="5"/>
    <n v="78415"/>
    <x v="2"/>
    <s v="FUR-FU-10000550"/>
    <x v="0"/>
    <x v="5"/>
    <s v="Stacking Trays by OIC"/>
    <n v="9.9600000000000009"/>
    <x v="2"/>
    <n v="0.6"/>
    <n v="-6.7230000000000008"/>
  </r>
  <r>
    <n v="8436"/>
    <s v="US-2011-127635"/>
    <x v="2"/>
    <x v="80"/>
    <d v="2011-09-18T00:00:00"/>
    <s v="Second Class"/>
    <s v="SC-20260"/>
    <s v="Scott Cohen"/>
    <x v="1"/>
    <s v="United States"/>
    <s v="Corpus Christi"/>
    <x v="5"/>
    <n v="78415"/>
    <x v="2"/>
    <s v="OFF-BI-10001721"/>
    <x v="1"/>
    <x v="8"/>
    <s v="Trimflex Flexible Post Binders"/>
    <n v="8.5519999999999978"/>
    <x v="0"/>
    <n v="0.8"/>
    <n v="-13.683199999999999"/>
  </r>
  <r>
    <n v="8437"/>
    <s v="CA-2012-151470"/>
    <x v="1"/>
    <x v="1181"/>
    <d v="2012-09-26T00:00:00"/>
    <s v="Standard Class"/>
    <s v="AM-10705"/>
    <s v="Anne McFarland"/>
    <x v="0"/>
    <s v="United States"/>
    <s v="Las Vegas"/>
    <x v="33"/>
    <n v="89115"/>
    <x v="1"/>
    <s v="OFF-BI-10004040"/>
    <x v="1"/>
    <x v="8"/>
    <s v="Wilson Jones Impact Binders"/>
    <n v="45.584000000000003"/>
    <x v="10"/>
    <n v="0.2"/>
    <n v="16.524199999999997"/>
  </r>
  <r>
    <n v="8438"/>
    <s v="CA-2012-112823"/>
    <x v="1"/>
    <x v="895"/>
    <d v="2012-12-16T00:00:00"/>
    <s v="Standard Class"/>
    <s v="RA-19945"/>
    <s v="Ryan Akin"/>
    <x v="0"/>
    <s v="United States"/>
    <s v="Cleveland"/>
    <x v="24"/>
    <n v="44105"/>
    <x v="3"/>
    <s v="TEC-AC-10002550"/>
    <x v="2"/>
    <x v="11"/>
    <s v="Maxell 4.7GB DVD-RW 3/Pack"/>
    <n v="25.488"/>
    <x v="0"/>
    <n v="0.2"/>
    <n v="4.4603999999999999"/>
  </r>
  <r>
    <n v="8439"/>
    <s v="CA-2011-108861"/>
    <x v="2"/>
    <x v="1061"/>
    <d v="2011-06-01T00:00:00"/>
    <s v="Standard Class"/>
    <s v="MM-17260"/>
    <s v="Magdelene Morse"/>
    <x v="0"/>
    <s v="United States"/>
    <s v="Seattle"/>
    <x v="4"/>
    <n v="98105"/>
    <x v="1"/>
    <s v="OFF-BI-10003876"/>
    <x v="1"/>
    <x v="8"/>
    <s v="Green Canvas Binder for 8-1/2&quot; x 14&quot; Sheets"/>
    <n v="136.96"/>
    <x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x v="0"/>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x v="1"/>
    <n v="0.2"/>
    <n v="3.4397999999999995"/>
  </r>
  <r>
    <n v="8442"/>
    <s v="CA-2014-145779"/>
    <x v="3"/>
    <x v="636"/>
    <d v="2014-05-11T00:00:00"/>
    <s v="Standard Class"/>
    <s v="DB-13615"/>
    <s v="Doug Bickford"/>
    <x v="0"/>
    <s v="United States"/>
    <s v="Tucson"/>
    <x v="16"/>
    <n v="85705"/>
    <x v="1"/>
    <s v="OFF-PA-10002254"/>
    <x v="1"/>
    <x v="10"/>
    <s v="Xerox 1883"/>
    <n v="84.415999999999997"/>
    <x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x v="0"/>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x v="7"/>
    <n v="0.7"/>
    <n v="-1.4981999999999998"/>
  </r>
  <r>
    <n v="8445"/>
    <s v="US-2013-155173"/>
    <x v="0"/>
    <x v="1193"/>
    <d v="2013-03-11T00:00:00"/>
    <s v="Standard Class"/>
    <s v="JB-16045"/>
    <s v="Julia Barnett"/>
    <x v="2"/>
    <s v="United States"/>
    <s v="Philadelphia"/>
    <x v="9"/>
    <n v="19120"/>
    <x v="3"/>
    <s v="TEC-PH-10002538"/>
    <x v="2"/>
    <x v="7"/>
    <s v="Grandstream GXP1160 VoIP phone"/>
    <n v="68.238"/>
    <x v="1"/>
    <n v="0.4"/>
    <n v="-12.510300000000008"/>
  </r>
  <r>
    <n v="8446"/>
    <s v="CA-2014-125451"/>
    <x v="3"/>
    <x v="436"/>
    <d v="2014-10-25T00:00:00"/>
    <s v="First Class"/>
    <s v="AH-10075"/>
    <s v="Adam Hart"/>
    <x v="1"/>
    <s v="United States"/>
    <s v="Cranston"/>
    <x v="34"/>
    <n v="2920"/>
    <x v="3"/>
    <s v="FUR-TA-10001039"/>
    <x v="0"/>
    <x v="3"/>
    <s v="KI Adjustable-Height Table"/>
    <n v="240.744"/>
    <x v="4"/>
    <n v="0.3"/>
    <n v="-13.756799999999984"/>
  </r>
  <r>
    <n v="8447"/>
    <s v="CA-2014-125451"/>
    <x v="3"/>
    <x v="436"/>
    <d v="2014-10-25T00:00:00"/>
    <s v="First Class"/>
    <s v="AH-10075"/>
    <s v="Adam Hart"/>
    <x v="1"/>
    <s v="United States"/>
    <s v="Cranston"/>
    <x v="34"/>
    <n v="2920"/>
    <x v="3"/>
    <s v="FUR-FU-10004963"/>
    <x v="0"/>
    <x v="5"/>
    <s v="Eldon 400 Class Desk Accessories, Black Carbon"/>
    <n v="35"/>
    <x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x v="0"/>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x v="1"/>
    <n v="0.3"/>
    <n v="-127.57919999999996"/>
  </r>
  <r>
    <n v="8450"/>
    <s v="CA-2014-125451"/>
    <x v="3"/>
    <x v="436"/>
    <d v="2014-10-25T00:00:00"/>
    <s v="First Class"/>
    <s v="AH-10075"/>
    <s v="Adam Hart"/>
    <x v="1"/>
    <s v="United States"/>
    <s v="Cranston"/>
    <x v="34"/>
    <n v="2920"/>
    <x v="3"/>
    <s v="OFF-PA-10003724"/>
    <x v="1"/>
    <x v="10"/>
    <s v="Wirebound Message Book, 4 per Page"/>
    <n v="43.44"/>
    <x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x v="7"/>
    <n v="0"/>
    <n v="0.66599999999999993"/>
  </r>
  <r>
    <n v="8452"/>
    <s v="CA-2011-131387"/>
    <x v="2"/>
    <x v="582"/>
    <d v="2011-04-30T00:00:00"/>
    <s v="First Class"/>
    <s v="AI-10855"/>
    <s v="Arianne Irving"/>
    <x v="0"/>
    <s v="United States"/>
    <s v="San Francisco"/>
    <x v="1"/>
    <n v="94122"/>
    <x v="1"/>
    <s v="TEC-PH-10001459"/>
    <x v="2"/>
    <x v="7"/>
    <s v="Samsung Galaxy Mega 6.3"/>
    <n v="1679.96"/>
    <x v="2"/>
    <n v="0.2"/>
    <n v="125.99700000000007"/>
  </r>
  <r>
    <n v="8453"/>
    <s v="CA-2013-125087"/>
    <x v="0"/>
    <x v="724"/>
    <d v="2013-04-24T00:00:00"/>
    <s v="Standard Class"/>
    <s v="TH-21115"/>
    <s v="Thea Hudgings"/>
    <x v="1"/>
    <s v="United States"/>
    <s v="Houston"/>
    <x v="5"/>
    <n v="77070"/>
    <x v="2"/>
    <s v="FUR-CH-10002880"/>
    <x v="0"/>
    <x v="1"/>
    <s v="Global High-Back Leather Tilter, Burgundy"/>
    <n v="344.37199999999996"/>
    <x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x v="1"/>
    <n v="0.2"/>
    <n v="77.746800000000007"/>
  </r>
  <r>
    <n v="8455"/>
    <s v="CA-2013-125087"/>
    <x v="0"/>
    <x v="724"/>
    <d v="2013-04-24T00:00:00"/>
    <s v="Standard Class"/>
    <s v="TH-21115"/>
    <s v="Thea Hudgings"/>
    <x v="1"/>
    <s v="United States"/>
    <s v="Houston"/>
    <x v="5"/>
    <n v="77070"/>
    <x v="2"/>
    <s v="FUR-FU-10004748"/>
    <x v="0"/>
    <x v="5"/>
    <s v="Howard Miller 16&quot; Diameter Gallery Wall Clock"/>
    <n v="127.88"/>
    <x v="2"/>
    <n v="0.6"/>
    <n v="-67.137"/>
  </r>
  <r>
    <n v="8456"/>
    <s v="CA-2013-154081"/>
    <x v="0"/>
    <x v="730"/>
    <d v="2013-05-30T00:00:00"/>
    <s v="Standard Class"/>
    <s v="JE-15610"/>
    <s v="Jim Epp"/>
    <x v="1"/>
    <s v="United States"/>
    <s v="Los Angeles"/>
    <x v="1"/>
    <n v="90049"/>
    <x v="1"/>
    <s v="TEC-PH-10001918"/>
    <x v="2"/>
    <x v="7"/>
    <s v="Nortel Business Series Terminal T7208 Digital phone"/>
    <n v="222.38400000000001"/>
    <x v="0"/>
    <n v="0.2"/>
    <n v="22.238400000000013"/>
  </r>
  <r>
    <n v="8457"/>
    <s v="US-2014-118556"/>
    <x v="3"/>
    <x v="39"/>
    <d v="2014-06-03T00:00:00"/>
    <s v="Second Class"/>
    <s v="TH-21235"/>
    <s v="Tiffany House"/>
    <x v="1"/>
    <s v="United States"/>
    <s v="Chicago"/>
    <x v="10"/>
    <n v="60653"/>
    <x v="2"/>
    <s v="FUR-CH-10001146"/>
    <x v="0"/>
    <x v="1"/>
    <s v="Global Task Chair, Black"/>
    <n v="106.869"/>
    <x v="1"/>
    <n v="0.3"/>
    <n v="-29.007299999999994"/>
  </r>
  <r>
    <n v="8458"/>
    <s v="US-2014-118556"/>
    <x v="3"/>
    <x v="39"/>
    <d v="2014-06-03T00:00:00"/>
    <s v="Second Class"/>
    <s v="TH-21235"/>
    <s v="Tiffany House"/>
    <x v="1"/>
    <s v="United States"/>
    <s v="Chicago"/>
    <x v="10"/>
    <n v="60653"/>
    <x v="2"/>
    <s v="OFF-BI-10004364"/>
    <x v="1"/>
    <x v="8"/>
    <s v="Storex Dura Pro Binders"/>
    <n v="3.5639999999999992"/>
    <x v="1"/>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x v="1"/>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x v="1"/>
    <n v="0.8"/>
    <n v="-19.814400000000003"/>
  </r>
  <r>
    <n v="8461"/>
    <s v="CA-2011-146500"/>
    <x v="2"/>
    <x v="1194"/>
    <d v="2011-09-04T00:00:00"/>
    <s v="Standard Class"/>
    <s v="AT-10735"/>
    <s v="Annie Thurman"/>
    <x v="0"/>
    <s v="United States"/>
    <s v="Bristol"/>
    <x v="29"/>
    <n v="6010"/>
    <x v="3"/>
    <s v="OFF-BI-10002432"/>
    <x v="1"/>
    <x v="8"/>
    <s v="Wilson Jones Standard D-Ring Binders"/>
    <n v="25.299999999999997"/>
    <x v="2"/>
    <n v="0"/>
    <n v="11.890999999999998"/>
  </r>
  <r>
    <n v="8462"/>
    <s v="CA-2011-146500"/>
    <x v="2"/>
    <x v="1194"/>
    <d v="2011-09-04T00:00:00"/>
    <s v="Standard Class"/>
    <s v="AT-10735"/>
    <s v="Annie Thurman"/>
    <x v="0"/>
    <s v="United States"/>
    <s v="Bristol"/>
    <x v="29"/>
    <n v="6010"/>
    <x v="3"/>
    <s v="OFF-ST-10000563"/>
    <x v="1"/>
    <x v="4"/>
    <s v="Fellowes Bankers Box Stor/Drawer Steel Plus"/>
    <n v="95.94"/>
    <x v="1"/>
    <n v="0"/>
    <n v="9.5940000000000012"/>
  </r>
  <r>
    <n v="8463"/>
    <s v="CA-2012-169537"/>
    <x v="1"/>
    <x v="37"/>
    <d v="2012-09-07T00:00:00"/>
    <s v="Second Class"/>
    <s v="JH-15820"/>
    <s v="John Huston"/>
    <x v="0"/>
    <s v="United States"/>
    <s v="Holland"/>
    <x v="12"/>
    <n v="49423"/>
    <x v="2"/>
    <s v="OFF-LA-10001982"/>
    <x v="1"/>
    <x v="2"/>
    <s v="Smead Alpha-Z Color-Coded Name Labels First Letter Starter Set"/>
    <n v="7.5"/>
    <x v="0"/>
    <n v="0"/>
    <n v="3.5999999999999996"/>
  </r>
  <r>
    <n v="8464"/>
    <s v="CA-2011-100881"/>
    <x v="2"/>
    <x v="1176"/>
    <d v="2011-04-01T00:00:00"/>
    <s v="Standard Class"/>
    <s v="DR-12940"/>
    <s v="Daniel Raglin"/>
    <x v="2"/>
    <s v="United States"/>
    <s v="Albuquerque"/>
    <x v="27"/>
    <n v="87105"/>
    <x v="1"/>
    <s v="TEC-PH-10003273"/>
    <x v="2"/>
    <x v="7"/>
    <s v="AT&amp;T TR1909W"/>
    <n v="302.37599999999998"/>
    <x v="1"/>
    <n v="0.2"/>
    <n v="22.678200000000018"/>
  </r>
  <r>
    <n v="8465"/>
    <s v="CA-2012-144043"/>
    <x v="1"/>
    <x v="1187"/>
    <d v="2012-05-15T00:00:00"/>
    <s v="Standard Class"/>
    <s v="AB-10165"/>
    <s v="Alan Barnes"/>
    <x v="0"/>
    <s v="United States"/>
    <s v="Louisville"/>
    <x v="22"/>
    <n v="80027"/>
    <x v="1"/>
    <s v="TEC-AC-10002718"/>
    <x v="2"/>
    <x v="11"/>
    <s v="Belkin Standard 104 key USB Keyboard"/>
    <n v="46.688000000000002"/>
    <x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x v="1"/>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x v="1"/>
    <n v="0"/>
    <n v="144.3546"/>
  </r>
  <r>
    <n v="8468"/>
    <s v="CA-2013-168557"/>
    <x v="0"/>
    <x v="251"/>
    <d v="2013-09-24T00:00:00"/>
    <s v="Standard Class"/>
    <s v="FH-14275"/>
    <s v="Frank Hawley"/>
    <x v="1"/>
    <s v="United States"/>
    <s v="San Francisco"/>
    <x v="1"/>
    <n v="94122"/>
    <x v="1"/>
    <s v="OFF-BI-10002309"/>
    <x v="1"/>
    <x v="8"/>
    <s v="Avery Heavy-Duty EZD  Binder With Locking Rings"/>
    <n v="8.9280000000000008"/>
    <x v="0"/>
    <n v="0.2"/>
    <n v="3.1247999999999996"/>
  </r>
  <r>
    <n v="8469"/>
    <s v="US-2013-164196"/>
    <x v="0"/>
    <x v="583"/>
    <d v="2013-11-18T00:00:00"/>
    <s v="Standard Class"/>
    <s v="AS-10285"/>
    <s v="Alejandro Savely"/>
    <x v="1"/>
    <s v="United States"/>
    <s v="Noblesville"/>
    <x v="14"/>
    <n v="46060"/>
    <x v="2"/>
    <s v="FUR-TA-10001950"/>
    <x v="0"/>
    <x v="3"/>
    <s v="Balt Solid Wood Round Tables"/>
    <n v="2678.94"/>
    <x v="5"/>
    <n v="0"/>
    <n v="241.1046"/>
  </r>
  <r>
    <n v="8470"/>
    <s v="US-2014-132031"/>
    <x v="3"/>
    <x v="756"/>
    <d v="2014-04-28T00:00:00"/>
    <s v="Standard Class"/>
    <s v="PN-18775"/>
    <s v="Parhena Norris"/>
    <x v="2"/>
    <s v="United States"/>
    <s v="Clarksville"/>
    <x v="18"/>
    <n v="37042"/>
    <x v="0"/>
    <s v="FUR-BO-10001972"/>
    <x v="0"/>
    <x v="0"/>
    <s v="O'Sullivan 4-Shelf Bookcase in Odessa Pine"/>
    <n v="387.13600000000002"/>
    <x v="4"/>
    <n v="0.2"/>
    <n v="-14.51760000000003"/>
  </r>
  <r>
    <n v="8471"/>
    <s v="US-2014-132031"/>
    <x v="3"/>
    <x v="756"/>
    <d v="2014-04-28T00:00:00"/>
    <s v="Standard Class"/>
    <s v="PN-18775"/>
    <s v="Parhena Norris"/>
    <x v="2"/>
    <s v="United States"/>
    <s v="Clarksville"/>
    <x v="18"/>
    <n v="37042"/>
    <x v="0"/>
    <s v="TEC-AC-10002473"/>
    <x v="2"/>
    <x v="11"/>
    <s v="Maxell 4.7GB DVD-R"/>
    <n v="45.408000000000001"/>
    <x v="0"/>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x v="1"/>
    <n v="0.2"/>
    <n v="-11.692800000000005"/>
  </r>
  <r>
    <n v="8473"/>
    <s v="US-2014-132031"/>
    <x v="3"/>
    <x v="756"/>
    <d v="2014-04-28T00:00:00"/>
    <s v="Standard Class"/>
    <s v="PN-18775"/>
    <s v="Parhena Norris"/>
    <x v="2"/>
    <s v="United States"/>
    <s v="Clarksville"/>
    <x v="18"/>
    <n v="37042"/>
    <x v="0"/>
    <s v="OFF-LA-10000081"/>
    <x v="1"/>
    <x v="2"/>
    <s v="Avery 496"/>
    <n v="3"/>
    <x v="7"/>
    <n v="0.2"/>
    <n v="1.0499999999999998"/>
  </r>
  <r>
    <n v="8474"/>
    <s v="CA-2012-169733"/>
    <x v="1"/>
    <x v="420"/>
    <d v="2012-10-26T00:00:00"/>
    <s v="Second Class"/>
    <s v="GM-14500"/>
    <s v="Gene McClure"/>
    <x v="0"/>
    <s v="United States"/>
    <s v="Hollywood"/>
    <x v="2"/>
    <n v="33021"/>
    <x v="0"/>
    <s v="OFF-ST-10000876"/>
    <x v="1"/>
    <x v="4"/>
    <s v="Eldon Simplefile Box Office"/>
    <n v="9.952"/>
    <x v="7"/>
    <n v="0.2"/>
    <n v="0.99520000000000008"/>
  </r>
  <r>
    <n v="8475"/>
    <s v="CA-2014-169404"/>
    <x v="3"/>
    <x v="359"/>
    <d v="2014-04-15T00:00:00"/>
    <s v="Standard Class"/>
    <s v="NC-18625"/>
    <s v="Noah Childs"/>
    <x v="1"/>
    <s v="United States"/>
    <s v="York"/>
    <x v="9"/>
    <n v="17403"/>
    <x v="3"/>
    <s v="OFF-BI-10004492"/>
    <x v="1"/>
    <x v="8"/>
    <s v="Tuf-Vin Binders"/>
    <n v="37.896000000000001"/>
    <x v="4"/>
    <n v="0.7"/>
    <n v="-29.053600000000003"/>
  </r>
  <r>
    <n v="8476"/>
    <s v="CA-2014-169404"/>
    <x v="3"/>
    <x v="359"/>
    <d v="2014-04-15T00:00:00"/>
    <s v="Standard Class"/>
    <s v="NC-18625"/>
    <s v="Noah Childs"/>
    <x v="1"/>
    <s v="United States"/>
    <s v="York"/>
    <x v="9"/>
    <n v="17403"/>
    <x v="3"/>
    <s v="OFF-PA-10001033"/>
    <x v="1"/>
    <x v="10"/>
    <s v="Xerox 1893"/>
    <n v="65.584000000000003"/>
    <x v="0"/>
    <n v="0.2"/>
    <n v="23.7742"/>
  </r>
  <r>
    <n v="8477"/>
    <s v="CA-2014-134880"/>
    <x v="3"/>
    <x v="855"/>
    <d v="2014-11-02T00:00:00"/>
    <s v="Standard Class"/>
    <s v="TW-21025"/>
    <s v="Tamara Willingham"/>
    <x v="2"/>
    <s v="United States"/>
    <s v="Mesa"/>
    <x v="16"/>
    <n v="85204"/>
    <x v="1"/>
    <s v="OFF-PA-10004039"/>
    <x v="1"/>
    <x v="10"/>
    <s v="Xerox 1882"/>
    <n v="44.783999999999999"/>
    <x v="7"/>
    <n v="0.2"/>
    <n v="16.234200000000001"/>
  </r>
  <r>
    <n v="8478"/>
    <s v="CA-2012-145758"/>
    <x v="1"/>
    <x v="628"/>
    <d v="2012-10-30T00:00:00"/>
    <s v="Same Day"/>
    <s v="BF-11020"/>
    <s v="Barry Französisch"/>
    <x v="1"/>
    <s v="United States"/>
    <s v="New York City"/>
    <x v="15"/>
    <n v="10024"/>
    <x v="3"/>
    <s v="TEC-MA-10004552"/>
    <x v="2"/>
    <x v="15"/>
    <s v="Star Micronics TSP100 TSP143LAN Receipt Printer"/>
    <n v="1035.8"/>
    <x v="4"/>
    <n v="0"/>
    <n v="269.30799999999999"/>
  </r>
  <r>
    <n v="8479"/>
    <s v="CA-2014-158736"/>
    <x v="3"/>
    <x v="404"/>
    <d v="2014-12-25T00:00:00"/>
    <s v="Standard Class"/>
    <s v="TT-21460"/>
    <s v="Tonja Turnell"/>
    <x v="2"/>
    <s v="United States"/>
    <s v="San Francisco"/>
    <x v="1"/>
    <n v="94110"/>
    <x v="1"/>
    <s v="OFF-AR-10002578"/>
    <x v="1"/>
    <x v="6"/>
    <s v="Newell 335"/>
    <n v="5.76"/>
    <x v="0"/>
    <n v="0"/>
    <n v="1.6703999999999999"/>
  </r>
  <r>
    <n v="8480"/>
    <s v="US-2013-119270"/>
    <x v="0"/>
    <x v="299"/>
    <d v="2013-03-17T00:00:00"/>
    <s v="Standard Class"/>
    <s v="SW-20245"/>
    <s v="Scot Wooten"/>
    <x v="0"/>
    <s v="United States"/>
    <s v="Los Angeles"/>
    <x v="1"/>
    <n v="90036"/>
    <x v="1"/>
    <s v="OFF-PA-10004022"/>
    <x v="1"/>
    <x v="10"/>
    <s v="Hammermill Color Copier Paper (28Lb. and 96 Bright)"/>
    <n v="19.98"/>
    <x v="0"/>
    <n v="0"/>
    <n v="8.9909999999999997"/>
  </r>
  <r>
    <n v="8481"/>
    <s v="CA-2011-109890"/>
    <x v="2"/>
    <x v="609"/>
    <d v="2011-07-27T00:00:00"/>
    <s v="Standard Class"/>
    <s v="PG-18820"/>
    <s v="Patrick Gardner"/>
    <x v="0"/>
    <s v="United States"/>
    <s v="Omaha"/>
    <x v="8"/>
    <n v="68104"/>
    <x v="2"/>
    <s v="TEC-PH-10004100"/>
    <x v="2"/>
    <x v="7"/>
    <s v="Griffin GC17055 Auxiliary Audio Cable"/>
    <n v="35.979999999999997"/>
    <x v="0"/>
    <n v="0"/>
    <n v="10.074400000000001"/>
  </r>
  <r>
    <n v="8482"/>
    <s v="CA-2013-138583"/>
    <x v="0"/>
    <x v="1012"/>
    <d v="2013-05-29T00:00:00"/>
    <s v="Standard Class"/>
    <s v="DP-13390"/>
    <s v="Dennis Pardue"/>
    <x v="2"/>
    <s v="United States"/>
    <s v="Philadelphia"/>
    <x v="9"/>
    <n v="19120"/>
    <x v="3"/>
    <s v="OFF-AR-10001860"/>
    <x v="1"/>
    <x v="6"/>
    <s v="BIC Liqua Brite Liner"/>
    <n v="16.656000000000002"/>
    <x v="1"/>
    <n v="0.2"/>
    <n v="3.3311999999999999"/>
  </r>
  <r>
    <n v="8483"/>
    <s v="US-2014-118535"/>
    <x v="3"/>
    <x v="512"/>
    <d v="2014-02-16T00:00:00"/>
    <s v="Standard Class"/>
    <s v="DJ-13510"/>
    <s v="Don Jones"/>
    <x v="1"/>
    <s v="United States"/>
    <s v="New York City"/>
    <x v="15"/>
    <n v="10024"/>
    <x v="3"/>
    <s v="OFF-LA-10001297"/>
    <x v="1"/>
    <x v="2"/>
    <s v="Avery 473"/>
    <n v="20.7"/>
    <x v="0"/>
    <n v="0"/>
    <n v="9.9359999999999999"/>
  </r>
  <r>
    <n v="8484"/>
    <s v="CA-2013-126284"/>
    <x v="0"/>
    <x v="873"/>
    <d v="2013-09-25T00:00:00"/>
    <s v="Standard Class"/>
    <s v="EN-13780"/>
    <s v="Edward Nazzal"/>
    <x v="0"/>
    <s v="United States"/>
    <s v="Grand Rapids"/>
    <x v="12"/>
    <n v="49505"/>
    <x v="2"/>
    <s v="OFF-BI-10004828"/>
    <x v="1"/>
    <x v="8"/>
    <s v="GBC Poly Designer Binding Covers"/>
    <n v="83.699999999999989"/>
    <x v="2"/>
    <n v="0"/>
    <n v="41.012999999999991"/>
  </r>
  <r>
    <n v="8485"/>
    <s v="CA-2014-142391"/>
    <x v="3"/>
    <x v="241"/>
    <d v="2014-09-25T00:00:00"/>
    <s v="Same Day"/>
    <s v="PB-19150"/>
    <s v="Philip Brown"/>
    <x v="0"/>
    <s v="United States"/>
    <s v="Seattle"/>
    <x v="4"/>
    <n v="98115"/>
    <x v="1"/>
    <s v="FUR-FU-10002759"/>
    <x v="0"/>
    <x v="5"/>
    <s v="12-1/2 Diameter Round Wall Clock"/>
    <n v="199.8"/>
    <x v="12"/>
    <n v="0"/>
    <n v="71.927999999999997"/>
  </r>
  <r>
    <n v="8486"/>
    <s v="CA-2014-124716"/>
    <x v="3"/>
    <x v="996"/>
    <d v="2014-04-01T00:00:00"/>
    <s v="Standard Class"/>
    <s v="BD-11560"/>
    <s v="Brendan Dodson"/>
    <x v="2"/>
    <s v="United States"/>
    <s v="Fresno"/>
    <x v="1"/>
    <n v="93727"/>
    <x v="1"/>
    <s v="OFF-PA-10000740"/>
    <x v="1"/>
    <x v="10"/>
    <s v="Xerox 1982"/>
    <n v="45.68"/>
    <x v="0"/>
    <n v="0"/>
    <n v="21.012799999999999"/>
  </r>
  <r>
    <n v="8487"/>
    <s v="CA-2014-124716"/>
    <x v="3"/>
    <x v="996"/>
    <d v="2014-04-01T00:00:00"/>
    <s v="Standard Class"/>
    <s v="BD-11560"/>
    <s v="Brendan Dodson"/>
    <x v="2"/>
    <s v="United States"/>
    <s v="Fresno"/>
    <x v="1"/>
    <n v="93727"/>
    <x v="1"/>
    <s v="OFF-PA-10001144"/>
    <x v="1"/>
    <x v="10"/>
    <s v="Xerox 1913"/>
    <n v="110.96"/>
    <x v="0"/>
    <n v="0"/>
    <n v="53.260799999999996"/>
  </r>
  <r>
    <n v="8488"/>
    <s v="CA-2014-124716"/>
    <x v="3"/>
    <x v="996"/>
    <d v="2014-04-01T00:00:00"/>
    <s v="Standard Class"/>
    <s v="BD-11560"/>
    <s v="Brendan Dodson"/>
    <x v="2"/>
    <s v="United States"/>
    <s v="Fresno"/>
    <x v="1"/>
    <n v="93727"/>
    <x v="1"/>
    <s v="OFF-PA-10000859"/>
    <x v="1"/>
    <x v="10"/>
    <s v="Unpadded Memo Slips"/>
    <n v="11.94"/>
    <x v="1"/>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x v="2"/>
    <n v="0"/>
    <n v="2799.9839999999995"/>
  </r>
  <r>
    <n v="8490"/>
    <s v="CA-2013-158841"/>
    <x v="0"/>
    <x v="1056"/>
    <d v="2013-02-04T00:00:00"/>
    <s v="Second Class"/>
    <s v="SE-20110"/>
    <s v="Sanjit Engle"/>
    <x v="0"/>
    <s v="United States"/>
    <s v="Arlington"/>
    <x v="17"/>
    <n v="22204"/>
    <x v="0"/>
    <s v="OFF-BI-10002557"/>
    <x v="1"/>
    <x v="8"/>
    <s v="Presstex Flexible Ring Binders"/>
    <n v="36.4"/>
    <x v="8"/>
    <n v="0"/>
    <n v="18.2"/>
  </r>
  <r>
    <n v="8491"/>
    <s v="CA-2013-158841"/>
    <x v="0"/>
    <x v="1056"/>
    <d v="2013-02-04T00:00:00"/>
    <s v="Second Class"/>
    <s v="SE-20110"/>
    <s v="Sanjit Engle"/>
    <x v="0"/>
    <s v="United States"/>
    <s v="Arlington"/>
    <x v="17"/>
    <n v="22204"/>
    <x v="0"/>
    <s v="FUR-FU-10001731"/>
    <x v="0"/>
    <x v="5"/>
    <s v="Acrylic Self-Standing Desk Frames"/>
    <n v="18.689999999999998"/>
    <x v="3"/>
    <n v="0"/>
    <n v="7.1021999999999998"/>
  </r>
  <r>
    <n v="8492"/>
    <s v="CA-2014-106824"/>
    <x v="3"/>
    <x v="437"/>
    <d v="2014-07-12T00:00:00"/>
    <s v="Standard Class"/>
    <s v="AT-10735"/>
    <s v="Annie Thurman"/>
    <x v="0"/>
    <s v="United States"/>
    <s v="Los Angeles"/>
    <x v="1"/>
    <n v="90049"/>
    <x v="1"/>
    <s v="OFF-FA-10001135"/>
    <x v="1"/>
    <x v="13"/>
    <s v="Brites Rubber Bands, 1 1/2 oz. Box"/>
    <n v="5.9399999999999995"/>
    <x v="1"/>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x v="8"/>
    <n v="0.2"/>
    <n v="20.4984"/>
  </r>
  <r>
    <n v="8494"/>
    <s v="CA-2012-109190"/>
    <x v="1"/>
    <x v="924"/>
    <d v="2012-10-28T00:00:00"/>
    <s v="Standard Class"/>
    <s v="CC-12685"/>
    <s v="Craig Carroll"/>
    <x v="0"/>
    <s v="United States"/>
    <s v="Lubbock"/>
    <x v="5"/>
    <n v="79424"/>
    <x v="2"/>
    <s v="TEC-CO-10001943"/>
    <x v="2"/>
    <x v="16"/>
    <s v="Canon PC-428 Personal Copier"/>
    <n v="479.97600000000006"/>
    <x v="1"/>
    <n v="0.2"/>
    <n v="161.99189999999999"/>
  </r>
  <r>
    <n v="8495"/>
    <s v="CA-2012-109190"/>
    <x v="1"/>
    <x v="924"/>
    <d v="2012-10-28T00:00:00"/>
    <s v="Standard Class"/>
    <s v="CC-12685"/>
    <s v="Craig Carroll"/>
    <x v="0"/>
    <s v="United States"/>
    <s v="Lubbock"/>
    <x v="5"/>
    <n v="79424"/>
    <x v="2"/>
    <s v="OFF-BI-10000977"/>
    <x v="1"/>
    <x v="8"/>
    <s v="Ibico Plastic Spiral Binding Combs"/>
    <n v="6.0799999999999983"/>
    <x v="7"/>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x v="1"/>
    <n v="0.2"/>
    <n v="-6.2100000000000151"/>
  </r>
  <r>
    <n v="8497"/>
    <s v="CA-2011-169061"/>
    <x v="2"/>
    <x v="1195"/>
    <d v="2011-03-08T00:00:00"/>
    <s v="Second Class"/>
    <s v="AB-10150"/>
    <s v="Aimee Bixby"/>
    <x v="0"/>
    <s v="United States"/>
    <s v="Yonkers"/>
    <x v="15"/>
    <n v="10701"/>
    <x v="3"/>
    <s v="OFF-AR-10000588"/>
    <x v="1"/>
    <x v="6"/>
    <s v="Newell 345"/>
    <n v="59.519999999999996"/>
    <x v="1"/>
    <n v="0"/>
    <n v="15.475200000000001"/>
  </r>
  <r>
    <n v="8498"/>
    <s v="CA-2011-169061"/>
    <x v="2"/>
    <x v="1195"/>
    <d v="2011-03-08T00:00:00"/>
    <s v="Second Class"/>
    <s v="AB-10150"/>
    <s v="Aimee Bixby"/>
    <x v="0"/>
    <s v="United States"/>
    <s v="Yonkers"/>
    <x v="15"/>
    <n v="10701"/>
    <x v="3"/>
    <s v="TEC-AC-10002001"/>
    <x v="2"/>
    <x v="11"/>
    <s v="Logitech Wireless Gaming Headset G930"/>
    <n v="479.97"/>
    <x v="1"/>
    <n v="0"/>
    <n v="177.58890000000002"/>
  </r>
  <r>
    <n v="8499"/>
    <s v="CA-2011-169061"/>
    <x v="2"/>
    <x v="1195"/>
    <d v="2011-03-08T00:00:00"/>
    <s v="Second Class"/>
    <s v="AB-10150"/>
    <s v="Aimee Bixby"/>
    <x v="0"/>
    <s v="United States"/>
    <s v="Yonkers"/>
    <x v="15"/>
    <n v="10701"/>
    <x v="3"/>
    <s v="OFF-SU-10000381"/>
    <x v="1"/>
    <x v="14"/>
    <s v="Acme Forged Steel Scissors with Black Enamel Handles"/>
    <n v="18.62"/>
    <x v="0"/>
    <n v="0"/>
    <n v="5.399799999999999"/>
  </r>
  <r>
    <n v="8500"/>
    <s v="CA-2011-169061"/>
    <x v="2"/>
    <x v="1195"/>
    <d v="2011-03-08T00:00:00"/>
    <s v="Second Class"/>
    <s v="AB-10150"/>
    <s v="Aimee Bixby"/>
    <x v="0"/>
    <s v="United States"/>
    <s v="Yonkers"/>
    <x v="15"/>
    <n v="10701"/>
    <x v="3"/>
    <s v="OFF-BI-10001617"/>
    <x v="1"/>
    <x v="8"/>
    <s v="GBC Wire Binding Combs"/>
    <n v="49.632000000000005"/>
    <x v="5"/>
    <n v="0.2"/>
    <n v="16.750799999999998"/>
  </r>
  <r>
    <n v="8501"/>
    <s v="CA-2011-169061"/>
    <x v="2"/>
    <x v="1195"/>
    <d v="2011-03-08T00:00:00"/>
    <s v="Second Class"/>
    <s v="AB-10150"/>
    <s v="Aimee Bixby"/>
    <x v="0"/>
    <s v="United States"/>
    <s v="Yonkers"/>
    <x v="15"/>
    <n v="10701"/>
    <x v="3"/>
    <s v="OFF-PA-10001878"/>
    <x v="1"/>
    <x v="10"/>
    <s v="Xerox 1891"/>
    <n v="97.82"/>
    <x v="0"/>
    <n v="0"/>
    <n v="45.975399999999993"/>
  </r>
  <r>
    <n v="8502"/>
    <s v="CA-2012-102316"/>
    <x v="1"/>
    <x v="879"/>
    <d v="2012-03-03T00:00:00"/>
    <s v="Second Class"/>
    <s v="DH-13075"/>
    <s v="Dave Hallsten"/>
    <x v="1"/>
    <s v="United States"/>
    <s v="Los Angeles"/>
    <x v="1"/>
    <n v="90045"/>
    <x v="1"/>
    <s v="TEC-PH-10000376"/>
    <x v="2"/>
    <x v="7"/>
    <s v="Square Credit Card Reader"/>
    <n v="15.984000000000002"/>
    <x v="0"/>
    <n v="0.2"/>
    <n v="1.1988000000000003"/>
  </r>
  <r>
    <n v="8503"/>
    <s v="CA-2012-102316"/>
    <x v="1"/>
    <x v="879"/>
    <d v="2012-03-03T00:00:00"/>
    <s v="Second Class"/>
    <s v="DH-13075"/>
    <s v="Dave Hallsten"/>
    <x v="1"/>
    <s v="United States"/>
    <s v="Los Angeles"/>
    <x v="1"/>
    <n v="90045"/>
    <x v="1"/>
    <s v="FUR-CH-10003396"/>
    <x v="0"/>
    <x v="1"/>
    <s v="Global Deluxe Steno Chair"/>
    <n v="184.75200000000001"/>
    <x v="1"/>
    <n v="0.2"/>
    <n v="-20.784600000000012"/>
  </r>
  <r>
    <n v="8504"/>
    <s v="CA-2011-164903"/>
    <x v="2"/>
    <x v="980"/>
    <d v="2011-02-25T00:00:00"/>
    <s v="Standard Class"/>
    <s v="SR-20740"/>
    <s v="Steven Roelle"/>
    <x v="2"/>
    <s v="United States"/>
    <s v="Los Angeles"/>
    <x v="1"/>
    <n v="90049"/>
    <x v="1"/>
    <s v="OFF-PA-10003363"/>
    <x v="1"/>
    <x v="10"/>
    <s v="Xerox 204"/>
    <n v="12.96"/>
    <x v="0"/>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x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x v="6"/>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x v="2"/>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x v="1"/>
    <n v="0.2"/>
    <n v="49.393799999999992"/>
  </r>
  <r>
    <n v="8509"/>
    <s v="CA-2012-135853"/>
    <x v="1"/>
    <x v="555"/>
    <d v="2012-12-14T00:00:00"/>
    <s v="First Class"/>
    <s v="CA-12775"/>
    <s v="Cynthia Arntzen"/>
    <x v="0"/>
    <s v="United States"/>
    <s v="Detroit"/>
    <x v="12"/>
    <n v="48205"/>
    <x v="2"/>
    <s v="TEC-AC-10004761"/>
    <x v="2"/>
    <x v="11"/>
    <s v="Maxell 4.7GB DVD+RW 3/Pack"/>
    <n v="175.23"/>
    <x v="10"/>
    <n v="0"/>
    <n v="61.330500000000001"/>
  </r>
  <r>
    <n v="8510"/>
    <s v="CA-2012-135853"/>
    <x v="1"/>
    <x v="555"/>
    <d v="2012-12-14T00:00:00"/>
    <s v="First Class"/>
    <s v="CA-12775"/>
    <s v="Cynthia Arntzen"/>
    <x v="0"/>
    <s v="United States"/>
    <s v="Detroit"/>
    <x v="12"/>
    <n v="48205"/>
    <x v="2"/>
    <s v="TEC-PH-10003691"/>
    <x v="2"/>
    <x v="7"/>
    <s v="BlackBerry Q10"/>
    <n v="125.99"/>
    <x v="7"/>
    <n v="0"/>
    <n v="31.497500000000002"/>
  </r>
  <r>
    <n v="8511"/>
    <s v="CA-2012-135853"/>
    <x v="1"/>
    <x v="555"/>
    <d v="2012-12-14T00:00:00"/>
    <s v="First Class"/>
    <s v="CA-12775"/>
    <s v="Cynthia Arntzen"/>
    <x v="0"/>
    <s v="United States"/>
    <s v="Detroit"/>
    <x v="12"/>
    <n v="48205"/>
    <x v="2"/>
    <s v="OFF-BI-10004965"/>
    <x v="1"/>
    <x v="8"/>
    <s v="Ibico Covers for Plastic or Wire Binding Elements"/>
    <n v="23"/>
    <x v="0"/>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x v="0"/>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x v="0"/>
    <n v="0.6"/>
    <n v="-77.473200000000006"/>
  </r>
  <r>
    <n v="8514"/>
    <s v="CA-2014-141614"/>
    <x v="3"/>
    <x v="929"/>
    <d v="2014-06-10T00:00:00"/>
    <s v="Standard Class"/>
    <s v="NS-18640"/>
    <s v="Noel Staavos"/>
    <x v="1"/>
    <s v="United States"/>
    <s v="Orlando"/>
    <x v="2"/>
    <n v="32839"/>
    <x v="0"/>
    <s v="OFF-PA-10002787"/>
    <x v="1"/>
    <x v="10"/>
    <s v="Xerox 227"/>
    <n v="20.736000000000004"/>
    <x v="4"/>
    <n v="0.2"/>
    <n v="7.2576000000000001"/>
  </r>
  <r>
    <n v="8515"/>
    <s v="CA-2012-122168"/>
    <x v="1"/>
    <x v="291"/>
    <d v="2012-08-26T00:00:00"/>
    <s v="Standard Class"/>
    <s v="HG-14965"/>
    <s v="Henry Goldwyn"/>
    <x v="1"/>
    <s v="United States"/>
    <s v="Florence"/>
    <x v="0"/>
    <n v="41042"/>
    <x v="0"/>
    <s v="OFF-AR-10003602"/>
    <x v="1"/>
    <x v="6"/>
    <s v="Quartet Omega Colored Chalk, 12/Pack"/>
    <n v="17.52"/>
    <x v="1"/>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x v="13"/>
    <n v="0"/>
    <n v="10.0128"/>
  </r>
  <r>
    <n v="8517"/>
    <s v="CA-2013-132899"/>
    <x v="0"/>
    <x v="281"/>
    <d v="2013-04-12T00:00:00"/>
    <s v="Standard Class"/>
    <s v="SF-20200"/>
    <s v="Sarah Foster"/>
    <x v="0"/>
    <s v="United States"/>
    <s v="New York City"/>
    <x v="15"/>
    <n v="10009"/>
    <x v="3"/>
    <s v="OFF-AR-10002833"/>
    <x v="1"/>
    <x v="6"/>
    <s v="Newell 322"/>
    <n v="3.64"/>
    <x v="0"/>
    <n v="0"/>
    <n v="0.98280000000000012"/>
  </r>
  <r>
    <n v="8518"/>
    <s v="CA-2014-149720"/>
    <x v="3"/>
    <x v="400"/>
    <d v="2014-06-08T00:00:00"/>
    <s v="Second Class"/>
    <s v="EM-14065"/>
    <s v="Erin Mull"/>
    <x v="0"/>
    <s v="United States"/>
    <s v="Frisco"/>
    <x v="5"/>
    <n v="75034"/>
    <x v="2"/>
    <s v="FUR-FU-10002501"/>
    <x v="0"/>
    <x v="5"/>
    <s v="Nu-Dell Executive Frame"/>
    <n v="30.336000000000006"/>
    <x v="5"/>
    <n v="0.6"/>
    <n v="-17.443199999999997"/>
  </r>
  <r>
    <n v="8519"/>
    <s v="CA-2014-118003"/>
    <x v="3"/>
    <x v="769"/>
    <d v="2014-12-11T00:00:00"/>
    <s v="Standard Class"/>
    <s v="DO-13645"/>
    <s v="Doug O'Connell"/>
    <x v="0"/>
    <s v="United States"/>
    <s v="Paterson"/>
    <x v="30"/>
    <n v="7501"/>
    <x v="3"/>
    <s v="FUR-FU-10002506"/>
    <x v="0"/>
    <x v="5"/>
    <s v="Tensor &quot;Hersey Kiss&quot; Styled Floor Lamp"/>
    <n v="12.99"/>
    <x v="7"/>
    <n v="0"/>
    <n v="1.5587999999999997"/>
  </r>
  <r>
    <n v="8520"/>
    <s v="CA-2014-118003"/>
    <x v="3"/>
    <x v="769"/>
    <d v="2014-12-11T00:00:00"/>
    <s v="Standard Class"/>
    <s v="DO-13645"/>
    <s v="Doug O'Connell"/>
    <x v="0"/>
    <s v="United States"/>
    <s v="Paterson"/>
    <x v="30"/>
    <n v="7501"/>
    <x v="3"/>
    <s v="FUR-CH-10003817"/>
    <x v="0"/>
    <x v="1"/>
    <s v="Global Value Steno Chair, Gray"/>
    <n v="182.22"/>
    <x v="1"/>
    <n v="0"/>
    <n v="45.555000000000007"/>
  </r>
  <r>
    <n v="8521"/>
    <s v="CA-2014-118003"/>
    <x v="3"/>
    <x v="769"/>
    <d v="2014-12-11T00:00:00"/>
    <s v="Standard Class"/>
    <s v="DO-13645"/>
    <s v="Doug O'Connell"/>
    <x v="0"/>
    <s v="United States"/>
    <s v="Paterson"/>
    <x v="30"/>
    <n v="7501"/>
    <x v="3"/>
    <s v="FUR-CH-10004860"/>
    <x v="0"/>
    <x v="1"/>
    <s v="Global Low Back Tilter Chair"/>
    <n v="302.94"/>
    <x v="1"/>
    <n v="0"/>
    <n v="18.176399999999973"/>
  </r>
  <r>
    <n v="8522"/>
    <s v="CA-2013-141887"/>
    <x v="0"/>
    <x v="383"/>
    <d v="2013-01-15T00:00:00"/>
    <s v="Standard Class"/>
    <s v="MP-17470"/>
    <s v="Mark Packer"/>
    <x v="2"/>
    <s v="United States"/>
    <s v="Columbus"/>
    <x v="24"/>
    <n v="43229"/>
    <x v="3"/>
    <s v="FUR-FU-10002268"/>
    <x v="0"/>
    <x v="5"/>
    <s v="Ultra Door Push Plate"/>
    <n v="54.992000000000004"/>
    <x v="9"/>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x v="7"/>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x v="3"/>
    <n v="0"/>
    <n v="27.93"/>
  </r>
  <r>
    <n v="8525"/>
    <s v="CA-2014-161172"/>
    <x v="3"/>
    <x v="633"/>
    <d v="2014-03-17T00:00:00"/>
    <s v="Same Day"/>
    <s v="SP-20920"/>
    <s v="Susan Pistek"/>
    <x v="0"/>
    <s v="United States"/>
    <s v="Columbus"/>
    <x v="24"/>
    <n v="43229"/>
    <x v="3"/>
    <s v="TEC-PH-10004348"/>
    <x v="2"/>
    <x v="7"/>
    <s v="OtterBox Defender Series Case - iPhone 5c"/>
    <n v="44.375999999999998"/>
    <x v="0"/>
    <n v="0.4"/>
    <n v="-7.3960000000000043"/>
  </r>
  <r>
    <n v="8526"/>
    <s v="CA-2014-161172"/>
    <x v="3"/>
    <x v="633"/>
    <d v="2014-03-17T00:00:00"/>
    <s v="Same Day"/>
    <s v="SP-20920"/>
    <s v="Susan Pistek"/>
    <x v="0"/>
    <s v="United States"/>
    <s v="Columbus"/>
    <x v="24"/>
    <n v="43229"/>
    <x v="3"/>
    <s v="FUR-FU-10003424"/>
    <x v="0"/>
    <x v="5"/>
    <s v="Nu-Dell Oak Frame"/>
    <n v="51.264000000000003"/>
    <x v="5"/>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x v="1"/>
    <n v="0.7"/>
    <n v="-3.4619999999999997"/>
  </r>
  <r>
    <n v="8528"/>
    <s v="CA-2014-161172"/>
    <x v="3"/>
    <x v="633"/>
    <d v="2014-03-17T00:00:00"/>
    <s v="Same Day"/>
    <s v="SP-20920"/>
    <s v="Susan Pistek"/>
    <x v="0"/>
    <s v="United States"/>
    <s v="Columbus"/>
    <x v="24"/>
    <n v="43229"/>
    <x v="3"/>
    <s v="TEC-AC-10004571"/>
    <x v="2"/>
    <x v="11"/>
    <s v="Logitech G700s Rechargeable Gaming Mouse"/>
    <n v="159.98400000000001"/>
    <x v="0"/>
    <n v="0.2"/>
    <n v="43.995600000000003"/>
  </r>
  <r>
    <n v="8529"/>
    <s v="CA-2014-161172"/>
    <x v="3"/>
    <x v="633"/>
    <d v="2014-03-17T00:00:00"/>
    <s v="Same Day"/>
    <s v="SP-20920"/>
    <s v="Susan Pistek"/>
    <x v="0"/>
    <s v="United States"/>
    <s v="Columbus"/>
    <x v="24"/>
    <n v="43229"/>
    <x v="3"/>
    <s v="OFF-ST-10000675"/>
    <x v="1"/>
    <x v="4"/>
    <s v="File Shuttle II and Handi-File, Black"/>
    <n v="54.224000000000004"/>
    <x v="0"/>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x v="0"/>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x v="4"/>
    <n v="0"/>
    <n v="16.68"/>
  </r>
  <r>
    <n v="8532"/>
    <s v="CA-2013-156748"/>
    <x v="0"/>
    <x v="885"/>
    <d v="2013-12-07T00:00:00"/>
    <s v="Standard Class"/>
    <s v="BS-11755"/>
    <s v="Bruce Stewart"/>
    <x v="0"/>
    <s v="United States"/>
    <s v="Detroit"/>
    <x v="12"/>
    <n v="48227"/>
    <x v="2"/>
    <s v="OFF-PA-10002713"/>
    <x v="1"/>
    <x v="10"/>
    <s v="Adams Phone Message Book, 200 Message Capacity, 8 1/16” x 11”"/>
    <n v="13.76"/>
    <x v="0"/>
    <n v="0"/>
    <n v="6.3295999999999992"/>
  </r>
  <r>
    <n v="8533"/>
    <s v="CA-2013-156748"/>
    <x v="0"/>
    <x v="885"/>
    <d v="2013-12-07T00:00:00"/>
    <s v="Standard Class"/>
    <s v="BS-11755"/>
    <s v="Bruce Stewart"/>
    <x v="0"/>
    <s v="United States"/>
    <s v="Detroit"/>
    <x v="12"/>
    <n v="48227"/>
    <x v="2"/>
    <s v="OFF-ST-10001370"/>
    <x v="1"/>
    <x v="4"/>
    <s v="Sensible Storage WireTech Storage Systems"/>
    <n v="496.86"/>
    <x v="3"/>
    <n v="0"/>
    <n v="24.842999999999947"/>
  </r>
  <r>
    <n v="8534"/>
    <s v="CA-2013-156748"/>
    <x v="0"/>
    <x v="885"/>
    <d v="2013-12-07T00:00:00"/>
    <s v="Standard Class"/>
    <s v="BS-11755"/>
    <s v="Bruce Stewart"/>
    <x v="0"/>
    <s v="United States"/>
    <s v="Detroit"/>
    <x v="12"/>
    <n v="48227"/>
    <x v="2"/>
    <s v="FUR-CH-10000513"/>
    <x v="0"/>
    <x v="1"/>
    <s v="High-Back Leather Manager's Chair"/>
    <n v="389.97"/>
    <x v="1"/>
    <n v="0"/>
    <n v="35.097300000000004"/>
  </r>
  <r>
    <n v="8535"/>
    <s v="CA-2012-169677"/>
    <x v="1"/>
    <x v="1004"/>
    <d v="2012-01-15T00:00:00"/>
    <s v="Second Class"/>
    <s v="KS-16300"/>
    <s v="Karen Seio"/>
    <x v="1"/>
    <s v="United States"/>
    <s v="Columbus"/>
    <x v="32"/>
    <n v="31907"/>
    <x v="0"/>
    <s v="OFF-LA-10003223"/>
    <x v="1"/>
    <x v="2"/>
    <s v="Avery 508"/>
    <n v="9.82"/>
    <x v="0"/>
    <n v="0"/>
    <n v="4.8117999999999999"/>
  </r>
  <r>
    <n v="8536"/>
    <s v="US-2011-163146"/>
    <x v="2"/>
    <x v="1174"/>
    <d v="2011-05-20T00:00:00"/>
    <s v="Standard Class"/>
    <s v="CC-12475"/>
    <s v="Cindy Chapman"/>
    <x v="0"/>
    <s v="United States"/>
    <s v="San Francisco"/>
    <x v="1"/>
    <n v="94122"/>
    <x v="1"/>
    <s v="TEC-AC-10002217"/>
    <x v="2"/>
    <x v="11"/>
    <s v="Imation Clip USB flash drive - 8 GB"/>
    <n v="56.400000000000006"/>
    <x v="1"/>
    <n v="0"/>
    <n v="3.3840000000000003"/>
  </r>
  <r>
    <n v="8537"/>
    <s v="CA-2012-157343"/>
    <x v="1"/>
    <x v="722"/>
    <d v="2012-06-11T00:00:00"/>
    <s v="Standard Class"/>
    <s v="HD-14785"/>
    <s v="Harold Dahlen"/>
    <x v="2"/>
    <s v="United States"/>
    <s v="Philadelphia"/>
    <x v="9"/>
    <n v="19143"/>
    <x v="3"/>
    <s v="OFF-BI-10003707"/>
    <x v="1"/>
    <x v="8"/>
    <s v="Aluminum Screw Posts"/>
    <n v="18.312000000000001"/>
    <x v="4"/>
    <n v="0.7"/>
    <n v="-12.207999999999995"/>
  </r>
  <r>
    <n v="8538"/>
    <s v="CA-2012-157343"/>
    <x v="1"/>
    <x v="722"/>
    <d v="2012-06-11T00:00:00"/>
    <s v="Standard Class"/>
    <s v="HD-14785"/>
    <s v="Harold Dahlen"/>
    <x v="2"/>
    <s v="United States"/>
    <s v="Philadelphia"/>
    <x v="9"/>
    <n v="19143"/>
    <x v="3"/>
    <s v="OFF-PA-10000552"/>
    <x v="1"/>
    <x v="10"/>
    <s v="Xerox 200"/>
    <n v="25.920000000000005"/>
    <x v="2"/>
    <n v="0.2"/>
    <n v="9.0719999999999992"/>
  </r>
  <r>
    <n v="8539"/>
    <s v="CA-2012-157343"/>
    <x v="1"/>
    <x v="722"/>
    <d v="2012-06-11T00:00:00"/>
    <s v="Standard Class"/>
    <s v="HD-14785"/>
    <s v="Harold Dahlen"/>
    <x v="2"/>
    <s v="United States"/>
    <s v="Philadelphia"/>
    <x v="9"/>
    <n v="19143"/>
    <x v="3"/>
    <s v="OFF-AR-10003183"/>
    <x v="1"/>
    <x v="6"/>
    <s v="Avery Fluorescent Highlighter Four-Color Set"/>
    <n v="8.016"/>
    <x v="1"/>
    <n v="0.2"/>
    <n v="1.0019999999999993"/>
  </r>
  <r>
    <n v="8540"/>
    <s v="CA-2014-147354"/>
    <x v="3"/>
    <x v="631"/>
    <d v="2014-03-14T00:00:00"/>
    <s v="Standard Class"/>
    <s v="KB-16315"/>
    <s v="Karl Braun"/>
    <x v="0"/>
    <s v="United States"/>
    <s v="Los Angeles"/>
    <x v="1"/>
    <n v="90008"/>
    <x v="1"/>
    <s v="TEC-CO-10000971"/>
    <x v="2"/>
    <x v="16"/>
    <s v="Hewlett Packard 310 Color Digital Copier"/>
    <n v="479.98400000000004"/>
    <x v="0"/>
    <n v="0.2"/>
    <n v="59.997999999999962"/>
  </r>
  <r>
    <n v="8541"/>
    <s v="CA-2014-147354"/>
    <x v="3"/>
    <x v="631"/>
    <d v="2014-03-14T00:00:00"/>
    <s v="Standard Class"/>
    <s v="KB-16315"/>
    <s v="Karl Braun"/>
    <x v="0"/>
    <s v="United States"/>
    <s v="Los Angeles"/>
    <x v="1"/>
    <n v="90008"/>
    <x v="1"/>
    <s v="OFF-BI-10003910"/>
    <x v="1"/>
    <x v="8"/>
    <s v="DXL Angle-View Binders with Locking Rings by Samsill"/>
    <n v="30.84"/>
    <x v="2"/>
    <n v="0.2"/>
    <n v="9.6374999999999993"/>
  </r>
  <r>
    <n v="8542"/>
    <s v="CA-2012-157287"/>
    <x v="1"/>
    <x v="937"/>
    <d v="2012-12-23T00:00:00"/>
    <s v="First Class"/>
    <s v="HR-14830"/>
    <s v="Harold Ryan"/>
    <x v="1"/>
    <s v="United States"/>
    <s v="Philadelphia"/>
    <x v="9"/>
    <n v="19140"/>
    <x v="3"/>
    <s v="OFF-ST-10001172"/>
    <x v="1"/>
    <x v="4"/>
    <s v="Tennsco Lockers, Sand"/>
    <n v="33.568000000000005"/>
    <x v="0"/>
    <n v="0.2"/>
    <n v="1.6783999999999981"/>
  </r>
  <r>
    <n v="8543"/>
    <s v="CA-2012-157287"/>
    <x v="1"/>
    <x v="937"/>
    <d v="2012-12-23T00:00:00"/>
    <s v="First Class"/>
    <s v="HR-14830"/>
    <s v="Harold Ryan"/>
    <x v="1"/>
    <s v="United States"/>
    <s v="Philadelphia"/>
    <x v="9"/>
    <n v="19140"/>
    <x v="3"/>
    <s v="FUR-CH-10001270"/>
    <x v="0"/>
    <x v="1"/>
    <s v="Harbour Creations Steel Folding Chair"/>
    <n v="422.62499999999994"/>
    <x v="3"/>
    <n v="0.3"/>
    <n v="0"/>
  </r>
  <r>
    <n v="8544"/>
    <s v="CA-2011-137575"/>
    <x v="2"/>
    <x v="908"/>
    <d v="2011-08-11T00:00:00"/>
    <s v="Standard Class"/>
    <s v="TB-21625"/>
    <s v="Trudy Brown"/>
    <x v="0"/>
    <s v="United States"/>
    <s v="New York City"/>
    <x v="15"/>
    <n v="10035"/>
    <x v="3"/>
    <s v="TEC-AC-10004571"/>
    <x v="2"/>
    <x v="11"/>
    <s v="Logitech G700s Rechargeable Gaming Mouse"/>
    <n v="199.98"/>
    <x v="0"/>
    <n v="0"/>
    <n v="83.991600000000005"/>
  </r>
  <r>
    <n v="8545"/>
    <s v="CA-2013-119074"/>
    <x v="0"/>
    <x v="1196"/>
    <d v="2013-04-01T00:00:00"/>
    <s v="Standard Class"/>
    <s v="DS-13180"/>
    <s v="David Smith"/>
    <x v="1"/>
    <s v="United States"/>
    <s v="Columbus"/>
    <x v="32"/>
    <n v="31907"/>
    <x v="0"/>
    <s v="FUR-FU-10004053"/>
    <x v="0"/>
    <x v="5"/>
    <s v="DAX Two-Tone Silver Metal Document Frame"/>
    <n v="20.239999999999998"/>
    <x v="7"/>
    <n v="0"/>
    <n v="8.7032000000000007"/>
  </r>
  <r>
    <n v="8546"/>
    <s v="CA-2013-119074"/>
    <x v="0"/>
    <x v="1196"/>
    <d v="2013-04-01T00:00:00"/>
    <s v="Standard Class"/>
    <s v="DS-13180"/>
    <s v="David Smith"/>
    <x v="1"/>
    <s v="United States"/>
    <s v="Columbus"/>
    <x v="32"/>
    <n v="31907"/>
    <x v="0"/>
    <s v="FUR-FU-10003731"/>
    <x v="0"/>
    <x v="5"/>
    <s v="Eldon Expressions Wood and Plastic Desk Accessories, Oak"/>
    <n v="39.92"/>
    <x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x v="0"/>
    <n v="0"/>
    <n v="15.944599999999998"/>
  </r>
  <r>
    <n v="8548"/>
    <s v="CA-2012-149566"/>
    <x v="1"/>
    <x v="901"/>
    <d v="2012-12-10T00:00:00"/>
    <s v="Standard Class"/>
    <s v="GB-14530"/>
    <s v="George Bell"/>
    <x v="1"/>
    <s v="United States"/>
    <s v="Los Angeles"/>
    <x v="1"/>
    <n v="90049"/>
    <x v="1"/>
    <s v="TEC-AC-10001266"/>
    <x v="2"/>
    <x v="11"/>
    <s v="Memorex Micro Travel Drive 8 GB"/>
    <n v="39"/>
    <x v="1"/>
    <n v="0"/>
    <n v="17.549999999999997"/>
  </r>
  <r>
    <n v="8549"/>
    <s v="CA-2012-149566"/>
    <x v="1"/>
    <x v="901"/>
    <d v="2012-12-10T00:00:00"/>
    <s v="Standard Class"/>
    <s v="GB-14530"/>
    <s v="George Bell"/>
    <x v="1"/>
    <s v="United States"/>
    <s v="Los Angeles"/>
    <x v="1"/>
    <n v="90049"/>
    <x v="1"/>
    <s v="OFF-LA-10000452"/>
    <x v="1"/>
    <x v="2"/>
    <s v="Avery 488"/>
    <n v="12.6"/>
    <x v="4"/>
    <n v="0"/>
    <n v="6.048"/>
  </r>
  <r>
    <n v="8550"/>
    <s v="CA-2012-126186"/>
    <x v="1"/>
    <x v="861"/>
    <d v="2012-09-12T00:00:00"/>
    <s v="First Class"/>
    <s v="GB-14530"/>
    <s v="George Bell"/>
    <x v="1"/>
    <s v="United States"/>
    <s v="Aurora"/>
    <x v="22"/>
    <n v="80013"/>
    <x v="1"/>
    <s v="FUR-FU-10000073"/>
    <x v="0"/>
    <x v="5"/>
    <s v="Deflect-O Glasstique Clear Desk Accessories"/>
    <n v="24.64"/>
    <x v="4"/>
    <n v="0.2"/>
    <n v="4.0039999999999978"/>
  </r>
  <r>
    <n v="8551"/>
    <s v="CA-2012-121132"/>
    <x v="1"/>
    <x v="789"/>
    <d v="2012-07-24T00:00:00"/>
    <s v="Standard Class"/>
    <s v="VB-21745"/>
    <s v="Victoria Brennan"/>
    <x v="1"/>
    <s v="United States"/>
    <s v="Houston"/>
    <x v="5"/>
    <n v="77041"/>
    <x v="2"/>
    <s v="OFF-LA-10002368"/>
    <x v="1"/>
    <x v="2"/>
    <s v="Avery 479"/>
    <n v="6.2640000000000002"/>
    <x v="1"/>
    <n v="0.2"/>
    <n v="2.0358000000000001"/>
  </r>
  <r>
    <n v="8552"/>
    <s v="CA-2012-121132"/>
    <x v="1"/>
    <x v="789"/>
    <d v="2012-07-24T00:00:00"/>
    <s v="Standard Class"/>
    <s v="VB-21745"/>
    <s v="Victoria Brennan"/>
    <x v="1"/>
    <s v="United States"/>
    <s v="Houston"/>
    <x v="5"/>
    <n v="77041"/>
    <x v="2"/>
    <s v="OFF-FA-10004248"/>
    <x v="1"/>
    <x v="13"/>
    <s v="Advantus T-Pin Paper Clips"/>
    <n v="14.432"/>
    <x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x v="1"/>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x v="8"/>
    <n v="0"/>
    <n v="23.99199999999999"/>
  </r>
  <r>
    <n v="8555"/>
    <s v="CA-2013-102092"/>
    <x v="0"/>
    <x v="10"/>
    <d v="2013-12-12T00:00:00"/>
    <s v="First Class"/>
    <s v="PM-18940"/>
    <s v="Paul MacIntyre"/>
    <x v="0"/>
    <s v="United States"/>
    <s v="Springfield"/>
    <x v="17"/>
    <n v="22153"/>
    <x v="0"/>
    <s v="FUR-TA-10002530"/>
    <x v="0"/>
    <x v="3"/>
    <s v="Iceberg OfficeWorks 42&quot; Round Tables"/>
    <n v="1056.8599999999999"/>
    <x v="3"/>
    <n v="0"/>
    <n v="158.52899999999994"/>
  </r>
  <r>
    <n v="8556"/>
    <s v="CA-2012-117884"/>
    <x v="1"/>
    <x v="204"/>
    <d v="2012-03-22T00:00:00"/>
    <s v="Same Day"/>
    <s v="DC-13285"/>
    <s v="Debra Catini"/>
    <x v="0"/>
    <s v="United States"/>
    <s v="Plantation"/>
    <x v="2"/>
    <n v="33317"/>
    <x v="0"/>
    <s v="TEC-AC-10002567"/>
    <x v="2"/>
    <x v="11"/>
    <s v="Logitech G602 Wireless Gaming Mouse"/>
    <n v="447.94399999999996"/>
    <x v="3"/>
    <n v="0.2"/>
    <n v="89.588799999999992"/>
  </r>
  <r>
    <n v="8557"/>
    <s v="CA-2012-117884"/>
    <x v="1"/>
    <x v="204"/>
    <d v="2012-03-22T00:00:00"/>
    <s v="Same Day"/>
    <s v="DC-13285"/>
    <s v="Debra Catini"/>
    <x v="0"/>
    <s v="United States"/>
    <s v="Plantation"/>
    <x v="2"/>
    <n v="33317"/>
    <x v="0"/>
    <s v="OFF-ST-10002182"/>
    <x v="1"/>
    <x v="4"/>
    <s v="Iris 3-Drawer Stacking Bin, Black"/>
    <n v="150.40799999999999"/>
    <x v="6"/>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x v="1"/>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x v="6"/>
    <n v="0.2"/>
    <n v="14.741999999999997"/>
  </r>
  <r>
    <n v="8560"/>
    <s v="CA-2013-132829"/>
    <x v="0"/>
    <x v="443"/>
    <d v="2013-12-27T00:00:00"/>
    <s v="Second Class"/>
    <s v="LA-16780"/>
    <s v="Laura Armstrong"/>
    <x v="1"/>
    <s v="United States"/>
    <s v="Houston"/>
    <x v="5"/>
    <n v="77041"/>
    <x v="2"/>
    <s v="TEC-PH-10004345"/>
    <x v="2"/>
    <x v="7"/>
    <s v="Cisco SPA 502G IP Phone"/>
    <n v="287.88"/>
    <x v="1"/>
    <n v="0.2"/>
    <n v="35.984999999999999"/>
  </r>
  <r>
    <n v="8561"/>
    <s v="CA-2013-132829"/>
    <x v="0"/>
    <x v="443"/>
    <d v="2013-12-27T00:00:00"/>
    <s v="Second Class"/>
    <s v="LA-16780"/>
    <s v="Laura Armstrong"/>
    <x v="1"/>
    <s v="United States"/>
    <s v="Houston"/>
    <x v="5"/>
    <n v="77041"/>
    <x v="2"/>
    <s v="TEC-PH-10004912"/>
    <x v="2"/>
    <x v="7"/>
    <s v="Cisco SPA112 2 Port Phone Adapter"/>
    <n v="131.88000000000002"/>
    <x v="1"/>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x v="0"/>
    <n v="0.6"/>
    <n v="-0.75660000000000016"/>
  </r>
  <r>
    <n v="8563"/>
    <s v="CA-2013-123540"/>
    <x v="0"/>
    <x v="1197"/>
    <d v="2013-04-07T00:00:00"/>
    <s v="Second Class"/>
    <s v="DJ-13420"/>
    <s v="Denny Joy"/>
    <x v="1"/>
    <s v="United States"/>
    <s v="Milwaukee"/>
    <x v="6"/>
    <n v="53209"/>
    <x v="2"/>
    <s v="FUR-CH-10000847"/>
    <x v="0"/>
    <x v="1"/>
    <s v="Global Executive Mid-Back Manager's Chair"/>
    <n v="1454.9"/>
    <x v="2"/>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x v="1"/>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x v="5"/>
    <n v="0.2"/>
    <n v="-8.2764000000000379"/>
  </r>
  <r>
    <n v="8566"/>
    <s v="CA-2013-134110"/>
    <x v="0"/>
    <x v="1019"/>
    <d v="2013-11-19T00:00:00"/>
    <s v="First Class"/>
    <s v="BG-11035"/>
    <s v="Barry Gonzalez"/>
    <x v="0"/>
    <s v="United States"/>
    <s v="The Colony"/>
    <x v="5"/>
    <n v="75056"/>
    <x v="2"/>
    <s v="TEC-PH-10002350"/>
    <x v="2"/>
    <x v="7"/>
    <s v="Apple EarPods with Remote and Mic"/>
    <n v="67.176000000000002"/>
    <x v="1"/>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x v="4"/>
    <n v="0.2"/>
    <n v="5.5215999999999994"/>
  </r>
  <r>
    <n v="8568"/>
    <s v="US-2013-136581"/>
    <x v="0"/>
    <x v="338"/>
    <d v="2013-11-13T00:00:00"/>
    <s v="First Class"/>
    <s v="SV-20365"/>
    <s v="Seth Vernon"/>
    <x v="0"/>
    <s v="United States"/>
    <s v="Troy"/>
    <x v="24"/>
    <n v="45373"/>
    <x v="3"/>
    <s v="OFF-PA-10002787"/>
    <x v="1"/>
    <x v="10"/>
    <s v="Xerox 227"/>
    <n v="31.104000000000006"/>
    <x v="5"/>
    <n v="0.2"/>
    <n v="10.8864"/>
  </r>
  <r>
    <n v="8569"/>
    <s v="CA-2013-162390"/>
    <x v="0"/>
    <x v="409"/>
    <d v="2013-12-13T00:00:00"/>
    <s v="Standard Class"/>
    <s v="DP-13105"/>
    <s v="Dave Poirier"/>
    <x v="1"/>
    <s v="United States"/>
    <s v="Hempstead"/>
    <x v="15"/>
    <n v="11550"/>
    <x v="3"/>
    <s v="OFF-BI-10004318"/>
    <x v="1"/>
    <x v="8"/>
    <s v="Ibico EB-19 Dual Function Manual Binding System"/>
    <n v="968.74400000000014"/>
    <x v="3"/>
    <n v="0.2"/>
    <n v="314.84180000000003"/>
  </r>
  <r>
    <n v="8570"/>
    <s v="CA-2013-162390"/>
    <x v="0"/>
    <x v="409"/>
    <d v="2013-12-13T00:00:00"/>
    <s v="Standard Class"/>
    <s v="DP-13105"/>
    <s v="Dave Poirier"/>
    <x v="1"/>
    <s v="United States"/>
    <s v="Hempstead"/>
    <x v="15"/>
    <n v="11550"/>
    <x v="3"/>
    <s v="OFF-BI-10001721"/>
    <x v="1"/>
    <x v="8"/>
    <s v="Trimflex Flexible Post Binders"/>
    <n v="222.35199999999998"/>
    <x v="11"/>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x v="0"/>
    <n v="0.2"/>
    <n v="89.996999999999986"/>
  </r>
  <r>
    <n v="8572"/>
    <s v="CA-2013-162222"/>
    <x v="0"/>
    <x v="1015"/>
    <d v="2013-04-04T00:00:00"/>
    <s v="Same Day"/>
    <s v="SR-20740"/>
    <s v="Steven Roelle"/>
    <x v="2"/>
    <s v="United States"/>
    <s v="Dallas"/>
    <x v="5"/>
    <n v="75081"/>
    <x v="2"/>
    <s v="OFF-PA-10003893"/>
    <x v="1"/>
    <x v="10"/>
    <s v="Xerox 1962"/>
    <n v="10.272000000000002"/>
    <x v="1"/>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x v="2"/>
    <n v="0.4"/>
    <n v="-199.7700000000001"/>
  </r>
  <r>
    <n v="8574"/>
    <s v="CA-2012-164623"/>
    <x v="1"/>
    <x v="1182"/>
    <d v="2012-10-22T00:00:00"/>
    <s v="First Class"/>
    <s v="MS-17770"/>
    <s v="Maxwell Schwartz"/>
    <x v="0"/>
    <s v="United States"/>
    <s v="New York City"/>
    <x v="15"/>
    <n v="10035"/>
    <x v="3"/>
    <s v="OFF-PA-10000249"/>
    <x v="1"/>
    <x v="10"/>
    <s v="Staples"/>
    <n v="24.56"/>
    <x v="0"/>
    <n v="0"/>
    <n v="11.543199999999999"/>
  </r>
  <r>
    <n v="8575"/>
    <s v="CA-2011-159849"/>
    <x v="2"/>
    <x v="111"/>
    <d v="2011-09-19T00:00:00"/>
    <s v="Same Day"/>
    <s v="JK-15640"/>
    <s v="Jim Kriz"/>
    <x v="2"/>
    <s v="United States"/>
    <s v="San Francisco"/>
    <x v="1"/>
    <n v="94110"/>
    <x v="1"/>
    <s v="OFF-FA-10000053"/>
    <x v="1"/>
    <x v="13"/>
    <s v="Revere Boxed Rubber Bands by Revere"/>
    <n v="5.67"/>
    <x v="1"/>
    <n v="0"/>
    <n v="0.11340000000000017"/>
  </r>
  <r>
    <n v="8576"/>
    <s v="CA-2014-101273"/>
    <x v="3"/>
    <x v="151"/>
    <d v="2014-08-31T00:00:00"/>
    <s v="Second Class"/>
    <s v="ST-20530"/>
    <s v="Shui Tom"/>
    <x v="0"/>
    <s v="United States"/>
    <s v="Port Saint Lucie"/>
    <x v="2"/>
    <n v="34952"/>
    <x v="0"/>
    <s v="OFF-AP-10000804"/>
    <x v="1"/>
    <x v="9"/>
    <s v="Hoover Portapower Portable Vacuum"/>
    <n v="14.336000000000002"/>
    <x v="4"/>
    <n v="0.2"/>
    <n v="0.89599999999999991"/>
  </r>
  <r>
    <n v="8577"/>
    <s v="CA-2014-106747"/>
    <x v="3"/>
    <x v="445"/>
    <d v="2014-07-05T00:00:00"/>
    <s v="First Class"/>
    <s v="TS-21505"/>
    <s v="Tony Sayre"/>
    <x v="0"/>
    <s v="United States"/>
    <s v="Concord"/>
    <x v="38"/>
    <n v="3301"/>
    <x v="3"/>
    <s v="FUR-FU-10004188"/>
    <x v="0"/>
    <x v="5"/>
    <s v="Luxo Professional Combination Clamp-On Lamps"/>
    <n v="102.3"/>
    <x v="7"/>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x v="0"/>
    <n v="0"/>
    <n v="97.203200000000038"/>
  </r>
  <r>
    <n v="8579"/>
    <s v="CA-2014-146164"/>
    <x v="3"/>
    <x v="66"/>
    <d v="2014-12-27T00:00:00"/>
    <s v="Standard Class"/>
    <s v="CM-12190"/>
    <s v="Charlotte Melton"/>
    <x v="0"/>
    <s v="United States"/>
    <s v="Rochester"/>
    <x v="11"/>
    <n v="55901"/>
    <x v="2"/>
    <s v="OFF-ST-10001228"/>
    <x v="1"/>
    <x v="4"/>
    <s v="Personal File Boxes with Fold-Down Carry Handle"/>
    <n v="31.16"/>
    <x v="0"/>
    <n v="0"/>
    <n v="7.7899999999999991"/>
  </r>
  <r>
    <n v="8580"/>
    <s v="CA-2013-111605"/>
    <x v="0"/>
    <x v="797"/>
    <d v="2014-01-03T00:00:00"/>
    <s v="Standard Class"/>
    <s v="JW-15955"/>
    <s v="Joni Wasserman"/>
    <x v="0"/>
    <s v="United States"/>
    <s v="Louisville"/>
    <x v="0"/>
    <n v="40214"/>
    <x v="0"/>
    <s v="OFF-LA-10002368"/>
    <x v="1"/>
    <x v="2"/>
    <s v="Avery 479"/>
    <n v="2.61"/>
    <x v="7"/>
    <n v="0"/>
    <n v="1.2005999999999999"/>
  </r>
  <r>
    <n v="8581"/>
    <s v="CA-2011-130673"/>
    <x v="2"/>
    <x v="671"/>
    <d v="2011-05-22T00:00:00"/>
    <s v="Second Class"/>
    <s v="MC-17590"/>
    <s v="Matt Collister"/>
    <x v="1"/>
    <s v="United States"/>
    <s v="San Marcos"/>
    <x v="5"/>
    <n v="78666"/>
    <x v="2"/>
    <s v="FUR-FU-10003489"/>
    <x v="0"/>
    <x v="5"/>
    <s v="Contemporary Borderless Frame"/>
    <n v="10.332000000000001"/>
    <x v="1"/>
    <n v="0.6"/>
    <n v="-5.9408999999999992"/>
  </r>
  <r>
    <n v="8582"/>
    <s v="CA-2011-130673"/>
    <x v="2"/>
    <x v="671"/>
    <d v="2011-05-22T00:00:00"/>
    <s v="Second Class"/>
    <s v="MC-17590"/>
    <s v="Matt Collister"/>
    <x v="1"/>
    <s v="United States"/>
    <s v="San Marcos"/>
    <x v="5"/>
    <n v="78666"/>
    <x v="2"/>
    <s v="OFF-PA-10000289"/>
    <x v="1"/>
    <x v="10"/>
    <s v="Xerox 213"/>
    <n v="10.368000000000002"/>
    <x v="0"/>
    <n v="0.2"/>
    <n v="3.6288"/>
  </r>
  <r>
    <n v="8583"/>
    <s v="CA-2011-130673"/>
    <x v="2"/>
    <x v="671"/>
    <d v="2011-05-22T00:00:00"/>
    <s v="Second Class"/>
    <s v="MC-17590"/>
    <s v="Matt Collister"/>
    <x v="1"/>
    <s v="United States"/>
    <s v="San Marcos"/>
    <x v="5"/>
    <n v="78666"/>
    <x v="2"/>
    <s v="TEC-AC-10004227"/>
    <x v="2"/>
    <x v="11"/>
    <s v="SanDisk Ultra 16 GB MicroSDHC Class 10 Memory Card"/>
    <n v="20.784000000000002"/>
    <x v="0"/>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x v="2"/>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x v="0"/>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x v="3"/>
    <n v="0.7"/>
    <n v="-8.1311999999999998"/>
  </r>
  <r>
    <n v="8587"/>
    <s v="CA-2014-162012"/>
    <x v="3"/>
    <x v="497"/>
    <d v="2014-07-19T00:00:00"/>
    <s v="Standard Class"/>
    <s v="KB-16240"/>
    <s v="Karen Bern"/>
    <x v="1"/>
    <s v="United States"/>
    <s v="Los Angeles"/>
    <x v="1"/>
    <n v="90049"/>
    <x v="1"/>
    <s v="TEC-AC-10003832"/>
    <x v="2"/>
    <x v="11"/>
    <s v="Logitech P710e Mobile Speakerphone"/>
    <n v="1287.45"/>
    <x v="2"/>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x v="2"/>
    <n v="0"/>
    <n v="43.705999999999996"/>
  </r>
  <r>
    <n v="8589"/>
    <s v="CA-2012-138492"/>
    <x v="1"/>
    <x v="1060"/>
    <d v="2012-05-22T00:00:00"/>
    <s v="Standard Class"/>
    <s v="FC-14335"/>
    <s v="Fred Chung"/>
    <x v="1"/>
    <s v="United States"/>
    <s v="Philadelphia"/>
    <x v="9"/>
    <n v="19140"/>
    <x v="3"/>
    <s v="OFF-ST-10002583"/>
    <x v="1"/>
    <x v="4"/>
    <s v="Fellowes Neat Ideas Storage Cubes"/>
    <n v="51.967999999999996"/>
    <x v="0"/>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x v="0"/>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x v="1"/>
    <n v="0"/>
    <n v="3.9102000000000006"/>
  </r>
  <r>
    <n v="8592"/>
    <s v="CA-2014-101700"/>
    <x v="3"/>
    <x v="756"/>
    <d v="2014-04-27T00:00:00"/>
    <s v="First Class"/>
    <s v="SO-20335"/>
    <s v="Sean O'Donnell"/>
    <x v="0"/>
    <s v="United States"/>
    <s v="Greeley"/>
    <x v="22"/>
    <n v="80634"/>
    <x v="1"/>
    <s v="OFF-EN-10003134"/>
    <x v="1"/>
    <x v="12"/>
    <s v="Staples"/>
    <n v="18.687999999999999"/>
    <x v="0"/>
    <n v="0.2"/>
    <n v="7.008"/>
  </r>
  <r>
    <n v="8593"/>
    <s v="CA-2014-101700"/>
    <x v="3"/>
    <x v="756"/>
    <d v="2014-04-27T00:00:00"/>
    <s v="First Class"/>
    <s v="SO-20335"/>
    <s v="Sean O'Donnell"/>
    <x v="0"/>
    <s v="United States"/>
    <s v="Greeley"/>
    <x v="22"/>
    <n v="80634"/>
    <x v="1"/>
    <s v="FUR-FU-10001025"/>
    <x v="0"/>
    <x v="5"/>
    <s v="Eldon Imàge Series Desk Accessories, Clear"/>
    <n v="11.664000000000001"/>
    <x v="1"/>
    <n v="0.2"/>
    <n v="3.3534000000000006"/>
  </r>
  <r>
    <n v="8594"/>
    <s v="CA-2014-159667"/>
    <x v="3"/>
    <x v="45"/>
    <d v="2014-11-14T00:00:00"/>
    <s v="Standard Class"/>
    <s v="PM-19135"/>
    <s v="Peter McVee"/>
    <x v="2"/>
    <s v="United States"/>
    <s v="Jacksonville"/>
    <x v="2"/>
    <n v="32216"/>
    <x v="0"/>
    <s v="TEC-AC-10002567"/>
    <x v="2"/>
    <x v="11"/>
    <s v="Logitech G602 Wireless Gaming Mouse"/>
    <n v="191.976"/>
    <x v="1"/>
    <n v="0.2"/>
    <n v="38.395199999999988"/>
  </r>
  <r>
    <n v="8595"/>
    <s v="CA-2014-159667"/>
    <x v="3"/>
    <x v="45"/>
    <d v="2014-11-14T00:00:00"/>
    <s v="Standard Class"/>
    <s v="PM-19135"/>
    <s v="Peter McVee"/>
    <x v="2"/>
    <s v="United States"/>
    <s v="Jacksonville"/>
    <x v="2"/>
    <n v="32216"/>
    <x v="0"/>
    <s v="TEC-PH-10004094"/>
    <x v="2"/>
    <x v="7"/>
    <s v="Motorola L703CM"/>
    <n v="499.16800000000006"/>
    <x v="4"/>
    <n v="0.2"/>
    <n v="31.197999999999993"/>
  </r>
  <r>
    <n v="8596"/>
    <s v="CA-2011-111934"/>
    <x v="2"/>
    <x v="952"/>
    <d v="2011-05-07T00:00:00"/>
    <s v="First Class"/>
    <s v="GD-14590"/>
    <s v="Giulietta Dortch"/>
    <x v="1"/>
    <s v="United States"/>
    <s v="Arlington"/>
    <x v="17"/>
    <n v="22204"/>
    <x v="0"/>
    <s v="OFF-BI-10004364"/>
    <x v="1"/>
    <x v="8"/>
    <s v="Storex Dura Pro Binders"/>
    <n v="11.88"/>
    <x v="0"/>
    <n v="0"/>
    <n v="5.3460000000000001"/>
  </r>
  <r>
    <n v="8597"/>
    <s v="CA-2011-111934"/>
    <x v="2"/>
    <x v="952"/>
    <d v="2011-05-07T00:00:00"/>
    <s v="First Class"/>
    <s v="GD-14590"/>
    <s v="Giulietta Dortch"/>
    <x v="1"/>
    <s v="United States"/>
    <s v="Arlington"/>
    <x v="17"/>
    <n v="22204"/>
    <x v="0"/>
    <s v="OFF-PA-10000474"/>
    <x v="1"/>
    <x v="10"/>
    <s v="Staples"/>
    <n v="35.44"/>
    <x v="7"/>
    <n v="0"/>
    <n v="16.656799999999997"/>
  </r>
  <r>
    <n v="8598"/>
    <s v="US-2013-117387"/>
    <x v="0"/>
    <x v="189"/>
    <d v="2013-11-01T00:00:00"/>
    <s v="Standard Class"/>
    <s v="PA-19060"/>
    <s v="Pete Armstrong"/>
    <x v="2"/>
    <s v="United States"/>
    <s v="San Francisco"/>
    <x v="1"/>
    <n v="94122"/>
    <x v="1"/>
    <s v="OFF-BI-10004308"/>
    <x v="1"/>
    <x v="8"/>
    <s v="Avery Legal 4-Ring Binder"/>
    <n v="67.13600000000001"/>
    <x v="4"/>
    <n v="0.2"/>
    <n v="25.175999999999998"/>
  </r>
  <r>
    <n v="8599"/>
    <s v="CA-2011-141110"/>
    <x v="2"/>
    <x v="35"/>
    <d v="2011-12-01T00:00:00"/>
    <s v="Standard Class"/>
    <s v="LS-17200"/>
    <s v="Luke Schmidt"/>
    <x v="1"/>
    <s v="United States"/>
    <s v="Fresno"/>
    <x v="1"/>
    <n v="93727"/>
    <x v="1"/>
    <s v="OFF-BI-10002012"/>
    <x v="1"/>
    <x v="8"/>
    <s v="Wilson Jones Easy Flow II Sheet Lifters"/>
    <n v="4.32"/>
    <x v="1"/>
    <n v="0.2"/>
    <n v="1.512"/>
  </r>
  <r>
    <n v="8600"/>
    <s v="CA-2011-141110"/>
    <x v="2"/>
    <x v="35"/>
    <d v="2011-12-01T00:00:00"/>
    <s v="Standard Class"/>
    <s v="LS-17200"/>
    <s v="Luke Schmidt"/>
    <x v="1"/>
    <s v="United States"/>
    <s v="Fresno"/>
    <x v="1"/>
    <n v="93727"/>
    <x v="1"/>
    <s v="OFF-PA-10002586"/>
    <x v="1"/>
    <x v="10"/>
    <s v="Xerox 1970"/>
    <n v="14.940000000000001"/>
    <x v="1"/>
    <n v="0"/>
    <n v="7.0218000000000007"/>
  </r>
  <r>
    <n v="8601"/>
    <s v="CA-2011-141110"/>
    <x v="2"/>
    <x v="35"/>
    <d v="2011-12-01T00:00:00"/>
    <s v="Standard Class"/>
    <s v="LS-17200"/>
    <s v="Luke Schmidt"/>
    <x v="1"/>
    <s v="United States"/>
    <s v="Fresno"/>
    <x v="1"/>
    <n v="93727"/>
    <x v="1"/>
    <s v="OFF-AP-10000692"/>
    <x v="1"/>
    <x v="9"/>
    <s v="Fellowes Mighty 8 Compact Surge Protector"/>
    <n v="40.54"/>
    <x v="0"/>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x v="7"/>
    <n v="0.2"/>
    <n v="2.5591999999999997"/>
  </r>
  <r>
    <n v="8603"/>
    <s v="US-2011-133949"/>
    <x v="2"/>
    <x v="520"/>
    <d v="2011-12-31T00:00:00"/>
    <s v="Same Day"/>
    <s v="JL-15175"/>
    <s v="James Lanier"/>
    <x v="2"/>
    <s v="United States"/>
    <s v="Reno"/>
    <x v="33"/>
    <n v="89502"/>
    <x v="1"/>
    <s v="TEC-PH-10004908"/>
    <x v="2"/>
    <x v="7"/>
    <s v="Panasonic KX TS3282W Corded phone"/>
    <n v="475.94400000000002"/>
    <x v="3"/>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x v="0"/>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x v="1"/>
    <n v="0.2"/>
    <n v="-6.2100000000000151"/>
  </r>
  <r>
    <n v="8606"/>
    <s v="US-2013-116365"/>
    <x v="0"/>
    <x v="835"/>
    <d v="2013-01-08T00:00:00"/>
    <s v="Standard Class"/>
    <s v="CA-12310"/>
    <s v="Christine Abelman"/>
    <x v="1"/>
    <s v="United States"/>
    <s v="San Antonio"/>
    <x v="5"/>
    <n v="78207"/>
    <x v="2"/>
    <s v="TEC-PH-10002890"/>
    <x v="2"/>
    <x v="7"/>
    <s v="AT&amp;T 17929 Lendline Telephone"/>
    <n v="180.96"/>
    <x v="2"/>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x v="0"/>
    <n v="0"/>
    <n v="7.6493999999999982"/>
  </r>
  <r>
    <n v="8608"/>
    <s v="CA-2011-151946"/>
    <x v="2"/>
    <x v="611"/>
    <d v="2011-06-09T00:00:00"/>
    <s v="Standard Class"/>
    <s v="BT-11440"/>
    <s v="Bobby Trafton"/>
    <x v="0"/>
    <s v="United States"/>
    <s v="New York City"/>
    <x v="15"/>
    <n v="10035"/>
    <x v="3"/>
    <s v="FUR-FU-10002878"/>
    <x v="0"/>
    <x v="5"/>
    <s v="Seth Thomas 14&quot; Day/Date Wall Clock"/>
    <n v="56.96"/>
    <x v="0"/>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x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x v="0"/>
    <n v="0.2"/>
    <n v="-44.196000000000026"/>
  </r>
  <r>
    <n v="8611"/>
    <s v="CA-2011-151946"/>
    <x v="2"/>
    <x v="611"/>
    <d v="2011-06-09T00:00:00"/>
    <s v="Standard Class"/>
    <s v="BT-11440"/>
    <s v="Bobby Trafton"/>
    <x v="0"/>
    <s v="United States"/>
    <s v="New York City"/>
    <x v="15"/>
    <n v="10035"/>
    <x v="3"/>
    <s v="FUR-FU-10002191"/>
    <x v="0"/>
    <x v="5"/>
    <s v="G.E. Halogen Desk Lamp Bulbs"/>
    <n v="13.96"/>
    <x v="0"/>
    <n v="0"/>
    <n v="6.7008000000000001"/>
  </r>
  <r>
    <n v="8612"/>
    <s v="CA-2014-123624"/>
    <x v="3"/>
    <x v="38"/>
    <d v="2014-11-18T00:00:00"/>
    <s v="Second Class"/>
    <s v="SE-20110"/>
    <s v="Sanjit Engle"/>
    <x v="0"/>
    <s v="United States"/>
    <s v="Oxnard"/>
    <x v="1"/>
    <n v="93030"/>
    <x v="1"/>
    <s v="TEC-AC-10000682"/>
    <x v="2"/>
    <x v="11"/>
    <s v="Kensington K72356US Mouse-in-a-Box USB Desktop Mouse"/>
    <n v="82.95"/>
    <x v="2"/>
    <n v="0"/>
    <n v="29.032499999999999"/>
  </r>
  <r>
    <n v="8613"/>
    <s v="CA-2013-146437"/>
    <x v="0"/>
    <x v="1198"/>
    <d v="2013-02-01T00:00:00"/>
    <s v="Second Class"/>
    <s v="HG-14965"/>
    <s v="Henry Goldwyn"/>
    <x v="1"/>
    <s v="United States"/>
    <s v="Los Angeles"/>
    <x v="1"/>
    <n v="90036"/>
    <x v="1"/>
    <s v="OFF-AR-10000588"/>
    <x v="1"/>
    <x v="6"/>
    <s v="Newell 345"/>
    <n v="39.68"/>
    <x v="0"/>
    <n v="0"/>
    <n v="10.316800000000001"/>
  </r>
  <r>
    <n v="8614"/>
    <s v="CA-2013-138233"/>
    <x v="0"/>
    <x v="1199"/>
    <d v="2013-11-15T00:00:00"/>
    <s v="Standard Class"/>
    <s v="PF-19165"/>
    <s v="Philip Fox"/>
    <x v="0"/>
    <s v="United States"/>
    <s v="Oakland"/>
    <x v="1"/>
    <n v="94601"/>
    <x v="1"/>
    <s v="TEC-AC-10002001"/>
    <x v="2"/>
    <x v="11"/>
    <s v="Logitech Wireless Gaming Headset G930"/>
    <n v="479.97"/>
    <x v="1"/>
    <n v="0"/>
    <n v="177.58890000000002"/>
  </r>
  <r>
    <n v="8615"/>
    <s v="CA-2013-165918"/>
    <x v="0"/>
    <x v="545"/>
    <d v="2013-09-15T00:00:00"/>
    <s v="Standard Class"/>
    <s v="BD-11770"/>
    <s v="Bryan Davis"/>
    <x v="0"/>
    <s v="United States"/>
    <s v="Edmonds"/>
    <x v="4"/>
    <n v="98026"/>
    <x v="1"/>
    <s v="OFF-LA-10003720"/>
    <x v="1"/>
    <x v="2"/>
    <s v="Avery 487"/>
    <n v="7.38"/>
    <x v="0"/>
    <n v="0"/>
    <n v="3.4685999999999999"/>
  </r>
  <r>
    <n v="8616"/>
    <s v="CA-2013-165918"/>
    <x v="0"/>
    <x v="545"/>
    <d v="2013-09-15T00:00:00"/>
    <s v="Standard Class"/>
    <s v="BD-11770"/>
    <s v="Bryan Davis"/>
    <x v="0"/>
    <s v="United States"/>
    <s v="Edmonds"/>
    <x v="4"/>
    <n v="98026"/>
    <x v="1"/>
    <s v="OFF-BI-10004364"/>
    <x v="1"/>
    <x v="8"/>
    <s v="Storex Dura Pro Binders"/>
    <n v="14.256000000000002"/>
    <x v="1"/>
    <n v="0.2"/>
    <n v="4.4550000000000001"/>
  </r>
  <r>
    <n v="8617"/>
    <s v="CA-2013-165918"/>
    <x v="0"/>
    <x v="545"/>
    <d v="2013-09-15T00:00:00"/>
    <s v="Standard Class"/>
    <s v="BD-11770"/>
    <s v="Bryan Davis"/>
    <x v="0"/>
    <s v="United States"/>
    <s v="Edmonds"/>
    <x v="4"/>
    <n v="98026"/>
    <x v="1"/>
    <s v="OFF-PA-10000100"/>
    <x v="1"/>
    <x v="10"/>
    <s v="Xerox 1945"/>
    <n v="81.98"/>
    <x v="0"/>
    <n v="0"/>
    <n v="40.170200000000001"/>
  </r>
  <r>
    <n v="8618"/>
    <s v="CA-2013-165918"/>
    <x v="0"/>
    <x v="545"/>
    <d v="2013-09-15T00:00:00"/>
    <s v="Standard Class"/>
    <s v="BD-11770"/>
    <s v="Bryan Davis"/>
    <x v="0"/>
    <s v="United States"/>
    <s v="Edmonds"/>
    <x v="4"/>
    <n v="98026"/>
    <x v="1"/>
    <s v="OFF-BI-10004826"/>
    <x v="1"/>
    <x v="8"/>
    <s v="JM Magazine Binder"/>
    <n v="39.624000000000009"/>
    <x v="1"/>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x v="3"/>
    <n v="0.2"/>
    <n v="-14.987700000000061"/>
  </r>
  <r>
    <n v="8620"/>
    <s v="CA-2014-132437"/>
    <x v="3"/>
    <x v="565"/>
    <d v="2014-09-14T00:00:00"/>
    <s v="Second Class"/>
    <s v="EM-14095"/>
    <s v="Eudokia Martin"/>
    <x v="1"/>
    <s v="United States"/>
    <s v="New York City"/>
    <x v="15"/>
    <n v="10024"/>
    <x v="3"/>
    <s v="OFF-ST-10001031"/>
    <x v="1"/>
    <x v="4"/>
    <s v="Adjustable Personal File Tote"/>
    <n v="65.12"/>
    <x v="4"/>
    <n v="0"/>
    <n v="16.931200000000004"/>
  </r>
  <r>
    <n v="8621"/>
    <s v="US-2014-119319"/>
    <x v="3"/>
    <x v="44"/>
    <d v="2014-11-10T00:00:00"/>
    <s v="Second Class"/>
    <s v="LC-17050"/>
    <s v="Liz Carlisle"/>
    <x v="0"/>
    <s v="United States"/>
    <s v="Dallas"/>
    <x v="5"/>
    <n v="75217"/>
    <x v="2"/>
    <s v="FUR-FU-10003878"/>
    <x v="0"/>
    <x v="5"/>
    <s v="Linden 10&quot; Round Wall Clock, Black"/>
    <n v="30.560000000000002"/>
    <x v="2"/>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x v="0"/>
    <n v="0.2"/>
    <n v="2.3363999999999976"/>
  </r>
  <r>
    <n v="8623"/>
    <s v="US-2013-114230"/>
    <x v="0"/>
    <x v="581"/>
    <d v="2013-12-02T00:00:00"/>
    <s v="Standard Class"/>
    <s v="CM-12235"/>
    <s v="Chris McAfee"/>
    <x v="0"/>
    <s v="United States"/>
    <s v="Phoenix"/>
    <x v="16"/>
    <n v="85023"/>
    <x v="1"/>
    <s v="OFF-ST-10000876"/>
    <x v="1"/>
    <x v="4"/>
    <s v="Eldon Simplefile Box Office"/>
    <n v="39.808"/>
    <x v="4"/>
    <n v="0.2"/>
    <n v="3.9808000000000003"/>
  </r>
  <r>
    <n v="8624"/>
    <s v="CA-2012-136147"/>
    <x v="1"/>
    <x v="50"/>
    <d v="2012-11-18T00:00:00"/>
    <s v="Standard Class"/>
    <s v="FM-14380"/>
    <s v="Fred McMath"/>
    <x v="0"/>
    <s v="United States"/>
    <s v="Miami"/>
    <x v="2"/>
    <n v="33178"/>
    <x v="0"/>
    <s v="OFF-BI-10004224"/>
    <x v="1"/>
    <x v="8"/>
    <s v="Catalog Binders with Expanding Posts"/>
    <n v="121.10400000000003"/>
    <x v="5"/>
    <n v="0.7"/>
    <n v="-100.91999999999999"/>
  </r>
  <r>
    <n v="8625"/>
    <s v="CA-2012-136147"/>
    <x v="1"/>
    <x v="50"/>
    <d v="2012-11-18T00:00:00"/>
    <s v="Standard Class"/>
    <s v="FM-14380"/>
    <s v="Fred McMath"/>
    <x v="0"/>
    <s v="United States"/>
    <s v="Miami"/>
    <x v="2"/>
    <n v="33178"/>
    <x v="0"/>
    <s v="TEC-AC-10004568"/>
    <x v="2"/>
    <x v="11"/>
    <s v="Maxell LTO Ultrium - 800 GB"/>
    <n v="111.96"/>
    <x v="2"/>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x v="1"/>
    <n v="0.2"/>
    <n v="5.1011999999999995"/>
  </r>
  <r>
    <n v="8627"/>
    <s v="CA-2012-164084"/>
    <x v="1"/>
    <x v="67"/>
    <d v="2012-09-12T00:00:00"/>
    <s v="Standard Class"/>
    <s v="AG-10525"/>
    <s v="Andy Gerbode"/>
    <x v="1"/>
    <s v="United States"/>
    <s v="New York City"/>
    <x v="15"/>
    <n v="10011"/>
    <x v="3"/>
    <s v="OFF-ST-10003638"/>
    <x v="1"/>
    <x v="4"/>
    <s v="Mobile Personal File Cube"/>
    <n v="70.260000000000005"/>
    <x v="1"/>
    <n v="0"/>
    <n v="18.970199999999998"/>
  </r>
  <r>
    <n v="8628"/>
    <s v="CA-2012-164084"/>
    <x v="1"/>
    <x v="67"/>
    <d v="2012-09-12T00:00:00"/>
    <s v="Standard Class"/>
    <s v="AG-10525"/>
    <s v="Andy Gerbode"/>
    <x v="1"/>
    <s v="United States"/>
    <s v="New York City"/>
    <x v="15"/>
    <n v="10011"/>
    <x v="3"/>
    <s v="TEC-AC-10002305"/>
    <x v="2"/>
    <x v="11"/>
    <s v="KeyTronic E03601U1 - Keyboard - Beige"/>
    <n v="90"/>
    <x v="2"/>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x v="0"/>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x v="0"/>
    <n v="0.4"/>
    <n v="-120.29400000000004"/>
  </r>
  <r>
    <n v="8631"/>
    <s v="CA-2012-164084"/>
    <x v="1"/>
    <x v="67"/>
    <d v="2012-09-12T00:00:00"/>
    <s v="Standard Class"/>
    <s v="AG-10525"/>
    <s v="Andy Gerbode"/>
    <x v="1"/>
    <s v="United States"/>
    <s v="New York City"/>
    <x v="15"/>
    <n v="10011"/>
    <x v="3"/>
    <s v="OFF-FA-10003059"/>
    <x v="1"/>
    <x v="13"/>
    <s v="Assorted Color Push Pins"/>
    <n v="7.24"/>
    <x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x v="2"/>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x v="5"/>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x v="1"/>
    <n v="0.2"/>
    <n v="0.7110000000000003"/>
  </r>
  <r>
    <n v="8635"/>
    <s v="CA-2014-159793"/>
    <x v="3"/>
    <x v="326"/>
    <d v="2014-08-30T00:00:00"/>
    <s v="Standard Class"/>
    <s v="SV-20365"/>
    <s v="Seth Vernon"/>
    <x v="0"/>
    <s v="United States"/>
    <s v="Philadelphia"/>
    <x v="9"/>
    <n v="19140"/>
    <x v="3"/>
    <s v="FUR-BO-10001798"/>
    <x v="0"/>
    <x v="0"/>
    <s v="Bush Somerset Collection Bookcase"/>
    <n v="130.97999999999999"/>
    <x v="0"/>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x v="2"/>
    <n v="0"/>
    <n v="45.487000000000002"/>
  </r>
  <r>
    <n v="8637"/>
    <s v="CA-2011-160094"/>
    <x v="2"/>
    <x v="1013"/>
    <d v="2011-05-02T00:00:00"/>
    <s v="First Class"/>
    <s v="JM-16195"/>
    <s v="Justin MacKendrick"/>
    <x v="0"/>
    <s v="United States"/>
    <s v="Louisville"/>
    <x v="0"/>
    <n v="40214"/>
    <x v="0"/>
    <s v="OFF-ST-10000585"/>
    <x v="1"/>
    <x v="4"/>
    <s v="Economy Rollaway Files"/>
    <n v="826"/>
    <x v="2"/>
    <n v="0"/>
    <n v="214.76"/>
  </r>
  <r>
    <n v="8638"/>
    <s v="CA-2014-151281"/>
    <x v="3"/>
    <x v="842"/>
    <d v="2014-05-03T00:00:00"/>
    <s v="Standard Class"/>
    <s v="HM-14980"/>
    <s v="Henry MacAllister"/>
    <x v="0"/>
    <s v="United States"/>
    <s v="Seattle"/>
    <x v="4"/>
    <n v="98105"/>
    <x v="1"/>
    <s v="FUR-FU-10000397"/>
    <x v="0"/>
    <x v="5"/>
    <s v="Luxo Economy Swing Arm Lamp"/>
    <n v="139.58000000000001"/>
    <x v="3"/>
    <n v="0"/>
    <n v="39.082400000000007"/>
  </r>
  <r>
    <n v="8639"/>
    <s v="CA-2014-118346"/>
    <x v="3"/>
    <x v="283"/>
    <d v="2014-07-25T00:00:00"/>
    <s v="First Class"/>
    <s v="PO-19180"/>
    <s v="Philisse Overcash"/>
    <x v="2"/>
    <s v="United States"/>
    <s v="Kenosha"/>
    <x v="6"/>
    <n v="53142"/>
    <x v="2"/>
    <s v="TEC-AC-10000736"/>
    <x v="2"/>
    <x v="11"/>
    <s v="Logitech G600 MMO Gaming Mouse"/>
    <n v="399.95"/>
    <x v="2"/>
    <n v="0"/>
    <n v="143.982"/>
  </r>
  <r>
    <n v="8640"/>
    <s v="CA-2011-129819"/>
    <x v="2"/>
    <x v="736"/>
    <d v="2011-12-15T00:00:00"/>
    <s v="Second Class"/>
    <s v="KC-16675"/>
    <s v="Kimberly Carter"/>
    <x v="1"/>
    <s v="United States"/>
    <s v="Henderson"/>
    <x v="0"/>
    <n v="42420"/>
    <x v="0"/>
    <s v="OFF-BI-10004970"/>
    <x v="1"/>
    <x v="8"/>
    <s v="ACCOHIDE 3-Ring Binder, Blue, 1&quot;"/>
    <n v="12.39"/>
    <x v="1"/>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x v="2"/>
    <n v="0.8"/>
    <n v="-1141.47"/>
  </r>
  <r>
    <n v="8642"/>
    <s v="CA-2014-147767"/>
    <x v="3"/>
    <x v="574"/>
    <d v="2014-12-03T00:00:00"/>
    <s v="Same Day"/>
    <s v="SV-20935"/>
    <s v="Susan Vittorini"/>
    <x v="0"/>
    <s v="United States"/>
    <s v="Peoria"/>
    <x v="16"/>
    <n v="85345"/>
    <x v="1"/>
    <s v="OFF-BI-10001670"/>
    <x v="1"/>
    <x v="8"/>
    <s v="Vinyl Sectional Post Binders"/>
    <n v="67.860000000000014"/>
    <x v="5"/>
    <n v="0.7"/>
    <n v="-45.239999999999995"/>
  </r>
  <r>
    <n v="8643"/>
    <s v="CA-2012-108259"/>
    <x v="1"/>
    <x v="627"/>
    <d v="2012-11-15T00:00:00"/>
    <s v="Standard Class"/>
    <s v="NS-18640"/>
    <s v="Noel Staavos"/>
    <x v="1"/>
    <s v="United States"/>
    <s v="Jacksonville"/>
    <x v="3"/>
    <n v="28540"/>
    <x v="0"/>
    <s v="OFF-FA-10000624"/>
    <x v="1"/>
    <x v="13"/>
    <s v="OIC Binder Clips"/>
    <n v="31.504000000000005"/>
    <x v="10"/>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x v="7"/>
    <n v="0.2"/>
    <n v="1.6379999999999997"/>
  </r>
  <r>
    <n v="8645"/>
    <s v="CA-2012-108259"/>
    <x v="1"/>
    <x v="627"/>
    <d v="2012-11-15T00:00:00"/>
    <s v="Standard Class"/>
    <s v="NS-18640"/>
    <s v="Noel Staavos"/>
    <x v="1"/>
    <s v="United States"/>
    <s v="Jacksonville"/>
    <x v="3"/>
    <n v="28540"/>
    <x v="0"/>
    <s v="OFF-BI-10000315"/>
    <x v="1"/>
    <x v="8"/>
    <s v="Poly Designer Cover &amp; Back"/>
    <n v="39.878999999999998"/>
    <x v="3"/>
    <n v="0.7"/>
    <n v="-29.244599999999991"/>
  </r>
  <r>
    <n v="8646"/>
    <s v="CA-2012-108259"/>
    <x v="1"/>
    <x v="627"/>
    <d v="2012-11-15T00:00:00"/>
    <s v="Standard Class"/>
    <s v="NS-18640"/>
    <s v="Noel Staavos"/>
    <x v="1"/>
    <s v="United States"/>
    <s v="Jacksonville"/>
    <x v="3"/>
    <n v="28540"/>
    <x v="0"/>
    <s v="FUR-FU-10000023"/>
    <x v="0"/>
    <x v="5"/>
    <s v="Eldon Wave Desk Accessories"/>
    <n v="4.7119999999999997"/>
    <x v="7"/>
    <n v="0.2"/>
    <n v="1.4136000000000002"/>
  </r>
  <r>
    <n v="8647"/>
    <s v="CA-2013-113341"/>
    <x v="0"/>
    <x v="881"/>
    <d v="2013-11-30T00:00:00"/>
    <s v="Standard Class"/>
    <s v="MH-17455"/>
    <s v="Mark Hamilton"/>
    <x v="0"/>
    <s v="United States"/>
    <s v="Los Angeles"/>
    <x v="1"/>
    <n v="90032"/>
    <x v="1"/>
    <s v="FUR-CH-10004698"/>
    <x v="0"/>
    <x v="1"/>
    <s v="Padded Folding Chairs, Black, 4/Carton"/>
    <n v="194.35200000000003"/>
    <x v="1"/>
    <n v="0.2"/>
    <n v="19.435200000000009"/>
  </r>
  <r>
    <n v="8648"/>
    <s v="US-2012-131842"/>
    <x v="1"/>
    <x v="901"/>
    <d v="2012-12-08T00:00:00"/>
    <s v="First Class"/>
    <s v="RR-19525"/>
    <s v="Rick Reed"/>
    <x v="1"/>
    <s v="United States"/>
    <s v="Nashville"/>
    <x v="18"/>
    <n v="37211"/>
    <x v="0"/>
    <s v="FUR-CH-10004477"/>
    <x v="0"/>
    <x v="1"/>
    <s v="Global Push Button Manager's Chair, Indigo"/>
    <n v="97.424000000000007"/>
    <x v="0"/>
    <n v="0.2"/>
    <n v="10.960199999999993"/>
  </r>
  <r>
    <n v="8649"/>
    <s v="CA-2013-164574"/>
    <x v="0"/>
    <x v="875"/>
    <d v="2013-08-04T00:00:00"/>
    <s v="Standard Class"/>
    <s v="RH-19555"/>
    <s v="Ritsa Hightower"/>
    <x v="0"/>
    <s v="United States"/>
    <s v="Charlotte"/>
    <x v="3"/>
    <n v="28205"/>
    <x v="0"/>
    <s v="OFF-ST-10003816"/>
    <x v="1"/>
    <x v="4"/>
    <s v="Fellowes High-Stak Drawer Files"/>
    <n v="704.76"/>
    <x v="2"/>
    <n v="0.2"/>
    <n v="26.428499999999957"/>
  </r>
  <r>
    <n v="8650"/>
    <s v="CA-2013-164574"/>
    <x v="0"/>
    <x v="875"/>
    <d v="2013-08-04T00:00:00"/>
    <s v="Standard Class"/>
    <s v="RH-19555"/>
    <s v="Ritsa Hightower"/>
    <x v="0"/>
    <s v="United States"/>
    <s v="Charlotte"/>
    <x v="3"/>
    <n v="28205"/>
    <x v="0"/>
    <s v="OFF-BI-10002429"/>
    <x v="1"/>
    <x v="8"/>
    <s v="Premier Elliptical Ring Binder, Black"/>
    <n v="27.396000000000004"/>
    <x v="1"/>
    <n v="0.7"/>
    <n v="-20.090399999999995"/>
  </r>
  <r>
    <n v="8651"/>
    <s v="CA-2011-142769"/>
    <x v="2"/>
    <x v="103"/>
    <d v="2011-09-13T00:00:00"/>
    <s v="Same Day"/>
    <s v="RP-19390"/>
    <s v="Resi Pölking"/>
    <x v="0"/>
    <s v="United States"/>
    <s v="Seattle"/>
    <x v="4"/>
    <n v="98103"/>
    <x v="1"/>
    <s v="OFF-FA-10000840"/>
    <x v="1"/>
    <x v="13"/>
    <s v="OIC Thumb-Tacks"/>
    <n v="5.6999999999999993"/>
    <x v="2"/>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x v="1"/>
    <n v="0"/>
    <n v="5.5341000000000014"/>
  </r>
  <r>
    <n v="8653"/>
    <s v="CA-2011-142769"/>
    <x v="2"/>
    <x v="103"/>
    <d v="2011-09-13T00:00:00"/>
    <s v="Same Day"/>
    <s v="RP-19390"/>
    <s v="Resi Pölking"/>
    <x v="0"/>
    <s v="United States"/>
    <s v="Seattle"/>
    <x v="4"/>
    <n v="98103"/>
    <x v="1"/>
    <s v="OFF-SU-10001574"/>
    <x v="1"/>
    <x v="14"/>
    <s v="Acme Value Line Scissors"/>
    <n v="7.3"/>
    <x v="0"/>
    <n v="0"/>
    <n v="2.1899999999999995"/>
  </r>
  <r>
    <n v="8654"/>
    <s v="CA-2011-142769"/>
    <x v="2"/>
    <x v="103"/>
    <d v="2011-09-13T00:00:00"/>
    <s v="Same Day"/>
    <s v="RP-19390"/>
    <s v="Resi Pölking"/>
    <x v="0"/>
    <s v="United States"/>
    <s v="Seattle"/>
    <x v="4"/>
    <n v="98103"/>
    <x v="1"/>
    <s v="TEC-AC-10001606"/>
    <x v="2"/>
    <x v="11"/>
    <s v="Logitech Wireless Performance Mouse MX for PC and Mac"/>
    <n v="199.98"/>
    <x v="0"/>
    <n v="0"/>
    <n v="75.992400000000004"/>
  </r>
  <r>
    <n v="8655"/>
    <s v="CA-2011-142769"/>
    <x v="2"/>
    <x v="103"/>
    <d v="2011-09-13T00:00:00"/>
    <s v="Same Day"/>
    <s v="RP-19390"/>
    <s v="Resi Pölking"/>
    <x v="0"/>
    <s v="United States"/>
    <s v="Seattle"/>
    <x v="4"/>
    <n v="98103"/>
    <x v="1"/>
    <s v="TEC-AC-10003399"/>
    <x v="2"/>
    <x v="11"/>
    <s v="Memorex Mini Travel Drive 64 GB USB 2.0 Flash Drive"/>
    <n v="144.96"/>
    <x v="4"/>
    <n v="0"/>
    <n v="60.883200000000002"/>
  </r>
  <r>
    <n v="8656"/>
    <s v="CA-2011-142769"/>
    <x v="2"/>
    <x v="103"/>
    <d v="2011-09-13T00:00:00"/>
    <s v="Same Day"/>
    <s v="RP-19390"/>
    <s v="Resi Pölking"/>
    <x v="0"/>
    <s v="United States"/>
    <s v="Seattle"/>
    <x v="4"/>
    <n v="98103"/>
    <x v="1"/>
    <s v="TEC-AC-10000865"/>
    <x v="2"/>
    <x v="11"/>
    <s v="WD My Passport Ultra 500GB Portable External Hard Drive"/>
    <n v="118"/>
    <x v="0"/>
    <n v="0"/>
    <n v="20.059999999999988"/>
  </r>
  <r>
    <n v="8657"/>
    <s v="CA-2011-142769"/>
    <x v="2"/>
    <x v="103"/>
    <d v="2011-09-13T00:00:00"/>
    <s v="Same Day"/>
    <s v="RP-19390"/>
    <s v="Resi Pölking"/>
    <x v="0"/>
    <s v="United States"/>
    <s v="Seattle"/>
    <x v="4"/>
    <n v="98103"/>
    <x v="1"/>
    <s v="OFF-PA-10002923"/>
    <x v="1"/>
    <x v="10"/>
    <s v="Xerox 1942"/>
    <n v="48.94"/>
    <x v="7"/>
    <n v="0"/>
    <n v="24.47"/>
  </r>
  <r>
    <n v="8658"/>
    <s v="CA-2011-142769"/>
    <x v="2"/>
    <x v="103"/>
    <d v="2011-09-13T00:00:00"/>
    <s v="Same Day"/>
    <s v="RP-19390"/>
    <s v="Resi Pölking"/>
    <x v="0"/>
    <s v="United States"/>
    <s v="Seattle"/>
    <x v="4"/>
    <n v="98103"/>
    <x v="1"/>
    <s v="OFF-AP-10004785"/>
    <x v="1"/>
    <x v="9"/>
    <s v="Holmes Replacement Filter for HEPA Air Cleaner, Medium Room"/>
    <n v="22.66"/>
    <x v="0"/>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x v="7"/>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x v="5"/>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x v="2"/>
    <n v="0.2"/>
    <n v="-81.440999999999946"/>
  </r>
  <r>
    <n v="8662"/>
    <s v="CA-2012-131856"/>
    <x v="1"/>
    <x v="793"/>
    <d v="2012-05-17T00:00:00"/>
    <s v="Standard Class"/>
    <s v="JG-15160"/>
    <s v="James Galang"/>
    <x v="0"/>
    <s v="United States"/>
    <s v="Houston"/>
    <x v="5"/>
    <n v="77041"/>
    <x v="2"/>
    <s v="FUR-FU-10000175"/>
    <x v="0"/>
    <x v="5"/>
    <s v="DAX Wood Document Frame."/>
    <n v="21.968000000000004"/>
    <x v="4"/>
    <n v="0.6"/>
    <n v="-15.9268"/>
  </r>
  <r>
    <n v="8663"/>
    <s v="CA-2012-131856"/>
    <x v="1"/>
    <x v="793"/>
    <d v="2012-05-17T00:00:00"/>
    <s v="Standard Class"/>
    <s v="JG-15160"/>
    <s v="James Galang"/>
    <x v="0"/>
    <s v="United States"/>
    <s v="Houston"/>
    <x v="5"/>
    <n v="77041"/>
    <x v="2"/>
    <s v="TEC-PH-10001336"/>
    <x v="2"/>
    <x v="7"/>
    <s v="Digium D40 VoIP phone"/>
    <n v="619.15200000000004"/>
    <x v="5"/>
    <n v="0.2"/>
    <n v="69.654599999999988"/>
  </r>
  <r>
    <n v="8664"/>
    <s v="CA-2012-131856"/>
    <x v="1"/>
    <x v="793"/>
    <d v="2012-05-17T00:00:00"/>
    <s v="Standard Class"/>
    <s v="JG-15160"/>
    <s v="James Galang"/>
    <x v="0"/>
    <s v="United States"/>
    <s v="Houston"/>
    <x v="5"/>
    <n v="77041"/>
    <x v="2"/>
    <s v="OFF-PA-10001954"/>
    <x v="1"/>
    <x v="10"/>
    <s v="Xerox 1964"/>
    <n v="127.90400000000001"/>
    <x v="3"/>
    <n v="0.2"/>
    <n v="41.568799999999996"/>
  </r>
  <r>
    <n v="8665"/>
    <s v="CA-2014-126634"/>
    <x v="3"/>
    <x v="983"/>
    <d v="2014-04-02T00:00:00"/>
    <s v="Second Class"/>
    <s v="AB-10165"/>
    <s v="Alan Barnes"/>
    <x v="0"/>
    <s v="United States"/>
    <s v="Lakewood"/>
    <x v="1"/>
    <n v="90712"/>
    <x v="1"/>
    <s v="FUR-FU-10004973"/>
    <x v="0"/>
    <x v="5"/>
    <s v="Flat Face Poster Frame"/>
    <n v="94.2"/>
    <x v="2"/>
    <n v="0"/>
    <n v="39.564000000000007"/>
  </r>
  <r>
    <n v="8666"/>
    <s v="CA-2013-118500"/>
    <x v="0"/>
    <x v="1019"/>
    <d v="2013-11-19T00:00:00"/>
    <s v="First Class"/>
    <s v="HJ-14875"/>
    <s v="Heather Jas"/>
    <x v="2"/>
    <s v="United States"/>
    <s v="San Francisco"/>
    <x v="1"/>
    <n v="94122"/>
    <x v="1"/>
    <s v="OFF-SU-10004231"/>
    <x v="1"/>
    <x v="14"/>
    <s v="Acme Tagit Stainless Steel Antibacterial Scissors"/>
    <n v="49.5"/>
    <x v="2"/>
    <n v="0"/>
    <n v="13.365"/>
  </r>
  <r>
    <n v="8667"/>
    <s v="CA-2013-163951"/>
    <x v="0"/>
    <x v="945"/>
    <d v="2014-01-03T00:00:00"/>
    <s v="First Class"/>
    <s v="CJ-11875"/>
    <s v="Carl Jackson"/>
    <x v="1"/>
    <s v="United States"/>
    <s v="Philadelphia"/>
    <x v="9"/>
    <n v="19140"/>
    <x v="3"/>
    <s v="OFF-AR-10004269"/>
    <x v="1"/>
    <x v="6"/>
    <s v="Newell 31"/>
    <n v="16.520000000000003"/>
    <x v="2"/>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x v="4"/>
    <n v="0.2"/>
    <n v="19.375999999999998"/>
  </r>
  <r>
    <n v="8669"/>
    <s v="CA-2013-149916"/>
    <x v="0"/>
    <x v="596"/>
    <d v="2013-12-25T00:00:00"/>
    <s v="Second Class"/>
    <s v="ED-13885"/>
    <s v="Emily Ducich"/>
    <x v="2"/>
    <s v="United States"/>
    <s v="Seattle"/>
    <x v="4"/>
    <n v="98115"/>
    <x v="1"/>
    <s v="TEC-MA-10000752"/>
    <x v="2"/>
    <x v="15"/>
    <s v="Texas Instrument TI-15 Fraction Calculator"/>
    <n v="11.56"/>
    <x v="7"/>
    <n v="0.2"/>
    <n v="3.7569999999999992"/>
  </r>
  <r>
    <n v="8670"/>
    <s v="CA-2012-158918"/>
    <x v="1"/>
    <x v="139"/>
    <d v="2012-12-25T00:00:00"/>
    <s v="Second Class"/>
    <s v="AI-10855"/>
    <s v="Arianne Irving"/>
    <x v="0"/>
    <s v="United States"/>
    <s v="Los Angeles"/>
    <x v="1"/>
    <n v="90036"/>
    <x v="1"/>
    <s v="OFF-PA-10004947"/>
    <x v="1"/>
    <x v="10"/>
    <s v="Staples"/>
    <n v="17.12"/>
    <x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x v="1"/>
    <n v="0.2"/>
    <n v="-18.23520000000002"/>
  </r>
  <r>
    <n v="8672"/>
    <s v="US-2011-159611"/>
    <x v="2"/>
    <x v="422"/>
    <d v="2012-01-01T00:00:00"/>
    <s v="Second Class"/>
    <s v="KB-16315"/>
    <s v="Karl Braun"/>
    <x v="0"/>
    <s v="United States"/>
    <s v="Cleveland"/>
    <x v="24"/>
    <n v="44105"/>
    <x v="3"/>
    <s v="OFF-ST-10002790"/>
    <x v="1"/>
    <x v="4"/>
    <s v="Safco Industrial Shelving"/>
    <n v="118.16"/>
    <x v="0"/>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x v="0"/>
    <n v="0.2"/>
    <n v="6.1991999999999994"/>
  </r>
  <r>
    <n v="8674"/>
    <s v="CA-2014-163265"/>
    <x v="3"/>
    <x v="911"/>
    <d v="2014-02-22T00:00:00"/>
    <s v="Standard Class"/>
    <s v="JS-16030"/>
    <s v="Joy Smith"/>
    <x v="0"/>
    <s v="United States"/>
    <s v="Decatur"/>
    <x v="10"/>
    <n v="62521"/>
    <x v="2"/>
    <s v="FUR-CH-10004063"/>
    <x v="0"/>
    <x v="1"/>
    <s v="Global Deluxe High-Back Manager's Chair"/>
    <n v="600.55799999999999"/>
    <x v="1"/>
    <n v="0.3"/>
    <n v="-8.5794000000000779"/>
  </r>
  <r>
    <n v="8675"/>
    <s v="CA-2014-163265"/>
    <x v="3"/>
    <x v="911"/>
    <d v="2014-02-22T00:00:00"/>
    <s v="Standard Class"/>
    <s v="JS-16030"/>
    <s v="Joy Smith"/>
    <x v="0"/>
    <s v="United States"/>
    <s v="Decatur"/>
    <x v="10"/>
    <n v="62521"/>
    <x v="2"/>
    <s v="OFF-ST-10000642"/>
    <x v="1"/>
    <x v="4"/>
    <s v="Tennsco Lockers, Gray"/>
    <n v="50.352000000000004"/>
    <x v="1"/>
    <n v="0.2"/>
    <n v="-8.1822000000000052"/>
  </r>
  <r>
    <n v="8676"/>
    <s v="CA-2014-163265"/>
    <x v="3"/>
    <x v="911"/>
    <d v="2014-02-22T00:00:00"/>
    <s v="Standard Class"/>
    <s v="JS-16030"/>
    <s v="Joy Smith"/>
    <x v="0"/>
    <s v="United States"/>
    <s v="Decatur"/>
    <x v="10"/>
    <n v="62521"/>
    <x v="2"/>
    <s v="OFF-AR-10004078"/>
    <x v="1"/>
    <x v="6"/>
    <s v="Newell 312"/>
    <n v="28.031999999999996"/>
    <x v="5"/>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x v="7"/>
    <n v="0.6"/>
    <n v="-3.6536999999999988"/>
  </r>
  <r>
    <n v="8678"/>
    <s v="CA-2014-141705"/>
    <x v="3"/>
    <x v="1200"/>
    <d v="2014-10-27T00:00:00"/>
    <s v="First Class"/>
    <s v="PO-18850"/>
    <s v="Patrick O'Brill"/>
    <x v="0"/>
    <s v="United States"/>
    <s v="Mansfield"/>
    <x v="5"/>
    <n v="76063"/>
    <x v="2"/>
    <s v="FUR-TA-10004607"/>
    <x v="0"/>
    <x v="3"/>
    <s v="Hon 2111 Invitation Series Straight Table"/>
    <n v="517.40500000000009"/>
    <x v="2"/>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x v="8"/>
    <n v="0.8"/>
    <n v="-13.342400000000001"/>
  </r>
  <r>
    <n v="8680"/>
    <s v="CA-2013-112739"/>
    <x v="0"/>
    <x v="476"/>
    <d v="2013-09-08T00:00:00"/>
    <s v="Second Class"/>
    <s v="RD-19810"/>
    <s v="Ross DeVincentis"/>
    <x v="2"/>
    <s v="United States"/>
    <s v="Houston"/>
    <x v="5"/>
    <n v="77070"/>
    <x v="2"/>
    <s v="TEC-AC-10001714"/>
    <x v="2"/>
    <x v="11"/>
    <s v="Logitech MX Performance Wireless Mouse"/>
    <n v="159.56"/>
    <x v="2"/>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x v="3"/>
    <n v="0"/>
    <n v="694.50149999999985"/>
  </r>
  <r>
    <n v="8682"/>
    <s v="CA-2013-143805"/>
    <x v="0"/>
    <x v="49"/>
    <d v="2013-12-04T00:00:00"/>
    <s v="Second Class"/>
    <s v="JD-15895"/>
    <s v="Jonathan Doherty"/>
    <x v="1"/>
    <s v="United States"/>
    <s v="Richmond"/>
    <x v="17"/>
    <n v="23223"/>
    <x v="0"/>
    <s v="OFF-SU-10004664"/>
    <x v="1"/>
    <x v="14"/>
    <s v="Acme Softgrip Scissors"/>
    <n v="40.700000000000003"/>
    <x v="2"/>
    <n v="0"/>
    <n v="11.802999999999999"/>
  </r>
  <r>
    <n v="8683"/>
    <s v="CA-2011-133634"/>
    <x v="2"/>
    <x v="1127"/>
    <d v="2011-11-10T00:00:00"/>
    <s v="Standard Class"/>
    <s v="SR-20740"/>
    <s v="Steven Roelle"/>
    <x v="2"/>
    <s v="United States"/>
    <s v="Arlington"/>
    <x v="17"/>
    <n v="22204"/>
    <x v="0"/>
    <s v="TEC-AC-10002550"/>
    <x v="2"/>
    <x v="11"/>
    <s v="Maxell 4.7GB DVD-RW 3/Pack"/>
    <n v="47.79"/>
    <x v="1"/>
    <n v="0"/>
    <n v="16.2486"/>
  </r>
  <r>
    <n v="8684"/>
    <s v="CA-2014-101665"/>
    <x v="3"/>
    <x v="920"/>
    <d v="2014-12-02T00:00:00"/>
    <s v="Standard Class"/>
    <s v="TZ-21580"/>
    <s v="Tracy Zic"/>
    <x v="0"/>
    <s v="United States"/>
    <s v="San Francisco"/>
    <x v="1"/>
    <n v="94122"/>
    <x v="1"/>
    <s v="OFF-AR-10002335"/>
    <x v="1"/>
    <x v="6"/>
    <s v="DIXON Oriole Pencils"/>
    <n v="5.16"/>
    <x v="0"/>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x v="3"/>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x v="5"/>
    <n v="0"/>
    <n v="25.053599999999996"/>
  </r>
  <r>
    <n v="8687"/>
    <s v="CA-2013-144015"/>
    <x v="0"/>
    <x v="190"/>
    <d v="2013-06-27T00:00:00"/>
    <s v="Same Day"/>
    <s v="AH-10075"/>
    <s v="Adam Hart"/>
    <x v="1"/>
    <s v="United States"/>
    <s v="Los Angeles"/>
    <x v="1"/>
    <n v="90036"/>
    <x v="1"/>
    <s v="OFF-SU-10003505"/>
    <x v="1"/>
    <x v="14"/>
    <s v="Premier Electric Letter Opener"/>
    <n v="231.72"/>
    <x v="0"/>
    <n v="0"/>
    <n v="11.585999999999984"/>
  </r>
  <r>
    <n v="8688"/>
    <s v="CA-2013-144015"/>
    <x v="0"/>
    <x v="190"/>
    <d v="2013-06-27T00:00:00"/>
    <s v="Same Day"/>
    <s v="AH-10075"/>
    <s v="Adam Hart"/>
    <x v="1"/>
    <s v="United States"/>
    <s v="Los Angeles"/>
    <x v="1"/>
    <n v="90036"/>
    <x v="1"/>
    <s v="OFF-FA-10000624"/>
    <x v="1"/>
    <x v="13"/>
    <s v="OIC Binder Clips"/>
    <n v="17.899999999999999"/>
    <x v="2"/>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x v="0"/>
    <n v="0"/>
    <n v="5.6159999999999997"/>
  </r>
  <r>
    <n v="8690"/>
    <s v="CA-2011-101427"/>
    <x v="2"/>
    <x v="58"/>
    <d v="2011-12-30T00:00:00"/>
    <s v="Standard Class"/>
    <s v="AY-10555"/>
    <s v="Andy Yotov"/>
    <x v="1"/>
    <s v="United States"/>
    <s v="Philadelphia"/>
    <x v="9"/>
    <n v="19140"/>
    <x v="3"/>
    <s v="OFF-AR-10002257"/>
    <x v="1"/>
    <x v="6"/>
    <s v="Eldon Spacemaker Box, Quick-Snap Lid, Clear"/>
    <n v="8.016"/>
    <x v="1"/>
    <n v="0.2"/>
    <n v="1.102199999999999"/>
  </r>
  <r>
    <n v="8691"/>
    <s v="CA-2013-136770"/>
    <x v="0"/>
    <x v="1041"/>
    <d v="2013-08-19T00:00:00"/>
    <s v="Standard Class"/>
    <s v="SP-20650"/>
    <s v="Stephanie Phelps"/>
    <x v="1"/>
    <s v="United States"/>
    <s v="Akron"/>
    <x v="24"/>
    <n v="44312"/>
    <x v="3"/>
    <s v="TEC-PH-10003580"/>
    <x v="2"/>
    <x v="7"/>
    <s v="Cisco IP Phone 7961G-GE VoIP phone"/>
    <n v="259.89600000000002"/>
    <x v="0"/>
    <n v="0.4"/>
    <n v="-56.310799999999972"/>
  </r>
  <r>
    <n v="8692"/>
    <s v="CA-2013-136770"/>
    <x v="0"/>
    <x v="1041"/>
    <d v="2013-08-19T00:00:00"/>
    <s v="Standard Class"/>
    <s v="SP-20650"/>
    <s v="Stephanie Phelps"/>
    <x v="1"/>
    <s v="United States"/>
    <s v="Akron"/>
    <x v="24"/>
    <n v="44312"/>
    <x v="3"/>
    <s v="TEC-PH-10001530"/>
    <x v="2"/>
    <x v="7"/>
    <s v="Plantronics Voyager Pro Legend"/>
    <n v="247.18799999999999"/>
    <x v="0"/>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x v="2"/>
    <n v="0.2"/>
    <n v="48.992999999999995"/>
  </r>
  <r>
    <n v="8694"/>
    <s v="CA-2013-118311"/>
    <x v="0"/>
    <x v="1057"/>
    <d v="2013-10-29T00:00:00"/>
    <s v="Standard Class"/>
    <s v="ED-13885"/>
    <s v="Emily Ducich"/>
    <x v="2"/>
    <s v="United States"/>
    <s v="San Francisco"/>
    <x v="1"/>
    <n v="94110"/>
    <x v="1"/>
    <s v="TEC-AC-10000892"/>
    <x v="2"/>
    <x v="11"/>
    <s v="NETGEAR N750 Dual Band Wi-Fi Gigabit Router"/>
    <n v="450"/>
    <x v="2"/>
    <n v="0"/>
    <n v="162"/>
  </r>
  <r>
    <n v="8695"/>
    <s v="US-2011-112795"/>
    <x v="2"/>
    <x v="709"/>
    <d v="2011-08-28T00:00:00"/>
    <s v="Second Class"/>
    <s v="CR-12625"/>
    <s v="Corey Roper"/>
    <x v="2"/>
    <s v="United States"/>
    <s v="Grand Rapids"/>
    <x v="12"/>
    <n v="49505"/>
    <x v="2"/>
    <s v="OFF-PA-10001934"/>
    <x v="1"/>
    <x v="10"/>
    <s v="Xerox 1993"/>
    <n v="19.440000000000001"/>
    <x v="1"/>
    <n v="0"/>
    <n v="9.5256000000000007"/>
  </r>
  <r>
    <n v="8696"/>
    <s v="CA-2014-127096"/>
    <x v="3"/>
    <x v="175"/>
    <d v="2014-09-18T00:00:00"/>
    <s v="Second Class"/>
    <s v="CS-12400"/>
    <s v="Christopher Schild"/>
    <x v="2"/>
    <s v="United States"/>
    <s v="San Francisco"/>
    <x v="1"/>
    <n v="94109"/>
    <x v="1"/>
    <s v="FUR-TA-10003473"/>
    <x v="0"/>
    <x v="3"/>
    <s v="Bretford Rectangular Conference Table Tops"/>
    <n v="300.904"/>
    <x v="7"/>
    <n v="0.2"/>
    <n v="11.283900000000017"/>
  </r>
  <r>
    <n v="8697"/>
    <s v="CA-2014-119284"/>
    <x v="3"/>
    <x v="140"/>
    <d v="2014-06-21T00:00:00"/>
    <s v="Standard Class"/>
    <s v="TS-21205"/>
    <s v="Thomas Seio"/>
    <x v="1"/>
    <s v="United States"/>
    <s v="Nashville"/>
    <x v="18"/>
    <n v="37211"/>
    <x v="0"/>
    <s v="TEC-PH-10001051"/>
    <x v="2"/>
    <x v="7"/>
    <s v="HTC One"/>
    <n v="239.976"/>
    <x v="1"/>
    <n v="0.2"/>
    <n v="26.997299999999967"/>
  </r>
  <r>
    <n v="8698"/>
    <s v="CA-2014-119284"/>
    <x v="3"/>
    <x v="140"/>
    <d v="2014-06-21T00:00:00"/>
    <s v="Standard Class"/>
    <s v="TS-21205"/>
    <s v="Thomas Seio"/>
    <x v="1"/>
    <s v="United States"/>
    <s v="Nashville"/>
    <x v="18"/>
    <n v="37211"/>
    <x v="0"/>
    <s v="FUR-FU-10004351"/>
    <x v="0"/>
    <x v="5"/>
    <s v="Staples"/>
    <n v="31.168000000000003"/>
    <x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x v="0"/>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x v="8"/>
    <n v="0.2"/>
    <n v="223.99360000000013"/>
  </r>
  <r>
    <n v="8701"/>
    <s v="CA-2014-119284"/>
    <x v="3"/>
    <x v="140"/>
    <d v="2014-06-21T00:00:00"/>
    <s v="Standard Class"/>
    <s v="TS-21205"/>
    <s v="Thomas Seio"/>
    <x v="1"/>
    <s v="United States"/>
    <s v="Nashville"/>
    <x v="18"/>
    <n v="37211"/>
    <x v="0"/>
    <s v="OFF-AP-10004249"/>
    <x v="1"/>
    <x v="9"/>
    <s v="Staples"/>
    <n v="76.608000000000004"/>
    <x v="8"/>
    <n v="0.2"/>
    <n v="6.7031999999999954"/>
  </r>
  <r>
    <n v="8702"/>
    <s v="CA-2014-119284"/>
    <x v="3"/>
    <x v="140"/>
    <d v="2014-06-21T00:00:00"/>
    <s v="Standard Class"/>
    <s v="TS-21205"/>
    <s v="Thomas Seio"/>
    <x v="1"/>
    <s v="United States"/>
    <s v="Nashville"/>
    <x v="18"/>
    <n v="37211"/>
    <x v="0"/>
    <s v="OFF-ST-10001490"/>
    <x v="1"/>
    <x v="4"/>
    <s v="Hot File 7-Pocket, Floor Stand"/>
    <n v="142.77600000000001"/>
    <x v="7"/>
    <n v="0.2"/>
    <n v="17.84699999999998"/>
  </r>
  <r>
    <n v="8703"/>
    <s v="CA-2014-119284"/>
    <x v="3"/>
    <x v="140"/>
    <d v="2014-06-21T00:00:00"/>
    <s v="Standard Class"/>
    <s v="TS-21205"/>
    <s v="Thomas Seio"/>
    <x v="1"/>
    <s v="United States"/>
    <s v="Nashville"/>
    <x v="18"/>
    <n v="37211"/>
    <x v="0"/>
    <s v="OFF-PA-10000312"/>
    <x v="1"/>
    <x v="10"/>
    <s v="Xerox 1955"/>
    <n v="91.360000000000014"/>
    <x v="2"/>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x v="0"/>
    <n v="0.2"/>
    <n v="0.44399999999999973"/>
  </r>
  <r>
    <n v="8705"/>
    <s v="CA-2013-111318"/>
    <x v="0"/>
    <x v="310"/>
    <d v="2013-07-27T00:00:00"/>
    <s v="First Class"/>
    <s v="IL-15100"/>
    <s v="Ivan Liston"/>
    <x v="0"/>
    <s v="United States"/>
    <s v="Houston"/>
    <x v="5"/>
    <n v="77041"/>
    <x v="2"/>
    <s v="TEC-PH-10004100"/>
    <x v="2"/>
    <x v="7"/>
    <s v="Griffin GC17055 Auxiliary Audio Cable"/>
    <n v="115.136"/>
    <x v="8"/>
    <n v="0.2"/>
    <n v="11.513600000000004"/>
  </r>
  <r>
    <n v="8706"/>
    <s v="US-2011-132745"/>
    <x v="2"/>
    <x v="1202"/>
    <d v="2011-10-05T00:00:00"/>
    <s v="Standard Class"/>
    <s v="NF-18475"/>
    <s v="Neil Französisch"/>
    <x v="2"/>
    <s v="United States"/>
    <s v="Reno"/>
    <x v="33"/>
    <n v="89502"/>
    <x v="1"/>
    <s v="OFF-FA-10000254"/>
    <x v="1"/>
    <x v="13"/>
    <s v="Sterling Rubber Bands by Alliance"/>
    <n v="4.71"/>
    <x v="7"/>
    <n v="0"/>
    <n v="0"/>
  </r>
  <r>
    <n v="8707"/>
    <s v="CA-2011-146815"/>
    <x v="2"/>
    <x v="78"/>
    <d v="2011-09-13T00:00:00"/>
    <s v="Standard Class"/>
    <s v="PP-18955"/>
    <s v="Paul Prost"/>
    <x v="2"/>
    <s v="United States"/>
    <s v="New York City"/>
    <x v="15"/>
    <n v="10009"/>
    <x v="3"/>
    <s v="FUR-CH-10004289"/>
    <x v="0"/>
    <x v="1"/>
    <s v="Global Super Steno Chair"/>
    <n v="172.76400000000001"/>
    <x v="0"/>
    <n v="0.1"/>
    <n v="13.437199999999986"/>
  </r>
  <r>
    <n v="8708"/>
    <s v="CA-2011-146815"/>
    <x v="2"/>
    <x v="78"/>
    <d v="2011-09-13T00:00:00"/>
    <s v="Standard Class"/>
    <s v="PP-18955"/>
    <s v="Paul Prost"/>
    <x v="2"/>
    <s v="United States"/>
    <s v="New York City"/>
    <x v="15"/>
    <n v="10009"/>
    <x v="3"/>
    <s v="OFF-AR-10003469"/>
    <x v="1"/>
    <x v="6"/>
    <s v="Nontoxic Chalk"/>
    <n v="3.52"/>
    <x v="0"/>
    <n v="0"/>
    <n v="1.6896"/>
  </r>
  <r>
    <n v="8709"/>
    <s v="CA-2011-119144"/>
    <x v="2"/>
    <x v="912"/>
    <d v="2011-11-18T00:00:00"/>
    <s v="First Class"/>
    <s v="JD-16150"/>
    <s v="Justin Deggeller"/>
    <x v="1"/>
    <s v="United States"/>
    <s v="Los Angeles"/>
    <x v="1"/>
    <n v="90008"/>
    <x v="1"/>
    <s v="TEC-PH-10004188"/>
    <x v="2"/>
    <x v="7"/>
    <s v="OtterBox Commuter Series Case - Samsung Galaxy S4"/>
    <n v="79.968000000000004"/>
    <x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x v="1"/>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x v="1"/>
    <n v="0"/>
    <n v="10.347300000000004"/>
  </r>
  <r>
    <n v="8712"/>
    <s v="CA-2011-105648"/>
    <x v="2"/>
    <x v="223"/>
    <d v="2011-03-07T00:00:00"/>
    <s v="Standard Class"/>
    <s v="EJ-14155"/>
    <s v="Eva Jacobs"/>
    <x v="0"/>
    <s v="United States"/>
    <s v="San Diego"/>
    <x v="1"/>
    <n v="92037"/>
    <x v="1"/>
    <s v="FUR-TA-10002958"/>
    <x v="0"/>
    <x v="3"/>
    <s v="Bevis Oval Conference Table, Walnut"/>
    <n v="626.35200000000009"/>
    <x v="1"/>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x v="1"/>
    <n v="0.15"/>
    <n v="-29.605799999999981"/>
  </r>
  <r>
    <n v="8714"/>
    <s v="CA-2014-136623"/>
    <x v="3"/>
    <x v="497"/>
    <d v="2014-07-17T00:00:00"/>
    <s v="Standard Class"/>
    <s v="TS-21430"/>
    <s v="Tom Stivers"/>
    <x v="1"/>
    <s v="United States"/>
    <s v="San Diego"/>
    <x v="1"/>
    <n v="92105"/>
    <x v="1"/>
    <s v="TEC-PH-10000004"/>
    <x v="2"/>
    <x v="7"/>
    <s v="Belkin iPhone and iPad Lightning Cable"/>
    <n v="71.951999999999998"/>
    <x v="5"/>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x v="2"/>
    <n v="0.2"/>
    <n v="9.3124999999999982"/>
  </r>
  <r>
    <n v="8716"/>
    <s v="CA-2014-121678"/>
    <x v="3"/>
    <x v="673"/>
    <d v="2014-11-21T00:00:00"/>
    <s v="Second Class"/>
    <s v="BM-11650"/>
    <s v="Brian Moss"/>
    <x v="1"/>
    <s v="United States"/>
    <s v="Elyria"/>
    <x v="24"/>
    <n v="44035"/>
    <x v="3"/>
    <s v="OFF-BI-10002949"/>
    <x v="1"/>
    <x v="8"/>
    <s v="Prestige Round Ring Binders"/>
    <n v="1.8240000000000003"/>
    <x v="7"/>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x v="4"/>
    <n v="0.8"/>
    <n v="-160.96"/>
  </r>
  <r>
    <n v="8718"/>
    <s v="CA-2013-120824"/>
    <x v="0"/>
    <x v="1"/>
    <d v="2013-06-17T00:00:00"/>
    <s v="Second Class"/>
    <s v="AW-10930"/>
    <s v="Arthur Wiediger"/>
    <x v="2"/>
    <s v="United States"/>
    <s v="Houston"/>
    <x v="5"/>
    <n v="77070"/>
    <x v="2"/>
    <s v="FUR-FU-10001424"/>
    <x v="0"/>
    <x v="5"/>
    <s v="Dax Clear Box Frame"/>
    <n v="6.9840000000000009"/>
    <x v="0"/>
    <n v="0.6"/>
    <n v="-4.5396000000000019"/>
  </r>
  <r>
    <n v="8719"/>
    <s v="CA-2013-120824"/>
    <x v="0"/>
    <x v="1"/>
    <d v="2013-06-17T00:00:00"/>
    <s v="Second Class"/>
    <s v="AW-10930"/>
    <s v="Arthur Wiediger"/>
    <x v="2"/>
    <s v="United States"/>
    <s v="Houston"/>
    <x v="5"/>
    <n v="77070"/>
    <x v="2"/>
    <s v="OFF-AR-10003469"/>
    <x v="1"/>
    <x v="6"/>
    <s v="Nontoxic Chalk"/>
    <n v="11.264000000000001"/>
    <x v="8"/>
    <n v="0.2"/>
    <n v="3.9423999999999997"/>
  </r>
  <r>
    <n v="8720"/>
    <s v="CA-2013-120824"/>
    <x v="0"/>
    <x v="1"/>
    <d v="2013-06-17T00:00:00"/>
    <s v="Second Class"/>
    <s v="AW-10930"/>
    <s v="Arthur Wiediger"/>
    <x v="2"/>
    <s v="United States"/>
    <s v="Houston"/>
    <x v="5"/>
    <n v="77070"/>
    <x v="2"/>
    <s v="OFF-PA-10000232"/>
    <x v="1"/>
    <x v="10"/>
    <s v="Xerox 1975"/>
    <n v="15.552000000000003"/>
    <x v="1"/>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x v="0"/>
    <n v="0.3"/>
    <n v="-119.23120000000003"/>
  </r>
  <r>
    <n v="8722"/>
    <s v="CA-2013-120824"/>
    <x v="0"/>
    <x v="1"/>
    <d v="2013-06-17T00:00:00"/>
    <s v="Second Class"/>
    <s v="AW-10930"/>
    <s v="Arthur Wiediger"/>
    <x v="2"/>
    <s v="United States"/>
    <s v="Houston"/>
    <x v="5"/>
    <n v="77070"/>
    <x v="2"/>
    <s v="OFF-ST-10002562"/>
    <x v="1"/>
    <x v="4"/>
    <s v="Staples"/>
    <n v="67.536000000000016"/>
    <x v="6"/>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x v="0"/>
    <n v="0.8"/>
    <n v="-2.6670000000000007"/>
  </r>
  <r>
    <n v="8724"/>
    <s v="US-2013-135209"/>
    <x v="0"/>
    <x v="723"/>
    <d v="2014-01-01T00:00:00"/>
    <s v="Second Class"/>
    <s v="MH-17290"/>
    <s v="Marc Harrigan"/>
    <x v="2"/>
    <s v="United States"/>
    <s v="Miami"/>
    <x v="2"/>
    <n v="33178"/>
    <x v="0"/>
    <s v="OFF-PA-10002986"/>
    <x v="1"/>
    <x v="10"/>
    <s v="Xerox 1898"/>
    <n v="37.408000000000001"/>
    <x v="3"/>
    <n v="0.2"/>
    <n v="13.0928"/>
  </r>
  <r>
    <n v="8725"/>
    <s v="US-2013-135209"/>
    <x v="0"/>
    <x v="723"/>
    <d v="2014-01-01T00:00:00"/>
    <s v="Second Class"/>
    <s v="MH-17290"/>
    <s v="Marc Harrigan"/>
    <x v="2"/>
    <s v="United States"/>
    <s v="Miami"/>
    <x v="2"/>
    <n v="33178"/>
    <x v="0"/>
    <s v="OFF-PA-10000143"/>
    <x v="1"/>
    <x v="10"/>
    <s v="Astroparche Fine Business Paper"/>
    <n v="25.344000000000001"/>
    <x v="5"/>
    <n v="0.2"/>
    <n v="8.8704000000000018"/>
  </r>
  <r>
    <n v="8726"/>
    <s v="CA-2014-148145"/>
    <x v="3"/>
    <x v="257"/>
    <d v="2014-03-24T00:00:00"/>
    <s v="Standard Class"/>
    <s v="SW-20275"/>
    <s v="Scott Williamson"/>
    <x v="0"/>
    <s v="United States"/>
    <s v="Seattle"/>
    <x v="4"/>
    <n v="98115"/>
    <x v="1"/>
    <s v="OFF-AR-10003752"/>
    <x v="1"/>
    <x v="6"/>
    <s v="Deluxe Chalkboard Eraser Cleaner"/>
    <n v="46.2"/>
    <x v="4"/>
    <n v="0"/>
    <n v="21.251999999999999"/>
  </r>
  <r>
    <n v="8727"/>
    <s v="CA-2012-103870"/>
    <x v="1"/>
    <x v="17"/>
    <d v="2012-12-31T00:00:00"/>
    <s v="Standard Class"/>
    <s v="SP-20860"/>
    <s v="Sung Pak"/>
    <x v="1"/>
    <s v="United States"/>
    <s v="Murfreesboro"/>
    <x v="18"/>
    <n v="37130"/>
    <x v="0"/>
    <s v="TEC-AC-10002370"/>
    <x v="2"/>
    <x v="11"/>
    <s v="Maxell CD-R Discs"/>
    <n v="4.7279999999999998"/>
    <x v="1"/>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x v="1"/>
    <n v="0.2"/>
    <n v="16.005600000000005"/>
  </r>
  <r>
    <n v="8729"/>
    <s v="CA-2012-103870"/>
    <x v="1"/>
    <x v="17"/>
    <d v="2012-12-31T00:00:00"/>
    <s v="Standard Class"/>
    <s v="SP-20860"/>
    <s v="Sung Pak"/>
    <x v="1"/>
    <s v="United States"/>
    <s v="Murfreesboro"/>
    <x v="18"/>
    <n v="37130"/>
    <x v="0"/>
    <s v="FUR-BO-10002853"/>
    <x v="0"/>
    <x v="0"/>
    <s v="O'Sullivan 5-Shelf Heavy-Duty Bookcases"/>
    <n v="131.10400000000001"/>
    <x v="0"/>
    <n v="0.2"/>
    <n v="8.1939999999999955"/>
  </r>
  <r>
    <n v="8730"/>
    <s v="CA-2012-103870"/>
    <x v="1"/>
    <x v="17"/>
    <d v="2012-12-31T00:00:00"/>
    <s v="Standard Class"/>
    <s v="SP-20860"/>
    <s v="Sung Pak"/>
    <x v="1"/>
    <s v="United States"/>
    <s v="Murfreesboro"/>
    <x v="18"/>
    <n v="37130"/>
    <x v="0"/>
    <s v="OFF-ST-10002562"/>
    <x v="1"/>
    <x v="4"/>
    <s v="Staples"/>
    <n v="22.512000000000004"/>
    <x v="1"/>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x v="3"/>
    <n v="0.2"/>
    <n v="-12.730200000000011"/>
  </r>
  <r>
    <n v="8732"/>
    <s v="CA-2012-111017"/>
    <x v="1"/>
    <x v="374"/>
    <d v="2012-08-06T00:00:00"/>
    <s v="Standard Class"/>
    <s v="SC-20695"/>
    <s v="Steve Chapman"/>
    <x v="1"/>
    <s v="United States"/>
    <s v="Saint Louis"/>
    <x v="25"/>
    <n v="63116"/>
    <x v="2"/>
    <s v="OFF-SU-10002573"/>
    <x v="1"/>
    <x v="14"/>
    <s v="Acme 10&quot; Easy Grip Assistive Scissors"/>
    <n v="52.59"/>
    <x v="1"/>
    <n v="0"/>
    <n v="15.776999999999996"/>
  </r>
  <r>
    <n v="8733"/>
    <s v="CA-2014-116988"/>
    <x v="3"/>
    <x v="818"/>
    <d v="2014-06-30T00:00:00"/>
    <s v="Second Class"/>
    <s v="PW-19030"/>
    <s v="Pauline Webber"/>
    <x v="1"/>
    <s v="United States"/>
    <s v="Seattle"/>
    <x v="4"/>
    <n v="98105"/>
    <x v="1"/>
    <s v="OFF-PA-10003848"/>
    <x v="1"/>
    <x v="10"/>
    <s v="Xerox 1997"/>
    <n v="19.440000000000001"/>
    <x v="1"/>
    <n v="0"/>
    <n v="9.3312000000000008"/>
  </r>
  <r>
    <n v="8734"/>
    <s v="CA-2014-116988"/>
    <x v="3"/>
    <x v="818"/>
    <d v="2014-06-30T00:00:00"/>
    <s v="Second Class"/>
    <s v="PW-19030"/>
    <s v="Pauline Webber"/>
    <x v="1"/>
    <s v="United States"/>
    <s v="Seattle"/>
    <x v="4"/>
    <n v="98105"/>
    <x v="1"/>
    <s v="FUR-FU-10001290"/>
    <x v="0"/>
    <x v="5"/>
    <s v="Executive Impressions Supervisor Wall Clock"/>
    <n v="126.30000000000001"/>
    <x v="1"/>
    <n v="0"/>
    <n v="40.415999999999997"/>
  </r>
  <r>
    <n v="8735"/>
    <s v="CA-2014-116988"/>
    <x v="3"/>
    <x v="818"/>
    <d v="2014-06-30T00:00:00"/>
    <s v="Second Class"/>
    <s v="PW-19030"/>
    <s v="Pauline Webber"/>
    <x v="1"/>
    <s v="United States"/>
    <s v="Seattle"/>
    <x v="4"/>
    <n v="98105"/>
    <x v="1"/>
    <s v="TEC-AC-10003832"/>
    <x v="2"/>
    <x v="11"/>
    <s v="Logitech P710e Mobile Speakerphone"/>
    <n v="1287.45"/>
    <x v="2"/>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x v="4"/>
    <n v="0"/>
    <n v="9.7439999999999998"/>
  </r>
  <r>
    <n v="8737"/>
    <s v="CA-2013-168774"/>
    <x v="0"/>
    <x v="913"/>
    <d v="2013-09-10T00:00:00"/>
    <s v="Standard Class"/>
    <s v="RP-19855"/>
    <s v="Roy Phan"/>
    <x v="1"/>
    <s v="United States"/>
    <s v="Woodbury"/>
    <x v="11"/>
    <n v="55125"/>
    <x v="2"/>
    <s v="OFF-ST-10001490"/>
    <x v="1"/>
    <x v="4"/>
    <s v="Hot File 7-Pocket, Floor Stand"/>
    <n v="535.41"/>
    <x v="1"/>
    <n v="0"/>
    <n v="160.62299999999993"/>
  </r>
  <r>
    <n v="8738"/>
    <s v="CA-2014-161592"/>
    <x v="3"/>
    <x v="1191"/>
    <d v="2014-04-11T00:00:00"/>
    <s v="Standard Class"/>
    <s v="CS-12175"/>
    <s v="Charles Sheldon"/>
    <x v="1"/>
    <s v="United States"/>
    <s v="Chattanooga"/>
    <x v="18"/>
    <n v="37421"/>
    <x v="0"/>
    <s v="OFF-BI-10003669"/>
    <x v="1"/>
    <x v="8"/>
    <s v="3M Organizer Strips"/>
    <n v="8.1000000000000014"/>
    <x v="2"/>
    <n v="0.7"/>
    <n v="-5.9399999999999977"/>
  </r>
  <r>
    <n v="8739"/>
    <s v="US-2014-131961"/>
    <x v="3"/>
    <x v="166"/>
    <d v="2014-12-12T00:00:00"/>
    <s v="First Class"/>
    <s v="MJ-17740"/>
    <s v="Max Jones"/>
    <x v="0"/>
    <s v="United States"/>
    <s v="Philadelphia"/>
    <x v="9"/>
    <n v="19140"/>
    <x v="3"/>
    <s v="OFF-AR-10004441"/>
    <x v="1"/>
    <x v="6"/>
    <s v="BIC Brite Liner Highlighters"/>
    <n v="13.247999999999999"/>
    <x v="4"/>
    <n v="0.2"/>
    <n v="3.6431999999999998"/>
  </r>
  <r>
    <n v="8740"/>
    <s v="US-2014-131961"/>
    <x v="3"/>
    <x v="166"/>
    <d v="2014-12-12T00:00:00"/>
    <s v="First Class"/>
    <s v="MJ-17740"/>
    <s v="Max Jones"/>
    <x v="0"/>
    <s v="United States"/>
    <s v="Philadelphia"/>
    <x v="9"/>
    <n v="19140"/>
    <x v="3"/>
    <s v="TEC-PH-10001924"/>
    <x v="2"/>
    <x v="7"/>
    <s v="iHome FM Clock Radio with Lightning Dock"/>
    <n v="83.987999999999985"/>
    <x v="0"/>
    <n v="0.4"/>
    <n v="-20.996999999999993"/>
  </r>
  <r>
    <n v="8741"/>
    <s v="CA-2013-102498"/>
    <x v="0"/>
    <x v="1131"/>
    <d v="2013-07-26T00:00:00"/>
    <s v="First Class"/>
    <s v="JG-15160"/>
    <s v="James Galang"/>
    <x v="0"/>
    <s v="United States"/>
    <s v="Lafayette"/>
    <x v="28"/>
    <n v="70506"/>
    <x v="0"/>
    <s v="OFF-AR-10004456"/>
    <x v="1"/>
    <x v="6"/>
    <s v="Panasonic KP-4ABK Battery-Operated Pencil Sharpener"/>
    <n v="73.2"/>
    <x v="2"/>
    <n v="0"/>
    <n v="21.227999999999998"/>
  </r>
  <r>
    <n v="8742"/>
    <s v="CA-2012-113222"/>
    <x v="1"/>
    <x v="529"/>
    <d v="2012-11-09T00:00:00"/>
    <s v="Same Day"/>
    <s v="AG-10765"/>
    <s v="Anthony Garverick"/>
    <x v="2"/>
    <s v="United States"/>
    <s v="Lawrence"/>
    <x v="14"/>
    <n v="46226"/>
    <x v="2"/>
    <s v="OFF-BI-10001890"/>
    <x v="1"/>
    <x v="8"/>
    <s v="Avery Poly Binder Pockets"/>
    <n v="10.74"/>
    <x v="1"/>
    <n v="0"/>
    <n v="5.1551999999999998"/>
  </r>
  <r>
    <n v="8743"/>
    <s v="US-2012-144771"/>
    <x v="1"/>
    <x v="653"/>
    <d v="2012-10-04T00:00:00"/>
    <s v="First Class"/>
    <s v="CK-12205"/>
    <s v="Chloris Kastensmidt"/>
    <x v="0"/>
    <s v="United States"/>
    <s v="Hillsboro"/>
    <x v="21"/>
    <n v="97123"/>
    <x v="1"/>
    <s v="FUR-FU-10000629"/>
    <x v="0"/>
    <x v="5"/>
    <s v="9-3/4 Diameter Round Wall Clock"/>
    <n v="11.032"/>
    <x v="7"/>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x v="1"/>
    <n v="0.2"/>
    <n v="-4.6409999999999982"/>
  </r>
  <r>
    <n v="8745"/>
    <s v="CA-2012-162376"/>
    <x v="1"/>
    <x v="6"/>
    <d v="2012-11-25T00:00:00"/>
    <s v="Second Class"/>
    <s v="HD-14785"/>
    <s v="Harold Dahlen"/>
    <x v="2"/>
    <s v="United States"/>
    <s v="Cambridge"/>
    <x v="31"/>
    <n v="2138"/>
    <x v="3"/>
    <s v="OFF-AR-10003056"/>
    <x v="1"/>
    <x v="6"/>
    <s v="Newell 341"/>
    <n v="17.12"/>
    <x v="4"/>
    <n v="0"/>
    <n v="4.9647999999999985"/>
  </r>
  <r>
    <n v="8746"/>
    <s v="CA-2012-162376"/>
    <x v="1"/>
    <x v="6"/>
    <d v="2012-11-25T00:00:00"/>
    <s v="Second Class"/>
    <s v="HD-14785"/>
    <s v="Harold Dahlen"/>
    <x v="2"/>
    <s v="United States"/>
    <s v="Cambridge"/>
    <x v="31"/>
    <n v="2138"/>
    <x v="3"/>
    <s v="OFF-PA-10000300"/>
    <x v="1"/>
    <x v="10"/>
    <s v="Xerox 1936"/>
    <n v="59.94"/>
    <x v="1"/>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x v="0"/>
    <n v="0"/>
    <n v="12.634799999999984"/>
  </r>
  <r>
    <n v="8748"/>
    <s v="CA-2014-128076"/>
    <x v="3"/>
    <x v="62"/>
    <d v="2014-02-08T00:00:00"/>
    <s v="Standard Class"/>
    <s v="BO-11350"/>
    <s v="Bill Overfelt"/>
    <x v="1"/>
    <s v="United States"/>
    <s v="San Diego"/>
    <x v="1"/>
    <n v="92105"/>
    <x v="1"/>
    <s v="OFF-BI-10003638"/>
    <x v="1"/>
    <x v="8"/>
    <s v="GBC Durable Plastic Covers"/>
    <n v="30.960000000000004"/>
    <x v="0"/>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x v="0"/>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x v="1"/>
    <n v="0.2"/>
    <n v="1143.8910000000001"/>
  </r>
  <r>
    <n v="8751"/>
    <s v="US-2012-163825"/>
    <x v="1"/>
    <x v="382"/>
    <d v="2012-06-19T00:00:00"/>
    <s v="First Class"/>
    <s v="LC-16885"/>
    <s v="Lena Creighton"/>
    <x v="0"/>
    <s v="United States"/>
    <s v="New York City"/>
    <x v="15"/>
    <n v="10009"/>
    <x v="3"/>
    <s v="TEC-PH-10004922"/>
    <x v="2"/>
    <x v="7"/>
    <s v="RCA Visys Integrated PBX 8-Line Router"/>
    <n v="133.97999999999999"/>
    <x v="0"/>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x v="4"/>
    <n v="0.2"/>
    <n v="31.4712"/>
  </r>
  <r>
    <n v="8753"/>
    <s v="CA-2013-105662"/>
    <x v="0"/>
    <x v="465"/>
    <d v="2013-05-10T00:00:00"/>
    <s v="Standard Class"/>
    <s v="RB-19465"/>
    <s v="Rick Bensley"/>
    <x v="2"/>
    <s v="United States"/>
    <s v="Tallahassee"/>
    <x v="2"/>
    <n v="32303"/>
    <x v="0"/>
    <s v="TEC-PH-10001198"/>
    <x v="2"/>
    <x v="7"/>
    <s v="Avaya 4621SW VoIP phone"/>
    <n v="177.48000000000002"/>
    <x v="1"/>
    <n v="0.2"/>
    <n v="19.966499999999982"/>
  </r>
  <r>
    <n v="8754"/>
    <s v="CA-2014-152198"/>
    <x v="3"/>
    <x v="428"/>
    <d v="2014-09-11T00:00:00"/>
    <s v="First Class"/>
    <s v="JD-16015"/>
    <s v="Joy Daniels"/>
    <x v="0"/>
    <s v="United States"/>
    <s v="Toledo"/>
    <x v="24"/>
    <n v="43615"/>
    <x v="3"/>
    <s v="OFF-LA-10000443"/>
    <x v="1"/>
    <x v="2"/>
    <s v="Avery 501"/>
    <n v="17.712"/>
    <x v="5"/>
    <n v="0.2"/>
    <n v="5.9777999999999993"/>
  </r>
  <r>
    <n v="8755"/>
    <s v="CA-2014-152198"/>
    <x v="3"/>
    <x v="428"/>
    <d v="2014-09-11T00:00:00"/>
    <s v="First Class"/>
    <s v="JD-16015"/>
    <s v="Joy Daniels"/>
    <x v="0"/>
    <s v="United States"/>
    <s v="Toledo"/>
    <x v="24"/>
    <n v="43615"/>
    <x v="3"/>
    <s v="OFF-BI-10003669"/>
    <x v="1"/>
    <x v="8"/>
    <s v="3M Organizer Strips"/>
    <n v="4.8600000000000012"/>
    <x v="1"/>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x v="0"/>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x v="0"/>
    <n v="0"/>
    <n v="10.5504"/>
  </r>
  <r>
    <n v="8758"/>
    <s v="CA-2013-114307"/>
    <x v="0"/>
    <x v="405"/>
    <d v="2013-07-27T00:00:00"/>
    <s v="Standard Class"/>
    <s v="MF-17665"/>
    <s v="Maureen Fritzler"/>
    <x v="1"/>
    <s v="United States"/>
    <s v="Columbia"/>
    <x v="39"/>
    <n v="21044"/>
    <x v="3"/>
    <s v="OFF-PA-10004100"/>
    <x v="1"/>
    <x v="10"/>
    <s v="Xerox 216"/>
    <n v="51.84"/>
    <x v="8"/>
    <n v="0"/>
    <n v="24.883200000000002"/>
  </r>
  <r>
    <n v="8759"/>
    <s v="CA-2013-114307"/>
    <x v="0"/>
    <x v="405"/>
    <d v="2013-07-27T00:00:00"/>
    <s v="Standard Class"/>
    <s v="MF-17665"/>
    <s v="Maureen Fritzler"/>
    <x v="1"/>
    <s v="United States"/>
    <s v="Columbia"/>
    <x v="39"/>
    <n v="21044"/>
    <x v="3"/>
    <s v="FUR-FU-10000794"/>
    <x v="0"/>
    <x v="5"/>
    <s v="Eldon Stackable Tray, Side-Load, Legal, Smoke"/>
    <n v="27.42"/>
    <x v="1"/>
    <n v="0"/>
    <n v="9.3227999999999991"/>
  </r>
  <r>
    <n v="8760"/>
    <s v="CA-2013-114307"/>
    <x v="0"/>
    <x v="405"/>
    <d v="2013-07-27T00:00:00"/>
    <s v="Standard Class"/>
    <s v="MF-17665"/>
    <s v="Maureen Fritzler"/>
    <x v="1"/>
    <s v="United States"/>
    <s v="Columbia"/>
    <x v="39"/>
    <n v="21044"/>
    <x v="3"/>
    <s v="OFF-BI-10002012"/>
    <x v="1"/>
    <x v="8"/>
    <s v="Wilson Jones Easy Flow II Sheet Lifters"/>
    <n v="5.4"/>
    <x v="1"/>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x v="7"/>
    <n v="0"/>
    <n v="635.495"/>
  </r>
  <r>
    <n v="8762"/>
    <s v="CA-2013-159891"/>
    <x v="0"/>
    <x v="1011"/>
    <d v="2013-02-06T00:00:00"/>
    <s v="Standard Class"/>
    <s v="BF-11170"/>
    <s v="Ben Ferrer"/>
    <x v="2"/>
    <s v="United States"/>
    <s v="Atlanta"/>
    <x v="32"/>
    <n v="30318"/>
    <x v="0"/>
    <s v="OFF-EN-10004483"/>
    <x v="1"/>
    <x v="12"/>
    <s v="#10 White Business Envelopes,4 1/8 x 9 1/2"/>
    <n v="125.36"/>
    <x v="8"/>
    <n v="0"/>
    <n v="58.919199999999989"/>
  </r>
  <r>
    <n v="8763"/>
    <s v="CA-2013-112578"/>
    <x v="0"/>
    <x v="723"/>
    <d v="2014-01-03T00:00:00"/>
    <s v="Standard Class"/>
    <s v="FO-14305"/>
    <s v="Frank Olsen"/>
    <x v="0"/>
    <s v="United States"/>
    <s v="Sacramento"/>
    <x v="1"/>
    <n v="95823"/>
    <x v="1"/>
    <s v="OFF-ST-10003722"/>
    <x v="1"/>
    <x v="4"/>
    <s v="Project Tote Personal File"/>
    <n v="14.03"/>
    <x v="7"/>
    <n v="0"/>
    <n v="4.068699999999998"/>
  </r>
  <r>
    <n v="8764"/>
    <s v="CA-2013-112578"/>
    <x v="0"/>
    <x v="723"/>
    <d v="2014-01-03T00:00:00"/>
    <s v="Standard Class"/>
    <s v="FO-14305"/>
    <s v="Frank Olsen"/>
    <x v="0"/>
    <s v="United States"/>
    <s v="Sacramento"/>
    <x v="1"/>
    <n v="95823"/>
    <x v="1"/>
    <s v="OFF-SU-10002557"/>
    <x v="1"/>
    <x v="14"/>
    <s v="Fiskars Spring-Action Scissors"/>
    <n v="27.96"/>
    <x v="0"/>
    <n v="0"/>
    <n v="7.2696000000000005"/>
  </r>
  <r>
    <n v="8765"/>
    <s v="CA-2012-107083"/>
    <x v="1"/>
    <x v="82"/>
    <d v="2012-11-27T00:00:00"/>
    <s v="Standard Class"/>
    <s v="BB-11545"/>
    <s v="Brenda Bowman"/>
    <x v="1"/>
    <s v="United States"/>
    <s v="Fort Worth"/>
    <x v="5"/>
    <n v="76106"/>
    <x v="2"/>
    <s v="OFF-AR-10002257"/>
    <x v="1"/>
    <x v="6"/>
    <s v="Eldon Spacemaker Box, Quick-Snap Lid, Clear"/>
    <n v="5.3440000000000003"/>
    <x v="0"/>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x v="0"/>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x v="1"/>
    <n v="0.8"/>
    <n v="-67.617000000000019"/>
  </r>
  <r>
    <n v="8768"/>
    <s v="CA-2012-107083"/>
    <x v="1"/>
    <x v="82"/>
    <d v="2012-11-27T00:00:00"/>
    <s v="Standard Class"/>
    <s v="BB-11545"/>
    <s v="Brenda Bowman"/>
    <x v="1"/>
    <s v="United States"/>
    <s v="Fort Worth"/>
    <x v="5"/>
    <n v="76106"/>
    <x v="2"/>
    <s v="OFF-BI-10002194"/>
    <x v="1"/>
    <x v="8"/>
    <s v="Cardinal Hold-It CD Pocket"/>
    <n v="7.9799999999999986"/>
    <x v="2"/>
    <n v="0.8"/>
    <n v="-13.167000000000002"/>
  </r>
  <r>
    <n v="8769"/>
    <s v="CA-2012-151722"/>
    <x v="1"/>
    <x v="348"/>
    <d v="2012-10-09T00:00:00"/>
    <s v="Standard Class"/>
    <s v="IL-15100"/>
    <s v="Ivan Liston"/>
    <x v="0"/>
    <s v="United States"/>
    <s v="Columbus"/>
    <x v="24"/>
    <n v="43229"/>
    <x v="3"/>
    <s v="TEC-AC-10000892"/>
    <x v="2"/>
    <x v="11"/>
    <s v="NETGEAR N750 Dual Band Wi-Fi Gigabit Router"/>
    <n v="288"/>
    <x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x v="1"/>
    <n v="0.2"/>
    <n v="9.1844999999999928"/>
  </r>
  <r>
    <n v="8771"/>
    <s v="CA-2013-151148"/>
    <x v="0"/>
    <x v="126"/>
    <d v="2013-09-14T00:00:00"/>
    <s v="Same Day"/>
    <s v="PO-19180"/>
    <s v="Philisse Overcash"/>
    <x v="2"/>
    <s v="United States"/>
    <s v="Louisville"/>
    <x v="22"/>
    <n v="80027"/>
    <x v="1"/>
    <s v="FUR-CH-10002304"/>
    <x v="0"/>
    <x v="1"/>
    <s v="Global Stack Chair without Arms, Black"/>
    <n v="83.13600000000001"/>
    <x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x v="4"/>
    <n v="0.2"/>
    <n v="94.278400000000033"/>
  </r>
  <r>
    <n v="8773"/>
    <s v="CA-2014-115882"/>
    <x v="3"/>
    <x v="32"/>
    <d v="2014-09-18T00:00:00"/>
    <s v="First Class"/>
    <s v="DB-13555"/>
    <s v="Dorothy Badders"/>
    <x v="1"/>
    <s v="United States"/>
    <s v="Raleigh"/>
    <x v="3"/>
    <n v="27604"/>
    <x v="0"/>
    <s v="OFF-PA-10001125"/>
    <x v="1"/>
    <x v="10"/>
    <s v="Xerox 1988"/>
    <n v="74.352000000000004"/>
    <x v="1"/>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x v="5"/>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x v="0"/>
    <n v="0.2"/>
    <n v="3.8135999999999992"/>
  </r>
  <r>
    <n v="8776"/>
    <s v="CA-2013-163636"/>
    <x v="0"/>
    <x v="5"/>
    <d v="2013-12-10T00:00:00"/>
    <s v="Second Class"/>
    <s v="MP-18175"/>
    <s v="Mike Pelletier"/>
    <x v="2"/>
    <s v="United States"/>
    <s v="Chicago"/>
    <x v="10"/>
    <n v="60623"/>
    <x v="2"/>
    <s v="OFF-AR-10001547"/>
    <x v="1"/>
    <x v="6"/>
    <s v="Newell 311"/>
    <n v="3.536"/>
    <x v="0"/>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x v="2"/>
    <n v="0.3"/>
    <n v="0"/>
  </r>
  <r>
    <n v="8778"/>
    <s v="CA-2013-102813"/>
    <x v="0"/>
    <x v="415"/>
    <d v="2013-07-04T00:00:00"/>
    <s v="First Class"/>
    <s v="EA-14035"/>
    <s v="Erin Ashbrook"/>
    <x v="1"/>
    <s v="United States"/>
    <s v="Huntsville"/>
    <x v="5"/>
    <n v="77340"/>
    <x v="2"/>
    <s v="OFF-PA-10000520"/>
    <x v="1"/>
    <x v="10"/>
    <s v="Xerox 201"/>
    <n v="41.472000000000008"/>
    <x v="8"/>
    <n v="0.2"/>
    <n v="14.5152"/>
  </r>
  <r>
    <n v="8779"/>
    <s v="CA-2014-135377"/>
    <x v="3"/>
    <x v="1096"/>
    <d v="2014-12-19T00:00:00"/>
    <s v="Standard Class"/>
    <s v="BP-11095"/>
    <s v="Bart Pistole"/>
    <x v="1"/>
    <s v="United States"/>
    <s v="New York City"/>
    <x v="15"/>
    <n v="10024"/>
    <x v="3"/>
    <s v="FUR-BO-10004015"/>
    <x v="0"/>
    <x v="0"/>
    <s v="Bush Andora Bookcase, Maple/Graphite Gray Finish"/>
    <n v="287.976"/>
    <x v="1"/>
    <n v="0.2"/>
    <n v="7.1993999999999687"/>
  </r>
  <r>
    <n v="8780"/>
    <s v="CA-2012-165813"/>
    <x v="1"/>
    <x v="305"/>
    <d v="2012-03-22T00:00:00"/>
    <s v="Second Class"/>
    <s v="BM-11785"/>
    <s v="Bryan Mills"/>
    <x v="0"/>
    <s v="United States"/>
    <s v="Salem"/>
    <x v="21"/>
    <n v="97301"/>
    <x v="1"/>
    <s v="OFF-ST-10004258"/>
    <x v="1"/>
    <x v="4"/>
    <s v="Portable Personal File Box"/>
    <n v="29.304000000000002"/>
    <x v="1"/>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x v="0"/>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x v="5"/>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x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x v="1"/>
    <n v="0"/>
    <n v="259.52970000000005"/>
  </r>
  <r>
    <n v="8785"/>
    <s v="US-2014-129224"/>
    <x v="3"/>
    <x v="294"/>
    <d v="2014-03-24T00:00:00"/>
    <s v="Standard Class"/>
    <s v="AS-10630"/>
    <s v="Ann Steele"/>
    <x v="2"/>
    <s v="United States"/>
    <s v="Knoxville"/>
    <x v="18"/>
    <n v="37918"/>
    <x v="0"/>
    <s v="OFF-LA-10003190"/>
    <x v="1"/>
    <x v="2"/>
    <s v="Avery 474"/>
    <n v="4.6079999999999997"/>
    <x v="0"/>
    <n v="0.2"/>
    <n v="1.6704000000000001"/>
  </r>
  <r>
    <n v="8786"/>
    <s v="CA-2014-145765"/>
    <x v="3"/>
    <x v="39"/>
    <d v="2014-06-03T00:00:00"/>
    <s v="Standard Class"/>
    <s v="CM-11815"/>
    <s v="Candace McMahon"/>
    <x v="1"/>
    <s v="United States"/>
    <s v="Phoenix"/>
    <x v="16"/>
    <n v="85023"/>
    <x v="1"/>
    <s v="TEC-PH-10001305"/>
    <x v="2"/>
    <x v="7"/>
    <s v="Panasonic KX TS208W Corded phone"/>
    <n v="195.96000000000004"/>
    <x v="2"/>
    <n v="0.2"/>
    <n v="19.596000000000018"/>
  </r>
  <r>
    <n v="8787"/>
    <s v="CA-2014-145765"/>
    <x v="3"/>
    <x v="39"/>
    <d v="2014-06-03T00:00:00"/>
    <s v="Standard Class"/>
    <s v="CM-11815"/>
    <s v="Candace McMahon"/>
    <x v="1"/>
    <s v="United States"/>
    <s v="Phoenix"/>
    <x v="16"/>
    <n v="85023"/>
    <x v="1"/>
    <s v="OFF-PA-10001534"/>
    <x v="1"/>
    <x v="10"/>
    <s v="Xerox 230"/>
    <n v="15.552000000000003"/>
    <x v="1"/>
    <n v="0.2"/>
    <n v="5.4432"/>
  </r>
  <r>
    <n v="8788"/>
    <s v="CA-2014-145765"/>
    <x v="3"/>
    <x v="39"/>
    <d v="2014-06-03T00:00:00"/>
    <s v="Standard Class"/>
    <s v="CM-11815"/>
    <s v="Candace McMahon"/>
    <x v="1"/>
    <s v="United States"/>
    <s v="Phoenix"/>
    <x v="16"/>
    <n v="85023"/>
    <x v="1"/>
    <s v="TEC-AC-10000844"/>
    <x v="2"/>
    <x v="11"/>
    <s v="Logitech Gaming G510s - Keyboard"/>
    <n v="271.96800000000002"/>
    <x v="4"/>
    <n v="0.2"/>
    <n v="54.393599999999978"/>
  </r>
  <r>
    <n v="8789"/>
    <s v="CA-2014-126914"/>
    <x v="3"/>
    <x v="140"/>
    <d v="2014-06-20T00:00:00"/>
    <s v="Standard Class"/>
    <s v="JE-15715"/>
    <s v="Joe Elijah"/>
    <x v="0"/>
    <s v="United States"/>
    <s v="Monroe"/>
    <x v="3"/>
    <n v="28110"/>
    <x v="0"/>
    <s v="FUR-CH-10000847"/>
    <x v="0"/>
    <x v="1"/>
    <s v="Global Executive Mid-Back Manager's Chair"/>
    <n v="698.35200000000009"/>
    <x v="1"/>
    <n v="0.2"/>
    <n v="52.376399999999961"/>
  </r>
  <r>
    <n v="8790"/>
    <s v="CA-2014-126914"/>
    <x v="3"/>
    <x v="140"/>
    <d v="2014-06-20T00:00:00"/>
    <s v="Standard Class"/>
    <s v="JE-15715"/>
    <s v="Joe Elijah"/>
    <x v="0"/>
    <s v="United States"/>
    <s v="Monroe"/>
    <x v="3"/>
    <n v="28110"/>
    <x v="0"/>
    <s v="FUR-BO-10000468"/>
    <x v="0"/>
    <x v="0"/>
    <s v="O'Sullivan 2-Shelf Heavy-Duty Bookcases"/>
    <n v="77.728000000000009"/>
    <x v="0"/>
    <n v="0.2"/>
    <n v="-3.8863999999999947"/>
  </r>
  <r>
    <n v="8791"/>
    <s v="CA-2012-169572"/>
    <x v="1"/>
    <x v="684"/>
    <d v="2012-09-12T00:00:00"/>
    <s v="Standard Class"/>
    <s v="AG-10525"/>
    <s v="Andy Gerbode"/>
    <x v="1"/>
    <s v="United States"/>
    <s v="Richmond"/>
    <x v="17"/>
    <n v="23223"/>
    <x v="0"/>
    <s v="OFF-BI-10002799"/>
    <x v="1"/>
    <x v="8"/>
    <s v="SlimView Poly Binder, 3/8&quot;"/>
    <n v="46.62"/>
    <x v="6"/>
    <n v="0"/>
    <n v="21.445199999999996"/>
  </r>
  <r>
    <n v="8792"/>
    <s v="CA-2014-162075"/>
    <x v="3"/>
    <x v="257"/>
    <d v="2014-03-25T00:00:00"/>
    <s v="Standard Class"/>
    <s v="TT-21220"/>
    <s v="Thomas Thornton"/>
    <x v="0"/>
    <s v="United States"/>
    <s v="Houston"/>
    <x v="5"/>
    <n v="77041"/>
    <x v="2"/>
    <s v="TEC-PH-10001557"/>
    <x v="2"/>
    <x v="7"/>
    <s v="Pyle PMP37LED"/>
    <n v="537.54399999999998"/>
    <x v="3"/>
    <n v="0.2"/>
    <n v="47.035099999999971"/>
  </r>
  <r>
    <n v="8793"/>
    <s v="CA-2011-162992"/>
    <x v="2"/>
    <x v="174"/>
    <d v="2011-12-21T00:00:00"/>
    <s v="First Class"/>
    <s v="BP-11095"/>
    <s v="Bart Pistole"/>
    <x v="1"/>
    <s v="United States"/>
    <s v="Los Angeles"/>
    <x v="1"/>
    <n v="90008"/>
    <x v="1"/>
    <s v="OFF-LA-10001934"/>
    <x v="1"/>
    <x v="2"/>
    <s v="Avery 516"/>
    <n v="14.62"/>
    <x v="0"/>
    <n v="0"/>
    <n v="6.8713999999999995"/>
  </r>
  <r>
    <n v="8794"/>
    <s v="CA-2011-162992"/>
    <x v="2"/>
    <x v="174"/>
    <d v="2011-12-21T00:00:00"/>
    <s v="First Class"/>
    <s v="BP-11095"/>
    <s v="Bart Pistole"/>
    <x v="1"/>
    <s v="United States"/>
    <s v="Los Angeles"/>
    <x v="1"/>
    <n v="90008"/>
    <x v="1"/>
    <s v="OFF-FA-10004248"/>
    <x v="1"/>
    <x v="13"/>
    <s v="Advantus T-Pin Paper Clips"/>
    <n v="22.549999999999997"/>
    <x v="2"/>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x v="2"/>
    <n v="0.2"/>
    <n v="72.974999999999909"/>
  </r>
  <r>
    <n v="8796"/>
    <s v="CA-2011-162992"/>
    <x v="2"/>
    <x v="174"/>
    <d v="2011-12-21T00:00:00"/>
    <s v="First Class"/>
    <s v="BP-11095"/>
    <s v="Bart Pistole"/>
    <x v="1"/>
    <s v="United States"/>
    <s v="Los Angeles"/>
    <x v="1"/>
    <n v="90008"/>
    <x v="1"/>
    <s v="TEC-PH-10002085"/>
    <x v="2"/>
    <x v="7"/>
    <s v="Clarity 53712"/>
    <n v="211.16800000000001"/>
    <x v="4"/>
    <n v="0.2"/>
    <n v="15.837600000000009"/>
  </r>
  <r>
    <n v="8797"/>
    <s v="CA-2013-106397"/>
    <x v="0"/>
    <x v="274"/>
    <d v="2013-07-14T00:00:00"/>
    <s v="Standard Class"/>
    <s v="MJ-17740"/>
    <s v="Max Jones"/>
    <x v="0"/>
    <s v="United States"/>
    <s v="Orem"/>
    <x v="7"/>
    <n v="84057"/>
    <x v="1"/>
    <s v="OFF-PA-10003441"/>
    <x v="1"/>
    <x v="10"/>
    <s v="Xerox 226"/>
    <n v="12.96"/>
    <x v="0"/>
    <n v="0"/>
    <n v="6.2208000000000006"/>
  </r>
  <r>
    <n v="8798"/>
    <s v="CA-2013-106397"/>
    <x v="0"/>
    <x v="274"/>
    <d v="2013-07-14T00:00:00"/>
    <s v="Standard Class"/>
    <s v="MJ-17740"/>
    <s v="Max Jones"/>
    <x v="0"/>
    <s v="United States"/>
    <s v="Orem"/>
    <x v="7"/>
    <n v="84057"/>
    <x v="1"/>
    <s v="OFF-AR-10004602"/>
    <x v="1"/>
    <x v="6"/>
    <s v="Boston KS Multi-Size Manual Pencil Sharpener"/>
    <n v="45.98"/>
    <x v="0"/>
    <n v="0"/>
    <n v="12.874400000000001"/>
  </r>
  <r>
    <n v="8799"/>
    <s v="US-2013-150140"/>
    <x v="0"/>
    <x v="1204"/>
    <d v="2013-04-11T00:00:00"/>
    <s v="Standard Class"/>
    <s v="VM-21685"/>
    <s v="Valerie Mitchum"/>
    <x v="2"/>
    <s v="United States"/>
    <s v="Burlington"/>
    <x v="42"/>
    <s v="05408"/>
    <x v="3"/>
    <s v="TEC-PH-10002555"/>
    <x v="2"/>
    <x v="7"/>
    <s v="Nortel Meridian M5316 Digital phone"/>
    <n v="1294.75"/>
    <x v="2"/>
    <n v="0"/>
    <n v="336.63499999999999"/>
  </r>
  <r>
    <n v="8800"/>
    <s v="CA-2011-116666"/>
    <x v="2"/>
    <x v="1205"/>
    <d v="2011-05-10T00:00:00"/>
    <s v="First Class"/>
    <s v="KT-16480"/>
    <s v="Kean Thornton"/>
    <x v="0"/>
    <s v="United States"/>
    <s v="Philadelphia"/>
    <x v="9"/>
    <n v="19134"/>
    <x v="3"/>
    <s v="TEC-CO-10001449"/>
    <x v="2"/>
    <x v="16"/>
    <s v="Hewlett Packard LaserJet 3310 Copier"/>
    <n v="1799.9699999999998"/>
    <x v="2"/>
    <n v="0.4"/>
    <n v="239.99600000000009"/>
  </r>
  <r>
    <n v="8801"/>
    <s v="CA-2014-148992"/>
    <x v="3"/>
    <x v="51"/>
    <d v="2014-11-28T00:00:00"/>
    <s v="Standard Class"/>
    <s v="CS-12250"/>
    <s v="Chris Selesnick"/>
    <x v="1"/>
    <s v="United States"/>
    <s v="Chicago"/>
    <x v="10"/>
    <n v="60623"/>
    <x v="2"/>
    <s v="OFF-PA-10004285"/>
    <x v="1"/>
    <x v="10"/>
    <s v="Xerox 1959"/>
    <n v="10.688000000000001"/>
    <x v="0"/>
    <n v="0.2"/>
    <n v="3.7407999999999997"/>
  </r>
  <r>
    <n v="8802"/>
    <s v="CA-2013-140935"/>
    <x v="0"/>
    <x v="338"/>
    <d v="2013-11-13T00:00:00"/>
    <s v="First Class"/>
    <s v="AB-10015"/>
    <s v="Aaron Bergman"/>
    <x v="0"/>
    <s v="United States"/>
    <s v="Oklahoma City"/>
    <x v="26"/>
    <n v="73120"/>
    <x v="2"/>
    <s v="TEC-PH-10000562"/>
    <x v="2"/>
    <x v="7"/>
    <s v="Samsung Convoy 3"/>
    <n v="221.98"/>
    <x v="0"/>
    <n v="0"/>
    <n v="62.15440000000001"/>
  </r>
  <r>
    <n v="8803"/>
    <s v="CA-2013-140935"/>
    <x v="0"/>
    <x v="338"/>
    <d v="2013-11-13T00:00:00"/>
    <s v="First Class"/>
    <s v="AB-10015"/>
    <s v="Aaron Bergman"/>
    <x v="0"/>
    <s v="United States"/>
    <s v="Oklahoma City"/>
    <x v="26"/>
    <n v="73120"/>
    <x v="2"/>
    <s v="FUR-BO-10003966"/>
    <x v="0"/>
    <x v="0"/>
    <s v="Sauder Facets Collection Library, Sky Alder Finish"/>
    <n v="341.96"/>
    <x v="0"/>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x v="1"/>
    <n v="0"/>
    <n v="11.474099999999996"/>
  </r>
  <r>
    <n v="8805"/>
    <s v="CA-2011-157644"/>
    <x v="2"/>
    <x v="520"/>
    <d v="2012-01-01T00:00:00"/>
    <s v="First Class"/>
    <s v="AH-10030"/>
    <s v="Aaron Hawkins"/>
    <x v="1"/>
    <s v="United States"/>
    <s v="New York City"/>
    <x v="15"/>
    <n v="10035"/>
    <x v="3"/>
    <s v="OFF-LA-10003148"/>
    <x v="1"/>
    <x v="2"/>
    <s v="Avery 51"/>
    <n v="18.899999999999999"/>
    <x v="1"/>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x v="1"/>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x v="0"/>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x v="1"/>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x v="2"/>
    <n v="0.4"/>
    <n v="19.775000000000006"/>
  </r>
  <r>
    <n v="8810"/>
    <s v="US-2014-110646"/>
    <x v="3"/>
    <x v="40"/>
    <d v="2014-11-01T00:00:00"/>
    <s v="Standard Class"/>
    <s v="JF-15190"/>
    <s v="Jamie Frazer"/>
    <x v="0"/>
    <s v="United States"/>
    <s v="Philadelphia"/>
    <x v="9"/>
    <n v="19134"/>
    <x v="3"/>
    <s v="OFF-LA-10001404"/>
    <x v="1"/>
    <x v="2"/>
    <s v="Avery 517"/>
    <n v="14.76"/>
    <x v="2"/>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x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x v="1"/>
    <n v="0.1"/>
    <n v="48.333599999999976"/>
  </r>
  <r>
    <n v="8813"/>
    <s v="US-2013-140172"/>
    <x v="0"/>
    <x v="387"/>
    <d v="2013-03-14T00:00:00"/>
    <s v="Standard Class"/>
    <s v="SP-20650"/>
    <s v="Stephanie Phelps"/>
    <x v="1"/>
    <s v="United States"/>
    <s v="Jackson"/>
    <x v="12"/>
    <n v="49201"/>
    <x v="2"/>
    <s v="OFF-AR-10002766"/>
    <x v="1"/>
    <x v="6"/>
    <s v="Prang Drawing Pencil Set"/>
    <n v="13.899999999999999"/>
    <x v="2"/>
    <n v="0"/>
    <n v="3.7529999999999997"/>
  </r>
  <r>
    <n v="8814"/>
    <s v="CA-2012-127754"/>
    <x v="1"/>
    <x v="353"/>
    <d v="2012-07-31T00:00:00"/>
    <s v="Standard Class"/>
    <s v="CK-12760"/>
    <s v="Cyma Kinney"/>
    <x v="1"/>
    <s v="United States"/>
    <s v="Glendale"/>
    <x v="16"/>
    <n v="85301"/>
    <x v="1"/>
    <s v="FUR-CH-10003199"/>
    <x v="0"/>
    <x v="1"/>
    <s v="Office Star - Contemporary Task Swivel Chair"/>
    <n v="266.35200000000003"/>
    <x v="1"/>
    <n v="0.2"/>
    <n v="13.317599999999985"/>
  </r>
  <r>
    <n v="8815"/>
    <s v="CA-2012-144274"/>
    <x v="1"/>
    <x v="521"/>
    <d v="2012-11-25T00:00:00"/>
    <s v="Second Class"/>
    <s v="PW-19240"/>
    <s v="Pierre Wener"/>
    <x v="0"/>
    <s v="United States"/>
    <s v="Wilmington"/>
    <x v="13"/>
    <n v="19805"/>
    <x v="3"/>
    <s v="TEC-PH-10003012"/>
    <x v="2"/>
    <x v="7"/>
    <s v="Nortel Meridian M3904 Professional Digital phone"/>
    <n v="307.98"/>
    <x v="0"/>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x v="5"/>
    <n v="0"/>
    <n v="20.726999999999997"/>
  </r>
  <r>
    <n v="8817"/>
    <s v="CA-2012-144274"/>
    <x v="1"/>
    <x v="521"/>
    <d v="2012-11-25T00:00:00"/>
    <s v="Second Class"/>
    <s v="PW-19240"/>
    <s v="Pierre Wener"/>
    <x v="0"/>
    <s v="United States"/>
    <s v="Wilmington"/>
    <x v="13"/>
    <n v="19805"/>
    <x v="3"/>
    <s v="OFF-AR-10001940"/>
    <x v="1"/>
    <x v="6"/>
    <s v="Sanford Colorific Eraseable Coloring Pencils, 12 Count"/>
    <n v="13.12"/>
    <x v="4"/>
    <n v="0"/>
    <n v="5.6416000000000004"/>
  </r>
  <r>
    <n v="8818"/>
    <s v="CA-2012-144274"/>
    <x v="1"/>
    <x v="521"/>
    <d v="2012-11-25T00:00:00"/>
    <s v="Second Class"/>
    <s v="PW-19240"/>
    <s v="Pierre Wener"/>
    <x v="0"/>
    <s v="United States"/>
    <s v="Wilmington"/>
    <x v="13"/>
    <n v="19805"/>
    <x v="3"/>
    <s v="OFF-EN-10003286"/>
    <x v="1"/>
    <x v="12"/>
    <s v="Staples"/>
    <n v="16.559999999999999"/>
    <x v="0"/>
    <n v="0"/>
    <n v="7.783199999999999"/>
  </r>
  <r>
    <n v="8819"/>
    <s v="CA-2012-144274"/>
    <x v="1"/>
    <x v="521"/>
    <d v="2012-11-25T00:00:00"/>
    <s v="Second Class"/>
    <s v="PW-19240"/>
    <s v="Pierre Wener"/>
    <x v="0"/>
    <s v="United States"/>
    <s v="Wilmington"/>
    <x v="13"/>
    <n v="19805"/>
    <x v="3"/>
    <s v="OFF-PA-10003441"/>
    <x v="1"/>
    <x v="10"/>
    <s v="Xerox 226"/>
    <n v="38.880000000000003"/>
    <x v="5"/>
    <n v="0"/>
    <n v="18.662400000000002"/>
  </r>
  <r>
    <n v="8820"/>
    <s v="CA-2012-142930"/>
    <x v="1"/>
    <x v="109"/>
    <d v="2012-12-02T00:00:00"/>
    <s v="Standard Class"/>
    <s v="EB-14170"/>
    <s v="Evan Bailliet"/>
    <x v="0"/>
    <s v="United States"/>
    <s v="Austin"/>
    <x v="5"/>
    <n v="78745"/>
    <x v="2"/>
    <s v="OFF-PA-10003395"/>
    <x v="1"/>
    <x v="10"/>
    <s v="Xerox 1941"/>
    <n v="335.52"/>
    <x v="4"/>
    <n v="0.2"/>
    <n v="117.43199999999999"/>
  </r>
  <r>
    <n v="8821"/>
    <s v="CA-2014-100622"/>
    <x v="3"/>
    <x v="132"/>
    <d v="2014-11-08T00:00:00"/>
    <s v="Standard Class"/>
    <s v="DK-13090"/>
    <s v="Dave Kipp"/>
    <x v="0"/>
    <s v="United States"/>
    <s v="Orlando"/>
    <x v="2"/>
    <n v="32839"/>
    <x v="0"/>
    <s v="TEC-CO-10003236"/>
    <x v="2"/>
    <x v="16"/>
    <s v="Canon Image Class D660 Copier"/>
    <n v="959.98400000000004"/>
    <x v="0"/>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x v="0"/>
    <n v="0.7"/>
    <n v="-2.9963999999999995"/>
  </r>
  <r>
    <n v="8823"/>
    <s v="CA-2014-100622"/>
    <x v="3"/>
    <x v="132"/>
    <d v="2014-11-08T00:00:00"/>
    <s v="Standard Class"/>
    <s v="DK-13090"/>
    <s v="Dave Kipp"/>
    <x v="0"/>
    <s v="United States"/>
    <s v="Orlando"/>
    <x v="2"/>
    <n v="32839"/>
    <x v="0"/>
    <s v="OFF-AR-10004010"/>
    <x v="1"/>
    <x v="6"/>
    <s v="Hunt Boston Vacuum Mount KS Pencil Sharpener"/>
    <n v="55.984000000000009"/>
    <x v="0"/>
    <n v="0.2"/>
    <n v="4.1987999999999985"/>
  </r>
  <r>
    <n v="8824"/>
    <s v="CA-2014-100622"/>
    <x v="3"/>
    <x v="132"/>
    <d v="2014-11-08T00:00:00"/>
    <s v="Standard Class"/>
    <s v="DK-13090"/>
    <s v="Dave Kipp"/>
    <x v="0"/>
    <s v="United States"/>
    <s v="Orlando"/>
    <x v="2"/>
    <n v="32839"/>
    <x v="0"/>
    <s v="OFF-PA-10002947"/>
    <x v="1"/>
    <x v="10"/>
    <s v="Xerox 1923"/>
    <n v="10.688000000000001"/>
    <x v="0"/>
    <n v="0.2"/>
    <n v="3.7407999999999997"/>
  </r>
  <r>
    <n v="8825"/>
    <s v="CA-2014-117156"/>
    <x v="3"/>
    <x v="708"/>
    <d v="2014-03-24T00:00:00"/>
    <s v="Second Class"/>
    <s v="TB-21055"/>
    <s v="Ted Butterfield"/>
    <x v="0"/>
    <s v="United States"/>
    <s v="Reading"/>
    <x v="9"/>
    <n v="19601"/>
    <x v="3"/>
    <s v="OFF-EN-10003845"/>
    <x v="1"/>
    <x v="12"/>
    <s v="Colored Envelopes"/>
    <n v="8.8559999999999999"/>
    <x v="1"/>
    <n v="0.2"/>
    <n v="2.8781999999999992"/>
  </r>
  <r>
    <n v="8826"/>
    <s v="CA-2012-115399"/>
    <x v="1"/>
    <x v="546"/>
    <d v="2012-12-22T00:00:00"/>
    <s v="First Class"/>
    <s v="AG-10900"/>
    <s v="Arthur Gainer"/>
    <x v="0"/>
    <s v="United States"/>
    <s v="Philadelphia"/>
    <x v="9"/>
    <n v="19134"/>
    <x v="3"/>
    <s v="OFF-LA-10003190"/>
    <x v="1"/>
    <x v="2"/>
    <s v="Avery 474"/>
    <n v="6.911999999999999"/>
    <x v="1"/>
    <n v="0.2"/>
    <n v="2.5056000000000003"/>
  </r>
  <r>
    <n v="8827"/>
    <s v="US-2011-157847"/>
    <x v="2"/>
    <x v="1063"/>
    <d v="2011-04-06T00:00:00"/>
    <s v="Second Class"/>
    <s v="SC-20020"/>
    <s v="Sam Craven"/>
    <x v="0"/>
    <s v="United States"/>
    <s v="Houston"/>
    <x v="5"/>
    <n v="77095"/>
    <x v="2"/>
    <s v="OFF-PA-10002986"/>
    <x v="1"/>
    <x v="10"/>
    <s v="Xerox 1898"/>
    <n v="26.720000000000002"/>
    <x v="2"/>
    <n v="0.2"/>
    <n v="9.3520000000000003"/>
  </r>
  <r>
    <n v="8828"/>
    <s v="US-2011-157847"/>
    <x v="2"/>
    <x v="1063"/>
    <d v="2011-04-06T00:00:00"/>
    <s v="Second Class"/>
    <s v="SC-20020"/>
    <s v="Sam Craven"/>
    <x v="0"/>
    <s v="United States"/>
    <s v="Houston"/>
    <x v="5"/>
    <n v="77095"/>
    <x v="2"/>
    <s v="OFF-PA-10001593"/>
    <x v="1"/>
    <x v="10"/>
    <s v="Xerox 1947"/>
    <n v="33.488000000000007"/>
    <x v="3"/>
    <n v="0.2"/>
    <n v="10.464999999999998"/>
  </r>
  <r>
    <n v="8829"/>
    <s v="CA-2012-115168"/>
    <x v="1"/>
    <x v="1117"/>
    <d v="2012-06-09T00:00:00"/>
    <s v="Standard Class"/>
    <s v="BB-11545"/>
    <s v="Brenda Bowman"/>
    <x v="1"/>
    <s v="United States"/>
    <s v="Saint Charles"/>
    <x v="25"/>
    <n v="63301"/>
    <x v="2"/>
    <s v="OFF-PA-10000528"/>
    <x v="1"/>
    <x v="10"/>
    <s v="Xerox 1981"/>
    <n v="10.56"/>
    <x v="0"/>
    <n v="0"/>
    <n v="4.7519999999999998"/>
  </r>
  <r>
    <n v="8830"/>
    <s v="CA-2011-109680"/>
    <x v="2"/>
    <x v="191"/>
    <d v="2011-10-09T00:00:00"/>
    <s v="First Class"/>
    <s v="VP-21760"/>
    <s v="Victoria Pisteka"/>
    <x v="1"/>
    <s v="United States"/>
    <s v="Indianapolis"/>
    <x v="14"/>
    <n v="46203"/>
    <x v="2"/>
    <s v="OFF-ST-10001932"/>
    <x v="1"/>
    <x v="4"/>
    <s v="Fellowes Staxonsteel Drawer Files"/>
    <n v="386.34"/>
    <x v="0"/>
    <n v="0"/>
    <n v="54.087600000000009"/>
  </r>
  <r>
    <n v="8831"/>
    <s v="CA-2013-167983"/>
    <x v="0"/>
    <x v="1036"/>
    <d v="2013-08-25T00:00:00"/>
    <s v="Second Class"/>
    <s v="RP-19270"/>
    <s v="Rachel Payne"/>
    <x v="1"/>
    <s v="United States"/>
    <s v="Seattle"/>
    <x v="4"/>
    <n v="98115"/>
    <x v="1"/>
    <s v="OFF-BI-10003727"/>
    <x v="1"/>
    <x v="8"/>
    <s v="Avery Durable Slant Ring Binders With Label Holder"/>
    <n v="33.44"/>
    <x v="12"/>
    <n v="0.2"/>
    <n v="11.703999999999997"/>
  </r>
  <r>
    <n v="8832"/>
    <s v="CA-2012-145324"/>
    <x v="1"/>
    <x v="219"/>
    <d v="2012-11-19T00:00:00"/>
    <s v="Standard Class"/>
    <s v="DH-13675"/>
    <s v="Duane Huffman"/>
    <x v="2"/>
    <s v="United States"/>
    <s v="Harrisonburg"/>
    <x v="17"/>
    <n v="22801"/>
    <x v="0"/>
    <s v="FUR-FU-10002759"/>
    <x v="0"/>
    <x v="5"/>
    <s v="12-1/2 Diameter Round Wall Clock"/>
    <n v="39.96"/>
    <x v="0"/>
    <n v="0"/>
    <n v="14.3856"/>
  </r>
  <r>
    <n v="8833"/>
    <s v="CA-2012-153423"/>
    <x v="1"/>
    <x v="137"/>
    <d v="2012-06-27T00:00:00"/>
    <s v="Standard Class"/>
    <s v="SW-20455"/>
    <s v="Shaun Weien"/>
    <x v="0"/>
    <s v="United States"/>
    <s v="Rochester"/>
    <x v="15"/>
    <n v="14609"/>
    <x v="3"/>
    <s v="OFF-BI-10000545"/>
    <x v="1"/>
    <x v="8"/>
    <s v="GBC Ibimaster 500 Manual ProClick Binding System"/>
    <n v="1217.568"/>
    <x v="0"/>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x v="7"/>
    <n v="0"/>
    <n v="3.8774999999999995"/>
  </r>
  <r>
    <n v="8835"/>
    <s v="US-2014-132675"/>
    <x v="3"/>
    <x v="241"/>
    <d v="2014-09-29T00:00:00"/>
    <s v="Standard Class"/>
    <s v="KF-16285"/>
    <s v="Karen Ferguson"/>
    <x v="2"/>
    <s v="United States"/>
    <s v="Sandy Springs"/>
    <x v="32"/>
    <n v="30328"/>
    <x v="0"/>
    <s v="TEC-PH-10003171"/>
    <x v="2"/>
    <x v="7"/>
    <s v="Plantronics Encore H101 Dual Earpieces Headset"/>
    <n v="89.9"/>
    <x v="0"/>
    <n v="0"/>
    <n v="25.171999999999997"/>
  </r>
  <r>
    <n v="8836"/>
    <s v="US-2014-132675"/>
    <x v="3"/>
    <x v="241"/>
    <d v="2014-09-29T00:00:00"/>
    <s v="Standard Class"/>
    <s v="KF-16285"/>
    <s v="Karen Ferguson"/>
    <x v="2"/>
    <s v="United States"/>
    <s v="Sandy Springs"/>
    <x v="32"/>
    <n v="30328"/>
    <x v="0"/>
    <s v="OFF-AR-10000614"/>
    <x v="1"/>
    <x v="6"/>
    <s v="Barrel Sharpener"/>
    <n v="14.28"/>
    <x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x v="1"/>
    <n v="0"/>
    <n v="4.9607999999999999"/>
  </r>
  <r>
    <n v="8838"/>
    <s v="US-2014-132675"/>
    <x v="3"/>
    <x v="241"/>
    <d v="2014-09-29T00:00:00"/>
    <s v="Standard Class"/>
    <s v="KF-16285"/>
    <s v="Karen Ferguson"/>
    <x v="2"/>
    <s v="United States"/>
    <s v="Sandy Springs"/>
    <x v="32"/>
    <n v="30328"/>
    <x v="0"/>
    <s v="OFF-LA-10003766"/>
    <x v="1"/>
    <x v="2"/>
    <s v="Self-Adhesive Removable Labels"/>
    <n v="15.75"/>
    <x v="2"/>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x v="1"/>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x v="0"/>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x v="1"/>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x v="1"/>
    <n v="0"/>
    <n v="39.586800000000011"/>
  </r>
  <r>
    <n v="8843"/>
    <s v="US-2013-112396"/>
    <x v="0"/>
    <x v="1206"/>
    <d v="2013-02-13T00:00:00"/>
    <s v="Standard Class"/>
    <s v="JR-16210"/>
    <s v="Justin Ritter"/>
    <x v="1"/>
    <s v="United States"/>
    <s v="San Francisco"/>
    <x v="1"/>
    <n v="94110"/>
    <x v="1"/>
    <s v="TEC-AC-10004761"/>
    <x v="2"/>
    <x v="11"/>
    <s v="Maxell 4.7GB DVD+RW 3/Pack"/>
    <n v="31.86"/>
    <x v="0"/>
    <n v="0"/>
    <n v="11.151"/>
  </r>
  <r>
    <n v="8844"/>
    <s v="CA-2011-141173"/>
    <x v="2"/>
    <x v="728"/>
    <d v="2011-11-20T00:00:00"/>
    <s v="Second Class"/>
    <s v="JC-16105"/>
    <s v="Julie Creighton"/>
    <x v="1"/>
    <s v="United States"/>
    <s v="Minneapolis"/>
    <x v="11"/>
    <n v="55407"/>
    <x v="2"/>
    <s v="OFF-ST-10000885"/>
    <x v="1"/>
    <x v="4"/>
    <s v="Fellowes Desktop Hanging File Manager"/>
    <n v="67.150000000000006"/>
    <x v="2"/>
    <n v="0"/>
    <n v="16.787500000000001"/>
  </r>
  <r>
    <n v="8845"/>
    <s v="CA-2014-156664"/>
    <x v="3"/>
    <x v="404"/>
    <d v="2014-12-24T00:00:00"/>
    <s v="Standard Class"/>
    <s v="BP-11290"/>
    <s v="Beth Paige"/>
    <x v="0"/>
    <s v="United States"/>
    <s v="Columbus"/>
    <x v="24"/>
    <n v="43229"/>
    <x v="3"/>
    <s v="OFF-BI-10004209"/>
    <x v="1"/>
    <x v="8"/>
    <s v="Fellowes Twister Kit, Gray/Clear, 3/pkg"/>
    <n v="7.2359999999999998"/>
    <x v="1"/>
    <n v="0.7"/>
    <n v="-6.0299999999999976"/>
  </r>
  <r>
    <n v="8846"/>
    <s v="CA-2014-156664"/>
    <x v="3"/>
    <x v="404"/>
    <d v="2014-12-24T00:00:00"/>
    <s v="Standard Class"/>
    <s v="BP-11290"/>
    <s v="Beth Paige"/>
    <x v="0"/>
    <s v="United States"/>
    <s v="Columbus"/>
    <x v="24"/>
    <n v="43229"/>
    <x v="3"/>
    <s v="OFF-FA-10002988"/>
    <x v="1"/>
    <x v="13"/>
    <s v="Ideal Clamps"/>
    <n v="4.8239999999999998"/>
    <x v="1"/>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x v="2"/>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x v="0"/>
    <n v="0.2"/>
    <n v="13.011199999999995"/>
  </r>
  <r>
    <n v="8849"/>
    <s v="CA-2012-140718"/>
    <x v="1"/>
    <x v="740"/>
    <d v="2012-07-04T00:00:00"/>
    <s v="First Class"/>
    <s v="FA-14230"/>
    <s v="Frank Atkinson"/>
    <x v="1"/>
    <s v="United States"/>
    <s v="Raleigh"/>
    <x v="3"/>
    <n v="27604"/>
    <x v="0"/>
    <s v="TEC-PH-10003505"/>
    <x v="2"/>
    <x v="7"/>
    <s v="Geemarc AmpliPOWER60"/>
    <n v="74.239999999999995"/>
    <x v="7"/>
    <n v="0.2"/>
    <n v="8.3519999999999932"/>
  </r>
  <r>
    <n v="8850"/>
    <s v="CA-2012-140718"/>
    <x v="1"/>
    <x v="740"/>
    <d v="2012-07-04T00:00:00"/>
    <s v="First Class"/>
    <s v="FA-14230"/>
    <s v="Frank Atkinson"/>
    <x v="1"/>
    <s v="United States"/>
    <s v="Raleigh"/>
    <x v="3"/>
    <n v="27604"/>
    <x v="0"/>
    <s v="FUR-FU-10000076"/>
    <x v="0"/>
    <x v="5"/>
    <s v="24-Hour Round Wall Clock"/>
    <n v="159.84000000000003"/>
    <x v="12"/>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x v="0"/>
    <n v="0.7"/>
    <n v="-2.3136000000000001"/>
  </r>
  <r>
    <n v="8852"/>
    <s v="CA-2012-140718"/>
    <x v="1"/>
    <x v="740"/>
    <d v="2012-07-04T00:00:00"/>
    <s v="First Class"/>
    <s v="FA-14230"/>
    <s v="Frank Atkinson"/>
    <x v="1"/>
    <s v="United States"/>
    <s v="Raleigh"/>
    <x v="3"/>
    <n v="27604"/>
    <x v="0"/>
    <s v="OFF-PA-10002250"/>
    <x v="1"/>
    <x v="10"/>
    <s v="Things To Do Today Pad"/>
    <n v="9.3920000000000012"/>
    <x v="0"/>
    <n v="0.2"/>
    <n v="3.2871999999999999"/>
  </r>
  <r>
    <n v="8853"/>
    <s v="CA-2011-119977"/>
    <x v="2"/>
    <x v="1169"/>
    <d v="2011-10-13T00:00:00"/>
    <s v="Second Class"/>
    <s v="DN-13690"/>
    <s v="Duane Noonan"/>
    <x v="0"/>
    <s v="United States"/>
    <s v="New York City"/>
    <x v="15"/>
    <n v="10011"/>
    <x v="3"/>
    <s v="OFF-PA-10003823"/>
    <x v="1"/>
    <x v="10"/>
    <s v="Xerox 197"/>
    <n v="123.92"/>
    <x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x v="2"/>
    <n v="0.2"/>
    <n v="6.2549999999999919"/>
  </r>
  <r>
    <n v="8855"/>
    <s v="US-2012-115343"/>
    <x v="1"/>
    <x v="357"/>
    <d v="2012-09-25T00:00:00"/>
    <s v="First Class"/>
    <s v="FO-14305"/>
    <s v="Frank Olsen"/>
    <x v="0"/>
    <s v="United States"/>
    <s v="Philadelphia"/>
    <x v="9"/>
    <n v="19143"/>
    <x v="3"/>
    <s v="TEC-AC-10003832"/>
    <x v="2"/>
    <x v="11"/>
    <s v="Logitech P710e Mobile Speakerphone"/>
    <n v="617.97600000000011"/>
    <x v="1"/>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x v="1"/>
    <n v="0.2"/>
    <n v="7.9919999999999991"/>
  </r>
  <r>
    <n v="8857"/>
    <s v="CA-2014-135909"/>
    <x v="3"/>
    <x v="119"/>
    <d v="2014-10-21T00:00:00"/>
    <s v="Standard Class"/>
    <s v="JW-15220"/>
    <s v="Jane Waco"/>
    <x v="1"/>
    <s v="United States"/>
    <s v="Sacramento"/>
    <x v="1"/>
    <n v="95823"/>
    <x v="1"/>
    <s v="TEC-AC-10002335"/>
    <x v="2"/>
    <x v="11"/>
    <s v="Logitech Media Keyboard K200"/>
    <n v="209.94"/>
    <x v="5"/>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x v="0"/>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x v="2"/>
    <n v="0.2"/>
    <n v="1906.4849999999999"/>
  </r>
  <r>
    <n v="8860"/>
    <s v="US-2014-114356"/>
    <x v="3"/>
    <x v="648"/>
    <d v="2014-08-27T00:00:00"/>
    <s v="Standard Class"/>
    <s v="TT-21460"/>
    <s v="Tonja Turnell"/>
    <x v="2"/>
    <s v="United States"/>
    <s v="Charlotte"/>
    <x v="3"/>
    <n v="28205"/>
    <x v="0"/>
    <s v="TEC-PH-10003171"/>
    <x v="2"/>
    <x v="7"/>
    <s v="Plantronics Encore H101 Dual Earpieces Headset"/>
    <n v="35.96"/>
    <x v="7"/>
    <n v="0.2"/>
    <n v="3.5959999999999983"/>
  </r>
  <r>
    <n v="8861"/>
    <s v="CA-2012-125934"/>
    <x v="1"/>
    <x v="861"/>
    <d v="2012-09-18T00:00:00"/>
    <s v="Standard Class"/>
    <s v="SN-20560"/>
    <s v="Skye Norling"/>
    <x v="2"/>
    <s v="United States"/>
    <s v="Paterson"/>
    <x v="30"/>
    <n v="7501"/>
    <x v="3"/>
    <s v="OFF-LA-10000414"/>
    <x v="1"/>
    <x v="2"/>
    <s v="Avery 503"/>
    <n v="31.049999999999997"/>
    <x v="1"/>
    <n v="0"/>
    <n v="14.904"/>
  </r>
  <r>
    <n v="8862"/>
    <s v="CA-2012-125934"/>
    <x v="1"/>
    <x v="861"/>
    <d v="2012-09-18T00:00:00"/>
    <s v="Standard Class"/>
    <s v="SN-20560"/>
    <s v="Skye Norling"/>
    <x v="2"/>
    <s v="United States"/>
    <s v="Paterson"/>
    <x v="30"/>
    <n v="7501"/>
    <x v="3"/>
    <s v="FUR-FU-10002107"/>
    <x v="0"/>
    <x v="5"/>
    <s v="Eldon Pizzaz Desk Accessories"/>
    <n v="8.92"/>
    <x v="4"/>
    <n v="0"/>
    <n v="3.9248000000000003"/>
  </r>
  <r>
    <n v="8863"/>
    <s v="CA-2012-125934"/>
    <x v="1"/>
    <x v="861"/>
    <d v="2012-09-18T00:00:00"/>
    <s v="Standard Class"/>
    <s v="SN-20560"/>
    <s v="Skye Norling"/>
    <x v="2"/>
    <s v="United States"/>
    <s v="Paterson"/>
    <x v="30"/>
    <n v="7501"/>
    <x v="3"/>
    <s v="OFF-BI-10004593"/>
    <x v="1"/>
    <x v="8"/>
    <s v="Ibico Laser Imprintable Binding System Covers"/>
    <n v="209.6"/>
    <x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x v="4"/>
    <n v="0"/>
    <n v="29.980800000000002"/>
  </r>
  <r>
    <n v="8865"/>
    <s v="CA-2012-125934"/>
    <x v="1"/>
    <x v="861"/>
    <d v="2012-09-18T00:00:00"/>
    <s v="Standard Class"/>
    <s v="SN-20560"/>
    <s v="Skye Norling"/>
    <x v="2"/>
    <s v="United States"/>
    <s v="Paterson"/>
    <x v="30"/>
    <n v="7501"/>
    <x v="3"/>
    <s v="OFF-PA-10000556"/>
    <x v="1"/>
    <x v="10"/>
    <s v="Xerox 208"/>
    <n v="38.880000000000003"/>
    <x v="5"/>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x v="1"/>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x v="2"/>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x v="0"/>
    <n v="0.2"/>
    <n v="3.4749999999999996"/>
  </r>
  <r>
    <n v="8869"/>
    <s v="CA-2013-158260"/>
    <x v="0"/>
    <x v="254"/>
    <d v="2013-11-09T00:00:00"/>
    <s v="Standard Class"/>
    <s v="CC-12475"/>
    <s v="Cindy Chapman"/>
    <x v="0"/>
    <s v="United States"/>
    <s v="San Diego"/>
    <x v="1"/>
    <n v="92037"/>
    <x v="1"/>
    <s v="TEC-MA-10003176"/>
    <x v="2"/>
    <x v="15"/>
    <s v="Okidata B400 Printer"/>
    <n v="686.40000000000009"/>
    <x v="0"/>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x v="2"/>
    <n v="0.2"/>
    <n v="5.3729999999999993"/>
  </r>
  <r>
    <n v="8871"/>
    <s v="CA-2014-101805"/>
    <x v="3"/>
    <x v="96"/>
    <d v="2014-12-07T00:00:00"/>
    <s v="Standard Class"/>
    <s v="SH-19975"/>
    <s v="Sally Hughsby"/>
    <x v="1"/>
    <s v="United States"/>
    <s v="Seattle"/>
    <x v="4"/>
    <n v="98105"/>
    <x v="1"/>
    <s v="FUR-FU-10000023"/>
    <x v="0"/>
    <x v="5"/>
    <s v="Eldon Wave Desk Accessories"/>
    <n v="70.679999999999993"/>
    <x v="13"/>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x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x v="0"/>
    <n v="0.7"/>
    <n v="-71.39579999999998"/>
  </r>
  <r>
    <n v="8874"/>
    <s v="US-2011-105137"/>
    <x v="2"/>
    <x v="982"/>
    <d v="2011-10-10T00:00:00"/>
    <s v="Same Day"/>
    <s v="RB-19435"/>
    <s v="Richard Bierner"/>
    <x v="0"/>
    <s v="United States"/>
    <s v="Columbus"/>
    <x v="24"/>
    <n v="43229"/>
    <x v="3"/>
    <s v="OFF-BI-10002429"/>
    <x v="1"/>
    <x v="8"/>
    <s v="Premier Elliptical Ring Binder, Black"/>
    <n v="18.264000000000003"/>
    <x v="0"/>
    <n v="0.7"/>
    <n v="-13.393599999999999"/>
  </r>
  <r>
    <n v="8875"/>
    <s v="CA-2014-142489"/>
    <x v="3"/>
    <x v="237"/>
    <d v="2014-11-17T00:00:00"/>
    <s v="Second Class"/>
    <s v="TC-21295"/>
    <s v="Toby Carlisle"/>
    <x v="0"/>
    <s v="United States"/>
    <s v="Houston"/>
    <x v="5"/>
    <n v="77095"/>
    <x v="2"/>
    <s v="OFF-BI-10003684"/>
    <x v="1"/>
    <x v="8"/>
    <s v="Wilson Jones Legal Size Ring Binders"/>
    <n v="21.989999999999995"/>
    <x v="2"/>
    <n v="0.8"/>
    <n v="-32.984999999999999"/>
  </r>
  <r>
    <n v="8876"/>
    <s v="US-2013-141264"/>
    <x v="0"/>
    <x v="572"/>
    <d v="2013-08-20T00:00:00"/>
    <s v="Standard Class"/>
    <s v="CT-11995"/>
    <s v="Carol Triggs"/>
    <x v="0"/>
    <s v="United States"/>
    <s v="Irving"/>
    <x v="5"/>
    <n v="75061"/>
    <x v="2"/>
    <s v="OFF-SU-10003505"/>
    <x v="1"/>
    <x v="14"/>
    <s v="Premier Electric Letter Opener"/>
    <n v="185.376"/>
    <x v="0"/>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x v="7"/>
    <n v="0.8"/>
    <n v="-153.20240000000001"/>
  </r>
  <r>
    <n v="8878"/>
    <s v="CA-2014-126928"/>
    <x v="3"/>
    <x v="697"/>
    <d v="2014-09-24T00:00:00"/>
    <s v="Standard Class"/>
    <s v="GZ-14470"/>
    <s v="Gary Zandusky"/>
    <x v="0"/>
    <s v="United States"/>
    <s v="Morristown"/>
    <x v="30"/>
    <n v="7960"/>
    <x v="3"/>
    <s v="TEC-MA-10004626"/>
    <x v="2"/>
    <x v="15"/>
    <s v="Lexmark 20R1285 X6650 Wireless All-in-One Printer"/>
    <n v="480"/>
    <x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x v="1"/>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x v="10"/>
    <n v="0"/>
    <n v="92.505599999999987"/>
  </r>
  <r>
    <n v="8881"/>
    <s v="US-2012-107944"/>
    <x v="1"/>
    <x v="391"/>
    <d v="2012-03-25T00:00:00"/>
    <s v="First Class"/>
    <s v="AM-10360"/>
    <s v="Alice McCarthy"/>
    <x v="1"/>
    <s v="United States"/>
    <s v="Los Angeles"/>
    <x v="1"/>
    <n v="90008"/>
    <x v="1"/>
    <s v="TEC-AC-10000736"/>
    <x v="2"/>
    <x v="11"/>
    <s v="Logitech G600 MMO Gaming Mouse"/>
    <n v="239.96999999999997"/>
    <x v="1"/>
    <n v="0"/>
    <n v="86.389199999999988"/>
  </r>
  <r>
    <n v="8882"/>
    <s v="CA-2013-135594"/>
    <x v="0"/>
    <x v="1186"/>
    <d v="2013-07-04T00:00:00"/>
    <s v="Second Class"/>
    <s v="AH-10120"/>
    <s v="Adrian Hane"/>
    <x v="2"/>
    <s v="United States"/>
    <s v="Aurora"/>
    <x v="10"/>
    <n v="60505"/>
    <x v="2"/>
    <s v="TEC-AC-10003038"/>
    <x v="2"/>
    <x v="11"/>
    <s v="Kingston Digital DataTraveler 16GB USB 2.0"/>
    <n v="50.120000000000005"/>
    <x v="3"/>
    <n v="0.2"/>
    <n v="-0.62650000000000716"/>
  </r>
  <r>
    <n v="8883"/>
    <s v="US-2014-115252"/>
    <x v="3"/>
    <x v="179"/>
    <d v="2014-10-26T00:00:00"/>
    <s v="Standard Class"/>
    <s v="MY-18295"/>
    <s v="Muhammed Yedwab"/>
    <x v="1"/>
    <s v="United States"/>
    <s v="Durham"/>
    <x v="3"/>
    <n v="27707"/>
    <x v="0"/>
    <s v="TEC-PH-10004071"/>
    <x v="2"/>
    <x v="7"/>
    <s v="PayAnywhere Card Reader"/>
    <n v="15.984000000000002"/>
    <x v="0"/>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x v="1"/>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x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x v="1"/>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x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x v="0"/>
    <n v="0"/>
    <n v="0"/>
  </r>
  <r>
    <n v="8889"/>
    <s v="CA-2014-103968"/>
    <x v="3"/>
    <x v="96"/>
    <d v="2014-12-08T00:00:00"/>
    <s v="Standard Class"/>
    <s v="ML-17755"/>
    <s v="Max Ludwig"/>
    <x v="2"/>
    <s v="United States"/>
    <s v="Stockton"/>
    <x v="1"/>
    <n v="95207"/>
    <x v="1"/>
    <s v="FUR-FU-10003394"/>
    <x v="0"/>
    <x v="5"/>
    <s v="Tenex &quot;The Solids&quot; Textured Chair Mats"/>
    <n v="629.64"/>
    <x v="6"/>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x v="1"/>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x v="3"/>
    <n v="0"/>
    <n v="751.76010000000008"/>
  </r>
  <r>
    <n v="8892"/>
    <s v="CA-2013-162159"/>
    <x v="0"/>
    <x v="1142"/>
    <d v="2013-09-19T00:00:00"/>
    <s v="First Class"/>
    <s v="CR-12625"/>
    <s v="Corey Roper"/>
    <x v="2"/>
    <s v="United States"/>
    <s v="Columbus"/>
    <x v="32"/>
    <n v="31907"/>
    <x v="0"/>
    <s v="FUR-CH-10001146"/>
    <x v="0"/>
    <x v="1"/>
    <s v="Global Value Mid-Back Manager's Chair, Gray"/>
    <n v="121.78"/>
    <x v="0"/>
    <n v="0"/>
    <n v="30.444999999999993"/>
  </r>
  <r>
    <n v="8893"/>
    <s v="CA-2012-111038"/>
    <x v="1"/>
    <x v="494"/>
    <d v="2012-12-06T00:00:00"/>
    <s v="Standard Class"/>
    <s v="LC-16960"/>
    <s v="Lindsay Castell"/>
    <x v="2"/>
    <s v="United States"/>
    <s v="San Diego"/>
    <x v="1"/>
    <n v="92037"/>
    <x v="1"/>
    <s v="FUR-CH-10003973"/>
    <x v="0"/>
    <x v="1"/>
    <s v="GuestStacker Chair with Chrome Finish Legs"/>
    <n v="2676.672"/>
    <x v="6"/>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x v="0"/>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x v="1"/>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x v="1"/>
    <n v="0"/>
    <n v="3.0497999999999985"/>
  </r>
  <r>
    <n v="8897"/>
    <s v="CA-2013-167241"/>
    <x v="0"/>
    <x v="243"/>
    <d v="2013-08-23T00:00:00"/>
    <s v="Standard Class"/>
    <s v="BD-11320"/>
    <s v="Bill Donatelli"/>
    <x v="0"/>
    <s v="United States"/>
    <s v="Los Angeles"/>
    <x v="1"/>
    <n v="90004"/>
    <x v="1"/>
    <s v="TEC-PH-10004614"/>
    <x v="2"/>
    <x v="7"/>
    <s v="AT&amp;T 841000 Phone"/>
    <n v="165.60000000000002"/>
    <x v="1"/>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x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x v="1"/>
    <n v="0"/>
    <n v="148.49099999999996"/>
  </r>
  <r>
    <n v="8900"/>
    <s v="CA-2012-163237"/>
    <x v="1"/>
    <x v="976"/>
    <d v="2012-08-09T00:00:00"/>
    <s v="Second Class"/>
    <s v="EM-14095"/>
    <s v="Eudokia Martin"/>
    <x v="1"/>
    <s v="United States"/>
    <s v="Springfield"/>
    <x v="17"/>
    <n v="22153"/>
    <x v="0"/>
    <s v="OFF-LA-10004545"/>
    <x v="1"/>
    <x v="2"/>
    <s v="Avery 50"/>
    <n v="25.06"/>
    <x v="0"/>
    <n v="0"/>
    <n v="11.778199999999998"/>
  </r>
  <r>
    <n v="8901"/>
    <s v="CA-2013-150483"/>
    <x v="0"/>
    <x v="1207"/>
    <d v="2013-06-05T00:00:00"/>
    <s v="Standard Class"/>
    <s v="BP-11290"/>
    <s v="Beth Paige"/>
    <x v="0"/>
    <s v="United States"/>
    <s v="Decatur"/>
    <x v="10"/>
    <n v="62521"/>
    <x v="2"/>
    <s v="FUR-FU-10001379"/>
    <x v="0"/>
    <x v="5"/>
    <s v="Executive Impressions 16-1/2&quot; Circular Wall Clock"/>
    <n v="32.064"/>
    <x v="1"/>
    <n v="0.6"/>
    <n v="-12.825599999999994"/>
  </r>
  <r>
    <n v="8902"/>
    <s v="CA-2013-150483"/>
    <x v="0"/>
    <x v="1207"/>
    <d v="2013-06-05T00:00:00"/>
    <s v="Standard Class"/>
    <s v="BP-11290"/>
    <s v="Beth Paige"/>
    <x v="0"/>
    <s v="United States"/>
    <s v="Decatur"/>
    <x v="10"/>
    <n v="62521"/>
    <x v="2"/>
    <s v="OFF-PA-10001846"/>
    <x v="1"/>
    <x v="10"/>
    <s v="Xerox 1899"/>
    <n v="18.496000000000002"/>
    <x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x v="1"/>
    <n v="0.3"/>
    <n v="-38.215799999999973"/>
  </r>
  <r>
    <n v="8904"/>
    <s v="CA-2013-150483"/>
    <x v="0"/>
    <x v="1207"/>
    <d v="2013-06-05T00:00:00"/>
    <s v="Standard Class"/>
    <s v="BP-11290"/>
    <s v="Beth Paige"/>
    <x v="0"/>
    <s v="United States"/>
    <s v="Decatur"/>
    <x v="10"/>
    <n v="62521"/>
    <x v="2"/>
    <s v="OFF-PA-10004621"/>
    <x v="1"/>
    <x v="10"/>
    <s v="Xerox 212"/>
    <n v="10.368000000000002"/>
    <x v="0"/>
    <n v="0.2"/>
    <n v="3.6288"/>
  </r>
  <r>
    <n v="8905"/>
    <s v="US-2013-126431"/>
    <x v="0"/>
    <x v="949"/>
    <d v="2013-07-02T00:00:00"/>
    <s v="Same Day"/>
    <s v="SU-20665"/>
    <s v="Stephanie Ulpright"/>
    <x v="2"/>
    <s v="United States"/>
    <s v="New York City"/>
    <x v="15"/>
    <n v="10009"/>
    <x v="3"/>
    <s v="OFF-LA-10001474"/>
    <x v="1"/>
    <x v="2"/>
    <s v="Avery 477"/>
    <n v="30.53"/>
    <x v="7"/>
    <n v="0"/>
    <n v="14.043800000000001"/>
  </r>
  <r>
    <n v="8906"/>
    <s v="US-2013-126431"/>
    <x v="0"/>
    <x v="949"/>
    <d v="2013-07-02T00:00:00"/>
    <s v="Same Day"/>
    <s v="SU-20665"/>
    <s v="Stephanie Ulpright"/>
    <x v="2"/>
    <s v="United States"/>
    <s v="New York City"/>
    <x v="15"/>
    <n v="10009"/>
    <x v="3"/>
    <s v="TEC-AC-10001635"/>
    <x v="2"/>
    <x v="11"/>
    <s v="KeyTronic KT400U2 - Keyboard - Black"/>
    <n v="30.839999999999996"/>
    <x v="1"/>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x v="6"/>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x v="3"/>
    <n v="0.2"/>
    <n v="6.6976000000000013"/>
  </r>
  <r>
    <n v="8909"/>
    <s v="CA-2012-109603"/>
    <x v="1"/>
    <x v="1208"/>
    <d v="2012-02-01T00:00:00"/>
    <s v="Standard Class"/>
    <s v="EM-13825"/>
    <s v="Elizabeth Moffitt"/>
    <x v="1"/>
    <s v="United States"/>
    <s v="Moreno Valley"/>
    <x v="1"/>
    <n v="92553"/>
    <x v="1"/>
    <s v="OFF-PA-10003790"/>
    <x v="1"/>
    <x v="10"/>
    <s v="Xerox 1991"/>
    <n v="182.72"/>
    <x v="8"/>
    <n v="0"/>
    <n v="84.051199999999994"/>
  </r>
  <r>
    <n v="8910"/>
    <s v="CA-2014-160661"/>
    <x v="3"/>
    <x v="960"/>
    <d v="2014-11-02T00:00:00"/>
    <s v="Standard Class"/>
    <s v="SA-20830"/>
    <s v="Sue Ann Reed"/>
    <x v="0"/>
    <s v="United States"/>
    <s v="Everett"/>
    <x v="31"/>
    <n v="2149"/>
    <x v="3"/>
    <s v="OFF-LA-10002475"/>
    <x v="1"/>
    <x v="2"/>
    <s v="Avery 519"/>
    <n v="21.93"/>
    <x v="1"/>
    <n v="0"/>
    <n v="10.307099999999998"/>
  </r>
  <r>
    <n v="8911"/>
    <s v="CA-2014-102610"/>
    <x v="3"/>
    <x v="259"/>
    <d v="2014-11-09T00:00:00"/>
    <s v="Standard Class"/>
    <s v="CA-12265"/>
    <s v="Christina Anderson"/>
    <x v="0"/>
    <s v="United States"/>
    <s v="Chattanooga"/>
    <x v="18"/>
    <n v="37421"/>
    <x v="0"/>
    <s v="TEC-AC-10000303"/>
    <x v="2"/>
    <x v="11"/>
    <s v="Logitech M510 Wireless Mouse"/>
    <n v="95.976000000000013"/>
    <x v="1"/>
    <n v="0.2"/>
    <n v="15.596099999999996"/>
  </r>
  <r>
    <n v="8912"/>
    <s v="CA-2014-102610"/>
    <x v="3"/>
    <x v="259"/>
    <d v="2014-11-09T00:00:00"/>
    <s v="Standard Class"/>
    <s v="CA-12265"/>
    <s v="Christina Anderson"/>
    <x v="0"/>
    <s v="United States"/>
    <s v="Chattanooga"/>
    <x v="18"/>
    <n v="37421"/>
    <x v="0"/>
    <s v="TEC-PH-10000127"/>
    <x v="2"/>
    <x v="7"/>
    <s v="iOttie XL Car Mount"/>
    <n v="143.928"/>
    <x v="6"/>
    <n v="0.2"/>
    <n v="-32.383800000000008"/>
  </r>
  <r>
    <n v="8913"/>
    <s v="CA-2014-102610"/>
    <x v="3"/>
    <x v="259"/>
    <d v="2014-11-09T00:00:00"/>
    <s v="Standard Class"/>
    <s v="CA-12265"/>
    <s v="Christina Anderson"/>
    <x v="0"/>
    <s v="United States"/>
    <s v="Chattanooga"/>
    <x v="18"/>
    <n v="37421"/>
    <x v="0"/>
    <s v="OFF-BI-10004364"/>
    <x v="1"/>
    <x v="8"/>
    <s v="Storex Dura Pro Binders"/>
    <n v="3.5640000000000009"/>
    <x v="0"/>
    <n v="0.7"/>
    <n v="-2.9700000000000006"/>
  </r>
  <r>
    <n v="8914"/>
    <s v="CA-2014-102610"/>
    <x v="3"/>
    <x v="259"/>
    <d v="2014-11-09T00:00:00"/>
    <s v="Standard Class"/>
    <s v="CA-12265"/>
    <s v="Christina Anderson"/>
    <x v="0"/>
    <s v="United States"/>
    <s v="Chattanooga"/>
    <x v="18"/>
    <n v="37421"/>
    <x v="0"/>
    <s v="OFF-LA-10002195"/>
    <x v="1"/>
    <x v="2"/>
    <s v="Avery 481"/>
    <n v="4.9280000000000008"/>
    <x v="0"/>
    <n v="0.2"/>
    <n v="1.7247999999999997"/>
  </r>
  <r>
    <n v="8915"/>
    <s v="US-2013-144057"/>
    <x v="0"/>
    <x v="195"/>
    <d v="2013-05-14T00:00:00"/>
    <s v="Standard Class"/>
    <s v="CV-12805"/>
    <s v="Cynthia Voltz"/>
    <x v="1"/>
    <s v="United States"/>
    <s v="Austin"/>
    <x v="5"/>
    <n v="78745"/>
    <x v="2"/>
    <s v="OFF-ST-10001490"/>
    <x v="1"/>
    <x v="4"/>
    <s v="Hot File 7-Pocket, Floor Stand"/>
    <n v="856.65600000000006"/>
    <x v="5"/>
    <n v="0.2"/>
    <n v="107.08199999999985"/>
  </r>
  <r>
    <n v="8916"/>
    <s v="US-2013-144057"/>
    <x v="0"/>
    <x v="195"/>
    <d v="2013-05-14T00:00:00"/>
    <s v="Standard Class"/>
    <s v="CV-12805"/>
    <s v="Cynthia Voltz"/>
    <x v="1"/>
    <s v="United States"/>
    <s v="Austin"/>
    <x v="5"/>
    <n v="78745"/>
    <x v="2"/>
    <s v="OFF-BI-10002852"/>
    <x v="1"/>
    <x v="8"/>
    <s v="Ibico Standard Transparent Covers"/>
    <n v="13.183999999999997"/>
    <x v="4"/>
    <n v="0.8"/>
    <n v="-20.435200000000002"/>
  </r>
  <r>
    <n v="8917"/>
    <s v="US-2013-144057"/>
    <x v="0"/>
    <x v="195"/>
    <d v="2013-05-14T00:00:00"/>
    <s v="Standard Class"/>
    <s v="CV-12805"/>
    <s v="Cynthia Voltz"/>
    <x v="1"/>
    <s v="United States"/>
    <s v="Austin"/>
    <x v="5"/>
    <n v="78745"/>
    <x v="2"/>
    <s v="OFF-AP-10000390"/>
    <x v="1"/>
    <x v="9"/>
    <s v="Euro Pro Shark Stick Mini Vacuum"/>
    <n v="48.783999999999985"/>
    <x v="4"/>
    <n v="0.8"/>
    <n v="-131.71680000000001"/>
  </r>
  <r>
    <n v="8918"/>
    <s v="US-2013-144057"/>
    <x v="0"/>
    <x v="195"/>
    <d v="2013-05-14T00:00:00"/>
    <s v="Standard Class"/>
    <s v="CV-12805"/>
    <s v="Cynthia Voltz"/>
    <x v="1"/>
    <s v="United States"/>
    <s v="Austin"/>
    <x v="5"/>
    <n v="78745"/>
    <x v="2"/>
    <s v="OFF-PA-10004327"/>
    <x v="1"/>
    <x v="10"/>
    <s v="Xerox 1911"/>
    <n v="76.64"/>
    <x v="0"/>
    <n v="0.2"/>
    <n v="26.823999999999995"/>
  </r>
  <r>
    <n v="8919"/>
    <s v="US-2013-144057"/>
    <x v="0"/>
    <x v="195"/>
    <d v="2013-05-14T00:00:00"/>
    <s v="Standard Class"/>
    <s v="CV-12805"/>
    <s v="Cynthia Voltz"/>
    <x v="1"/>
    <s v="United States"/>
    <s v="Austin"/>
    <x v="5"/>
    <n v="78745"/>
    <x v="2"/>
    <s v="OFF-BI-10002353"/>
    <x v="1"/>
    <x v="8"/>
    <s v="GBC VeloBind Cover Sets"/>
    <n v="18.527999999999995"/>
    <x v="5"/>
    <n v="0.8"/>
    <n v="-27.791999999999994"/>
  </r>
  <r>
    <n v="8920"/>
    <s v="CA-2011-160276"/>
    <x v="2"/>
    <x v="1063"/>
    <d v="2011-04-08T00:00:00"/>
    <s v="Standard Class"/>
    <s v="AH-10690"/>
    <s v="Anna Häberlin"/>
    <x v="1"/>
    <s v="United States"/>
    <s v="Virginia Beach"/>
    <x v="17"/>
    <n v="23464"/>
    <x v="0"/>
    <s v="FUR-FU-10003192"/>
    <x v="0"/>
    <x v="5"/>
    <s v="Luxo Adjustable Task Clamp Lamp"/>
    <n v="177.68"/>
    <x v="0"/>
    <n v="0"/>
    <n v="46.196799999999996"/>
  </r>
  <r>
    <n v="8921"/>
    <s v="CA-2011-132983"/>
    <x v="2"/>
    <x v="582"/>
    <d v="2011-05-03T00:00:00"/>
    <s v="Standard Class"/>
    <s v="DS-13180"/>
    <s v="David Smith"/>
    <x v="1"/>
    <s v="United States"/>
    <s v="Jamestown"/>
    <x v="15"/>
    <n v="14701"/>
    <x v="3"/>
    <s v="TEC-AC-10000736"/>
    <x v="2"/>
    <x v="11"/>
    <s v="Logitech G600 MMO Gaming Mouse"/>
    <n v="159.97999999999999"/>
    <x v="0"/>
    <n v="0"/>
    <n v="57.592799999999997"/>
  </r>
  <r>
    <n v="8922"/>
    <s v="CA-2013-145709"/>
    <x v="0"/>
    <x v="964"/>
    <d v="2013-10-09T00:00:00"/>
    <s v="Standard Class"/>
    <s v="AH-10690"/>
    <s v="Anna Häberlin"/>
    <x v="1"/>
    <s v="United States"/>
    <s v="Coral Gables"/>
    <x v="2"/>
    <n v="33134"/>
    <x v="0"/>
    <s v="TEC-PH-10003095"/>
    <x v="2"/>
    <x v="7"/>
    <s v="Samsung HM1900 Bluetooth Headset"/>
    <n v="52.679999999999993"/>
    <x v="1"/>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x v="1"/>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x v="4"/>
    <n v="0.7"/>
    <n v="-3.8100000000000005"/>
  </r>
  <r>
    <n v="8925"/>
    <s v="CA-2013-168032"/>
    <x v="0"/>
    <x v="806"/>
    <d v="2013-02-03T00:00:00"/>
    <s v="Standard Class"/>
    <s v="DF-13135"/>
    <s v="David Flashing"/>
    <x v="0"/>
    <s v="United States"/>
    <s v="Rockford"/>
    <x v="10"/>
    <n v="61107"/>
    <x v="2"/>
    <s v="TEC-PH-10004241"/>
    <x v="2"/>
    <x v="7"/>
    <s v="Nokia Lumia 1020"/>
    <n v="1439.9680000000001"/>
    <x v="4"/>
    <n v="0.2"/>
    <n v="143.99680000000006"/>
  </r>
  <r>
    <n v="8926"/>
    <s v="CA-2013-168032"/>
    <x v="0"/>
    <x v="806"/>
    <d v="2013-02-03T00:00:00"/>
    <s v="Standard Class"/>
    <s v="DF-13135"/>
    <s v="David Flashing"/>
    <x v="0"/>
    <s v="United States"/>
    <s v="Rockford"/>
    <x v="10"/>
    <n v="61107"/>
    <x v="2"/>
    <s v="OFF-BI-10000546"/>
    <x v="1"/>
    <x v="8"/>
    <s v="Avery Durable Binders"/>
    <n v="1.7279999999999995"/>
    <x v="1"/>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x v="1"/>
    <n v="0.5"/>
    <n v="-538.44600000000003"/>
  </r>
  <r>
    <n v="8928"/>
    <s v="CA-2012-143616"/>
    <x v="1"/>
    <x v="874"/>
    <d v="2012-09-29T00:00:00"/>
    <s v="Second Class"/>
    <s v="SS-20140"/>
    <s v="Saphhira Shifley"/>
    <x v="1"/>
    <s v="United States"/>
    <s v="Seattle"/>
    <x v="4"/>
    <n v="98103"/>
    <x v="1"/>
    <s v="OFF-AR-10002067"/>
    <x v="1"/>
    <x v="6"/>
    <s v="Newell 334"/>
    <n v="99.2"/>
    <x v="2"/>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x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x v="0"/>
    <n v="0.3"/>
    <n v="-45.294000000000011"/>
  </r>
  <r>
    <n v="8931"/>
    <s v="US-2012-168704"/>
    <x v="1"/>
    <x v="657"/>
    <d v="2012-04-17T00:00:00"/>
    <s v="Standard Class"/>
    <s v="FP-14320"/>
    <s v="Frank Preis"/>
    <x v="0"/>
    <s v="United States"/>
    <s v="Huntsville"/>
    <x v="5"/>
    <n v="77340"/>
    <x v="2"/>
    <s v="TEC-PH-10001061"/>
    <x v="2"/>
    <x v="7"/>
    <s v="Apple iPhone 5C"/>
    <n v="239.976"/>
    <x v="1"/>
    <n v="0.2"/>
    <n v="17.998199999999997"/>
  </r>
  <r>
    <n v="8932"/>
    <s v="CA-2014-143252"/>
    <x v="3"/>
    <x v="404"/>
    <d v="2014-12-25T00:00:00"/>
    <s v="Standard Class"/>
    <s v="HE-14800"/>
    <s v="Harold Engle"/>
    <x v="1"/>
    <s v="United States"/>
    <s v="Milwaukee"/>
    <x v="6"/>
    <n v="53209"/>
    <x v="2"/>
    <s v="FUR-FU-10001057"/>
    <x v="0"/>
    <x v="5"/>
    <s v="Tensor Track Tree Floor Lamp"/>
    <n v="99.949999999999989"/>
    <x v="2"/>
    <n v="0"/>
    <n v="22.988499999999998"/>
  </r>
  <r>
    <n v="8933"/>
    <s v="CA-2014-143252"/>
    <x v="3"/>
    <x v="404"/>
    <d v="2014-12-25T00:00:00"/>
    <s v="Standard Class"/>
    <s v="HE-14800"/>
    <s v="Harold Engle"/>
    <x v="1"/>
    <s v="United States"/>
    <s v="Milwaukee"/>
    <x v="6"/>
    <n v="53209"/>
    <x v="2"/>
    <s v="TEC-AC-10002331"/>
    <x v="2"/>
    <x v="11"/>
    <s v="Maxell 74 Minute CDR, 10/Pack"/>
    <n v="29.339999999999996"/>
    <x v="1"/>
    <n v="0"/>
    <n v="10.855799999999999"/>
  </r>
  <r>
    <n v="8934"/>
    <s v="CA-2013-102134"/>
    <x v="0"/>
    <x v="560"/>
    <d v="2013-03-20T00:00:00"/>
    <s v="Standard Class"/>
    <s v="SP-20545"/>
    <s v="Sibella Parks"/>
    <x v="1"/>
    <s v="United States"/>
    <s v="Green Bay"/>
    <x v="6"/>
    <n v="54302"/>
    <x v="2"/>
    <s v="FUR-FU-10003724"/>
    <x v="0"/>
    <x v="5"/>
    <s v="Westinghouse Clip-On Gooseneck Lamps"/>
    <n v="16.739999999999998"/>
    <x v="0"/>
    <n v="0"/>
    <n v="4.3523999999999994"/>
  </r>
  <r>
    <n v="8935"/>
    <s v="CA-2014-130036"/>
    <x v="3"/>
    <x v="151"/>
    <d v="2014-08-28T00:00:00"/>
    <s v="Same Day"/>
    <s v="BP-11185"/>
    <s v="Ben Peterman"/>
    <x v="1"/>
    <s v="United States"/>
    <s v="Philadelphia"/>
    <x v="9"/>
    <n v="19120"/>
    <x v="3"/>
    <s v="OFF-PA-10000528"/>
    <x v="1"/>
    <x v="10"/>
    <s v="Xerox 1981"/>
    <n v="12.672000000000001"/>
    <x v="1"/>
    <n v="0.2"/>
    <n v="3.96"/>
  </r>
  <r>
    <n v="8936"/>
    <s v="CA-2014-130036"/>
    <x v="3"/>
    <x v="151"/>
    <d v="2014-08-28T00:00:00"/>
    <s v="Same Day"/>
    <s v="BP-11185"/>
    <s v="Ben Peterman"/>
    <x v="1"/>
    <s v="United States"/>
    <s v="Philadelphia"/>
    <x v="9"/>
    <n v="19120"/>
    <x v="3"/>
    <s v="TEC-AC-10001908"/>
    <x v="2"/>
    <x v="11"/>
    <s v="Logitech Wireless Headset h800"/>
    <n v="1119.8880000000001"/>
    <x v="9"/>
    <n v="0.2"/>
    <n v="209.97899999999993"/>
  </r>
  <r>
    <n v="8937"/>
    <s v="CA-2012-134117"/>
    <x v="1"/>
    <x v="997"/>
    <d v="2012-12-19T00:00:00"/>
    <s v="Second Class"/>
    <s v="PG-18895"/>
    <s v="Paul Gonzalez"/>
    <x v="0"/>
    <s v="United States"/>
    <s v="Los Angeles"/>
    <x v="1"/>
    <n v="90008"/>
    <x v="1"/>
    <s v="OFF-AR-10003903"/>
    <x v="1"/>
    <x v="6"/>
    <s v="Sanford 52201 APSCO Electric Pencil Sharpener"/>
    <n v="204.85"/>
    <x v="2"/>
    <n v="0"/>
    <n v="53.261000000000003"/>
  </r>
  <r>
    <n v="8938"/>
    <s v="CA-2012-134117"/>
    <x v="1"/>
    <x v="997"/>
    <d v="2012-12-19T00:00:00"/>
    <s v="Second Class"/>
    <s v="PG-18895"/>
    <s v="Paul Gonzalez"/>
    <x v="0"/>
    <s v="United States"/>
    <s v="Los Angeles"/>
    <x v="1"/>
    <n v="90008"/>
    <x v="1"/>
    <s v="TEC-PH-10004908"/>
    <x v="2"/>
    <x v="7"/>
    <s v="Panasonic KX TS3282W Corded phone"/>
    <n v="135.98400000000001"/>
    <x v="0"/>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x v="2"/>
    <n v="0"/>
    <n v="7.0520000000000005"/>
  </r>
  <r>
    <n v="8940"/>
    <s v="CA-2012-134117"/>
    <x v="1"/>
    <x v="997"/>
    <d v="2012-12-19T00:00:00"/>
    <s v="Second Class"/>
    <s v="PG-18895"/>
    <s v="Paul Gonzalez"/>
    <x v="0"/>
    <s v="United States"/>
    <s v="Los Angeles"/>
    <x v="1"/>
    <n v="90008"/>
    <x v="1"/>
    <s v="OFF-BI-10002026"/>
    <x v="1"/>
    <x v="8"/>
    <s v="Avery Arch Ring Binders"/>
    <n v="92.960000000000008"/>
    <x v="0"/>
    <n v="0.2"/>
    <n v="31.373999999999995"/>
  </r>
  <r>
    <n v="8941"/>
    <s v="CA-2011-130918"/>
    <x v="2"/>
    <x v="963"/>
    <d v="2011-08-24T00:00:00"/>
    <s v="Second Class"/>
    <s v="JP-15520"/>
    <s v="Jeremy Pistek"/>
    <x v="0"/>
    <s v="United States"/>
    <s v="North Miami"/>
    <x v="2"/>
    <n v="33161"/>
    <x v="0"/>
    <s v="OFF-SU-10003936"/>
    <x v="1"/>
    <x v="14"/>
    <s v="Acme Serrated Blade Letter Opener"/>
    <n v="7.6320000000000014"/>
    <x v="1"/>
    <n v="0.2"/>
    <n v="-1.8126000000000002"/>
  </r>
  <r>
    <n v="8942"/>
    <s v="CA-2013-159023"/>
    <x v="0"/>
    <x v="54"/>
    <d v="2013-11-06T00:00:00"/>
    <s v="First Class"/>
    <s v="NW-18400"/>
    <s v="Natalie Webber"/>
    <x v="0"/>
    <s v="United States"/>
    <s v="Portland"/>
    <x v="21"/>
    <n v="97206"/>
    <x v="1"/>
    <s v="OFF-BI-10002813"/>
    <x v="1"/>
    <x v="8"/>
    <s v="Avery Reinforcements for Hole-Punch Pages"/>
    <n v="4.1580000000000004"/>
    <x v="3"/>
    <n v="0.7"/>
    <n v="-3.4649999999999999"/>
  </r>
  <r>
    <n v="8943"/>
    <s v="CA-2013-159023"/>
    <x v="0"/>
    <x v="54"/>
    <d v="2013-11-06T00:00:00"/>
    <s v="First Class"/>
    <s v="NW-18400"/>
    <s v="Natalie Webber"/>
    <x v="0"/>
    <s v="United States"/>
    <s v="Portland"/>
    <x v="21"/>
    <n v="97206"/>
    <x v="1"/>
    <s v="TEC-MA-10003337"/>
    <x v="2"/>
    <x v="15"/>
    <s v="Okidata B401 Printer"/>
    <n v="179.99100000000004"/>
    <x v="1"/>
    <n v="0.7"/>
    <n v="-251.98739999999992"/>
  </r>
  <r>
    <n v="8944"/>
    <s v="CA-2014-111717"/>
    <x v="3"/>
    <x v="1209"/>
    <d v="2014-10-17T00:00:00"/>
    <s v="Standard Class"/>
    <s v="SW-20245"/>
    <s v="Scot Wooten"/>
    <x v="0"/>
    <s v="United States"/>
    <s v="Aurora"/>
    <x v="10"/>
    <n v="60505"/>
    <x v="2"/>
    <s v="FUR-CH-10001545"/>
    <x v="0"/>
    <x v="1"/>
    <s v="Hon Comfortask Task/Swivel Chairs"/>
    <n v="239.358"/>
    <x v="1"/>
    <n v="0.3"/>
    <n v="-47.871600000000001"/>
  </r>
  <r>
    <n v="8945"/>
    <s v="CA-2011-154592"/>
    <x v="2"/>
    <x v="1035"/>
    <d v="2011-12-08T00:00:00"/>
    <s v="First Class"/>
    <s v="EH-14005"/>
    <s v="Erica Hernandez"/>
    <x v="2"/>
    <s v="United States"/>
    <s v="San Francisco"/>
    <x v="1"/>
    <n v="94109"/>
    <x v="1"/>
    <s v="OFF-PA-10000062"/>
    <x v="1"/>
    <x v="10"/>
    <s v="Green Bar Computer Printout Paper"/>
    <n v="164.88"/>
    <x v="1"/>
    <n v="0"/>
    <n v="80.791200000000003"/>
  </r>
  <r>
    <n v="8946"/>
    <s v="CA-2011-128622"/>
    <x v="2"/>
    <x v="647"/>
    <d v="2011-11-17T00:00:00"/>
    <s v="Second Class"/>
    <s v="SC-20260"/>
    <s v="Scott Cohen"/>
    <x v="1"/>
    <s v="United States"/>
    <s v="San Francisco"/>
    <x v="1"/>
    <n v="94110"/>
    <x v="1"/>
    <s v="OFF-SU-10001574"/>
    <x v="1"/>
    <x v="14"/>
    <s v="Acme Value Line Scissors"/>
    <n v="10.95"/>
    <x v="1"/>
    <n v="0"/>
    <n v="3.2849999999999993"/>
  </r>
  <r>
    <n v="8947"/>
    <s v="CA-2014-148355"/>
    <x v="3"/>
    <x v="165"/>
    <d v="2014-12-29T00:00:00"/>
    <s v="Standard Class"/>
    <s v="NC-18535"/>
    <s v="Nick Crebassa"/>
    <x v="1"/>
    <s v="United States"/>
    <s v="New Bedford"/>
    <x v="31"/>
    <n v="2740"/>
    <x v="3"/>
    <s v="OFF-PA-10001972"/>
    <x v="1"/>
    <x v="10"/>
    <s v="Xerox 214"/>
    <n v="19.440000000000001"/>
    <x v="1"/>
    <n v="0"/>
    <n v="9.3312000000000008"/>
  </r>
  <r>
    <n v="8948"/>
    <s v="CA-2014-148355"/>
    <x v="3"/>
    <x v="165"/>
    <d v="2014-12-29T00:00:00"/>
    <s v="Standard Class"/>
    <s v="NC-18535"/>
    <s v="Nick Crebassa"/>
    <x v="1"/>
    <s v="United States"/>
    <s v="New Bedford"/>
    <x v="31"/>
    <n v="2740"/>
    <x v="3"/>
    <s v="OFF-BI-10000201"/>
    <x v="1"/>
    <x v="8"/>
    <s v="Avery Triangle Shaped Sheet Lifters, Black, 2/Pack"/>
    <n v="12.3"/>
    <x v="2"/>
    <n v="0"/>
    <n v="6.15"/>
  </r>
  <r>
    <n v="8949"/>
    <s v="CA-2011-132913"/>
    <x v="2"/>
    <x v="163"/>
    <d v="2011-12-26T00:00:00"/>
    <s v="First Class"/>
    <s v="AS-10090"/>
    <s v="Adam Shillingsburg"/>
    <x v="0"/>
    <s v="United States"/>
    <s v="San Diego"/>
    <x v="1"/>
    <n v="92037"/>
    <x v="1"/>
    <s v="OFF-AP-10003278"/>
    <x v="1"/>
    <x v="9"/>
    <s v="Belkin 7-Outlet SurgeMaster Home Series"/>
    <n v="13.97"/>
    <x v="7"/>
    <n v="0"/>
    <n v="3.632200000000001"/>
  </r>
  <r>
    <n v="8950"/>
    <s v="CA-2014-150910"/>
    <x v="3"/>
    <x v="66"/>
    <d v="2014-12-29T00:00:00"/>
    <s v="Standard Class"/>
    <s v="JL-15130"/>
    <s v="Jack Lebron"/>
    <x v="0"/>
    <s v="United States"/>
    <s v="Jackson"/>
    <x v="18"/>
    <n v="38301"/>
    <x v="0"/>
    <s v="FUR-TA-10002903"/>
    <x v="0"/>
    <x v="3"/>
    <s v="Bevis Round Bullnose 29&quot; High Table Top"/>
    <n v="934.9559999999999"/>
    <x v="5"/>
    <n v="0.4"/>
    <n v="-249.32159999999999"/>
  </r>
  <r>
    <n v="8951"/>
    <s v="CA-2014-150910"/>
    <x v="3"/>
    <x v="66"/>
    <d v="2014-12-29T00:00:00"/>
    <s v="Standard Class"/>
    <s v="JL-15130"/>
    <s v="Jack Lebron"/>
    <x v="0"/>
    <s v="United States"/>
    <s v="Jackson"/>
    <x v="18"/>
    <n v="38301"/>
    <x v="0"/>
    <s v="TEC-AC-10001013"/>
    <x v="2"/>
    <x v="11"/>
    <s v="Logitech ClearChat Comfort/USB Headset H390"/>
    <n v="46.864000000000004"/>
    <x v="0"/>
    <n v="0.2"/>
    <n v="7.615399999999994"/>
  </r>
  <r>
    <n v="8952"/>
    <s v="CA-2014-150910"/>
    <x v="3"/>
    <x v="66"/>
    <d v="2014-12-29T00:00:00"/>
    <s v="Standard Class"/>
    <s v="JL-15130"/>
    <s v="Jack Lebron"/>
    <x v="0"/>
    <s v="United States"/>
    <s v="Jackson"/>
    <x v="18"/>
    <n v="38301"/>
    <x v="0"/>
    <s v="OFF-ST-10000918"/>
    <x v="1"/>
    <x v="4"/>
    <s v="Crate-A-Files"/>
    <n v="26.160000000000004"/>
    <x v="1"/>
    <n v="0.2"/>
    <n v="1.961999999999998"/>
  </r>
  <r>
    <n v="8953"/>
    <s v="CA-2014-150910"/>
    <x v="3"/>
    <x v="66"/>
    <d v="2014-12-29T00:00:00"/>
    <s v="Standard Class"/>
    <s v="JL-15130"/>
    <s v="Jack Lebron"/>
    <x v="0"/>
    <s v="United States"/>
    <s v="Jackson"/>
    <x v="18"/>
    <n v="38301"/>
    <x v="0"/>
    <s v="OFF-AR-10001419"/>
    <x v="1"/>
    <x v="6"/>
    <s v="Newell 325"/>
    <n v="23.128"/>
    <x v="3"/>
    <n v="0.2"/>
    <n v="2.8909999999999982"/>
  </r>
  <r>
    <n v="8954"/>
    <s v="CA-2014-150910"/>
    <x v="3"/>
    <x v="66"/>
    <d v="2014-12-29T00:00:00"/>
    <s v="Standard Class"/>
    <s v="JL-15130"/>
    <s v="Jack Lebron"/>
    <x v="0"/>
    <s v="United States"/>
    <s v="Jackson"/>
    <x v="18"/>
    <n v="38301"/>
    <x v="0"/>
    <s v="OFF-AP-10003266"/>
    <x v="1"/>
    <x v="9"/>
    <s v="Holmes Replacement Filter for HEPA Air Cleaner, Large Room"/>
    <n v="59.24"/>
    <x v="2"/>
    <n v="0.2"/>
    <n v="16.290999999999997"/>
  </r>
  <r>
    <n v="8955"/>
    <s v="CA-2011-156790"/>
    <x v="2"/>
    <x v="233"/>
    <d v="2011-08-10T00:00:00"/>
    <s v="Second Class"/>
    <s v="VG-21790"/>
    <s v="Vivek Gonzalez"/>
    <x v="0"/>
    <s v="United States"/>
    <s v="Jacksonville"/>
    <x v="2"/>
    <n v="32216"/>
    <x v="0"/>
    <s v="FUR-BO-10000468"/>
    <x v="0"/>
    <x v="0"/>
    <s v="O'Sullivan 2-Shelf Heavy-Duty Bookcases"/>
    <n v="155.45600000000002"/>
    <x v="4"/>
    <n v="0.2"/>
    <n v="-7.7727999999999895"/>
  </r>
  <r>
    <n v="8956"/>
    <s v="CA-2011-126480"/>
    <x v="2"/>
    <x v="59"/>
    <d v="2011-09-24T00:00:00"/>
    <s v="Standard Class"/>
    <s v="HG-14965"/>
    <s v="Henry Goldwyn"/>
    <x v="1"/>
    <s v="United States"/>
    <s v="San Diego"/>
    <x v="1"/>
    <n v="92024"/>
    <x v="1"/>
    <s v="OFF-PA-10004610"/>
    <x v="1"/>
    <x v="10"/>
    <s v="Xerox 1900"/>
    <n v="8.56"/>
    <x v="0"/>
    <n v="0"/>
    <n v="3.8519999999999994"/>
  </r>
  <r>
    <n v="8957"/>
    <s v="CA-2014-105620"/>
    <x v="3"/>
    <x v="53"/>
    <d v="2014-12-29T00:00:00"/>
    <s v="First Class"/>
    <s v="JH-15430"/>
    <s v="Jennifer Halladay"/>
    <x v="0"/>
    <s v="United States"/>
    <s v="Hialeah"/>
    <x v="2"/>
    <n v="33012"/>
    <x v="0"/>
    <s v="FUR-FU-10004963"/>
    <x v="0"/>
    <x v="5"/>
    <s v="Eldon 400 Class Desk Accessories, Black Carbon"/>
    <n v="21"/>
    <x v="1"/>
    <n v="0.2"/>
    <n v="5.7750000000000021"/>
  </r>
  <r>
    <n v="8958"/>
    <s v="CA-2014-105620"/>
    <x v="3"/>
    <x v="53"/>
    <d v="2014-12-29T00:00:00"/>
    <s v="First Class"/>
    <s v="JH-15430"/>
    <s v="Jennifer Halladay"/>
    <x v="0"/>
    <s v="United States"/>
    <s v="Hialeah"/>
    <x v="2"/>
    <n v="33012"/>
    <x v="0"/>
    <s v="TEC-MA-10004626"/>
    <x v="2"/>
    <x v="15"/>
    <s v="Lexmark 20R1285 X6650 Wireless All-in-One Printer"/>
    <n v="120"/>
    <x v="0"/>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x v="2"/>
    <n v="0.2"/>
    <n v="37.494999999999962"/>
  </r>
  <r>
    <n v="8960"/>
    <s v="CA-2014-150266"/>
    <x v="3"/>
    <x v="920"/>
    <d v="2014-12-01T00:00:00"/>
    <s v="Standard Class"/>
    <s v="RO-19780"/>
    <s v="Rose O'Brian"/>
    <x v="0"/>
    <s v="United States"/>
    <s v="Houston"/>
    <x v="5"/>
    <n v="77070"/>
    <x v="2"/>
    <s v="OFF-AP-10002867"/>
    <x v="1"/>
    <x v="9"/>
    <s v="Fellowes Command Center 5-outlet power strip"/>
    <n v="67.839999999999989"/>
    <x v="2"/>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x v="2"/>
    <n v="0.3"/>
    <n v="-24.397999999999911"/>
  </r>
  <r>
    <n v="8962"/>
    <s v="CA-2014-150266"/>
    <x v="3"/>
    <x v="920"/>
    <d v="2014-12-01T00:00:00"/>
    <s v="Standard Class"/>
    <s v="RO-19780"/>
    <s v="Rose O'Brian"/>
    <x v="0"/>
    <s v="United States"/>
    <s v="Houston"/>
    <x v="5"/>
    <n v="77070"/>
    <x v="2"/>
    <s v="OFF-AR-10001761"/>
    <x v="1"/>
    <x v="6"/>
    <s v="Avery Hi-Liter Smear-Safe Highlighters"/>
    <n v="18.687999999999999"/>
    <x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x v="0"/>
    <n v="0"/>
    <n v="71.229600000000005"/>
  </r>
  <r>
    <n v="8964"/>
    <s v="CA-2013-157280"/>
    <x v="0"/>
    <x v="732"/>
    <d v="2013-11-08T00:00:00"/>
    <s v="First Class"/>
    <s v="LW-17125"/>
    <s v="Liz Willingham"/>
    <x v="0"/>
    <s v="United States"/>
    <s v="Virginia Beach"/>
    <x v="17"/>
    <n v="23464"/>
    <x v="0"/>
    <s v="TEC-AC-10000057"/>
    <x v="2"/>
    <x v="11"/>
    <s v="Microsoft Natural Ergonomic Keyboard 4000"/>
    <n v="89.97"/>
    <x v="1"/>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x v="2"/>
    <n v="0"/>
    <n v="75.679999999999978"/>
  </r>
  <r>
    <n v="8966"/>
    <s v="CA-2014-106691"/>
    <x v="3"/>
    <x v="44"/>
    <d v="2014-11-13T00:00:00"/>
    <s v="Standard Class"/>
    <s v="CC-12370"/>
    <s v="Christopher Conant"/>
    <x v="0"/>
    <s v="United States"/>
    <s v="Houston"/>
    <x v="5"/>
    <n v="77070"/>
    <x v="2"/>
    <s v="OFF-BI-10000145"/>
    <x v="1"/>
    <x v="8"/>
    <s v="Zipper Ring Binder Pockets"/>
    <n v="1.2479999999999998"/>
    <x v="0"/>
    <n v="0.8"/>
    <n v="-1.934400000000001"/>
  </r>
  <r>
    <n v="8967"/>
    <s v="CA-2013-134180"/>
    <x v="0"/>
    <x v="54"/>
    <d v="2013-11-08T00:00:00"/>
    <s v="Standard Class"/>
    <s v="JP-16135"/>
    <s v="Julie Prescott"/>
    <x v="2"/>
    <s v="United States"/>
    <s v="Philadelphia"/>
    <x v="9"/>
    <n v="19120"/>
    <x v="3"/>
    <s v="TEC-AC-10000892"/>
    <x v="2"/>
    <x v="11"/>
    <s v="NETGEAR N750 Dual Band Wi-Fi Gigabit Router"/>
    <n v="72"/>
    <x v="7"/>
    <n v="0.2"/>
    <n v="14.399999999999999"/>
  </r>
  <r>
    <n v="8968"/>
    <s v="CA-2013-134180"/>
    <x v="0"/>
    <x v="54"/>
    <d v="2013-11-08T00:00:00"/>
    <s v="Standard Class"/>
    <s v="JP-16135"/>
    <s v="Julie Prescott"/>
    <x v="2"/>
    <s v="United States"/>
    <s v="Philadelphia"/>
    <x v="9"/>
    <n v="19120"/>
    <x v="3"/>
    <s v="FUR-CH-10004886"/>
    <x v="0"/>
    <x v="1"/>
    <s v="Bevis Steel Folding Chairs"/>
    <n v="470.15499999999997"/>
    <x v="3"/>
    <n v="0.3"/>
    <n v="-13.432999999999993"/>
  </r>
  <r>
    <n v="8969"/>
    <s v="CA-2011-166730"/>
    <x v="2"/>
    <x v="125"/>
    <d v="2012-01-01T00:00:00"/>
    <s v="First Class"/>
    <s v="DD-13570"/>
    <s v="Dorothy Dickinson"/>
    <x v="0"/>
    <s v="United States"/>
    <s v="Memphis"/>
    <x v="18"/>
    <n v="38109"/>
    <x v="0"/>
    <s v="OFF-ST-10002554"/>
    <x v="1"/>
    <x v="4"/>
    <s v="Tennsco Industrial Shelving"/>
    <n v="39.128"/>
    <x v="7"/>
    <n v="0.2"/>
    <n v="-8.803799999999999"/>
  </r>
  <r>
    <n v="8970"/>
    <s v="CA-2014-157469"/>
    <x v="3"/>
    <x v="574"/>
    <d v="2014-12-08T00:00:00"/>
    <s v="Standard Class"/>
    <s v="ES-14080"/>
    <s v="Erin Smith"/>
    <x v="1"/>
    <s v="United States"/>
    <s v="Lakewood"/>
    <x v="24"/>
    <n v="44107"/>
    <x v="3"/>
    <s v="OFF-AR-10001662"/>
    <x v="1"/>
    <x v="6"/>
    <s v="Rogers Handheld Barrel Pencil Sharpener"/>
    <n v="19.728000000000002"/>
    <x v="6"/>
    <n v="0.2"/>
    <n v="1.7262000000000022"/>
  </r>
  <r>
    <n v="8971"/>
    <s v="CA-2014-157469"/>
    <x v="3"/>
    <x v="574"/>
    <d v="2014-12-08T00:00:00"/>
    <s v="Standard Class"/>
    <s v="ES-14080"/>
    <s v="Erin Smith"/>
    <x v="1"/>
    <s v="United States"/>
    <s v="Lakewood"/>
    <x v="24"/>
    <n v="44107"/>
    <x v="3"/>
    <s v="TEC-PH-10004531"/>
    <x v="2"/>
    <x v="7"/>
    <s v="AT&amp;T CL2909"/>
    <n v="151.18799999999999"/>
    <x v="0"/>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x v="0"/>
    <n v="0.1"/>
    <n v="60.391999999999967"/>
  </r>
  <r>
    <n v="8973"/>
    <s v="US-2011-149034"/>
    <x v="2"/>
    <x v="84"/>
    <d v="2011-11-21T00:00:00"/>
    <s v="First Class"/>
    <s v="RD-19900"/>
    <s v="Ruben Dartt"/>
    <x v="0"/>
    <s v="United States"/>
    <s v="Philadelphia"/>
    <x v="9"/>
    <n v="19120"/>
    <x v="3"/>
    <s v="TEC-AC-10003023"/>
    <x v="2"/>
    <x v="11"/>
    <s v="Logitech G105 Gaming Keyboard"/>
    <n v="47.496000000000002"/>
    <x v="7"/>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x v="3"/>
    <n v="0.15"/>
    <n v="28.410200000000017"/>
  </r>
  <r>
    <n v="8975"/>
    <s v="CA-2014-156622"/>
    <x v="3"/>
    <x v="51"/>
    <d v="2014-11-27T00:00:00"/>
    <s v="First Class"/>
    <s v="JP-15460"/>
    <s v="Jennifer Patt"/>
    <x v="1"/>
    <s v="United States"/>
    <s v="Dallas"/>
    <x v="5"/>
    <n v="75220"/>
    <x v="2"/>
    <s v="OFF-PA-10000477"/>
    <x v="1"/>
    <x v="10"/>
    <s v="Xerox 22"/>
    <n v="36.288000000000011"/>
    <x v="3"/>
    <n v="0.2"/>
    <n v="12.700800000000001"/>
  </r>
  <r>
    <n v="8976"/>
    <s v="CA-2014-156622"/>
    <x v="3"/>
    <x v="51"/>
    <d v="2014-11-27T00:00:00"/>
    <s v="First Class"/>
    <s v="JP-15460"/>
    <s v="Jennifer Patt"/>
    <x v="1"/>
    <s v="United States"/>
    <s v="Dallas"/>
    <x v="5"/>
    <n v="75220"/>
    <x v="2"/>
    <s v="OFF-PA-10002923"/>
    <x v="1"/>
    <x v="10"/>
    <s v="Xerox 1942"/>
    <n v="78.304000000000002"/>
    <x v="0"/>
    <n v="0.2"/>
    <n v="29.363999999999997"/>
  </r>
  <r>
    <n v="8977"/>
    <s v="CA-2014-156622"/>
    <x v="3"/>
    <x v="51"/>
    <d v="2014-11-27T00:00:00"/>
    <s v="First Class"/>
    <s v="JP-15460"/>
    <s v="Jennifer Patt"/>
    <x v="1"/>
    <s v="United States"/>
    <s v="Dallas"/>
    <x v="5"/>
    <n v="75220"/>
    <x v="2"/>
    <s v="FUR-TA-10003008"/>
    <x v="0"/>
    <x v="3"/>
    <s v="Lesro Round Back Collection Coffee Table, End Table"/>
    <n v="127.785"/>
    <x v="7"/>
    <n v="0.3"/>
    <n v="-31.033499999999989"/>
  </r>
  <r>
    <n v="8978"/>
    <s v="CA-2014-156622"/>
    <x v="3"/>
    <x v="51"/>
    <d v="2014-11-27T00:00:00"/>
    <s v="First Class"/>
    <s v="JP-15460"/>
    <s v="Jennifer Patt"/>
    <x v="1"/>
    <s v="United States"/>
    <s v="Dallas"/>
    <x v="5"/>
    <n v="75220"/>
    <x v="2"/>
    <s v="OFF-BI-10003707"/>
    <x v="1"/>
    <x v="8"/>
    <s v="Aluminum Screw Posts"/>
    <n v="6.1039999999999983"/>
    <x v="0"/>
    <n v="0.8"/>
    <n v="-9.1560000000000006"/>
  </r>
  <r>
    <n v="8979"/>
    <s v="CA-2011-119529"/>
    <x v="2"/>
    <x v="935"/>
    <d v="2011-11-05T00:00:00"/>
    <s v="Second Class"/>
    <s v="DM-13345"/>
    <s v="Denise Monton"/>
    <x v="1"/>
    <s v="United States"/>
    <s v="Orange"/>
    <x v="30"/>
    <n v="7050"/>
    <x v="3"/>
    <s v="OFF-BI-10000546"/>
    <x v="1"/>
    <x v="8"/>
    <s v="Avery Durable Binders"/>
    <n v="5.76"/>
    <x v="0"/>
    <n v="0"/>
    <n v="2.8224"/>
  </r>
  <r>
    <n v="8980"/>
    <s v="CA-2012-150413"/>
    <x v="1"/>
    <x v="324"/>
    <d v="2012-10-24T00:00:00"/>
    <s v="Second Class"/>
    <s v="CS-11860"/>
    <s v="Cari Schnelling"/>
    <x v="0"/>
    <s v="United States"/>
    <s v="Dallas"/>
    <x v="5"/>
    <n v="75220"/>
    <x v="2"/>
    <s v="OFF-BI-10000404"/>
    <x v="1"/>
    <x v="8"/>
    <s v="Avery Printable Repositionable Plastic Tabs"/>
    <n v="1.7199999999999995"/>
    <x v="7"/>
    <n v="0.8"/>
    <n v="-2.8380000000000001"/>
  </r>
  <r>
    <n v="8981"/>
    <s v="CA-2011-108182"/>
    <x v="2"/>
    <x v="644"/>
    <d v="2011-02-11T00:00:00"/>
    <s v="Second Class"/>
    <s v="DL-13315"/>
    <s v="Delfina Latchford"/>
    <x v="0"/>
    <s v="United States"/>
    <s v="Romeoville"/>
    <x v="10"/>
    <n v="60441"/>
    <x v="2"/>
    <s v="OFF-BI-10001196"/>
    <x v="1"/>
    <x v="8"/>
    <s v="Avery Flip-Chart Easel Binder, Black"/>
    <n v="8.9519999999999982"/>
    <x v="0"/>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x v="1"/>
    <n v="0.8"/>
    <n v="-6.3018000000000001"/>
  </r>
  <r>
    <n v="8983"/>
    <s v="CA-2013-110898"/>
    <x v="0"/>
    <x v="1193"/>
    <d v="2013-03-13T00:00:00"/>
    <s v="Standard Class"/>
    <s v="LC-16870"/>
    <s v="Lena Cacioppo"/>
    <x v="0"/>
    <s v="United States"/>
    <s v="Chicago"/>
    <x v="10"/>
    <n v="60623"/>
    <x v="2"/>
    <s v="OFF-BI-10004656"/>
    <x v="1"/>
    <x v="8"/>
    <s v="Peel &amp; Stick Add-On Corner Pockets"/>
    <n v="1.7279999999999998"/>
    <x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x v="2"/>
    <n v="0.6"/>
    <n v="-194.82400000000001"/>
  </r>
  <r>
    <n v="8985"/>
    <s v="CA-2013-110898"/>
    <x v="0"/>
    <x v="1193"/>
    <d v="2013-03-13T00:00:00"/>
    <s v="Standard Class"/>
    <s v="LC-16870"/>
    <s v="Lena Cacioppo"/>
    <x v="0"/>
    <s v="United States"/>
    <s v="Chicago"/>
    <x v="10"/>
    <n v="60623"/>
    <x v="2"/>
    <s v="FUR-TA-10000849"/>
    <x v="0"/>
    <x v="3"/>
    <s v="Bevis Rectangular Conference Tables"/>
    <n v="145.97999999999999"/>
    <x v="0"/>
    <n v="0.5"/>
    <n v="-99.266399999999976"/>
  </r>
  <r>
    <n v="8986"/>
    <s v="CA-2012-123092"/>
    <x v="1"/>
    <x v="155"/>
    <d v="2012-12-07T00:00:00"/>
    <s v="Standard Class"/>
    <s v="JG-15115"/>
    <s v="Jack Garza"/>
    <x v="0"/>
    <s v="United States"/>
    <s v="Jacksonville"/>
    <x v="3"/>
    <n v="28540"/>
    <x v="0"/>
    <s v="FUR-FU-10000222"/>
    <x v="0"/>
    <x v="5"/>
    <s v="Seth Thomas 16&quot; Steel Case Clock"/>
    <n v="77.951999999999998"/>
    <x v="1"/>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x v="2"/>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x v="0"/>
    <n v="0.2"/>
    <n v="9.2386000000000053"/>
  </r>
  <r>
    <n v="8989"/>
    <s v="CA-2012-123092"/>
    <x v="1"/>
    <x v="155"/>
    <d v="2012-12-07T00:00:00"/>
    <s v="Standard Class"/>
    <s v="JG-15115"/>
    <s v="Jack Garza"/>
    <x v="0"/>
    <s v="United States"/>
    <s v="Jacksonville"/>
    <x v="3"/>
    <n v="28540"/>
    <x v="0"/>
    <s v="OFF-AR-10004078"/>
    <x v="1"/>
    <x v="6"/>
    <s v="Newell 312"/>
    <n v="9.3439999999999994"/>
    <x v="0"/>
    <n v="0.2"/>
    <n v="1.1679999999999997"/>
  </r>
  <r>
    <n v="8990"/>
    <s v="US-2012-128587"/>
    <x v="1"/>
    <x v="100"/>
    <d v="2012-12-30T00:00:00"/>
    <s v="Standard Class"/>
    <s v="HM-14860"/>
    <s v="Harry Marie"/>
    <x v="1"/>
    <s v="United States"/>
    <s v="Springfield"/>
    <x v="25"/>
    <n v="65807"/>
    <x v="2"/>
    <s v="FUR-FU-10003026"/>
    <x v="0"/>
    <x v="5"/>
    <s v="Eldon Regeneration Recycled Desk Accessories, Black"/>
    <n v="9.68"/>
    <x v="0"/>
    <n v="0"/>
    <n v="3.7751999999999999"/>
  </r>
  <r>
    <n v="8991"/>
    <s v="US-2012-128587"/>
    <x v="1"/>
    <x v="100"/>
    <d v="2012-12-30T00:00:00"/>
    <s v="Standard Class"/>
    <s v="HM-14860"/>
    <s v="Harry Marie"/>
    <x v="1"/>
    <s v="United States"/>
    <s v="Springfield"/>
    <x v="25"/>
    <n v="65807"/>
    <x v="2"/>
    <s v="TEC-CO-10003763"/>
    <x v="2"/>
    <x v="16"/>
    <s v="Canon PC1060 Personal Laser Copier"/>
    <n v="4899.93"/>
    <x v="3"/>
    <n v="0"/>
    <n v="2302.9670999999998"/>
  </r>
  <r>
    <n v="8992"/>
    <s v="US-2014-139577"/>
    <x v="3"/>
    <x v="172"/>
    <d v="2014-10-07T00:00:00"/>
    <s v="Standard Class"/>
    <s v="TN-21040"/>
    <s v="Tanja Norvell"/>
    <x v="2"/>
    <s v="United States"/>
    <s v="San Francisco"/>
    <x v="1"/>
    <n v="94110"/>
    <x v="1"/>
    <s v="TEC-AC-10004708"/>
    <x v="2"/>
    <x v="11"/>
    <s v="Sony 32GB Class 10 Micro SDHC R40 Memory Card"/>
    <n v="104.75"/>
    <x v="2"/>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x v="0"/>
    <n v="0.2"/>
    <n v="4.4004000000000003"/>
  </r>
  <r>
    <n v="8994"/>
    <s v="CA-2014-159100"/>
    <x v="3"/>
    <x v="524"/>
    <d v="2014-10-22T00:00:00"/>
    <s v="Standard Class"/>
    <s v="VP-21760"/>
    <s v="Victoria Pisteka"/>
    <x v="1"/>
    <s v="United States"/>
    <s v="Columbia"/>
    <x v="18"/>
    <n v="38401"/>
    <x v="0"/>
    <s v="FUR-TA-10001950"/>
    <x v="0"/>
    <x v="3"/>
    <s v="Balt Solid Wood Round Tables"/>
    <n v="1875.258"/>
    <x v="3"/>
    <n v="0.4"/>
    <n v="-968.88329999999996"/>
  </r>
  <r>
    <n v="8995"/>
    <s v="CA-2011-109043"/>
    <x v="2"/>
    <x v="860"/>
    <d v="2011-08-17T00:00:00"/>
    <s v="First Class"/>
    <s v="CS-12355"/>
    <s v="Christine Sundaresam"/>
    <x v="0"/>
    <s v="United States"/>
    <s v="Hollywood"/>
    <x v="2"/>
    <n v="33021"/>
    <x v="0"/>
    <s v="OFF-PA-10000312"/>
    <x v="1"/>
    <x v="10"/>
    <s v="Xerox 1955"/>
    <n v="91.360000000000014"/>
    <x v="2"/>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x v="2"/>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x v="0"/>
    <n v="0.2"/>
    <n v="12.314399999999999"/>
  </r>
  <r>
    <n v="8998"/>
    <s v="CA-2014-122763"/>
    <x v="3"/>
    <x v="177"/>
    <d v="2014-03-21T00:00:00"/>
    <s v="Same Day"/>
    <s v="HG-14845"/>
    <s v="Harry Greene"/>
    <x v="0"/>
    <s v="United States"/>
    <s v="Houston"/>
    <x v="5"/>
    <n v="77041"/>
    <x v="2"/>
    <s v="OFF-PA-10000474"/>
    <x v="1"/>
    <x v="10"/>
    <s v="Staples"/>
    <n v="56.704000000000001"/>
    <x v="0"/>
    <n v="0.2"/>
    <n v="19.137599999999992"/>
  </r>
  <r>
    <n v="8999"/>
    <s v="CA-2014-122763"/>
    <x v="3"/>
    <x v="177"/>
    <d v="2014-03-21T00:00:00"/>
    <s v="Same Day"/>
    <s v="HG-14845"/>
    <s v="Harry Greene"/>
    <x v="0"/>
    <s v="United States"/>
    <s v="Houston"/>
    <x v="5"/>
    <n v="77041"/>
    <x v="2"/>
    <s v="OFF-PA-10002377"/>
    <x v="1"/>
    <x v="10"/>
    <s v="Xerox 1916"/>
    <n v="274.06400000000002"/>
    <x v="3"/>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x v="2"/>
    <n v="0.3"/>
    <n v="-124.431"/>
  </r>
  <r>
    <n v="9001"/>
    <s v="CA-2011-133389"/>
    <x v="2"/>
    <x v="169"/>
    <d v="2011-06-22T00:00:00"/>
    <s v="Same Day"/>
    <s v="TB-21280"/>
    <s v="Toby Braunhardt"/>
    <x v="0"/>
    <s v="United States"/>
    <s v="Phoenix"/>
    <x v="16"/>
    <n v="85023"/>
    <x v="1"/>
    <s v="OFF-BI-10001553"/>
    <x v="1"/>
    <x v="8"/>
    <s v="SpineVue Locking Slant-D Ring Binders by Cardinal"/>
    <n v="8.2260000000000009"/>
    <x v="1"/>
    <n v="0.7"/>
    <n v="-6.0323999999999991"/>
  </r>
  <r>
    <n v="9002"/>
    <s v="CA-2011-103807"/>
    <x v="2"/>
    <x v="266"/>
    <d v="2011-12-09T00:00:00"/>
    <s v="Standard Class"/>
    <s v="EM-13825"/>
    <s v="Elizabeth Moffitt"/>
    <x v="1"/>
    <s v="United States"/>
    <s v="Sandy Springs"/>
    <x v="32"/>
    <n v="30328"/>
    <x v="0"/>
    <s v="TEC-AC-10000199"/>
    <x v="2"/>
    <x v="11"/>
    <s v="Kingston Digital DataTraveler 8GB USB 2.0"/>
    <n v="5.95"/>
    <x v="7"/>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x v="1"/>
    <n v="0"/>
    <n v="7.1627999999999998"/>
  </r>
  <r>
    <n v="9004"/>
    <s v="CA-2012-102855"/>
    <x v="1"/>
    <x v="57"/>
    <d v="2012-04-06T00:00:00"/>
    <s v="Same Day"/>
    <s v="JF-15415"/>
    <s v="Jennifer Ferguson"/>
    <x v="0"/>
    <s v="United States"/>
    <s v="Spokane"/>
    <x v="4"/>
    <n v="99207"/>
    <x v="1"/>
    <s v="TEC-AC-10001767"/>
    <x v="2"/>
    <x v="11"/>
    <s v="SanDisk Ultra 64 GB MicroSDHC Class 10 Memory Card"/>
    <n v="239.94"/>
    <x v="5"/>
    <n v="0"/>
    <n v="26.393399999999986"/>
  </r>
  <r>
    <n v="9005"/>
    <s v="CA-2012-102855"/>
    <x v="1"/>
    <x v="57"/>
    <d v="2012-04-06T00:00:00"/>
    <s v="Same Day"/>
    <s v="JF-15415"/>
    <s v="Jennifer Ferguson"/>
    <x v="0"/>
    <s v="United States"/>
    <s v="Spokane"/>
    <x v="4"/>
    <n v="99207"/>
    <x v="1"/>
    <s v="OFF-AR-10002467"/>
    <x v="1"/>
    <x v="6"/>
    <s v="Dixon Ticonderoga Pencils"/>
    <n v="23.84"/>
    <x v="8"/>
    <n v="0"/>
    <n v="6.4368000000000016"/>
  </r>
  <r>
    <n v="9006"/>
    <s v="CA-2014-107825"/>
    <x v="3"/>
    <x v="551"/>
    <d v="2014-11-19T00:00:00"/>
    <s v="Same Day"/>
    <s v="NB-18655"/>
    <s v="Nona Balk"/>
    <x v="1"/>
    <s v="United States"/>
    <s v="Milwaukee"/>
    <x v="6"/>
    <n v="53209"/>
    <x v="2"/>
    <s v="OFF-ST-10001321"/>
    <x v="1"/>
    <x v="4"/>
    <s v="Decoflex Hanging Personal Folder File, Blue"/>
    <n v="92.52"/>
    <x v="5"/>
    <n v="0"/>
    <n v="24.980400000000007"/>
  </r>
  <r>
    <n v="9007"/>
    <s v="CA-2014-107825"/>
    <x v="3"/>
    <x v="551"/>
    <d v="2014-11-19T00:00:00"/>
    <s v="Same Day"/>
    <s v="NB-18655"/>
    <s v="Nona Balk"/>
    <x v="1"/>
    <s v="United States"/>
    <s v="Milwaukee"/>
    <x v="6"/>
    <n v="53209"/>
    <x v="2"/>
    <s v="OFF-ST-10000777"/>
    <x v="1"/>
    <x v="4"/>
    <s v="Companion Letter/Legal File, Black"/>
    <n v="37.76"/>
    <x v="7"/>
    <n v="0"/>
    <n v="10.572800000000001"/>
  </r>
  <r>
    <n v="9008"/>
    <s v="CA-2014-107825"/>
    <x v="3"/>
    <x v="551"/>
    <d v="2014-11-19T00:00:00"/>
    <s v="Same Day"/>
    <s v="NB-18655"/>
    <s v="Nona Balk"/>
    <x v="1"/>
    <s v="United States"/>
    <s v="Milwaukee"/>
    <x v="6"/>
    <n v="53209"/>
    <x v="2"/>
    <s v="OFF-LA-10003720"/>
    <x v="1"/>
    <x v="2"/>
    <s v="Avery 487"/>
    <n v="7.38"/>
    <x v="0"/>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x v="0"/>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x v="7"/>
    <n v="0.2"/>
    <n v="1.1924999999999997"/>
  </r>
  <r>
    <n v="9011"/>
    <s v="CA-2014-127803"/>
    <x v="3"/>
    <x v="240"/>
    <d v="2014-05-24T00:00:00"/>
    <s v="Standard Class"/>
    <s v="ND-18460"/>
    <s v="Neil Ducich"/>
    <x v="1"/>
    <s v="United States"/>
    <s v="Huntsville"/>
    <x v="19"/>
    <n v="35810"/>
    <x v="0"/>
    <s v="OFF-BI-10001787"/>
    <x v="1"/>
    <x v="8"/>
    <s v="Wilson Jones Four-Pocket Poly Binders"/>
    <n v="26.16"/>
    <x v="4"/>
    <n v="0"/>
    <n v="12.8184"/>
  </r>
  <r>
    <n v="9012"/>
    <s v="CA-2012-137071"/>
    <x v="1"/>
    <x v="139"/>
    <d v="2012-12-21T00:00:00"/>
    <s v="First Class"/>
    <s v="ED-13885"/>
    <s v="Emily Ducich"/>
    <x v="2"/>
    <s v="United States"/>
    <s v="Houston"/>
    <x v="5"/>
    <n v="77036"/>
    <x v="2"/>
    <s v="TEC-AC-10004353"/>
    <x v="2"/>
    <x v="11"/>
    <s v="Hypercom P1300 Pinpad"/>
    <n v="100.80000000000001"/>
    <x v="0"/>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x v="3"/>
    <n v="0"/>
    <n v="66.541999999999987"/>
  </r>
  <r>
    <n v="9014"/>
    <s v="CA-2014-143084"/>
    <x v="3"/>
    <x v="257"/>
    <d v="2014-03-23T00:00:00"/>
    <s v="Standard Class"/>
    <s v="BP-11050"/>
    <s v="Barry Pond"/>
    <x v="1"/>
    <s v="United States"/>
    <s v="Los Angeles"/>
    <x v="1"/>
    <n v="90008"/>
    <x v="1"/>
    <s v="OFF-AR-10002766"/>
    <x v="1"/>
    <x v="6"/>
    <s v="Prang Drawing Pencil Set"/>
    <n v="13.899999999999999"/>
    <x v="2"/>
    <n v="0"/>
    <n v="3.7529999999999997"/>
  </r>
  <r>
    <n v="9015"/>
    <s v="CA-2014-143084"/>
    <x v="3"/>
    <x v="257"/>
    <d v="2014-03-23T00:00:00"/>
    <s v="Standard Class"/>
    <s v="BP-11050"/>
    <s v="Barry Pond"/>
    <x v="1"/>
    <s v="United States"/>
    <s v="Los Angeles"/>
    <x v="1"/>
    <n v="90008"/>
    <x v="1"/>
    <s v="OFF-EN-10003072"/>
    <x v="1"/>
    <x v="12"/>
    <s v="Peel &amp; Seel Envelopes"/>
    <n v="19.399999999999999"/>
    <x v="2"/>
    <n v="0"/>
    <n v="9.3120000000000012"/>
  </r>
  <r>
    <n v="9016"/>
    <s v="CA-2013-131639"/>
    <x v="0"/>
    <x v="907"/>
    <d v="2013-12-24T00:00:00"/>
    <s v="Standard Class"/>
    <s v="NS-18640"/>
    <s v="Noel Staavos"/>
    <x v="1"/>
    <s v="United States"/>
    <s v="Carlsbad"/>
    <x v="27"/>
    <n v="88220"/>
    <x v="1"/>
    <s v="OFF-BI-10001636"/>
    <x v="1"/>
    <x v="8"/>
    <s v="Ibico Plastic and Wire Spiral Binding Combs"/>
    <n v="13.488"/>
    <x v="0"/>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x v="7"/>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x v="1"/>
    <n v="0"/>
    <n v="8.6435999999999993"/>
  </r>
  <r>
    <n v="9019"/>
    <s v="CA-2013-161361"/>
    <x v="0"/>
    <x v="253"/>
    <d v="2013-03-29T00:00:00"/>
    <s v="Second Class"/>
    <s v="MV-17485"/>
    <s v="Mark Van Huff"/>
    <x v="0"/>
    <s v="United States"/>
    <s v="Pocatello"/>
    <x v="45"/>
    <n v="83201"/>
    <x v="1"/>
    <s v="OFF-BI-10002215"/>
    <x v="1"/>
    <x v="8"/>
    <s v="Wilson Jones Hanging View Binder, White, 1&quot;"/>
    <n v="17.04"/>
    <x v="1"/>
    <n v="0.2"/>
    <n v="5.5379999999999985"/>
  </r>
  <r>
    <n v="9020"/>
    <s v="CA-2011-100706"/>
    <x v="2"/>
    <x v="757"/>
    <d v="2011-12-18T00:00:00"/>
    <s v="Second Class"/>
    <s v="LE-16810"/>
    <s v="Laurel Elliston"/>
    <x v="0"/>
    <s v="United States"/>
    <s v="Springfield"/>
    <x v="17"/>
    <n v="22153"/>
    <x v="0"/>
    <s v="TEC-AC-10001314"/>
    <x v="2"/>
    <x v="11"/>
    <s v="Case Logic 2.4GHz Wireless Keyboard"/>
    <n v="99.98"/>
    <x v="0"/>
    <n v="0"/>
    <n v="7.9983999999999895"/>
  </r>
  <r>
    <n v="9021"/>
    <s v="CA-2011-100706"/>
    <x v="2"/>
    <x v="757"/>
    <d v="2011-12-18T00:00:00"/>
    <s v="Second Class"/>
    <s v="LE-16810"/>
    <s v="Laurel Elliston"/>
    <x v="0"/>
    <s v="United States"/>
    <s v="Springfield"/>
    <x v="17"/>
    <n v="22153"/>
    <x v="0"/>
    <s v="FUR-FU-10002268"/>
    <x v="0"/>
    <x v="5"/>
    <s v="Ultra Door Push Plate"/>
    <n v="29.46"/>
    <x v="5"/>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x v="11"/>
    <n v="0.7"/>
    <n v="-116.84399999999999"/>
  </r>
  <r>
    <n v="9023"/>
    <s v="US-2013-141880"/>
    <x v="0"/>
    <x v="250"/>
    <d v="2013-08-24T00:00:00"/>
    <s v="First Class"/>
    <s v="TC-21475"/>
    <s v="Tony Chapman"/>
    <x v="2"/>
    <s v="United States"/>
    <s v="Fort Collins"/>
    <x v="22"/>
    <n v="80525"/>
    <x v="1"/>
    <s v="FUR-FU-10001979"/>
    <x v="0"/>
    <x v="5"/>
    <s v="Dana Halogen Swing-Arm Architect Lamp"/>
    <n v="98.328000000000003"/>
    <x v="1"/>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x v="7"/>
    <n v="0.1"/>
    <n v="1.3097999999999956"/>
  </r>
  <r>
    <n v="9025"/>
    <s v="CA-2013-102127"/>
    <x v="0"/>
    <x v="190"/>
    <d v="2013-07-03T00:00:00"/>
    <s v="Standard Class"/>
    <s v="VP-21760"/>
    <s v="Victoria Pisteka"/>
    <x v="1"/>
    <s v="United States"/>
    <s v="New York City"/>
    <x v="15"/>
    <n v="10035"/>
    <x v="3"/>
    <s v="TEC-AC-10002018"/>
    <x v="2"/>
    <x v="11"/>
    <s v="AmazonBasics 3-Button USB Wired Mouse"/>
    <n v="20.97"/>
    <x v="1"/>
    <n v="0"/>
    <n v="9.017100000000001"/>
  </r>
  <r>
    <n v="9026"/>
    <s v="CA-2013-102127"/>
    <x v="0"/>
    <x v="190"/>
    <d v="2013-07-03T00:00:00"/>
    <s v="Standard Class"/>
    <s v="VP-21760"/>
    <s v="Victoria Pisteka"/>
    <x v="1"/>
    <s v="United States"/>
    <s v="New York City"/>
    <x v="15"/>
    <n v="10035"/>
    <x v="3"/>
    <s v="TEC-AC-10000397"/>
    <x v="2"/>
    <x v="11"/>
    <s v="Perixx PERIBOARD-512B, Ergonomic Split Keyboard"/>
    <n v="139.96"/>
    <x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x v="1"/>
    <n v="0"/>
    <n v="12.831599999999996"/>
  </r>
  <r>
    <n v="9028"/>
    <s v="US-2013-152415"/>
    <x v="0"/>
    <x v="42"/>
    <d v="2013-09-23T00:00:00"/>
    <s v="Standard Class"/>
    <s v="PO-18865"/>
    <s v="Patrick O'Donnell"/>
    <x v="0"/>
    <s v="United States"/>
    <s v="Marlborough"/>
    <x v="31"/>
    <n v="1752"/>
    <x v="3"/>
    <s v="FUR-FU-10002597"/>
    <x v="0"/>
    <x v="5"/>
    <s v="C-Line Magnetic Cubicle Keepers, Clear Polypropylene"/>
    <n v="14.82"/>
    <x v="1"/>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x v="1"/>
    <n v="0"/>
    <n v="61.382399999999997"/>
  </r>
  <r>
    <n v="9030"/>
    <s v="CA-2011-138198"/>
    <x v="2"/>
    <x v="667"/>
    <d v="2011-07-23T00:00:00"/>
    <s v="Standard Class"/>
    <s v="JL-15130"/>
    <s v="Jack Lebron"/>
    <x v="0"/>
    <s v="United States"/>
    <s v="New Rochelle"/>
    <x v="15"/>
    <n v="10801"/>
    <x v="3"/>
    <s v="OFF-BI-10002103"/>
    <x v="1"/>
    <x v="8"/>
    <s v="Cardinal Slant-D Ring Binder, Heavy Gauge Vinyl"/>
    <n v="13.904"/>
    <x v="0"/>
    <n v="0.2"/>
    <n v="4.5187999999999997"/>
  </r>
  <r>
    <n v="9031"/>
    <s v="CA-2014-128041"/>
    <x v="3"/>
    <x v="853"/>
    <d v="2014-09-02T00:00:00"/>
    <s v="Same Day"/>
    <s v="RW-19540"/>
    <s v="Rick Wilson"/>
    <x v="1"/>
    <s v="United States"/>
    <s v="Seattle"/>
    <x v="4"/>
    <n v="98103"/>
    <x v="1"/>
    <s v="OFF-AP-10001005"/>
    <x v="1"/>
    <x v="9"/>
    <s v="Honeywell Quietcare HEPA Air Cleaner"/>
    <n v="314.60000000000002"/>
    <x v="4"/>
    <n v="0"/>
    <n v="103.81799999999998"/>
  </r>
  <r>
    <n v="9032"/>
    <s v="CA-2014-128041"/>
    <x v="3"/>
    <x v="853"/>
    <d v="2014-09-02T00:00:00"/>
    <s v="Same Day"/>
    <s v="RW-19540"/>
    <s v="Rick Wilson"/>
    <x v="1"/>
    <s v="United States"/>
    <s v="Seattle"/>
    <x v="4"/>
    <n v="98103"/>
    <x v="1"/>
    <s v="FUR-TA-10002607"/>
    <x v="0"/>
    <x v="3"/>
    <s v="KI Conference Tables"/>
    <n v="283.56"/>
    <x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x v="0"/>
    <n v="0"/>
    <n v="146.38799999999998"/>
  </r>
  <r>
    <n v="9034"/>
    <s v="CA-2011-152268"/>
    <x v="2"/>
    <x v="814"/>
    <d v="2011-09-07T00:00:00"/>
    <s v="Standard Class"/>
    <s v="SC-20095"/>
    <s v="Sanjit Chand"/>
    <x v="0"/>
    <s v="United States"/>
    <s v="Fayetteville"/>
    <x v="36"/>
    <n v="72701"/>
    <x v="0"/>
    <s v="OFF-BI-10001359"/>
    <x v="1"/>
    <x v="8"/>
    <s v="GBC DocuBind TL300 Electric Binding System"/>
    <n v="1793.98"/>
    <x v="0"/>
    <n v="0"/>
    <n v="843.17059999999992"/>
  </r>
  <r>
    <n v="9035"/>
    <s v="CA-2012-148873"/>
    <x v="1"/>
    <x v="486"/>
    <d v="2012-10-05T00:00:00"/>
    <s v="Standard Class"/>
    <s v="EM-13960"/>
    <s v="Eric Murdock"/>
    <x v="0"/>
    <s v="United States"/>
    <s v="Quincy"/>
    <x v="10"/>
    <n v="62301"/>
    <x v="2"/>
    <s v="OFF-BI-10003196"/>
    <x v="1"/>
    <x v="8"/>
    <s v="Accohide Poly Flexible Ring Binders"/>
    <n v="2.9919999999999995"/>
    <x v="4"/>
    <n v="0.8"/>
    <n v="-4.4880000000000013"/>
  </r>
  <r>
    <n v="9036"/>
    <s v="CA-2012-148873"/>
    <x v="1"/>
    <x v="486"/>
    <d v="2012-10-05T00:00:00"/>
    <s v="Standard Class"/>
    <s v="EM-13960"/>
    <s v="Eric Murdock"/>
    <x v="0"/>
    <s v="United States"/>
    <s v="Quincy"/>
    <x v="10"/>
    <n v="62301"/>
    <x v="2"/>
    <s v="TEC-AC-10003657"/>
    <x v="2"/>
    <x v="11"/>
    <s v="Lenovo 17-Key USB Numeric Keypad"/>
    <n v="108.76800000000001"/>
    <x v="4"/>
    <n v="0.2"/>
    <n v="2.7191999999999901"/>
  </r>
  <r>
    <n v="9037"/>
    <s v="CA-2012-166492"/>
    <x v="1"/>
    <x v="1003"/>
    <d v="2012-04-10T00:00:00"/>
    <s v="First Class"/>
    <s v="RP-19390"/>
    <s v="Resi Pölking"/>
    <x v="0"/>
    <s v="United States"/>
    <s v="New York City"/>
    <x v="15"/>
    <n v="10035"/>
    <x v="3"/>
    <s v="OFF-PA-10002262"/>
    <x v="1"/>
    <x v="10"/>
    <s v="Xerox 192"/>
    <n v="25.92"/>
    <x v="4"/>
    <n v="0"/>
    <n v="12.441600000000001"/>
  </r>
  <r>
    <n v="9038"/>
    <s v="CA-2012-166492"/>
    <x v="1"/>
    <x v="1003"/>
    <d v="2012-04-10T00:00:00"/>
    <s v="First Class"/>
    <s v="RP-19390"/>
    <s v="Resi Pölking"/>
    <x v="0"/>
    <s v="United States"/>
    <s v="New York City"/>
    <x v="15"/>
    <n v="10035"/>
    <x v="3"/>
    <s v="OFF-ST-10002214"/>
    <x v="1"/>
    <x v="4"/>
    <s v="X-Rack File for Hanging Folders"/>
    <n v="22.58"/>
    <x v="0"/>
    <n v="0"/>
    <n v="5.8707999999999991"/>
  </r>
  <r>
    <n v="9039"/>
    <s v="CA-2014-157420"/>
    <x v="3"/>
    <x v="610"/>
    <d v="2014-11-22T00:00:00"/>
    <s v="Same Day"/>
    <s v="HZ-14950"/>
    <s v="Henia Zydlo"/>
    <x v="0"/>
    <s v="United States"/>
    <s v="Houston"/>
    <x v="5"/>
    <n v="77095"/>
    <x v="2"/>
    <s v="TEC-PH-10003555"/>
    <x v="2"/>
    <x v="7"/>
    <s v="Motorola HK250 Universal Bluetooth Headset"/>
    <n v="55.176000000000002"/>
    <x v="1"/>
    <n v="0.2"/>
    <n v="-12.414599999999997"/>
  </r>
  <r>
    <n v="9040"/>
    <s v="CA-2013-117121"/>
    <x v="0"/>
    <x v="907"/>
    <d v="2013-12-22T00:00:00"/>
    <s v="Standard Class"/>
    <s v="AB-10105"/>
    <s v="Adrian Barton"/>
    <x v="0"/>
    <s v="United States"/>
    <s v="Detroit"/>
    <x v="12"/>
    <n v="48205"/>
    <x v="2"/>
    <s v="OFF-BI-10000545"/>
    <x v="1"/>
    <x v="8"/>
    <s v="GBC Ibimaster 500 Manual ProClick Binding System"/>
    <n v="9892.74"/>
    <x v="11"/>
    <n v="0"/>
    <n v="4946.37"/>
  </r>
  <r>
    <n v="9041"/>
    <s v="CA-2011-138177"/>
    <x v="2"/>
    <x v="111"/>
    <d v="2011-09-24T00:00:00"/>
    <s v="Standard Class"/>
    <s v="ND-18460"/>
    <s v="Neil Ducich"/>
    <x v="1"/>
    <s v="United States"/>
    <s v="Chandler"/>
    <x v="16"/>
    <n v="85224"/>
    <x v="1"/>
    <s v="FUR-TA-10004607"/>
    <x v="0"/>
    <x v="3"/>
    <s v="Hon 2111 Invitation Series Straight Table"/>
    <n v="73.915000000000006"/>
    <x v="7"/>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x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x v="1"/>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x v="1"/>
    <n v="0"/>
    <n v="163.18979999999999"/>
  </r>
  <r>
    <n v="9045"/>
    <s v="CA-2014-137463"/>
    <x v="3"/>
    <x v="819"/>
    <d v="2014-12-21T00:00:00"/>
    <s v="Second Class"/>
    <s v="KM-16225"/>
    <s v="Kalyca Meade"/>
    <x v="1"/>
    <s v="United States"/>
    <s v="Sunnyvale"/>
    <x v="1"/>
    <n v="94086"/>
    <x v="1"/>
    <s v="OFF-BI-10003196"/>
    <x v="1"/>
    <x v="8"/>
    <s v="Accohide Poly Flexible Ring Binders"/>
    <n v="5.9840000000000009"/>
    <x v="0"/>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x v="2"/>
    <n v="0"/>
    <n v="45.587999999999994"/>
  </r>
  <r>
    <n v="9047"/>
    <s v="CA-2014-137463"/>
    <x v="3"/>
    <x v="819"/>
    <d v="2014-12-21T00:00:00"/>
    <s v="Second Class"/>
    <s v="KM-16225"/>
    <s v="Kalyca Meade"/>
    <x v="1"/>
    <s v="United States"/>
    <s v="Sunnyvale"/>
    <x v="1"/>
    <n v="94086"/>
    <x v="1"/>
    <s v="TEC-AC-10000057"/>
    <x v="2"/>
    <x v="11"/>
    <s v="Microsoft Natural Ergonomic Keyboard 4000"/>
    <n v="149.94999999999999"/>
    <x v="2"/>
    <n v="0"/>
    <n v="31.489499999999992"/>
  </r>
  <r>
    <n v="9048"/>
    <s v="CA-2014-137463"/>
    <x v="3"/>
    <x v="819"/>
    <d v="2014-12-21T00:00:00"/>
    <s v="Second Class"/>
    <s v="KM-16225"/>
    <s v="Kalyca Meade"/>
    <x v="1"/>
    <s v="United States"/>
    <s v="Sunnyvale"/>
    <x v="1"/>
    <n v="94086"/>
    <x v="1"/>
    <s v="OFF-AR-10001988"/>
    <x v="1"/>
    <x v="6"/>
    <s v="Bulldog Table or Wall-Mount Pencil Sharpener"/>
    <n v="29.950000000000003"/>
    <x v="2"/>
    <n v="0"/>
    <n v="8.6854999999999993"/>
  </r>
  <r>
    <n v="9049"/>
    <s v="CA-2014-137463"/>
    <x v="3"/>
    <x v="819"/>
    <d v="2014-12-21T00:00:00"/>
    <s v="Second Class"/>
    <s v="KM-16225"/>
    <s v="Kalyca Meade"/>
    <x v="1"/>
    <s v="United States"/>
    <s v="Sunnyvale"/>
    <x v="1"/>
    <n v="94086"/>
    <x v="1"/>
    <s v="OFF-LA-10003498"/>
    <x v="1"/>
    <x v="2"/>
    <s v="Avery 475"/>
    <n v="44.400000000000006"/>
    <x v="1"/>
    <n v="0"/>
    <n v="22.200000000000003"/>
  </r>
  <r>
    <n v="9050"/>
    <s v="CA-2011-124513"/>
    <x v="2"/>
    <x v="158"/>
    <d v="2011-09-25T00:00:00"/>
    <s v="Standard Class"/>
    <s v="SL-20155"/>
    <s v="Sara Luxemburg"/>
    <x v="2"/>
    <s v="United States"/>
    <s v="New York City"/>
    <x v="15"/>
    <n v="10011"/>
    <x v="3"/>
    <s v="OFF-AR-10002956"/>
    <x v="1"/>
    <x v="6"/>
    <s v="Boston 16801 Nautilus Battery Pencil Sharpener"/>
    <n v="66.03"/>
    <x v="1"/>
    <n v="0"/>
    <n v="17.1678"/>
  </r>
  <r>
    <n v="9051"/>
    <s v="CA-2012-165554"/>
    <x v="1"/>
    <x v="1211"/>
    <d v="2012-05-22T00:00:00"/>
    <s v="Standard Class"/>
    <s v="AJ-10780"/>
    <s v="Anthony Jacobs"/>
    <x v="1"/>
    <s v="United States"/>
    <s v="Los Angeles"/>
    <x v="1"/>
    <n v="90004"/>
    <x v="1"/>
    <s v="OFF-PA-10003724"/>
    <x v="1"/>
    <x v="10"/>
    <s v="Wirebound Message Book, 4 per Page"/>
    <n v="10.86"/>
    <x v="0"/>
    <n v="0"/>
    <n v="5.3213999999999997"/>
  </r>
  <r>
    <n v="9052"/>
    <s v="CA-2011-141838"/>
    <x v="2"/>
    <x v="959"/>
    <d v="2011-03-31T00:00:00"/>
    <s v="Second Class"/>
    <s v="DK-12835"/>
    <s v="Damala Kotsonis"/>
    <x v="1"/>
    <s v="United States"/>
    <s v="San Francisco"/>
    <x v="1"/>
    <n v="94122"/>
    <x v="1"/>
    <s v="OFF-AR-10004272"/>
    <x v="1"/>
    <x v="6"/>
    <s v="Newell 308"/>
    <n v="3.36"/>
    <x v="0"/>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x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x v="0"/>
    <n v="0.2"/>
    <n v="2.878400000000001"/>
  </r>
  <r>
    <n v="9055"/>
    <s v="CA-2014-117009"/>
    <x v="3"/>
    <x v="585"/>
    <d v="2014-09-29T00:00:00"/>
    <s v="Standard Class"/>
    <s v="BK-11260"/>
    <s v="Berenike Kampe"/>
    <x v="0"/>
    <s v="United States"/>
    <s v="Santa Ana"/>
    <x v="1"/>
    <n v="92704"/>
    <x v="1"/>
    <s v="OFF-SU-10001218"/>
    <x v="1"/>
    <x v="14"/>
    <s v="Fiskars Softgrip Scissors"/>
    <n v="21.96"/>
    <x v="0"/>
    <n v="0"/>
    <n v="6.1488000000000014"/>
  </r>
  <r>
    <n v="9056"/>
    <s v="CA-2012-128993"/>
    <x v="1"/>
    <x v="811"/>
    <d v="2012-09-17T00:00:00"/>
    <s v="Second Class"/>
    <s v="CC-12670"/>
    <s v="Craig Carreira"/>
    <x v="0"/>
    <s v="United States"/>
    <s v="Seattle"/>
    <x v="4"/>
    <n v="98103"/>
    <x v="1"/>
    <s v="TEC-AC-10004209"/>
    <x v="2"/>
    <x v="11"/>
    <s v="Memorex Froggy Flash Drive 4 GB"/>
    <n v="21.98"/>
    <x v="0"/>
    <n v="0"/>
    <n v="8.5722000000000005"/>
  </r>
  <r>
    <n v="9057"/>
    <s v="CA-2012-160227"/>
    <x v="1"/>
    <x v="121"/>
    <d v="2012-11-04T00:00:00"/>
    <s v="First Class"/>
    <s v="ED-13885"/>
    <s v="Emily Ducich"/>
    <x v="2"/>
    <s v="United States"/>
    <s v="New York City"/>
    <x v="15"/>
    <n v="10011"/>
    <x v="3"/>
    <s v="FUR-CH-10002073"/>
    <x v="0"/>
    <x v="1"/>
    <s v="Hon Olson Stacker Chairs"/>
    <n v="2621.3220000000001"/>
    <x v="10"/>
    <n v="0.1"/>
    <n v="553.39019999999982"/>
  </r>
  <r>
    <n v="9058"/>
    <s v="CA-2012-149097"/>
    <x v="1"/>
    <x v="1182"/>
    <d v="2012-10-24T00:00:00"/>
    <s v="Standard Class"/>
    <s v="SV-20785"/>
    <s v="Stewart Visinsky"/>
    <x v="0"/>
    <s v="United States"/>
    <s v="Los Angeles"/>
    <x v="1"/>
    <n v="90045"/>
    <x v="1"/>
    <s v="FUR-FU-10003424"/>
    <x v="0"/>
    <x v="5"/>
    <s v="Nu-Dell Oak Frame"/>
    <n v="74.759999999999991"/>
    <x v="3"/>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x v="1"/>
    <n v="0.2"/>
    <n v="27.358200000000011"/>
  </r>
  <r>
    <n v="9060"/>
    <s v="CA-2013-132304"/>
    <x v="0"/>
    <x v="403"/>
    <d v="2013-06-19T00:00:00"/>
    <s v="Standard Class"/>
    <s v="AR-10825"/>
    <s v="Anthony Rawles"/>
    <x v="1"/>
    <s v="United States"/>
    <s v="Seattle"/>
    <x v="4"/>
    <n v="98103"/>
    <x v="1"/>
    <s v="FUR-TA-10004619"/>
    <x v="0"/>
    <x v="3"/>
    <s v="Hon Non-Folding Utility Tables"/>
    <n v="1115.17"/>
    <x v="3"/>
    <n v="0"/>
    <n v="334.55099999999993"/>
  </r>
  <r>
    <n v="9061"/>
    <s v="CA-2012-136420"/>
    <x v="1"/>
    <x v="312"/>
    <d v="2012-11-21T00:00:00"/>
    <s v="First Class"/>
    <s v="CS-12250"/>
    <s v="Chris Selesnick"/>
    <x v="1"/>
    <s v="United States"/>
    <s v="San Diego"/>
    <x v="1"/>
    <n v="92024"/>
    <x v="1"/>
    <s v="OFF-BI-10002854"/>
    <x v="1"/>
    <x v="8"/>
    <s v="Performers Binder/Pad Holder, Black"/>
    <n v="89.696000000000012"/>
    <x v="4"/>
    <n v="0.2"/>
    <n v="33.635999999999996"/>
  </r>
  <r>
    <n v="9062"/>
    <s v="CA-2012-136420"/>
    <x v="1"/>
    <x v="312"/>
    <d v="2012-11-21T00:00:00"/>
    <s v="First Class"/>
    <s v="CS-12250"/>
    <s v="Chris Selesnick"/>
    <x v="1"/>
    <s v="United States"/>
    <s v="San Diego"/>
    <x v="1"/>
    <n v="92024"/>
    <x v="1"/>
    <s v="OFF-LA-10002762"/>
    <x v="1"/>
    <x v="2"/>
    <s v="Avery 485"/>
    <n v="50.12"/>
    <x v="4"/>
    <n v="0"/>
    <n v="23.556399999999996"/>
  </r>
  <r>
    <n v="9063"/>
    <s v="CA-2013-101623"/>
    <x v="0"/>
    <x v="1212"/>
    <d v="2013-03-07T00:00:00"/>
    <s v="Standard Class"/>
    <s v="RR-19525"/>
    <s v="Rick Reed"/>
    <x v="1"/>
    <s v="United States"/>
    <s v="New York City"/>
    <x v="15"/>
    <n v="10035"/>
    <x v="3"/>
    <s v="OFF-FA-10003495"/>
    <x v="1"/>
    <x v="13"/>
    <s v="Staples"/>
    <n v="36.480000000000004"/>
    <x v="5"/>
    <n v="0"/>
    <n v="18.240000000000002"/>
  </r>
  <r>
    <n v="9064"/>
    <s v="US-2011-151015"/>
    <x v="2"/>
    <x v="1005"/>
    <d v="2011-10-20T00:00:00"/>
    <s v="Standard Class"/>
    <s v="BD-11500"/>
    <s v="Bradley Drucker"/>
    <x v="0"/>
    <s v="United States"/>
    <s v="Chicago"/>
    <x v="10"/>
    <n v="60653"/>
    <x v="2"/>
    <s v="OFF-PA-10002581"/>
    <x v="1"/>
    <x v="10"/>
    <s v="Xerox 1951"/>
    <n v="322.19200000000001"/>
    <x v="11"/>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x v="1"/>
    <n v="0.8"/>
    <n v="-4.8609000000000009"/>
  </r>
  <r>
    <n v="9066"/>
    <s v="US-2011-151015"/>
    <x v="2"/>
    <x v="1005"/>
    <d v="2011-10-20T00:00:00"/>
    <s v="Standard Class"/>
    <s v="BD-11500"/>
    <s v="Bradley Drucker"/>
    <x v="0"/>
    <s v="United States"/>
    <s v="Chicago"/>
    <x v="10"/>
    <n v="60653"/>
    <x v="2"/>
    <s v="OFF-PA-10001184"/>
    <x v="1"/>
    <x v="10"/>
    <s v="Xerox 1903"/>
    <n v="19.136000000000003"/>
    <x v="4"/>
    <n v="0.2"/>
    <n v="6.9367999999999999"/>
  </r>
  <r>
    <n v="9067"/>
    <s v="CA-2014-152968"/>
    <x v="3"/>
    <x v="1143"/>
    <d v="2014-05-31T00:00:00"/>
    <s v="Standard Class"/>
    <s v="BM-11785"/>
    <s v="Bryan Mills"/>
    <x v="0"/>
    <s v="United States"/>
    <s v="Harrisonburg"/>
    <x v="17"/>
    <n v="22801"/>
    <x v="0"/>
    <s v="TEC-AC-10000521"/>
    <x v="2"/>
    <x v="11"/>
    <s v="Verbatim Slim CD and DVD Storage Cases, 50/Pack"/>
    <n v="23.08"/>
    <x v="0"/>
    <n v="0"/>
    <n v="6.9239999999999995"/>
  </r>
  <r>
    <n v="9068"/>
    <s v="CA-2013-150077"/>
    <x v="0"/>
    <x v="1084"/>
    <d v="2013-02-10T00:00:00"/>
    <s v="Standard Class"/>
    <s v="MS-17365"/>
    <s v="Maribeth Schnelling"/>
    <x v="0"/>
    <s v="United States"/>
    <s v="Rockville"/>
    <x v="39"/>
    <n v="20852"/>
    <x v="3"/>
    <s v="TEC-PH-10002890"/>
    <x v="2"/>
    <x v="7"/>
    <s v="AT&amp;T 17929 Lendline Telephone"/>
    <n v="90.48"/>
    <x v="0"/>
    <n v="0"/>
    <n v="23.524799999999999"/>
  </r>
  <r>
    <n v="9069"/>
    <s v="CA-2013-106278"/>
    <x v="0"/>
    <x v="476"/>
    <d v="2013-09-06T00:00:00"/>
    <s v="Second Class"/>
    <s v="BM-11140"/>
    <s v="Becky Martin"/>
    <x v="0"/>
    <s v="United States"/>
    <s v="Des Moines"/>
    <x v="4"/>
    <n v="98198"/>
    <x v="1"/>
    <s v="FUR-CH-10003061"/>
    <x v="0"/>
    <x v="1"/>
    <s v="Global Leather Task Chair, Black"/>
    <n v="215.976"/>
    <x v="1"/>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x v="1"/>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x v="1"/>
    <n v="0.2"/>
    <n v="2.6961000000000008"/>
  </r>
  <r>
    <n v="9072"/>
    <s v="CA-2012-136105"/>
    <x v="1"/>
    <x v="821"/>
    <d v="2012-06-16T00:00:00"/>
    <s v="Standard Class"/>
    <s v="SZ-20035"/>
    <s v="Sam Zeldin"/>
    <x v="2"/>
    <s v="United States"/>
    <s v="Columbus"/>
    <x v="14"/>
    <n v="47201"/>
    <x v="2"/>
    <s v="OFF-ST-10002444"/>
    <x v="1"/>
    <x v="4"/>
    <s v="Recycled Eldon Regeneration Jumbo File"/>
    <n v="24.56"/>
    <x v="0"/>
    <n v="0"/>
    <n v="6.8767999999999994"/>
  </r>
  <r>
    <n v="9073"/>
    <s v="CA-2013-142524"/>
    <x v="0"/>
    <x v="913"/>
    <d v="2013-09-09T00:00:00"/>
    <s v="Standard Class"/>
    <s v="MB-18085"/>
    <s v="Mick Brown"/>
    <x v="0"/>
    <s v="United States"/>
    <s v="Springfield"/>
    <x v="25"/>
    <n v="65807"/>
    <x v="2"/>
    <s v="OFF-EN-10003286"/>
    <x v="1"/>
    <x v="12"/>
    <s v="Staples"/>
    <n v="16.559999999999999"/>
    <x v="0"/>
    <n v="0"/>
    <n v="7.783199999999999"/>
  </r>
  <r>
    <n v="9074"/>
    <s v="CA-2013-142524"/>
    <x v="0"/>
    <x v="913"/>
    <d v="2013-09-09T00:00:00"/>
    <s v="Standard Class"/>
    <s v="MB-18085"/>
    <s v="Mick Brown"/>
    <x v="0"/>
    <s v="United States"/>
    <s v="Springfield"/>
    <x v="25"/>
    <n v="65807"/>
    <x v="2"/>
    <s v="TEC-AC-10000109"/>
    <x v="2"/>
    <x v="11"/>
    <s v="Sony Micro Vault Click 16 GB USB 2.0 Flash Drive"/>
    <n v="279.95"/>
    <x v="2"/>
    <n v="0"/>
    <n v="67.188000000000017"/>
  </r>
  <r>
    <n v="9075"/>
    <s v="CA-2011-136336"/>
    <x v="2"/>
    <x v="419"/>
    <d v="2011-04-26T00:00:00"/>
    <s v="Standard Class"/>
    <s v="DB-13555"/>
    <s v="Dorothy Badders"/>
    <x v="1"/>
    <s v="United States"/>
    <s v="Henderson"/>
    <x v="0"/>
    <n v="42420"/>
    <x v="0"/>
    <s v="OFF-ST-10002574"/>
    <x v="1"/>
    <x v="4"/>
    <s v="SAFCO Commercial Wire Shelving, Black"/>
    <n v="828.83999999999992"/>
    <x v="5"/>
    <n v="0"/>
    <n v="0"/>
  </r>
  <r>
    <n v="9076"/>
    <s v="US-2012-136259"/>
    <x v="1"/>
    <x v="599"/>
    <d v="2012-11-08T00:00:00"/>
    <s v="First Class"/>
    <s v="CB-12415"/>
    <s v="Christy Brittain"/>
    <x v="0"/>
    <s v="United States"/>
    <s v="Lakewood"/>
    <x v="24"/>
    <n v="44107"/>
    <x v="3"/>
    <s v="OFF-BI-10000773"/>
    <x v="1"/>
    <x v="8"/>
    <s v="Insertable Tab Post Binder Dividers"/>
    <n v="7.218"/>
    <x v="1"/>
    <n v="0.7"/>
    <n v="-5.5338000000000012"/>
  </r>
  <r>
    <n v="9077"/>
    <s v="US-2012-136259"/>
    <x v="1"/>
    <x v="599"/>
    <d v="2012-11-08T00:00:00"/>
    <s v="First Class"/>
    <s v="CB-12415"/>
    <s v="Christy Brittain"/>
    <x v="0"/>
    <s v="United States"/>
    <s v="Lakewood"/>
    <x v="24"/>
    <n v="44107"/>
    <x v="3"/>
    <s v="OFF-SU-10004661"/>
    <x v="1"/>
    <x v="14"/>
    <s v="Acme Titanium Bonded Scissors"/>
    <n v="27.200000000000003"/>
    <x v="4"/>
    <n v="0.2"/>
    <n v="2.0399999999999991"/>
  </r>
  <r>
    <n v="9078"/>
    <s v="US-2011-124625"/>
    <x v="2"/>
    <x v="935"/>
    <d v="2011-11-07T00:00:00"/>
    <s v="Standard Class"/>
    <s v="SP-20650"/>
    <s v="Stephanie Phelps"/>
    <x v="1"/>
    <s v="United States"/>
    <s v="Omaha"/>
    <x v="8"/>
    <n v="68104"/>
    <x v="2"/>
    <s v="TEC-AC-10003280"/>
    <x v="2"/>
    <x v="11"/>
    <s v="Belkin F8E887 USB Wired Ergonomic Keyboard"/>
    <n v="89.97"/>
    <x v="1"/>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x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x v="7"/>
    <n v="0"/>
    <n v="2.61"/>
  </r>
  <r>
    <n v="9081"/>
    <s v="CA-2014-166898"/>
    <x v="3"/>
    <x v="220"/>
    <d v="2014-09-14T00:00:00"/>
    <s v="Second Class"/>
    <s v="KH-16630"/>
    <s v="Ken Heidel"/>
    <x v="1"/>
    <s v="United States"/>
    <s v="Santa Ana"/>
    <x v="1"/>
    <n v="92704"/>
    <x v="1"/>
    <s v="TEC-PH-10002564"/>
    <x v="2"/>
    <x v="7"/>
    <s v="OtterBox Defender Series Case - Samsung Galaxy S4"/>
    <n v="143.952"/>
    <x v="5"/>
    <n v="0.2"/>
    <n v="17.993999999999978"/>
  </r>
  <r>
    <n v="9082"/>
    <s v="CA-2014-166898"/>
    <x v="3"/>
    <x v="220"/>
    <d v="2014-09-14T00:00:00"/>
    <s v="Second Class"/>
    <s v="KH-16630"/>
    <s v="Ken Heidel"/>
    <x v="1"/>
    <s v="United States"/>
    <s v="Santa Ana"/>
    <x v="1"/>
    <n v="92704"/>
    <x v="1"/>
    <s v="OFF-PA-10002262"/>
    <x v="1"/>
    <x v="10"/>
    <s v="Xerox 192"/>
    <n v="19.440000000000001"/>
    <x v="1"/>
    <n v="0"/>
    <n v="9.3312000000000008"/>
  </r>
  <r>
    <n v="9083"/>
    <s v="CA-2014-169005"/>
    <x v="3"/>
    <x v="808"/>
    <d v="2014-11-07T00:00:00"/>
    <s v="Standard Class"/>
    <s v="BG-11035"/>
    <s v="Barry Gonzalez"/>
    <x v="0"/>
    <s v="United States"/>
    <s v="Springfield"/>
    <x v="17"/>
    <n v="22153"/>
    <x v="0"/>
    <s v="OFF-AR-10000246"/>
    <x v="1"/>
    <x v="6"/>
    <s v="Newell 318"/>
    <n v="5.56"/>
    <x v="0"/>
    <n v="0"/>
    <n v="1.4455999999999998"/>
  </r>
  <r>
    <n v="9084"/>
    <s v="CA-2012-104038"/>
    <x v="1"/>
    <x v="525"/>
    <d v="2012-02-08T00:00:00"/>
    <s v="First Class"/>
    <s v="LO-17170"/>
    <s v="Lori Olson"/>
    <x v="1"/>
    <s v="United States"/>
    <s v="Suffolk"/>
    <x v="17"/>
    <n v="23434"/>
    <x v="0"/>
    <s v="OFF-ST-10002554"/>
    <x v="1"/>
    <x v="4"/>
    <s v="Tennsco Industrial Shelving"/>
    <n v="146.72999999999999"/>
    <x v="1"/>
    <n v="0"/>
    <n v="2.9346000000000032"/>
  </r>
  <r>
    <n v="9085"/>
    <s v="CA-2012-104038"/>
    <x v="1"/>
    <x v="525"/>
    <d v="2012-02-08T00:00:00"/>
    <s v="First Class"/>
    <s v="LO-17170"/>
    <s v="Lori Olson"/>
    <x v="1"/>
    <s v="United States"/>
    <s v="Suffolk"/>
    <x v="17"/>
    <n v="23434"/>
    <x v="0"/>
    <s v="OFF-PA-10002751"/>
    <x v="1"/>
    <x v="10"/>
    <s v="Xerox 1920"/>
    <n v="29.900000000000002"/>
    <x v="2"/>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x v="0"/>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x v="0"/>
    <n v="0.8"/>
    <n v="-251.18640000000005"/>
  </r>
  <r>
    <n v="9088"/>
    <s v="CA-2013-143406"/>
    <x v="0"/>
    <x v="182"/>
    <d v="2013-10-01T00:00:00"/>
    <s v="Standard Class"/>
    <s v="LR-17035"/>
    <s v="Lisa Ryan"/>
    <x v="1"/>
    <s v="United States"/>
    <s v="Houston"/>
    <x v="5"/>
    <n v="77041"/>
    <x v="2"/>
    <s v="FUR-CH-10000513"/>
    <x v="0"/>
    <x v="1"/>
    <s v="High-Back Leather Manager's Chair"/>
    <n v="454.96499999999997"/>
    <x v="2"/>
    <n v="0.3"/>
    <n v="-136.48950000000002"/>
  </r>
  <r>
    <n v="9089"/>
    <s v="CA-2012-150308"/>
    <x v="1"/>
    <x v="83"/>
    <d v="2012-12-20T00:00:00"/>
    <s v="Standard Class"/>
    <s v="RR-19525"/>
    <s v="Rick Reed"/>
    <x v="1"/>
    <s v="United States"/>
    <s v="Cary"/>
    <x v="3"/>
    <n v="27511"/>
    <x v="0"/>
    <s v="TEC-PH-10001433"/>
    <x v="2"/>
    <x v="7"/>
    <s v="Cisco Small Business SPA 502G VoIP phone"/>
    <n v="246.16800000000001"/>
    <x v="1"/>
    <n v="0.2"/>
    <n v="21.539699999999996"/>
  </r>
  <r>
    <n v="9090"/>
    <s v="CA-2013-131093"/>
    <x v="0"/>
    <x v="42"/>
    <d v="2013-09-21T00:00:00"/>
    <s v="Second Class"/>
    <s v="TS-21610"/>
    <s v="Troy Staebel"/>
    <x v="0"/>
    <s v="United States"/>
    <s v="Springfield"/>
    <x v="24"/>
    <n v="45503"/>
    <x v="3"/>
    <s v="OFF-ST-10002790"/>
    <x v="1"/>
    <x v="4"/>
    <s v="Safco Industrial Shelving"/>
    <n v="295.39999999999998"/>
    <x v="2"/>
    <n v="0.2"/>
    <n v="-62.772499999999965"/>
  </r>
  <r>
    <n v="9091"/>
    <s v="US-2014-148831"/>
    <x v="3"/>
    <x v="119"/>
    <d v="2014-10-16T00:00:00"/>
    <s v="First Class"/>
    <s v="AH-10210"/>
    <s v="Alan Hwang"/>
    <x v="0"/>
    <s v="United States"/>
    <s v="Louisville"/>
    <x v="0"/>
    <n v="40214"/>
    <x v="0"/>
    <s v="OFF-ST-10002974"/>
    <x v="1"/>
    <x v="4"/>
    <s v="Trav-L-File Heavy-Duty Shuttle II, Black"/>
    <n v="348.56"/>
    <x v="8"/>
    <n v="0"/>
    <n v="104.56799999999998"/>
  </r>
  <r>
    <n v="9092"/>
    <s v="CA-2012-162950"/>
    <x v="1"/>
    <x v="1141"/>
    <d v="2012-07-03T00:00:00"/>
    <s v="Second Class"/>
    <s v="DW-13585"/>
    <s v="Dorothy Wardle"/>
    <x v="1"/>
    <s v="United States"/>
    <s v="Troy"/>
    <x v="24"/>
    <n v="45373"/>
    <x v="3"/>
    <s v="OFF-PA-10003177"/>
    <x v="1"/>
    <x v="10"/>
    <s v="Xerox 1999"/>
    <n v="15.552000000000003"/>
    <x v="1"/>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x v="5"/>
    <n v="0.5"/>
    <n v="-376.69319999999999"/>
  </r>
  <r>
    <n v="9094"/>
    <s v="US-2012-132836"/>
    <x v="1"/>
    <x v="932"/>
    <d v="2012-06-05T00:00:00"/>
    <s v="Standard Class"/>
    <s v="AJ-10945"/>
    <s v="Ashley Jarboe"/>
    <x v="0"/>
    <s v="United States"/>
    <s v="Detroit"/>
    <x v="12"/>
    <n v="48227"/>
    <x v="2"/>
    <s v="TEC-PH-10001299"/>
    <x v="2"/>
    <x v="7"/>
    <s v="Polycom CX300 Desktop Phone USB VoIP phone"/>
    <n v="299.98"/>
    <x v="0"/>
    <n v="0"/>
    <n v="83.994400000000013"/>
  </r>
  <r>
    <n v="9095"/>
    <s v="US-2012-132836"/>
    <x v="1"/>
    <x v="932"/>
    <d v="2012-06-05T00:00:00"/>
    <s v="Standard Class"/>
    <s v="AJ-10945"/>
    <s v="Ashley Jarboe"/>
    <x v="0"/>
    <s v="United States"/>
    <s v="Detroit"/>
    <x v="12"/>
    <n v="48227"/>
    <x v="2"/>
    <s v="OFF-BI-10004224"/>
    <x v="1"/>
    <x v="8"/>
    <s v="Catalog Binders with Expanding Posts"/>
    <n v="403.68"/>
    <x v="5"/>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x v="0"/>
    <n v="0"/>
    <n v="11.731999999999999"/>
  </r>
  <r>
    <n v="9097"/>
    <s v="US-2012-132836"/>
    <x v="1"/>
    <x v="932"/>
    <d v="2012-06-05T00:00:00"/>
    <s v="Standard Class"/>
    <s v="AJ-10945"/>
    <s v="Ashley Jarboe"/>
    <x v="0"/>
    <s v="United States"/>
    <s v="Detroit"/>
    <x v="12"/>
    <n v="48227"/>
    <x v="2"/>
    <s v="OFF-LA-10004178"/>
    <x v="1"/>
    <x v="2"/>
    <s v="Avery 491"/>
    <n v="28.91"/>
    <x v="3"/>
    <n v="0"/>
    <n v="13.2986"/>
  </r>
  <r>
    <n v="9098"/>
    <s v="US-2011-158365"/>
    <x v="2"/>
    <x v="791"/>
    <d v="2011-04-17T00:00:00"/>
    <s v="Standard Class"/>
    <s v="SV-20785"/>
    <s v="Stewart Visinsky"/>
    <x v="0"/>
    <s v="United States"/>
    <s v="Bloomington"/>
    <x v="14"/>
    <n v="47401"/>
    <x v="2"/>
    <s v="OFF-PA-10000289"/>
    <x v="1"/>
    <x v="10"/>
    <s v="Xerox 213"/>
    <n v="32.400000000000006"/>
    <x v="2"/>
    <n v="0"/>
    <n v="15.552000000000001"/>
  </r>
  <r>
    <n v="9099"/>
    <s v="CA-2014-152933"/>
    <x v="3"/>
    <x v="386"/>
    <d v="2014-10-17T00:00:00"/>
    <s v="Standard Class"/>
    <s v="MG-17650"/>
    <s v="Matthew Grinstein"/>
    <x v="2"/>
    <s v="United States"/>
    <s v="Dallas"/>
    <x v="5"/>
    <n v="75081"/>
    <x v="2"/>
    <s v="TEC-PH-10002085"/>
    <x v="2"/>
    <x v="7"/>
    <s v="Clarity 53712"/>
    <n v="369.54399999999998"/>
    <x v="3"/>
    <n v="0.2"/>
    <n v="27.71580000000003"/>
  </r>
  <r>
    <n v="9100"/>
    <s v="CA-2014-152933"/>
    <x v="3"/>
    <x v="386"/>
    <d v="2014-10-17T00:00:00"/>
    <s v="Standard Class"/>
    <s v="MG-17650"/>
    <s v="Matthew Grinstein"/>
    <x v="2"/>
    <s v="United States"/>
    <s v="Dallas"/>
    <x v="5"/>
    <n v="75081"/>
    <x v="2"/>
    <s v="OFF-PA-10001934"/>
    <x v="1"/>
    <x v="10"/>
    <s v="Xerox 1993"/>
    <n v="10.368000000000002"/>
    <x v="0"/>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x v="1"/>
    <n v="0.2"/>
    <n v="128.68049999999994"/>
  </r>
  <r>
    <n v="9102"/>
    <s v="CA-2012-163181"/>
    <x v="1"/>
    <x v="209"/>
    <d v="2012-11-12T00:00:00"/>
    <s v="Standard Class"/>
    <s v="AB-10105"/>
    <s v="Adrian Barton"/>
    <x v="0"/>
    <s v="United States"/>
    <s v="Houston"/>
    <x v="5"/>
    <n v="77041"/>
    <x v="2"/>
    <s v="OFF-AR-10001683"/>
    <x v="1"/>
    <x v="6"/>
    <s v="Lumber Crayons"/>
    <n v="23.64"/>
    <x v="1"/>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x v="0"/>
    <n v="0.2"/>
    <n v="-16.956800000000005"/>
  </r>
  <r>
    <n v="9104"/>
    <s v="CA-2012-163181"/>
    <x v="1"/>
    <x v="209"/>
    <d v="2012-11-12T00:00:00"/>
    <s v="Standard Class"/>
    <s v="AB-10105"/>
    <s v="Adrian Barton"/>
    <x v="0"/>
    <s v="United States"/>
    <s v="Houston"/>
    <x v="5"/>
    <n v="77041"/>
    <x v="2"/>
    <s v="FUR-FU-10000193"/>
    <x v="0"/>
    <x v="5"/>
    <s v="Tenex Chairmats For Use with Hard Floors"/>
    <n v="64.959999999999994"/>
    <x v="2"/>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x v="12"/>
    <n v="0.8"/>
    <n v="-51.296000000000006"/>
  </r>
  <r>
    <n v="9106"/>
    <s v="CA-2012-163181"/>
    <x v="1"/>
    <x v="209"/>
    <d v="2012-11-12T00:00:00"/>
    <s v="Standard Class"/>
    <s v="AB-10105"/>
    <s v="Adrian Barton"/>
    <x v="0"/>
    <s v="United States"/>
    <s v="Houston"/>
    <x v="5"/>
    <n v="77041"/>
    <x v="2"/>
    <s v="OFF-ST-10000129"/>
    <x v="1"/>
    <x v="4"/>
    <s v="Fellowes Recycled Storage Drawers"/>
    <n v="177.64800000000002"/>
    <x v="0"/>
    <n v="0.2"/>
    <n v="-28.867800000000017"/>
  </r>
  <r>
    <n v="9107"/>
    <s v="CA-2012-163181"/>
    <x v="1"/>
    <x v="209"/>
    <d v="2012-11-12T00:00:00"/>
    <s v="Standard Class"/>
    <s v="AB-10105"/>
    <s v="Adrian Barton"/>
    <x v="0"/>
    <s v="United States"/>
    <s v="Houston"/>
    <x v="5"/>
    <n v="77041"/>
    <x v="2"/>
    <s v="TEC-MA-10001016"/>
    <x v="2"/>
    <x v="15"/>
    <s v="Canon PC170 Desktop Personal Copier"/>
    <n v="287.90999999999997"/>
    <x v="1"/>
    <n v="0.4"/>
    <n v="33.589499999999987"/>
  </r>
  <r>
    <n v="9108"/>
    <s v="CA-2012-132941"/>
    <x v="1"/>
    <x v="442"/>
    <d v="2012-05-28T00:00:00"/>
    <s v="First Class"/>
    <s v="MM-18280"/>
    <s v="Muhammed MacIntyre"/>
    <x v="1"/>
    <s v="United States"/>
    <s v="Haltom City"/>
    <x v="5"/>
    <n v="76117"/>
    <x v="2"/>
    <s v="OFF-SU-10002557"/>
    <x v="1"/>
    <x v="14"/>
    <s v="Fiskars Spring-Action Scissors"/>
    <n v="22.368000000000002"/>
    <x v="0"/>
    <n v="0.2"/>
    <n v="1.6776"/>
  </r>
  <r>
    <n v="9109"/>
    <s v="CA-2012-132941"/>
    <x v="1"/>
    <x v="442"/>
    <d v="2012-05-28T00:00:00"/>
    <s v="First Class"/>
    <s v="MM-18280"/>
    <s v="Muhammed MacIntyre"/>
    <x v="1"/>
    <s v="United States"/>
    <s v="Haltom City"/>
    <x v="5"/>
    <n v="76117"/>
    <x v="2"/>
    <s v="OFF-PA-10002160"/>
    <x v="1"/>
    <x v="10"/>
    <s v="Xerox 1978"/>
    <n v="32.368000000000002"/>
    <x v="3"/>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x v="0"/>
    <n v="0.2"/>
    <n v="36.397199999999998"/>
  </r>
  <r>
    <n v="9111"/>
    <s v="CA-2011-132010"/>
    <x v="2"/>
    <x v="303"/>
    <d v="2011-10-15T00:00:00"/>
    <s v="First Class"/>
    <s v="MA-17995"/>
    <s v="Michelle Arnett"/>
    <x v="2"/>
    <s v="United States"/>
    <s v="Richmond"/>
    <x v="17"/>
    <n v="23223"/>
    <x v="0"/>
    <s v="OFF-EN-10003160"/>
    <x v="1"/>
    <x v="12"/>
    <s v="Pastel Pink Envelopes"/>
    <n v="36.4"/>
    <x v="2"/>
    <n v="0"/>
    <n v="17.472000000000001"/>
  </r>
  <r>
    <n v="9112"/>
    <s v="CA-2011-132010"/>
    <x v="2"/>
    <x v="303"/>
    <d v="2011-10-15T00:00:00"/>
    <s v="First Class"/>
    <s v="MA-17995"/>
    <s v="Michelle Arnett"/>
    <x v="2"/>
    <s v="United States"/>
    <s v="Richmond"/>
    <x v="17"/>
    <n v="23223"/>
    <x v="0"/>
    <s v="TEC-AC-10001542"/>
    <x v="2"/>
    <x v="11"/>
    <s v="SanDisk Cruzer 16 GB USB Flash Drive"/>
    <n v="22.96"/>
    <x v="0"/>
    <n v="0"/>
    <n v="4.3623999999999974"/>
  </r>
  <r>
    <n v="9113"/>
    <s v="CA-2011-132010"/>
    <x v="2"/>
    <x v="303"/>
    <d v="2011-10-15T00:00:00"/>
    <s v="First Class"/>
    <s v="MA-17995"/>
    <s v="Michelle Arnett"/>
    <x v="2"/>
    <s v="United States"/>
    <s v="Richmond"/>
    <x v="17"/>
    <n v="23223"/>
    <x v="0"/>
    <s v="OFF-ST-10003641"/>
    <x v="1"/>
    <x v="4"/>
    <s v="Space Solutions Industrial Galvanized Steel Shelving."/>
    <n v="315.2"/>
    <x v="4"/>
    <n v="0"/>
    <n v="6.3040000000000305"/>
  </r>
  <r>
    <n v="9114"/>
    <s v="CA-2011-132010"/>
    <x v="2"/>
    <x v="303"/>
    <d v="2011-10-15T00:00:00"/>
    <s v="First Class"/>
    <s v="MA-17995"/>
    <s v="Michelle Arnett"/>
    <x v="2"/>
    <s v="United States"/>
    <s v="Richmond"/>
    <x v="17"/>
    <n v="23223"/>
    <x v="0"/>
    <s v="OFF-BI-10002432"/>
    <x v="1"/>
    <x v="8"/>
    <s v="Wilson Jones Standard D-Ring Binders"/>
    <n v="15.18"/>
    <x v="1"/>
    <n v="0"/>
    <n v="7.1345999999999989"/>
  </r>
  <r>
    <n v="9115"/>
    <s v="CA-2013-135461"/>
    <x v="0"/>
    <x v="569"/>
    <d v="2013-02-10T00:00:00"/>
    <s v="Second Class"/>
    <s v="EB-13975"/>
    <s v="Erica Bern"/>
    <x v="1"/>
    <s v="United States"/>
    <s v="Los Angeles"/>
    <x v="1"/>
    <n v="90049"/>
    <x v="1"/>
    <s v="TEC-PH-10004094"/>
    <x v="2"/>
    <x v="7"/>
    <s v="Motorola L703CM"/>
    <n v="623.96"/>
    <x v="2"/>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x v="0"/>
    <n v="0.4"/>
    <n v="-93.079999999999984"/>
  </r>
  <r>
    <n v="9117"/>
    <s v="CA-2014-153045"/>
    <x v="3"/>
    <x v="617"/>
    <d v="2014-01-25T00:00:00"/>
    <s v="Second Class"/>
    <s v="NS-18505"/>
    <s v="Neola Schneider"/>
    <x v="0"/>
    <s v="United States"/>
    <s v="Philadelphia"/>
    <x v="9"/>
    <n v="19140"/>
    <x v="3"/>
    <s v="FUR-FU-10002759"/>
    <x v="0"/>
    <x v="5"/>
    <s v="12-1/2 Diameter Round Wall Clock"/>
    <n v="31.968000000000004"/>
    <x v="0"/>
    <n v="0.2"/>
    <n v="6.3935999999999993"/>
  </r>
  <r>
    <n v="9118"/>
    <s v="CA-2014-153045"/>
    <x v="3"/>
    <x v="617"/>
    <d v="2014-01-25T00:00:00"/>
    <s v="Second Class"/>
    <s v="NS-18505"/>
    <s v="Neola Schneider"/>
    <x v="0"/>
    <s v="United States"/>
    <s v="Philadelphia"/>
    <x v="9"/>
    <n v="19140"/>
    <x v="3"/>
    <s v="FUR-CH-10000309"/>
    <x v="0"/>
    <x v="1"/>
    <s v="Global Comet Stacking Arm Chair"/>
    <n v="887.27099999999984"/>
    <x v="1"/>
    <n v="0.3"/>
    <n v="-63.376499999999965"/>
  </r>
  <r>
    <n v="9119"/>
    <s v="CA-2014-153045"/>
    <x v="3"/>
    <x v="617"/>
    <d v="2014-01-25T00:00:00"/>
    <s v="Second Class"/>
    <s v="NS-18505"/>
    <s v="Neola Schneider"/>
    <x v="0"/>
    <s v="United States"/>
    <s v="Philadelphia"/>
    <x v="9"/>
    <n v="19140"/>
    <x v="3"/>
    <s v="OFF-PA-10003673"/>
    <x v="1"/>
    <x v="10"/>
    <s v="Strathmore Photo Mount Cards"/>
    <n v="21.696000000000002"/>
    <x v="4"/>
    <n v="0.2"/>
    <n v="7.0511999999999988"/>
  </r>
  <r>
    <n v="9120"/>
    <s v="US-2013-155971"/>
    <x v="0"/>
    <x v="112"/>
    <d v="2013-06-13T00:00:00"/>
    <s v="Standard Class"/>
    <s v="RB-19795"/>
    <s v="Ross Baird"/>
    <x v="2"/>
    <s v="United States"/>
    <s v="Los Angeles"/>
    <x v="1"/>
    <n v="90036"/>
    <x v="1"/>
    <s v="OFF-LA-10000452"/>
    <x v="1"/>
    <x v="2"/>
    <s v="Avery 488"/>
    <n v="22.05"/>
    <x v="3"/>
    <n v="0"/>
    <n v="10.584"/>
  </r>
  <r>
    <n v="9121"/>
    <s v="US-2013-155971"/>
    <x v="0"/>
    <x v="112"/>
    <d v="2013-06-13T00:00:00"/>
    <s v="Standard Class"/>
    <s v="RB-19795"/>
    <s v="Ross Baird"/>
    <x v="2"/>
    <s v="United States"/>
    <s v="Los Angeles"/>
    <x v="1"/>
    <n v="90036"/>
    <x v="1"/>
    <s v="OFF-PA-10000210"/>
    <x v="1"/>
    <x v="10"/>
    <s v="Xerox Blank Computer Paper"/>
    <n v="99.9"/>
    <x v="2"/>
    <n v="0"/>
    <n v="46.952999999999996"/>
  </r>
  <r>
    <n v="9122"/>
    <s v="CA-2014-122007"/>
    <x v="3"/>
    <x v="257"/>
    <d v="2014-03-21T00:00:00"/>
    <s v="Second Class"/>
    <s v="JK-15325"/>
    <s v="Jason Klamczynski"/>
    <x v="1"/>
    <s v="United States"/>
    <s v="Los Angeles"/>
    <x v="1"/>
    <n v="90032"/>
    <x v="1"/>
    <s v="OFF-AP-10000358"/>
    <x v="1"/>
    <x v="9"/>
    <s v="Fellowes Basic Home/Office Series Surge Protectors"/>
    <n v="90.86"/>
    <x v="3"/>
    <n v="0"/>
    <n v="26.349399999999992"/>
  </r>
  <r>
    <n v="9123"/>
    <s v="CA-2014-162250"/>
    <x v="3"/>
    <x v="221"/>
    <d v="2014-11-25T00:00:00"/>
    <s v="Same Day"/>
    <s v="PR-18880"/>
    <s v="Patrick Ryan"/>
    <x v="0"/>
    <s v="United States"/>
    <s v="San Francisco"/>
    <x v="1"/>
    <n v="94109"/>
    <x v="1"/>
    <s v="OFF-PA-10002137"/>
    <x v="1"/>
    <x v="10"/>
    <s v="Southworth 100% Résumé Paper, 24lb."/>
    <n v="7.78"/>
    <x v="7"/>
    <n v="0"/>
    <n v="3.5009999999999994"/>
  </r>
  <r>
    <n v="9124"/>
    <s v="US-2013-158288"/>
    <x v="0"/>
    <x v="491"/>
    <d v="2013-11-29T00:00:00"/>
    <s v="Second Class"/>
    <s v="EH-13945"/>
    <s v="Eric Hoffmann"/>
    <x v="0"/>
    <s v="United States"/>
    <s v="Philadelphia"/>
    <x v="9"/>
    <n v="19120"/>
    <x v="3"/>
    <s v="OFF-BI-10003364"/>
    <x v="1"/>
    <x v="8"/>
    <s v="Binding Machine Supplies"/>
    <n v="78.759000000000015"/>
    <x v="6"/>
    <n v="0.7"/>
    <n v="-57.75660000000002"/>
  </r>
  <r>
    <n v="9125"/>
    <s v="CA-2013-128916"/>
    <x v="0"/>
    <x v="298"/>
    <d v="2013-08-21T00:00:00"/>
    <s v="Second Class"/>
    <s v="MA-17560"/>
    <s v="Matt Abelman"/>
    <x v="2"/>
    <s v="United States"/>
    <s v="Houston"/>
    <x v="5"/>
    <n v="77070"/>
    <x v="2"/>
    <s v="FUR-FU-10001940"/>
    <x v="0"/>
    <x v="5"/>
    <s v="Staples"/>
    <n v="9.5519999999999996"/>
    <x v="1"/>
    <n v="0.6"/>
    <n v="-3.8207999999999984"/>
  </r>
  <r>
    <n v="9126"/>
    <s v="CA-2013-128916"/>
    <x v="0"/>
    <x v="298"/>
    <d v="2013-08-21T00:00:00"/>
    <s v="Second Class"/>
    <s v="MA-17560"/>
    <s v="Matt Abelman"/>
    <x v="2"/>
    <s v="United States"/>
    <s v="Houston"/>
    <x v="5"/>
    <n v="77070"/>
    <x v="2"/>
    <s v="FUR-FU-10000320"/>
    <x v="0"/>
    <x v="5"/>
    <s v="OIC Stacking Trays"/>
    <n v="5.3440000000000003"/>
    <x v="4"/>
    <n v="0.6"/>
    <n v="-2.1375999999999991"/>
  </r>
  <r>
    <n v="9127"/>
    <s v="CA-2012-157028"/>
    <x v="1"/>
    <x v="109"/>
    <d v="2012-12-03T00:00:00"/>
    <s v="Standard Class"/>
    <s v="MA-17995"/>
    <s v="Michelle Arnett"/>
    <x v="2"/>
    <s v="United States"/>
    <s v="Las Cruces"/>
    <x v="27"/>
    <n v="88001"/>
    <x v="1"/>
    <s v="OFF-AR-10004441"/>
    <x v="1"/>
    <x v="6"/>
    <s v="BIC Brite Liner Highlighters"/>
    <n v="8.2799999999999994"/>
    <x v="0"/>
    <n v="0"/>
    <n v="3.4775999999999998"/>
  </r>
  <r>
    <n v="9128"/>
    <s v="CA-2014-112473"/>
    <x v="3"/>
    <x v="1126"/>
    <d v="2014-06-02T00:00:00"/>
    <s v="Standard Class"/>
    <s v="JL-15505"/>
    <s v="Jeremy Lonsdale"/>
    <x v="0"/>
    <s v="United States"/>
    <s v="Houston"/>
    <x v="5"/>
    <n v="77070"/>
    <x v="2"/>
    <s v="OFF-ST-10002182"/>
    <x v="1"/>
    <x v="4"/>
    <s v="Iris 3-Drawer Stacking Bin, Black"/>
    <n v="50.135999999999996"/>
    <x v="1"/>
    <n v="0.2"/>
    <n v="-11.2806"/>
  </r>
  <r>
    <n v="9129"/>
    <s v="US-2014-147655"/>
    <x v="3"/>
    <x v="507"/>
    <d v="2014-09-06T00:00:00"/>
    <s v="First Class"/>
    <s v="AS-10045"/>
    <s v="Aaron Smayling"/>
    <x v="1"/>
    <s v="United States"/>
    <s v="Redmond"/>
    <x v="21"/>
    <n v="97756"/>
    <x v="1"/>
    <s v="OFF-BI-10002931"/>
    <x v="1"/>
    <x v="8"/>
    <s v="Avery Trapezoid Extra Heavy Duty 4&quot; Binders"/>
    <n v="88.074000000000012"/>
    <x v="3"/>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x v="1"/>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x v="0"/>
    <n v="0.2"/>
    <n v="1.6324000000000014"/>
  </r>
  <r>
    <n v="9132"/>
    <s v="CA-2014-100055"/>
    <x v="3"/>
    <x v="39"/>
    <d v="2014-06-02T00:00:00"/>
    <s v="Standard Class"/>
    <s v="MD-17860"/>
    <s v="Michael Dominguez"/>
    <x v="1"/>
    <s v="United States"/>
    <s v="Laurel"/>
    <x v="39"/>
    <n v="20707"/>
    <x v="3"/>
    <s v="FUR-FU-10001473"/>
    <x v="0"/>
    <x v="5"/>
    <s v="DAX Wood Document Frame"/>
    <n v="27.46"/>
    <x v="0"/>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x v="1"/>
    <n v="0"/>
    <n v="36.287699999999987"/>
  </r>
  <r>
    <n v="9134"/>
    <s v="CA-2012-157805"/>
    <x v="1"/>
    <x v="284"/>
    <d v="2012-09-04T00:00:00"/>
    <s v="Standard Class"/>
    <s v="RH-19510"/>
    <s v="Rick Huthwaite"/>
    <x v="2"/>
    <s v="United States"/>
    <s v="San Diego"/>
    <x v="1"/>
    <n v="92037"/>
    <x v="1"/>
    <s v="TEC-PH-10004447"/>
    <x v="2"/>
    <x v="7"/>
    <s v="Toshiba IPT2010-SD IP Telephone"/>
    <n v="555.96"/>
    <x v="2"/>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x v="1"/>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x v="7"/>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x v="1"/>
    <n v="0.2"/>
    <n v="3.4668000000000001"/>
  </r>
  <r>
    <n v="9138"/>
    <s v="CA-2011-123400"/>
    <x v="2"/>
    <x v="563"/>
    <d v="2011-02-10T00:00:00"/>
    <s v="Standard Class"/>
    <s v="EB-13930"/>
    <s v="Eric Barreto"/>
    <x v="0"/>
    <s v="United States"/>
    <s v="Saint Petersburg"/>
    <x v="2"/>
    <n v="33710"/>
    <x v="0"/>
    <s v="OFF-BI-10000666"/>
    <x v="1"/>
    <x v="8"/>
    <s v="Surelock Post Binders"/>
    <n v="18.336000000000002"/>
    <x v="0"/>
    <n v="0.7"/>
    <n v="-12.224"/>
  </r>
  <r>
    <n v="9139"/>
    <s v="CA-2011-123400"/>
    <x v="2"/>
    <x v="563"/>
    <d v="2011-02-10T00:00:00"/>
    <s v="Standard Class"/>
    <s v="EB-13930"/>
    <s v="Eric Barreto"/>
    <x v="0"/>
    <s v="United States"/>
    <s v="Saint Petersburg"/>
    <x v="2"/>
    <n v="33710"/>
    <x v="0"/>
    <s v="TEC-PH-10002890"/>
    <x v="2"/>
    <x v="7"/>
    <s v="AT&amp;T 17929 Lendline Telephone"/>
    <n v="180.96"/>
    <x v="2"/>
    <n v="0.2"/>
    <n v="13.571999999999996"/>
  </r>
  <r>
    <n v="9140"/>
    <s v="CA-2011-106971"/>
    <x v="2"/>
    <x v="814"/>
    <d v="2011-09-08T00:00:00"/>
    <s v="Standard Class"/>
    <s v="BM-11785"/>
    <s v="Bryan Mills"/>
    <x v="0"/>
    <s v="United States"/>
    <s v="Buffalo Grove"/>
    <x v="10"/>
    <n v="60089"/>
    <x v="2"/>
    <s v="TEC-AC-10000844"/>
    <x v="2"/>
    <x v="11"/>
    <s v="Logitech Gaming G510s - Keyboard"/>
    <n v="475.94400000000002"/>
    <x v="3"/>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x v="0"/>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x v="4"/>
    <n v="0"/>
    <n v="12.208000000000002"/>
  </r>
  <r>
    <n v="9143"/>
    <s v="US-2014-166688"/>
    <x v="3"/>
    <x v="968"/>
    <d v="2014-05-27T00:00:00"/>
    <s v="Standard Class"/>
    <s v="RD-19480"/>
    <s v="Rick Duston"/>
    <x v="0"/>
    <s v="United States"/>
    <s v="Las Vegas"/>
    <x v="33"/>
    <n v="89115"/>
    <x v="1"/>
    <s v="OFF-BI-10004040"/>
    <x v="1"/>
    <x v="8"/>
    <s v="Wilson Jones Impact Binders"/>
    <n v="8.2880000000000003"/>
    <x v="0"/>
    <n v="0.2"/>
    <n v="3.0043999999999995"/>
  </r>
  <r>
    <n v="9144"/>
    <s v="US-2014-166688"/>
    <x v="3"/>
    <x v="968"/>
    <d v="2014-05-27T00:00:00"/>
    <s v="Standard Class"/>
    <s v="RD-19480"/>
    <s v="Rick Duston"/>
    <x v="0"/>
    <s v="United States"/>
    <s v="Las Vegas"/>
    <x v="33"/>
    <n v="89115"/>
    <x v="1"/>
    <s v="TEC-PH-10004094"/>
    <x v="2"/>
    <x v="7"/>
    <s v="Motorola L703CM"/>
    <n v="1123.1280000000002"/>
    <x v="6"/>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x v="2"/>
    <n v="0"/>
    <n v="18.820999999999994"/>
  </r>
  <r>
    <n v="9146"/>
    <s v="CA-2012-126970"/>
    <x v="1"/>
    <x v="1181"/>
    <d v="2012-09-24T00:00:00"/>
    <s v="Standard Class"/>
    <s v="TP-21130"/>
    <s v="Theone Pippenger"/>
    <x v="0"/>
    <s v="United States"/>
    <s v="Naperville"/>
    <x v="10"/>
    <n v="60540"/>
    <x v="2"/>
    <s v="OFF-BI-10000138"/>
    <x v="1"/>
    <x v="8"/>
    <s v="Acco Translucent Poly Ring Binders"/>
    <n v="2.8079999999999989"/>
    <x v="1"/>
    <n v="0.8"/>
    <n v="-4.492799999999999"/>
  </r>
  <r>
    <n v="9147"/>
    <s v="US-2013-165505"/>
    <x v="0"/>
    <x v="1156"/>
    <d v="2013-01-27T00:00:00"/>
    <s v="Standard Class"/>
    <s v="CB-12535"/>
    <s v="Claudia Bergmann"/>
    <x v="1"/>
    <s v="United States"/>
    <s v="Burlington"/>
    <x v="42"/>
    <s v="05408"/>
    <x v="3"/>
    <s v="TEC-AC-10002926"/>
    <x v="2"/>
    <x v="11"/>
    <s v="Logitech Wireless Marathon Mouse M705"/>
    <n v="99.98"/>
    <x v="0"/>
    <n v="0"/>
    <n v="42.991400000000006"/>
  </r>
  <r>
    <n v="9148"/>
    <s v="US-2013-165505"/>
    <x v="0"/>
    <x v="1156"/>
    <d v="2013-01-27T00:00:00"/>
    <s v="Standard Class"/>
    <s v="CB-12535"/>
    <s v="Claudia Bergmann"/>
    <x v="1"/>
    <s v="United States"/>
    <s v="Burlington"/>
    <x v="42"/>
    <s v="05408"/>
    <x v="3"/>
    <s v="OFF-AR-10003477"/>
    <x v="1"/>
    <x v="6"/>
    <s v="4009 Highlighters"/>
    <n v="8.0400000000000009"/>
    <x v="5"/>
    <n v="0"/>
    <n v="2.7336"/>
  </r>
  <r>
    <n v="9149"/>
    <s v="US-2013-165505"/>
    <x v="0"/>
    <x v="1156"/>
    <d v="2013-01-27T00:00:00"/>
    <s v="Standard Class"/>
    <s v="CB-12535"/>
    <s v="Claudia Bergmann"/>
    <x v="1"/>
    <s v="United States"/>
    <s v="Burlington"/>
    <x v="42"/>
    <s v="05408"/>
    <x v="3"/>
    <s v="OFF-ST-10001526"/>
    <x v="1"/>
    <x v="4"/>
    <s v="Iceberg Mobile Mega Data/Printer Cart "/>
    <n v="1564.29"/>
    <x v="11"/>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x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x v="2"/>
    <n v="0.1"/>
    <n v="12.376000000000001"/>
  </r>
  <r>
    <n v="9152"/>
    <s v="US-2012-106873"/>
    <x v="1"/>
    <x v="496"/>
    <d v="2012-09-29T00:00:00"/>
    <s v="Second Class"/>
    <s v="KM-16720"/>
    <s v="Kunst Miller"/>
    <x v="0"/>
    <s v="United States"/>
    <s v="Avondale"/>
    <x v="16"/>
    <n v="85323"/>
    <x v="1"/>
    <s v="OFF-AR-10003179"/>
    <x v="1"/>
    <x v="6"/>
    <s v="Dixon Ticonderoga Core-Lock Colored Pencils"/>
    <n v="14.576000000000001"/>
    <x v="0"/>
    <n v="0.2"/>
    <n v="2.3685999999999989"/>
  </r>
  <r>
    <n v="9153"/>
    <s v="US-2012-106873"/>
    <x v="1"/>
    <x v="496"/>
    <d v="2012-09-29T00:00:00"/>
    <s v="Second Class"/>
    <s v="KM-16720"/>
    <s v="Kunst Miller"/>
    <x v="0"/>
    <s v="United States"/>
    <s v="Avondale"/>
    <x v="16"/>
    <n v="85323"/>
    <x v="1"/>
    <s v="TEC-AC-10002345"/>
    <x v="2"/>
    <x v="11"/>
    <s v="HP Standard 104 key PS/2 Keyboard"/>
    <n v="23.200000000000003"/>
    <x v="0"/>
    <n v="0.2"/>
    <n v="1.4499999999999993"/>
  </r>
  <r>
    <n v="9154"/>
    <s v="US-2012-106873"/>
    <x v="1"/>
    <x v="496"/>
    <d v="2012-09-29T00:00:00"/>
    <s v="Second Class"/>
    <s v="KM-16720"/>
    <s v="Kunst Miller"/>
    <x v="0"/>
    <s v="United States"/>
    <s v="Avondale"/>
    <x v="16"/>
    <n v="85323"/>
    <x v="1"/>
    <s v="OFF-AR-10001246"/>
    <x v="1"/>
    <x v="6"/>
    <s v="Newell 317"/>
    <n v="16.463999999999999"/>
    <x v="3"/>
    <n v="0.2"/>
    <n v="1.852199999999999"/>
  </r>
  <r>
    <n v="9155"/>
    <s v="CA-2013-132990"/>
    <x v="0"/>
    <x v="1147"/>
    <d v="2013-08-04T00:00:00"/>
    <s v="Second Class"/>
    <s v="KM-16660"/>
    <s v="Khloe Miller"/>
    <x v="0"/>
    <s v="United States"/>
    <s v="Philadelphia"/>
    <x v="9"/>
    <n v="19140"/>
    <x v="3"/>
    <s v="FUR-FU-10004864"/>
    <x v="0"/>
    <x v="5"/>
    <s v="Eldon 500 Class Desk Accessories"/>
    <n v="19.312000000000001"/>
    <x v="0"/>
    <n v="0.2"/>
    <n v="3.1382000000000003"/>
  </r>
  <r>
    <n v="9156"/>
    <s v="CA-2011-102645"/>
    <x v="2"/>
    <x v="1213"/>
    <d v="2011-01-29T00:00:00"/>
    <s v="Standard Class"/>
    <s v="IM-15055"/>
    <s v="Ionia McGrath"/>
    <x v="0"/>
    <s v="United States"/>
    <s v="Las Vegas"/>
    <x v="33"/>
    <n v="89115"/>
    <x v="1"/>
    <s v="OFF-PA-10001804"/>
    <x v="1"/>
    <x v="10"/>
    <s v="Xerox 195"/>
    <n v="40.08"/>
    <x v="5"/>
    <n v="0"/>
    <n v="19.238399999999999"/>
  </r>
  <r>
    <n v="9157"/>
    <s v="CA-2011-134215"/>
    <x v="2"/>
    <x v="472"/>
    <d v="2011-08-08T00:00:00"/>
    <s v="Standard Class"/>
    <s v="ML-17395"/>
    <s v="Marina Lichtenstein"/>
    <x v="1"/>
    <s v="United States"/>
    <s v="Bangor"/>
    <x v="43"/>
    <n v="4401"/>
    <x v="3"/>
    <s v="OFF-AP-10001271"/>
    <x v="1"/>
    <x v="9"/>
    <s v="Eureka The Boss Cordless Rechargeable Stick Vac"/>
    <n v="101.96"/>
    <x v="0"/>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x v="11"/>
    <n v="0"/>
    <n v="124.6752"/>
  </r>
  <r>
    <n v="9159"/>
    <s v="CA-2011-134215"/>
    <x v="2"/>
    <x v="472"/>
    <d v="2011-08-08T00:00:00"/>
    <s v="Standard Class"/>
    <s v="ML-17395"/>
    <s v="Marina Lichtenstein"/>
    <x v="1"/>
    <s v="United States"/>
    <s v="Bangor"/>
    <x v="43"/>
    <n v="4401"/>
    <x v="3"/>
    <s v="TEC-AC-10002473"/>
    <x v="2"/>
    <x v="11"/>
    <s v="Maxell 4.7GB DVD-R"/>
    <n v="255.42"/>
    <x v="6"/>
    <n v="0"/>
    <n v="104.7222"/>
  </r>
  <r>
    <n v="9160"/>
    <s v="CA-2013-118934"/>
    <x v="0"/>
    <x v="888"/>
    <d v="2013-08-15T00:00:00"/>
    <s v="Standard Class"/>
    <s v="GH-14410"/>
    <s v="Gary Hansen"/>
    <x v="2"/>
    <s v="United States"/>
    <s v="Hendersonville"/>
    <x v="18"/>
    <n v="37075"/>
    <x v="0"/>
    <s v="OFF-BI-10003314"/>
    <x v="1"/>
    <x v="8"/>
    <s v="Tuff Stuff Recycled Round Ring Binders"/>
    <n v="4.338000000000001"/>
    <x v="1"/>
    <n v="0.7"/>
    <n v="-3.0366"/>
  </r>
  <r>
    <n v="9161"/>
    <s v="CA-2013-118934"/>
    <x v="0"/>
    <x v="888"/>
    <d v="2013-08-15T00:00:00"/>
    <s v="Standard Class"/>
    <s v="GH-14410"/>
    <s v="Gary Hansen"/>
    <x v="2"/>
    <s v="United States"/>
    <s v="Hendersonville"/>
    <x v="18"/>
    <n v="37075"/>
    <x v="0"/>
    <s v="OFF-BI-10004465"/>
    <x v="1"/>
    <x v="8"/>
    <s v="Avery Durable Slant Ring Binders"/>
    <n v="11.880000000000003"/>
    <x v="2"/>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x v="3"/>
    <n v="0"/>
    <n v="32.46879999999998"/>
  </r>
  <r>
    <n v="9163"/>
    <s v="CA-2013-160108"/>
    <x v="0"/>
    <x v="16"/>
    <d v="2013-12-13T00:00:00"/>
    <s v="Standard Class"/>
    <s v="AG-10900"/>
    <s v="Arthur Gainer"/>
    <x v="0"/>
    <s v="United States"/>
    <s v="Eau Claire"/>
    <x v="6"/>
    <n v="54703"/>
    <x v="2"/>
    <s v="FUR-CH-10002335"/>
    <x v="0"/>
    <x v="1"/>
    <s v="Hon GuestStacker Chair"/>
    <n v="680.01"/>
    <x v="1"/>
    <n v="0"/>
    <n v="176.80260000000001"/>
  </r>
  <r>
    <n v="9164"/>
    <s v="CA-2012-164007"/>
    <x v="1"/>
    <x v="1214"/>
    <d v="2012-06-12T00:00:00"/>
    <s v="Standard Class"/>
    <s v="MG-17695"/>
    <s v="Maureen Gnade"/>
    <x v="0"/>
    <s v="United States"/>
    <s v="Chicago"/>
    <x v="10"/>
    <n v="60610"/>
    <x v="2"/>
    <s v="TEC-AC-10003433"/>
    <x v="2"/>
    <x v="11"/>
    <s v="Maxell 4.7GB DVD+R 5/Pack"/>
    <n v="2.3760000000000003"/>
    <x v="1"/>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x v="0"/>
    <n v="0.8"/>
    <n v="-393.60200000000009"/>
  </r>
  <r>
    <n v="9166"/>
    <s v="CA-2013-100300"/>
    <x v="0"/>
    <x v="890"/>
    <d v="2013-06-27T00:00:00"/>
    <s v="Second Class"/>
    <s v="MJ-17740"/>
    <s v="Max Jones"/>
    <x v="0"/>
    <s v="United States"/>
    <s v="San Diego"/>
    <x v="1"/>
    <n v="92037"/>
    <x v="1"/>
    <s v="TEC-MA-10000984"/>
    <x v="2"/>
    <x v="15"/>
    <s v="Okidata MB760 Printer"/>
    <n v="4476.8"/>
    <x v="4"/>
    <n v="0.2"/>
    <n v="503.63999999999965"/>
  </r>
  <r>
    <n v="9167"/>
    <s v="CA-2013-100300"/>
    <x v="0"/>
    <x v="890"/>
    <d v="2013-06-27T00:00:00"/>
    <s v="Second Class"/>
    <s v="MJ-17740"/>
    <s v="Max Jones"/>
    <x v="0"/>
    <s v="United States"/>
    <s v="San Diego"/>
    <x v="1"/>
    <n v="92037"/>
    <x v="1"/>
    <s v="OFF-PA-10000418"/>
    <x v="1"/>
    <x v="10"/>
    <s v="Xerox 189"/>
    <n v="104.85"/>
    <x v="7"/>
    <n v="0"/>
    <n v="50.327999999999996"/>
  </r>
  <r>
    <n v="9168"/>
    <s v="CA-2013-100300"/>
    <x v="0"/>
    <x v="890"/>
    <d v="2013-06-27T00:00:00"/>
    <s v="Second Class"/>
    <s v="MJ-17740"/>
    <s v="Max Jones"/>
    <x v="0"/>
    <s v="United States"/>
    <s v="San Diego"/>
    <x v="1"/>
    <n v="92037"/>
    <x v="1"/>
    <s v="OFF-AP-10001242"/>
    <x v="1"/>
    <x v="9"/>
    <s v="APC 7 Outlet Network SurgeArrest Surge Protector"/>
    <n v="241.44"/>
    <x v="1"/>
    <n v="0"/>
    <n v="72.431999999999988"/>
  </r>
  <r>
    <n v="9169"/>
    <s v="CA-2013-140571"/>
    <x v="0"/>
    <x v="543"/>
    <d v="2013-03-20T00:00:00"/>
    <s v="Standard Class"/>
    <s v="SJ-20125"/>
    <s v="Sanjit Jacobs"/>
    <x v="2"/>
    <s v="United States"/>
    <s v="Jackson"/>
    <x v="35"/>
    <n v="39212"/>
    <x v="0"/>
    <s v="OFF-PA-10001954"/>
    <x v="1"/>
    <x v="10"/>
    <s v="Xerox 1964"/>
    <n v="319.76"/>
    <x v="9"/>
    <n v="0"/>
    <n v="147.08959999999999"/>
  </r>
  <r>
    <n v="9170"/>
    <s v="CA-2013-140571"/>
    <x v="0"/>
    <x v="543"/>
    <d v="2013-03-20T00:00:00"/>
    <s v="Standard Class"/>
    <s v="SJ-20125"/>
    <s v="Sanjit Jacobs"/>
    <x v="2"/>
    <s v="United States"/>
    <s v="Jackson"/>
    <x v="35"/>
    <n v="39212"/>
    <x v="0"/>
    <s v="OFF-PA-10001954"/>
    <x v="1"/>
    <x v="10"/>
    <s v="Xerox 1964"/>
    <n v="45.68"/>
    <x v="0"/>
    <n v="0"/>
    <n v="21.012799999999999"/>
  </r>
  <r>
    <n v="9171"/>
    <s v="US-2013-155768"/>
    <x v="0"/>
    <x v="49"/>
    <d v="2013-12-02T00:00:00"/>
    <s v="Same Day"/>
    <s v="LB-16795"/>
    <s v="Laurel Beltran"/>
    <x v="2"/>
    <s v="United States"/>
    <s v="Oxnard"/>
    <x v="1"/>
    <n v="93030"/>
    <x v="1"/>
    <s v="FUR-FU-10000448"/>
    <x v="0"/>
    <x v="5"/>
    <s v="Tenex Chairmats For Use With Carpeted Floors"/>
    <n v="31.96"/>
    <x v="0"/>
    <n v="0"/>
    <n v="1.597999999999999"/>
  </r>
  <r>
    <n v="9172"/>
    <s v="US-2013-155768"/>
    <x v="0"/>
    <x v="49"/>
    <d v="2013-12-02T00:00:00"/>
    <s v="Same Day"/>
    <s v="LB-16795"/>
    <s v="Laurel Beltran"/>
    <x v="2"/>
    <s v="United States"/>
    <s v="Oxnard"/>
    <x v="1"/>
    <n v="93030"/>
    <x v="1"/>
    <s v="OFF-PA-10001357"/>
    <x v="1"/>
    <x v="10"/>
    <s v="Xerox 1886"/>
    <n v="47.9"/>
    <x v="7"/>
    <n v="0"/>
    <n v="22.991999999999997"/>
  </r>
  <r>
    <n v="9173"/>
    <s v="US-2013-155768"/>
    <x v="0"/>
    <x v="49"/>
    <d v="2013-12-02T00:00:00"/>
    <s v="Same Day"/>
    <s v="LB-16795"/>
    <s v="Laurel Beltran"/>
    <x v="2"/>
    <s v="United States"/>
    <s v="Oxnard"/>
    <x v="1"/>
    <n v="93030"/>
    <x v="1"/>
    <s v="OFF-ST-10002292"/>
    <x v="1"/>
    <x v="4"/>
    <s v="Sauder Facets Collection Locker/File Cabinet, Sky Alder Finish"/>
    <n v="1112.94"/>
    <x v="1"/>
    <n v="0"/>
    <n v="222.58799999999991"/>
  </r>
  <r>
    <n v="9174"/>
    <s v="US-2013-155768"/>
    <x v="0"/>
    <x v="49"/>
    <d v="2013-12-02T00:00:00"/>
    <s v="Same Day"/>
    <s v="LB-16795"/>
    <s v="Laurel Beltran"/>
    <x v="2"/>
    <s v="United States"/>
    <s v="Oxnard"/>
    <x v="1"/>
    <n v="93030"/>
    <x v="1"/>
    <s v="OFF-EN-10001219"/>
    <x v="1"/>
    <x v="12"/>
    <s v="#10- 4 1/8&quot; x 9 1/2&quot; Security-Tint Envelopes"/>
    <n v="22.919999999999998"/>
    <x v="1"/>
    <n v="0"/>
    <n v="11.230799999999999"/>
  </r>
  <r>
    <n v="9175"/>
    <s v="CA-2014-119424"/>
    <x v="3"/>
    <x v="492"/>
    <d v="2014-06-15T00:00:00"/>
    <s v="Second Class"/>
    <s v="SB-20185"/>
    <s v="Sarah Brown"/>
    <x v="0"/>
    <s v="United States"/>
    <s v="Kent"/>
    <x v="4"/>
    <n v="98031"/>
    <x v="1"/>
    <s v="TEC-PH-10002564"/>
    <x v="2"/>
    <x v="7"/>
    <s v="OtterBox Defender Series Case - Samsung Galaxy S4"/>
    <n v="71.975999999999999"/>
    <x v="1"/>
    <n v="0.2"/>
    <n v="8.9969999999999892"/>
  </r>
  <r>
    <n v="9176"/>
    <s v="CA-2014-119424"/>
    <x v="3"/>
    <x v="492"/>
    <d v="2014-06-15T00:00:00"/>
    <s v="Second Class"/>
    <s v="SB-20185"/>
    <s v="Sarah Brown"/>
    <x v="0"/>
    <s v="United States"/>
    <s v="Kent"/>
    <x v="4"/>
    <n v="98031"/>
    <x v="1"/>
    <s v="OFF-PA-10001639"/>
    <x v="1"/>
    <x v="10"/>
    <s v="Xerox 203"/>
    <n v="19.440000000000001"/>
    <x v="1"/>
    <n v="0"/>
    <n v="9.3312000000000008"/>
  </r>
  <r>
    <n v="9177"/>
    <s v="CA-2013-118178"/>
    <x v="0"/>
    <x v="690"/>
    <d v="2013-03-25T00:00:00"/>
    <s v="Standard Class"/>
    <s v="CC-12610"/>
    <s v="Corey Catlett"/>
    <x v="1"/>
    <s v="United States"/>
    <s v="Nashville"/>
    <x v="18"/>
    <n v="37211"/>
    <x v="0"/>
    <s v="OFF-BI-10001153"/>
    <x v="1"/>
    <x v="8"/>
    <s v="Ibico Recycled Grain-Textured Covers"/>
    <n v="31.086000000000006"/>
    <x v="1"/>
    <n v="0.7"/>
    <n v="-20.72399999999999"/>
  </r>
  <r>
    <n v="9178"/>
    <s v="CA-2013-166618"/>
    <x v="0"/>
    <x v="696"/>
    <d v="2013-11-19T00:00:00"/>
    <s v="Standard Class"/>
    <s v="DP-13000"/>
    <s v="Darren Powers"/>
    <x v="0"/>
    <s v="United States"/>
    <s v="New York City"/>
    <x v="15"/>
    <n v="10035"/>
    <x v="3"/>
    <s v="TEC-PH-10003356"/>
    <x v="2"/>
    <x v="7"/>
    <s v="SmartStand Mobile Device Holder, Assorted Colors"/>
    <n v="13.98"/>
    <x v="0"/>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x v="7"/>
    <n v="0"/>
    <n v="6.1490000000000009"/>
  </r>
  <r>
    <n v="9180"/>
    <s v="CA-2014-156776"/>
    <x v="3"/>
    <x v="783"/>
    <d v="2014-08-12T00:00:00"/>
    <s v="Standard Class"/>
    <s v="JL-15505"/>
    <s v="Jeremy Lonsdale"/>
    <x v="0"/>
    <s v="United States"/>
    <s v="Westminster"/>
    <x v="1"/>
    <n v="92683"/>
    <x v="1"/>
    <s v="TEC-PH-10002415"/>
    <x v="2"/>
    <x v="7"/>
    <s v="Polycom VoiceStation 500 Conference phone"/>
    <n v="707.88"/>
    <x v="1"/>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x v="1"/>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x v="1"/>
    <n v="0.2"/>
    <n v="11.673000000000002"/>
  </r>
  <r>
    <n v="9183"/>
    <s v="CA-2014-156776"/>
    <x v="3"/>
    <x v="783"/>
    <d v="2014-08-12T00:00:00"/>
    <s v="Standard Class"/>
    <s v="JL-15505"/>
    <s v="Jeremy Lonsdale"/>
    <x v="0"/>
    <s v="United States"/>
    <s v="Westminster"/>
    <x v="1"/>
    <n v="92683"/>
    <x v="1"/>
    <s v="TEC-AC-10004803"/>
    <x v="2"/>
    <x v="11"/>
    <s v="Sony Micro Vault Click 4 GB USB 2.0 Flash Drive"/>
    <n v="55.76"/>
    <x v="4"/>
    <n v="0"/>
    <n v="7.8064000000000036"/>
  </r>
  <r>
    <n v="9184"/>
    <s v="CA-2014-156776"/>
    <x v="3"/>
    <x v="783"/>
    <d v="2014-08-12T00:00:00"/>
    <s v="Standard Class"/>
    <s v="JL-15505"/>
    <s v="Jeremy Lonsdale"/>
    <x v="0"/>
    <s v="United States"/>
    <s v="Westminster"/>
    <x v="1"/>
    <n v="92683"/>
    <x v="1"/>
    <s v="OFF-PA-10001970"/>
    <x v="1"/>
    <x v="10"/>
    <s v="Xerox 1881"/>
    <n v="24.56"/>
    <x v="0"/>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x v="7"/>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x v="7"/>
    <n v="0.2"/>
    <n v="25.897999999999982"/>
  </r>
  <r>
    <n v="9187"/>
    <s v="CA-2014-156776"/>
    <x v="3"/>
    <x v="783"/>
    <d v="2014-08-12T00:00:00"/>
    <s v="Standard Class"/>
    <s v="JL-15505"/>
    <s v="Jeremy Lonsdale"/>
    <x v="0"/>
    <s v="United States"/>
    <s v="Westminster"/>
    <x v="1"/>
    <n v="92683"/>
    <x v="1"/>
    <s v="OFF-AP-10002534"/>
    <x v="1"/>
    <x v="9"/>
    <s v="3.6 Cubic Foot Counter Height Office Refrigerator"/>
    <n v="1473.1"/>
    <x v="2"/>
    <n v="0"/>
    <n v="412.46800000000007"/>
  </r>
  <r>
    <n v="9188"/>
    <s v="US-2012-130512"/>
    <x v="1"/>
    <x v="291"/>
    <d v="2012-08-25T00:00:00"/>
    <s v="Standard Class"/>
    <s v="SM-20320"/>
    <s v="Sean Miller"/>
    <x v="2"/>
    <s v="United States"/>
    <s v="Allentown"/>
    <x v="9"/>
    <n v="18103"/>
    <x v="3"/>
    <s v="OFF-SU-10001935"/>
    <x v="1"/>
    <x v="14"/>
    <s v="Staples"/>
    <n v="3.4880000000000004"/>
    <x v="0"/>
    <n v="0.2"/>
    <n v="-0.69760000000000066"/>
  </r>
  <r>
    <n v="9189"/>
    <s v="US-2012-130512"/>
    <x v="1"/>
    <x v="291"/>
    <d v="2012-08-25T00:00:00"/>
    <s v="Standard Class"/>
    <s v="SM-20320"/>
    <s v="Sean Miller"/>
    <x v="2"/>
    <s v="United States"/>
    <s v="Allentown"/>
    <x v="9"/>
    <n v="18103"/>
    <x v="3"/>
    <s v="TEC-AC-10000290"/>
    <x v="2"/>
    <x v="11"/>
    <s v="Sabrent 4-Port USB 2.0 Hub"/>
    <n v="21.728000000000002"/>
    <x v="4"/>
    <n v="0.2"/>
    <n v="3.8024000000000004"/>
  </r>
  <r>
    <n v="9190"/>
    <s v="US-2012-130512"/>
    <x v="1"/>
    <x v="291"/>
    <d v="2012-08-25T00:00:00"/>
    <s v="Standard Class"/>
    <s v="SM-20320"/>
    <s v="Sean Miller"/>
    <x v="2"/>
    <s v="United States"/>
    <s v="Allentown"/>
    <x v="9"/>
    <n v="18103"/>
    <x v="3"/>
    <s v="OFF-ST-10002574"/>
    <x v="1"/>
    <x v="4"/>
    <s v="SAFCO Commercial Wire Shelving, Black"/>
    <n v="663.072"/>
    <x v="5"/>
    <n v="0.2"/>
    <n v="-165.768"/>
  </r>
  <r>
    <n v="9191"/>
    <s v="US-2012-130512"/>
    <x v="1"/>
    <x v="291"/>
    <d v="2012-08-25T00:00:00"/>
    <s v="Standard Class"/>
    <s v="SM-20320"/>
    <s v="Sean Miller"/>
    <x v="2"/>
    <s v="United States"/>
    <s v="Allentown"/>
    <x v="9"/>
    <n v="18103"/>
    <x v="3"/>
    <s v="OFF-BI-10004519"/>
    <x v="1"/>
    <x v="8"/>
    <s v="GBC DocuBind P100 Manual Binding Machine"/>
    <n v="99.588000000000008"/>
    <x v="0"/>
    <n v="0.7"/>
    <n v="-82.989999999999981"/>
  </r>
  <r>
    <n v="9192"/>
    <s v="US-2012-130512"/>
    <x v="1"/>
    <x v="291"/>
    <d v="2012-08-25T00:00:00"/>
    <s v="Standard Class"/>
    <s v="SM-20320"/>
    <s v="Sean Miller"/>
    <x v="2"/>
    <s v="United States"/>
    <s v="Allentown"/>
    <x v="9"/>
    <n v="18103"/>
    <x v="3"/>
    <s v="OFF-PA-10003625"/>
    <x v="1"/>
    <x v="10"/>
    <s v="Xerox 1979"/>
    <n v="49.568000000000005"/>
    <x v="0"/>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x v="3"/>
    <n v="0.8"/>
    <n v="-46.995200000000025"/>
  </r>
  <r>
    <n v="9194"/>
    <s v="CA-2012-141810"/>
    <x v="1"/>
    <x v="121"/>
    <d v="2012-11-07T00:00:00"/>
    <s v="Standard Class"/>
    <s v="BB-10990"/>
    <s v="Barry Blumstein"/>
    <x v="1"/>
    <s v="United States"/>
    <s v="San Antonio"/>
    <x v="5"/>
    <n v="78207"/>
    <x v="2"/>
    <s v="TEC-PH-10002200"/>
    <x v="2"/>
    <x v="7"/>
    <s v="Aastra 6757i CT Wireless VoIP phone"/>
    <n v="344.70400000000001"/>
    <x v="0"/>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x v="3"/>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x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x v="0"/>
    <n v="0"/>
    <n v="19.180800000000001"/>
  </r>
  <r>
    <n v="9198"/>
    <s v="CA-2011-103310"/>
    <x v="2"/>
    <x v="1025"/>
    <d v="2011-05-15T00:00:00"/>
    <s v="Standard Class"/>
    <s v="GM-14680"/>
    <s v="Greg Matthias"/>
    <x v="0"/>
    <s v="United States"/>
    <s v="San Jose"/>
    <x v="1"/>
    <n v="95123"/>
    <x v="1"/>
    <s v="TEC-PH-10001817"/>
    <x v="2"/>
    <x v="7"/>
    <s v="Wilson Electronics DB Pro Signal Booster"/>
    <n v="1432.0000000000002"/>
    <x v="2"/>
    <n v="0.2"/>
    <n v="125.30000000000007"/>
  </r>
  <r>
    <n v="9199"/>
    <s v="CA-2011-103310"/>
    <x v="2"/>
    <x v="1025"/>
    <d v="2011-05-15T00:00:00"/>
    <s v="Standard Class"/>
    <s v="GM-14680"/>
    <s v="Greg Matthias"/>
    <x v="0"/>
    <s v="United States"/>
    <s v="San Jose"/>
    <x v="1"/>
    <n v="95123"/>
    <x v="1"/>
    <s v="OFF-SU-10004737"/>
    <x v="1"/>
    <x v="14"/>
    <s v="Acme Design Stainless Steel Bent Scissors"/>
    <n v="41.04"/>
    <x v="5"/>
    <n v="0"/>
    <n v="11.0808"/>
  </r>
  <r>
    <n v="9200"/>
    <s v="CA-2011-103310"/>
    <x v="2"/>
    <x v="1025"/>
    <d v="2011-05-15T00:00:00"/>
    <s v="Standard Class"/>
    <s v="GM-14680"/>
    <s v="Greg Matthias"/>
    <x v="0"/>
    <s v="United States"/>
    <s v="San Jose"/>
    <x v="1"/>
    <n v="95123"/>
    <x v="1"/>
    <s v="FUR-CH-10002320"/>
    <x v="0"/>
    <x v="1"/>
    <s v="Hon Pagoda Stacking Chairs"/>
    <n v="256.78400000000005"/>
    <x v="7"/>
    <n v="0.2"/>
    <n v="32.097999999999971"/>
  </r>
  <r>
    <n v="9201"/>
    <s v="CA-2013-152688"/>
    <x v="0"/>
    <x v="508"/>
    <d v="2013-10-21T00:00:00"/>
    <s v="First Class"/>
    <s v="NR-18550"/>
    <s v="Nick Radford"/>
    <x v="0"/>
    <s v="United States"/>
    <s v="Perth Amboy"/>
    <x v="30"/>
    <n v="8861"/>
    <x v="3"/>
    <s v="FUR-BO-10001337"/>
    <x v="0"/>
    <x v="0"/>
    <s v="O'Sullivan Living Dimensions 2-Shelf Bookcases"/>
    <n v="120.98"/>
    <x v="7"/>
    <n v="0"/>
    <n v="12.097999999999999"/>
  </r>
  <r>
    <n v="9202"/>
    <s v="CA-2013-152688"/>
    <x v="0"/>
    <x v="508"/>
    <d v="2013-10-21T00:00:00"/>
    <s v="First Class"/>
    <s v="NR-18550"/>
    <s v="Nick Radford"/>
    <x v="0"/>
    <s v="United States"/>
    <s v="Perth Amboy"/>
    <x v="30"/>
    <n v="8861"/>
    <x v="3"/>
    <s v="OFF-BI-10004584"/>
    <x v="1"/>
    <x v="8"/>
    <s v="GBC ProClick 150 Presentation Binding System"/>
    <n v="315.98"/>
    <x v="7"/>
    <n v="0"/>
    <n v="148.51060000000001"/>
  </r>
  <r>
    <n v="9203"/>
    <s v="CA-2013-153836"/>
    <x v="0"/>
    <x v="859"/>
    <d v="2013-11-04T00:00:00"/>
    <s v="Standard Class"/>
    <s v="EH-13765"/>
    <s v="Edward Hooks"/>
    <x v="1"/>
    <s v="United States"/>
    <s v="New York City"/>
    <x v="15"/>
    <n v="10011"/>
    <x v="3"/>
    <s v="OFF-BI-10004817"/>
    <x v="1"/>
    <x v="8"/>
    <s v="GBC Personal VeloBind Strips"/>
    <n v="28.752000000000002"/>
    <x v="1"/>
    <n v="0.2"/>
    <n v="10.0632"/>
  </r>
  <r>
    <n v="9204"/>
    <s v="CA-2013-153836"/>
    <x v="0"/>
    <x v="859"/>
    <d v="2013-11-04T00:00:00"/>
    <s v="Standard Class"/>
    <s v="EH-13765"/>
    <s v="Edward Hooks"/>
    <x v="1"/>
    <s v="United States"/>
    <s v="New York City"/>
    <x v="15"/>
    <n v="10011"/>
    <x v="3"/>
    <s v="OFF-AR-10004602"/>
    <x v="1"/>
    <x v="6"/>
    <s v="Boston KS Multi-Size Manual Pencil Sharpener"/>
    <n v="114.94999999999999"/>
    <x v="2"/>
    <n v="0"/>
    <n v="32.186000000000007"/>
  </r>
  <r>
    <n v="9205"/>
    <s v="CA-2013-104689"/>
    <x v="0"/>
    <x v="49"/>
    <d v="2013-12-06T00:00:00"/>
    <s v="Standard Class"/>
    <s v="FH-14365"/>
    <s v="Fred Hopkins"/>
    <x v="1"/>
    <s v="United States"/>
    <s v="Los Angeles"/>
    <x v="1"/>
    <n v="90004"/>
    <x v="1"/>
    <s v="OFF-AR-10001149"/>
    <x v="1"/>
    <x v="6"/>
    <s v="Sanford Colorific Colored Pencils, 12/Box"/>
    <n v="23.04"/>
    <x v="8"/>
    <n v="0"/>
    <n v="6.911999999999999"/>
  </r>
  <r>
    <n v="9206"/>
    <s v="CA-2013-146423"/>
    <x v="0"/>
    <x v="438"/>
    <d v="2013-04-22T00:00:00"/>
    <s v="Same Day"/>
    <s v="BT-11680"/>
    <s v="Brian Thompson"/>
    <x v="0"/>
    <s v="United States"/>
    <s v="Milford"/>
    <x v="29"/>
    <n v="6460"/>
    <x v="3"/>
    <s v="OFF-AR-10004817"/>
    <x v="1"/>
    <x v="6"/>
    <s v="Colorific Watercolor Pencils"/>
    <n v="15.48"/>
    <x v="1"/>
    <n v="0"/>
    <n v="4.4891999999999985"/>
  </r>
  <r>
    <n v="9207"/>
    <s v="CA-2013-146423"/>
    <x v="0"/>
    <x v="438"/>
    <d v="2013-04-22T00:00:00"/>
    <s v="Same Day"/>
    <s v="BT-11680"/>
    <s v="Brian Thompson"/>
    <x v="0"/>
    <s v="United States"/>
    <s v="Milford"/>
    <x v="29"/>
    <n v="6460"/>
    <x v="3"/>
    <s v="OFF-PA-10003797"/>
    <x v="1"/>
    <x v="10"/>
    <s v="Xerox 209"/>
    <n v="51.84"/>
    <x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x v="1"/>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x v="7"/>
    <n v="0"/>
    <n v="4.1755999999999993"/>
  </r>
  <r>
    <n v="9210"/>
    <s v="CA-2014-142776"/>
    <x v="3"/>
    <x v="157"/>
    <d v="2014-12-15T00:00:00"/>
    <s v="Second Class"/>
    <s v="RS-19870"/>
    <s v="Roy Skaria"/>
    <x v="2"/>
    <s v="United States"/>
    <s v="Burlington"/>
    <x v="23"/>
    <n v="52601"/>
    <x v="2"/>
    <s v="OFF-EN-10003160"/>
    <x v="1"/>
    <x v="12"/>
    <s v="Pastel Pink Envelopes"/>
    <n v="7.28"/>
    <x v="7"/>
    <n v="0"/>
    <n v="3.4944000000000002"/>
  </r>
  <r>
    <n v="9211"/>
    <s v="CA-2014-142776"/>
    <x v="3"/>
    <x v="157"/>
    <d v="2014-12-15T00:00:00"/>
    <s v="Second Class"/>
    <s v="RS-19870"/>
    <s v="Roy Skaria"/>
    <x v="2"/>
    <s v="United States"/>
    <s v="Burlington"/>
    <x v="23"/>
    <n v="52601"/>
    <x v="2"/>
    <s v="OFF-BI-10002012"/>
    <x v="1"/>
    <x v="8"/>
    <s v="Wilson Jones Easy Flow II Sheet Lifters"/>
    <n v="5.4"/>
    <x v="1"/>
    <n v="0"/>
    <n v="2.5920000000000001"/>
  </r>
  <r>
    <n v="9212"/>
    <s v="CA-2012-167479"/>
    <x v="1"/>
    <x v="948"/>
    <d v="2012-03-19T00:00:00"/>
    <s v="Standard Class"/>
    <s v="AI-10855"/>
    <s v="Arianne Irving"/>
    <x v="0"/>
    <s v="United States"/>
    <s v="Roseville"/>
    <x v="1"/>
    <n v="95661"/>
    <x v="1"/>
    <s v="OFF-PA-10002105"/>
    <x v="1"/>
    <x v="10"/>
    <s v="Xerox 223"/>
    <n v="19.440000000000001"/>
    <x v="1"/>
    <n v="0"/>
    <n v="9.3312000000000008"/>
  </r>
  <r>
    <n v="9213"/>
    <s v="CA-2011-144071"/>
    <x v="2"/>
    <x v="589"/>
    <d v="2011-12-15T00:00:00"/>
    <s v="Standard Class"/>
    <s v="DJ-13420"/>
    <s v="Denny Joy"/>
    <x v="1"/>
    <s v="United States"/>
    <s v="San Francisco"/>
    <x v="1"/>
    <n v="94110"/>
    <x v="1"/>
    <s v="FUR-FU-10000397"/>
    <x v="0"/>
    <x v="5"/>
    <s v="Luxo Economy Swing Arm Lamp"/>
    <n v="39.880000000000003"/>
    <x v="0"/>
    <n v="0"/>
    <n v="11.166400000000003"/>
  </r>
  <r>
    <n v="9214"/>
    <s v="CA-2011-144071"/>
    <x v="2"/>
    <x v="589"/>
    <d v="2011-12-15T00:00:00"/>
    <s v="Standard Class"/>
    <s v="DJ-13420"/>
    <s v="Denny Joy"/>
    <x v="1"/>
    <s v="United States"/>
    <s v="San Francisco"/>
    <x v="1"/>
    <n v="94110"/>
    <x v="1"/>
    <s v="FUR-FU-10000758"/>
    <x v="0"/>
    <x v="5"/>
    <s v="DAX Natural Wood-Tone Poster Frame"/>
    <n v="79.44"/>
    <x v="1"/>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x v="3"/>
    <n v="0.2"/>
    <n v="6.9741"/>
  </r>
  <r>
    <n v="9216"/>
    <s v="CA-2013-152646"/>
    <x v="0"/>
    <x v="831"/>
    <d v="2013-11-27T00:00:00"/>
    <s v="Standard Class"/>
    <s v="TH-21235"/>
    <s v="Tiffany House"/>
    <x v="1"/>
    <s v="United States"/>
    <s v="Los Angeles"/>
    <x v="1"/>
    <n v="90049"/>
    <x v="1"/>
    <s v="OFF-PA-10004451"/>
    <x v="1"/>
    <x v="10"/>
    <s v="Xerox 222"/>
    <n v="32.400000000000006"/>
    <x v="2"/>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x v="7"/>
    <n v="0.8"/>
    <n v="-24.771599999999999"/>
  </r>
  <r>
    <n v="9218"/>
    <s v="US-2014-118157"/>
    <x v="3"/>
    <x v="237"/>
    <d v="2014-11-18T00:00:00"/>
    <s v="First Class"/>
    <s v="AW-10930"/>
    <s v="Arthur Wiediger"/>
    <x v="2"/>
    <s v="United States"/>
    <s v="Minneapolis"/>
    <x v="11"/>
    <n v="55407"/>
    <x v="2"/>
    <s v="OFF-EN-10004459"/>
    <x v="1"/>
    <x v="12"/>
    <s v="Security-Tint Envelopes"/>
    <n v="15.28"/>
    <x v="0"/>
    <n v="0"/>
    <n v="7.4871999999999996"/>
  </r>
  <r>
    <n v="9219"/>
    <s v="US-2012-164238"/>
    <x v="1"/>
    <x v="748"/>
    <d v="2012-08-20T00:00:00"/>
    <s v="Standard Class"/>
    <s v="JW-15955"/>
    <s v="Joni Wasserman"/>
    <x v="0"/>
    <s v="United States"/>
    <s v="Philadelphia"/>
    <x v="9"/>
    <n v="19120"/>
    <x v="3"/>
    <s v="OFF-ST-10002352"/>
    <x v="1"/>
    <x v="4"/>
    <s v="Iris Project Case"/>
    <n v="44.688000000000002"/>
    <x v="3"/>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x v="1"/>
    <n v="0.5"/>
    <n v="-204.99959999999996"/>
  </r>
  <r>
    <n v="9221"/>
    <s v="CA-2014-103212"/>
    <x v="3"/>
    <x v="119"/>
    <d v="2014-10-15T00:00:00"/>
    <s v="First Class"/>
    <s v="MH-18025"/>
    <s v="Michelle Huthwaite"/>
    <x v="0"/>
    <s v="United States"/>
    <s v="Lafayette"/>
    <x v="28"/>
    <n v="70506"/>
    <x v="0"/>
    <s v="OFF-LA-10000248"/>
    <x v="1"/>
    <x v="2"/>
    <s v="Avery 52"/>
    <n v="11.07"/>
    <x v="1"/>
    <n v="0"/>
    <n v="5.2028999999999996"/>
  </r>
  <r>
    <n v="9222"/>
    <s v="CA-2014-103212"/>
    <x v="3"/>
    <x v="119"/>
    <d v="2014-10-15T00:00:00"/>
    <s v="First Class"/>
    <s v="MH-18025"/>
    <s v="Michelle Huthwaite"/>
    <x v="0"/>
    <s v="United States"/>
    <s v="Lafayette"/>
    <x v="28"/>
    <n v="70506"/>
    <x v="0"/>
    <s v="FUR-TA-10003473"/>
    <x v="0"/>
    <x v="3"/>
    <s v="Bretford Rectangular Conference Table Tops"/>
    <n v="1504.52"/>
    <x v="4"/>
    <n v="0"/>
    <n v="346.03960000000006"/>
  </r>
  <r>
    <n v="9223"/>
    <s v="CA-2014-103212"/>
    <x v="3"/>
    <x v="119"/>
    <d v="2014-10-15T00:00:00"/>
    <s v="First Class"/>
    <s v="MH-18025"/>
    <s v="Michelle Huthwaite"/>
    <x v="0"/>
    <s v="United States"/>
    <s v="Lafayette"/>
    <x v="28"/>
    <n v="70506"/>
    <x v="0"/>
    <s v="OFF-PA-10004355"/>
    <x v="1"/>
    <x v="10"/>
    <s v="Xerox 231"/>
    <n v="25.92"/>
    <x v="4"/>
    <n v="0"/>
    <n v="12.441600000000001"/>
  </r>
  <r>
    <n v="9224"/>
    <s v="CA-2014-121160"/>
    <x v="3"/>
    <x v="259"/>
    <d v="2014-11-05T00:00:00"/>
    <s v="Same Day"/>
    <s v="FM-14290"/>
    <s v="Frank Merwin"/>
    <x v="2"/>
    <s v="United States"/>
    <s v="Bryan"/>
    <x v="5"/>
    <n v="77803"/>
    <x v="2"/>
    <s v="OFF-BI-10001308"/>
    <x v="1"/>
    <x v="8"/>
    <s v="GBC Standard Plastic Binding Systems' Combs"/>
    <n v="7.5359999999999987"/>
    <x v="5"/>
    <n v="0.8"/>
    <n v="-13.188000000000009"/>
  </r>
  <r>
    <n v="9225"/>
    <s v="CA-2014-121160"/>
    <x v="3"/>
    <x v="259"/>
    <d v="2014-11-05T00:00:00"/>
    <s v="Same Day"/>
    <s v="FM-14290"/>
    <s v="Frank Merwin"/>
    <x v="2"/>
    <s v="United States"/>
    <s v="Bryan"/>
    <x v="5"/>
    <n v="77803"/>
    <x v="2"/>
    <s v="OFF-BI-10003094"/>
    <x v="1"/>
    <x v="8"/>
    <s v="Self-Adhesive Ring Binder Labels"/>
    <n v="1.4079999999999997"/>
    <x v="0"/>
    <n v="0.8"/>
    <n v="-2.3232000000000008"/>
  </r>
  <r>
    <n v="9226"/>
    <s v="CA-2014-121160"/>
    <x v="3"/>
    <x v="259"/>
    <d v="2014-11-05T00:00:00"/>
    <s v="Same Day"/>
    <s v="FM-14290"/>
    <s v="Frank Merwin"/>
    <x v="2"/>
    <s v="United States"/>
    <s v="Bryan"/>
    <x v="5"/>
    <n v="77803"/>
    <x v="2"/>
    <s v="OFF-BI-10004040"/>
    <x v="1"/>
    <x v="8"/>
    <s v="Wilson Jones Impact Binders"/>
    <n v="4.1439999999999992"/>
    <x v="4"/>
    <n v="0.8"/>
    <n v="-6.4232000000000014"/>
  </r>
  <r>
    <n v="9227"/>
    <s v="CA-2014-121160"/>
    <x v="3"/>
    <x v="259"/>
    <d v="2014-11-05T00:00:00"/>
    <s v="Same Day"/>
    <s v="FM-14290"/>
    <s v="Frank Merwin"/>
    <x v="2"/>
    <s v="United States"/>
    <s v="Bryan"/>
    <x v="5"/>
    <n v="77803"/>
    <x v="2"/>
    <s v="OFF-ST-10002485"/>
    <x v="1"/>
    <x v="4"/>
    <s v="Rogers Deluxe File Chest"/>
    <n v="52.751999999999995"/>
    <x v="1"/>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x v="3"/>
    <n v="0"/>
    <n v="106.78080000000003"/>
  </r>
  <r>
    <n v="9229"/>
    <s v="CA-2011-153619"/>
    <x v="2"/>
    <x v="935"/>
    <d v="2011-11-03T00:00:00"/>
    <s v="Same Day"/>
    <s v="TC-21535"/>
    <s v="Tracy Collins"/>
    <x v="2"/>
    <s v="United States"/>
    <s v="Los Angeles"/>
    <x v="1"/>
    <n v="90049"/>
    <x v="1"/>
    <s v="OFF-AR-10001868"/>
    <x v="1"/>
    <x v="6"/>
    <s v="Prang Dustless Chalk Sticks"/>
    <n v="6.72"/>
    <x v="4"/>
    <n v="0"/>
    <n v="3.36"/>
  </r>
  <r>
    <n v="9230"/>
    <s v="CA-2014-133718"/>
    <x v="3"/>
    <x v="283"/>
    <d v="2014-07-27T00:00:00"/>
    <s v="First Class"/>
    <s v="TB-21520"/>
    <s v="Tracy Blumstein"/>
    <x v="0"/>
    <s v="United States"/>
    <s v="Los Angeles"/>
    <x v="1"/>
    <n v="90045"/>
    <x v="1"/>
    <s v="OFF-BI-10003429"/>
    <x v="1"/>
    <x v="8"/>
    <s v="Cardinal HOLDit! Binder Insert Strips,Extra Strips"/>
    <n v="15.192"/>
    <x v="1"/>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x v="6"/>
    <n v="0"/>
    <n v="27.993600000000001"/>
  </r>
  <r>
    <n v="9232"/>
    <s v="CA-2011-148383"/>
    <x v="2"/>
    <x v="422"/>
    <d v="2011-12-31T00:00:00"/>
    <s v="Standard Class"/>
    <s v="RP-19390"/>
    <s v="Resi Pölking"/>
    <x v="0"/>
    <s v="United States"/>
    <s v="Phoenix"/>
    <x v="16"/>
    <n v="85023"/>
    <x v="1"/>
    <s v="OFF-BI-10003650"/>
    <x v="1"/>
    <x v="8"/>
    <s v="GBC DocuBind 300 Electric Binding Machine"/>
    <n v="946.76400000000024"/>
    <x v="5"/>
    <n v="0.7"/>
    <n v="-694.29359999999997"/>
  </r>
  <r>
    <n v="9233"/>
    <s v="CA-2013-126732"/>
    <x v="0"/>
    <x v="476"/>
    <d v="2013-09-07T00:00:00"/>
    <s v="Standard Class"/>
    <s v="LR-16915"/>
    <s v="Lena Radford"/>
    <x v="0"/>
    <s v="United States"/>
    <s v="Los Angeles"/>
    <x v="1"/>
    <n v="90036"/>
    <x v="1"/>
    <s v="FUR-FU-10001889"/>
    <x v="0"/>
    <x v="5"/>
    <s v="Ultra Door Pull Handle"/>
    <n v="94.679999999999993"/>
    <x v="6"/>
    <n v="0"/>
    <n v="31.244399999999995"/>
  </r>
  <r>
    <n v="9234"/>
    <s v="CA-2013-126732"/>
    <x v="0"/>
    <x v="476"/>
    <d v="2013-09-07T00:00:00"/>
    <s v="Standard Class"/>
    <s v="LR-16915"/>
    <s v="Lena Radford"/>
    <x v="0"/>
    <s v="United States"/>
    <s v="Los Angeles"/>
    <x v="1"/>
    <n v="90036"/>
    <x v="1"/>
    <s v="OFF-ST-10000321"/>
    <x v="1"/>
    <x v="4"/>
    <s v="Akro Stacking Bins"/>
    <n v="23.669999999999998"/>
    <x v="1"/>
    <n v="0"/>
    <n v="0.94679999999999698"/>
  </r>
  <r>
    <n v="9235"/>
    <s v="CA-2013-126732"/>
    <x v="0"/>
    <x v="476"/>
    <d v="2013-09-07T00:00:00"/>
    <s v="Standard Class"/>
    <s v="LR-16915"/>
    <s v="Lena Radford"/>
    <x v="0"/>
    <s v="United States"/>
    <s v="Los Angeles"/>
    <x v="1"/>
    <n v="90036"/>
    <x v="1"/>
    <s v="TEC-PH-10001530"/>
    <x v="2"/>
    <x v="7"/>
    <s v="Cisco Unified IP Phone 7945G VoIP phone"/>
    <n v="1091.1680000000001"/>
    <x v="4"/>
    <n v="0.2"/>
    <n v="68.197999999999979"/>
  </r>
  <r>
    <n v="9236"/>
    <s v="CA-2013-126732"/>
    <x v="0"/>
    <x v="476"/>
    <d v="2013-09-07T00:00:00"/>
    <s v="Standard Class"/>
    <s v="LR-16915"/>
    <s v="Lena Radford"/>
    <x v="0"/>
    <s v="United States"/>
    <s v="Los Angeles"/>
    <x v="1"/>
    <n v="90036"/>
    <x v="1"/>
    <s v="OFF-AR-10004752"/>
    <x v="1"/>
    <x v="6"/>
    <s v="Blackstonian Pencils"/>
    <n v="18.689999999999998"/>
    <x v="3"/>
    <n v="0"/>
    <n v="5.2332000000000001"/>
  </r>
  <r>
    <n v="9237"/>
    <s v="CA-2013-126732"/>
    <x v="0"/>
    <x v="476"/>
    <d v="2013-09-07T00:00:00"/>
    <s v="Standard Class"/>
    <s v="LR-16915"/>
    <s v="Lena Radford"/>
    <x v="0"/>
    <s v="United States"/>
    <s v="Los Angeles"/>
    <x v="1"/>
    <n v="90036"/>
    <x v="1"/>
    <s v="FUR-TA-10001539"/>
    <x v="0"/>
    <x v="3"/>
    <s v="Chromcraft Rectangular Conference Tables"/>
    <n v="568.72800000000007"/>
    <x v="1"/>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x v="7"/>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x v="0"/>
    <n v="0.2"/>
    <n v="-3.6892000000000067"/>
  </r>
  <r>
    <n v="9240"/>
    <s v="CA-2014-110310"/>
    <x v="3"/>
    <x v="855"/>
    <d v="2014-11-03T00:00:00"/>
    <s v="Standard Class"/>
    <s v="NB-18655"/>
    <s v="Nona Balk"/>
    <x v="1"/>
    <s v="United States"/>
    <s v="Tallahassee"/>
    <x v="2"/>
    <n v="32303"/>
    <x v="0"/>
    <s v="OFF-PA-10001685"/>
    <x v="1"/>
    <x v="10"/>
    <s v="Staples"/>
    <n v="56.783999999999999"/>
    <x v="3"/>
    <n v="0.2"/>
    <n v="20.584200000000003"/>
  </r>
  <r>
    <n v="9241"/>
    <s v="CA-2014-110310"/>
    <x v="3"/>
    <x v="855"/>
    <d v="2014-11-03T00:00:00"/>
    <s v="Standard Class"/>
    <s v="NB-18655"/>
    <s v="Nona Balk"/>
    <x v="1"/>
    <s v="United States"/>
    <s v="Tallahassee"/>
    <x v="2"/>
    <n v="32303"/>
    <x v="0"/>
    <s v="OFF-BI-10001097"/>
    <x v="1"/>
    <x v="8"/>
    <s v="Avery Hole Reinforcements"/>
    <n v="5.6070000000000011"/>
    <x v="1"/>
    <n v="0.7"/>
    <n v="-3.9248999999999974"/>
  </r>
  <r>
    <n v="9242"/>
    <s v="CA-2014-110310"/>
    <x v="3"/>
    <x v="855"/>
    <d v="2014-11-03T00:00:00"/>
    <s v="Standard Class"/>
    <s v="NB-18655"/>
    <s v="Nona Balk"/>
    <x v="1"/>
    <s v="United States"/>
    <s v="Tallahassee"/>
    <x v="2"/>
    <n v="32303"/>
    <x v="0"/>
    <s v="OFF-AR-10001662"/>
    <x v="1"/>
    <x v="6"/>
    <s v="Rogers Handheld Barrel Pencil Sharpener"/>
    <n v="6.5760000000000005"/>
    <x v="1"/>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x v="5"/>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x v="7"/>
    <n v="0.15"/>
    <n v="7.0489999999999995"/>
  </r>
  <r>
    <n v="9245"/>
    <s v="CA-2011-113271"/>
    <x v="2"/>
    <x v="868"/>
    <d v="2011-07-14T00:00:00"/>
    <s v="Standard Class"/>
    <s v="DS-13030"/>
    <s v="Darrin Sayre"/>
    <x v="2"/>
    <s v="United States"/>
    <s v="San Francisco"/>
    <x v="1"/>
    <n v="94122"/>
    <x v="1"/>
    <s v="OFF-AR-10003251"/>
    <x v="1"/>
    <x v="6"/>
    <s v="Prang Drawing Pencil Set"/>
    <n v="5.56"/>
    <x v="0"/>
    <n v="0"/>
    <n v="2.2239999999999998"/>
  </r>
  <r>
    <n v="9246"/>
    <s v="CA-2011-113271"/>
    <x v="2"/>
    <x v="868"/>
    <d v="2011-07-14T00:00:00"/>
    <s v="Standard Class"/>
    <s v="DS-13030"/>
    <s v="Darrin Sayre"/>
    <x v="2"/>
    <s v="United States"/>
    <s v="San Francisco"/>
    <x v="1"/>
    <n v="94122"/>
    <x v="1"/>
    <s v="OFF-PA-10002365"/>
    <x v="1"/>
    <x v="10"/>
    <s v="Xerox 1967"/>
    <n v="32.400000000000006"/>
    <x v="2"/>
    <n v="0"/>
    <n v="15.552000000000001"/>
  </r>
  <r>
    <n v="9247"/>
    <s v="CA-2014-130106"/>
    <x v="3"/>
    <x v="1053"/>
    <d v="2014-05-27T00:00:00"/>
    <s v="Standard Class"/>
    <s v="VF-21715"/>
    <s v="Vicky Freymann"/>
    <x v="2"/>
    <s v="United States"/>
    <s v="San Francisco"/>
    <x v="1"/>
    <n v="94109"/>
    <x v="1"/>
    <s v="OFF-AR-10003651"/>
    <x v="1"/>
    <x v="6"/>
    <s v="Newell 350"/>
    <n v="9.84"/>
    <x v="1"/>
    <n v="0"/>
    <n v="2.8535999999999988"/>
  </r>
  <r>
    <n v="9248"/>
    <s v="CA-2014-130106"/>
    <x v="3"/>
    <x v="1053"/>
    <d v="2014-05-27T00:00:00"/>
    <s v="Standard Class"/>
    <s v="VF-21715"/>
    <s v="Vicky Freymann"/>
    <x v="2"/>
    <s v="United States"/>
    <s v="San Francisco"/>
    <x v="1"/>
    <n v="94109"/>
    <x v="1"/>
    <s v="OFF-AR-10003732"/>
    <x v="1"/>
    <x v="6"/>
    <s v="Newell 333"/>
    <n v="2.78"/>
    <x v="7"/>
    <n v="0"/>
    <n v="0.72279999999999989"/>
  </r>
  <r>
    <n v="9249"/>
    <s v="CA-2013-127761"/>
    <x v="0"/>
    <x v="338"/>
    <d v="2013-11-15T00:00:00"/>
    <s v="Standard Class"/>
    <s v="SW-20275"/>
    <s v="Scott Williamson"/>
    <x v="0"/>
    <s v="United States"/>
    <s v="New York City"/>
    <x v="15"/>
    <n v="10009"/>
    <x v="3"/>
    <s v="OFF-BI-10002557"/>
    <x v="1"/>
    <x v="8"/>
    <s v="Presstex Flexible Ring Binders"/>
    <n v="3.64"/>
    <x v="7"/>
    <n v="0.2"/>
    <n v="1.3649999999999998"/>
  </r>
  <r>
    <n v="9250"/>
    <s v="CA-2013-127761"/>
    <x v="0"/>
    <x v="338"/>
    <d v="2013-11-15T00:00:00"/>
    <s v="Standard Class"/>
    <s v="SW-20275"/>
    <s v="Scott Williamson"/>
    <x v="0"/>
    <s v="United States"/>
    <s v="New York City"/>
    <x v="15"/>
    <n v="10009"/>
    <x v="3"/>
    <s v="TEC-PH-10003691"/>
    <x v="2"/>
    <x v="7"/>
    <s v="BlackBerry Q10"/>
    <n v="881.93"/>
    <x v="3"/>
    <n v="0"/>
    <n v="220.48250000000002"/>
  </r>
  <r>
    <n v="9251"/>
    <s v="CA-2013-105354"/>
    <x v="0"/>
    <x v="499"/>
    <d v="2013-12-07T00:00:00"/>
    <s v="Standard Class"/>
    <s v="PW-19030"/>
    <s v="Pauline Webber"/>
    <x v="1"/>
    <s v="United States"/>
    <s v="Marion"/>
    <x v="23"/>
    <n v="52302"/>
    <x v="2"/>
    <s v="OFF-BI-10001107"/>
    <x v="1"/>
    <x v="8"/>
    <s v="GBC White Gloss Covers, Plain Front"/>
    <n v="115.84"/>
    <x v="8"/>
    <n v="0"/>
    <n v="54.444800000000001"/>
  </r>
  <r>
    <n v="9252"/>
    <s v="CA-2014-155712"/>
    <x v="3"/>
    <x v="580"/>
    <d v="2014-03-09T00:00:00"/>
    <s v="Standard Class"/>
    <s v="KD-16615"/>
    <s v="Ken Dana"/>
    <x v="1"/>
    <s v="United States"/>
    <s v="Los Angeles"/>
    <x v="1"/>
    <n v="90008"/>
    <x v="1"/>
    <s v="OFF-BI-10004224"/>
    <x v="1"/>
    <x v="8"/>
    <s v="Catalog Binders with Expanding Posts"/>
    <n v="107.64800000000001"/>
    <x v="0"/>
    <n v="0.2"/>
    <n v="33.639999999999986"/>
  </r>
  <r>
    <n v="9253"/>
    <s v="CA-2014-102309"/>
    <x v="3"/>
    <x v="397"/>
    <d v="2014-09-26T00:00:00"/>
    <s v="Second Class"/>
    <s v="DO-13645"/>
    <s v="Doug O'Connell"/>
    <x v="0"/>
    <s v="United States"/>
    <s v="Pine Bluff"/>
    <x v="36"/>
    <n v="71603"/>
    <x v="0"/>
    <s v="TEC-AC-10001114"/>
    <x v="2"/>
    <x v="11"/>
    <s v="Microsoft Wireless Mobile Mouse 4000"/>
    <n v="199.95000000000002"/>
    <x v="2"/>
    <n v="0"/>
    <n v="63.983999999999988"/>
  </r>
  <r>
    <n v="9254"/>
    <s v="CA-2014-102309"/>
    <x v="3"/>
    <x v="397"/>
    <d v="2014-09-26T00:00:00"/>
    <s v="Second Class"/>
    <s v="DO-13645"/>
    <s v="Doug O'Connell"/>
    <x v="0"/>
    <s v="United States"/>
    <s v="Pine Bluff"/>
    <x v="36"/>
    <n v="71603"/>
    <x v="0"/>
    <s v="OFF-PA-10002005"/>
    <x v="1"/>
    <x v="10"/>
    <s v="Xerox 225"/>
    <n v="12.96"/>
    <x v="0"/>
    <n v="0"/>
    <n v="6.2208000000000006"/>
  </r>
  <r>
    <n v="9255"/>
    <s v="CA-2011-168368"/>
    <x v="2"/>
    <x v="1058"/>
    <d v="2011-02-16T00:00:00"/>
    <s v="Second Class"/>
    <s v="GA-14725"/>
    <s v="Guy Armstrong"/>
    <x v="0"/>
    <s v="United States"/>
    <s v="Columbia"/>
    <x v="25"/>
    <n v="65203"/>
    <x v="2"/>
    <s v="FUR-CH-10001146"/>
    <x v="0"/>
    <x v="1"/>
    <s v="Global Value Mid-Back Manager's Chair, Gray"/>
    <n v="60.89"/>
    <x v="7"/>
    <n v="0"/>
    <n v="15.222499999999997"/>
  </r>
  <r>
    <n v="9256"/>
    <s v="CA-2011-168368"/>
    <x v="2"/>
    <x v="1058"/>
    <d v="2011-02-16T00:00:00"/>
    <s v="Second Class"/>
    <s v="GA-14725"/>
    <s v="Guy Armstrong"/>
    <x v="0"/>
    <s v="United States"/>
    <s v="Columbia"/>
    <x v="25"/>
    <n v="65203"/>
    <x v="2"/>
    <s v="OFF-LA-10004853"/>
    <x v="1"/>
    <x v="2"/>
    <s v="Avery 483"/>
    <n v="14.940000000000001"/>
    <x v="1"/>
    <n v="0"/>
    <n v="6.8723999999999998"/>
  </r>
  <r>
    <n v="9257"/>
    <s v="CA-2011-168368"/>
    <x v="2"/>
    <x v="1058"/>
    <d v="2011-02-16T00:00:00"/>
    <s v="Second Class"/>
    <s v="GA-14725"/>
    <s v="Guy Armstrong"/>
    <x v="0"/>
    <s v="United States"/>
    <s v="Columbia"/>
    <x v="25"/>
    <n v="65203"/>
    <x v="2"/>
    <s v="OFF-BI-10004728"/>
    <x v="1"/>
    <x v="8"/>
    <s v="Wilson Jones Turn Tabs Binder Tool for Ring Binders"/>
    <n v="9.64"/>
    <x v="0"/>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x v="1"/>
    <n v="0"/>
    <n v="53.270399999999995"/>
  </r>
  <r>
    <n v="9259"/>
    <s v="CA-2011-168368"/>
    <x v="2"/>
    <x v="1058"/>
    <d v="2011-02-16T00:00:00"/>
    <s v="Second Class"/>
    <s v="GA-14725"/>
    <s v="Guy Armstrong"/>
    <x v="0"/>
    <s v="United States"/>
    <s v="Columbia"/>
    <x v="25"/>
    <n v="65203"/>
    <x v="2"/>
    <s v="OFF-BI-10004654"/>
    <x v="1"/>
    <x v="8"/>
    <s v="VariCap6 Expandable Binder"/>
    <n v="51.900000000000006"/>
    <x v="1"/>
    <n v="0"/>
    <n v="24.393000000000001"/>
  </r>
  <r>
    <n v="9260"/>
    <s v="CA-2011-168368"/>
    <x v="2"/>
    <x v="1058"/>
    <d v="2011-02-16T00:00:00"/>
    <s v="Second Class"/>
    <s v="GA-14725"/>
    <s v="Guy Armstrong"/>
    <x v="0"/>
    <s v="United States"/>
    <s v="Columbia"/>
    <x v="25"/>
    <n v="65203"/>
    <x v="2"/>
    <s v="OFF-ST-10002583"/>
    <x v="1"/>
    <x v="4"/>
    <s v="Fellowes Neat Ideas Storage Cubes"/>
    <n v="64.959999999999994"/>
    <x v="0"/>
    <n v="0"/>
    <n v="2.598399999999998"/>
  </r>
  <r>
    <n v="9261"/>
    <s v="CA-2014-167976"/>
    <x v="3"/>
    <x v="343"/>
    <d v="2014-11-15T00:00:00"/>
    <s v="Second Class"/>
    <s v="JL-15505"/>
    <s v="Jeremy Lonsdale"/>
    <x v="0"/>
    <s v="United States"/>
    <s v="Aberdeen"/>
    <x v="44"/>
    <n v="57401"/>
    <x v="2"/>
    <s v="OFF-SU-10004661"/>
    <x v="1"/>
    <x v="14"/>
    <s v="Acme Titanium Bonded Scissors"/>
    <n v="25.5"/>
    <x v="1"/>
    <n v="0"/>
    <n v="6.63"/>
  </r>
  <r>
    <n v="9262"/>
    <s v="CA-2014-111388"/>
    <x v="3"/>
    <x v="264"/>
    <d v="2014-09-03T00:00:00"/>
    <s v="Same Day"/>
    <s v="SU-20665"/>
    <s v="Stephanie Ulpright"/>
    <x v="2"/>
    <s v="United States"/>
    <s v="Seattle"/>
    <x v="4"/>
    <n v="98103"/>
    <x v="1"/>
    <s v="FUR-CH-10003061"/>
    <x v="0"/>
    <x v="1"/>
    <s v="Global Leather Task Chair, Black"/>
    <n v="215.976"/>
    <x v="1"/>
    <n v="0.2"/>
    <n v="-2.6997000000000355"/>
  </r>
  <r>
    <n v="9263"/>
    <s v="CA-2012-124499"/>
    <x v="1"/>
    <x v="330"/>
    <d v="2012-10-13T00:00:00"/>
    <s v="Standard Class"/>
    <s v="FM-14380"/>
    <s v="Fred McMath"/>
    <x v="0"/>
    <s v="United States"/>
    <s v="Detroit"/>
    <x v="12"/>
    <n v="48227"/>
    <x v="2"/>
    <s v="FUR-CH-10000513"/>
    <x v="0"/>
    <x v="1"/>
    <s v="High-Back Leather Manager's Chair"/>
    <n v="389.97"/>
    <x v="1"/>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x v="2"/>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x v="1"/>
    <n v="0.7"/>
    <n v="-7.782"/>
  </r>
  <r>
    <n v="9266"/>
    <s v="US-2014-128118"/>
    <x v="3"/>
    <x v="221"/>
    <d v="2014-12-02T00:00:00"/>
    <s v="Standard Class"/>
    <s v="MY-17380"/>
    <s v="Maribeth Yedwab"/>
    <x v="1"/>
    <s v="United States"/>
    <s v="Memphis"/>
    <x v="18"/>
    <n v="38109"/>
    <x v="0"/>
    <s v="OFF-EN-10003448"/>
    <x v="1"/>
    <x v="12"/>
    <s v="Peel &amp; Seel Recycled Catalog Envelopes, Brown"/>
    <n v="64.848000000000013"/>
    <x v="3"/>
    <n v="0.2"/>
    <n v="24.317999999999998"/>
  </r>
  <r>
    <n v="9267"/>
    <s v="CA-2011-125759"/>
    <x v="2"/>
    <x v="1215"/>
    <d v="2011-02-10T00:00:00"/>
    <s v="First Class"/>
    <s v="NM-18445"/>
    <s v="Nathan Mautz"/>
    <x v="2"/>
    <s v="United States"/>
    <s v="North Las Vegas"/>
    <x v="33"/>
    <n v="89031"/>
    <x v="1"/>
    <s v="FUR-FU-10002111"/>
    <x v="0"/>
    <x v="5"/>
    <s v="Master Caster Door Stop, Large Brown"/>
    <n v="14.56"/>
    <x v="0"/>
    <n v="0"/>
    <n v="5.5327999999999999"/>
  </r>
  <r>
    <n v="9268"/>
    <s v="CA-2012-151869"/>
    <x v="1"/>
    <x v="12"/>
    <d v="2012-09-25T00:00:00"/>
    <s v="Same Day"/>
    <s v="CS-11950"/>
    <s v="Carlos Soltero"/>
    <x v="0"/>
    <s v="United States"/>
    <s v="Freeport"/>
    <x v="15"/>
    <n v="11520"/>
    <x v="3"/>
    <s v="FUR-CH-10001545"/>
    <x v="0"/>
    <x v="1"/>
    <s v="Hon Comfortask Task/Swivel Chairs"/>
    <n v="102.58200000000001"/>
    <x v="7"/>
    <n v="0.1"/>
    <n v="6.8388000000000009"/>
  </r>
  <r>
    <n v="9269"/>
    <s v="CA-2012-151869"/>
    <x v="1"/>
    <x v="12"/>
    <d v="2012-09-25T00:00:00"/>
    <s v="Same Day"/>
    <s v="CS-11950"/>
    <s v="Carlos Soltero"/>
    <x v="0"/>
    <s v="United States"/>
    <s v="Freeport"/>
    <x v="15"/>
    <n v="11520"/>
    <x v="3"/>
    <s v="OFF-PA-10002947"/>
    <x v="1"/>
    <x v="10"/>
    <s v="Xerox 1923"/>
    <n v="20.04"/>
    <x v="1"/>
    <n v="0"/>
    <n v="9.6191999999999993"/>
  </r>
  <r>
    <n v="9270"/>
    <s v="US-2014-102183"/>
    <x v="3"/>
    <x v="170"/>
    <d v="2014-08-29T00:00:00"/>
    <s v="Standard Class"/>
    <s v="PK-19075"/>
    <s v="Pete Kriz"/>
    <x v="0"/>
    <s v="United States"/>
    <s v="New York City"/>
    <x v="15"/>
    <n v="10035"/>
    <x v="3"/>
    <s v="OFF-BI-10003476"/>
    <x v="1"/>
    <x v="8"/>
    <s v="Avery Metallic Poly Binders"/>
    <n v="32.088000000000001"/>
    <x v="3"/>
    <n v="0.2"/>
    <n v="11.2308"/>
  </r>
  <r>
    <n v="9271"/>
    <s v="US-2014-102183"/>
    <x v="3"/>
    <x v="170"/>
    <d v="2014-08-29T00:00:00"/>
    <s v="Standard Class"/>
    <s v="PK-19075"/>
    <s v="Pete Kriz"/>
    <x v="0"/>
    <s v="United States"/>
    <s v="New York City"/>
    <x v="15"/>
    <n v="10035"/>
    <x v="3"/>
    <s v="OFF-BI-10001359"/>
    <x v="1"/>
    <x v="8"/>
    <s v="GBC DocuBind TL300 Electric Binding System"/>
    <n v="4305.5520000000006"/>
    <x v="5"/>
    <n v="0.2"/>
    <n v="1453.1237999999996"/>
  </r>
  <r>
    <n v="9272"/>
    <s v="CA-2013-100510"/>
    <x v="0"/>
    <x v="536"/>
    <d v="2013-05-18T00:00:00"/>
    <s v="Standard Class"/>
    <s v="HM-14860"/>
    <s v="Harry Marie"/>
    <x v="1"/>
    <s v="United States"/>
    <s v="New York City"/>
    <x v="15"/>
    <n v="10024"/>
    <x v="3"/>
    <s v="FUR-FU-10000320"/>
    <x v="0"/>
    <x v="5"/>
    <s v="OIC Stacking Trays"/>
    <n v="10.02"/>
    <x v="1"/>
    <n v="0"/>
    <n v="4.4088000000000012"/>
  </r>
  <r>
    <n v="9273"/>
    <s v="CA-2013-100510"/>
    <x v="0"/>
    <x v="536"/>
    <d v="2013-05-18T00:00:00"/>
    <s v="Standard Class"/>
    <s v="HM-14860"/>
    <s v="Harry Marie"/>
    <x v="1"/>
    <s v="United States"/>
    <s v="New York City"/>
    <x v="15"/>
    <n v="10024"/>
    <x v="3"/>
    <s v="TEC-PH-10001835"/>
    <x v="2"/>
    <x v="7"/>
    <s v="Jawbone JAMBOX Wireless Bluetooth Speaker"/>
    <n v="631.96"/>
    <x v="4"/>
    <n v="0"/>
    <n v="303.3408"/>
  </r>
  <r>
    <n v="9274"/>
    <s v="CA-2014-146983"/>
    <x v="3"/>
    <x v="264"/>
    <d v="2014-09-07T00:00:00"/>
    <s v="Standard Class"/>
    <s v="AH-10210"/>
    <s v="Alan Hwang"/>
    <x v="0"/>
    <s v="United States"/>
    <s v="Henderson"/>
    <x v="0"/>
    <n v="42420"/>
    <x v="0"/>
    <s v="OFF-BI-10003650"/>
    <x v="1"/>
    <x v="8"/>
    <s v="GBC DocuBind 300 Electric Binding Machine"/>
    <n v="1577.94"/>
    <x v="1"/>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x v="3"/>
    <n v="0"/>
    <n v="112.57400000000001"/>
  </r>
  <r>
    <n v="9276"/>
    <s v="CA-2013-113236"/>
    <x v="0"/>
    <x v="439"/>
    <d v="2013-05-30T00:00:00"/>
    <s v="Second Class"/>
    <s v="CP-12085"/>
    <s v="Cathy Prescott"/>
    <x v="1"/>
    <s v="United States"/>
    <s v="Delray Beach"/>
    <x v="2"/>
    <n v="33445"/>
    <x v="0"/>
    <s v="OFF-ST-10000532"/>
    <x v="1"/>
    <x v="4"/>
    <s v="Advantus Rolling Drawer Organizers"/>
    <n v="184.70400000000001"/>
    <x v="5"/>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x v="0"/>
    <n v="0.2"/>
    <n v="11.98"/>
  </r>
  <r>
    <n v="9278"/>
    <s v="CA-2014-122539"/>
    <x v="3"/>
    <x v="96"/>
    <d v="2014-12-06T00:00:00"/>
    <s v="Standard Class"/>
    <s v="SC-20305"/>
    <s v="Sean Christensen"/>
    <x v="0"/>
    <s v="United States"/>
    <s v="Philadelphia"/>
    <x v="9"/>
    <n v="19140"/>
    <x v="3"/>
    <s v="OFF-LA-10004853"/>
    <x v="1"/>
    <x v="2"/>
    <s v="Avery 483"/>
    <n v="15.936000000000002"/>
    <x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x v="3"/>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x v="0"/>
    <n v="0.3"/>
    <n v="-28.49799999999999"/>
  </r>
  <r>
    <n v="9281"/>
    <s v="CA-2013-166772"/>
    <x v="0"/>
    <x v="873"/>
    <d v="2013-09-25T00:00:00"/>
    <s v="Standard Class"/>
    <s v="HJ-14875"/>
    <s v="Heather Jas"/>
    <x v="2"/>
    <s v="United States"/>
    <s v="Seattle"/>
    <x v="4"/>
    <n v="98105"/>
    <x v="1"/>
    <s v="FUR-BO-10002853"/>
    <x v="0"/>
    <x v="0"/>
    <s v="O'Sullivan 5-Shelf Heavy-Duty Bookcases"/>
    <n v="163.88"/>
    <x v="0"/>
    <n v="0"/>
    <n v="40.97"/>
  </r>
  <r>
    <n v="9282"/>
    <s v="US-2014-152898"/>
    <x v="3"/>
    <x v="220"/>
    <d v="2014-09-16T00:00:00"/>
    <s v="Standard Class"/>
    <s v="CB-12025"/>
    <s v="Cassandra Brandow"/>
    <x v="0"/>
    <s v="United States"/>
    <s v="Richmond"/>
    <x v="17"/>
    <n v="23223"/>
    <x v="0"/>
    <s v="OFF-AP-10000027"/>
    <x v="1"/>
    <x v="9"/>
    <s v="Hoover Commercial SteamVac"/>
    <n v="67.900000000000006"/>
    <x v="2"/>
    <n v="0"/>
    <n v="20.369999999999997"/>
  </r>
  <r>
    <n v="9283"/>
    <s v="CA-2013-160486"/>
    <x v="0"/>
    <x v="945"/>
    <d v="2014-01-05T00:00:00"/>
    <s v="Standard Class"/>
    <s v="EH-14185"/>
    <s v="Evan Henry"/>
    <x v="0"/>
    <s v="United States"/>
    <s v="West Palm Beach"/>
    <x v="2"/>
    <n v="33407"/>
    <x v="0"/>
    <s v="OFF-PA-10002421"/>
    <x v="1"/>
    <x v="10"/>
    <s v="Embossed Ink Jet Note Cards"/>
    <n v="72.224000000000004"/>
    <x v="4"/>
    <n v="0.2"/>
    <n v="25.278400000000001"/>
  </r>
  <r>
    <n v="9284"/>
    <s v="CA-2014-102218"/>
    <x v="3"/>
    <x v="264"/>
    <d v="2014-09-05T00:00:00"/>
    <s v="Second Class"/>
    <s v="LW-17215"/>
    <s v="Luke Weiss"/>
    <x v="0"/>
    <s v="United States"/>
    <s v="Fort Collins"/>
    <x v="22"/>
    <n v="80525"/>
    <x v="1"/>
    <s v="OFF-LA-10002475"/>
    <x v="1"/>
    <x v="2"/>
    <s v="Avery 519"/>
    <n v="11.696"/>
    <x v="0"/>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x v="1"/>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x v="7"/>
    <n v="0.2"/>
    <n v="4.7712000000000012"/>
  </r>
  <r>
    <n v="9287"/>
    <s v="CA-2014-154011"/>
    <x v="3"/>
    <x v="249"/>
    <d v="2014-06-27T00:00:00"/>
    <s v="Standard Class"/>
    <s v="DB-13270"/>
    <s v="Deborah Brumfield"/>
    <x v="2"/>
    <s v="United States"/>
    <s v="Dallas"/>
    <x v="5"/>
    <n v="75081"/>
    <x v="2"/>
    <s v="OFF-BI-10003166"/>
    <x v="1"/>
    <x v="8"/>
    <s v="GBC Plasticlear Binding Covers"/>
    <n v="6.8879999999999981"/>
    <x v="1"/>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x v="1"/>
    <n v="0.3"/>
    <n v="-84.961500000000029"/>
  </r>
  <r>
    <n v="9289"/>
    <s v="US-2014-165456"/>
    <x v="3"/>
    <x v="329"/>
    <d v="2014-12-04T00:00:00"/>
    <s v="First Class"/>
    <s v="TB-21625"/>
    <s v="Trudy Brown"/>
    <x v="0"/>
    <s v="United States"/>
    <s v="Philadelphia"/>
    <x v="9"/>
    <n v="19134"/>
    <x v="3"/>
    <s v="FUR-CH-10003981"/>
    <x v="0"/>
    <x v="1"/>
    <s v="Global Commerce Series Low-Back Swivel/Tilt Chairs"/>
    <n v="1079.316"/>
    <x v="5"/>
    <n v="0.3"/>
    <n v="-15.418800000000203"/>
  </r>
  <r>
    <n v="9290"/>
    <s v="CA-2011-111857"/>
    <x v="2"/>
    <x v="488"/>
    <d v="2011-04-26T00:00:00"/>
    <s v="Second Class"/>
    <s v="NM-18445"/>
    <s v="Nathan Mautz"/>
    <x v="2"/>
    <s v="United States"/>
    <s v="San Francisco"/>
    <x v="1"/>
    <n v="94109"/>
    <x v="1"/>
    <s v="OFF-PA-10001878"/>
    <x v="1"/>
    <x v="10"/>
    <s v="Xerox 1891"/>
    <n v="48.91"/>
    <x v="7"/>
    <n v="0"/>
    <n v="22.987699999999997"/>
  </r>
  <r>
    <n v="9291"/>
    <s v="CA-2011-163650"/>
    <x v="2"/>
    <x v="865"/>
    <d v="2011-09-25T00:00:00"/>
    <s v="First Class"/>
    <s v="TT-21220"/>
    <s v="Thomas Thornton"/>
    <x v="0"/>
    <s v="United States"/>
    <s v="Dover"/>
    <x v="13"/>
    <n v="19901"/>
    <x v="3"/>
    <s v="OFF-AR-10002375"/>
    <x v="1"/>
    <x v="6"/>
    <s v="Newell 351"/>
    <n v="9.84"/>
    <x v="1"/>
    <n v="0"/>
    <n v="2.8535999999999988"/>
  </r>
  <r>
    <n v="9292"/>
    <s v="CA-2011-163650"/>
    <x v="2"/>
    <x v="865"/>
    <d v="2011-09-25T00:00:00"/>
    <s v="First Class"/>
    <s v="TT-21220"/>
    <s v="Thomas Thornton"/>
    <x v="0"/>
    <s v="United States"/>
    <s v="Dover"/>
    <x v="13"/>
    <n v="19901"/>
    <x v="3"/>
    <s v="OFF-BI-10004965"/>
    <x v="1"/>
    <x v="8"/>
    <s v="Ibico Covers for Plastic or Wire Binding Elements"/>
    <n v="34.5"/>
    <x v="1"/>
    <n v="0"/>
    <n v="15.524999999999999"/>
  </r>
  <r>
    <n v="9293"/>
    <s v="CA-2014-124114"/>
    <x v="3"/>
    <x v="580"/>
    <d v="2014-03-03T00:00:00"/>
    <s v="Same Day"/>
    <s v="RS-19765"/>
    <s v="Roland Schwarz"/>
    <x v="1"/>
    <s v="United States"/>
    <s v="Waco"/>
    <x v="5"/>
    <n v="76706"/>
    <x v="2"/>
    <s v="OFF-BI-10004022"/>
    <x v="1"/>
    <x v="8"/>
    <s v="Acco Suede Grain Vinyl Round Ring Binder"/>
    <n v="0.55599999999999983"/>
    <x v="7"/>
    <n v="0.8"/>
    <n v="-0.94520000000000004"/>
  </r>
  <r>
    <n v="9294"/>
    <s v="US-2014-116505"/>
    <x v="3"/>
    <x v="701"/>
    <d v="2014-11-22T00:00:00"/>
    <s v="Second Class"/>
    <s v="TB-21625"/>
    <s v="Trudy Brown"/>
    <x v="0"/>
    <s v="United States"/>
    <s v="Hagerstown"/>
    <x v="39"/>
    <n v="21740"/>
    <x v="3"/>
    <s v="OFF-BI-10000050"/>
    <x v="1"/>
    <x v="8"/>
    <s v="Angle-D Binders with Locking Rings, Label Holders"/>
    <n v="43.8"/>
    <x v="5"/>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x v="1"/>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x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x v="0"/>
    <n v="0.2"/>
    <n v="8.2847999999999971"/>
  </r>
  <r>
    <n v="9298"/>
    <s v="US-2012-163433"/>
    <x v="1"/>
    <x v="24"/>
    <d v="2012-04-22T00:00:00"/>
    <s v="Second Class"/>
    <s v="MP-17965"/>
    <s v="Michael Paige"/>
    <x v="1"/>
    <s v="United States"/>
    <s v="Mcallen"/>
    <x v="5"/>
    <n v="78501"/>
    <x v="2"/>
    <s v="TEC-PH-10003357"/>
    <x v="2"/>
    <x v="7"/>
    <s v="Grandstream GXP2100 Mainstream Business Phone"/>
    <n v="244.768"/>
    <x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x v="1"/>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x v="0"/>
    <n v="0.8"/>
    <n v="-6.8992000000000022"/>
  </r>
  <r>
    <n v="9301"/>
    <s v="US-2012-163433"/>
    <x v="1"/>
    <x v="24"/>
    <d v="2012-04-22T00:00:00"/>
    <s v="Second Class"/>
    <s v="MP-17965"/>
    <s v="Michael Paige"/>
    <x v="1"/>
    <s v="United States"/>
    <s v="Mcallen"/>
    <x v="5"/>
    <n v="78501"/>
    <x v="2"/>
    <s v="FUR-CH-10000225"/>
    <x v="0"/>
    <x v="1"/>
    <s v="Global Geo Office Task Chair, Gray"/>
    <n v="56.686"/>
    <x v="7"/>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x v="0"/>
    <n v="0.2"/>
    <n v="6.122999999999994"/>
  </r>
  <r>
    <n v="9303"/>
    <s v="US-2012-163433"/>
    <x v="1"/>
    <x v="24"/>
    <d v="2012-04-22T00:00:00"/>
    <s v="Second Class"/>
    <s v="MP-17965"/>
    <s v="Michael Paige"/>
    <x v="1"/>
    <s v="United States"/>
    <s v="Mcallen"/>
    <x v="5"/>
    <n v="78501"/>
    <x v="2"/>
    <s v="OFF-AR-10003481"/>
    <x v="1"/>
    <x v="6"/>
    <s v="Newell 348"/>
    <n v="7.8719999999999999"/>
    <x v="1"/>
    <n v="0.2"/>
    <n v="0.88559999999999883"/>
  </r>
  <r>
    <n v="9304"/>
    <s v="US-2012-163433"/>
    <x v="1"/>
    <x v="24"/>
    <d v="2012-04-22T00:00:00"/>
    <s v="Second Class"/>
    <s v="MP-17965"/>
    <s v="Michael Paige"/>
    <x v="1"/>
    <s v="United States"/>
    <s v="Mcallen"/>
    <x v="5"/>
    <n v="78501"/>
    <x v="2"/>
    <s v="OFF-PA-10003936"/>
    <x v="1"/>
    <x v="10"/>
    <s v="Xerox 1994"/>
    <n v="15.552000000000003"/>
    <x v="1"/>
    <n v="0.2"/>
    <n v="5.4432"/>
  </r>
  <r>
    <n v="9305"/>
    <s v="US-2012-163433"/>
    <x v="1"/>
    <x v="24"/>
    <d v="2012-04-22T00:00:00"/>
    <s v="Second Class"/>
    <s v="MP-17965"/>
    <s v="Michael Paige"/>
    <x v="1"/>
    <s v="United States"/>
    <s v="Mcallen"/>
    <x v="5"/>
    <n v="78501"/>
    <x v="2"/>
    <s v="OFF-BI-10000320"/>
    <x v="1"/>
    <x v="8"/>
    <s v="GBC Plastic Binding Combs"/>
    <n v="1.4759999999999998"/>
    <x v="7"/>
    <n v="0.8"/>
    <n v="-2.2877999999999998"/>
  </r>
  <r>
    <n v="9306"/>
    <s v="CA-2012-137603"/>
    <x v="1"/>
    <x v="444"/>
    <d v="2012-09-24T00:00:00"/>
    <s v="Standard Class"/>
    <s v="MH-17290"/>
    <s v="Marc Harrigan"/>
    <x v="2"/>
    <s v="United States"/>
    <s v="Santa Fe"/>
    <x v="27"/>
    <n v="87505"/>
    <x v="1"/>
    <s v="OFF-AR-10001972"/>
    <x v="1"/>
    <x v="6"/>
    <s v="Newell 323"/>
    <n v="8.4"/>
    <x v="2"/>
    <n v="0"/>
    <n v="2.1840000000000002"/>
  </r>
  <r>
    <n v="9307"/>
    <s v="CA-2011-128237"/>
    <x v="2"/>
    <x v="727"/>
    <d v="2011-03-30T00:00:00"/>
    <s v="Standard Class"/>
    <s v="CA-12265"/>
    <s v="Christina Anderson"/>
    <x v="0"/>
    <s v="United States"/>
    <s v="San Francisco"/>
    <x v="1"/>
    <n v="94110"/>
    <x v="1"/>
    <s v="OFF-AR-10003829"/>
    <x v="1"/>
    <x v="6"/>
    <s v="Newell 35"/>
    <n v="6.56"/>
    <x v="0"/>
    <n v="0"/>
    <n v="1.9023999999999992"/>
  </r>
  <r>
    <n v="9308"/>
    <s v="CA-2011-128237"/>
    <x v="2"/>
    <x v="727"/>
    <d v="2011-03-30T00:00:00"/>
    <s v="Standard Class"/>
    <s v="CA-12265"/>
    <s v="Christina Anderson"/>
    <x v="0"/>
    <s v="United States"/>
    <s v="San Francisco"/>
    <x v="1"/>
    <n v="94110"/>
    <x v="1"/>
    <s v="OFF-AR-10003338"/>
    <x v="1"/>
    <x v="6"/>
    <s v="Eberhard Faber 3 1/2&quot; Golf Pencils"/>
    <n v="14.88"/>
    <x v="0"/>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x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x v="5"/>
    <n v="0"/>
    <n v="9.9215999999999998"/>
  </r>
  <r>
    <n v="9311"/>
    <s v="US-2013-102141"/>
    <x v="0"/>
    <x v="370"/>
    <d v="2013-09-01T00:00:00"/>
    <s v="Standard Class"/>
    <s v="KD-16615"/>
    <s v="Ken Dana"/>
    <x v="1"/>
    <s v="United States"/>
    <s v="New York City"/>
    <x v="15"/>
    <n v="10024"/>
    <x v="3"/>
    <s v="OFF-BI-10001510"/>
    <x v="1"/>
    <x v="8"/>
    <s v="Deluxe Heavy-Duty Vinyl Round Ring Binder"/>
    <n v="146.68800000000002"/>
    <x v="8"/>
    <n v="0.2"/>
    <n v="45.839999999999996"/>
  </r>
  <r>
    <n v="9312"/>
    <s v="CA-2014-148642"/>
    <x v="3"/>
    <x v="904"/>
    <d v="2014-03-13T00:00:00"/>
    <s v="Standard Class"/>
    <s v="DW-13540"/>
    <s v="Don Weiss"/>
    <x v="0"/>
    <s v="United States"/>
    <s v="Dallas"/>
    <x v="5"/>
    <n v="75220"/>
    <x v="2"/>
    <s v="OFF-LA-10000134"/>
    <x v="1"/>
    <x v="2"/>
    <s v="Avery 511"/>
    <n v="4.9280000000000008"/>
    <x v="0"/>
    <n v="0.2"/>
    <n v="1.7247999999999997"/>
  </r>
  <r>
    <n v="9313"/>
    <s v="CA-2014-148642"/>
    <x v="3"/>
    <x v="904"/>
    <d v="2014-03-13T00:00:00"/>
    <s v="Standard Class"/>
    <s v="DW-13540"/>
    <s v="Don Weiss"/>
    <x v="0"/>
    <s v="United States"/>
    <s v="Dallas"/>
    <x v="5"/>
    <n v="75220"/>
    <x v="2"/>
    <s v="OFF-AR-10000588"/>
    <x v="1"/>
    <x v="6"/>
    <s v="Newell 345"/>
    <n v="63.488"/>
    <x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x v="3"/>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x v="0"/>
    <n v="0.1"/>
    <n v="46.790800000000004"/>
  </r>
  <r>
    <n v="9316"/>
    <s v="CA-2013-161907"/>
    <x v="0"/>
    <x v="41"/>
    <d v="2013-04-10T00:00:00"/>
    <s v="Standard Class"/>
    <s v="JH-16180"/>
    <s v="Justin Hirsh"/>
    <x v="0"/>
    <s v="United States"/>
    <s v="Philadelphia"/>
    <x v="9"/>
    <n v="19140"/>
    <x v="3"/>
    <s v="TEC-PH-10000141"/>
    <x v="2"/>
    <x v="7"/>
    <s v="Clearsounds A400"/>
    <n v="118.78199999999998"/>
    <x v="1"/>
    <n v="0.4"/>
    <n v="-27.715799999999994"/>
  </r>
  <r>
    <n v="9317"/>
    <s v="CA-2013-161907"/>
    <x v="0"/>
    <x v="41"/>
    <d v="2013-04-10T00:00:00"/>
    <s v="Standard Class"/>
    <s v="JH-16180"/>
    <s v="Justin Hirsh"/>
    <x v="0"/>
    <s v="United States"/>
    <s v="Philadelphia"/>
    <x v="9"/>
    <n v="19140"/>
    <x v="3"/>
    <s v="OFF-SU-10000646"/>
    <x v="1"/>
    <x v="14"/>
    <s v="Premier Automatic Letter Opener"/>
    <n v="769.18400000000008"/>
    <x v="4"/>
    <n v="0.2"/>
    <n v="-163.45159999999996"/>
  </r>
  <r>
    <n v="9318"/>
    <s v="CA-2014-124940"/>
    <x v="3"/>
    <x v="1217"/>
    <d v="2014-02-27T00:00:00"/>
    <s v="Standard Class"/>
    <s v="DK-13090"/>
    <s v="Dave Kipp"/>
    <x v="0"/>
    <s v="United States"/>
    <s v="Carrollton"/>
    <x v="5"/>
    <n v="75007"/>
    <x v="2"/>
    <s v="TEC-AC-10002076"/>
    <x v="2"/>
    <x v="11"/>
    <s v="Microsoft Natural Keyboard Elite"/>
    <n v="47.904000000000003"/>
    <x v="7"/>
    <n v="0.2"/>
    <n v="-2.9940000000000015"/>
  </r>
  <r>
    <n v="9319"/>
    <s v="US-2014-108343"/>
    <x v="3"/>
    <x v="228"/>
    <d v="2014-07-26T00:00:00"/>
    <s v="Standard Class"/>
    <s v="AR-10825"/>
    <s v="Anthony Rawles"/>
    <x v="1"/>
    <s v="United States"/>
    <s v="New York City"/>
    <x v="15"/>
    <n v="10009"/>
    <x v="3"/>
    <s v="OFF-PA-10000743"/>
    <x v="1"/>
    <x v="10"/>
    <s v="Xerox 1977"/>
    <n v="13.36"/>
    <x v="0"/>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x v="0"/>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x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x v="1"/>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x v="4"/>
    <n v="0.6"/>
    <n v="-84.292799999999986"/>
  </r>
  <r>
    <n v="9324"/>
    <s v="CA-2014-121853"/>
    <x v="3"/>
    <x v="397"/>
    <d v="2014-09-30T00:00:00"/>
    <s v="Standard Class"/>
    <s v="DB-13660"/>
    <s v="Duane Benoit"/>
    <x v="0"/>
    <s v="United States"/>
    <s v="Los Angeles"/>
    <x v="1"/>
    <n v="90036"/>
    <x v="1"/>
    <s v="OFF-PA-10003641"/>
    <x v="1"/>
    <x v="10"/>
    <s v="Xerox 1909"/>
    <n v="211.04"/>
    <x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x v="0"/>
    <n v="0.2"/>
    <n v="59.481600000000014"/>
  </r>
  <r>
    <n v="9326"/>
    <s v="CA-2014-121853"/>
    <x v="3"/>
    <x v="397"/>
    <d v="2014-09-30T00:00:00"/>
    <s v="Standard Class"/>
    <s v="DB-13660"/>
    <s v="Duane Benoit"/>
    <x v="0"/>
    <s v="United States"/>
    <s v="Los Angeles"/>
    <x v="1"/>
    <n v="90036"/>
    <x v="1"/>
    <s v="OFF-BI-10000977"/>
    <x v="1"/>
    <x v="8"/>
    <s v="Ibico Plastic Spiral Binding Combs"/>
    <n v="72.960000000000008"/>
    <x v="1"/>
    <n v="0.2"/>
    <n v="23.711999999999996"/>
  </r>
  <r>
    <n v="9327"/>
    <s v="US-2014-130687"/>
    <x v="3"/>
    <x v="210"/>
    <d v="2014-09-11T00:00:00"/>
    <s v="First Class"/>
    <s v="PF-19225"/>
    <s v="Phillip Flathmann"/>
    <x v="0"/>
    <s v="United States"/>
    <s v="Edmonds"/>
    <x v="4"/>
    <n v="98026"/>
    <x v="1"/>
    <s v="FUR-FU-10004053"/>
    <x v="0"/>
    <x v="5"/>
    <s v="DAX Two-Tone Silver Metal Document Frame"/>
    <n v="80.959999999999994"/>
    <x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x v="0"/>
    <n v="0.2"/>
    <n v="34.178400000000011"/>
  </r>
  <r>
    <n v="9329"/>
    <s v="US-2014-130687"/>
    <x v="3"/>
    <x v="210"/>
    <d v="2014-09-11T00:00:00"/>
    <s v="First Class"/>
    <s v="PF-19225"/>
    <s v="Phillip Flathmann"/>
    <x v="0"/>
    <s v="United States"/>
    <s v="Edmonds"/>
    <x v="4"/>
    <n v="98026"/>
    <x v="1"/>
    <s v="OFF-AR-10004260"/>
    <x v="1"/>
    <x v="6"/>
    <s v="Boston 1799 Powerhouse Electric Pencil Sharpener"/>
    <n v="25.98"/>
    <x v="7"/>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x v="4"/>
    <n v="0"/>
    <n v="15.395199999999999"/>
  </r>
  <r>
    <n v="9331"/>
    <s v="US-2012-153283"/>
    <x v="1"/>
    <x v="768"/>
    <d v="2012-11-18T00:00:00"/>
    <s v="Standard Class"/>
    <s v="EB-14110"/>
    <s v="Eugene Barchas"/>
    <x v="0"/>
    <s v="United States"/>
    <s v="New York City"/>
    <x v="15"/>
    <n v="10035"/>
    <x v="3"/>
    <s v="OFF-EN-10001539"/>
    <x v="1"/>
    <x v="12"/>
    <s v="Staples"/>
    <n v="15.56"/>
    <x v="0"/>
    <n v="0"/>
    <n v="7.3132000000000001"/>
  </r>
  <r>
    <n v="9332"/>
    <s v="CA-2013-108056"/>
    <x v="0"/>
    <x v="321"/>
    <d v="2013-10-04T00:00:00"/>
    <s v="Standard Class"/>
    <s v="ES-14080"/>
    <s v="Erin Smith"/>
    <x v="1"/>
    <s v="United States"/>
    <s v="Springfield"/>
    <x v="21"/>
    <n v="97477"/>
    <x v="1"/>
    <s v="TEC-PH-10001817"/>
    <x v="2"/>
    <x v="7"/>
    <s v="Wilson Electronics DB Pro Signal Booster"/>
    <n v="859.2"/>
    <x v="1"/>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x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x v="4"/>
    <n v="0"/>
    <n v="6.6739999999999995"/>
  </r>
  <r>
    <n v="9335"/>
    <s v="CA-2014-110198"/>
    <x v="3"/>
    <x v="927"/>
    <d v="2014-05-03T00:00:00"/>
    <s v="First Class"/>
    <s v="AG-10900"/>
    <s v="Arthur Gainer"/>
    <x v="0"/>
    <s v="United States"/>
    <s v="Coral Springs"/>
    <x v="2"/>
    <n v="33065"/>
    <x v="0"/>
    <s v="FUR-BO-10001798"/>
    <x v="0"/>
    <x v="0"/>
    <s v="Bush Somerset Collection Bookcase"/>
    <n v="314.35199999999998"/>
    <x v="1"/>
    <n v="0.2"/>
    <n v="-15.71759999999999"/>
  </r>
  <r>
    <n v="9336"/>
    <s v="CA-2014-110198"/>
    <x v="3"/>
    <x v="927"/>
    <d v="2014-05-03T00:00:00"/>
    <s v="First Class"/>
    <s v="AG-10900"/>
    <s v="Arthur Gainer"/>
    <x v="0"/>
    <s v="United States"/>
    <s v="Coral Springs"/>
    <x v="2"/>
    <n v="33065"/>
    <x v="0"/>
    <s v="OFF-LA-10004409"/>
    <x v="1"/>
    <x v="2"/>
    <s v="Avery 492"/>
    <n v="4.6079999999999997"/>
    <x v="0"/>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x v="2"/>
    <n v="0"/>
    <n v="8.7710000000000008"/>
  </r>
  <r>
    <n v="9338"/>
    <s v="CA-2011-155264"/>
    <x v="2"/>
    <x v="538"/>
    <d v="2011-10-22T00:00:00"/>
    <s v="Second Class"/>
    <s v="RP-19270"/>
    <s v="Rachel Payne"/>
    <x v="1"/>
    <s v="United States"/>
    <s v="San Francisco"/>
    <x v="1"/>
    <n v="94110"/>
    <x v="1"/>
    <s v="OFF-BI-10003196"/>
    <x v="1"/>
    <x v="8"/>
    <s v="Accohide Poly Flexible Ring Binders"/>
    <n v="2.9920000000000004"/>
    <x v="7"/>
    <n v="0.2"/>
    <n v="1.1219999999999999"/>
  </r>
  <r>
    <n v="9339"/>
    <s v="CA-2011-155264"/>
    <x v="2"/>
    <x v="538"/>
    <d v="2011-10-22T00:00:00"/>
    <s v="Second Class"/>
    <s v="RP-19270"/>
    <s v="Rachel Payne"/>
    <x v="1"/>
    <s v="United States"/>
    <s v="San Francisco"/>
    <x v="1"/>
    <n v="94110"/>
    <x v="1"/>
    <s v="OFF-BI-10003727"/>
    <x v="1"/>
    <x v="8"/>
    <s v="Avery Durable Slant Ring Binders With Label Holder"/>
    <n v="20.064"/>
    <x v="5"/>
    <n v="0.2"/>
    <n v="7.0223999999999993"/>
  </r>
  <r>
    <n v="9340"/>
    <s v="CA-2011-155264"/>
    <x v="2"/>
    <x v="538"/>
    <d v="2011-10-22T00:00:00"/>
    <s v="Second Class"/>
    <s v="RP-19270"/>
    <s v="Rachel Payne"/>
    <x v="1"/>
    <s v="United States"/>
    <s v="San Francisco"/>
    <x v="1"/>
    <n v="94110"/>
    <x v="1"/>
    <s v="OFF-PA-10003228"/>
    <x v="1"/>
    <x v="10"/>
    <s v="Xerox 1917"/>
    <n v="146.72999999999999"/>
    <x v="1"/>
    <n v="0"/>
    <n v="68.963099999999997"/>
  </r>
  <r>
    <n v="9341"/>
    <s v="CA-2011-155264"/>
    <x v="2"/>
    <x v="538"/>
    <d v="2011-10-22T00:00:00"/>
    <s v="Second Class"/>
    <s v="RP-19270"/>
    <s v="Rachel Payne"/>
    <x v="1"/>
    <s v="United States"/>
    <s v="San Francisco"/>
    <x v="1"/>
    <n v="94110"/>
    <x v="1"/>
    <s v="OFF-LA-10002787"/>
    <x v="1"/>
    <x v="2"/>
    <s v="Avery 480"/>
    <n v="18.75"/>
    <x v="2"/>
    <n v="0"/>
    <n v="9"/>
  </r>
  <r>
    <n v="9342"/>
    <s v="CA-2011-155264"/>
    <x v="2"/>
    <x v="538"/>
    <d v="2011-10-22T00:00:00"/>
    <s v="Second Class"/>
    <s v="RP-19270"/>
    <s v="Rachel Payne"/>
    <x v="1"/>
    <s v="United States"/>
    <s v="San Francisco"/>
    <x v="1"/>
    <n v="94110"/>
    <x v="1"/>
    <s v="TEC-PH-10001305"/>
    <x v="2"/>
    <x v="7"/>
    <s v="Panasonic KX TS208W Corded phone"/>
    <n v="117.57600000000002"/>
    <x v="1"/>
    <n v="0.2"/>
    <n v="11.757600000000011"/>
  </r>
  <r>
    <n v="9343"/>
    <s v="CA-2013-119123"/>
    <x v="0"/>
    <x v="69"/>
    <d v="2013-03-19T00:00:00"/>
    <s v="Standard Class"/>
    <s v="DB-13360"/>
    <s v="Dennis Bolton"/>
    <x v="2"/>
    <s v="United States"/>
    <s v="Riverside"/>
    <x v="1"/>
    <n v="92503"/>
    <x v="1"/>
    <s v="OFF-BI-10001036"/>
    <x v="1"/>
    <x v="8"/>
    <s v="Cardinal EasyOpen D-Ring Binders"/>
    <n v="51.184000000000012"/>
    <x v="3"/>
    <n v="0.2"/>
    <n v="19.193999999999999"/>
  </r>
  <r>
    <n v="9344"/>
    <s v="CA-2014-109085"/>
    <x v="3"/>
    <x v="922"/>
    <d v="2014-02-21T00:00:00"/>
    <s v="First Class"/>
    <s v="CK-12325"/>
    <s v="Christine Kargatis"/>
    <x v="2"/>
    <s v="United States"/>
    <s v="Troy"/>
    <x v="24"/>
    <n v="45373"/>
    <x v="3"/>
    <s v="FUR-TA-10001086"/>
    <x v="0"/>
    <x v="3"/>
    <s v="SAFCO PlanMaster Boards, 60w x 37-1/2d, White Melamine"/>
    <n v="455.97"/>
    <x v="2"/>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x v="2"/>
    <n v="0.7"/>
    <n v="-4.7625000000000011"/>
  </r>
  <r>
    <n v="9346"/>
    <s v="CA-2014-109085"/>
    <x v="3"/>
    <x v="922"/>
    <d v="2014-02-21T00:00:00"/>
    <s v="First Class"/>
    <s v="CK-12325"/>
    <s v="Christine Kargatis"/>
    <x v="2"/>
    <s v="United States"/>
    <s v="Troy"/>
    <x v="24"/>
    <n v="45373"/>
    <x v="3"/>
    <s v="TEC-PH-10000526"/>
    <x v="2"/>
    <x v="7"/>
    <s v="Vtech CS6719"/>
    <n v="57.593999999999994"/>
    <x v="7"/>
    <n v="0.4"/>
    <n v="-11.518799999999999"/>
  </r>
  <r>
    <n v="9347"/>
    <s v="CA-2014-109085"/>
    <x v="3"/>
    <x v="922"/>
    <d v="2014-02-21T00:00:00"/>
    <s v="First Class"/>
    <s v="CK-12325"/>
    <s v="Christine Kargatis"/>
    <x v="2"/>
    <s v="United States"/>
    <s v="Troy"/>
    <x v="24"/>
    <n v="45373"/>
    <x v="3"/>
    <s v="FUR-FU-10004973"/>
    <x v="0"/>
    <x v="5"/>
    <s v="Flat Face Poster Frame"/>
    <n v="30.144000000000002"/>
    <x v="0"/>
    <n v="0.2"/>
    <n v="8.2896000000000001"/>
  </r>
  <r>
    <n v="9348"/>
    <s v="CA-2014-109085"/>
    <x v="3"/>
    <x v="922"/>
    <d v="2014-02-21T00:00:00"/>
    <s v="First Class"/>
    <s v="CK-12325"/>
    <s v="Christine Kargatis"/>
    <x v="2"/>
    <s v="United States"/>
    <s v="Troy"/>
    <x v="24"/>
    <n v="45373"/>
    <x v="3"/>
    <s v="FUR-CH-10003981"/>
    <x v="0"/>
    <x v="1"/>
    <s v="Global Commerce Series Low-Back Swivel/Tilt Chairs"/>
    <n v="899.43"/>
    <x v="2"/>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x v="8"/>
    <n v="0"/>
    <n v="202.25279999999998"/>
  </r>
  <r>
    <n v="9350"/>
    <s v="CA-2013-114860"/>
    <x v="0"/>
    <x v="596"/>
    <d v="2013-12-29T00:00:00"/>
    <s v="Standard Class"/>
    <s v="DN-13690"/>
    <s v="Duane Noonan"/>
    <x v="0"/>
    <s v="United States"/>
    <s v="Moreno Valley"/>
    <x v="1"/>
    <n v="92553"/>
    <x v="1"/>
    <s v="FUR-FU-10001934"/>
    <x v="0"/>
    <x v="5"/>
    <s v="Magnifier Swing Arm Lamp"/>
    <n v="41.96"/>
    <x v="0"/>
    <n v="0"/>
    <n v="10.909600000000001"/>
  </r>
  <r>
    <n v="9351"/>
    <s v="CA-2013-159009"/>
    <x v="0"/>
    <x v="713"/>
    <d v="2013-09-28T00:00:00"/>
    <s v="Standard Class"/>
    <s v="DP-13105"/>
    <s v="Dave Poirier"/>
    <x v="1"/>
    <s v="United States"/>
    <s v="Seattle"/>
    <x v="4"/>
    <n v="98115"/>
    <x v="1"/>
    <s v="OFF-BI-10004970"/>
    <x v="1"/>
    <x v="8"/>
    <s v="ACCOHIDE 3-Ring Binder, Blue, 1&quot;"/>
    <n v="13.216000000000001"/>
    <x v="4"/>
    <n v="0.2"/>
    <n v="4.4603999999999999"/>
  </r>
  <r>
    <n v="9352"/>
    <s v="CA-2013-159009"/>
    <x v="0"/>
    <x v="713"/>
    <d v="2013-09-28T00:00:00"/>
    <s v="Standard Class"/>
    <s v="DP-13105"/>
    <s v="Dave Poirier"/>
    <x v="1"/>
    <s v="United States"/>
    <s v="Seattle"/>
    <x v="4"/>
    <n v="98115"/>
    <x v="1"/>
    <s v="FUR-CH-10003396"/>
    <x v="0"/>
    <x v="1"/>
    <s v="Global Deluxe Steno Chair"/>
    <n v="184.75200000000001"/>
    <x v="1"/>
    <n v="0.2"/>
    <n v="-20.784600000000012"/>
  </r>
  <r>
    <n v="9353"/>
    <s v="CA-2014-148411"/>
    <x v="3"/>
    <x v="241"/>
    <d v="2014-09-27T00:00:00"/>
    <s v="First Class"/>
    <s v="RO-19780"/>
    <s v="Rose O'Brian"/>
    <x v="0"/>
    <s v="United States"/>
    <s v="Chicago"/>
    <x v="10"/>
    <n v="60623"/>
    <x v="2"/>
    <s v="FUR-CH-10003973"/>
    <x v="0"/>
    <x v="1"/>
    <s v="GuestStacker Chair with Chrome Finish Legs"/>
    <n v="520.46399999999994"/>
    <x v="0"/>
    <n v="0.3"/>
    <n v="-14.870399999999961"/>
  </r>
  <r>
    <n v="9354"/>
    <s v="CA-2014-148411"/>
    <x v="3"/>
    <x v="241"/>
    <d v="2014-09-27T00:00:00"/>
    <s v="First Class"/>
    <s v="RO-19780"/>
    <s v="Rose O'Brian"/>
    <x v="0"/>
    <s v="United States"/>
    <s v="Chicago"/>
    <x v="10"/>
    <n v="60623"/>
    <x v="2"/>
    <s v="OFF-PA-10002109"/>
    <x v="1"/>
    <x v="10"/>
    <s v="Wirebound Voice Message Log Book"/>
    <n v="11.423999999999999"/>
    <x v="1"/>
    <n v="0.2"/>
    <n v="3.7127999999999988"/>
  </r>
  <r>
    <n v="9355"/>
    <s v="CA-2012-110324"/>
    <x v="1"/>
    <x v="494"/>
    <d v="2012-12-05T00:00:00"/>
    <s v="Standard Class"/>
    <s v="MA-17560"/>
    <s v="Matt Abelman"/>
    <x v="2"/>
    <s v="United States"/>
    <s v="Jackson"/>
    <x v="12"/>
    <n v="49201"/>
    <x v="2"/>
    <s v="OFF-PA-10001826"/>
    <x v="1"/>
    <x v="10"/>
    <s v="Xerox 207"/>
    <n v="19.440000000000001"/>
    <x v="1"/>
    <n v="0"/>
    <n v="9.3312000000000008"/>
  </r>
  <r>
    <n v="9356"/>
    <s v="CA-2012-110324"/>
    <x v="1"/>
    <x v="494"/>
    <d v="2012-12-05T00:00:00"/>
    <s v="Standard Class"/>
    <s v="MA-17560"/>
    <s v="Matt Abelman"/>
    <x v="2"/>
    <s v="United States"/>
    <s v="Jackson"/>
    <x v="12"/>
    <n v="49201"/>
    <x v="2"/>
    <s v="OFF-AR-10000823"/>
    <x v="1"/>
    <x v="6"/>
    <s v="Newell 307"/>
    <n v="3.64"/>
    <x v="0"/>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x v="0"/>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x v="2"/>
    <n v="0.2"/>
    <n v="15.091999999999995"/>
  </r>
  <r>
    <n v="9359"/>
    <s v="CA-2013-168046"/>
    <x v="0"/>
    <x v="967"/>
    <d v="2013-01-28T00:00:00"/>
    <s v="Second Class"/>
    <s v="JD-15895"/>
    <s v="Jonathan Doherty"/>
    <x v="1"/>
    <s v="United States"/>
    <s v="New York City"/>
    <x v="15"/>
    <n v="10024"/>
    <x v="3"/>
    <s v="FUR-TA-10001095"/>
    <x v="0"/>
    <x v="3"/>
    <s v="Chromcraft Round Conference Tables"/>
    <n v="313.72199999999998"/>
    <x v="1"/>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x v="7"/>
    <n v="0"/>
    <n v="7.816599999999994"/>
  </r>
  <r>
    <n v="9361"/>
    <s v="CA-2013-168046"/>
    <x v="0"/>
    <x v="967"/>
    <d v="2013-01-28T00:00:00"/>
    <s v="Second Class"/>
    <s v="JD-15895"/>
    <s v="Jonathan Doherty"/>
    <x v="1"/>
    <s v="United States"/>
    <s v="New York City"/>
    <x v="15"/>
    <n v="10024"/>
    <x v="3"/>
    <s v="OFF-ST-10004337"/>
    <x v="1"/>
    <x v="4"/>
    <s v="SAFCO Commercial Wire Shelving, 72h"/>
    <n v="428.68"/>
    <x v="3"/>
    <n v="0"/>
    <n v="0"/>
  </r>
  <r>
    <n v="9362"/>
    <s v="CA-2014-111591"/>
    <x v="3"/>
    <x v="708"/>
    <d v="2014-03-26T00:00:00"/>
    <s v="Standard Class"/>
    <s v="PS-18970"/>
    <s v="Paul Stevenson"/>
    <x v="2"/>
    <s v="United States"/>
    <s v="Seattle"/>
    <x v="4"/>
    <n v="98105"/>
    <x v="1"/>
    <s v="OFF-BI-10004410"/>
    <x v="1"/>
    <x v="8"/>
    <s v="C-Line Peel &amp; Stick Add-On Filing Pockets, 8-3/4 x 5-1/8, 10/Pack"/>
    <n v="30.576000000000001"/>
    <x v="5"/>
    <n v="0.2"/>
    <n v="10.3194"/>
  </r>
  <r>
    <n v="9363"/>
    <s v="CA-2014-111591"/>
    <x v="3"/>
    <x v="708"/>
    <d v="2014-03-26T00:00:00"/>
    <s v="Standard Class"/>
    <s v="PS-18970"/>
    <s v="Paul Stevenson"/>
    <x v="2"/>
    <s v="United States"/>
    <s v="Seattle"/>
    <x v="4"/>
    <n v="98105"/>
    <x v="1"/>
    <s v="OFF-FA-10004838"/>
    <x v="1"/>
    <x v="13"/>
    <s v="Super Bands, 12/Pack"/>
    <n v="13.020000000000001"/>
    <x v="3"/>
    <n v="0"/>
    <n v="0.3906000000000005"/>
  </r>
  <r>
    <n v="9364"/>
    <s v="CA-2014-111591"/>
    <x v="3"/>
    <x v="708"/>
    <d v="2014-03-26T00:00:00"/>
    <s v="Standard Class"/>
    <s v="PS-18970"/>
    <s v="Paul Stevenson"/>
    <x v="2"/>
    <s v="United States"/>
    <s v="Seattle"/>
    <x v="4"/>
    <n v="98105"/>
    <x v="1"/>
    <s v="FUR-FU-10002364"/>
    <x v="0"/>
    <x v="5"/>
    <s v="Eldon Expressions Wood Desk Accessories, Oak"/>
    <n v="22.14"/>
    <x v="1"/>
    <n v="0"/>
    <n v="6.4205999999999976"/>
  </r>
  <r>
    <n v="9365"/>
    <s v="CA-2014-111591"/>
    <x v="3"/>
    <x v="708"/>
    <d v="2014-03-26T00:00:00"/>
    <s v="Standard Class"/>
    <s v="PS-18970"/>
    <s v="Paul Stevenson"/>
    <x v="2"/>
    <s v="United States"/>
    <s v="Seattle"/>
    <x v="4"/>
    <n v="98105"/>
    <x v="1"/>
    <s v="OFF-ST-10001809"/>
    <x v="1"/>
    <x v="4"/>
    <s v="Fellowes Officeware Wire Shelving"/>
    <n v="359.32"/>
    <x v="4"/>
    <n v="0"/>
    <n v="7.1863999999999919"/>
  </r>
  <r>
    <n v="9366"/>
    <s v="US-2011-166828"/>
    <x v="2"/>
    <x v="963"/>
    <d v="2011-08-25T00:00:00"/>
    <s v="First Class"/>
    <s v="JF-15415"/>
    <s v="Jennifer Ferguson"/>
    <x v="0"/>
    <s v="United States"/>
    <s v="Saint Charles"/>
    <x v="25"/>
    <n v="63301"/>
    <x v="2"/>
    <s v="OFF-PA-10001846"/>
    <x v="1"/>
    <x v="10"/>
    <s v="Xerox 1899"/>
    <n v="11.56"/>
    <x v="0"/>
    <n v="0"/>
    <n v="5.6644000000000005"/>
  </r>
  <r>
    <n v="9367"/>
    <s v="CA-2011-108147"/>
    <x v="2"/>
    <x v="785"/>
    <d v="2011-06-13T00:00:00"/>
    <s v="Standard Class"/>
    <s v="RD-19480"/>
    <s v="Rick Duston"/>
    <x v="0"/>
    <s v="United States"/>
    <s v="Long Beach"/>
    <x v="15"/>
    <n v="11561"/>
    <x v="3"/>
    <s v="OFF-BI-10003876"/>
    <x v="1"/>
    <x v="8"/>
    <s v="Green Canvas Binder for 8-1/2&quot; x 14&quot; Sheets"/>
    <n v="68.48"/>
    <x v="0"/>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x v="5"/>
    <n v="0"/>
    <n v="83.843999999999937"/>
  </r>
  <r>
    <n v="9369"/>
    <s v="CA-2013-154998"/>
    <x v="0"/>
    <x v="281"/>
    <d v="2013-04-10T00:00:00"/>
    <s v="First Class"/>
    <s v="ES-14080"/>
    <s v="Erin Smith"/>
    <x v="1"/>
    <s v="United States"/>
    <s v="Lakewood"/>
    <x v="30"/>
    <n v="8701"/>
    <x v="3"/>
    <s v="OFF-PA-10004243"/>
    <x v="1"/>
    <x v="10"/>
    <s v="Xerox 1939"/>
    <n v="37.94"/>
    <x v="0"/>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x v="1"/>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x v="4"/>
    <n v="0.2"/>
    <n v="-4.1568000000000023"/>
  </r>
  <r>
    <n v="9372"/>
    <s v="CA-2012-111339"/>
    <x v="1"/>
    <x v="352"/>
    <d v="2012-05-31T00:00:00"/>
    <s v="First Class"/>
    <s v="VP-21760"/>
    <s v="Victoria Pisteka"/>
    <x v="1"/>
    <s v="United States"/>
    <s v="Columbus"/>
    <x v="24"/>
    <n v="43229"/>
    <x v="3"/>
    <s v="FUR-CH-10000863"/>
    <x v="0"/>
    <x v="1"/>
    <s v="Novimex Swivel Fabric Task Chair"/>
    <n v="317.05799999999999"/>
    <x v="1"/>
    <n v="0.3"/>
    <n v="-86.058600000000013"/>
  </r>
  <r>
    <n v="9373"/>
    <s v="CA-2012-111339"/>
    <x v="1"/>
    <x v="352"/>
    <d v="2012-05-31T00:00:00"/>
    <s v="First Class"/>
    <s v="VP-21760"/>
    <s v="Victoria Pisteka"/>
    <x v="1"/>
    <s v="United States"/>
    <s v="Columbus"/>
    <x v="24"/>
    <n v="43229"/>
    <x v="3"/>
    <s v="OFF-FA-10002988"/>
    <x v="1"/>
    <x v="13"/>
    <s v="Ideal Clamps"/>
    <n v="8.0399999999999991"/>
    <x v="2"/>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x v="3"/>
    <n v="0.2"/>
    <n v="52.492999999999967"/>
  </r>
  <r>
    <n v="9375"/>
    <s v="CA-2013-149671"/>
    <x v="0"/>
    <x v="410"/>
    <d v="2013-06-10T00:00:00"/>
    <s v="Standard Class"/>
    <s v="KB-16600"/>
    <s v="Ken Brennan"/>
    <x v="1"/>
    <s v="United States"/>
    <s v="Seattle"/>
    <x v="4"/>
    <n v="98105"/>
    <x v="1"/>
    <s v="OFF-SU-10002537"/>
    <x v="1"/>
    <x v="14"/>
    <s v="Acme Box Cutter Scissors"/>
    <n v="61.38"/>
    <x v="5"/>
    <n v="0"/>
    <n v="15.958800000000004"/>
  </r>
  <r>
    <n v="9376"/>
    <s v="CA-2012-126347"/>
    <x v="1"/>
    <x v="639"/>
    <d v="2012-12-19T00:00:00"/>
    <s v="Second Class"/>
    <s v="AJ-10945"/>
    <s v="Ashley Jarboe"/>
    <x v="0"/>
    <s v="United States"/>
    <s v="Los Angeles"/>
    <x v="1"/>
    <n v="90045"/>
    <x v="1"/>
    <s v="TEC-AC-10003063"/>
    <x v="2"/>
    <x v="11"/>
    <s v="Micro Innovations USB RF Wireless Keyboard with Mouse"/>
    <n v="50"/>
    <x v="0"/>
    <n v="0"/>
    <n v="10.5"/>
  </r>
  <r>
    <n v="9377"/>
    <s v="CA-2014-108756"/>
    <x v="3"/>
    <x v="53"/>
    <d v="2014-12-30T00:00:00"/>
    <s v="Standard Class"/>
    <s v="PO-18865"/>
    <s v="Patrick O'Donnell"/>
    <x v="0"/>
    <s v="United States"/>
    <s v="East Orange"/>
    <x v="30"/>
    <n v="7017"/>
    <x v="3"/>
    <s v="TEC-AC-10003237"/>
    <x v="2"/>
    <x v="11"/>
    <s v="Memorex Micro Travel Drive 4 GB"/>
    <n v="31.799999999999997"/>
    <x v="1"/>
    <n v="0"/>
    <n v="13.674000000000003"/>
  </r>
  <r>
    <n v="9378"/>
    <s v="CA-2014-155362"/>
    <x v="3"/>
    <x v="94"/>
    <d v="2014-12-22T00:00:00"/>
    <s v="Standard Class"/>
    <s v="DP-13105"/>
    <s v="Dave Poirier"/>
    <x v="1"/>
    <s v="United States"/>
    <s v="Eau Claire"/>
    <x v="6"/>
    <n v="54703"/>
    <x v="2"/>
    <s v="OFF-ST-10001031"/>
    <x v="1"/>
    <x v="4"/>
    <s v="Adjustable Personal File Tote"/>
    <n v="32.56"/>
    <x v="0"/>
    <n v="0"/>
    <n v="8.465600000000002"/>
  </r>
  <r>
    <n v="9379"/>
    <s v="CA-2013-117625"/>
    <x v="0"/>
    <x v="1120"/>
    <d v="2013-05-16T00:00:00"/>
    <s v="Standard Class"/>
    <s v="GM-14500"/>
    <s v="Gene McClure"/>
    <x v="0"/>
    <s v="United States"/>
    <s v="Chicago"/>
    <x v="10"/>
    <n v="60610"/>
    <x v="2"/>
    <s v="OFF-EN-10001535"/>
    <x v="1"/>
    <x v="12"/>
    <s v="Grip Seal Envelopes"/>
    <n v="7.0720000000000001"/>
    <x v="0"/>
    <n v="0.2"/>
    <n v="2.3868"/>
  </r>
  <r>
    <n v="9380"/>
    <s v="CA-2011-154158"/>
    <x v="2"/>
    <x v="851"/>
    <d v="2011-12-27T00:00:00"/>
    <s v="Second Class"/>
    <s v="CC-12670"/>
    <s v="Craig Carreira"/>
    <x v="0"/>
    <s v="United States"/>
    <s v="Tampa"/>
    <x v="2"/>
    <n v="33614"/>
    <x v="0"/>
    <s v="OFF-PA-10001295"/>
    <x v="1"/>
    <x v="10"/>
    <s v="Computer Printout Paper with Letter-Trim Perforations"/>
    <n v="45.527999999999999"/>
    <x v="1"/>
    <n v="0.2"/>
    <n v="15.934799999999997"/>
  </r>
  <r>
    <n v="9381"/>
    <s v="CA-2011-154158"/>
    <x v="2"/>
    <x v="851"/>
    <d v="2011-12-27T00:00:00"/>
    <s v="Second Class"/>
    <s v="CC-12670"/>
    <s v="Craig Carreira"/>
    <x v="0"/>
    <s v="United States"/>
    <s v="Tampa"/>
    <x v="2"/>
    <n v="33614"/>
    <x v="0"/>
    <s v="FUR-CH-10004698"/>
    <x v="0"/>
    <x v="1"/>
    <s v="Padded Folding Chairs, Black, 4/Carton"/>
    <n v="64.784000000000006"/>
    <x v="7"/>
    <n v="0.2"/>
    <n v="6.4784000000000042"/>
  </r>
  <r>
    <n v="9382"/>
    <s v="CA-2011-154158"/>
    <x v="2"/>
    <x v="851"/>
    <d v="2011-12-27T00:00:00"/>
    <s v="Second Class"/>
    <s v="CC-12670"/>
    <s v="Craig Carreira"/>
    <x v="0"/>
    <s v="United States"/>
    <s v="Tampa"/>
    <x v="2"/>
    <n v="33614"/>
    <x v="0"/>
    <s v="OFF-ST-10000078"/>
    <x v="1"/>
    <x v="4"/>
    <s v="Tennsco 6- and 18-Compartment Lockers"/>
    <n v="424.27200000000005"/>
    <x v="0"/>
    <n v="0.2"/>
    <n v="-10.60680000000005"/>
  </r>
  <r>
    <n v="9383"/>
    <s v="CA-2011-154158"/>
    <x v="2"/>
    <x v="851"/>
    <d v="2011-12-27T00:00:00"/>
    <s v="Second Class"/>
    <s v="CC-12670"/>
    <s v="Craig Carreira"/>
    <x v="0"/>
    <s v="United States"/>
    <s v="Tampa"/>
    <x v="2"/>
    <n v="33614"/>
    <x v="0"/>
    <s v="OFF-AR-10001868"/>
    <x v="1"/>
    <x v="6"/>
    <s v="Prang Dustless Chalk Sticks"/>
    <n v="1.3440000000000001"/>
    <x v="7"/>
    <n v="0.2"/>
    <n v="0.504"/>
  </r>
  <r>
    <n v="9384"/>
    <s v="CA-2011-154158"/>
    <x v="2"/>
    <x v="851"/>
    <d v="2011-12-27T00:00:00"/>
    <s v="Second Class"/>
    <s v="CC-12670"/>
    <s v="Craig Carreira"/>
    <x v="0"/>
    <s v="United States"/>
    <s v="Tampa"/>
    <x v="2"/>
    <n v="33614"/>
    <x v="0"/>
    <s v="OFF-ST-10004950"/>
    <x v="1"/>
    <x v="4"/>
    <s v="Acco Perma 3000 Stacking Storage Drawers"/>
    <n v="83.920000000000016"/>
    <x v="2"/>
    <n v="0.2"/>
    <n v="-1.049000000000003"/>
  </r>
  <r>
    <n v="9385"/>
    <s v="CA-2014-100433"/>
    <x v="3"/>
    <x v="938"/>
    <d v="2014-08-17T00:00:00"/>
    <s v="Standard Class"/>
    <s v="SJ-20125"/>
    <s v="Sanjit Jacobs"/>
    <x v="2"/>
    <s v="United States"/>
    <s v="New York City"/>
    <x v="15"/>
    <n v="10009"/>
    <x v="3"/>
    <s v="OFF-PA-10003441"/>
    <x v="1"/>
    <x v="10"/>
    <s v="Xerox 226"/>
    <n v="25.92"/>
    <x v="4"/>
    <n v="0"/>
    <n v="12.441600000000001"/>
  </r>
  <r>
    <n v="9386"/>
    <s v="CA-2014-163097"/>
    <x v="3"/>
    <x v="151"/>
    <d v="2014-09-01T00:00:00"/>
    <s v="Standard Class"/>
    <s v="SF-20200"/>
    <s v="Sarah Foster"/>
    <x v="0"/>
    <s v="United States"/>
    <s v="Mesa"/>
    <x v="16"/>
    <n v="85204"/>
    <x v="1"/>
    <s v="FUR-FU-10004973"/>
    <x v="0"/>
    <x v="5"/>
    <s v="Flat Face Poster Frame"/>
    <n v="120.57600000000001"/>
    <x v="8"/>
    <n v="0.2"/>
    <n v="33.1584"/>
  </r>
  <r>
    <n v="9387"/>
    <s v="US-2014-127292"/>
    <x v="3"/>
    <x v="617"/>
    <d v="2014-01-24T00:00:00"/>
    <s v="Standard Class"/>
    <s v="RM-19375"/>
    <s v="Raymond Messe"/>
    <x v="0"/>
    <s v="United States"/>
    <s v="Burlington"/>
    <x v="42"/>
    <s v="05408"/>
    <x v="3"/>
    <s v="OFF-PA-10000157"/>
    <x v="1"/>
    <x v="10"/>
    <s v="Xerox 191"/>
    <n v="79.92"/>
    <x v="4"/>
    <n v="0"/>
    <n v="37.562399999999997"/>
  </r>
  <r>
    <n v="9388"/>
    <s v="US-2014-127292"/>
    <x v="3"/>
    <x v="617"/>
    <d v="2014-01-24T00:00:00"/>
    <s v="Standard Class"/>
    <s v="RM-19375"/>
    <s v="Raymond Messe"/>
    <x v="0"/>
    <s v="United States"/>
    <s v="Burlington"/>
    <x v="42"/>
    <s v="05408"/>
    <x v="3"/>
    <s v="OFF-PA-10001970"/>
    <x v="1"/>
    <x v="10"/>
    <s v="Xerox 1881"/>
    <n v="12.28"/>
    <x v="7"/>
    <n v="0"/>
    <n v="5.7715999999999994"/>
  </r>
  <r>
    <n v="9389"/>
    <s v="US-2014-127292"/>
    <x v="3"/>
    <x v="617"/>
    <d v="2014-01-24T00:00:00"/>
    <s v="Standard Class"/>
    <s v="RM-19375"/>
    <s v="Raymond Messe"/>
    <x v="0"/>
    <s v="United States"/>
    <s v="Burlington"/>
    <x v="42"/>
    <s v="05408"/>
    <x v="3"/>
    <s v="OFF-AP-10000828"/>
    <x v="1"/>
    <x v="9"/>
    <s v="Avanti 4.4 Cu. Ft. Refrigerator"/>
    <n v="542.93999999999994"/>
    <x v="1"/>
    <n v="0"/>
    <n v="152.02319999999997"/>
  </r>
  <r>
    <n v="9390"/>
    <s v="US-2014-127292"/>
    <x v="3"/>
    <x v="617"/>
    <d v="2014-01-24T00:00:00"/>
    <s v="Standard Class"/>
    <s v="RM-19375"/>
    <s v="Raymond Messe"/>
    <x v="0"/>
    <s v="United States"/>
    <s v="Burlington"/>
    <x v="42"/>
    <s v="05408"/>
    <x v="3"/>
    <s v="OFF-EN-10001509"/>
    <x v="1"/>
    <x v="12"/>
    <s v="Poly String Tie Envelopes"/>
    <n v="2.04"/>
    <x v="7"/>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x v="2"/>
    <n v="0.2"/>
    <n v="14.307499999999997"/>
  </r>
  <r>
    <n v="9392"/>
    <s v="CA-2014-162474"/>
    <x v="3"/>
    <x v="677"/>
    <d v="2014-03-17T00:00:00"/>
    <s v="First Class"/>
    <s v="FH-14275"/>
    <s v="Frank Hawley"/>
    <x v="1"/>
    <s v="United States"/>
    <s v="Aurora"/>
    <x v="10"/>
    <n v="60505"/>
    <x v="2"/>
    <s v="TEC-PH-10004700"/>
    <x v="2"/>
    <x v="7"/>
    <s v="PowerGen Dual USB Car Charger"/>
    <n v="7.9920000000000009"/>
    <x v="7"/>
    <n v="0.2"/>
    <n v="2.5973999999999995"/>
  </r>
  <r>
    <n v="9393"/>
    <s v="CA-2012-130848"/>
    <x v="1"/>
    <x v="969"/>
    <d v="2012-10-25T00:00:00"/>
    <s v="Same Day"/>
    <s v="DG-13300"/>
    <s v="Deirdre Greer"/>
    <x v="1"/>
    <s v="United States"/>
    <s v="Denver"/>
    <x v="22"/>
    <n v="80219"/>
    <x v="1"/>
    <s v="FUR-CH-10000422"/>
    <x v="0"/>
    <x v="1"/>
    <s v="Global Highback Leather Tilter in Burgundy"/>
    <n v="582.33600000000001"/>
    <x v="8"/>
    <n v="0.2"/>
    <n v="-29.116799999999955"/>
  </r>
  <r>
    <n v="9394"/>
    <s v="CA-2011-125997"/>
    <x v="2"/>
    <x v="59"/>
    <d v="2011-09-23T00:00:00"/>
    <s v="First Class"/>
    <s v="MW-18220"/>
    <s v="Mitch Webber"/>
    <x v="0"/>
    <s v="United States"/>
    <s v="New York City"/>
    <x v="15"/>
    <n v="10011"/>
    <x v="3"/>
    <s v="TEC-PH-10003484"/>
    <x v="2"/>
    <x v="7"/>
    <s v="Ooma Telo VoIP Home Phone System"/>
    <n v="629.94999999999993"/>
    <x v="2"/>
    <n v="0"/>
    <n v="157.48750000000001"/>
  </r>
  <r>
    <n v="9395"/>
    <s v="CA-2011-125997"/>
    <x v="2"/>
    <x v="59"/>
    <d v="2011-09-23T00:00:00"/>
    <s v="First Class"/>
    <s v="MW-18220"/>
    <s v="Mitch Webber"/>
    <x v="0"/>
    <s v="United States"/>
    <s v="New York City"/>
    <x v="15"/>
    <n v="10011"/>
    <x v="3"/>
    <s v="FUR-CH-10001394"/>
    <x v="0"/>
    <x v="1"/>
    <s v="Global Leather Executive Chair"/>
    <n v="631.78200000000004"/>
    <x v="0"/>
    <n v="0.1"/>
    <n v="140.39599999999993"/>
  </r>
  <r>
    <n v="9396"/>
    <s v="CA-2011-125997"/>
    <x v="2"/>
    <x v="59"/>
    <d v="2011-09-23T00:00:00"/>
    <s v="First Class"/>
    <s v="MW-18220"/>
    <s v="Mitch Webber"/>
    <x v="0"/>
    <s v="United States"/>
    <s v="New York City"/>
    <x v="15"/>
    <n v="10011"/>
    <x v="3"/>
    <s v="FUR-BO-10002213"/>
    <x v="0"/>
    <x v="0"/>
    <s v="DMI Eclipse Executive Suite Bookcases"/>
    <n v="801.5680000000001"/>
    <x v="0"/>
    <n v="0.2"/>
    <n v="-10.019600000000054"/>
  </r>
  <r>
    <n v="9397"/>
    <s v="CA-2011-125997"/>
    <x v="2"/>
    <x v="59"/>
    <d v="2011-09-23T00:00:00"/>
    <s v="First Class"/>
    <s v="MW-18220"/>
    <s v="Mitch Webber"/>
    <x v="0"/>
    <s v="United States"/>
    <s v="New York City"/>
    <x v="15"/>
    <n v="10011"/>
    <x v="3"/>
    <s v="OFF-LA-10002762"/>
    <x v="1"/>
    <x v="2"/>
    <s v="Avery 485"/>
    <n v="75.179999999999993"/>
    <x v="5"/>
    <n v="0"/>
    <n v="35.334599999999995"/>
  </r>
  <r>
    <n v="9398"/>
    <s v="CA-2011-125997"/>
    <x v="2"/>
    <x v="59"/>
    <d v="2011-09-23T00:00:00"/>
    <s v="First Class"/>
    <s v="MW-18220"/>
    <s v="Mitch Webber"/>
    <x v="0"/>
    <s v="United States"/>
    <s v="New York City"/>
    <x v="15"/>
    <n v="10011"/>
    <x v="3"/>
    <s v="OFF-AP-10003842"/>
    <x v="1"/>
    <x v="9"/>
    <s v="Euro-Pro Shark Turbo Vacuum"/>
    <n v="30.98"/>
    <x v="7"/>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x v="6"/>
    <n v="0"/>
    <n v="661.45590000000004"/>
  </r>
  <r>
    <n v="9400"/>
    <s v="CA-2013-103128"/>
    <x v="0"/>
    <x v="583"/>
    <d v="2013-11-16T00:00:00"/>
    <s v="Standard Class"/>
    <s v="SC-20845"/>
    <s v="Sung Chung"/>
    <x v="0"/>
    <s v="United States"/>
    <s v="Arlington Heights"/>
    <x v="10"/>
    <n v="60004"/>
    <x v="2"/>
    <s v="OFF-AR-10003394"/>
    <x v="1"/>
    <x v="6"/>
    <s v="Newell 332"/>
    <n v="14.111999999999998"/>
    <x v="5"/>
    <n v="0.2"/>
    <n v="1.2348000000000008"/>
  </r>
  <r>
    <n v="9401"/>
    <s v="CA-2012-167696"/>
    <x v="1"/>
    <x v="1218"/>
    <d v="2012-09-21T00:00:00"/>
    <s v="Standard Class"/>
    <s v="BD-11500"/>
    <s v="Bradley Drucker"/>
    <x v="0"/>
    <s v="United States"/>
    <s v="Newport News"/>
    <x v="17"/>
    <n v="23602"/>
    <x v="0"/>
    <s v="OFF-EN-10001539"/>
    <x v="1"/>
    <x v="12"/>
    <s v="Staples"/>
    <n v="31.12"/>
    <x v="4"/>
    <n v="0"/>
    <n v="14.6264"/>
  </r>
  <r>
    <n v="9402"/>
    <s v="CA-2011-159814"/>
    <x v="2"/>
    <x v="1219"/>
    <d v="2011-06-28T00:00:00"/>
    <s v="Standard Class"/>
    <s v="LP-17080"/>
    <s v="Liz Pelletier"/>
    <x v="0"/>
    <s v="United States"/>
    <s v="Tucson"/>
    <x v="16"/>
    <n v="85705"/>
    <x v="1"/>
    <s v="FUR-FU-10001731"/>
    <x v="0"/>
    <x v="5"/>
    <s v="Acrylic Self-Standing Desk Frames"/>
    <n v="4.2720000000000002"/>
    <x v="0"/>
    <n v="0.2"/>
    <n v="0.96119999999999983"/>
  </r>
  <r>
    <n v="9403"/>
    <s v="CA-2013-105459"/>
    <x v="0"/>
    <x v="399"/>
    <d v="2013-08-18T00:00:00"/>
    <s v="Second Class"/>
    <s v="NP-18700"/>
    <s v="Nora Preis"/>
    <x v="0"/>
    <s v="United States"/>
    <s v="New York City"/>
    <x v="15"/>
    <n v="10024"/>
    <x v="3"/>
    <s v="FUR-TA-10001095"/>
    <x v="0"/>
    <x v="3"/>
    <s v="Chromcraft Round Conference Tables"/>
    <n v="209.148"/>
    <x v="0"/>
    <n v="0.4"/>
    <n v="-66.230199999999996"/>
  </r>
  <r>
    <n v="9404"/>
    <s v="CA-2013-105459"/>
    <x v="0"/>
    <x v="399"/>
    <d v="2013-08-18T00:00:00"/>
    <s v="Second Class"/>
    <s v="NP-18700"/>
    <s v="Nora Preis"/>
    <x v="0"/>
    <s v="United States"/>
    <s v="New York City"/>
    <x v="15"/>
    <n v="10024"/>
    <x v="3"/>
    <s v="OFF-ST-10000078"/>
    <x v="1"/>
    <x v="4"/>
    <s v="Tennsco 6- and 18-Compartment Lockers"/>
    <n v="1591.02"/>
    <x v="5"/>
    <n v="0"/>
    <n v="286.38359999999989"/>
  </r>
  <r>
    <n v="9405"/>
    <s v="CA-2014-141663"/>
    <x v="3"/>
    <x v="669"/>
    <d v="2014-04-18T00:00:00"/>
    <s v="Standard Class"/>
    <s v="DP-13105"/>
    <s v="Dave Poirier"/>
    <x v="1"/>
    <s v="United States"/>
    <s v="Philadelphia"/>
    <x v="9"/>
    <n v="19134"/>
    <x v="3"/>
    <s v="OFF-FA-10004076"/>
    <x v="1"/>
    <x v="13"/>
    <s v="Translucent Push Pins by OIC"/>
    <n v="7.92"/>
    <x v="2"/>
    <n v="0.2"/>
    <n v="1.6829999999999994"/>
  </r>
  <r>
    <n v="9406"/>
    <s v="CA-2011-152618"/>
    <x v="2"/>
    <x v="619"/>
    <d v="2011-03-17T00:00:00"/>
    <s v="First Class"/>
    <s v="RB-19465"/>
    <s v="Rick Bensley"/>
    <x v="2"/>
    <s v="United States"/>
    <s v="Chicago"/>
    <x v="10"/>
    <n v="60653"/>
    <x v="2"/>
    <s v="TEC-MA-10003626"/>
    <x v="2"/>
    <x v="15"/>
    <s v="Hewlett-Packard Deskjet 6540 Color Inkjet Printer"/>
    <n v="574.91"/>
    <x v="0"/>
    <n v="0.3"/>
    <n v="156.04699999999997"/>
  </r>
  <r>
    <n v="9407"/>
    <s v="CA-2011-152618"/>
    <x v="2"/>
    <x v="619"/>
    <d v="2011-03-17T00:00:00"/>
    <s v="First Class"/>
    <s v="RB-19465"/>
    <s v="Rick Bensley"/>
    <x v="2"/>
    <s v="United States"/>
    <s v="Chicago"/>
    <x v="10"/>
    <n v="60653"/>
    <x v="2"/>
    <s v="OFF-PA-10001215"/>
    <x v="1"/>
    <x v="10"/>
    <s v="Xerox 1963"/>
    <n v="8.4480000000000004"/>
    <x v="0"/>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x v="6"/>
    <n v="0"/>
    <n v="171.36000000000007"/>
  </r>
  <r>
    <n v="9409"/>
    <s v="CA-2014-162789"/>
    <x v="3"/>
    <x v="585"/>
    <d v="2014-09-25T00:00:00"/>
    <s v="Second Class"/>
    <s v="LC-17140"/>
    <s v="Logan Currie"/>
    <x v="0"/>
    <s v="United States"/>
    <s v="New York City"/>
    <x v="15"/>
    <n v="10035"/>
    <x v="3"/>
    <s v="FUR-FU-10004864"/>
    <x v="0"/>
    <x v="5"/>
    <s v="Eldon 500 Class Desk Accessories"/>
    <n v="12.07"/>
    <x v="7"/>
    <n v="0"/>
    <n v="3.9831000000000003"/>
  </r>
  <r>
    <n v="9410"/>
    <s v="US-2014-110149"/>
    <x v="3"/>
    <x v="389"/>
    <d v="2014-12-14T00:00:00"/>
    <s v="First Class"/>
    <s v="WB-21850"/>
    <s v="William Brown"/>
    <x v="0"/>
    <s v="United States"/>
    <s v="Philadelphia"/>
    <x v="9"/>
    <n v="19143"/>
    <x v="3"/>
    <s v="OFF-BI-10000014"/>
    <x v="1"/>
    <x v="8"/>
    <s v="Heavy-Duty E-Z-D Binders"/>
    <n v="3.2730000000000006"/>
    <x v="7"/>
    <n v="0.7"/>
    <n v="-2.5092999999999996"/>
  </r>
  <r>
    <n v="9411"/>
    <s v="US-2014-110149"/>
    <x v="3"/>
    <x v="389"/>
    <d v="2014-12-14T00:00:00"/>
    <s v="First Class"/>
    <s v="WB-21850"/>
    <s v="William Brown"/>
    <x v="0"/>
    <s v="United States"/>
    <s v="Philadelphia"/>
    <x v="9"/>
    <n v="19143"/>
    <x v="3"/>
    <s v="FUR-FU-10001475"/>
    <x v="0"/>
    <x v="5"/>
    <s v="Contract Clock, 14&quot;, Brown"/>
    <n v="87.92"/>
    <x v="2"/>
    <n v="0.2"/>
    <n v="15.385999999999999"/>
  </r>
  <r>
    <n v="9412"/>
    <s v="CA-2013-108959"/>
    <x v="0"/>
    <x v="612"/>
    <d v="2013-03-15T00:00:00"/>
    <s v="Second Class"/>
    <s v="MH-17785"/>
    <s v="Maya Herman"/>
    <x v="1"/>
    <s v="United States"/>
    <s v="Glendale"/>
    <x v="16"/>
    <n v="85301"/>
    <x v="1"/>
    <s v="OFF-ST-10001272"/>
    <x v="1"/>
    <x v="4"/>
    <s v="Mini 13-1/2 Capacity Data Binder Rack, Pearl"/>
    <n v="104.69600000000001"/>
    <x v="7"/>
    <n v="0.2"/>
    <n v="6.5434999999999981"/>
  </r>
  <r>
    <n v="9413"/>
    <s v="CA-2012-164777"/>
    <x v="1"/>
    <x v="746"/>
    <d v="2012-01-29T00:00:00"/>
    <s v="First Class"/>
    <s v="SC-20305"/>
    <s v="Sean Christensen"/>
    <x v="0"/>
    <s v="United States"/>
    <s v="Los Angeles"/>
    <x v="1"/>
    <n v="90036"/>
    <x v="1"/>
    <s v="FUR-CH-10002024"/>
    <x v="0"/>
    <x v="1"/>
    <s v="HON 5400 Series Task Chairs for Big and Tall"/>
    <n v="2803.92"/>
    <x v="2"/>
    <n v="0.2"/>
    <n v="0"/>
  </r>
  <r>
    <n v="9414"/>
    <s v="CA-2013-132017"/>
    <x v="0"/>
    <x v="182"/>
    <d v="2013-09-28T00:00:00"/>
    <s v="First Class"/>
    <s v="MH-17620"/>
    <s v="Matt Hagelstein"/>
    <x v="1"/>
    <s v="United States"/>
    <s v="Houston"/>
    <x v="5"/>
    <n v="77041"/>
    <x v="2"/>
    <s v="OFF-BI-10004001"/>
    <x v="1"/>
    <x v="8"/>
    <s v="GBC Recycled VeloBinder Covers"/>
    <n v="6.8159999999999981"/>
    <x v="0"/>
    <n v="0.8"/>
    <n v="-11.587200000000003"/>
  </r>
  <r>
    <n v="9415"/>
    <s v="CA-2012-127824"/>
    <x v="1"/>
    <x v="1090"/>
    <d v="2012-10-22T00:00:00"/>
    <s v="Standard Class"/>
    <s v="JC-15775"/>
    <s v="John Castell"/>
    <x v="0"/>
    <s v="United States"/>
    <s v="Seattle"/>
    <x v="4"/>
    <n v="98115"/>
    <x v="1"/>
    <s v="TEC-PH-10004094"/>
    <x v="2"/>
    <x v="7"/>
    <s v="Motorola L703CM"/>
    <n v="249.58400000000003"/>
    <x v="0"/>
    <n v="0.2"/>
    <n v="15.598999999999997"/>
  </r>
  <r>
    <n v="9416"/>
    <s v="CA-2012-127824"/>
    <x v="1"/>
    <x v="1090"/>
    <d v="2012-10-22T00:00:00"/>
    <s v="Standard Class"/>
    <s v="JC-15775"/>
    <s v="John Castell"/>
    <x v="0"/>
    <s v="United States"/>
    <s v="Seattle"/>
    <x v="4"/>
    <n v="98115"/>
    <x v="1"/>
    <s v="OFF-PA-10001184"/>
    <x v="1"/>
    <x v="10"/>
    <s v="Xerox 1903"/>
    <n v="17.940000000000001"/>
    <x v="1"/>
    <n v="0"/>
    <n v="8.7906000000000013"/>
  </r>
  <r>
    <n v="9417"/>
    <s v="CA-2012-127824"/>
    <x v="1"/>
    <x v="1090"/>
    <d v="2012-10-22T00:00:00"/>
    <s v="Standard Class"/>
    <s v="JC-15775"/>
    <s v="John Castell"/>
    <x v="0"/>
    <s v="United States"/>
    <s v="Seattle"/>
    <x v="4"/>
    <n v="98115"/>
    <x v="1"/>
    <s v="FUR-FU-10002505"/>
    <x v="0"/>
    <x v="5"/>
    <s v="Eldon 100 Class Desk Accessories"/>
    <n v="10.11"/>
    <x v="1"/>
    <n v="0"/>
    <n v="3.2351999999999994"/>
  </r>
  <r>
    <n v="9418"/>
    <s v="CA-2011-148285"/>
    <x v="2"/>
    <x v="1220"/>
    <d v="2011-11-01T00:00:00"/>
    <s v="Standard Class"/>
    <s v="RD-19810"/>
    <s v="Ross DeVincentis"/>
    <x v="2"/>
    <s v="United States"/>
    <s v="Fayetteville"/>
    <x v="3"/>
    <n v="28314"/>
    <x v="0"/>
    <s v="OFF-PA-10001166"/>
    <x v="1"/>
    <x v="10"/>
    <s v="Xerox 2"/>
    <n v="10.368000000000002"/>
    <x v="0"/>
    <n v="0.2"/>
    <n v="3.6288"/>
  </r>
  <r>
    <n v="9419"/>
    <s v="CA-2011-148285"/>
    <x v="2"/>
    <x v="1220"/>
    <d v="2011-11-01T00:00:00"/>
    <s v="Standard Class"/>
    <s v="RD-19810"/>
    <s v="Ross DeVincentis"/>
    <x v="2"/>
    <s v="United States"/>
    <s v="Fayetteville"/>
    <x v="3"/>
    <n v="28314"/>
    <x v="0"/>
    <s v="OFF-PA-10000349"/>
    <x v="1"/>
    <x v="10"/>
    <s v="Staples"/>
    <n v="11.952000000000002"/>
    <x v="1"/>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x v="0"/>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x v="5"/>
    <n v="0.8"/>
    <n v="-56.059200000000011"/>
  </r>
  <r>
    <n v="9422"/>
    <s v="CA-2011-145254"/>
    <x v="2"/>
    <x v="149"/>
    <d v="2011-07-27T00:00:00"/>
    <s v="Standard Class"/>
    <s v="NC-18535"/>
    <s v="Nick Crebassa"/>
    <x v="1"/>
    <s v="United States"/>
    <s v="San Francisco"/>
    <x v="1"/>
    <n v="94122"/>
    <x v="1"/>
    <s v="TEC-PH-10000441"/>
    <x v="2"/>
    <x v="7"/>
    <s v="VTech DS6151"/>
    <n v="604.75199999999995"/>
    <x v="5"/>
    <n v="0.2"/>
    <n v="60.475200000000058"/>
  </r>
  <r>
    <n v="9423"/>
    <s v="CA-2011-145254"/>
    <x v="2"/>
    <x v="149"/>
    <d v="2011-07-27T00:00:00"/>
    <s v="Standard Class"/>
    <s v="NC-18535"/>
    <s v="Nick Crebassa"/>
    <x v="1"/>
    <s v="United States"/>
    <s v="San Francisco"/>
    <x v="1"/>
    <n v="94122"/>
    <x v="1"/>
    <s v="OFF-SU-10004664"/>
    <x v="1"/>
    <x v="14"/>
    <s v="Acme Softgrip Scissors"/>
    <n v="40.700000000000003"/>
    <x v="2"/>
    <n v="0"/>
    <n v="11.802999999999999"/>
  </r>
  <r>
    <n v="9424"/>
    <s v="CA-2011-145254"/>
    <x v="2"/>
    <x v="149"/>
    <d v="2011-07-27T00:00:00"/>
    <s v="Standard Class"/>
    <s v="NC-18535"/>
    <s v="Nick Crebassa"/>
    <x v="1"/>
    <s v="United States"/>
    <s v="San Francisco"/>
    <x v="1"/>
    <n v="94122"/>
    <x v="1"/>
    <s v="TEC-PH-10004531"/>
    <x v="2"/>
    <x v="7"/>
    <s v="AT&amp;T CL2909"/>
    <n v="302.37599999999998"/>
    <x v="1"/>
    <n v="0.2"/>
    <n v="37.796999999999997"/>
  </r>
  <r>
    <n v="9425"/>
    <s v="CA-2011-145254"/>
    <x v="2"/>
    <x v="149"/>
    <d v="2011-07-27T00:00:00"/>
    <s v="Standard Class"/>
    <s v="NC-18535"/>
    <s v="Nick Crebassa"/>
    <x v="1"/>
    <s v="United States"/>
    <s v="San Francisco"/>
    <x v="1"/>
    <n v="94122"/>
    <x v="1"/>
    <s v="TEC-AC-10002167"/>
    <x v="2"/>
    <x v="11"/>
    <s v="Imation 8gb Micro Traveldrive Usb 2.0 Flash Drive"/>
    <n v="45"/>
    <x v="1"/>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x v="5"/>
    <n v="0.1"/>
    <n v="420.58800000000019"/>
  </r>
  <r>
    <n v="9427"/>
    <s v="CA-2013-160479"/>
    <x v="0"/>
    <x v="306"/>
    <d v="2013-09-21T00:00:00"/>
    <s v="Standard Class"/>
    <s v="AH-10585"/>
    <s v="Angele Hood"/>
    <x v="0"/>
    <s v="United States"/>
    <s v="Seattle"/>
    <x v="4"/>
    <n v="98105"/>
    <x v="1"/>
    <s v="OFF-AR-10002445"/>
    <x v="1"/>
    <x v="6"/>
    <s v="SANFORD Major Accent Highlighters"/>
    <n v="35.4"/>
    <x v="2"/>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x v="2"/>
    <n v="0"/>
    <n v="39.97999999999999"/>
  </r>
  <r>
    <n v="9429"/>
    <s v="CA-2011-152100"/>
    <x v="2"/>
    <x v="218"/>
    <d v="2011-05-16T00:00:00"/>
    <s v="Standard Class"/>
    <s v="VW-21775"/>
    <s v="Victoria Wilson"/>
    <x v="1"/>
    <s v="United States"/>
    <s v="Huntsville"/>
    <x v="5"/>
    <n v="77340"/>
    <x v="2"/>
    <s v="FUR-CH-10000015"/>
    <x v="0"/>
    <x v="1"/>
    <s v="Hon Multipurpose Stacking Arm Chairs"/>
    <n v="1212.9599999999998"/>
    <x v="8"/>
    <n v="0.3"/>
    <n v="-69.311999999999898"/>
  </r>
  <r>
    <n v="9430"/>
    <s v="CA-2012-166219"/>
    <x v="1"/>
    <x v="834"/>
    <d v="2012-09-01T00:00:00"/>
    <s v="Standard Class"/>
    <s v="BP-11185"/>
    <s v="Ben Peterman"/>
    <x v="1"/>
    <s v="United States"/>
    <s v="Dallas"/>
    <x v="5"/>
    <n v="75081"/>
    <x v="2"/>
    <s v="TEC-PH-10004165"/>
    <x v="2"/>
    <x v="7"/>
    <s v="Mitel MiVoice 5330e IP Phone"/>
    <n v="1099.96"/>
    <x v="2"/>
    <n v="0.2"/>
    <n v="82.496999999999957"/>
  </r>
  <r>
    <n v="9431"/>
    <s v="CA-2012-166219"/>
    <x v="1"/>
    <x v="834"/>
    <d v="2012-09-01T00:00:00"/>
    <s v="Standard Class"/>
    <s v="BP-11185"/>
    <s v="Ben Peterman"/>
    <x v="1"/>
    <s v="United States"/>
    <s v="Dallas"/>
    <x v="5"/>
    <n v="75081"/>
    <x v="2"/>
    <s v="FUR-TA-10004607"/>
    <x v="0"/>
    <x v="3"/>
    <s v="Hon 2111 Invitation Series Straight Table"/>
    <n v="103.48100000000001"/>
    <x v="7"/>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x v="0"/>
    <n v="0.2"/>
    <n v="1.9925999999999999"/>
  </r>
  <r>
    <n v="9433"/>
    <s v="CA-2012-119627"/>
    <x v="1"/>
    <x v="493"/>
    <d v="2012-08-23T00:00:00"/>
    <s v="Standard Class"/>
    <s v="SC-20725"/>
    <s v="Steven Cartwright"/>
    <x v="0"/>
    <s v="United States"/>
    <s v="Peoria"/>
    <x v="16"/>
    <n v="85345"/>
    <x v="1"/>
    <s v="TEC-AC-10002217"/>
    <x v="2"/>
    <x v="11"/>
    <s v="Imation Clip USB flash drive - 8 GB"/>
    <n v="30.080000000000002"/>
    <x v="0"/>
    <n v="0.2"/>
    <n v="-5.2640000000000002"/>
  </r>
  <r>
    <n v="9434"/>
    <s v="CA-2012-119627"/>
    <x v="1"/>
    <x v="493"/>
    <d v="2012-08-23T00:00:00"/>
    <s v="Standard Class"/>
    <s v="SC-20725"/>
    <s v="Steven Cartwright"/>
    <x v="0"/>
    <s v="United States"/>
    <s v="Peoria"/>
    <x v="16"/>
    <n v="85345"/>
    <x v="1"/>
    <s v="OFF-PA-10001937"/>
    <x v="1"/>
    <x v="10"/>
    <s v="Xerox 21"/>
    <n v="36.288000000000011"/>
    <x v="3"/>
    <n v="0.2"/>
    <n v="12.700800000000001"/>
  </r>
  <r>
    <n v="9435"/>
    <s v="CA-2012-119627"/>
    <x v="1"/>
    <x v="493"/>
    <d v="2012-08-23T00:00:00"/>
    <s v="Standard Class"/>
    <s v="SC-20725"/>
    <s v="Steven Cartwright"/>
    <x v="0"/>
    <s v="United States"/>
    <s v="Peoria"/>
    <x v="16"/>
    <n v="85345"/>
    <x v="1"/>
    <s v="OFF-AR-10000203"/>
    <x v="1"/>
    <x v="6"/>
    <s v="Newell 336"/>
    <n v="10.272000000000002"/>
    <x v="1"/>
    <n v="0.2"/>
    <n v="1.1555999999999984"/>
  </r>
  <r>
    <n v="9436"/>
    <s v="CA-2012-119627"/>
    <x v="1"/>
    <x v="493"/>
    <d v="2012-08-23T00:00:00"/>
    <s v="Standard Class"/>
    <s v="SC-20725"/>
    <s v="Steven Cartwright"/>
    <x v="0"/>
    <s v="United States"/>
    <s v="Peoria"/>
    <x v="16"/>
    <n v="85345"/>
    <x v="1"/>
    <s v="TEC-AC-10001142"/>
    <x v="2"/>
    <x v="11"/>
    <s v="First Data FD10 PIN Pad"/>
    <n v="252.8"/>
    <x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x v="0"/>
    <n v="0.7"/>
    <n v="-2.0621999999999998"/>
  </r>
  <r>
    <n v="9438"/>
    <s v="CA-2014-107853"/>
    <x v="3"/>
    <x v="1143"/>
    <d v="2014-06-01T00:00:00"/>
    <s v="Standard Class"/>
    <s v="CD-11920"/>
    <s v="Carlos Daly"/>
    <x v="0"/>
    <s v="United States"/>
    <s v="Oceanside"/>
    <x v="1"/>
    <n v="92054"/>
    <x v="1"/>
    <s v="OFF-PA-10000520"/>
    <x v="1"/>
    <x v="10"/>
    <s v="Xerox 201"/>
    <n v="12.96"/>
    <x v="0"/>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x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x v="0"/>
    <n v="0.2"/>
    <n v="2.5019999999999971"/>
  </r>
  <r>
    <n v="9441"/>
    <s v="CA-2011-100391"/>
    <x v="2"/>
    <x v="594"/>
    <d v="2011-05-29T00:00:00"/>
    <s v="Standard Class"/>
    <s v="BW-11065"/>
    <s v="Barry Weirich"/>
    <x v="0"/>
    <s v="United States"/>
    <s v="New York City"/>
    <x v="15"/>
    <n v="10035"/>
    <x v="3"/>
    <s v="OFF-PA-10001471"/>
    <x v="1"/>
    <x v="10"/>
    <s v="Strathmore Photo Frame Cards"/>
    <n v="14.62"/>
    <x v="0"/>
    <n v="0"/>
    <n v="6.7251999999999992"/>
  </r>
  <r>
    <n v="9442"/>
    <s v="CA-2011-165477"/>
    <x v="2"/>
    <x v="282"/>
    <d v="2011-12-31T00:00:00"/>
    <s v="Second Class"/>
    <s v="RE-19405"/>
    <s v="Ricardo Emerson"/>
    <x v="0"/>
    <s v="United States"/>
    <s v="Kent"/>
    <x v="24"/>
    <n v="44240"/>
    <x v="3"/>
    <s v="OFF-AP-10003281"/>
    <x v="1"/>
    <x v="9"/>
    <s v="Acco 6 Outlet Guardian Standard Surge Suppressor"/>
    <n v="48.36"/>
    <x v="2"/>
    <n v="0.2"/>
    <n v="6.0449999999999946"/>
  </r>
  <r>
    <n v="9443"/>
    <s v="CA-2014-165904"/>
    <x v="3"/>
    <x v="104"/>
    <d v="2014-04-12T00:00:00"/>
    <s v="Standard Class"/>
    <s v="HR-14770"/>
    <s v="Hallie Redmond"/>
    <x v="2"/>
    <s v="United States"/>
    <s v="Jacksonville"/>
    <x v="2"/>
    <n v="32216"/>
    <x v="0"/>
    <s v="OFF-AR-10003156"/>
    <x v="1"/>
    <x v="6"/>
    <s v="50 Colored Long Pencils"/>
    <n v="16.256"/>
    <x v="0"/>
    <n v="0.2"/>
    <n v="1.2192000000000007"/>
  </r>
  <r>
    <n v="9444"/>
    <s v="CA-2014-165904"/>
    <x v="3"/>
    <x v="104"/>
    <d v="2014-04-12T00:00:00"/>
    <s v="Standard Class"/>
    <s v="HR-14770"/>
    <s v="Hallie Redmond"/>
    <x v="2"/>
    <s v="United States"/>
    <s v="Jacksonville"/>
    <x v="2"/>
    <n v="32216"/>
    <x v="0"/>
    <s v="TEC-PH-10000576"/>
    <x v="2"/>
    <x v="7"/>
    <s v="AT&amp;T 1080 Corded phone"/>
    <n v="219.18400000000003"/>
    <x v="0"/>
    <n v="0.2"/>
    <n v="19.178600000000003"/>
  </r>
  <r>
    <n v="9445"/>
    <s v="CA-2012-104052"/>
    <x v="1"/>
    <x v="1201"/>
    <d v="2012-03-02T00:00:00"/>
    <s v="First Class"/>
    <s v="TP-21565"/>
    <s v="Tracy Poddar"/>
    <x v="1"/>
    <s v="United States"/>
    <s v="Coppell"/>
    <x v="5"/>
    <n v="75019"/>
    <x v="2"/>
    <s v="TEC-PH-10003215"/>
    <x v="2"/>
    <x v="7"/>
    <s v="Jackery Bar Premium Fast-charging Portable Charger"/>
    <n v="95.84"/>
    <x v="4"/>
    <n v="0.2"/>
    <n v="34.741999999999997"/>
  </r>
  <r>
    <n v="9446"/>
    <s v="CA-2012-168277"/>
    <x v="1"/>
    <x v="352"/>
    <d v="2012-06-03T00:00:00"/>
    <s v="Standard Class"/>
    <s v="KB-16315"/>
    <s v="Karl Braun"/>
    <x v="0"/>
    <s v="United States"/>
    <s v="Indianapolis"/>
    <x v="14"/>
    <n v="46203"/>
    <x v="2"/>
    <s v="OFF-LA-10004484"/>
    <x v="1"/>
    <x v="2"/>
    <s v="Avery 476"/>
    <n v="12.39"/>
    <x v="1"/>
    <n v="0"/>
    <n v="5.6993999999999998"/>
  </r>
  <r>
    <n v="9447"/>
    <s v="CA-2013-158617"/>
    <x v="0"/>
    <x v="897"/>
    <d v="2013-09-29T00:00:00"/>
    <s v="Standard Class"/>
    <s v="AC-10660"/>
    <s v="Anna Chung"/>
    <x v="0"/>
    <s v="United States"/>
    <s v="Lawrence"/>
    <x v="14"/>
    <n v="46226"/>
    <x v="2"/>
    <s v="OFF-PA-10002245"/>
    <x v="1"/>
    <x v="10"/>
    <s v="Xerox 1895"/>
    <n v="35.880000000000003"/>
    <x v="5"/>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x v="2"/>
    <n v="0"/>
    <n v="138.41699999999997"/>
  </r>
  <r>
    <n v="9449"/>
    <s v="US-2013-148957"/>
    <x v="0"/>
    <x v="42"/>
    <d v="2013-09-24T00:00:00"/>
    <s v="Standard Class"/>
    <s v="CC-12430"/>
    <s v="Chuck Clark"/>
    <x v="2"/>
    <s v="United States"/>
    <s v="Redmond"/>
    <x v="4"/>
    <n v="98052"/>
    <x v="1"/>
    <s v="OFF-LA-10002195"/>
    <x v="1"/>
    <x v="2"/>
    <s v="Avery 481"/>
    <n v="12.32"/>
    <x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x v="0"/>
    <n v="0.2"/>
    <n v="3.0127999999999995"/>
  </r>
  <r>
    <n v="9451"/>
    <s v="CA-2014-145506"/>
    <x v="3"/>
    <x v="95"/>
    <d v="2014-06-08T00:00:00"/>
    <s v="Standard Class"/>
    <s v="MO-17800"/>
    <s v="Meg O'Connel"/>
    <x v="2"/>
    <s v="United States"/>
    <s v="Spokane"/>
    <x v="4"/>
    <n v="99207"/>
    <x v="1"/>
    <s v="OFF-ST-10004963"/>
    <x v="1"/>
    <x v="4"/>
    <s v="Eldon Gobal File Keepers"/>
    <n v="136.26"/>
    <x v="6"/>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x v="1"/>
    <n v="0"/>
    <n v="55.844999999999985"/>
  </r>
  <r>
    <n v="9453"/>
    <s v="CA-2012-129546"/>
    <x v="1"/>
    <x v="694"/>
    <d v="2012-10-05T00:00:00"/>
    <s v="Standard Class"/>
    <s v="RP-19855"/>
    <s v="Roy Phan"/>
    <x v="1"/>
    <s v="United States"/>
    <s v="Los Angeles"/>
    <x v="1"/>
    <n v="90032"/>
    <x v="1"/>
    <s v="OFF-BI-10004001"/>
    <x v="1"/>
    <x v="8"/>
    <s v="GBC Recycled VeloBinder Covers"/>
    <n v="81.792000000000002"/>
    <x v="5"/>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x v="1"/>
    <n v="0"/>
    <n v="13.685099999999995"/>
  </r>
  <r>
    <n v="9455"/>
    <s v="CA-2012-129546"/>
    <x v="1"/>
    <x v="694"/>
    <d v="2012-10-05T00:00:00"/>
    <s v="Standard Class"/>
    <s v="RP-19855"/>
    <s v="Roy Phan"/>
    <x v="1"/>
    <s v="United States"/>
    <s v="Los Angeles"/>
    <x v="1"/>
    <n v="90032"/>
    <x v="1"/>
    <s v="TEC-PH-10003555"/>
    <x v="2"/>
    <x v="7"/>
    <s v="Motorola HK250 Universal Bluetooth Headset"/>
    <n v="36.783999999999999"/>
    <x v="0"/>
    <n v="0.2"/>
    <n v="-8.2763999999999971"/>
  </r>
  <r>
    <n v="9456"/>
    <s v="CA-2013-140977"/>
    <x v="0"/>
    <x v="950"/>
    <d v="2013-06-20T00:00:00"/>
    <s v="Second Class"/>
    <s v="JL-15175"/>
    <s v="James Lanier"/>
    <x v="2"/>
    <s v="United States"/>
    <s v="Chattanooga"/>
    <x v="18"/>
    <n v="37421"/>
    <x v="0"/>
    <s v="TEC-MA-10003493"/>
    <x v="2"/>
    <x v="15"/>
    <s v="Penpower WorldCard Pro Card Scanner"/>
    <n v="91.474999999999994"/>
    <x v="7"/>
    <n v="0.5"/>
    <n v="-1.8294999999999959"/>
  </r>
  <r>
    <n v="9457"/>
    <s v="CA-2014-151855"/>
    <x v="3"/>
    <x v="837"/>
    <d v="2014-06-04T00:00:00"/>
    <s v="Standard Class"/>
    <s v="BW-11110"/>
    <s v="Bart Watters"/>
    <x v="1"/>
    <s v="United States"/>
    <s v="Greensboro"/>
    <x v="3"/>
    <n v="27405"/>
    <x v="0"/>
    <s v="TEC-AC-10002380"/>
    <x v="2"/>
    <x v="11"/>
    <s v="Sony 8GB Class 10 Micro SDHC R40 Memory Card"/>
    <n v="27.192"/>
    <x v="1"/>
    <n v="0.2"/>
    <n v="0.33989999999999654"/>
  </r>
  <r>
    <n v="9458"/>
    <s v="CA-2014-151855"/>
    <x v="3"/>
    <x v="837"/>
    <d v="2014-06-04T00:00:00"/>
    <s v="Standard Class"/>
    <s v="BW-11110"/>
    <s v="Bart Watters"/>
    <x v="1"/>
    <s v="United States"/>
    <s v="Greensboro"/>
    <x v="3"/>
    <n v="27405"/>
    <x v="0"/>
    <s v="OFF-BI-10004209"/>
    <x v="1"/>
    <x v="8"/>
    <s v="Fellowes Twister Kit, Gray/Clear, 3/pkg"/>
    <n v="12.059999999999999"/>
    <x v="2"/>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x v="1"/>
    <n v="0"/>
    <n v="41.933999999999983"/>
  </r>
  <r>
    <n v="9460"/>
    <s v="CA-2011-138240"/>
    <x v="2"/>
    <x v="1148"/>
    <d v="2011-10-14T00:00:00"/>
    <s v="Standard Class"/>
    <s v="SJ-20500"/>
    <s v="Shirley Jackson"/>
    <x v="0"/>
    <s v="United States"/>
    <s v="San Francisco"/>
    <x v="1"/>
    <n v="94122"/>
    <x v="1"/>
    <s v="TEC-PH-10002583"/>
    <x v="2"/>
    <x v="7"/>
    <s v="iOttie HLCRIO102 Car Mount"/>
    <n v="15.991999999999999"/>
    <x v="7"/>
    <n v="0.2"/>
    <n v="-2.9985000000000022"/>
  </r>
  <r>
    <n v="9461"/>
    <s v="CA-2011-101833"/>
    <x v="2"/>
    <x v="664"/>
    <d v="2011-11-22T00:00:00"/>
    <s v="Second Class"/>
    <s v="FG-14260"/>
    <s v="Frank Gastineau"/>
    <x v="2"/>
    <s v="United States"/>
    <s v="New York City"/>
    <x v="15"/>
    <n v="10024"/>
    <x v="3"/>
    <s v="OFF-PA-10003591"/>
    <x v="1"/>
    <x v="10"/>
    <s v="Southworth 100% Cotton The Best Paper"/>
    <n v="34.44"/>
    <x v="1"/>
    <n v="0"/>
    <n v="17.22"/>
  </r>
  <r>
    <n v="9462"/>
    <s v="CA-2011-100867"/>
    <x v="2"/>
    <x v="538"/>
    <d v="2011-10-24T00:00:00"/>
    <s v="Standard Class"/>
    <s v="EH-14125"/>
    <s v="Eugene Hildebrand"/>
    <x v="2"/>
    <s v="United States"/>
    <s v="Lakewood"/>
    <x v="1"/>
    <n v="90712"/>
    <x v="1"/>
    <s v="TEC-PH-10004922"/>
    <x v="2"/>
    <x v="7"/>
    <s v="RCA Visys Integrated PBX 8-Line Router"/>
    <n v="321.55200000000002"/>
    <x v="5"/>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x v="0"/>
    <n v="0"/>
    <n v="168.47040000000004"/>
  </r>
  <r>
    <n v="9464"/>
    <s v="CA-2011-156545"/>
    <x v="2"/>
    <x v="1221"/>
    <d v="2011-03-03T00:00:00"/>
    <s v="First Class"/>
    <s v="JS-16030"/>
    <s v="Joy Smith"/>
    <x v="0"/>
    <s v="United States"/>
    <s v="Columbus"/>
    <x v="24"/>
    <n v="43229"/>
    <x v="3"/>
    <s v="OFF-AR-10003560"/>
    <x v="1"/>
    <x v="6"/>
    <s v="Zebra Zazzle Fluorescent Highlighters"/>
    <n v="19.456000000000003"/>
    <x v="4"/>
    <n v="0.2"/>
    <n v="3.4047999999999981"/>
  </r>
  <r>
    <n v="9465"/>
    <s v="CA-2011-109127"/>
    <x v="2"/>
    <x v="1059"/>
    <d v="2011-12-25T00:00:00"/>
    <s v="Standard Class"/>
    <s v="JC-15775"/>
    <s v="John Castell"/>
    <x v="0"/>
    <s v="United States"/>
    <s v="Newark"/>
    <x v="13"/>
    <n v="19711"/>
    <x v="3"/>
    <s v="OFF-LA-10004409"/>
    <x v="1"/>
    <x v="2"/>
    <s v="Avery 492"/>
    <n v="17.28"/>
    <x v="5"/>
    <n v="0"/>
    <n v="7.9487999999999985"/>
  </r>
  <r>
    <n v="9466"/>
    <s v="CA-2013-126858"/>
    <x v="0"/>
    <x v="258"/>
    <d v="2013-11-24T00:00:00"/>
    <s v="Standard Class"/>
    <s v="JM-15265"/>
    <s v="Janet Molinari"/>
    <x v="1"/>
    <s v="United States"/>
    <s v="Seattle"/>
    <x v="4"/>
    <n v="98115"/>
    <x v="1"/>
    <s v="FUR-FU-10000448"/>
    <x v="0"/>
    <x v="5"/>
    <s v="Tenex Chairmats For Use With Carpeted Floors"/>
    <n v="31.96"/>
    <x v="0"/>
    <n v="0"/>
    <n v="1.597999999999999"/>
  </r>
  <r>
    <n v="9467"/>
    <s v="CA-2014-102925"/>
    <x v="3"/>
    <x v="60"/>
    <d v="2014-11-11T00:00:00"/>
    <s v="Second Class"/>
    <s v="CD-12280"/>
    <s v="Christina DeMoss"/>
    <x v="0"/>
    <s v="United States"/>
    <s v="New York City"/>
    <x v="15"/>
    <n v="10024"/>
    <x v="3"/>
    <s v="OFF-BI-10002735"/>
    <x v="1"/>
    <x v="8"/>
    <s v="GBC Prestige Therm-A-Bind Covers"/>
    <n v="164.68800000000002"/>
    <x v="5"/>
    <n v="0.2"/>
    <n v="55.582200000000007"/>
  </r>
  <r>
    <n v="9468"/>
    <s v="CA-2014-102925"/>
    <x v="3"/>
    <x v="60"/>
    <d v="2014-11-11T00:00:00"/>
    <s v="Second Class"/>
    <s v="CD-12280"/>
    <s v="Christina DeMoss"/>
    <x v="0"/>
    <s v="United States"/>
    <s v="New York City"/>
    <x v="15"/>
    <n v="10024"/>
    <x v="3"/>
    <s v="FUR-TA-10003469"/>
    <x v="0"/>
    <x v="3"/>
    <s v="Balt Split Level Computer Training Table"/>
    <n v="166.5"/>
    <x v="0"/>
    <n v="0.4"/>
    <n v="-66.599999999999994"/>
  </r>
  <r>
    <n v="9469"/>
    <s v="CA-2014-102925"/>
    <x v="3"/>
    <x v="60"/>
    <d v="2014-11-11T00:00:00"/>
    <s v="Second Class"/>
    <s v="CD-12280"/>
    <s v="Christina DeMoss"/>
    <x v="0"/>
    <s v="United States"/>
    <s v="New York City"/>
    <x v="15"/>
    <n v="10024"/>
    <x v="3"/>
    <s v="OFF-PA-10001870"/>
    <x v="1"/>
    <x v="10"/>
    <s v="Xerox 202"/>
    <n v="12.96"/>
    <x v="0"/>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x v="0"/>
    <n v="0"/>
    <n v="53.260799999999996"/>
  </r>
  <r>
    <n v="9471"/>
    <s v="CA-2014-102925"/>
    <x v="3"/>
    <x v="60"/>
    <d v="2014-11-11T00:00:00"/>
    <s v="Second Class"/>
    <s v="CD-12280"/>
    <s v="Christina DeMoss"/>
    <x v="0"/>
    <s v="United States"/>
    <s v="New York City"/>
    <x v="15"/>
    <n v="10024"/>
    <x v="3"/>
    <s v="TEC-PH-10001448"/>
    <x v="2"/>
    <x v="7"/>
    <s v="Anker Astro 15000mAh USB Portable Charger"/>
    <n v="99.98"/>
    <x v="0"/>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x v="7"/>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x v="0"/>
    <n v="0.1"/>
    <n v="24.2012"/>
  </r>
  <r>
    <n v="9474"/>
    <s v="CA-2014-102925"/>
    <x v="3"/>
    <x v="60"/>
    <d v="2014-11-11T00:00:00"/>
    <s v="Second Class"/>
    <s v="CD-12280"/>
    <s v="Christina DeMoss"/>
    <x v="0"/>
    <s v="United States"/>
    <s v="New York City"/>
    <x v="15"/>
    <n v="10024"/>
    <x v="3"/>
    <s v="FUR-FU-10004245"/>
    <x v="0"/>
    <x v="5"/>
    <s v="Career Cubicle Clock, 8 1/4&quot;, Black"/>
    <n v="101.4"/>
    <x v="2"/>
    <n v="0"/>
    <n v="38.532000000000004"/>
  </r>
  <r>
    <n v="9475"/>
    <s v="CA-2012-100818"/>
    <x v="1"/>
    <x v="70"/>
    <d v="2012-06-05T00:00:00"/>
    <s v="Second Class"/>
    <s v="JM-15265"/>
    <s v="Janet Molinari"/>
    <x v="1"/>
    <s v="United States"/>
    <s v="Chicago"/>
    <x v="10"/>
    <n v="60653"/>
    <x v="2"/>
    <s v="OFF-LA-10000443"/>
    <x v="1"/>
    <x v="2"/>
    <s v="Avery 501"/>
    <n v="5.9039999999999999"/>
    <x v="0"/>
    <n v="0.2"/>
    <n v="1.9925999999999999"/>
  </r>
  <r>
    <n v="9476"/>
    <s v="CA-2012-100818"/>
    <x v="1"/>
    <x v="70"/>
    <d v="2012-06-05T00:00:00"/>
    <s v="Second Class"/>
    <s v="JM-15265"/>
    <s v="Janet Molinari"/>
    <x v="1"/>
    <s v="United States"/>
    <s v="Chicago"/>
    <x v="10"/>
    <n v="60653"/>
    <x v="2"/>
    <s v="OFF-PA-10001125"/>
    <x v="1"/>
    <x v="10"/>
    <s v="Xerox 1988"/>
    <n v="173.48800000000003"/>
    <x v="3"/>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x v="0"/>
    <n v="0.6"/>
    <n v="-61.872"/>
  </r>
  <r>
    <n v="9478"/>
    <s v="CA-2012-100818"/>
    <x v="1"/>
    <x v="70"/>
    <d v="2012-06-05T00:00:00"/>
    <s v="Second Class"/>
    <s v="JM-15265"/>
    <s v="Janet Molinari"/>
    <x v="1"/>
    <s v="United States"/>
    <s v="Chicago"/>
    <x v="10"/>
    <n v="60653"/>
    <x v="2"/>
    <s v="OFF-BI-10004364"/>
    <x v="1"/>
    <x v="8"/>
    <s v="Storex Dura Pro Binders"/>
    <n v="3.5639999999999992"/>
    <x v="1"/>
    <n v="0.8"/>
    <n v="-6.2370000000000019"/>
  </r>
  <r>
    <n v="9479"/>
    <s v="CA-2011-126193"/>
    <x v="2"/>
    <x v="557"/>
    <d v="2011-09-14T00:00:00"/>
    <s v="Standard Class"/>
    <s v="SS-20410"/>
    <s v="Shahid Shariari"/>
    <x v="0"/>
    <s v="United States"/>
    <s v="Oswego"/>
    <x v="10"/>
    <n v="60543"/>
    <x v="2"/>
    <s v="OFF-FA-10000936"/>
    <x v="1"/>
    <x v="13"/>
    <s v="Acco Hot Clips Clips to Go"/>
    <n v="13.16"/>
    <x v="2"/>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x v="1"/>
    <n v="0.8"/>
    <n v="-6.5076000000000018"/>
  </r>
  <r>
    <n v="9481"/>
    <s v="CA-2011-126193"/>
    <x v="2"/>
    <x v="557"/>
    <d v="2011-09-14T00:00:00"/>
    <s v="Standard Class"/>
    <s v="SS-20410"/>
    <s v="Shahid Shariari"/>
    <x v="0"/>
    <s v="United States"/>
    <s v="Oswego"/>
    <x v="10"/>
    <n v="60543"/>
    <x v="2"/>
    <s v="OFF-BI-10004632"/>
    <x v="1"/>
    <x v="8"/>
    <s v="Ibico Hi-Tech Manual Binding System"/>
    <n v="304.98999999999995"/>
    <x v="2"/>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x v="0"/>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x v="0"/>
    <n v="0.2"/>
    <n v="91.995400000000018"/>
  </r>
  <r>
    <n v="9484"/>
    <s v="CA-2011-122679"/>
    <x v="2"/>
    <x v="192"/>
    <d v="2011-07-28T00:00:00"/>
    <s v="Standard Class"/>
    <s v="AB-10255"/>
    <s v="Alejandro Ballentine"/>
    <x v="2"/>
    <s v="United States"/>
    <s v="Los Angeles"/>
    <x v="1"/>
    <n v="90008"/>
    <x v="1"/>
    <s v="OFF-AR-10004757"/>
    <x v="1"/>
    <x v="6"/>
    <s v="Crayola Colored Pencils"/>
    <n v="19.68"/>
    <x v="5"/>
    <n v="0"/>
    <n v="6.4943999999999988"/>
  </r>
  <r>
    <n v="9485"/>
    <s v="CA-2013-164770"/>
    <x v="0"/>
    <x v="499"/>
    <d v="2013-12-05T00:00:00"/>
    <s v="Second Class"/>
    <s v="MY-18295"/>
    <s v="Muhammed Yedwab"/>
    <x v="1"/>
    <s v="United States"/>
    <s v="Houston"/>
    <x v="5"/>
    <n v="77036"/>
    <x v="2"/>
    <s v="FUR-BO-10003893"/>
    <x v="0"/>
    <x v="0"/>
    <s v="Sauder Camden County Collection Library"/>
    <n v="781.86399999999992"/>
    <x v="12"/>
    <n v="0.32"/>
    <n v="-137.97600000000008"/>
  </r>
  <r>
    <n v="9486"/>
    <s v="CA-2013-164770"/>
    <x v="0"/>
    <x v="499"/>
    <d v="2013-12-05T00:00:00"/>
    <s v="Second Class"/>
    <s v="MY-18295"/>
    <s v="Muhammed Yedwab"/>
    <x v="1"/>
    <s v="United States"/>
    <s v="Houston"/>
    <x v="5"/>
    <n v="77036"/>
    <x v="2"/>
    <s v="OFF-PA-10003893"/>
    <x v="1"/>
    <x v="10"/>
    <s v="Xerox 1962"/>
    <n v="30.816000000000003"/>
    <x v="6"/>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x v="1"/>
    <n v="0.3"/>
    <n v="-76.953599999999994"/>
  </r>
  <r>
    <n v="9488"/>
    <s v="US-2014-125213"/>
    <x v="3"/>
    <x v="157"/>
    <d v="2014-12-14T00:00:00"/>
    <s v="First Class"/>
    <s v="NB-18655"/>
    <s v="Nona Balk"/>
    <x v="1"/>
    <s v="United States"/>
    <s v="Paterson"/>
    <x v="30"/>
    <n v="7501"/>
    <x v="3"/>
    <s v="OFF-FA-10001561"/>
    <x v="1"/>
    <x v="13"/>
    <s v="Stockwell Push Pins"/>
    <n v="6.5400000000000009"/>
    <x v="1"/>
    <n v="0"/>
    <n v="2.1581999999999999"/>
  </r>
  <r>
    <n v="9489"/>
    <s v="CA-2012-156566"/>
    <x v="1"/>
    <x v="486"/>
    <d v="2012-10-04T00:00:00"/>
    <s v="First Class"/>
    <s v="EM-13960"/>
    <s v="Eric Murdock"/>
    <x v="0"/>
    <s v="United States"/>
    <s v="Portland"/>
    <x v="21"/>
    <n v="97206"/>
    <x v="1"/>
    <s v="TEC-PH-10001817"/>
    <x v="2"/>
    <x v="7"/>
    <s v="Wilson Electronics DB Pro Signal Booster"/>
    <n v="572.80000000000007"/>
    <x v="0"/>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x v="3"/>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x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x v="1"/>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x v="6"/>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x v="3"/>
    <n v="0"/>
    <n v="350.42700000000002"/>
  </r>
  <r>
    <n v="9495"/>
    <s v="CA-2013-105207"/>
    <x v="0"/>
    <x v="835"/>
    <d v="2013-01-08T00:00:00"/>
    <s v="Standard Class"/>
    <s v="BO-11350"/>
    <s v="Bill Overfelt"/>
    <x v="1"/>
    <s v="United States"/>
    <s v="Broken Arrow"/>
    <x v="26"/>
    <n v="74012"/>
    <x v="2"/>
    <s v="OFF-BI-10004364"/>
    <x v="1"/>
    <x v="8"/>
    <s v="Storex Dura Pro Binders"/>
    <n v="11.88"/>
    <x v="0"/>
    <n v="0"/>
    <n v="5.3460000000000001"/>
  </r>
  <r>
    <n v="9496"/>
    <s v="US-2013-123610"/>
    <x v="0"/>
    <x v="536"/>
    <d v="2013-05-17T00:00:00"/>
    <s v="Standard Class"/>
    <s v="VM-21835"/>
    <s v="Vivian Mathis"/>
    <x v="0"/>
    <s v="United States"/>
    <s v="Mission Viejo"/>
    <x v="1"/>
    <n v="92691"/>
    <x v="1"/>
    <s v="TEC-AC-10004518"/>
    <x v="2"/>
    <x v="11"/>
    <s v="Memorex Mini Travel Drive 32 GB USB 2.0 Flash Drive"/>
    <n v="120"/>
    <x v="5"/>
    <n v="0"/>
    <n v="46.800000000000004"/>
  </r>
  <r>
    <n v="9497"/>
    <s v="US-2013-123610"/>
    <x v="0"/>
    <x v="536"/>
    <d v="2013-05-17T00:00:00"/>
    <s v="Standard Class"/>
    <s v="VM-21835"/>
    <s v="Vivian Mathis"/>
    <x v="0"/>
    <s v="United States"/>
    <s v="Mission Viejo"/>
    <x v="1"/>
    <n v="92691"/>
    <x v="1"/>
    <s v="OFF-AP-10002222"/>
    <x v="1"/>
    <x v="9"/>
    <s v="Staples"/>
    <n v="8.67"/>
    <x v="7"/>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x v="7"/>
    <n v="0"/>
    <n v="2.0286"/>
  </r>
  <r>
    <n v="9499"/>
    <s v="CA-2014-118213"/>
    <x v="3"/>
    <x v="60"/>
    <d v="2014-11-08T00:00:00"/>
    <s v="First Class"/>
    <s v="AB-10060"/>
    <s v="Adam Bellavance"/>
    <x v="2"/>
    <s v="United States"/>
    <s v="Greenwood"/>
    <x v="14"/>
    <n v="46142"/>
    <x v="2"/>
    <s v="OFF-PA-10000565"/>
    <x v="1"/>
    <x v="10"/>
    <s v="Staples"/>
    <n v="167.94"/>
    <x v="1"/>
    <n v="0"/>
    <n v="82.290599999999998"/>
  </r>
  <r>
    <n v="9500"/>
    <s v="CA-2014-118213"/>
    <x v="3"/>
    <x v="60"/>
    <d v="2014-11-08T00:00:00"/>
    <s v="First Class"/>
    <s v="AB-10060"/>
    <s v="Adam Bellavance"/>
    <x v="2"/>
    <s v="United States"/>
    <s v="Greenwood"/>
    <x v="14"/>
    <n v="46142"/>
    <x v="2"/>
    <s v="OFF-PA-10003673"/>
    <x v="1"/>
    <x v="10"/>
    <s v="Strathmore Photo Mount Cards"/>
    <n v="67.8"/>
    <x v="12"/>
    <n v="0"/>
    <n v="31.187999999999999"/>
  </r>
  <r>
    <n v="9501"/>
    <s v="CA-2013-149237"/>
    <x v="0"/>
    <x v="439"/>
    <d v="2013-05-31T00:00:00"/>
    <s v="Standard Class"/>
    <s v="CM-12235"/>
    <s v="Chris McAfee"/>
    <x v="0"/>
    <s v="United States"/>
    <s v="Milwaukee"/>
    <x v="6"/>
    <n v="53209"/>
    <x v="2"/>
    <s v="FUR-FU-10002088"/>
    <x v="0"/>
    <x v="5"/>
    <s v="Nu-Dell Float Frame 11 x 14 1/2"/>
    <n v="26.94"/>
    <x v="1"/>
    <n v="0"/>
    <n v="11.314800000000002"/>
  </r>
  <r>
    <n v="9502"/>
    <s v="US-2012-158589"/>
    <x v="1"/>
    <x v="312"/>
    <d v="2012-11-24T00:00:00"/>
    <s v="Standard Class"/>
    <s v="KW-16570"/>
    <s v="Kelly Williams"/>
    <x v="0"/>
    <s v="United States"/>
    <s v="San Francisco"/>
    <x v="1"/>
    <n v="94109"/>
    <x v="1"/>
    <s v="FUR-FU-10001546"/>
    <x v="0"/>
    <x v="5"/>
    <s v="Dana Swing-Arm Lamps"/>
    <n v="32.04"/>
    <x v="1"/>
    <n v="0"/>
    <n v="8.01"/>
  </r>
  <r>
    <n v="9503"/>
    <s v="CA-2013-101329"/>
    <x v="0"/>
    <x v="183"/>
    <d v="2013-04-30T00:00:00"/>
    <s v="Standard Class"/>
    <s v="MM-17920"/>
    <s v="Michael Moore"/>
    <x v="0"/>
    <s v="United States"/>
    <s v="Rome"/>
    <x v="15"/>
    <n v="13440"/>
    <x v="3"/>
    <s v="OFF-AR-10000614"/>
    <x v="1"/>
    <x v="6"/>
    <s v="Barrel Sharpener"/>
    <n v="32.129999999999995"/>
    <x v="6"/>
    <n v="0"/>
    <n v="8.3537999999999997"/>
  </r>
  <r>
    <n v="9504"/>
    <s v="CA-2013-101329"/>
    <x v="0"/>
    <x v="183"/>
    <d v="2013-04-30T00:00:00"/>
    <s v="Standard Class"/>
    <s v="MM-17920"/>
    <s v="Michael Moore"/>
    <x v="0"/>
    <s v="United States"/>
    <s v="Rome"/>
    <x v="15"/>
    <n v="13440"/>
    <x v="3"/>
    <s v="OFF-AR-10003190"/>
    <x v="1"/>
    <x v="6"/>
    <s v="Newell 32"/>
    <n v="2.88"/>
    <x v="7"/>
    <n v="0"/>
    <n v="0.80640000000000001"/>
  </r>
  <r>
    <n v="9505"/>
    <s v="CA-2013-113607"/>
    <x v="0"/>
    <x v="500"/>
    <d v="2013-10-19T00:00:00"/>
    <s v="Standard Class"/>
    <s v="PW-19030"/>
    <s v="Pauline Webber"/>
    <x v="1"/>
    <s v="United States"/>
    <s v="New York City"/>
    <x v="15"/>
    <n v="10009"/>
    <x v="3"/>
    <s v="TEC-PH-10004094"/>
    <x v="2"/>
    <x v="7"/>
    <s v="Motorola L703CM"/>
    <n v="1091.93"/>
    <x v="3"/>
    <n v="0"/>
    <n v="272.98250000000002"/>
  </r>
  <r>
    <n v="9506"/>
    <s v="CA-2013-113607"/>
    <x v="0"/>
    <x v="500"/>
    <d v="2013-10-19T00:00:00"/>
    <s v="Standard Class"/>
    <s v="PW-19030"/>
    <s v="Pauline Webber"/>
    <x v="1"/>
    <s v="United States"/>
    <s v="New York City"/>
    <x v="15"/>
    <n v="10009"/>
    <x v="3"/>
    <s v="OFF-PA-10001970"/>
    <x v="1"/>
    <x v="10"/>
    <s v="Xerox 1908"/>
    <n v="111.96"/>
    <x v="0"/>
    <n v="0"/>
    <n v="54.860399999999998"/>
  </r>
  <r>
    <n v="9507"/>
    <s v="CA-2011-149104"/>
    <x v="2"/>
    <x v="267"/>
    <d v="2011-04-07T00:00:00"/>
    <s v="Second Class"/>
    <s v="RD-19900"/>
    <s v="Ruben Dartt"/>
    <x v="0"/>
    <s v="United States"/>
    <s v="Dearborn Heights"/>
    <x v="12"/>
    <n v="48127"/>
    <x v="2"/>
    <s v="OFF-AR-10002952"/>
    <x v="1"/>
    <x v="6"/>
    <s v="Stanley Contemporary Battery Pencil Sharpeners"/>
    <n v="26.7"/>
    <x v="0"/>
    <n v="0"/>
    <n v="7.4759999999999991"/>
  </r>
  <r>
    <n v="9508"/>
    <s v="CA-2011-149104"/>
    <x v="2"/>
    <x v="267"/>
    <d v="2011-04-07T00:00:00"/>
    <s v="Second Class"/>
    <s v="RD-19900"/>
    <s v="Ruben Dartt"/>
    <x v="0"/>
    <s v="United States"/>
    <s v="Dearborn Heights"/>
    <x v="12"/>
    <n v="48127"/>
    <x v="2"/>
    <s v="OFF-BI-10004209"/>
    <x v="1"/>
    <x v="8"/>
    <s v="Fellowes Twister Kit, Gray/Clear, 3/pkg"/>
    <n v="40.199999999999996"/>
    <x v="2"/>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x v="1"/>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x v="5"/>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x v="6"/>
    <n v="0"/>
    <n v="15.7194"/>
  </r>
  <r>
    <n v="9512"/>
    <s v="CA-2011-130575"/>
    <x v="2"/>
    <x v="637"/>
    <d v="2011-12-16T00:00:00"/>
    <s v="First Class"/>
    <s v="CS-11845"/>
    <s v="Cari Sayre"/>
    <x v="1"/>
    <s v="United States"/>
    <s v="Chicago"/>
    <x v="10"/>
    <n v="60623"/>
    <x v="2"/>
    <s v="OFF-BI-10002353"/>
    <x v="1"/>
    <x v="8"/>
    <s v="GBC VeloBind Cover Sets"/>
    <n v="9.2639999999999976"/>
    <x v="1"/>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x v="7"/>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x v="2"/>
    <n v="0"/>
    <n v="544.41749999999979"/>
  </r>
  <r>
    <n v="9515"/>
    <s v="CA-2011-100293"/>
    <x v="2"/>
    <x v="619"/>
    <d v="2011-03-18T00:00:00"/>
    <s v="Standard Class"/>
    <s v="NF-18475"/>
    <s v="Neil Französisch"/>
    <x v="2"/>
    <s v="United States"/>
    <s v="Jacksonville"/>
    <x v="2"/>
    <n v="32216"/>
    <x v="0"/>
    <s v="OFF-PA-10000176"/>
    <x v="1"/>
    <x v="10"/>
    <s v="Xerox 1887"/>
    <n v="91.055999999999997"/>
    <x v="5"/>
    <n v="0.2"/>
    <n v="31.869599999999995"/>
  </r>
  <r>
    <n v="9516"/>
    <s v="CA-2011-154165"/>
    <x v="2"/>
    <x v="1223"/>
    <d v="2011-02-25T00:00:00"/>
    <s v="Standard Class"/>
    <s v="DL-13315"/>
    <s v="Delfina Latchford"/>
    <x v="0"/>
    <s v="United States"/>
    <s v="Chicago"/>
    <x v="10"/>
    <n v="60653"/>
    <x v="2"/>
    <s v="OFF-AR-10003631"/>
    <x v="1"/>
    <x v="6"/>
    <s v="Staples"/>
    <n v="54.207999999999998"/>
    <x v="9"/>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x v="1"/>
    <n v="0.4"/>
    <n v="4.0472999999999999"/>
  </r>
  <r>
    <n v="9518"/>
    <s v="CA-2012-123939"/>
    <x v="1"/>
    <x v="252"/>
    <d v="2012-08-26T00:00:00"/>
    <s v="Second Class"/>
    <s v="MS-17710"/>
    <s v="Maurice Satty"/>
    <x v="0"/>
    <s v="United States"/>
    <s v="Bowling Green"/>
    <x v="24"/>
    <n v="43402"/>
    <x v="3"/>
    <s v="OFF-LA-10003190"/>
    <x v="1"/>
    <x v="2"/>
    <s v="Avery 474"/>
    <n v="6.911999999999999"/>
    <x v="1"/>
    <n v="0.2"/>
    <n v="2.5056000000000003"/>
  </r>
  <r>
    <n v="9519"/>
    <s v="CA-2012-123939"/>
    <x v="1"/>
    <x v="252"/>
    <d v="2012-08-26T00:00:00"/>
    <s v="Second Class"/>
    <s v="MS-17710"/>
    <s v="Maurice Satty"/>
    <x v="0"/>
    <s v="United States"/>
    <s v="Bowling Green"/>
    <x v="24"/>
    <n v="43402"/>
    <x v="3"/>
    <s v="OFF-ST-10003208"/>
    <x v="1"/>
    <x v="4"/>
    <s v="Adjustable Depth Letter/Legal Cart"/>
    <n v="435.50400000000002"/>
    <x v="1"/>
    <n v="0.2"/>
    <n v="48.994199999999921"/>
  </r>
  <r>
    <n v="9520"/>
    <s v="US-2014-104451"/>
    <x v="3"/>
    <x v="540"/>
    <d v="2014-05-13T00:00:00"/>
    <s v="Second Class"/>
    <s v="MM-18055"/>
    <s v="Michelle Moray"/>
    <x v="0"/>
    <s v="United States"/>
    <s v="San Francisco"/>
    <x v="1"/>
    <n v="94110"/>
    <x v="1"/>
    <s v="OFF-AP-10000692"/>
    <x v="1"/>
    <x v="9"/>
    <s v="Fellowes Mighty 8 Compact Surge Protector"/>
    <n v="81.08"/>
    <x v="4"/>
    <n v="0"/>
    <n v="22.702400000000004"/>
  </r>
  <r>
    <n v="9521"/>
    <s v="CA-2013-101189"/>
    <x v="0"/>
    <x v="1084"/>
    <d v="2013-02-09T00:00:00"/>
    <s v="Standard Class"/>
    <s v="JB-15400"/>
    <s v="Jennifer Braxton"/>
    <x v="1"/>
    <s v="United States"/>
    <s v="Los Angeles"/>
    <x v="1"/>
    <n v="90049"/>
    <x v="1"/>
    <s v="OFF-ST-10004180"/>
    <x v="1"/>
    <x v="4"/>
    <s v="Safco Commercial Shelving"/>
    <n v="93.02"/>
    <x v="0"/>
    <n v="0"/>
    <n v="3.720799999999997"/>
  </r>
  <r>
    <n v="9522"/>
    <s v="CA-2011-169446"/>
    <x v="2"/>
    <x v="174"/>
    <d v="2011-12-25T00:00:00"/>
    <s v="Standard Class"/>
    <s v="SG-20605"/>
    <s v="Speros Goranitis"/>
    <x v="0"/>
    <s v="United States"/>
    <s v="Chicago"/>
    <x v="10"/>
    <n v="60623"/>
    <x v="2"/>
    <s v="TEC-PH-10002817"/>
    <x v="2"/>
    <x v="7"/>
    <s v="RCA ViSYS 25425RE1 Corded phone"/>
    <n v="323.97600000000006"/>
    <x v="1"/>
    <n v="0.2"/>
    <n v="36.44729999999997"/>
  </r>
  <r>
    <n v="9523"/>
    <s v="CA-2011-169446"/>
    <x v="2"/>
    <x v="174"/>
    <d v="2011-12-25T00:00:00"/>
    <s v="Standard Class"/>
    <s v="SG-20605"/>
    <s v="Speros Goranitis"/>
    <x v="0"/>
    <s v="United States"/>
    <s v="Chicago"/>
    <x v="10"/>
    <n v="60623"/>
    <x v="2"/>
    <s v="OFF-PA-10000295"/>
    <x v="1"/>
    <x v="10"/>
    <s v="Xerox 229"/>
    <n v="15.552000000000003"/>
    <x v="1"/>
    <n v="0.2"/>
    <n v="5.4432"/>
  </r>
  <r>
    <n v="9524"/>
    <s v="CA-2011-169446"/>
    <x v="2"/>
    <x v="174"/>
    <d v="2011-12-25T00:00:00"/>
    <s v="Standard Class"/>
    <s v="SG-20605"/>
    <s v="Speros Goranitis"/>
    <x v="0"/>
    <s v="United States"/>
    <s v="Chicago"/>
    <x v="10"/>
    <n v="60623"/>
    <x v="2"/>
    <s v="OFF-ST-10000419"/>
    <x v="1"/>
    <x v="4"/>
    <s v="Rogers Jumbo File, Granite"/>
    <n v="32.591999999999999"/>
    <x v="1"/>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x v="2"/>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x v="2"/>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x v="1"/>
    <n v="0.2"/>
    <n v="-7.0145999999999997"/>
  </r>
  <r>
    <n v="9528"/>
    <s v="CA-2014-156958"/>
    <x v="3"/>
    <x v="256"/>
    <d v="2014-12-07T00:00:00"/>
    <s v="First Class"/>
    <s v="PB-18805"/>
    <s v="Patrick Bzostek"/>
    <x v="2"/>
    <s v="United States"/>
    <s v="Seattle"/>
    <x v="4"/>
    <n v="98115"/>
    <x v="1"/>
    <s v="OFF-BI-10001543"/>
    <x v="1"/>
    <x v="8"/>
    <s v="GBC VeloBinder Manual Binding System"/>
    <n v="172.75200000000001"/>
    <x v="5"/>
    <n v="0.2"/>
    <n v="60.463200000000015"/>
  </r>
  <r>
    <n v="9529"/>
    <s v="CA-2014-156958"/>
    <x v="3"/>
    <x v="256"/>
    <d v="2014-12-07T00:00:00"/>
    <s v="First Class"/>
    <s v="PB-18805"/>
    <s v="Patrick Bzostek"/>
    <x v="2"/>
    <s v="United States"/>
    <s v="Seattle"/>
    <x v="4"/>
    <n v="98115"/>
    <x v="1"/>
    <s v="OFF-BI-10002071"/>
    <x v="1"/>
    <x v="8"/>
    <s v="Fellowes Black Plastic Comb Bindings"/>
    <n v="9.2959999999999994"/>
    <x v="0"/>
    <n v="0.2"/>
    <n v="3.0211999999999994"/>
  </r>
  <r>
    <n v="9530"/>
    <s v="CA-2014-101637"/>
    <x v="3"/>
    <x v="668"/>
    <d v="2014-03-26T00:00:00"/>
    <s v="Same Day"/>
    <s v="AC-10615"/>
    <s v="Ann Chong"/>
    <x v="1"/>
    <s v="United States"/>
    <s v="Beaumont"/>
    <x v="5"/>
    <n v="77705"/>
    <x v="2"/>
    <s v="OFF-ST-10002352"/>
    <x v="1"/>
    <x v="4"/>
    <s v="Iris Project Case"/>
    <n v="12.768000000000001"/>
    <x v="0"/>
    <n v="0.2"/>
    <n v="0.95759999999999934"/>
  </r>
  <r>
    <n v="9531"/>
    <s v="CA-2014-111759"/>
    <x v="3"/>
    <x v="141"/>
    <d v="2014-07-13T00:00:00"/>
    <s v="Standard Class"/>
    <s v="MR-17545"/>
    <s v="Mathew Reese"/>
    <x v="2"/>
    <s v="United States"/>
    <s v="Seattle"/>
    <x v="4"/>
    <n v="98103"/>
    <x v="1"/>
    <s v="OFF-PA-10003127"/>
    <x v="1"/>
    <x v="10"/>
    <s v="Staples"/>
    <n v="52.76"/>
    <x v="0"/>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x v="0"/>
    <n v="0.2"/>
    <n v="5.5616000000000021"/>
  </r>
  <r>
    <n v="9533"/>
    <s v="CA-2013-116596"/>
    <x v="0"/>
    <x v="189"/>
    <d v="2013-11-01T00:00:00"/>
    <s v="Standard Class"/>
    <s v="BW-11200"/>
    <s v="Ben Wallace"/>
    <x v="0"/>
    <s v="United States"/>
    <s v="New York City"/>
    <x v="15"/>
    <n v="10011"/>
    <x v="3"/>
    <s v="FUR-CH-10000553"/>
    <x v="0"/>
    <x v="1"/>
    <s v="Metal Folding Chairs, Beige, 4/Carton"/>
    <n v="427.64400000000001"/>
    <x v="9"/>
    <n v="0.1"/>
    <n v="80.777199999999979"/>
  </r>
  <r>
    <n v="9534"/>
    <s v="CA-2013-116596"/>
    <x v="0"/>
    <x v="189"/>
    <d v="2013-11-01T00:00:00"/>
    <s v="Standard Class"/>
    <s v="BW-11200"/>
    <s v="Ben Wallace"/>
    <x v="0"/>
    <s v="United States"/>
    <s v="New York City"/>
    <x v="15"/>
    <n v="10011"/>
    <x v="3"/>
    <s v="OFF-FA-10000134"/>
    <x v="1"/>
    <x v="13"/>
    <s v="Advantus Push Pins, Aluminum Head"/>
    <n v="40.669999999999995"/>
    <x v="3"/>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x v="0"/>
    <n v="0"/>
    <n v="1.3391999999999982"/>
  </r>
  <r>
    <n v="9536"/>
    <s v="CA-2013-116596"/>
    <x v="0"/>
    <x v="189"/>
    <d v="2013-11-01T00:00:00"/>
    <s v="Standard Class"/>
    <s v="BW-11200"/>
    <s v="Ben Wallace"/>
    <x v="0"/>
    <s v="United States"/>
    <s v="New York City"/>
    <x v="15"/>
    <n v="10011"/>
    <x v="3"/>
    <s v="OFF-BI-10002949"/>
    <x v="1"/>
    <x v="8"/>
    <s v="Prestige Round Ring Binders"/>
    <n v="9.7280000000000015"/>
    <x v="0"/>
    <n v="0.2"/>
    <n v="3.283199999999999"/>
  </r>
  <r>
    <n v="9537"/>
    <s v="CA-2014-124191"/>
    <x v="3"/>
    <x v="492"/>
    <d v="2014-06-15T00:00:00"/>
    <s v="Second Class"/>
    <s v="TS-21610"/>
    <s v="Troy Staebel"/>
    <x v="0"/>
    <s v="United States"/>
    <s v="Chicago"/>
    <x v="10"/>
    <n v="60610"/>
    <x v="2"/>
    <s v="FUR-FU-10002364"/>
    <x v="0"/>
    <x v="5"/>
    <s v="Eldon Expressions Wood Desk Accessories, Oak"/>
    <n v="8.8559999999999999"/>
    <x v="1"/>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x v="0"/>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x v="2"/>
    <n v="0"/>
    <n v="7.7739999999999991"/>
  </r>
  <r>
    <n v="9540"/>
    <s v="US-2014-169488"/>
    <x v="3"/>
    <x v="210"/>
    <d v="2014-09-10T00:00:00"/>
    <s v="First Class"/>
    <s v="AA-10375"/>
    <s v="Allen Armold"/>
    <x v="0"/>
    <s v="United States"/>
    <s v="Providence"/>
    <x v="34"/>
    <n v="2908"/>
    <x v="3"/>
    <s v="OFF-PA-10000157"/>
    <x v="1"/>
    <x v="10"/>
    <s v="Xerox 191"/>
    <n v="39.96"/>
    <x v="0"/>
    <n v="0"/>
    <n v="18.781199999999998"/>
  </r>
  <r>
    <n v="9541"/>
    <s v="CA-2012-135727"/>
    <x v="1"/>
    <x v="1224"/>
    <d v="2012-05-16T00:00:00"/>
    <s v="Second Class"/>
    <s v="PS-18970"/>
    <s v="Paul Stevenson"/>
    <x v="2"/>
    <s v="United States"/>
    <s v="Phoenix"/>
    <x v="16"/>
    <n v="85023"/>
    <x v="1"/>
    <s v="FUR-CH-10004540"/>
    <x v="0"/>
    <x v="1"/>
    <s v="Global Chrome Stack Chair"/>
    <n v="191.96800000000002"/>
    <x v="3"/>
    <n v="0.2"/>
    <n v="16.797200000000004"/>
  </r>
  <r>
    <n v="9542"/>
    <s v="CA-2012-135251"/>
    <x v="1"/>
    <x v="705"/>
    <d v="2012-08-10T00:00:00"/>
    <s v="Standard Class"/>
    <s v="RP-19270"/>
    <s v="Rachel Payne"/>
    <x v="1"/>
    <s v="United States"/>
    <s v="Houston"/>
    <x v="5"/>
    <n v="77095"/>
    <x v="2"/>
    <s v="OFF-LA-10004544"/>
    <x v="1"/>
    <x v="2"/>
    <s v="Avery 505"/>
    <n v="35.520000000000003"/>
    <x v="1"/>
    <n v="0.2"/>
    <n v="13.320000000000002"/>
  </r>
  <r>
    <n v="9543"/>
    <s v="CA-2012-135251"/>
    <x v="1"/>
    <x v="705"/>
    <d v="2012-08-10T00:00:00"/>
    <s v="Standard Class"/>
    <s v="RP-19270"/>
    <s v="Rachel Payne"/>
    <x v="1"/>
    <s v="United States"/>
    <s v="Houston"/>
    <x v="5"/>
    <n v="77095"/>
    <x v="2"/>
    <s v="OFF-BI-10001097"/>
    <x v="1"/>
    <x v="8"/>
    <s v="Avery Hole Reinforcements"/>
    <n v="6.2299999999999986"/>
    <x v="2"/>
    <n v="0.8"/>
    <n v="-9.6565000000000047"/>
  </r>
  <r>
    <n v="9544"/>
    <s v="CA-2012-135251"/>
    <x v="1"/>
    <x v="705"/>
    <d v="2012-08-10T00:00:00"/>
    <s v="Standard Class"/>
    <s v="RP-19270"/>
    <s v="Rachel Payne"/>
    <x v="1"/>
    <s v="United States"/>
    <s v="Houston"/>
    <x v="5"/>
    <n v="77095"/>
    <x v="2"/>
    <s v="OFF-PA-10003302"/>
    <x v="1"/>
    <x v="10"/>
    <s v="Xerox 1906"/>
    <n v="56.704000000000001"/>
    <x v="0"/>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x v="1"/>
    <n v="0.32"/>
    <n v="-114.01739999999995"/>
  </r>
  <r>
    <n v="9546"/>
    <s v="CA-2011-166590"/>
    <x v="2"/>
    <x v="194"/>
    <d v="2011-11-02T00:00:00"/>
    <s v="Standard Class"/>
    <s v="NC-18625"/>
    <s v="Noah Childs"/>
    <x v="1"/>
    <s v="United States"/>
    <s v="Columbus"/>
    <x v="14"/>
    <n v="47201"/>
    <x v="2"/>
    <s v="TEC-AC-10003433"/>
    <x v="2"/>
    <x v="11"/>
    <s v="Maxell 4.7GB DVD+R 5/Pack"/>
    <n v="1.98"/>
    <x v="0"/>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x v="0"/>
    <n v="0"/>
    <n v="35.663599999999995"/>
  </r>
  <r>
    <n v="9548"/>
    <s v="CA-2013-131744"/>
    <x v="0"/>
    <x v="1133"/>
    <d v="2013-06-21T00:00:00"/>
    <s v="Second Class"/>
    <s v="SC-20770"/>
    <s v="Stewart Carmichael"/>
    <x v="1"/>
    <s v="United States"/>
    <s v="Philadelphia"/>
    <x v="9"/>
    <n v="19134"/>
    <x v="3"/>
    <s v="OFF-PA-10004610"/>
    <x v="1"/>
    <x v="10"/>
    <s v="Xerox 1900"/>
    <n v="6.8480000000000008"/>
    <x v="0"/>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x v="0"/>
    <n v="0.7"/>
    <n v="-3.8549999999999986"/>
  </r>
  <r>
    <n v="9550"/>
    <s v="CA-2013-131744"/>
    <x v="0"/>
    <x v="1133"/>
    <d v="2013-06-21T00:00:00"/>
    <s v="Second Class"/>
    <s v="SC-20770"/>
    <s v="Stewart Carmichael"/>
    <x v="1"/>
    <s v="United States"/>
    <s v="Philadelphia"/>
    <x v="9"/>
    <n v="19134"/>
    <x v="3"/>
    <s v="OFF-AP-10001394"/>
    <x v="1"/>
    <x v="9"/>
    <s v="Harmony Air Purifier"/>
    <n v="453.6"/>
    <x v="1"/>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x v="1"/>
    <n v="0.2"/>
    <n v="5.1929999999999996"/>
  </r>
  <r>
    <n v="9552"/>
    <s v="CA-2012-147690"/>
    <x v="1"/>
    <x v="113"/>
    <d v="2012-11-14T00:00:00"/>
    <s v="Standard Class"/>
    <s v="SC-20020"/>
    <s v="Sam Craven"/>
    <x v="0"/>
    <s v="United States"/>
    <s v="Philadelphia"/>
    <x v="9"/>
    <n v="19140"/>
    <x v="3"/>
    <s v="OFF-ST-10001526"/>
    <x v="1"/>
    <x v="4"/>
    <s v="Iceberg Mobile Mega Data/Printer Cart "/>
    <n v="577.58400000000006"/>
    <x v="5"/>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x v="4"/>
    <n v="0"/>
    <n v="36.470399999999998"/>
  </r>
  <r>
    <n v="9554"/>
    <s v="CA-2013-125724"/>
    <x v="0"/>
    <x v="897"/>
    <d v="2013-09-28T00:00:00"/>
    <s v="Standard Class"/>
    <s v="SM-20950"/>
    <s v="Suzanne McNair"/>
    <x v="1"/>
    <s v="United States"/>
    <s v="Broomfield"/>
    <x v="22"/>
    <n v="80020"/>
    <x v="1"/>
    <s v="FUR-FU-10000246"/>
    <x v="0"/>
    <x v="5"/>
    <s v="Aluminum Document Frame"/>
    <n v="68.432000000000016"/>
    <x v="3"/>
    <n v="0.2"/>
    <n v="8.5539999999999878"/>
  </r>
  <r>
    <n v="9555"/>
    <s v="CA-2012-111612"/>
    <x v="1"/>
    <x v="109"/>
    <d v="2012-12-02T00:00:00"/>
    <s v="Standard Class"/>
    <s v="EB-14110"/>
    <s v="Eugene Barchas"/>
    <x v="0"/>
    <s v="United States"/>
    <s v="Columbus"/>
    <x v="24"/>
    <n v="43229"/>
    <x v="3"/>
    <s v="FUR-FU-10003799"/>
    <x v="0"/>
    <x v="5"/>
    <s v="Seth Thomas 13 1/2&quot; Wall Clock"/>
    <n v="71.12"/>
    <x v="2"/>
    <n v="0.2"/>
    <n v="9.7789999999999964"/>
  </r>
  <r>
    <n v="9556"/>
    <s v="CA-2012-111612"/>
    <x v="1"/>
    <x v="109"/>
    <d v="2012-12-02T00:00:00"/>
    <s v="Standard Class"/>
    <s v="EB-14110"/>
    <s v="Eugene Barchas"/>
    <x v="0"/>
    <s v="United States"/>
    <s v="Columbus"/>
    <x v="24"/>
    <n v="43229"/>
    <x v="3"/>
    <s v="OFF-FA-10003021"/>
    <x v="1"/>
    <x v="13"/>
    <s v="Staples"/>
    <n v="3.008"/>
    <x v="0"/>
    <n v="0.2"/>
    <n v="0.56399999999999983"/>
  </r>
  <r>
    <n v="9557"/>
    <s v="CA-2012-156853"/>
    <x v="1"/>
    <x v="155"/>
    <d v="2012-12-05T00:00:00"/>
    <s v="Second Class"/>
    <s v="HP-14815"/>
    <s v="Harold Pawlan"/>
    <x v="2"/>
    <s v="United States"/>
    <s v="Concord"/>
    <x v="38"/>
    <n v="3301"/>
    <x v="3"/>
    <s v="OFF-PA-10003656"/>
    <x v="1"/>
    <x v="10"/>
    <s v="Xerox 1935"/>
    <n v="184.66"/>
    <x v="3"/>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x v="0"/>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x v="2"/>
    <n v="0.2"/>
    <n v="34.786500000000004"/>
  </r>
  <r>
    <n v="9560"/>
    <s v="CA-2013-129280"/>
    <x v="0"/>
    <x v="973"/>
    <d v="2013-05-06T00:00:00"/>
    <s v="First Class"/>
    <s v="SM-20905"/>
    <s v="Susan MacKendrick"/>
    <x v="0"/>
    <s v="United States"/>
    <s v="Newark"/>
    <x v="24"/>
    <n v="43055"/>
    <x v="3"/>
    <s v="OFF-ST-10002554"/>
    <x v="1"/>
    <x v="4"/>
    <s v="Tennsco Industrial Shelving"/>
    <n v="195.64"/>
    <x v="2"/>
    <n v="0.2"/>
    <n v="-44.018999999999991"/>
  </r>
  <r>
    <n v="9561"/>
    <s v="CA-2013-129280"/>
    <x v="0"/>
    <x v="973"/>
    <d v="2013-05-06T00:00:00"/>
    <s v="First Class"/>
    <s v="SM-20905"/>
    <s v="Susan MacKendrick"/>
    <x v="0"/>
    <s v="United States"/>
    <s v="Newark"/>
    <x v="24"/>
    <n v="43055"/>
    <x v="3"/>
    <s v="FUR-FU-10001876"/>
    <x v="0"/>
    <x v="5"/>
    <s v="Computer Room Manger, 14&quot;"/>
    <n v="51.967999999999996"/>
    <x v="0"/>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x v="1"/>
    <n v="0.2"/>
    <n v="-75.59580000000004"/>
  </r>
  <r>
    <n v="9563"/>
    <s v="CA-2013-129280"/>
    <x v="0"/>
    <x v="973"/>
    <d v="2013-05-06T00:00:00"/>
    <s v="First Class"/>
    <s v="SM-20905"/>
    <s v="Susan MacKendrick"/>
    <x v="0"/>
    <s v="United States"/>
    <s v="Newark"/>
    <x v="24"/>
    <n v="43055"/>
    <x v="3"/>
    <s v="TEC-MA-10003589"/>
    <x v="2"/>
    <x v="15"/>
    <s v="Cisco 8961 IP Phone Charcoal"/>
    <n v="224.93700000000004"/>
    <x v="1"/>
    <n v="0.7"/>
    <n v="-164.9538"/>
  </r>
  <r>
    <n v="9564"/>
    <s v="CA-2013-129280"/>
    <x v="0"/>
    <x v="973"/>
    <d v="2013-05-06T00:00:00"/>
    <s v="First Class"/>
    <s v="SM-20905"/>
    <s v="Susan MacKendrick"/>
    <x v="0"/>
    <s v="United States"/>
    <s v="Newark"/>
    <x v="24"/>
    <n v="43055"/>
    <x v="3"/>
    <s v="OFF-LA-10000081"/>
    <x v="1"/>
    <x v="2"/>
    <s v="Avery 496"/>
    <n v="6"/>
    <x v="0"/>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x v="0"/>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x v="3"/>
    <n v="0.2"/>
    <n v="98.480200000000082"/>
  </r>
  <r>
    <n v="9567"/>
    <s v="CA-2011-130428"/>
    <x v="2"/>
    <x v="691"/>
    <d v="2011-03-31T00:00:00"/>
    <s v="Same Day"/>
    <s v="TG-21640"/>
    <s v="Trudy Glocke"/>
    <x v="0"/>
    <s v="United States"/>
    <s v="Tampa"/>
    <x v="2"/>
    <n v="33614"/>
    <x v="0"/>
    <s v="OFF-BI-10001636"/>
    <x v="1"/>
    <x v="8"/>
    <s v="Ibico Plastic and Wire Spiral Binding Combs"/>
    <n v="12.645000000000001"/>
    <x v="2"/>
    <n v="0.7"/>
    <n v="-10.116"/>
  </r>
  <r>
    <n v="9568"/>
    <s v="CA-2011-130428"/>
    <x v="2"/>
    <x v="691"/>
    <d v="2011-03-31T00:00:00"/>
    <s v="Same Day"/>
    <s v="TG-21640"/>
    <s v="Trudy Glocke"/>
    <x v="0"/>
    <s v="United States"/>
    <s v="Tampa"/>
    <x v="2"/>
    <n v="33614"/>
    <x v="0"/>
    <s v="OFF-AR-10004027"/>
    <x v="1"/>
    <x v="6"/>
    <s v="Binney &amp; Smith inkTank Erasable Desk Highlighter, Chisel Tip, Yellow, 12/Box"/>
    <n v="4.032"/>
    <x v="0"/>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x v="4"/>
    <n v="0"/>
    <n v="22.388800000000003"/>
  </r>
  <r>
    <n v="9570"/>
    <s v="CA-2012-113131"/>
    <x v="1"/>
    <x v="496"/>
    <d v="2012-09-24T00:00:00"/>
    <s v="Same Day"/>
    <s v="MB-17305"/>
    <s v="Maria Bertelson"/>
    <x v="0"/>
    <s v="United States"/>
    <s v="Columbus"/>
    <x v="24"/>
    <n v="43229"/>
    <x v="3"/>
    <s v="OFF-BI-10003196"/>
    <x v="1"/>
    <x v="8"/>
    <s v="Accohide Poly Flexible Ring Binders"/>
    <n v="6.732000000000002"/>
    <x v="5"/>
    <n v="0.7"/>
    <n v="-4.4879999999999978"/>
  </r>
  <r>
    <n v="9571"/>
    <s v="CA-2012-113131"/>
    <x v="1"/>
    <x v="496"/>
    <d v="2012-09-24T00:00:00"/>
    <s v="Same Day"/>
    <s v="MB-17305"/>
    <s v="Maria Bertelson"/>
    <x v="0"/>
    <s v="United States"/>
    <s v="Columbus"/>
    <x v="24"/>
    <n v="43229"/>
    <x v="3"/>
    <s v="OFF-ST-10001172"/>
    <x v="1"/>
    <x v="4"/>
    <s v="Tennsco Lockers, Sand"/>
    <n v="33.568000000000005"/>
    <x v="0"/>
    <n v="0.2"/>
    <n v="1.6783999999999981"/>
  </r>
  <r>
    <n v="9572"/>
    <s v="CA-2012-113131"/>
    <x v="1"/>
    <x v="496"/>
    <d v="2012-09-24T00:00:00"/>
    <s v="Same Day"/>
    <s v="MB-17305"/>
    <s v="Maria Bertelson"/>
    <x v="0"/>
    <s v="United States"/>
    <s v="Columbus"/>
    <x v="24"/>
    <n v="43229"/>
    <x v="3"/>
    <s v="OFF-EN-10003068"/>
    <x v="1"/>
    <x v="12"/>
    <s v="#6 3/4 Gummed Flap White Envelopes"/>
    <n v="15.840000000000002"/>
    <x v="0"/>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x v="7"/>
    <n v="0.2"/>
    <n v="7.9378000000000002"/>
  </r>
  <r>
    <n v="9574"/>
    <s v="CA-2012-113131"/>
    <x v="1"/>
    <x v="496"/>
    <d v="2012-09-24T00:00:00"/>
    <s v="Same Day"/>
    <s v="MB-17305"/>
    <s v="Maria Bertelson"/>
    <x v="0"/>
    <s v="United States"/>
    <s v="Columbus"/>
    <x v="24"/>
    <n v="43229"/>
    <x v="3"/>
    <s v="OFF-AR-10003504"/>
    <x v="1"/>
    <x v="6"/>
    <s v="Newell 347"/>
    <n v="17.12"/>
    <x v="2"/>
    <n v="0.2"/>
    <n v="1.9259999999999975"/>
  </r>
  <r>
    <n v="9575"/>
    <s v="CA-2012-148495"/>
    <x v="1"/>
    <x v="863"/>
    <d v="2012-08-13T00:00:00"/>
    <s v="Same Day"/>
    <s v="SF-20065"/>
    <s v="Sandra Flanagan"/>
    <x v="0"/>
    <s v="United States"/>
    <s v="Pomona"/>
    <x v="1"/>
    <n v="91767"/>
    <x v="1"/>
    <s v="FUR-FU-10001889"/>
    <x v="0"/>
    <x v="5"/>
    <s v="Ultra Door Pull Handle"/>
    <n v="31.56"/>
    <x v="1"/>
    <n v="0"/>
    <n v="10.4148"/>
  </r>
  <r>
    <n v="9576"/>
    <s v="CA-2012-143147"/>
    <x v="1"/>
    <x v="989"/>
    <d v="2012-05-28T00:00:00"/>
    <s v="Second Class"/>
    <s v="PS-18760"/>
    <s v="Pamela Stobb"/>
    <x v="0"/>
    <s v="United States"/>
    <s v="San Antonio"/>
    <x v="5"/>
    <n v="78207"/>
    <x v="2"/>
    <s v="FUR-CH-10000863"/>
    <x v="0"/>
    <x v="1"/>
    <s v="Novimex Swivel Fabric Task Chair"/>
    <n v="105.68599999999999"/>
    <x v="7"/>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x v="0"/>
    <n v="0.4"/>
    <n v="-79.908000000000015"/>
  </r>
  <r>
    <n v="9578"/>
    <s v="CA-2012-143147"/>
    <x v="1"/>
    <x v="989"/>
    <d v="2012-05-28T00:00:00"/>
    <s v="Second Class"/>
    <s v="PS-18760"/>
    <s v="Pamela Stobb"/>
    <x v="0"/>
    <s v="United States"/>
    <s v="San Antonio"/>
    <x v="5"/>
    <n v="78207"/>
    <x v="2"/>
    <s v="FUR-CH-10004754"/>
    <x v="0"/>
    <x v="1"/>
    <s v="Global Stack Chair with Arms, Black"/>
    <n v="104.93"/>
    <x v="2"/>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x v="1"/>
    <n v="0"/>
    <n v="323.95499999999993"/>
  </r>
  <r>
    <n v="9580"/>
    <s v="CA-2014-152975"/>
    <x v="3"/>
    <x v="32"/>
    <d v="2014-09-17T00:00:00"/>
    <s v="First Class"/>
    <s v="RB-19705"/>
    <s v="Roger Barcio"/>
    <x v="2"/>
    <s v="United States"/>
    <s v="New York City"/>
    <x v="15"/>
    <n v="10035"/>
    <x v="3"/>
    <s v="OFF-ST-10001370"/>
    <x v="1"/>
    <x v="4"/>
    <s v="Sensible Storage WireTech Storage Systems"/>
    <n v="70.98"/>
    <x v="7"/>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x v="2"/>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x v="2"/>
    <n v="0.1"/>
    <n v="-6.5490000000000492"/>
  </r>
  <r>
    <n v="9583"/>
    <s v="CA-2013-107475"/>
    <x v="0"/>
    <x v="843"/>
    <d v="2013-06-12T00:00:00"/>
    <s v="Standard Class"/>
    <s v="RS-19870"/>
    <s v="Roy Skaria"/>
    <x v="2"/>
    <s v="United States"/>
    <s v="Philadelphia"/>
    <x v="9"/>
    <n v="19120"/>
    <x v="3"/>
    <s v="OFF-FA-10002988"/>
    <x v="1"/>
    <x v="13"/>
    <s v="Ideal Clamps"/>
    <n v="9.6479999999999997"/>
    <x v="5"/>
    <n v="0.2"/>
    <n v="3.4973999999999998"/>
  </r>
  <r>
    <n v="9584"/>
    <s v="CA-2014-116127"/>
    <x v="3"/>
    <x v="643"/>
    <d v="2014-06-28T00:00:00"/>
    <s v="Second Class"/>
    <s v="SB-20185"/>
    <s v="Sarah Brown"/>
    <x v="0"/>
    <s v="United States"/>
    <s v="New York City"/>
    <x v="15"/>
    <n v="10024"/>
    <x v="3"/>
    <s v="FUR-BO-10002213"/>
    <x v="0"/>
    <x v="0"/>
    <s v="DMI Eclipse Executive Suite Bookcases"/>
    <n v="400.78400000000005"/>
    <x v="7"/>
    <n v="0.2"/>
    <n v="-5.0098000000000269"/>
  </r>
  <r>
    <n v="9585"/>
    <s v="CA-2014-132584"/>
    <x v="3"/>
    <x v="775"/>
    <d v="2014-08-28T00:00:00"/>
    <s v="First Class"/>
    <s v="HJ-14875"/>
    <s v="Heather Jas"/>
    <x v="2"/>
    <s v="United States"/>
    <s v="Detroit"/>
    <x v="12"/>
    <n v="48234"/>
    <x v="2"/>
    <s v="OFF-ST-10000344"/>
    <x v="1"/>
    <x v="4"/>
    <s v="Neat Ideas Personal Hanging Folder Files, Black"/>
    <n v="53.72"/>
    <x v="4"/>
    <n v="0"/>
    <n v="13.967199999999998"/>
  </r>
  <r>
    <n v="9586"/>
    <s v="CA-2013-160598"/>
    <x v="0"/>
    <x v="370"/>
    <d v="2013-08-29T00:00:00"/>
    <s v="First Class"/>
    <s v="SV-20815"/>
    <s v="Stuart Van"/>
    <x v="1"/>
    <s v="United States"/>
    <s v="Miami"/>
    <x v="2"/>
    <n v="33142"/>
    <x v="0"/>
    <s v="OFF-PA-10002319"/>
    <x v="1"/>
    <x v="10"/>
    <s v="Xerox 1944"/>
    <n v="31.007999999999999"/>
    <x v="7"/>
    <n v="0.2"/>
    <n v="11.240400000000001"/>
  </r>
  <r>
    <n v="9587"/>
    <s v="CA-2013-108630"/>
    <x v="0"/>
    <x v="741"/>
    <d v="2013-11-19T00:00:00"/>
    <s v="Same Day"/>
    <s v="BE-11410"/>
    <s v="Bobby Elias"/>
    <x v="0"/>
    <s v="United States"/>
    <s v="Concord"/>
    <x v="1"/>
    <n v="94521"/>
    <x v="1"/>
    <s v="OFF-BI-10002437"/>
    <x v="1"/>
    <x v="8"/>
    <s v="Recycled Premium Regency Composition Covers"/>
    <n v="61.120000000000005"/>
    <x v="2"/>
    <n v="0.2"/>
    <n v="22.155999999999999"/>
  </r>
  <r>
    <n v="9588"/>
    <s v="US-2014-129203"/>
    <x v="3"/>
    <x v="827"/>
    <d v="2014-04-23T00:00:00"/>
    <s v="Standard Class"/>
    <s v="BM-11575"/>
    <s v="Brendan Murry"/>
    <x v="1"/>
    <s v="United States"/>
    <s v="Chicago"/>
    <x v="10"/>
    <n v="60653"/>
    <x v="2"/>
    <s v="OFF-ST-10001418"/>
    <x v="1"/>
    <x v="4"/>
    <s v="Carina Media Storage Towers in Natural &amp; Black"/>
    <n v="195.136"/>
    <x v="4"/>
    <n v="0.2"/>
    <n v="-43.9056"/>
  </r>
  <r>
    <n v="9589"/>
    <s v="CA-2014-110940"/>
    <x v="3"/>
    <x v="283"/>
    <d v="2014-07-29T00:00:00"/>
    <s v="Standard Class"/>
    <s v="AZ-10750"/>
    <s v="Annie Zypern"/>
    <x v="0"/>
    <s v="United States"/>
    <s v="Wheeling"/>
    <x v="10"/>
    <n v="60090"/>
    <x v="2"/>
    <s v="OFF-AR-10000380"/>
    <x v="1"/>
    <x v="6"/>
    <s v="Hunt PowerHouse Electric Pencil Sharpener, Blue"/>
    <n v="121.536"/>
    <x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x v="1"/>
    <n v="0.2"/>
    <n v="5.6783999999999981"/>
  </r>
  <r>
    <n v="9591"/>
    <s v="CA-2011-119172"/>
    <x v="2"/>
    <x v="218"/>
    <d v="2011-05-15T00:00:00"/>
    <s v="Standard Class"/>
    <s v="HD-14785"/>
    <s v="Harold Dahlen"/>
    <x v="2"/>
    <s v="United States"/>
    <s v="Chicago"/>
    <x v="10"/>
    <n v="60610"/>
    <x v="2"/>
    <s v="OFF-BI-10002026"/>
    <x v="1"/>
    <x v="8"/>
    <s v="Avery Arch Ring Binders"/>
    <n v="104.57999999999998"/>
    <x v="6"/>
    <n v="0.8"/>
    <n v="-172.55700000000007"/>
  </r>
  <r>
    <n v="9592"/>
    <s v="US-2013-105452"/>
    <x v="0"/>
    <x v="1062"/>
    <d v="2013-08-02T00:00:00"/>
    <s v="Standard Class"/>
    <s v="BF-11005"/>
    <s v="Barry Franz"/>
    <x v="2"/>
    <s v="United States"/>
    <s v="Pasadena"/>
    <x v="5"/>
    <n v="77506"/>
    <x v="2"/>
    <s v="FUR-FU-10003691"/>
    <x v="0"/>
    <x v="5"/>
    <s v="Eldon Image Series Desk Accessories, Ebony"/>
    <n v="24.700000000000003"/>
    <x v="2"/>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x v="2"/>
    <n v="0.6"/>
    <n v="-378.40000000000009"/>
  </r>
  <r>
    <n v="9594"/>
    <s v="CA-2014-108931"/>
    <x v="3"/>
    <x v="32"/>
    <d v="2014-09-20T00:00:00"/>
    <s v="Standard Class"/>
    <s v="HZ-14950"/>
    <s v="Henia Zydlo"/>
    <x v="0"/>
    <s v="United States"/>
    <s v="New York City"/>
    <x v="15"/>
    <n v="10024"/>
    <x v="3"/>
    <s v="OFF-PA-10002741"/>
    <x v="1"/>
    <x v="10"/>
    <s v="Xerox 1980"/>
    <n v="8.56"/>
    <x v="0"/>
    <n v="0"/>
    <n v="3.8519999999999994"/>
  </r>
  <r>
    <n v="9595"/>
    <s v="CA-2014-108931"/>
    <x v="3"/>
    <x v="32"/>
    <d v="2014-09-20T00:00:00"/>
    <s v="Standard Class"/>
    <s v="HZ-14950"/>
    <s v="Henia Zydlo"/>
    <x v="0"/>
    <s v="United States"/>
    <s v="New York City"/>
    <x v="15"/>
    <n v="10024"/>
    <x v="3"/>
    <s v="OFF-PA-10003845"/>
    <x v="1"/>
    <x v="10"/>
    <s v="Xerox 1987"/>
    <n v="11.56"/>
    <x v="0"/>
    <n v="0"/>
    <n v="5.6644000000000005"/>
  </r>
  <r>
    <n v="9596"/>
    <s v="CA-2014-104619"/>
    <x v="3"/>
    <x v="714"/>
    <d v="2014-01-30T00:00:00"/>
    <s v="Standard Class"/>
    <s v="KD-16495"/>
    <s v="Keith Dawkins"/>
    <x v="1"/>
    <s v="United States"/>
    <s v="San Jose"/>
    <x v="1"/>
    <n v="95123"/>
    <x v="1"/>
    <s v="OFF-AP-10001492"/>
    <x v="1"/>
    <x v="9"/>
    <s v="Acco Six-Outlet Power Strip, 4' Cord Length"/>
    <n v="25.86"/>
    <x v="1"/>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x v="0"/>
    <n v="0.2"/>
    <n v="89.954799999999992"/>
  </r>
  <r>
    <n v="9598"/>
    <s v="CA-2014-104619"/>
    <x v="3"/>
    <x v="714"/>
    <d v="2014-01-30T00:00:00"/>
    <s v="Standard Class"/>
    <s v="KD-16495"/>
    <s v="Keith Dawkins"/>
    <x v="1"/>
    <s v="United States"/>
    <s v="San Jose"/>
    <x v="1"/>
    <n v="95123"/>
    <x v="1"/>
    <s v="TEC-PH-10000193"/>
    <x v="2"/>
    <x v="7"/>
    <s v="Jensen SMPS-640 - speaker phone"/>
    <n v="110.352"/>
    <x v="1"/>
    <n v="0.2"/>
    <n v="8.2763999999999953"/>
  </r>
  <r>
    <n v="9599"/>
    <s v="CA-2012-149517"/>
    <x v="1"/>
    <x v="444"/>
    <d v="2012-09-23T00:00:00"/>
    <s v="Standard Class"/>
    <s v="FC-14245"/>
    <s v="Frank Carlisle"/>
    <x v="2"/>
    <s v="United States"/>
    <s v="Sacramento"/>
    <x v="1"/>
    <n v="95823"/>
    <x v="1"/>
    <s v="FUR-FU-10003464"/>
    <x v="0"/>
    <x v="5"/>
    <s v="Seth Thomas 8 1/2&quot; Cubicle Clock"/>
    <n v="60.84"/>
    <x v="1"/>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x v="7"/>
    <n v="0.2"/>
    <n v="2.6405999999999992"/>
  </r>
  <r>
    <n v="9601"/>
    <s v="CA-2014-107797"/>
    <x v="3"/>
    <x v="540"/>
    <d v="2014-05-12T00:00:00"/>
    <s v="Second Class"/>
    <s v="EB-13705"/>
    <s v="Ed Braxton"/>
    <x v="1"/>
    <s v="United States"/>
    <s v="Mansfield"/>
    <x v="5"/>
    <n v="76063"/>
    <x v="2"/>
    <s v="OFF-PA-10003848"/>
    <x v="1"/>
    <x v="10"/>
    <s v="Xerox 1997"/>
    <n v="41.472000000000008"/>
    <x v="8"/>
    <n v="0.2"/>
    <n v="14.5152"/>
  </r>
  <r>
    <n v="9602"/>
    <s v="CA-2013-117604"/>
    <x v="0"/>
    <x v="913"/>
    <d v="2013-09-10T00:00:00"/>
    <s v="Standard Class"/>
    <s v="JP-15520"/>
    <s v="Jeremy Pistek"/>
    <x v="0"/>
    <s v="United States"/>
    <s v="Jonesboro"/>
    <x v="36"/>
    <n v="72401"/>
    <x v="0"/>
    <s v="OFF-PA-10001357"/>
    <x v="1"/>
    <x v="10"/>
    <s v="Xerox 1886"/>
    <n v="239.5"/>
    <x v="2"/>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x v="2"/>
    <n v="0"/>
    <n v="9.234"/>
  </r>
  <r>
    <n v="9604"/>
    <s v="CA-2013-129861"/>
    <x v="0"/>
    <x v="26"/>
    <d v="2013-06-24T00:00:00"/>
    <s v="Standard Class"/>
    <s v="DM-13345"/>
    <s v="Denise Monton"/>
    <x v="1"/>
    <s v="United States"/>
    <s v="Rochester"/>
    <x v="15"/>
    <n v="14609"/>
    <x v="3"/>
    <s v="FUR-TA-10003715"/>
    <x v="0"/>
    <x v="3"/>
    <s v="Hon 2111 Invitation Series Corner Table"/>
    <n v="376.86599999999999"/>
    <x v="1"/>
    <n v="0.4"/>
    <n v="-213.55740000000006"/>
  </r>
  <r>
    <n v="9605"/>
    <s v="CA-2012-138625"/>
    <x v="1"/>
    <x v="121"/>
    <d v="2012-11-05T00:00:00"/>
    <s v="First Class"/>
    <s v="EG-13900"/>
    <s v="Emily Grady"/>
    <x v="0"/>
    <s v="United States"/>
    <s v="Chesapeake"/>
    <x v="17"/>
    <n v="23320"/>
    <x v="0"/>
    <s v="OFF-AP-10003099"/>
    <x v="1"/>
    <x v="9"/>
    <s v="Eureka Hand Vacuum, Bagless"/>
    <n v="197.72"/>
    <x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x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x v="1"/>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x v="5"/>
    <n v="0"/>
    <n v="9.9359999999999999"/>
  </r>
  <r>
    <n v="9609"/>
    <s v="CA-2014-117128"/>
    <x v="3"/>
    <x v="256"/>
    <d v="2014-12-09T00:00:00"/>
    <s v="Second Class"/>
    <s v="BF-11080"/>
    <s v="Bart Folk"/>
    <x v="0"/>
    <s v="United States"/>
    <s v="New York City"/>
    <x v="15"/>
    <n v="10024"/>
    <x v="3"/>
    <s v="OFF-LA-10000248"/>
    <x v="1"/>
    <x v="2"/>
    <s v="Avery 52"/>
    <n v="11.07"/>
    <x v="1"/>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x v="4"/>
    <n v="0"/>
    <n v="19.798799999999972"/>
  </r>
  <r>
    <n v="9611"/>
    <s v="CA-2013-130638"/>
    <x v="0"/>
    <x v="458"/>
    <d v="2013-05-20T00:00:00"/>
    <s v="Second Class"/>
    <s v="SC-20095"/>
    <s v="Sanjit Chand"/>
    <x v="0"/>
    <s v="United States"/>
    <s v="Los Angeles"/>
    <x v="1"/>
    <n v="90045"/>
    <x v="1"/>
    <s v="OFF-LA-10002195"/>
    <x v="1"/>
    <x v="2"/>
    <s v="Avery 481"/>
    <n v="27.72"/>
    <x v="6"/>
    <n v="0"/>
    <n v="13.3056"/>
  </r>
  <r>
    <n v="9612"/>
    <s v="CA-2014-144365"/>
    <x v="3"/>
    <x v="1200"/>
    <d v="2014-10-31T00:00:00"/>
    <s v="Standard Class"/>
    <s v="CS-11950"/>
    <s v="Carlos Soltero"/>
    <x v="0"/>
    <s v="United States"/>
    <s v="Jackson"/>
    <x v="35"/>
    <n v="39212"/>
    <x v="0"/>
    <s v="OFF-FA-10000735"/>
    <x v="1"/>
    <x v="13"/>
    <s v="Staples"/>
    <n v="11.68"/>
    <x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x v="0"/>
    <n v="0.2"/>
    <n v="23.998400000000004"/>
  </r>
  <r>
    <n v="9614"/>
    <s v="CA-2011-128524"/>
    <x v="2"/>
    <x v="7"/>
    <d v="2011-11-13T00:00:00"/>
    <s v="First Class"/>
    <s v="MZ-17515"/>
    <s v="Mary Zewe"/>
    <x v="1"/>
    <s v="United States"/>
    <s v="Seattle"/>
    <x v="4"/>
    <n v="98115"/>
    <x v="1"/>
    <s v="OFF-AP-10002892"/>
    <x v="1"/>
    <x v="9"/>
    <s v="Belkin F5C206VTEL 6 Outlet Surge"/>
    <n v="22.98"/>
    <x v="7"/>
    <n v="0"/>
    <n v="6.8939999999999984"/>
  </r>
  <r>
    <n v="9615"/>
    <s v="CA-2011-128524"/>
    <x v="2"/>
    <x v="7"/>
    <d v="2011-11-13T00:00:00"/>
    <s v="First Class"/>
    <s v="MZ-17515"/>
    <s v="Mary Zewe"/>
    <x v="1"/>
    <s v="United States"/>
    <s v="Seattle"/>
    <x v="4"/>
    <n v="98115"/>
    <x v="1"/>
    <s v="TEC-AC-10002718"/>
    <x v="2"/>
    <x v="11"/>
    <s v="Belkin Standard 104 key USB Keyboard"/>
    <n v="102.13"/>
    <x v="3"/>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x v="0"/>
    <n v="0.2"/>
    <n v="762.59400000000005"/>
  </r>
  <r>
    <n v="9617"/>
    <s v="CA-2013-140256"/>
    <x v="0"/>
    <x v="250"/>
    <d v="2013-08-30T00:00:00"/>
    <s v="Standard Class"/>
    <s v="PW-19030"/>
    <s v="Pauline Webber"/>
    <x v="1"/>
    <s v="United States"/>
    <s v="Los Angeles"/>
    <x v="1"/>
    <n v="90049"/>
    <x v="1"/>
    <s v="OFF-AR-10002255"/>
    <x v="1"/>
    <x v="6"/>
    <s v="Newell 346"/>
    <n v="5.76"/>
    <x v="0"/>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x v="1"/>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x v="1"/>
    <n v="0.2"/>
    <n v="5.3969999999999914"/>
  </r>
  <r>
    <n v="9620"/>
    <s v="CA-2014-160633"/>
    <x v="3"/>
    <x v="673"/>
    <d v="2014-11-22T00:00:00"/>
    <s v="Standard Class"/>
    <s v="BS-11380"/>
    <s v="Bill Stewart"/>
    <x v="1"/>
    <s v="United States"/>
    <s v="Bowling Green"/>
    <x v="24"/>
    <n v="43402"/>
    <x v="3"/>
    <s v="TEC-AC-10002335"/>
    <x v="2"/>
    <x v="11"/>
    <s v="Logitech Media Keyboard K200"/>
    <n v="139.96000000000004"/>
    <x v="2"/>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x v="5"/>
    <n v="0.2"/>
    <n v="1.2527999999999988"/>
  </r>
  <r>
    <n v="9622"/>
    <s v="CA-2011-115133"/>
    <x v="2"/>
    <x v="467"/>
    <d v="2011-09-30T00:00:00"/>
    <s v="Standard Class"/>
    <s v="DA-13450"/>
    <s v="Dianna Arnett"/>
    <x v="2"/>
    <s v="United States"/>
    <s v="Lancaster"/>
    <x v="24"/>
    <n v="43130"/>
    <x v="3"/>
    <s v="TEC-AC-10002370"/>
    <x v="2"/>
    <x v="11"/>
    <s v="Maxell CD-R Discs"/>
    <n v="3.1520000000000001"/>
    <x v="0"/>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x v="4"/>
    <n v="0.2"/>
    <n v="11.102399999999996"/>
  </r>
  <r>
    <n v="9624"/>
    <s v="CA-2014-137449"/>
    <x v="3"/>
    <x v="222"/>
    <d v="2014-07-01T00:00:00"/>
    <s v="First Class"/>
    <s v="ME-17725"/>
    <s v="Max Engle"/>
    <x v="0"/>
    <s v="United States"/>
    <s v="Dallas"/>
    <x v="5"/>
    <n v="75220"/>
    <x v="2"/>
    <s v="OFF-AP-10000240"/>
    <x v="1"/>
    <x v="9"/>
    <s v="Belkin F9G930V10-GRY 9 Outlet Surge"/>
    <n v="21.391999999999992"/>
    <x v="0"/>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x v="1"/>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x v="1"/>
    <n v="0.32"/>
    <n v="-96.470399999999955"/>
  </r>
  <r>
    <n v="9627"/>
    <s v="CA-2014-103520"/>
    <x v="3"/>
    <x v="397"/>
    <d v="2014-09-26T00:00:00"/>
    <s v="First Class"/>
    <s v="MH-17785"/>
    <s v="Maya Herman"/>
    <x v="1"/>
    <s v="United States"/>
    <s v="Lubbock"/>
    <x v="5"/>
    <n v="79424"/>
    <x v="2"/>
    <s v="OFF-PA-10001846"/>
    <x v="1"/>
    <x v="10"/>
    <s v="Xerox 1899"/>
    <n v="9.2480000000000011"/>
    <x v="0"/>
    <n v="0.2"/>
    <n v="3.3524000000000003"/>
  </r>
  <r>
    <n v="9628"/>
    <s v="CA-2011-139283"/>
    <x v="2"/>
    <x v="533"/>
    <d v="2011-11-27T00:00:00"/>
    <s v="Standard Class"/>
    <s v="BT-11440"/>
    <s v="Bobby Trafton"/>
    <x v="0"/>
    <s v="United States"/>
    <s v="Detroit"/>
    <x v="12"/>
    <n v="48227"/>
    <x v="2"/>
    <s v="OFF-BI-10002049"/>
    <x v="1"/>
    <x v="8"/>
    <s v="UniKeep View Case Binders"/>
    <n v="14.669999999999998"/>
    <x v="1"/>
    <n v="0"/>
    <n v="6.7481999999999989"/>
  </r>
  <r>
    <n v="9629"/>
    <s v="CA-2011-118192"/>
    <x v="2"/>
    <x v="286"/>
    <d v="2011-01-19T00:00:00"/>
    <s v="Standard Class"/>
    <s v="MM-17920"/>
    <s v="Michael Moore"/>
    <x v="0"/>
    <s v="United States"/>
    <s v="Newark"/>
    <x v="24"/>
    <n v="43055"/>
    <x v="3"/>
    <s v="OFF-PA-10002947"/>
    <x v="1"/>
    <x v="10"/>
    <s v="Xerox 1923"/>
    <n v="37.408000000000001"/>
    <x v="3"/>
    <n v="0.2"/>
    <n v="13.0928"/>
  </r>
  <r>
    <n v="9630"/>
    <s v="CA-2011-118192"/>
    <x v="2"/>
    <x v="286"/>
    <d v="2011-01-19T00:00:00"/>
    <s v="Standard Class"/>
    <s v="MM-17920"/>
    <s v="Michael Moore"/>
    <x v="0"/>
    <s v="United States"/>
    <s v="Newark"/>
    <x v="24"/>
    <n v="43055"/>
    <x v="3"/>
    <s v="OFF-BI-10003476"/>
    <x v="1"/>
    <x v="8"/>
    <s v="Avery Metallic Poly Binders"/>
    <n v="3.4380000000000006"/>
    <x v="0"/>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x v="1"/>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x v="5"/>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x v="8"/>
    <n v="0"/>
    <n v="38.975200000000008"/>
  </r>
  <r>
    <n v="9634"/>
    <s v="CA-2011-151330"/>
    <x v="2"/>
    <x v="1005"/>
    <d v="2011-10-17T00:00:00"/>
    <s v="First Class"/>
    <s v="TC-21295"/>
    <s v="Toby Carlisle"/>
    <x v="0"/>
    <s v="United States"/>
    <s v="Everett"/>
    <x v="31"/>
    <n v="2149"/>
    <x v="3"/>
    <s v="TEC-AC-10000865"/>
    <x v="2"/>
    <x v="11"/>
    <s v="WD My Passport Ultra 500GB Portable External Hard Drive"/>
    <n v="177"/>
    <x v="1"/>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x v="3"/>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x v="6"/>
    <n v="0"/>
    <n v="260.61120000000017"/>
  </r>
  <r>
    <n v="9637"/>
    <s v="CA-2011-124702"/>
    <x v="2"/>
    <x v="728"/>
    <d v="2011-11-25T00:00:00"/>
    <s v="Standard Class"/>
    <s v="MH-17785"/>
    <s v="Maya Herman"/>
    <x v="1"/>
    <s v="United States"/>
    <s v="Seattle"/>
    <x v="4"/>
    <n v="98105"/>
    <x v="1"/>
    <s v="FUR-FU-10003553"/>
    <x v="0"/>
    <x v="5"/>
    <s v="Howard Miller 13-1/2&quot; Diameter Rosebrook Wall Clock"/>
    <n v="137.54"/>
    <x v="0"/>
    <n v="0"/>
    <n v="55.016000000000005"/>
  </r>
  <r>
    <n v="9638"/>
    <s v="CA-2011-124702"/>
    <x v="2"/>
    <x v="728"/>
    <d v="2011-11-25T00:00:00"/>
    <s v="Standard Class"/>
    <s v="MH-17785"/>
    <s v="Maya Herman"/>
    <x v="1"/>
    <s v="United States"/>
    <s v="Seattle"/>
    <x v="4"/>
    <n v="98105"/>
    <x v="1"/>
    <s v="FUR-TA-10003008"/>
    <x v="0"/>
    <x v="3"/>
    <s v="Lesro Round Back Collection Coffee Table, End Table"/>
    <n v="730.2"/>
    <x v="4"/>
    <n v="0"/>
    <n v="94.926000000000045"/>
  </r>
  <r>
    <n v="9639"/>
    <s v="US-2014-125808"/>
    <x v="3"/>
    <x v="105"/>
    <d v="2014-11-16T00:00:00"/>
    <s v="Second Class"/>
    <s v="EP-13915"/>
    <s v="Emily Phan"/>
    <x v="0"/>
    <s v="United States"/>
    <s v="Los Angeles"/>
    <x v="1"/>
    <n v="90032"/>
    <x v="1"/>
    <s v="OFF-PA-10001846"/>
    <x v="1"/>
    <x v="10"/>
    <s v="Xerox 1899"/>
    <n v="11.56"/>
    <x v="0"/>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x v="11"/>
    <n v="0.4"/>
    <n v="-1862.3124000000003"/>
  </r>
  <r>
    <n v="9641"/>
    <s v="CA-2011-104563"/>
    <x v="2"/>
    <x v="1009"/>
    <d v="2011-03-12T00:00:00"/>
    <s v="Standard Class"/>
    <s v="CM-12715"/>
    <s v="Craig Molinari"/>
    <x v="1"/>
    <s v="United States"/>
    <s v="Seattle"/>
    <x v="4"/>
    <n v="98103"/>
    <x v="1"/>
    <s v="OFF-AR-10000390"/>
    <x v="1"/>
    <x v="6"/>
    <s v="Newell Chalk Holder"/>
    <n v="20.65"/>
    <x v="2"/>
    <n v="0"/>
    <n v="9.4989999999999988"/>
  </r>
  <r>
    <n v="9642"/>
    <s v="CA-2011-104563"/>
    <x v="2"/>
    <x v="1009"/>
    <d v="2011-03-12T00:00:00"/>
    <s v="Standard Class"/>
    <s v="CM-12715"/>
    <s v="Craig Molinari"/>
    <x v="1"/>
    <s v="United States"/>
    <s v="Seattle"/>
    <x v="4"/>
    <n v="98103"/>
    <x v="1"/>
    <s v="OFF-ST-10000934"/>
    <x v="1"/>
    <x v="4"/>
    <s v="Contico 72&quot;H Heavy-Duty Storage System"/>
    <n v="204.89999999999998"/>
    <x v="2"/>
    <n v="0"/>
    <n v="0"/>
  </r>
  <r>
    <n v="9643"/>
    <s v="CA-2011-104563"/>
    <x v="2"/>
    <x v="1009"/>
    <d v="2011-03-12T00:00:00"/>
    <s v="Standard Class"/>
    <s v="CM-12715"/>
    <s v="Craig Molinari"/>
    <x v="1"/>
    <s v="United States"/>
    <s v="Seattle"/>
    <x v="4"/>
    <n v="98103"/>
    <x v="1"/>
    <s v="FUR-CH-10002780"/>
    <x v="0"/>
    <x v="1"/>
    <s v="Office Star - Task Chair with Contemporary Loop Arms"/>
    <n v="436.70400000000006"/>
    <x v="5"/>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x v="0"/>
    <n v="0.2"/>
    <n v="54.17639999999993"/>
  </r>
  <r>
    <n v="9645"/>
    <s v="US-2014-107979"/>
    <x v="3"/>
    <x v="110"/>
    <d v="2014-06-14T00:00:00"/>
    <s v="Standard Class"/>
    <s v="FO-14305"/>
    <s v="Frank Olsen"/>
    <x v="0"/>
    <s v="United States"/>
    <s v="Glendale"/>
    <x v="16"/>
    <n v="85301"/>
    <x v="1"/>
    <s v="TEC-AC-10002006"/>
    <x v="2"/>
    <x v="11"/>
    <s v="Memorex Micro Travel Drive 16 GB"/>
    <n v="89.544000000000011"/>
    <x v="3"/>
    <n v="0.2"/>
    <n v="12.312299999999993"/>
  </r>
  <r>
    <n v="9646"/>
    <s v="US-2014-107979"/>
    <x v="3"/>
    <x v="110"/>
    <d v="2014-06-14T00:00:00"/>
    <s v="Standard Class"/>
    <s v="FO-14305"/>
    <s v="Frank Olsen"/>
    <x v="0"/>
    <s v="United States"/>
    <s v="Glendale"/>
    <x v="16"/>
    <n v="85301"/>
    <x v="1"/>
    <s v="OFF-ST-10002485"/>
    <x v="1"/>
    <x v="4"/>
    <s v="Rogers Deluxe File Chest"/>
    <n v="35.167999999999999"/>
    <x v="0"/>
    <n v="0.2"/>
    <n v="-8.3524000000000012"/>
  </r>
  <r>
    <n v="9647"/>
    <s v="US-2014-107979"/>
    <x v="3"/>
    <x v="110"/>
    <d v="2014-06-14T00:00:00"/>
    <s v="Standard Class"/>
    <s v="FO-14305"/>
    <s v="Frank Olsen"/>
    <x v="0"/>
    <s v="United States"/>
    <s v="Glendale"/>
    <x v="16"/>
    <n v="85301"/>
    <x v="1"/>
    <s v="OFF-BI-10000778"/>
    <x v="1"/>
    <x v="8"/>
    <s v="GBC VeloBinder Electric Binding Machine"/>
    <n v="72.588000000000008"/>
    <x v="0"/>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x v="4"/>
    <n v="0"/>
    <n v="57.501599999999996"/>
  </r>
  <r>
    <n v="9649"/>
    <s v="CA-2011-150518"/>
    <x v="2"/>
    <x v="84"/>
    <d v="2011-11-24T00:00:00"/>
    <s v="Standard Class"/>
    <s v="MW-18220"/>
    <s v="Mitch Webber"/>
    <x v="0"/>
    <s v="United States"/>
    <s v="Coon Rapids"/>
    <x v="11"/>
    <n v="55433"/>
    <x v="2"/>
    <s v="TEC-PH-10002103"/>
    <x v="2"/>
    <x v="7"/>
    <s v="Jabra SPEAK 410"/>
    <n v="281.96999999999997"/>
    <x v="1"/>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x v="8"/>
    <n v="0.15"/>
    <n v="160.31359999999984"/>
  </r>
  <r>
    <n v="9651"/>
    <s v="CA-2013-107104"/>
    <x v="0"/>
    <x v="491"/>
    <d v="2013-12-01T00:00:00"/>
    <s v="Standard Class"/>
    <s v="MS-17365"/>
    <s v="Maribeth Schnelling"/>
    <x v="0"/>
    <s v="United States"/>
    <s v="Los Angeles"/>
    <x v="1"/>
    <n v="90045"/>
    <x v="1"/>
    <s v="OFF-AR-10004269"/>
    <x v="1"/>
    <x v="6"/>
    <s v="Newell 31"/>
    <n v="37.17"/>
    <x v="6"/>
    <n v="0"/>
    <n v="10.4076"/>
  </r>
  <r>
    <n v="9652"/>
    <s v="CA-2013-107104"/>
    <x v="0"/>
    <x v="491"/>
    <d v="2013-12-01T00:00:00"/>
    <s v="Standard Class"/>
    <s v="MS-17365"/>
    <s v="Maribeth Schnelling"/>
    <x v="0"/>
    <s v="United States"/>
    <s v="Los Angeles"/>
    <x v="1"/>
    <n v="90045"/>
    <x v="1"/>
    <s v="OFF-AP-10000055"/>
    <x v="1"/>
    <x v="9"/>
    <s v="Belkin F9S820V06 8 Outlet Surge"/>
    <n v="64.959999999999994"/>
    <x v="0"/>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x v="5"/>
    <n v="0"/>
    <n v="297.69"/>
  </r>
  <r>
    <n v="9654"/>
    <s v="CA-2014-161893"/>
    <x v="3"/>
    <x v="205"/>
    <d v="2014-01-28T00:00:00"/>
    <s v="Standard Class"/>
    <s v="HP-14815"/>
    <s v="Harold Pawlan"/>
    <x v="2"/>
    <s v="United States"/>
    <s v="Tucson"/>
    <x v="16"/>
    <n v="85705"/>
    <x v="1"/>
    <s v="TEC-AC-10001874"/>
    <x v="2"/>
    <x v="11"/>
    <s v="Logitech Wireless Anywhere Mouse MX for PC and Mac"/>
    <n v="95.984000000000009"/>
    <x v="0"/>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x v="0"/>
    <n v="0.7"/>
    <n v="-3.6212"/>
  </r>
  <r>
    <n v="9656"/>
    <s v="CA-2011-156160"/>
    <x v="2"/>
    <x v="358"/>
    <d v="2011-09-29T00:00:00"/>
    <s v="Standard Class"/>
    <s v="AS-10090"/>
    <s v="Adam Shillingsburg"/>
    <x v="0"/>
    <s v="United States"/>
    <s v="New York City"/>
    <x v="15"/>
    <n v="10035"/>
    <x v="3"/>
    <s v="FUR-FU-10001876"/>
    <x v="0"/>
    <x v="5"/>
    <s v="Computer Room Manger, 14&quot;"/>
    <n v="97.44"/>
    <x v="1"/>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x v="7"/>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x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x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x v="2"/>
    <n v="0"/>
    <n v="9"/>
  </r>
  <r>
    <n v="9661"/>
    <s v="CA-2013-160717"/>
    <x v="0"/>
    <x v="112"/>
    <d v="2013-06-12T00:00:00"/>
    <s v="Standard Class"/>
    <s v="ME-17320"/>
    <s v="Maria Etezadi"/>
    <x v="2"/>
    <s v="United States"/>
    <s v="Santa Barbara"/>
    <x v="1"/>
    <n v="93101"/>
    <x v="1"/>
    <s v="TEC-PH-10001459"/>
    <x v="2"/>
    <x v="7"/>
    <s v="Samsung Galaxy Mega 6.3"/>
    <n v="3023.9280000000003"/>
    <x v="6"/>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x v="0"/>
    <n v="0"/>
    <n v="3.7744"/>
  </r>
  <r>
    <n v="9663"/>
    <s v="CA-2013-160717"/>
    <x v="0"/>
    <x v="112"/>
    <d v="2013-06-12T00:00:00"/>
    <s v="Standard Class"/>
    <s v="ME-17320"/>
    <s v="Maria Etezadi"/>
    <x v="2"/>
    <s v="United States"/>
    <s v="Santa Barbara"/>
    <x v="1"/>
    <n v="93101"/>
    <x v="1"/>
    <s v="TEC-PH-10001760"/>
    <x v="2"/>
    <x v="7"/>
    <s v="Bose SoundLink Bluetooth Speaker"/>
    <n v="477.6"/>
    <x v="1"/>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x v="1"/>
    <n v="0"/>
    <n v="9.6974999999999838"/>
  </r>
  <r>
    <n v="9665"/>
    <s v="US-2012-120957"/>
    <x v="1"/>
    <x v="214"/>
    <d v="2012-12-07T00:00:00"/>
    <s v="Same Day"/>
    <s v="KH-16690"/>
    <s v="Kristen Hastings"/>
    <x v="1"/>
    <s v="United States"/>
    <s v="Riverside"/>
    <x v="1"/>
    <n v="92503"/>
    <x v="1"/>
    <s v="OFF-PA-10003953"/>
    <x v="1"/>
    <x v="10"/>
    <s v="Xerox 218"/>
    <n v="12.96"/>
    <x v="0"/>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x v="1"/>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x v="1"/>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x v="3"/>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x v="1"/>
    <n v="0"/>
    <n v="35.984999999999999"/>
  </r>
  <r>
    <n v="9670"/>
    <s v="CA-2014-145275"/>
    <x v="3"/>
    <x v="459"/>
    <d v="2014-04-07T00:00:00"/>
    <s v="Standard Class"/>
    <s v="AH-10465"/>
    <s v="Amy Hunt"/>
    <x v="0"/>
    <s v="United States"/>
    <s v="Decatur"/>
    <x v="19"/>
    <n v="35601"/>
    <x v="0"/>
    <s v="OFF-LA-10001569"/>
    <x v="1"/>
    <x v="2"/>
    <s v="Avery 499"/>
    <n v="14.940000000000001"/>
    <x v="1"/>
    <n v="0"/>
    <n v="6.8723999999999998"/>
  </r>
  <r>
    <n v="9671"/>
    <s v="CA-2012-133396"/>
    <x v="1"/>
    <x v="863"/>
    <d v="2012-08-15T00:00:00"/>
    <s v="First Class"/>
    <s v="GK-14620"/>
    <s v="Grace Kelly"/>
    <x v="1"/>
    <s v="United States"/>
    <s v="Greensboro"/>
    <x v="3"/>
    <n v="27405"/>
    <x v="0"/>
    <s v="OFF-AR-10001446"/>
    <x v="1"/>
    <x v="6"/>
    <s v="Newell 309"/>
    <n v="64.680000000000007"/>
    <x v="3"/>
    <n v="0.2"/>
    <n v="8.0849999999999973"/>
  </r>
  <r>
    <n v="9672"/>
    <s v="US-2014-140312"/>
    <x v="3"/>
    <x v="38"/>
    <d v="2014-11-20T00:00:00"/>
    <s v="Standard Class"/>
    <s v="KL-16645"/>
    <s v="Ken Lonsdale"/>
    <x v="0"/>
    <s v="United States"/>
    <s v="Dublin"/>
    <x v="1"/>
    <n v="94568"/>
    <x v="1"/>
    <s v="TEC-PH-10003442"/>
    <x v="2"/>
    <x v="7"/>
    <s v="Samsung Replacement EH64AVFWE Premium Headset"/>
    <n v="22"/>
    <x v="2"/>
    <n v="0.2"/>
    <n v="1.375"/>
  </r>
  <r>
    <n v="9673"/>
    <s v="CA-2013-114867"/>
    <x v="0"/>
    <x v="443"/>
    <d v="2013-12-29T00:00:00"/>
    <s v="Standard Class"/>
    <s v="FM-14290"/>
    <s v="Frank Merwin"/>
    <x v="2"/>
    <s v="United States"/>
    <s v="Philadelphia"/>
    <x v="9"/>
    <n v="19143"/>
    <x v="3"/>
    <s v="OFF-PA-10000477"/>
    <x v="1"/>
    <x v="10"/>
    <s v="Xerox 1952"/>
    <n v="7.9680000000000009"/>
    <x v="0"/>
    <n v="0.2"/>
    <n v="2.6892000000000005"/>
  </r>
  <r>
    <n v="9674"/>
    <s v="CA-2013-114867"/>
    <x v="0"/>
    <x v="443"/>
    <d v="2013-12-29T00:00:00"/>
    <s v="Standard Class"/>
    <s v="FM-14290"/>
    <s v="Frank Merwin"/>
    <x v="2"/>
    <s v="United States"/>
    <s v="Philadelphia"/>
    <x v="9"/>
    <n v="19143"/>
    <x v="3"/>
    <s v="TEC-PH-10002645"/>
    <x v="2"/>
    <x v="7"/>
    <s v="LG G2"/>
    <n v="1499.9699999999998"/>
    <x v="2"/>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x v="7"/>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x v="4"/>
    <n v="0"/>
    <n v="14.143999999999998"/>
  </r>
  <r>
    <n v="9677"/>
    <s v="US-2011-120145"/>
    <x v="2"/>
    <x v="683"/>
    <d v="2011-12-03T00:00:00"/>
    <s v="Standard Class"/>
    <s v="MC-17635"/>
    <s v="Matthew Clasen"/>
    <x v="1"/>
    <s v="United States"/>
    <s v="Richmond"/>
    <x v="14"/>
    <n v="47374"/>
    <x v="2"/>
    <s v="OFF-EN-10003862"/>
    <x v="1"/>
    <x v="12"/>
    <s v="Laser &amp; Ink Jet Business Envelopes"/>
    <n v="64.02"/>
    <x v="5"/>
    <n v="0"/>
    <n v="29.449199999999998"/>
  </r>
  <r>
    <n v="9678"/>
    <s v="CA-2013-144785"/>
    <x v="0"/>
    <x v="724"/>
    <d v="2013-04-24T00:00:00"/>
    <s v="Standard Class"/>
    <s v="CS-12490"/>
    <s v="Cindy Schnelling"/>
    <x v="1"/>
    <s v="United States"/>
    <s v="New York City"/>
    <x v="15"/>
    <n v="10009"/>
    <x v="3"/>
    <s v="OFF-AR-10001573"/>
    <x v="1"/>
    <x v="6"/>
    <s v="American Pencil"/>
    <n v="6.99"/>
    <x v="1"/>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x v="7"/>
    <n v="0"/>
    <n v="1.8468"/>
  </r>
  <r>
    <n v="9680"/>
    <s v="CA-2012-130113"/>
    <x v="1"/>
    <x v="17"/>
    <d v="2012-12-31T00:00:00"/>
    <s v="Standard Class"/>
    <s v="AH-10030"/>
    <s v="Aaron Hawkins"/>
    <x v="1"/>
    <s v="United States"/>
    <s v="San Francisco"/>
    <x v="1"/>
    <n v="94122"/>
    <x v="1"/>
    <s v="OFF-ST-10000046"/>
    <x v="1"/>
    <x v="4"/>
    <s v="Fellowes Super Stor/Drawer Files"/>
    <n v="323.10000000000002"/>
    <x v="0"/>
    <n v="0"/>
    <n v="61.38900000000001"/>
  </r>
  <r>
    <n v="9681"/>
    <s v="CA-2012-130113"/>
    <x v="1"/>
    <x v="17"/>
    <d v="2012-12-31T00:00:00"/>
    <s v="Standard Class"/>
    <s v="AH-10030"/>
    <s v="Aaron Hawkins"/>
    <x v="1"/>
    <s v="United States"/>
    <s v="San Francisco"/>
    <x v="1"/>
    <n v="94122"/>
    <x v="1"/>
    <s v="TEC-PH-10003505"/>
    <x v="2"/>
    <x v="7"/>
    <s v="Geemarc AmpliPOWER60"/>
    <n v="668.16"/>
    <x v="6"/>
    <n v="0.2"/>
    <n v="75.167999999999921"/>
  </r>
  <r>
    <n v="9682"/>
    <s v="CA-2014-122770"/>
    <x v="3"/>
    <x v="1096"/>
    <d v="2014-12-19T00:00:00"/>
    <s v="Standard Class"/>
    <s v="EP-13915"/>
    <s v="Emily Phan"/>
    <x v="0"/>
    <s v="United States"/>
    <s v="San Francisco"/>
    <x v="1"/>
    <n v="94122"/>
    <x v="1"/>
    <s v="OFF-LA-10004559"/>
    <x v="1"/>
    <x v="2"/>
    <s v="Avery 49"/>
    <n v="8.64"/>
    <x v="1"/>
    <n v="0"/>
    <n v="4.2336"/>
  </r>
  <r>
    <n v="9683"/>
    <s v="CA-2014-122770"/>
    <x v="3"/>
    <x v="1096"/>
    <d v="2014-12-19T00:00:00"/>
    <s v="Standard Class"/>
    <s v="EP-13915"/>
    <s v="Emily Phan"/>
    <x v="0"/>
    <s v="United States"/>
    <s v="San Francisco"/>
    <x v="1"/>
    <n v="94122"/>
    <x v="1"/>
    <s v="OFF-PA-10003172"/>
    <x v="1"/>
    <x v="10"/>
    <s v="Xerox 1996"/>
    <n v="38.880000000000003"/>
    <x v="5"/>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x v="8"/>
    <n v="0"/>
    <n v="54.280799999999999"/>
  </r>
  <r>
    <n v="9685"/>
    <s v="CA-2014-122770"/>
    <x v="3"/>
    <x v="1096"/>
    <d v="2014-12-19T00:00:00"/>
    <s v="Standard Class"/>
    <s v="EP-13915"/>
    <s v="Emily Phan"/>
    <x v="0"/>
    <s v="United States"/>
    <s v="San Francisco"/>
    <x v="1"/>
    <n v="94122"/>
    <x v="1"/>
    <s v="OFF-PA-10000232"/>
    <x v="1"/>
    <x v="10"/>
    <s v="Xerox 1975"/>
    <n v="12.96"/>
    <x v="0"/>
    <n v="0"/>
    <n v="6.3504000000000005"/>
  </r>
  <r>
    <n v="9686"/>
    <s v="CA-2014-118668"/>
    <x v="3"/>
    <x v="460"/>
    <d v="2014-01-05T00:00:00"/>
    <s v="Second Class"/>
    <s v="FW-14395"/>
    <s v="Fred Wasserman"/>
    <x v="1"/>
    <s v="United States"/>
    <s v="Los Angeles"/>
    <x v="1"/>
    <n v="90032"/>
    <x v="1"/>
    <s v="TEC-AC-10000682"/>
    <x v="2"/>
    <x v="11"/>
    <s v="Kensington K72356US Mouse-in-a-Box USB Desktop Mouse"/>
    <n v="16.59"/>
    <x v="7"/>
    <n v="0"/>
    <n v="5.8064999999999998"/>
  </r>
  <r>
    <n v="9687"/>
    <s v="CA-2014-116498"/>
    <x v="3"/>
    <x v="1109"/>
    <d v="2014-06-04T00:00:00"/>
    <s v="Standard Class"/>
    <s v="KA-16525"/>
    <s v="Kelly Andreada"/>
    <x v="0"/>
    <s v="United States"/>
    <s v="San Diego"/>
    <x v="1"/>
    <n v="92037"/>
    <x v="1"/>
    <s v="OFF-AR-10003405"/>
    <x v="1"/>
    <x v="6"/>
    <s v="Dixon My First Ticonderoga Pencil, #2"/>
    <n v="35.099999999999994"/>
    <x v="5"/>
    <n v="0"/>
    <n v="10.178999999999997"/>
  </r>
  <r>
    <n v="9688"/>
    <s v="US-2014-130603"/>
    <x v="3"/>
    <x v="1033"/>
    <d v="2014-10-07T00:00:00"/>
    <s v="Standard Class"/>
    <s v="SC-20050"/>
    <s v="Sample Company A"/>
    <x v="2"/>
    <s v="United States"/>
    <s v="Arlington"/>
    <x v="5"/>
    <n v="76017"/>
    <x v="2"/>
    <s v="OFF-BI-10000301"/>
    <x v="1"/>
    <x v="8"/>
    <s v="GBC Instant Report Kit"/>
    <n v="11.645999999999997"/>
    <x v="6"/>
    <n v="0.8"/>
    <n v="-17.469000000000005"/>
  </r>
  <r>
    <n v="9689"/>
    <s v="US-2014-135986"/>
    <x v="3"/>
    <x v="308"/>
    <d v="2014-06-28T00:00:00"/>
    <s v="Standard Class"/>
    <s v="PG-18895"/>
    <s v="Paul Gonzalez"/>
    <x v="0"/>
    <s v="United States"/>
    <s v="Richmond"/>
    <x v="17"/>
    <n v="23223"/>
    <x v="0"/>
    <s v="OFF-PA-10001534"/>
    <x v="1"/>
    <x v="10"/>
    <s v="Xerox 230"/>
    <n v="32.400000000000006"/>
    <x v="2"/>
    <n v="0"/>
    <n v="15.552000000000001"/>
  </r>
  <r>
    <n v="9690"/>
    <s v="US-2014-135986"/>
    <x v="3"/>
    <x v="308"/>
    <d v="2014-06-28T00:00:00"/>
    <s v="Standard Class"/>
    <s v="PG-18895"/>
    <s v="Paul Gonzalez"/>
    <x v="0"/>
    <s v="United States"/>
    <s v="Richmond"/>
    <x v="17"/>
    <n v="23223"/>
    <x v="0"/>
    <s v="TEC-PH-10003691"/>
    <x v="2"/>
    <x v="7"/>
    <s v="BlackBerry Q10"/>
    <n v="503.96"/>
    <x v="4"/>
    <n v="0"/>
    <n v="125.99000000000001"/>
  </r>
  <r>
    <n v="9691"/>
    <s v="CA-2014-140536"/>
    <x v="3"/>
    <x v="1095"/>
    <d v="2014-04-06T00:00:00"/>
    <s v="First Class"/>
    <s v="TA-21385"/>
    <s v="Tom Ashbrook"/>
    <x v="2"/>
    <s v="United States"/>
    <s v="New York City"/>
    <x v="15"/>
    <n v="10035"/>
    <x v="3"/>
    <s v="OFF-AR-10001545"/>
    <x v="1"/>
    <x v="6"/>
    <s v="Newell 326"/>
    <n v="7.04"/>
    <x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x v="1"/>
    <n v="0.32"/>
    <n v="-18.058800000000076"/>
  </r>
  <r>
    <n v="9693"/>
    <s v="CA-2012-107902"/>
    <x v="1"/>
    <x v="834"/>
    <d v="2012-09-02T00:00:00"/>
    <s v="Standard Class"/>
    <s v="SM-20950"/>
    <s v="Suzanne McNair"/>
    <x v="1"/>
    <s v="United States"/>
    <s v="Fairfield"/>
    <x v="29"/>
    <n v="6824"/>
    <x v="3"/>
    <s v="OFF-ST-10001837"/>
    <x v="1"/>
    <x v="4"/>
    <s v="SAFCO Mobile Desk Side File, Wire Frame"/>
    <n v="470.35999999999996"/>
    <x v="10"/>
    <n v="0"/>
    <n v="122.2936"/>
  </r>
  <r>
    <n v="9694"/>
    <s v="CA-2014-130148"/>
    <x v="3"/>
    <x v="241"/>
    <d v="2014-09-29T00:00:00"/>
    <s v="Second Class"/>
    <s v="NK-18490"/>
    <s v="Neil Knudson"/>
    <x v="2"/>
    <s v="United States"/>
    <s v="San Francisco"/>
    <x v="1"/>
    <n v="94110"/>
    <x v="1"/>
    <s v="OFF-PA-10000551"/>
    <x v="1"/>
    <x v="10"/>
    <s v="Array Memo Cubes"/>
    <n v="31.08"/>
    <x v="5"/>
    <n v="0"/>
    <n v="15.229199999999999"/>
  </r>
  <r>
    <n v="9695"/>
    <s v="CA-2014-130148"/>
    <x v="3"/>
    <x v="241"/>
    <d v="2014-09-29T00:00:00"/>
    <s v="Second Class"/>
    <s v="NK-18490"/>
    <s v="Neil Knudson"/>
    <x v="2"/>
    <s v="United States"/>
    <s v="San Francisco"/>
    <x v="1"/>
    <n v="94110"/>
    <x v="1"/>
    <s v="OFF-SU-10001574"/>
    <x v="1"/>
    <x v="14"/>
    <s v="Acme Value Line Scissors"/>
    <n v="7.3"/>
    <x v="0"/>
    <n v="0"/>
    <n v="2.1899999999999995"/>
  </r>
  <r>
    <n v="9696"/>
    <s v="US-2013-151260"/>
    <x v="0"/>
    <x v="25"/>
    <d v="2013-12-15T00:00:00"/>
    <s v="First Class"/>
    <s v="SC-20695"/>
    <s v="Steve Chapman"/>
    <x v="1"/>
    <s v="United States"/>
    <s v="Springfield"/>
    <x v="24"/>
    <n v="45503"/>
    <x v="3"/>
    <s v="OFF-AP-10002892"/>
    <x v="1"/>
    <x v="9"/>
    <s v="Belkin F5C206VTEL 6 Outlet Surge"/>
    <n v="73.536000000000001"/>
    <x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x v="2"/>
    <n v="0"/>
    <n v="240.8595"/>
  </r>
  <r>
    <n v="9698"/>
    <s v="CA-2013-122511"/>
    <x v="0"/>
    <x v="21"/>
    <d v="2013-03-12T00:00:00"/>
    <s v="Same Day"/>
    <s v="BT-11485"/>
    <s v="Brad Thomas"/>
    <x v="2"/>
    <s v="United States"/>
    <s v="Philadelphia"/>
    <x v="9"/>
    <n v="19140"/>
    <x v="3"/>
    <s v="FUR-FU-10001037"/>
    <x v="0"/>
    <x v="5"/>
    <s v="DAX Charcoal/Nickel-Tone Document Frame, 5 x 7"/>
    <n v="30.336000000000002"/>
    <x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x v="1"/>
    <n v="0"/>
    <n v="10.7301"/>
  </r>
  <r>
    <n v="9700"/>
    <s v="CA-2014-154116"/>
    <x v="3"/>
    <x v="934"/>
    <d v="2014-12-20T00:00:00"/>
    <s v="Standard Class"/>
    <s v="KM-16660"/>
    <s v="Khloe Miller"/>
    <x v="0"/>
    <s v="United States"/>
    <s v="Inglewood"/>
    <x v="1"/>
    <n v="90301"/>
    <x v="1"/>
    <s v="OFF-AP-10000027"/>
    <x v="1"/>
    <x v="9"/>
    <s v="Hoover Commercial SteamVac"/>
    <n v="54.32"/>
    <x v="4"/>
    <n v="0"/>
    <n v="16.295999999999999"/>
  </r>
  <r>
    <n v="9701"/>
    <s v="CA-2014-154116"/>
    <x v="3"/>
    <x v="934"/>
    <d v="2014-12-20T00:00:00"/>
    <s v="Standard Class"/>
    <s v="KM-16660"/>
    <s v="Khloe Miller"/>
    <x v="0"/>
    <s v="United States"/>
    <s v="Inglewood"/>
    <x v="1"/>
    <n v="90301"/>
    <x v="1"/>
    <s v="TEC-PH-10000675"/>
    <x v="2"/>
    <x v="7"/>
    <s v="Panasonic KX TS3282B Corded phone"/>
    <n v="196.77600000000001"/>
    <x v="1"/>
    <n v="0.2"/>
    <n v="14.758199999999995"/>
  </r>
  <r>
    <n v="9702"/>
    <s v="CA-2013-105291"/>
    <x v="0"/>
    <x v="859"/>
    <d v="2013-11-05T00:00:00"/>
    <s v="Standard Class"/>
    <s v="SP-20920"/>
    <s v="Susan Pistek"/>
    <x v="0"/>
    <s v="United States"/>
    <s v="San Luis Obispo"/>
    <x v="1"/>
    <n v="93405"/>
    <x v="1"/>
    <s v="OFF-FA-10003059"/>
    <x v="1"/>
    <x v="13"/>
    <s v="Assorted Color Push Pins"/>
    <n v="3.62"/>
    <x v="0"/>
    <n v="0"/>
    <n v="1.1945999999999999"/>
  </r>
  <r>
    <n v="9703"/>
    <s v="CA-2014-147032"/>
    <x v="3"/>
    <x v="689"/>
    <d v="2014-08-05T00:00:00"/>
    <s v="Standard Class"/>
    <s v="LB-16795"/>
    <s v="Laurel Beltran"/>
    <x v="2"/>
    <s v="United States"/>
    <s v="Wilmington"/>
    <x v="13"/>
    <n v="19805"/>
    <x v="3"/>
    <s v="OFF-PA-10003256"/>
    <x v="1"/>
    <x v="10"/>
    <s v="Avery Personal Creations Heavyweight Cards"/>
    <n v="11.54"/>
    <x v="7"/>
    <n v="0"/>
    <n v="5.5391999999999992"/>
  </r>
  <r>
    <n v="9704"/>
    <s v="CA-2014-147032"/>
    <x v="3"/>
    <x v="689"/>
    <d v="2014-08-05T00:00:00"/>
    <s v="Standard Class"/>
    <s v="LB-16795"/>
    <s v="Laurel Beltran"/>
    <x v="2"/>
    <s v="United States"/>
    <s v="Wilmington"/>
    <x v="13"/>
    <n v="19805"/>
    <x v="3"/>
    <s v="OFF-BI-10003656"/>
    <x v="1"/>
    <x v="8"/>
    <s v="Fellowes PB200 Plastic Comb Binding Machine"/>
    <n v="849.95"/>
    <x v="2"/>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x v="1"/>
    <n v="0"/>
    <n v="5.3948999999999998"/>
  </r>
  <r>
    <n v="9706"/>
    <s v="CA-2014-125990"/>
    <x v="3"/>
    <x v="15"/>
    <d v="2014-10-24T00:00:00"/>
    <s v="Standard Class"/>
    <s v="JS-16030"/>
    <s v="Joy Smith"/>
    <x v="0"/>
    <s v="United States"/>
    <s v="San Francisco"/>
    <x v="1"/>
    <n v="94122"/>
    <x v="1"/>
    <s v="OFF-BI-10004826"/>
    <x v="1"/>
    <x v="8"/>
    <s v="JM Magazine Binder"/>
    <n v="39.624000000000009"/>
    <x v="1"/>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x v="1"/>
    <n v="0.2"/>
    <n v="12.106799999999993"/>
  </r>
  <r>
    <n v="9708"/>
    <s v="CA-2013-161746"/>
    <x v="0"/>
    <x v="147"/>
    <d v="2013-10-28T00:00:00"/>
    <s v="Standard Class"/>
    <s v="CS-11950"/>
    <s v="Carlos Soltero"/>
    <x v="0"/>
    <s v="United States"/>
    <s v="Los Angeles"/>
    <x v="1"/>
    <n v="90045"/>
    <x v="1"/>
    <s v="OFF-AR-10000390"/>
    <x v="1"/>
    <x v="6"/>
    <s v="Newell Chalk Holder"/>
    <n v="12.39"/>
    <x v="1"/>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x v="0"/>
    <n v="0"/>
    <n v="5.5888000000000009"/>
  </r>
  <r>
    <n v="9710"/>
    <s v="CA-2013-161746"/>
    <x v="0"/>
    <x v="147"/>
    <d v="2013-10-28T00:00:00"/>
    <s v="Standard Class"/>
    <s v="CS-11950"/>
    <s v="Carlos Soltero"/>
    <x v="0"/>
    <s v="United States"/>
    <s v="Los Angeles"/>
    <x v="1"/>
    <n v="90045"/>
    <x v="1"/>
    <s v="OFF-ST-10002743"/>
    <x v="1"/>
    <x v="4"/>
    <s v="SAFCO Boltless Steel Shelving"/>
    <n v="340.92"/>
    <x v="1"/>
    <n v="0"/>
    <n v="3.4091999999999842"/>
  </r>
  <r>
    <n v="9711"/>
    <s v="CA-2011-114251"/>
    <x v="2"/>
    <x v="1127"/>
    <d v="2011-11-10T00:00:00"/>
    <s v="Standard Class"/>
    <s v="MD-17350"/>
    <s v="Maribeth Dona"/>
    <x v="0"/>
    <s v="United States"/>
    <s v="Philadelphia"/>
    <x v="9"/>
    <n v="19143"/>
    <x v="3"/>
    <s v="FUR-FU-10001468"/>
    <x v="0"/>
    <x v="5"/>
    <s v="Tenex Antistatic Computer Chair Mats"/>
    <n v="273.56799999999998"/>
    <x v="0"/>
    <n v="0.2"/>
    <n v="-34.196000000000026"/>
  </r>
  <r>
    <n v="9712"/>
    <s v="CA-2011-114251"/>
    <x v="2"/>
    <x v="1127"/>
    <d v="2011-11-10T00:00:00"/>
    <s v="Standard Class"/>
    <s v="MD-17350"/>
    <s v="Maribeth Dona"/>
    <x v="0"/>
    <s v="United States"/>
    <s v="Philadelphia"/>
    <x v="9"/>
    <n v="19143"/>
    <x v="3"/>
    <s v="OFF-BI-10003684"/>
    <x v="1"/>
    <x v="8"/>
    <s v="Wilson Jones Legal Size Ring Binders"/>
    <n v="13.194000000000001"/>
    <x v="0"/>
    <n v="0.7"/>
    <n v="-8.7959999999999958"/>
  </r>
  <r>
    <n v="9713"/>
    <s v="CA-2011-114251"/>
    <x v="2"/>
    <x v="1127"/>
    <d v="2011-11-10T00:00:00"/>
    <s v="Standard Class"/>
    <s v="MD-17350"/>
    <s v="Maribeth Dona"/>
    <x v="0"/>
    <s v="United States"/>
    <s v="Philadelphia"/>
    <x v="9"/>
    <n v="19143"/>
    <x v="3"/>
    <s v="OFF-ST-10003716"/>
    <x v="1"/>
    <x v="4"/>
    <s v="Tennsco Double-Tier Lockers"/>
    <n v="1080.096"/>
    <x v="5"/>
    <n v="0.2"/>
    <n v="-94.508399999999995"/>
  </r>
  <r>
    <n v="9714"/>
    <s v="CA-2011-114251"/>
    <x v="2"/>
    <x v="1127"/>
    <d v="2011-11-10T00:00:00"/>
    <s v="Standard Class"/>
    <s v="MD-17350"/>
    <s v="Maribeth Dona"/>
    <x v="0"/>
    <s v="United States"/>
    <s v="Philadelphia"/>
    <x v="9"/>
    <n v="19143"/>
    <x v="3"/>
    <s v="TEC-AC-10001101"/>
    <x v="2"/>
    <x v="11"/>
    <s v="Sony 16GB Class 10 Micro SDHC R40 Memory Card"/>
    <n v="51.56"/>
    <x v="2"/>
    <n v="0.2"/>
    <n v="-6.4450000000000021"/>
  </r>
  <r>
    <n v="9715"/>
    <s v="CA-2011-114251"/>
    <x v="2"/>
    <x v="1127"/>
    <d v="2011-11-10T00:00:00"/>
    <s v="Standard Class"/>
    <s v="MD-17350"/>
    <s v="Maribeth Dona"/>
    <x v="0"/>
    <s v="United States"/>
    <s v="Philadelphia"/>
    <x v="9"/>
    <n v="19143"/>
    <x v="3"/>
    <s v="TEC-AC-10004864"/>
    <x v="2"/>
    <x v="11"/>
    <s v="Memorex Micro Travel Drive 32 GB"/>
    <n v="58.415999999999997"/>
    <x v="0"/>
    <n v="0.2"/>
    <n v="16.794600000000003"/>
  </r>
  <r>
    <n v="9716"/>
    <s v="CA-2013-116379"/>
    <x v="0"/>
    <x v="77"/>
    <d v="2013-11-13T00:00:00"/>
    <s v="Standard Class"/>
    <s v="LD-17005"/>
    <s v="Lisa DeCherney"/>
    <x v="0"/>
    <s v="United States"/>
    <s v="San Francisco"/>
    <x v="1"/>
    <n v="94122"/>
    <x v="1"/>
    <s v="OFF-BI-10001543"/>
    <x v="1"/>
    <x v="8"/>
    <s v="GBC VeloBinder Manual Binding System"/>
    <n v="57.584000000000003"/>
    <x v="0"/>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x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x v="2"/>
    <n v="0.2"/>
    <n v="7.9960000000000058"/>
  </r>
  <r>
    <n v="9719"/>
    <s v="CA-2013-108210"/>
    <x v="0"/>
    <x v="198"/>
    <d v="2013-06-01T00:00:00"/>
    <s v="Same Day"/>
    <s v="AT-10735"/>
    <s v="Annie Thurman"/>
    <x v="0"/>
    <s v="United States"/>
    <s v="Houston"/>
    <x v="5"/>
    <n v="77041"/>
    <x v="2"/>
    <s v="TEC-AC-10000109"/>
    <x v="2"/>
    <x v="11"/>
    <s v="Sony Micro Vault Click 16 GB USB 2.0 Flash Drive"/>
    <n v="223.96"/>
    <x v="2"/>
    <n v="0.2"/>
    <n v="11.198000000000015"/>
  </r>
  <r>
    <n v="9720"/>
    <s v="CA-2014-166835"/>
    <x v="3"/>
    <x v="105"/>
    <d v="2014-11-15T00:00:00"/>
    <s v="Second Class"/>
    <s v="DK-13375"/>
    <s v="Dennis Kane"/>
    <x v="0"/>
    <s v="United States"/>
    <s v="Lancaster"/>
    <x v="9"/>
    <n v="17602"/>
    <x v="3"/>
    <s v="OFF-ST-10002574"/>
    <x v="1"/>
    <x v="4"/>
    <s v="SAFCO Commercial Wire Shelving, Black"/>
    <n v="221.024"/>
    <x v="0"/>
    <n v="0.2"/>
    <n v="-55.256"/>
  </r>
  <r>
    <n v="9721"/>
    <s v="CA-2013-119641"/>
    <x v="0"/>
    <x v="897"/>
    <d v="2013-09-27T00:00:00"/>
    <s v="Standard Class"/>
    <s v="CS-12250"/>
    <s v="Chris Selesnick"/>
    <x v="1"/>
    <s v="United States"/>
    <s v="Green Bay"/>
    <x v="6"/>
    <n v="54302"/>
    <x v="2"/>
    <s v="FUR-FU-10002445"/>
    <x v="0"/>
    <x v="5"/>
    <s v="DAX Two-Tone Rosewood/Black Document Frame, Desktop, 5 x 7"/>
    <n v="18.96"/>
    <x v="0"/>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x v="1"/>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x v="1"/>
    <n v="0"/>
    <n v="39.586800000000011"/>
  </r>
  <r>
    <n v="9724"/>
    <s v="CA-2011-101364"/>
    <x v="2"/>
    <x v="1091"/>
    <d v="2011-12-26T00:00:00"/>
    <s v="Standard Class"/>
    <s v="TW-21025"/>
    <s v="Tamara Willingham"/>
    <x v="2"/>
    <s v="United States"/>
    <s v="New York City"/>
    <x v="15"/>
    <n v="10011"/>
    <x v="3"/>
    <s v="OFF-BI-10003984"/>
    <x v="1"/>
    <x v="8"/>
    <s v="Lock-Up Easel 'Spel-Binder'"/>
    <n v="296.71200000000005"/>
    <x v="11"/>
    <n v="0.2"/>
    <n v="100.14029999999998"/>
  </r>
  <r>
    <n v="9725"/>
    <s v="CA-2012-117898"/>
    <x v="1"/>
    <x v="901"/>
    <d v="2012-12-11T00:00:00"/>
    <s v="Standard Class"/>
    <s v="TB-21250"/>
    <s v="Tim Brockman"/>
    <x v="0"/>
    <s v="United States"/>
    <s v="Bloomington"/>
    <x v="10"/>
    <n v="61701"/>
    <x v="2"/>
    <s v="OFF-EN-10004459"/>
    <x v="1"/>
    <x v="12"/>
    <s v="Security-Tint Envelopes"/>
    <n v="12.224"/>
    <x v="0"/>
    <n v="0.2"/>
    <n v="4.4311999999999996"/>
  </r>
  <r>
    <n v="9726"/>
    <s v="CA-2014-142293"/>
    <x v="3"/>
    <x v="697"/>
    <d v="2014-09-21T00:00:00"/>
    <s v="First Class"/>
    <s v="SC-20380"/>
    <s v="Shahid Collister"/>
    <x v="0"/>
    <s v="United States"/>
    <s v="Boise"/>
    <x v="45"/>
    <n v="83704"/>
    <x v="1"/>
    <s v="TEC-AC-10001109"/>
    <x v="2"/>
    <x v="11"/>
    <s v="Logitech Trackman Marble Mouse"/>
    <n v="89.97"/>
    <x v="1"/>
    <n v="0"/>
    <n v="37.787400000000005"/>
  </r>
  <r>
    <n v="9727"/>
    <s v="CA-2014-167395"/>
    <x v="3"/>
    <x v="574"/>
    <d v="2014-12-05T00:00:00"/>
    <s v="First Class"/>
    <s v="KM-16720"/>
    <s v="Kunst Miller"/>
    <x v="0"/>
    <s v="United States"/>
    <s v="Lowell"/>
    <x v="31"/>
    <n v="1852"/>
    <x v="3"/>
    <s v="OFF-AP-10001293"/>
    <x v="1"/>
    <x v="9"/>
    <s v="Belkin 8 Outlet Surge Protector"/>
    <n v="286.85999999999996"/>
    <x v="3"/>
    <n v="0"/>
    <n v="80.320799999999991"/>
  </r>
  <r>
    <n v="9728"/>
    <s v="CA-2014-167395"/>
    <x v="3"/>
    <x v="574"/>
    <d v="2014-12-05T00:00:00"/>
    <s v="First Class"/>
    <s v="KM-16720"/>
    <s v="Kunst Miller"/>
    <x v="0"/>
    <s v="United States"/>
    <s v="Lowell"/>
    <x v="31"/>
    <n v="1852"/>
    <x v="3"/>
    <s v="TEC-PH-10004977"/>
    <x v="2"/>
    <x v="7"/>
    <s v="GE 30524EE4"/>
    <n v="979.95"/>
    <x v="2"/>
    <n v="0"/>
    <n v="284.18549999999993"/>
  </r>
  <r>
    <n v="9729"/>
    <s v="CA-2014-167395"/>
    <x v="3"/>
    <x v="574"/>
    <d v="2014-12-05T00:00:00"/>
    <s v="First Class"/>
    <s v="KM-16720"/>
    <s v="Kunst Miller"/>
    <x v="0"/>
    <s v="United States"/>
    <s v="Lowell"/>
    <x v="31"/>
    <n v="1852"/>
    <x v="3"/>
    <s v="OFF-SU-10001935"/>
    <x v="1"/>
    <x v="14"/>
    <s v="Staples"/>
    <n v="4.3600000000000003"/>
    <x v="0"/>
    <n v="0"/>
    <n v="0.17439999999999944"/>
  </r>
  <r>
    <n v="9730"/>
    <s v="CA-2011-111962"/>
    <x v="2"/>
    <x v="411"/>
    <d v="2011-10-04T00:00:00"/>
    <s v="Standard Class"/>
    <s v="EB-14170"/>
    <s v="Evan Bailliet"/>
    <x v="0"/>
    <s v="United States"/>
    <s v="Seattle"/>
    <x v="4"/>
    <n v="98115"/>
    <x v="1"/>
    <s v="OFF-BI-10001308"/>
    <x v="1"/>
    <x v="8"/>
    <s v="GBC Standard Plastic Binding Systems' Combs"/>
    <n v="10.048000000000002"/>
    <x v="0"/>
    <n v="0.2"/>
    <n v="3.1399999999999988"/>
  </r>
  <r>
    <n v="9731"/>
    <s v="CA-2011-111962"/>
    <x v="2"/>
    <x v="411"/>
    <d v="2011-10-04T00:00:00"/>
    <s v="Standard Class"/>
    <s v="EB-14170"/>
    <s v="Evan Bailliet"/>
    <x v="0"/>
    <s v="United States"/>
    <s v="Seattle"/>
    <x v="4"/>
    <n v="98115"/>
    <x v="1"/>
    <s v="OFF-ST-10000046"/>
    <x v="1"/>
    <x v="4"/>
    <s v="Fellowes Super Stor/Drawer Files"/>
    <n v="807.75"/>
    <x v="2"/>
    <n v="0"/>
    <n v="153.47250000000003"/>
  </r>
  <r>
    <n v="9732"/>
    <s v="CA-2014-124261"/>
    <x v="3"/>
    <x v="237"/>
    <d v="2014-11-20T00:00:00"/>
    <s v="Standard Class"/>
    <s v="JE-15715"/>
    <s v="Joe Elijah"/>
    <x v="0"/>
    <s v="United States"/>
    <s v="Los Angeles"/>
    <x v="1"/>
    <n v="90049"/>
    <x v="1"/>
    <s v="OFF-AR-10003504"/>
    <x v="1"/>
    <x v="6"/>
    <s v="Newell 347"/>
    <n v="34.24"/>
    <x v="8"/>
    <n v="0"/>
    <n v="9.9295999999999971"/>
  </r>
  <r>
    <n v="9733"/>
    <s v="CA-2011-114321"/>
    <x v="2"/>
    <x v="1071"/>
    <d v="2011-08-25T00:00:00"/>
    <s v="Standard Class"/>
    <s v="NC-18535"/>
    <s v="Nick Crebassa"/>
    <x v="1"/>
    <s v="United States"/>
    <s v="Hampton"/>
    <x v="17"/>
    <n v="23666"/>
    <x v="0"/>
    <s v="FUR-CH-10001797"/>
    <x v="0"/>
    <x v="1"/>
    <s v="Safco Chair Connectors, 6/Carton"/>
    <n v="500.23999999999995"/>
    <x v="11"/>
    <n v="0"/>
    <n v="145.06959999999992"/>
  </r>
  <r>
    <n v="9734"/>
    <s v="CA-2011-114321"/>
    <x v="2"/>
    <x v="1071"/>
    <d v="2011-08-25T00:00:00"/>
    <s v="Standard Class"/>
    <s v="NC-18535"/>
    <s v="Nick Crebassa"/>
    <x v="1"/>
    <s v="United States"/>
    <s v="Hampton"/>
    <x v="17"/>
    <n v="23666"/>
    <x v="0"/>
    <s v="OFF-PA-10000246"/>
    <x v="1"/>
    <x v="10"/>
    <s v="Riverleaf Stik-Withit Designer Note Cubes"/>
    <n v="20.12"/>
    <x v="0"/>
    <n v="0"/>
    <n v="9.2552000000000003"/>
  </r>
  <r>
    <n v="9735"/>
    <s v="CA-2011-114321"/>
    <x v="2"/>
    <x v="1071"/>
    <d v="2011-08-25T00:00:00"/>
    <s v="Standard Class"/>
    <s v="NC-18535"/>
    <s v="Nick Crebassa"/>
    <x v="1"/>
    <s v="United States"/>
    <s v="Hampton"/>
    <x v="17"/>
    <n v="23666"/>
    <x v="0"/>
    <s v="OFF-BI-10001359"/>
    <x v="1"/>
    <x v="8"/>
    <s v="GBC DocuBind TL300 Electric Binding System"/>
    <n v="896.99"/>
    <x v="7"/>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x v="7"/>
    <n v="0.2"/>
    <n v="1.9844999999999995"/>
  </r>
  <r>
    <n v="9737"/>
    <s v="US-2012-100069"/>
    <x v="1"/>
    <x v="685"/>
    <d v="2012-07-03T00:00:00"/>
    <s v="Standard Class"/>
    <s v="NF-18475"/>
    <s v="Neil Französisch"/>
    <x v="2"/>
    <s v="United States"/>
    <s v="Omaha"/>
    <x v="8"/>
    <n v="68104"/>
    <x v="2"/>
    <s v="TEC-PH-10004667"/>
    <x v="2"/>
    <x v="7"/>
    <s v="Cisco 8x8 Inc. 6753i IP Business Phone System"/>
    <n v="269.98"/>
    <x v="0"/>
    <n v="0"/>
    <n v="72.894599999999997"/>
  </r>
  <r>
    <n v="9738"/>
    <s v="CA-2014-129294"/>
    <x v="3"/>
    <x v="633"/>
    <d v="2014-03-22T00:00:00"/>
    <s v="Standard Class"/>
    <s v="KD-16615"/>
    <s v="Ken Dana"/>
    <x v="1"/>
    <s v="United States"/>
    <s v="Los Angeles"/>
    <x v="1"/>
    <n v="90032"/>
    <x v="1"/>
    <s v="OFF-ST-10002615"/>
    <x v="1"/>
    <x v="4"/>
    <s v="Dual Level, Single-Width Filing Carts"/>
    <n v="310.12"/>
    <x v="0"/>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x v="5"/>
    <n v="0.2"/>
    <n v="22.900799999999997"/>
  </r>
  <r>
    <n v="9740"/>
    <s v="CA-2014-129294"/>
    <x v="3"/>
    <x v="633"/>
    <d v="2014-03-22T00:00:00"/>
    <s v="Standard Class"/>
    <s v="KD-16615"/>
    <s v="Ken Dana"/>
    <x v="1"/>
    <s v="United States"/>
    <s v="Los Angeles"/>
    <x v="1"/>
    <n v="90032"/>
    <x v="1"/>
    <s v="OFF-BI-10001757"/>
    <x v="1"/>
    <x v="8"/>
    <s v="Pressboard Hanging Data Binders for Unburst Sheets"/>
    <n v="19.68"/>
    <x v="2"/>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x v="1"/>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x v="2"/>
    <n v="0"/>
    <n v="1013.1270000000001"/>
  </r>
  <r>
    <n v="9743"/>
    <s v="CA-2014-131303"/>
    <x v="3"/>
    <x v="354"/>
    <d v="2014-12-03T00:00:00"/>
    <s v="Standard Class"/>
    <s v="EP-13915"/>
    <s v="Emily Phan"/>
    <x v="0"/>
    <s v="United States"/>
    <s v="San Diego"/>
    <x v="1"/>
    <n v="92037"/>
    <x v="1"/>
    <s v="OFF-LA-10001074"/>
    <x v="1"/>
    <x v="2"/>
    <s v="Round Specialty Laser Printer Labels"/>
    <n v="62.65"/>
    <x v="2"/>
    <n v="0"/>
    <n v="29.445499999999996"/>
  </r>
  <r>
    <n v="9744"/>
    <s v="CA-2013-137127"/>
    <x v="0"/>
    <x v="950"/>
    <d v="2013-06-23T00:00:00"/>
    <s v="Standard Class"/>
    <s v="JJ-15445"/>
    <s v="Jennifer Jackson"/>
    <x v="0"/>
    <s v="United States"/>
    <s v="Newark"/>
    <x v="13"/>
    <n v="19711"/>
    <x v="3"/>
    <s v="OFF-LA-10001641"/>
    <x v="1"/>
    <x v="2"/>
    <s v="Avery 518"/>
    <n v="9.4499999999999993"/>
    <x v="1"/>
    <n v="0"/>
    <n v="4.5359999999999996"/>
  </r>
  <r>
    <n v="9745"/>
    <s v="CA-2014-141782"/>
    <x v="3"/>
    <x v="276"/>
    <d v="2014-01-26T00:00:00"/>
    <s v="Standard Class"/>
    <s v="BE-11410"/>
    <s v="Bobby Elias"/>
    <x v="0"/>
    <s v="United States"/>
    <s v="Aurora"/>
    <x v="10"/>
    <n v="60505"/>
    <x v="2"/>
    <s v="OFF-EN-10002230"/>
    <x v="1"/>
    <x v="12"/>
    <s v="Airmail Envelopes"/>
    <n v="268.57600000000002"/>
    <x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x v="0"/>
    <n v="0.2"/>
    <n v="9.1020000000000039"/>
  </r>
  <r>
    <n v="9747"/>
    <s v="CA-2014-137505"/>
    <x v="3"/>
    <x v="221"/>
    <d v="2014-11-25T00:00:00"/>
    <s v="Same Day"/>
    <s v="BP-11290"/>
    <s v="Beth Paige"/>
    <x v="0"/>
    <s v="United States"/>
    <s v="Los Angeles"/>
    <x v="1"/>
    <n v="90008"/>
    <x v="1"/>
    <s v="FUR-TA-10001676"/>
    <x v="0"/>
    <x v="3"/>
    <s v="Hon 61000 Series Interactive Training Tables"/>
    <n v="71.088000000000008"/>
    <x v="0"/>
    <n v="0.2"/>
    <n v="-1.7772000000000041"/>
  </r>
  <r>
    <n v="9748"/>
    <s v="US-2011-140914"/>
    <x v="2"/>
    <x v="7"/>
    <d v="2011-11-15T00:00:00"/>
    <s v="Standard Class"/>
    <s v="BH-11710"/>
    <s v="Brosina Hoffman"/>
    <x v="0"/>
    <s v="United States"/>
    <s v="Chicago"/>
    <x v="10"/>
    <n v="60653"/>
    <x v="2"/>
    <s v="FUR-FU-10000175"/>
    <x v="0"/>
    <x v="5"/>
    <s v="DAX Wood Document Frame."/>
    <n v="10.984000000000002"/>
    <x v="0"/>
    <n v="0.6"/>
    <n v="-7.9634"/>
  </r>
  <r>
    <n v="9749"/>
    <s v="US-2011-140914"/>
    <x v="2"/>
    <x v="7"/>
    <d v="2011-11-15T00:00:00"/>
    <s v="Standard Class"/>
    <s v="BH-11710"/>
    <s v="Brosina Hoffman"/>
    <x v="0"/>
    <s v="United States"/>
    <s v="Chicago"/>
    <x v="10"/>
    <n v="60653"/>
    <x v="2"/>
    <s v="FUR-CH-10003379"/>
    <x v="0"/>
    <x v="1"/>
    <s v="Global Commerce Series High-Back Swivel/Tilt Chairs"/>
    <n v="797.94399999999996"/>
    <x v="4"/>
    <n v="0.3"/>
    <n v="-56.995999999999981"/>
  </r>
  <r>
    <n v="9750"/>
    <s v="CA-2013-158358"/>
    <x v="0"/>
    <x v="758"/>
    <d v="2013-03-09T00:00:00"/>
    <s v="Standard Class"/>
    <s v="EM-13810"/>
    <s v="Eleni McCrary"/>
    <x v="1"/>
    <s v="United States"/>
    <s v="Dover"/>
    <x v="38"/>
    <n v="3820"/>
    <x v="3"/>
    <s v="TEC-AC-10002567"/>
    <x v="2"/>
    <x v="11"/>
    <s v="Logitech G602 Wireless Gaming Mouse"/>
    <n v="159.97999999999999"/>
    <x v="0"/>
    <n v="0"/>
    <n v="57.592799999999997"/>
  </r>
  <r>
    <n v="9751"/>
    <s v="CA-2013-113390"/>
    <x v="0"/>
    <x v="1228"/>
    <d v="2013-10-16T00:00:00"/>
    <s v="Standard Class"/>
    <s v="EP-13915"/>
    <s v="Emily Phan"/>
    <x v="0"/>
    <s v="United States"/>
    <s v="Chicago"/>
    <x v="10"/>
    <n v="60610"/>
    <x v="2"/>
    <s v="OFF-AR-10003183"/>
    <x v="1"/>
    <x v="6"/>
    <s v="Avery Fluorescent Highlighter Four-Color Set"/>
    <n v="5.3440000000000003"/>
    <x v="0"/>
    <n v="0.2"/>
    <n v="0.66799999999999948"/>
  </r>
  <r>
    <n v="9752"/>
    <s v="CA-2013-113390"/>
    <x v="0"/>
    <x v="1228"/>
    <d v="2013-10-16T00:00:00"/>
    <s v="Standard Class"/>
    <s v="EP-13915"/>
    <s v="Emily Phan"/>
    <x v="0"/>
    <s v="United States"/>
    <s v="Chicago"/>
    <x v="10"/>
    <n v="60610"/>
    <x v="2"/>
    <s v="OFF-AR-10001446"/>
    <x v="1"/>
    <x v="6"/>
    <s v="Newell 309"/>
    <n v="27.72"/>
    <x v="1"/>
    <n v="0.2"/>
    <n v="3.4649999999999999"/>
  </r>
  <r>
    <n v="9753"/>
    <s v="US-2013-158680"/>
    <x v="0"/>
    <x v="949"/>
    <d v="2013-07-03T00:00:00"/>
    <s v="First Class"/>
    <s v="NZ-18565"/>
    <s v="Nick Zandusky"/>
    <x v="2"/>
    <s v="United States"/>
    <s v="Seattle"/>
    <x v="4"/>
    <n v="98115"/>
    <x v="1"/>
    <s v="OFF-BI-10000145"/>
    <x v="1"/>
    <x v="8"/>
    <s v="Zipper Ring Binder Pockets"/>
    <n v="2.4960000000000004"/>
    <x v="7"/>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x v="0"/>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x v="0"/>
    <n v="0"/>
    <n v="8.8800000000000008"/>
  </r>
  <r>
    <n v="9756"/>
    <s v="CA-2014-113705"/>
    <x v="3"/>
    <x v="996"/>
    <d v="2014-03-30T00:00:00"/>
    <s v="Second Class"/>
    <s v="LC-16870"/>
    <s v="Lena Cacioppo"/>
    <x v="0"/>
    <s v="United States"/>
    <s v="Richmond"/>
    <x v="17"/>
    <n v="23223"/>
    <x v="0"/>
    <s v="OFF-ST-10001128"/>
    <x v="1"/>
    <x v="4"/>
    <s v="Carina Mini System Audio Rack, Model AR050B"/>
    <n v="332.94"/>
    <x v="1"/>
    <n v="0"/>
    <n v="9.9882000000000204"/>
  </r>
  <r>
    <n v="9757"/>
    <s v="CA-2014-113705"/>
    <x v="3"/>
    <x v="996"/>
    <d v="2014-03-30T00:00:00"/>
    <s v="Second Class"/>
    <s v="LC-16870"/>
    <s v="Lena Cacioppo"/>
    <x v="0"/>
    <s v="United States"/>
    <s v="Richmond"/>
    <x v="17"/>
    <n v="23223"/>
    <x v="0"/>
    <s v="FUR-TA-10002533"/>
    <x v="0"/>
    <x v="3"/>
    <s v="BPI Conference Tables"/>
    <n v="292.10000000000002"/>
    <x v="0"/>
    <n v="0"/>
    <n v="58.419999999999987"/>
  </r>
  <r>
    <n v="9758"/>
    <s v="CA-2014-113705"/>
    <x v="3"/>
    <x v="996"/>
    <d v="2014-03-30T00:00:00"/>
    <s v="Second Class"/>
    <s v="LC-16870"/>
    <s v="Lena Cacioppo"/>
    <x v="0"/>
    <s v="United States"/>
    <s v="Richmond"/>
    <x v="17"/>
    <n v="23223"/>
    <x v="0"/>
    <s v="TEC-PH-10004006"/>
    <x v="2"/>
    <x v="7"/>
    <s v="Panasonic KX - TS880B Telephone"/>
    <n v="206.1"/>
    <x v="2"/>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x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x v="2"/>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x v="0"/>
    <n v="0"/>
    <n v="1.4189999999999996"/>
  </r>
  <r>
    <n v="9762"/>
    <s v="CA-2011-121762"/>
    <x v="2"/>
    <x v="1047"/>
    <d v="2011-02-19T00:00:00"/>
    <s v="Standard Class"/>
    <s v="ML-17395"/>
    <s v="Marina Lichtenstein"/>
    <x v="1"/>
    <s v="United States"/>
    <s v="Seattle"/>
    <x v="4"/>
    <n v="98103"/>
    <x v="1"/>
    <s v="TEC-AC-10000736"/>
    <x v="2"/>
    <x v="11"/>
    <s v="Logitech G600 MMO Gaming Mouse"/>
    <n v="239.96999999999997"/>
    <x v="1"/>
    <n v="0"/>
    <n v="86.389199999999988"/>
  </r>
  <r>
    <n v="9763"/>
    <s v="CA-2011-121762"/>
    <x v="2"/>
    <x v="1047"/>
    <d v="2011-02-19T00:00:00"/>
    <s v="Standard Class"/>
    <s v="ML-17395"/>
    <s v="Marina Lichtenstein"/>
    <x v="1"/>
    <s v="United States"/>
    <s v="Seattle"/>
    <x v="4"/>
    <n v="98103"/>
    <x v="1"/>
    <s v="OFF-AP-10001293"/>
    <x v="1"/>
    <x v="9"/>
    <s v="Belkin 8 Outlet Surge Protector"/>
    <n v="81.96"/>
    <x v="0"/>
    <n v="0"/>
    <n v="22.948799999999999"/>
  </r>
  <r>
    <n v="9764"/>
    <s v="CA-2011-121762"/>
    <x v="2"/>
    <x v="1047"/>
    <d v="2011-02-19T00:00:00"/>
    <s v="Standard Class"/>
    <s v="ML-17395"/>
    <s v="Marina Lichtenstein"/>
    <x v="1"/>
    <s v="United States"/>
    <s v="Seattle"/>
    <x v="4"/>
    <n v="98103"/>
    <x v="1"/>
    <s v="OFF-SU-10000157"/>
    <x v="1"/>
    <x v="14"/>
    <s v="Compact Automatic Electric Letter Opener"/>
    <n v="238.62"/>
    <x v="0"/>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x v="2"/>
    <n v="0.2"/>
    <n v="12.232500000000009"/>
  </r>
  <r>
    <n v="9766"/>
    <s v="CA-2014-101959"/>
    <x v="3"/>
    <x v="1230"/>
    <d v="2014-03-07T00:00:00"/>
    <s v="Standard Class"/>
    <s v="DB-13660"/>
    <s v="Duane Benoit"/>
    <x v="0"/>
    <s v="United States"/>
    <s v="Middletown"/>
    <x v="29"/>
    <n v="6457"/>
    <x v="3"/>
    <s v="OFF-BI-10001757"/>
    <x v="1"/>
    <x v="8"/>
    <s v="Pressboard Hanging Data Binders for Unburst Sheets"/>
    <n v="9.84"/>
    <x v="0"/>
    <n v="0"/>
    <n v="4.7231999999999994"/>
  </r>
  <r>
    <n v="9767"/>
    <s v="CA-2014-101959"/>
    <x v="3"/>
    <x v="1230"/>
    <d v="2014-03-07T00:00:00"/>
    <s v="Standard Class"/>
    <s v="DB-13660"/>
    <s v="Duane Benoit"/>
    <x v="0"/>
    <s v="United States"/>
    <s v="Middletown"/>
    <x v="29"/>
    <n v="6457"/>
    <x v="3"/>
    <s v="OFF-PA-10002137"/>
    <x v="1"/>
    <x v="10"/>
    <s v="Southworth 100% Résumé Paper, 24lb."/>
    <n v="7.78"/>
    <x v="7"/>
    <n v="0"/>
    <n v="3.5009999999999994"/>
  </r>
  <r>
    <n v="9768"/>
    <s v="CA-2014-102659"/>
    <x v="3"/>
    <x v="34"/>
    <d v="2014-12-16T00:00:00"/>
    <s v="Standard Class"/>
    <s v="LW-17215"/>
    <s v="Luke Weiss"/>
    <x v="0"/>
    <s v="United States"/>
    <s v="Grand Rapids"/>
    <x v="12"/>
    <n v="49505"/>
    <x v="2"/>
    <s v="OFF-BI-10000088"/>
    <x v="1"/>
    <x v="8"/>
    <s v="GBC Imprintable Covers"/>
    <n v="54.900000000000006"/>
    <x v="2"/>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x v="5"/>
    <n v="0"/>
    <n v="25.02"/>
  </r>
  <r>
    <n v="9770"/>
    <s v="CA-2013-123533"/>
    <x v="0"/>
    <x v="390"/>
    <d v="2013-12-01T00:00:00"/>
    <s v="Standard Class"/>
    <s v="SC-20050"/>
    <s v="Sample Company A"/>
    <x v="2"/>
    <s v="United States"/>
    <s v="Hialeah"/>
    <x v="2"/>
    <n v="33012"/>
    <x v="0"/>
    <s v="FUR-BO-10001619"/>
    <x v="0"/>
    <x v="0"/>
    <s v="O'Sullivan Cherrywood Estates Traditional Bookcase"/>
    <n v="339.92000000000007"/>
    <x v="2"/>
    <n v="0.2"/>
    <n v="8.4979999999999762"/>
  </r>
  <r>
    <n v="9771"/>
    <s v="CA-2013-123533"/>
    <x v="0"/>
    <x v="390"/>
    <d v="2013-12-01T00:00:00"/>
    <s v="Standard Class"/>
    <s v="SC-20050"/>
    <s v="Sample Company A"/>
    <x v="2"/>
    <s v="United States"/>
    <s v="Hialeah"/>
    <x v="2"/>
    <n v="33012"/>
    <x v="0"/>
    <s v="OFF-PA-10001609"/>
    <x v="1"/>
    <x v="10"/>
    <s v="Tops Wirebound Message Log Books"/>
    <n v="10.528"/>
    <x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x v="0"/>
    <n v="0.2"/>
    <n v="4.2384000000000022"/>
  </r>
  <r>
    <n v="9773"/>
    <s v="CA-2013-104983"/>
    <x v="0"/>
    <x v="894"/>
    <d v="2013-07-04T00:00:00"/>
    <s v="Same Day"/>
    <s v="FM-14215"/>
    <s v="Filia McAdams"/>
    <x v="1"/>
    <s v="United States"/>
    <s v="Philadelphia"/>
    <x v="9"/>
    <n v="19143"/>
    <x v="3"/>
    <s v="OFF-PA-10000167"/>
    <x v="1"/>
    <x v="10"/>
    <s v="Xerox 1925"/>
    <n v="123.92000000000002"/>
    <x v="2"/>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x v="7"/>
    <n v="0"/>
    <n v="39.425499999999985"/>
  </r>
  <r>
    <n v="9775"/>
    <s v="CA-2011-169019"/>
    <x v="2"/>
    <x v="711"/>
    <d v="2011-07-30T00:00:00"/>
    <s v="Standard Class"/>
    <s v="LF-17185"/>
    <s v="Luke Foster"/>
    <x v="0"/>
    <s v="United States"/>
    <s v="San Antonio"/>
    <x v="5"/>
    <n v="78207"/>
    <x v="2"/>
    <s v="OFF-BI-10004995"/>
    <x v="1"/>
    <x v="8"/>
    <s v="GBC DocuBind P400 Electric Binding System"/>
    <n v="2177.5839999999994"/>
    <x v="8"/>
    <n v="0.8"/>
    <n v="-3701.8928000000014"/>
  </r>
  <r>
    <n v="9776"/>
    <s v="CA-2011-169019"/>
    <x v="2"/>
    <x v="711"/>
    <d v="2011-07-30T00:00:00"/>
    <s v="Standard Class"/>
    <s v="LF-17185"/>
    <s v="Luke Foster"/>
    <x v="0"/>
    <s v="United States"/>
    <s v="San Antonio"/>
    <x v="5"/>
    <n v="78207"/>
    <x v="2"/>
    <s v="FUR-FU-10004666"/>
    <x v="0"/>
    <x v="5"/>
    <s v="DAX Clear Channel Poster Frame"/>
    <n v="17.496000000000002"/>
    <x v="1"/>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x v="4"/>
    <n v="0.8"/>
    <n v="-26.854400000000012"/>
  </r>
  <r>
    <n v="9778"/>
    <s v="CA-2011-169019"/>
    <x v="2"/>
    <x v="711"/>
    <d v="2011-07-30T00:00:00"/>
    <s v="Standard Class"/>
    <s v="LF-17185"/>
    <s v="Luke Foster"/>
    <x v="0"/>
    <s v="United States"/>
    <s v="San Antonio"/>
    <x v="5"/>
    <n v="78207"/>
    <x v="2"/>
    <s v="TEC-AC-10002076"/>
    <x v="2"/>
    <x v="11"/>
    <s v="Microsoft Natural Keyboard Elite"/>
    <n v="431.13600000000002"/>
    <x v="6"/>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x v="2"/>
    <n v="0.8"/>
    <n v="-13.32"/>
  </r>
  <r>
    <n v="9780"/>
    <s v="CA-2011-169019"/>
    <x v="2"/>
    <x v="711"/>
    <d v="2011-07-30T00:00:00"/>
    <s v="Standard Class"/>
    <s v="LF-17185"/>
    <s v="Luke Foster"/>
    <x v="0"/>
    <s v="United States"/>
    <s v="San Antonio"/>
    <x v="5"/>
    <n v="78207"/>
    <x v="2"/>
    <s v="OFF-AP-10003281"/>
    <x v="1"/>
    <x v="9"/>
    <s v="Acco 6 Outlet Guardian Standard Surge Suppressor"/>
    <n v="4.8359999999999985"/>
    <x v="0"/>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x v="1"/>
    <n v="0"/>
    <n v="131.35499999999996"/>
  </r>
  <r>
    <n v="9782"/>
    <s v="CA-2013-153178"/>
    <x v="0"/>
    <x v="749"/>
    <d v="2013-09-19T00:00:00"/>
    <s v="Standard Class"/>
    <s v="CL-12565"/>
    <s v="Clay Ludtke"/>
    <x v="0"/>
    <s v="United States"/>
    <s v="Long Beach"/>
    <x v="15"/>
    <n v="11561"/>
    <x v="3"/>
    <s v="OFF-BI-10004390"/>
    <x v="1"/>
    <x v="8"/>
    <s v="GBC DocuBind 200 Manual Binding Machine"/>
    <n v="673.5680000000001"/>
    <x v="0"/>
    <n v="0.2"/>
    <n v="252.58799999999999"/>
  </r>
  <r>
    <n v="9783"/>
    <s v="CA-2012-149748"/>
    <x v="1"/>
    <x v="70"/>
    <d v="2012-06-02T00:00:00"/>
    <s v="Second Class"/>
    <s v="EM-13825"/>
    <s v="Elizabeth Moffitt"/>
    <x v="1"/>
    <s v="United States"/>
    <s v="Paterson"/>
    <x v="30"/>
    <n v="7501"/>
    <x v="3"/>
    <s v="OFF-PA-10002120"/>
    <x v="1"/>
    <x v="10"/>
    <s v="Xerox 1889"/>
    <n v="274.8"/>
    <x v="2"/>
    <n v="0"/>
    <n v="134.65199999999999"/>
  </r>
  <r>
    <n v="9784"/>
    <s v="CA-2012-149748"/>
    <x v="1"/>
    <x v="70"/>
    <d v="2012-06-02T00:00:00"/>
    <s v="Second Class"/>
    <s v="EM-13825"/>
    <s v="Elizabeth Moffitt"/>
    <x v="1"/>
    <s v="United States"/>
    <s v="Paterson"/>
    <x v="30"/>
    <n v="7501"/>
    <x v="3"/>
    <s v="OFF-ST-10004340"/>
    <x v="1"/>
    <x v="4"/>
    <s v="Fellowes Mobile File Cart, Black"/>
    <n v="62.18"/>
    <x v="7"/>
    <n v="0"/>
    <n v="16.788600000000002"/>
  </r>
  <r>
    <n v="9785"/>
    <s v="CA-2012-149748"/>
    <x v="1"/>
    <x v="70"/>
    <d v="2012-06-02T00:00:00"/>
    <s v="Second Class"/>
    <s v="EM-13825"/>
    <s v="Elizabeth Moffitt"/>
    <x v="1"/>
    <s v="United States"/>
    <s v="Paterson"/>
    <x v="30"/>
    <n v="7501"/>
    <x v="3"/>
    <s v="FUR-FU-10001847"/>
    <x v="0"/>
    <x v="5"/>
    <s v="Eldon Image Series Black Desk Accessories"/>
    <n v="8.2799999999999994"/>
    <x v="0"/>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x v="1"/>
    <n v="0"/>
    <n v="23.916899999999998"/>
  </r>
  <r>
    <n v="9787"/>
    <s v="US-2011-114377"/>
    <x v="2"/>
    <x v="1127"/>
    <d v="2011-11-05T00:00:00"/>
    <s v="Same Day"/>
    <s v="BG-11035"/>
    <s v="Barry Gonzalez"/>
    <x v="0"/>
    <s v="United States"/>
    <s v="Hampton"/>
    <x v="17"/>
    <n v="23666"/>
    <x v="0"/>
    <s v="FUR-CH-10004754"/>
    <x v="0"/>
    <x v="1"/>
    <s v="Global Stack Chair with Arms, Black"/>
    <n v="149.9"/>
    <x v="2"/>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x v="2"/>
    <n v="0.32"/>
    <n v="-30.098000000000127"/>
  </r>
  <r>
    <n v="9789"/>
    <s v="CA-2014-144491"/>
    <x v="3"/>
    <x v="996"/>
    <d v="2014-04-02T00:00:00"/>
    <s v="Standard Class"/>
    <s v="CJ-12010"/>
    <s v="Caroline Jumper"/>
    <x v="0"/>
    <s v="United States"/>
    <s v="Houston"/>
    <x v="5"/>
    <n v="77070"/>
    <x v="2"/>
    <s v="FUR-CH-10004063"/>
    <x v="0"/>
    <x v="1"/>
    <s v="Global Deluxe High-Back Manager's Chair"/>
    <n v="600.55799999999999"/>
    <x v="1"/>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x v="7"/>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x v="0"/>
    <n v="0.3"/>
    <n v="-66.391599999999983"/>
  </r>
  <r>
    <n v="9792"/>
    <s v="CA-2011-127166"/>
    <x v="2"/>
    <x v="371"/>
    <d v="2011-05-23T00:00:00"/>
    <s v="Second Class"/>
    <s v="KH-16360"/>
    <s v="Katherine Hughes"/>
    <x v="0"/>
    <s v="United States"/>
    <s v="Houston"/>
    <x v="5"/>
    <n v="77070"/>
    <x v="2"/>
    <s v="OFF-EN-10003134"/>
    <x v="1"/>
    <x v="12"/>
    <s v="Staples"/>
    <n v="56.063999999999993"/>
    <x v="5"/>
    <n v="0.2"/>
    <n v="21.024000000000001"/>
  </r>
  <r>
    <n v="9793"/>
    <s v="CA-2011-127166"/>
    <x v="2"/>
    <x v="371"/>
    <d v="2011-05-23T00:00:00"/>
    <s v="Second Class"/>
    <s v="KH-16360"/>
    <s v="Katherine Hughes"/>
    <x v="0"/>
    <s v="United States"/>
    <s v="Houston"/>
    <x v="5"/>
    <n v="77070"/>
    <x v="2"/>
    <s v="FUR-CH-10003396"/>
    <x v="0"/>
    <x v="1"/>
    <s v="Global Deluxe Steno Chair"/>
    <n v="107.77200000000001"/>
    <x v="0"/>
    <n v="0.3"/>
    <n v="-29.252400000000009"/>
  </r>
  <r>
    <n v="9794"/>
    <s v="CA-2011-127166"/>
    <x v="2"/>
    <x v="371"/>
    <d v="2011-05-23T00:00:00"/>
    <s v="Second Class"/>
    <s v="KH-16360"/>
    <s v="Katherine Hughes"/>
    <x v="0"/>
    <s v="United States"/>
    <s v="Houston"/>
    <x v="5"/>
    <n v="77070"/>
    <x v="2"/>
    <s v="OFF-PA-10001560"/>
    <x v="1"/>
    <x v="10"/>
    <s v="Adams Telephone Message Books, 5 1/4” x 11”"/>
    <n v="4.8320000000000007"/>
    <x v="7"/>
    <n v="0.2"/>
    <n v="1.6307999999999998"/>
  </r>
  <r>
    <n v="9795"/>
    <s v="CA-2011-127166"/>
    <x v="2"/>
    <x v="371"/>
    <d v="2011-05-23T00:00:00"/>
    <s v="Second Class"/>
    <s v="KH-16360"/>
    <s v="Katherine Hughes"/>
    <x v="0"/>
    <s v="United States"/>
    <s v="Houston"/>
    <x v="5"/>
    <n v="77070"/>
    <x v="2"/>
    <s v="OFF-BI-10000977"/>
    <x v="1"/>
    <x v="8"/>
    <s v="Ibico Plastic Spiral Binding Combs"/>
    <n v="18.239999999999995"/>
    <x v="1"/>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x v="1"/>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x v="0"/>
    <n v="0.2"/>
    <n v="1.5551999999999992"/>
  </r>
  <r>
    <n v="9798"/>
    <s v="CA-2012-128608"/>
    <x v="1"/>
    <x v="1026"/>
    <d v="2012-01-17T00:00:00"/>
    <s v="Standard Class"/>
    <s v="CS-12490"/>
    <s v="Cindy Schnelling"/>
    <x v="1"/>
    <s v="United States"/>
    <s v="Toledo"/>
    <x v="24"/>
    <n v="43615"/>
    <x v="3"/>
    <s v="TEC-PH-10004977"/>
    <x v="2"/>
    <x v="7"/>
    <s v="GE 30524EE4"/>
    <n v="235.18799999999999"/>
    <x v="0"/>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x v="4"/>
    <n v="0.4"/>
    <n v="2.6375999999999991"/>
  </r>
  <r>
    <n v="9800"/>
    <s v="CA-2012-128608"/>
    <x v="1"/>
    <x v="1026"/>
    <d v="2012-01-17T00:00:00"/>
    <s v="Standard Class"/>
    <s v="CS-12490"/>
    <s v="Cindy Schnelling"/>
    <x v="1"/>
    <s v="United States"/>
    <s v="Toledo"/>
    <x v="24"/>
    <n v="43615"/>
    <x v="3"/>
    <s v="TEC-AC-10000487"/>
    <x v="2"/>
    <x v="11"/>
    <s v="SanDisk Cruzer 4 GB USB Flash Drive"/>
    <n v="10.384"/>
    <x v="0"/>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x v="1"/>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x v="3"/>
    <n v="0"/>
    <n v="28.216999999999992"/>
  </r>
  <r>
    <n v="9803"/>
    <s v="CA-2012-122973"/>
    <x v="1"/>
    <x v="1074"/>
    <d v="2012-07-20T00:00:00"/>
    <s v="Second Class"/>
    <s v="PJ-19015"/>
    <s v="Pauline Johnson"/>
    <x v="0"/>
    <s v="United States"/>
    <s v="New York City"/>
    <x v="15"/>
    <n v="10024"/>
    <x v="3"/>
    <s v="OFF-BI-10004182"/>
    <x v="1"/>
    <x v="8"/>
    <s v="Economy Binders"/>
    <n v="3.3280000000000003"/>
    <x v="0"/>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x v="7"/>
    <n v="0"/>
    <n v="36.717300000000009"/>
  </r>
  <r>
    <n v="9805"/>
    <s v="CA-2012-122973"/>
    <x v="1"/>
    <x v="1074"/>
    <d v="2012-07-20T00:00:00"/>
    <s v="Second Class"/>
    <s v="PJ-19015"/>
    <s v="Pauline Johnson"/>
    <x v="0"/>
    <s v="United States"/>
    <s v="New York City"/>
    <x v="15"/>
    <n v="10024"/>
    <x v="3"/>
    <s v="FUR-FU-10002364"/>
    <x v="0"/>
    <x v="5"/>
    <s v="Eldon Expressions Wood Desk Accessories, Oak"/>
    <n v="7.38"/>
    <x v="7"/>
    <n v="0"/>
    <n v="2.1401999999999992"/>
  </r>
  <r>
    <n v="9806"/>
    <s v="CA-2013-136322"/>
    <x v="0"/>
    <x v="147"/>
    <d v="2013-10-27T00:00:00"/>
    <s v="Standard Class"/>
    <s v="AP-10720"/>
    <s v="Anne Pryor"/>
    <x v="2"/>
    <s v="United States"/>
    <s v="Fort Lauderdale"/>
    <x v="2"/>
    <n v="33311"/>
    <x v="0"/>
    <s v="FUR-FU-10002878"/>
    <x v="0"/>
    <x v="5"/>
    <s v="Seth Thomas 14&quot; Day/Date Wall Clock"/>
    <n v="45.568000000000005"/>
    <x v="0"/>
    <n v="0.2"/>
    <n v="9.6832000000000011"/>
  </r>
  <r>
    <n v="9807"/>
    <s v="CA-2013-136322"/>
    <x v="0"/>
    <x v="147"/>
    <d v="2013-10-27T00:00:00"/>
    <s v="Standard Class"/>
    <s v="AP-10720"/>
    <s v="Anne Pryor"/>
    <x v="2"/>
    <s v="United States"/>
    <s v="Fort Lauderdale"/>
    <x v="2"/>
    <n v="33311"/>
    <x v="0"/>
    <s v="OFF-BI-10004817"/>
    <x v="1"/>
    <x v="8"/>
    <s v="GBC Personal VeloBind Strips"/>
    <n v="28.752000000000006"/>
    <x v="8"/>
    <n v="0.7"/>
    <n v="-21.084799999999994"/>
  </r>
  <r>
    <n v="9808"/>
    <s v="CA-2014-107209"/>
    <x v="3"/>
    <x v="944"/>
    <d v="2014-08-02T00:00:00"/>
    <s v="Second Class"/>
    <s v="JW-15955"/>
    <s v="Joni Wasserman"/>
    <x v="0"/>
    <s v="United States"/>
    <s v="Raleigh"/>
    <x v="3"/>
    <n v="27604"/>
    <x v="0"/>
    <s v="FUR-CH-10001146"/>
    <x v="0"/>
    <x v="1"/>
    <s v="Global Value Mid-Back Manager's Chair, Gray"/>
    <n v="194.84800000000001"/>
    <x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x v="0"/>
    <n v="0.8"/>
    <n v="-3.3792"/>
  </r>
  <r>
    <n v="9810"/>
    <s v="US-2011-139640"/>
    <x v="2"/>
    <x v="845"/>
    <d v="2011-11-11T00:00:00"/>
    <s v="Second Class"/>
    <s v="TB-21595"/>
    <s v="Troy Blackwell"/>
    <x v="0"/>
    <s v="United States"/>
    <s v="Portland"/>
    <x v="21"/>
    <n v="97206"/>
    <x v="1"/>
    <s v="OFF-PA-10000304"/>
    <x v="1"/>
    <x v="10"/>
    <s v="Xerox 1995"/>
    <n v="25.920000000000005"/>
    <x v="2"/>
    <n v="0.2"/>
    <n v="9.0719999999999992"/>
  </r>
  <r>
    <n v="9811"/>
    <s v="US-2011-139640"/>
    <x v="2"/>
    <x v="845"/>
    <d v="2011-11-11T00:00:00"/>
    <s v="Second Class"/>
    <s v="TB-21595"/>
    <s v="Troy Blackwell"/>
    <x v="0"/>
    <s v="United States"/>
    <s v="Portland"/>
    <x v="21"/>
    <n v="97206"/>
    <x v="1"/>
    <s v="OFF-AR-10002240"/>
    <x v="1"/>
    <x v="6"/>
    <s v="Panasonic KP-150 Electric Pencil Sharpener"/>
    <n v="120.76800000000001"/>
    <x v="4"/>
    <n v="0.2"/>
    <n v="9.0575999999999972"/>
  </r>
  <r>
    <n v="9812"/>
    <s v="CA-2013-117583"/>
    <x v="0"/>
    <x v="581"/>
    <d v="2013-12-01T00:00:00"/>
    <s v="First Class"/>
    <s v="CB-12025"/>
    <s v="Cassandra Brandow"/>
    <x v="0"/>
    <s v="United States"/>
    <s v="East Orange"/>
    <x v="30"/>
    <n v="7017"/>
    <x v="3"/>
    <s v="OFF-PA-10001246"/>
    <x v="1"/>
    <x v="10"/>
    <s v="Xerox 215"/>
    <n v="25.92"/>
    <x v="4"/>
    <n v="0"/>
    <n v="12.441600000000001"/>
  </r>
  <r>
    <n v="9813"/>
    <s v="CA-2013-117583"/>
    <x v="0"/>
    <x v="581"/>
    <d v="2013-12-01T00:00:00"/>
    <s v="First Class"/>
    <s v="CB-12025"/>
    <s v="Cassandra Brandow"/>
    <x v="0"/>
    <s v="United States"/>
    <s v="East Orange"/>
    <x v="30"/>
    <n v="7017"/>
    <x v="3"/>
    <s v="OFF-AR-10000658"/>
    <x v="1"/>
    <x v="6"/>
    <s v="Newell 324"/>
    <n v="34.650000000000006"/>
    <x v="1"/>
    <n v="0"/>
    <n v="9.702"/>
  </r>
  <r>
    <n v="9814"/>
    <s v="CA-2013-117583"/>
    <x v="0"/>
    <x v="581"/>
    <d v="2013-12-01T00:00:00"/>
    <s v="First Class"/>
    <s v="CB-12025"/>
    <s v="Cassandra Brandow"/>
    <x v="0"/>
    <s v="United States"/>
    <s v="East Orange"/>
    <x v="30"/>
    <n v="7017"/>
    <x v="3"/>
    <s v="OFF-PA-10000100"/>
    <x v="1"/>
    <x v="10"/>
    <s v="Xerox 1945"/>
    <n v="204.95000000000002"/>
    <x v="2"/>
    <n v="0"/>
    <n v="100.4255"/>
  </r>
  <r>
    <n v="9815"/>
    <s v="CA-2013-117583"/>
    <x v="0"/>
    <x v="581"/>
    <d v="2013-12-01T00:00:00"/>
    <s v="First Class"/>
    <s v="CB-12025"/>
    <s v="Cassandra Brandow"/>
    <x v="0"/>
    <s v="United States"/>
    <s v="East Orange"/>
    <x v="30"/>
    <n v="7017"/>
    <x v="3"/>
    <s v="OFF-BI-10004233"/>
    <x v="1"/>
    <x v="8"/>
    <s v="GBC Pre-Punched Binding Paper, Plastic, White, 8-1/2&quot; x 11&quot;"/>
    <n v="79.95"/>
    <x v="2"/>
    <n v="0"/>
    <n v="38.376000000000005"/>
  </r>
  <r>
    <n v="9816"/>
    <s v="CA-2012-162201"/>
    <x v="1"/>
    <x v="1214"/>
    <d v="2012-06-12T00:00:00"/>
    <s v="Standard Class"/>
    <s v="AG-10495"/>
    <s v="Andrew Gjertsen"/>
    <x v="1"/>
    <s v="United States"/>
    <s v="Saint Petersburg"/>
    <x v="2"/>
    <n v="33710"/>
    <x v="0"/>
    <s v="OFF-PA-10002581"/>
    <x v="1"/>
    <x v="10"/>
    <s v="Xerox 1951"/>
    <n v="173.48800000000003"/>
    <x v="3"/>
    <n v="0.2"/>
    <n v="54.214999999999982"/>
  </r>
  <r>
    <n v="9817"/>
    <s v="CA-2012-162201"/>
    <x v="1"/>
    <x v="1214"/>
    <d v="2012-06-12T00:00:00"/>
    <s v="Standard Class"/>
    <s v="AG-10495"/>
    <s v="Andrew Gjertsen"/>
    <x v="1"/>
    <s v="United States"/>
    <s v="Saint Petersburg"/>
    <x v="2"/>
    <n v="33710"/>
    <x v="0"/>
    <s v="OFF-ST-10000046"/>
    <x v="1"/>
    <x v="4"/>
    <s v="Fellowes Super Stor/Drawer Files"/>
    <n v="516.96"/>
    <x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x v="3"/>
    <n v="0.2"/>
    <n v="45.467100000000009"/>
  </r>
  <r>
    <n v="9819"/>
    <s v="CA-2012-162201"/>
    <x v="1"/>
    <x v="1214"/>
    <d v="2012-06-12T00:00:00"/>
    <s v="Standard Class"/>
    <s v="AG-10495"/>
    <s v="Andrew Gjertsen"/>
    <x v="1"/>
    <s v="United States"/>
    <s v="Saint Petersburg"/>
    <x v="2"/>
    <n v="33710"/>
    <x v="0"/>
    <s v="OFF-AR-10003856"/>
    <x v="1"/>
    <x v="6"/>
    <s v="Newell 344"/>
    <n v="4.4479999999999995"/>
    <x v="0"/>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x v="1"/>
    <n v="0.2"/>
    <n v="3.1499999999999995"/>
  </r>
  <r>
    <n v="9821"/>
    <s v="CA-2012-162201"/>
    <x v="1"/>
    <x v="1214"/>
    <d v="2012-06-12T00:00:00"/>
    <s v="Standard Class"/>
    <s v="AG-10495"/>
    <s v="Andrew Gjertsen"/>
    <x v="1"/>
    <s v="United States"/>
    <s v="Saint Petersburg"/>
    <x v="2"/>
    <n v="33710"/>
    <x v="0"/>
    <s v="OFF-PA-10001215"/>
    <x v="1"/>
    <x v="10"/>
    <s v="Xerox 1963"/>
    <n v="42.24"/>
    <x v="12"/>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x v="0"/>
    <n v="0.7"/>
    <n v="-13.393599999999999"/>
  </r>
  <r>
    <n v="9823"/>
    <s v="US-2011-164406"/>
    <x v="2"/>
    <x v="860"/>
    <d v="2011-08-19T00:00:00"/>
    <s v="Standard Class"/>
    <s v="BD-11605"/>
    <s v="Brian Dahlen"/>
    <x v="0"/>
    <s v="United States"/>
    <s v="San Francisco"/>
    <x v="1"/>
    <n v="94122"/>
    <x v="1"/>
    <s v="OFF-AP-10003287"/>
    <x v="1"/>
    <x v="9"/>
    <s v="Tripp Lite TLP810NET Broadband Surge for Modem/Fax"/>
    <n v="152.91"/>
    <x v="1"/>
    <n v="0"/>
    <n v="42.814799999999998"/>
  </r>
  <r>
    <n v="9824"/>
    <s v="US-2011-164406"/>
    <x v="2"/>
    <x v="860"/>
    <d v="2011-08-19T00:00:00"/>
    <s v="Standard Class"/>
    <s v="BD-11605"/>
    <s v="Brian Dahlen"/>
    <x v="0"/>
    <s v="United States"/>
    <s v="San Francisco"/>
    <x v="1"/>
    <n v="94122"/>
    <x v="1"/>
    <s v="OFF-PA-10000167"/>
    <x v="1"/>
    <x v="10"/>
    <s v="Xerox 1925"/>
    <n v="92.94"/>
    <x v="1"/>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x v="4"/>
    <n v="0.2"/>
    <n v="6.2495999999999992"/>
  </r>
  <r>
    <n v="9826"/>
    <s v="US-2011-164406"/>
    <x v="2"/>
    <x v="860"/>
    <d v="2011-08-19T00:00:00"/>
    <s v="Standard Class"/>
    <s v="BD-11605"/>
    <s v="Brian Dahlen"/>
    <x v="0"/>
    <s v="United States"/>
    <s v="San Francisco"/>
    <x v="1"/>
    <n v="94122"/>
    <x v="1"/>
    <s v="OFF-BI-10003638"/>
    <x v="1"/>
    <x v="8"/>
    <s v="GBC Durable Plastic Covers"/>
    <n v="46.440000000000005"/>
    <x v="1"/>
    <n v="0.2"/>
    <n v="15.092999999999998"/>
  </r>
  <r>
    <n v="9827"/>
    <s v="US-2011-164406"/>
    <x v="2"/>
    <x v="860"/>
    <d v="2011-08-19T00:00:00"/>
    <s v="Standard Class"/>
    <s v="BD-11605"/>
    <s v="Brian Dahlen"/>
    <x v="0"/>
    <s v="United States"/>
    <s v="San Francisco"/>
    <x v="1"/>
    <n v="94122"/>
    <x v="1"/>
    <s v="FUR-CH-10003833"/>
    <x v="0"/>
    <x v="1"/>
    <s v="Novimex Fabric Task Chair"/>
    <n v="195.136"/>
    <x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x v="0"/>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x v="1"/>
    <n v="0.2"/>
    <n v="3.7595999999999998"/>
  </r>
  <r>
    <n v="9830"/>
    <s v="US-2014-152842"/>
    <x v="3"/>
    <x v="11"/>
    <d v="2014-07-24T00:00:00"/>
    <s v="Standard Class"/>
    <s v="NF-18385"/>
    <s v="Natalie Fritzler"/>
    <x v="0"/>
    <s v="United States"/>
    <s v="Charlotte"/>
    <x v="3"/>
    <n v="28205"/>
    <x v="0"/>
    <s v="FUR-CH-10004218"/>
    <x v="0"/>
    <x v="1"/>
    <s v="Global Fabric Manager's Chair, Dark Gray"/>
    <n v="242.35200000000003"/>
    <x v="1"/>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x v="4"/>
    <n v="0.2"/>
    <n v="95.990400000000008"/>
  </r>
  <r>
    <n v="9832"/>
    <s v="CA-2011-113257"/>
    <x v="2"/>
    <x v="757"/>
    <d v="2011-12-18T00:00:00"/>
    <s v="Second Class"/>
    <s v="SC-20305"/>
    <s v="Sean Christensen"/>
    <x v="0"/>
    <s v="United States"/>
    <s v="Beaumont"/>
    <x v="5"/>
    <n v="77705"/>
    <x v="2"/>
    <s v="FUR-FU-10001706"/>
    <x v="0"/>
    <x v="5"/>
    <s v="Longer-Life Soft White Bulbs"/>
    <n v="8.6240000000000023"/>
    <x v="3"/>
    <n v="0.6"/>
    <n v="-2.5872000000000011"/>
  </r>
  <r>
    <n v="9833"/>
    <s v="CA-2011-133963"/>
    <x v="2"/>
    <x v="598"/>
    <d v="2011-05-22T00:00:00"/>
    <s v="Second Class"/>
    <s v="GA-14515"/>
    <s v="George Ashbrook"/>
    <x v="0"/>
    <s v="United States"/>
    <s v="Dallas"/>
    <x v="5"/>
    <n v="75220"/>
    <x v="2"/>
    <s v="OFF-PA-10001526"/>
    <x v="1"/>
    <x v="10"/>
    <s v="Xerox 1949"/>
    <n v="3.9840000000000004"/>
    <x v="7"/>
    <n v="0.2"/>
    <n v="1.4442000000000004"/>
  </r>
  <r>
    <n v="9834"/>
    <s v="CA-2014-130302"/>
    <x v="3"/>
    <x v="32"/>
    <d v="2014-09-20T00:00:00"/>
    <s v="Standard Class"/>
    <s v="CY-12745"/>
    <s v="Craig Yedwab"/>
    <x v="1"/>
    <s v="United States"/>
    <s v="Springfield"/>
    <x v="24"/>
    <n v="45503"/>
    <x v="3"/>
    <s v="TEC-AC-10002001"/>
    <x v="2"/>
    <x v="11"/>
    <s v="Logitech Wireless Gaming Headset G930"/>
    <n v="895.94400000000019"/>
    <x v="3"/>
    <n v="0.2"/>
    <n v="190.38810000000001"/>
  </r>
  <r>
    <n v="9835"/>
    <s v="CA-2013-126627"/>
    <x v="0"/>
    <x v="1155"/>
    <d v="2013-10-13T00:00:00"/>
    <s v="First Class"/>
    <s v="WB-21850"/>
    <s v="William Brown"/>
    <x v="0"/>
    <s v="United States"/>
    <s v="La Porte"/>
    <x v="5"/>
    <n v="77571"/>
    <x v="2"/>
    <s v="FUR-FU-10004963"/>
    <x v="0"/>
    <x v="5"/>
    <s v="Eldon 400 Class Desk Accessories, Black Carbon"/>
    <n v="14"/>
    <x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x v="0"/>
    <n v="0.8"/>
    <n v="-26.227200000000003"/>
  </r>
  <r>
    <n v="9837"/>
    <s v="US-2013-125402"/>
    <x v="0"/>
    <x v="477"/>
    <d v="2013-10-02T00:00:00"/>
    <s v="Standard Class"/>
    <s v="DL-12865"/>
    <s v="Dan Lawera"/>
    <x v="0"/>
    <s v="United States"/>
    <s v="Long Beach"/>
    <x v="1"/>
    <n v="90805"/>
    <x v="1"/>
    <s v="OFF-PA-10000141"/>
    <x v="1"/>
    <x v="10"/>
    <s v="Ampad Evidence Wirebond Steno Books, 6&quot; x 9&quot;"/>
    <n v="10.9"/>
    <x v="2"/>
    <n v="0"/>
    <n v="5.1229999999999993"/>
  </r>
  <r>
    <n v="9838"/>
    <s v="US-2013-125402"/>
    <x v="0"/>
    <x v="477"/>
    <d v="2013-10-02T00:00:00"/>
    <s v="Standard Class"/>
    <s v="DL-12865"/>
    <s v="Dan Lawera"/>
    <x v="0"/>
    <s v="United States"/>
    <s v="Long Beach"/>
    <x v="1"/>
    <n v="90805"/>
    <x v="1"/>
    <s v="OFF-LA-10003923"/>
    <x v="1"/>
    <x v="2"/>
    <s v="Alphabetical Labels for Top Tab Filing"/>
    <n v="29.6"/>
    <x v="0"/>
    <n v="0"/>
    <n v="14.8"/>
  </r>
  <r>
    <n v="9839"/>
    <s v="US-2013-125402"/>
    <x v="0"/>
    <x v="477"/>
    <d v="2013-10-02T00:00:00"/>
    <s v="Standard Class"/>
    <s v="DL-12865"/>
    <s v="Dan Lawera"/>
    <x v="0"/>
    <s v="United States"/>
    <s v="Long Beach"/>
    <x v="1"/>
    <n v="90805"/>
    <x v="1"/>
    <s v="OFF-LA-10001771"/>
    <x v="1"/>
    <x v="2"/>
    <s v="Avery 513"/>
    <n v="4.9800000000000004"/>
    <x v="7"/>
    <n v="0"/>
    <n v="2.2907999999999999"/>
  </r>
  <r>
    <n v="9840"/>
    <s v="US-2013-125402"/>
    <x v="0"/>
    <x v="477"/>
    <d v="2013-10-02T00:00:00"/>
    <s v="Standard Class"/>
    <s v="DL-12865"/>
    <s v="Dan Lawera"/>
    <x v="0"/>
    <s v="United States"/>
    <s v="Long Beach"/>
    <x v="1"/>
    <n v="90805"/>
    <x v="1"/>
    <s v="TEC-CO-10001943"/>
    <x v="2"/>
    <x v="16"/>
    <s v="Canon PC-428 Personal Copier"/>
    <n v="479.97600000000006"/>
    <x v="1"/>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x v="8"/>
    <n v="0.2"/>
    <n v="4.4736000000000011"/>
  </r>
  <r>
    <n v="9842"/>
    <s v="US-2013-125402"/>
    <x v="0"/>
    <x v="477"/>
    <d v="2013-10-02T00:00:00"/>
    <s v="Standard Class"/>
    <s v="DL-12865"/>
    <s v="Dan Lawera"/>
    <x v="0"/>
    <s v="United States"/>
    <s v="Long Beach"/>
    <x v="1"/>
    <n v="90805"/>
    <x v="1"/>
    <s v="OFF-AR-10002255"/>
    <x v="1"/>
    <x v="6"/>
    <s v="Newell 346"/>
    <n v="5.76"/>
    <x v="0"/>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x v="4"/>
    <n v="0.2"/>
    <n v="60.391999999999939"/>
  </r>
  <r>
    <n v="9844"/>
    <s v="CA-2011-163867"/>
    <x v="2"/>
    <x v="561"/>
    <d v="2011-06-06T00:00:00"/>
    <s v="First Class"/>
    <s v="RE-19450"/>
    <s v="Richard Eichhorn"/>
    <x v="0"/>
    <s v="United States"/>
    <s v="Decatur"/>
    <x v="10"/>
    <n v="62521"/>
    <x v="2"/>
    <s v="OFF-LA-10001771"/>
    <x v="1"/>
    <x v="2"/>
    <s v="Avery 513"/>
    <n v="15.936000000000002"/>
    <x v="4"/>
    <n v="0.2"/>
    <n v="5.1791999999999998"/>
  </r>
  <r>
    <n v="9845"/>
    <s v="CA-2011-163867"/>
    <x v="2"/>
    <x v="561"/>
    <d v="2011-06-06T00:00:00"/>
    <s v="First Class"/>
    <s v="RE-19450"/>
    <s v="Richard Eichhorn"/>
    <x v="0"/>
    <s v="United States"/>
    <s v="Decatur"/>
    <x v="10"/>
    <n v="62521"/>
    <x v="2"/>
    <s v="FUR-FU-10001475"/>
    <x v="0"/>
    <x v="5"/>
    <s v="Contract Clock, 14&quot;, Brown"/>
    <n v="61.543999999999997"/>
    <x v="3"/>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x v="1"/>
    <n v="0.2"/>
    <n v="9.9521999999999977"/>
  </r>
  <r>
    <n v="9847"/>
    <s v="CA-2014-169327"/>
    <x v="3"/>
    <x v="264"/>
    <d v="2014-09-05T00:00:00"/>
    <s v="Second Class"/>
    <s v="MH-17290"/>
    <s v="Marc Harrigan"/>
    <x v="2"/>
    <s v="United States"/>
    <s v="Los Angeles"/>
    <x v="1"/>
    <n v="90008"/>
    <x v="1"/>
    <s v="OFF-AP-10001492"/>
    <x v="1"/>
    <x v="9"/>
    <s v="Acco Six-Outlet Power Strip, 4' Cord Length"/>
    <n v="43.099999999999994"/>
    <x v="2"/>
    <n v="0"/>
    <n v="11.206"/>
  </r>
  <r>
    <n v="9848"/>
    <s v="CA-2014-169327"/>
    <x v="3"/>
    <x v="264"/>
    <d v="2014-09-05T00:00:00"/>
    <s v="Second Class"/>
    <s v="MH-17290"/>
    <s v="Marc Harrigan"/>
    <x v="2"/>
    <s v="United States"/>
    <s v="Los Angeles"/>
    <x v="1"/>
    <n v="90008"/>
    <x v="1"/>
    <s v="FUR-FU-10004188"/>
    <x v="0"/>
    <x v="5"/>
    <s v="Luxo Professional Combination Clamp-On Lamps"/>
    <n v="511.5"/>
    <x v="2"/>
    <n v="0"/>
    <n v="132.99"/>
  </r>
  <r>
    <n v="9849"/>
    <s v="CA-2014-169327"/>
    <x v="3"/>
    <x v="264"/>
    <d v="2014-09-05T00:00:00"/>
    <s v="Second Class"/>
    <s v="MH-17290"/>
    <s v="Marc Harrigan"/>
    <x v="2"/>
    <s v="United States"/>
    <s v="Los Angeles"/>
    <x v="1"/>
    <n v="90008"/>
    <x v="1"/>
    <s v="OFF-BI-10004330"/>
    <x v="1"/>
    <x v="8"/>
    <s v="GBC Velobind Prepunched Cover Sets, Regency Series"/>
    <n v="147.91999999999999"/>
    <x v="2"/>
    <n v="0.2"/>
    <n v="46.224999999999987"/>
  </r>
  <r>
    <n v="9850"/>
    <s v="CA-2011-142979"/>
    <x v="2"/>
    <x v="791"/>
    <d v="2011-04-18T00:00:00"/>
    <s v="Standard Class"/>
    <s v="EH-13765"/>
    <s v="Edward Hooks"/>
    <x v="1"/>
    <s v="United States"/>
    <s v="Lodi"/>
    <x v="1"/>
    <n v="95240"/>
    <x v="1"/>
    <s v="OFF-AR-10002987"/>
    <x v="1"/>
    <x v="6"/>
    <s v="Prismacolor Color Pencil Set"/>
    <n v="39.68"/>
    <x v="0"/>
    <n v="0"/>
    <n v="16.268800000000002"/>
  </r>
  <r>
    <n v="9851"/>
    <s v="CA-2013-158155"/>
    <x v="0"/>
    <x v="440"/>
    <d v="2013-05-07T00:00:00"/>
    <s v="Standard Class"/>
    <s v="EH-13765"/>
    <s v="Edward Hooks"/>
    <x v="1"/>
    <s v="United States"/>
    <s v="New York City"/>
    <x v="15"/>
    <n v="10009"/>
    <x v="3"/>
    <s v="FUR-FU-10000732"/>
    <x v="0"/>
    <x v="5"/>
    <s v="Eldon 200 Class Desk Accessories"/>
    <n v="12.56"/>
    <x v="0"/>
    <n v="0"/>
    <n v="4.0191999999999997"/>
  </r>
  <r>
    <n v="9852"/>
    <s v="CA-2013-158155"/>
    <x v="0"/>
    <x v="440"/>
    <d v="2013-05-07T00:00:00"/>
    <s v="Standard Class"/>
    <s v="EH-13765"/>
    <s v="Edward Hooks"/>
    <x v="1"/>
    <s v="United States"/>
    <s v="New York City"/>
    <x v="15"/>
    <n v="10009"/>
    <x v="3"/>
    <s v="OFF-BI-10001670"/>
    <x v="1"/>
    <x v="8"/>
    <s v="Vinyl Sectional Post Binders"/>
    <n v="90.480000000000018"/>
    <x v="1"/>
    <n v="0.2"/>
    <n v="33.93"/>
  </r>
  <r>
    <n v="9853"/>
    <s v="CA-2013-158155"/>
    <x v="0"/>
    <x v="440"/>
    <d v="2013-05-07T00:00:00"/>
    <s v="Standard Class"/>
    <s v="EH-13765"/>
    <s v="Edward Hooks"/>
    <x v="1"/>
    <s v="United States"/>
    <s v="New York City"/>
    <x v="15"/>
    <n v="10009"/>
    <x v="3"/>
    <s v="OFF-PA-10000533"/>
    <x v="1"/>
    <x v="10"/>
    <s v="Southworth Parchment Paper &amp; Envelopes"/>
    <n v="13.08"/>
    <x v="0"/>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x v="2"/>
    <n v="0"/>
    <n v="83.733000000000004"/>
  </r>
  <r>
    <n v="9855"/>
    <s v="CA-2014-138870"/>
    <x v="3"/>
    <x v="249"/>
    <d v="2014-06-24T00:00:00"/>
    <s v="Standard Class"/>
    <s v="GA-14515"/>
    <s v="George Ashbrook"/>
    <x v="0"/>
    <s v="United States"/>
    <s v="San Francisco"/>
    <x v="1"/>
    <n v="94109"/>
    <x v="1"/>
    <s v="FUR-FU-10002396"/>
    <x v="0"/>
    <x v="5"/>
    <s v="DAX Copper Panel Document Frame, 5 x 7 Size"/>
    <n v="50.32"/>
    <x v="4"/>
    <n v="0"/>
    <n v="21.134400000000003"/>
  </r>
  <r>
    <n v="9856"/>
    <s v="CA-2014-138870"/>
    <x v="3"/>
    <x v="249"/>
    <d v="2014-06-24T00:00:00"/>
    <s v="Standard Class"/>
    <s v="GA-14515"/>
    <s v="George Ashbrook"/>
    <x v="0"/>
    <s v="United States"/>
    <s v="San Francisco"/>
    <x v="1"/>
    <n v="94109"/>
    <x v="1"/>
    <s v="OFF-PA-10004438"/>
    <x v="1"/>
    <x v="10"/>
    <s v="Xerox 1907"/>
    <n v="24.56"/>
    <x v="0"/>
    <n v="0"/>
    <n v="11.543199999999999"/>
  </r>
  <r>
    <n v="9857"/>
    <s v="CA-2011-120950"/>
    <x v="2"/>
    <x v="1232"/>
    <d v="2011-11-11T00:00:00"/>
    <s v="Standard Class"/>
    <s v="GA-14515"/>
    <s v="George Ashbrook"/>
    <x v="0"/>
    <s v="United States"/>
    <s v="Columbus"/>
    <x v="32"/>
    <n v="31907"/>
    <x v="0"/>
    <s v="OFF-PA-10000587"/>
    <x v="1"/>
    <x v="10"/>
    <s v="Array Parchment Paper, Assorted Colors"/>
    <n v="43.68"/>
    <x v="5"/>
    <n v="0"/>
    <n v="20.9664"/>
  </r>
  <r>
    <n v="9858"/>
    <s v="CA-2012-164301"/>
    <x v="1"/>
    <x v="514"/>
    <d v="2012-03-30T00:00:00"/>
    <s v="Standard Class"/>
    <s v="EB-13840"/>
    <s v="Ellis Ballard"/>
    <x v="1"/>
    <s v="United States"/>
    <s v="Seattle"/>
    <x v="4"/>
    <n v="98103"/>
    <x v="1"/>
    <s v="FUR-TA-10001889"/>
    <x v="0"/>
    <x v="3"/>
    <s v="Bush Advantage Collection Racetrack Conference Table"/>
    <n v="3393.68"/>
    <x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x v="2"/>
    <n v="0"/>
    <n v="17.523999999999997"/>
  </r>
  <r>
    <n v="9860"/>
    <s v="CA-2014-113278"/>
    <x v="3"/>
    <x v="424"/>
    <d v="2014-01-21T00:00:00"/>
    <s v="Standard Class"/>
    <s v="HR-14770"/>
    <s v="Hallie Redmond"/>
    <x v="2"/>
    <s v="United States"/>
    <s v="Richmond"/>
    <x v="14"/>
    <n v="47374"/>
    <x v="2"/>
    <s v="OFF-FA-10003472"/>
    <x v="1"/>
    <x v="13"/>
    <s v="Bagged Rubber Bands"/>
    <n v="2.52"/>
    <x v="0"/>
    <n v="0"/>
    <n v="0.1008"/>
  </r>
  <r>
    <n v="9861"/>
    <s v="CA-2014-113278"/>
    <x v="3"/>
    <x v="424"/>
    <d v="2014-01-21T00:00:00"/>
    <s v="Standard Class"/>
    <s v="HR-14770"/>
    <s v="Hallie Redmond"/>
    <x v="2"/>
    <s v="United States"/>
    <s v="Richmond"/>
    <x v="14"/>
    <n v="47374"/>
    <x v="2"/>
    <s v="TEC-PH-10000169"/>
    <x v="2"/>
    <x v="7"/>
    <s v="ARKON Windshield Dashboard Air Vent Car Mount Holder"/>
    <n v="67.8"/>
    <x v="4"/>
    <n v="0"/>
    <n v="1.3559999999999945"/>
  </r>
  <r>
    <n v="9862"/>
    <s v="CA-2014-113278"/>
    <x v="3"/>
    <x v="424"/>
    <d v="2014-01-21T00:00:00"/>
    <s v="Standard Class"/>
    <s v="HR-14770"/>
    <s v="Hallie Redmond"/>
    <x v="2"/>
    <s v="United States"/>
    <s v="Richmond"/>
    <x v="14"/>
    <n v="47374"/>
    <x v="2"/>
    <s v="OFF-ST-10002562"/>
    <x v="1"/>
    <x v="4"/>
    <s v="Staples"/>
    <n v="18.760000000000002"/>
    <x v="0"/>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x v="4"/>
    <n v="0"/>
    <n v="2.5451999999999995"/>
  </r>
  <r>
    <n v="9864"/>
    <s v="CA-2014-113278"/>
    <x v="3"/>
    <x v="424"/>
    <d v="2014-01-21T00:00:00"/>
    <s v="Standard Class"/>
    <s v="HR-14770"/>
    <s v="Hallie Redmond"/>
    <x v="2"/>
    <s v="United States"/>
    <s v="Richmond"/>
    <x v="14"/>
    <n v="47374"/>
    <x v="2"/>
    <s v="OFF-PA-10004156"/>
    <x v="1"/>
    <x v="10"/>
    <s v="Xerox 188"/>
    <n v="11.34"/>
    <x v="7"/>
    <n v="0"/>
    <n v="5.5565999999999995"/>
  </r>
  <r>
    <n v="9865"/>
    <s v="CA-2014-113278"/>
    <x v="3"/>
    <x v="424"/>
    <d v="2014-01-21T00:00:00"/>
    <s v="Standard Class"/>
    <s v="HR-14770"/>
    <s v="Hallie Redmond"/>
    <x v="2"/>
    <s v="United States"/>
    <s v="Richmond"/>
    <x v="14"/>
    <n v="47374"/>
    <x v="2"/>
    <s v="TEC-AC-10004469"/>
    <x v="2"/>
    <x v="11"/>
    <s v="Microsoft Sculpt Comfort Mouse"/>
    <n v="159.80000000000001"/>
    <x v="4"/>
    <n v="0"/>
    <n v="70.312000000000012"/>
  </r>
  <r>
    <n v="9866"/>
    <s v="CA-2014-113278"/>
    <x v="3"/>
    <x v="424"/>
    <d v="2014-01-21T00:00:00"/>
    <s v="Standard Class"/>
    <s v="HR-14770"/>
    <s v="Hallie Redmond"/>
    <x v="2"/>
    <s v="United States"/>
    <s v="Richmond"/>
    <x v="14"/>
    <n v="47374"/>
    <x v="2"/>
    <s v="FUR-FU-10001037"/>
    <x v="0"/>
    <x v="5"/>
    <s v="DAX Charcoal/Nickel-Tone Document Frame, 5 x 7"/>
    <n v="18.96"/>
    <x v="0"/>
    <n v="0"/>
    <n v="8.532"/>
  </r>
  <r>
    <n v="9867"/>
    <s v="US-2012-116981"/>
    <x v="1"/>
    <x v="514"/>
    <d v="2012-03-28T00:00:00"/>
    <s v="Second Class"/>
    <s v="SM-20950"/>
    <s v="Suzanne McNair"/>
    <x v="1"/>
    <s v="United States"/>
    <s v="New York City"/>
    <x v="15"/>
    <n v="10009"/>
    <x v="3"/>
    <s v="OFF-ST-10002615"/>
    <x v="1"/>
    <x v="4"/>
    <s v="Dual Level, Single-Width Filing Carts"/>
    <n v="1085.42"/>
    <x v="3"/>
    <n v="0"/>
    <n v="282.20920000000001"/>
  </r>
  <r>
    <n v="9868"/>
    <s v="US-2012-116981"/>
    <x v="1"/>
    <x v="514"/>
    <d v="2012-03-28T00:00:00"/>
    <s v="Second Class"/>
    <s v="SM-20950"/>
    <s v="Suzanne McNair"/>
    <x v="1"/>
    <s v="United States"/>
    <s v="New York City"/>
    <x v="15"/>
    <n v="10009"/>
    <x v="3"/>
    <s v="OFF-AP-10000595"/>
    <x v="1"/>
    <x v="9"/>
    <s v="Disposable Triple-Filter Dust Bags"/>
    <n v="13.11"/>
    <x v="1"/>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x v="0"/>
    <n v="0.2"/>
    <n v="16.317200000000003"/>
  </r>
  <r>
    <n v="9870"/>
    <s v="CA-2011-114195"/>
    <x v="2"/>
    <x v="301"/>
    <d v="2011-11-03T00:00:00"/>
    <s v="First Class"/>
    <s v="EA-14035"/>
    <s v="Erin Ashbrook"/>
    <x v="1"/>
    <s v="United States"/>
    <s v="Mason"/>
    <x v="24"/>
    <n v="45040"/>
    <x v="3"/>
    <s v="OFF-BI-10000494"/>
    <x v="1"/>
    <x v="8"/>
    <s v="Acco Economy Flexible Poly Round Ring Binder"/>
    <n v="3.1320000000000001"/>
    <x v="0"/>
    <n v="0.7"/>
    <n v="-2.6099999999999994"/>
  </r>
  <r>
    <n v="9871"/>
    <s v="CA-2011-114195"/>
    <x v="2"/>
    <x v="301"/>
    <d v="2011-11-03T00:00:00"/>
    <s v="First Class"/>
    <s v="EA-14035"/>
    <s v="Erin Ashbrook"/>
    <x v="1"/>
    <s v="United States"/>
    <s v="Mason"/>
    <x v="24"/>
    <n v="45040"/>
    <x v="3"/>
    <s v="OFF-BI-10001658"/>
    <x v="1"/>
    <x v="8"/>
    <s v="GBC Standard Therm-A-Bind Covers"/>
    <n v="22.428000000000004"/>
    <x v="1"/>
    <n v="0.7"/>
    <n v="-17.942399999999992"/>
  </r>
  <r>
    <n v="9872"/>
    <s v="CA-2014-146269"/>
    <x v="3"/>
    <x v="833"/>
    <d v="2014-10-07T00:00:00"/>
    <s v="Same Day"/>
    <s v="MH-17455"/>
    <s v="Mark Hamilton"/>
    <x v="0"/>
    <s v="United States"/>
    <s v="Chicago"/>
    <x v="10"/>
    <n v="60623"/>
    <x v="2"/>
    <s v="OFF-ST-10003208"/>
    <x v="1"/>
    <x v="4"/>
    <s v="Adjustable Depth Letter/Legal Cart"/>
    <n v="290.33600000000001"/>
    <x v="0"/>
    <n v="0.2"/>
    <n v="32.662799999999947"/>
  </r>
  <r>
    <n v="9873"/>
    <s v="CA-2014-146269"/>
    <x v="3"/>
    <x v="833"/>
    <d v="2014-10-07T00:00:00"/>
    <s v="Same Day"/>
    <s v="MH-17455"/>
    <s v="Mark Hamilton"/>
    <x v="0"/>
    <s v="United States"/>
    <s v="Chicago"/>
    <x v="10"/>
    <n v="60623"/>
    <x v="2"/>
    <s v="OFF-AR-10004790"/>
    <x v="1"/>
    <x v="6"/>
    <s v="Staples"/>
    <n v="19.152000000000001"/>
    <x v="0"/>
    <n v="0.2"/>
    <n v="1.1969999999999992"/>
  </r>
  <r>
    <n v="9874"/>
    <s v="CA-2013-100587"/>
    <x v="0"/>
    <x v="107"/>
    <d v="2013-12-15T00:00:00"/>
    <s v="Standard Class"/>
    <s v="SL-20155"/>
    <s v="Sara Luxemburg"/>
    <x v="2"/>
    <s v="United States"/>
    <s v="New York City"/>
    <x v="15"/>
    <n v="10024"/>
    <x v="3"/>
    <s v="OFF-PA-10004609"/>
    <x v="1"/>
    <x v="10"/>
    <s v="Xerox 221"/>
    <n v="6.48"/>
    <x v="7"/>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x v="0"/>
    <n v="0.2"/>
    <n v="19.989999999999995"/>
  </r>
  <r>
    <n v="9876"/>
    <s v="CA-2012-130855"/>
    <x v="1"/>
    <x v="1233"/>
    <d v="2013-01-05T00:00:00"/>
    <s v="Standard Class"/>
    <s v="RF-19840"/>
    <s v="Roy Französisch"/>
    <x v="0"/>
    <s v="United States"/>
    <s v="New York City"/>
    <x v="15"/>
    <n v="10035"/>
    <x v="3"/>
    <s v="OFF-SU-10003936"/>
    <x v="1"/>
    <x v="14"/>
    <s v="Acme Serrated Blade Letter Opener"/>
    <n v="6.36"/>
    <x v="0"/>
    <n v="0"/>
    <n v="6.3600000000000101E-2"/>
  </r>
  <r>
    <n v="9877"/>
    <s v="US-2014-166324"/>
    <x v="3"/>
    <x v="693"/>
    <d v="2014-04-22T00:00:00"/>
    <s v="First Class"/>
    <s v="BE-11455"/>
    <s v="Brad Eason"/>
    <x v="2"/>
    <s v="United States"/>
    <s v="Cleveland"/>
    <x v="24"/>
    <n v="44105"/>
    <x v="3"/>
    <s v="OFF-ST-10000078"/>
    <x v="1"/>
    <x v="4"/>
    <s v="Tennsco 6- and 18-Compartment Lockers"/>
    <n v="848.5440000000001"/>
    <x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x v="2"/>
    <n v="0.7"/>
    <n v="-6.379999999999999"/>
  </r>
  <r>
    <n v="9879"/>
    <s v="US-2014-166324"/>
    <x v="3"/>
    <x v="693"/>
    <d v="2014-04-22T00:00:00"/>
    <s v="First Class"/>
    <s v="BE-11455"/>
    <s v="Brad Eason"/>
    <x v="2"/>
    <s v="United States"/>
    <s v="Cleveland"/>
    <x v="24"/>
    <n v="44105"/>
    <x v="3"/>
    <s v="TEC-PH-10004080"/>
    <x v="2"/>
    <x v="7"/>
    <s v="Avaya 5410 Digital phone"/>
    <n v="122.38199999999999"/>
    <x v="1"/>
    <n v="0.4"/>
    <n v="-24.476399999999998"/>
  </r>
  <r>
    <n v="9880"/>
    <s v="CA-2013-122581"/>
    <x v="0"/>
    <x v="1036"/>
    <d v="2013-08-26T00:00:00"/>
    <s v="Standard Class"/>
    <s v="JK-15370"/>
    <s v="Jay Kimmel"/>
    <x v="0"/>
    <s v="United States"/>
    <s v="New York City"/>
    <x v="15"/>
    <n v="10035"/>
    <x v="3"/>
    <s v="FUR-CH-10002961"/>
    <x v="0"/>
    <x v="1"/>
    <s v="Leather Task Chair, Black"/>
    <n v="573.17399999999998"/>
    <x v="3"/>
    <n v="0.1"/>
    <n v="63.685999999999979"/>
  </r>
  <r>
    <n v="9881"/>
    <s v="CA-2012-104297"/>
    <x v="1"/>
    <x v="352"/>
    <d v="2012-05-31T00:00:00"/>
    <s v="First Class"/>
    <s v="CC-12100"/>
    <s v="Chad Cunningham"/>
    <x v="2"/>
    <s v="United States"/>
    <s v="Cleveland"/>
    <x v="24"/>
    <n v="44105"/>
    <x v="3"/>
    <s v="OFF-PA-10000474"/>
    <x v="1"/>
    <x v="10"/>
    <s v="Staples"/>
    <n v="85.055999999999997"/>
    <x v="1"/>
    <n v="0.2"/>
    <n v="28.706399999999991"/>
  </r>
  <r>
    <n v="9882"/>
    <s v="CA-2011-153927"/>
    <x v="2"/>
    <x v="1132"/>
    <d v="2011-08-13T00:00:00"/>
    <s v="First Class"/>
    <s v="LL-16840"/>
    <s v="Lauren Leatherbury"/>
    <x v="0"/>
    <s v="United States"/>
    <s v="Woodstock"/>
    <x v="32"/>
    <n v="30188"/>
    <x v="0"/>
    <s v="OFF-BI-10000138"/>
    <x v="1"/>
    <x v="8"/>
    <s v="Acco Translucent Poly Ring Binders"/>
    <n v="14.04"/>
    <x v="1"/>
    <n v="0"/>
    <n v="6.7392000000000003"/>
  </r>
  <r>
    <n v="9883"/>
    <s v="CA-2011-153927"/>
    <x v="2"/>
    <x v="1132"/>
    <d v="2011-08-13T00:00:00"/>
    <s v="First Class"/>
    <s v="LL-16840"/>
    <s v="Lauren Leatherbury"/>
    <x v="0"/>
    <s v="United States"/>
    <s v="Woodstock"/>
    <x v="32"/>
    <n v="30188"/>
    <x v="0"/>
    <s v="TEC-AC-10000023"/>
    <x v="2"/>
    <x v="11"/>
    <s v="Maxell 74 Minute CD-R Spindle, 50/Pack"/>
    <n v="272.61"/>
    <x v="11"/>
    <n v="0"/>
    <n v="98.139599999999987"/>
  </r>
  <r>
    <n v="9884"/>
    <s v="CA-2011-112291"/>
    <x v="2"/>
    <x v="1234"/>
    <d v="2011-04-08T00:00:00"/>
    <s v="Standard Class"/>
    <s v="KE-16420"/>
    <s v="Katrina Edelman"/>
    <x v="1"/>
    <s v="United States"/>
    <s v="Los Angeles"/>
    <x v="1"/>
    <n v="90008"/>
    <x v="1"/>
    <s v="OFF-EN-10001415"/>
    <x v="1"/>
    <x v="12"/>
    <s v="Staples"/>
    <n v="11.16"/>
    <x v="0"/>
    <n v="0"/>
    <n v="5.58"/>
  </r>
  <r>
    <n v="9885"/>
    <s v="CA-2011-112291"/>
    <x v="2"/>
    <x v="1234"/>
    <d v="2011-04-08T00:00:00"/>
    <s v="Standard Class"/>
    <s v="KE-16420"/>
    <s v="Katrina Edelman"/>
    <x v="1"/>
    <s v="United States"/>
    <s v="Los Angeles"/>
    <x v="1"/>
    <n v="90008"/>
    <x v="1"/>
    <s v="TEC-AC-10001284"/>
    <x v="2"/>
    <x v="11"/>
    <s v="Enermax Briskie RF Wireless Keyboard and Mouse Combo"/>
    <n v="62.31"/>
    <x v="1"/>
    <n v="0"/>
    <n v="22.4316"/>
  </r>
  <r>
    <n v="9886"/>
    <s v="CA-2011-112291"/>
    <x v="2"/>
    <x v="1234"/>
    <d v="2011-04-08T00:00:00"/>
    <s v="Standard Class"/>
    <s v="KE-16420"/>
    <s v="Katrina Edelman"/>
    <x v="1"/>
    <s v="United States"/>
    <s v="Los Angeles"/>
    <x v="1"/>
    <n v="90008"/>
    <x v="1"/>
    <s v="TEC-AC-10000736"/>
    <x v="2"/>
    <x v="11"/>
    <s v="Logitech G600 MMO Gaming Mouse"/>
    <n v="159.97999999999999"/>
    <x v="0"/>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x v="1"/>
    <n v="0"/>
    <n v="0"/>
  </r>
  <r>
    <n v="9888"/>
    <s v="CA-2014-169607"/>
    <x v="3"/>
    <x v="386"/>
    <d v="2014-10-16T00:00:00"/>
    <s v="First Class"/>
    <s v="CA-12265"/>
    <s v="Christina Anderson"/>
    <x v="0"/>
    <s v="United States"/>
    <s v="New York City"/>
    <x v="15"/>
    <n v="10024"/>
    <x v="3"/>
    <s v="OFF-PA-10000477"/>
    <x v="1"/>
    <x v="10"/>
    <s v="Xerox 1952"/>
    <n v="9.9600000000000009"/>
    <x v="0"/>
    <n v="0"/>
    <n v="4.6812000000000005"/>
  </r>
  <r>
    <n v="9889"/>
    <s v="CA-2012-127544"/>
    <x v="1"/>
    <x v="816"/>
    <d v="2012-08-12T00:00:00"/>
    <s v="Standard Class"/>
    <s v="RD-19585"/>
    <s v="Rob Dowd"/>
    <x v="0"/>
    <s v="United States"/>
    <s v="Utica"/>
    <x v="15"/>
    <n v="13501"/>
    <x v="3"/>
    <s v="TEC-AC-10000736"/>
    <x v="2"/>
    <x v="11"/>
    <s v="Logitech G600 MMO Gaming Mouse"/>
    <n v="79.989999999999995"/>
    <x v="7"/>
    <n v="0"/>
    <n v="28.796399999999998"/>
  </r>
  <r>
    <n v="9890"/>
    <s v="CA-2014-166499"/>
    <x v="3"/>
    <x v="498"/>
    <d v="2014-03-21T00:00:00"/>
    <s v="First Class"/>
    <s v="VG-21805"/>
    <s v="Vivek Grady"/>
    <x v="1"/>
    <s v="United States"/>
    <s v="Lakewood"/>
    <x v="30"/>
    <n v="8701"/>
    <x v="3"/>
    <s v="OFF-AR-10002467"/>
    <x v="1"/>
    <x v="6"/>
    <s v="Dixon Ticonderoga Pencils"/>
    <n v="8.94"/>
    <x v="1"/>
    <n v="0"/>
    <n v="2.4138000000000006"/>
  </r>
  <r>
    <n v="9891"/>
    <s v="US-2013-115441"/>
    <x v="0"/>
    <x v="197"/>
    <d v="2013-07-29T00:00:00"/>
    <s v="Second Class"/>
    <s v="SH-19975"/>
    <s v="Sally Hughsby"/>
    <x v="1"/>
    <s v="United States"/>
    <s v="Milwaukee"/>
    <x v="6"/>
    <n v="53209"/>
    <x v="2"/>
    <s v="OFF-PA-10004996"/>
    <x v="1"/>
    <x v="10"/>
    <s v="Speediset Carbonless Redi-Letter 7&quot; x 8 1/2&quot;"/>
    <n v="20.62"/>
    <x v="0"/>
    <n v="0"/>
    <n v="9.6913999999999998"/>
  </r>
  <r>
    <n v="9892"/>
    <s v="US-2013-115441"/>
    <x v="0"/>
    <x v="197"/>
    <d v="2013-07-29T00:00:00"/>
    <s v="Second Class"/>
    <s v="SH-19975"/>
    <s v="Sally Hughsby"/>
    <x v="1"/>
    <s v="United States"/>
    <s v="Milwaukee"/>
    <x v="6"/>
    <n v="53209"/>
    <x v="2"/>
    <s v="TEC-AC-10003116"/>
    <x v="2"/>
    <x v="11"/>
    <s v="Memorex Froggy Flash Drive 8 GB"/>
    <n v="124.25"/>
    <x v="3"/>
    <n v="0"/>
    <n v="48.457499999999996"/>
  </r>
  <r>
    <n v="9893"/>
    <s v="US-2013-115441"/>
    <x v="0"/>
    <x v="197"/>
    <d v="2013-07-29T00:00:00"/>
    <s v="Second Class"/>
    <s v="SH-19975"/>
    <s v="Sally Hughsby"/>
    <x v="1"/>
    <s v="United States"/>
    <s v="Milwaukee"/>
    <x v="6"/>
    <n v="53209"/>
    <x v="2"/>
    <s v="TEC-PH-10002262"/>
    <x v="2"/>
    <x v="7"/>
    <s v="LG Electronics Tone+ HBS-730 Bluetooth Headset"/>
    <n v="297.55"/>
    <x v="2"/>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x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x v="2"/>
    <n v="0"/>
    <n v="27.60799999999999"/>
  </r>
  <r>
    <n v="9896"/>
    <s v="CA-2011-115049"/>
    <x v="2"/>
    <x v="467"/>
    <d v="2011-10-01T00:00:00"/>
    <s v="Standard Class"/>
    <s v="MM-17920"/>
    <s v="Michael Moore"/>
    <x v="0"/>
    <s v="United States"/>
    <s v="Chicago"/>
    <x v="10"/>
    <n v="60623"/>
    <x v="2"/>
    <s v="TEC-AC-10004859"/>
    <x v="2"/>
    <x v="11"/>
    <s v="Maxell Pro 80 Minute CD-R, 10/Pack"/>
    <n v="153.82400000000001"/>
    <x v="10"/>
    <n v="0.2"/>
    <n v="38.456000000000003"/>
  </r>
  <r>
    <n v="9897"/>
    <s v="CA-2011-156342"/>
    <x v="2"/>
    <x v="1103"/>
    <d v="2011-06-20T00:00:00"/>
    <s v="Second Class"/>
    <s v="JF-15415"/>
    <s v="Jennifer Ferguson"/>
    <x v="0"/>
    <s v="United States"/>
    <s v="Chicago"/>
    <x v="10"/>
    <n v="60653"/>
    <x v="2"/>
    <s v="OFF-PA-10001725"/>
    <x v="1"/>
    <x v="10"/>
    <s v="Xerox 1892"/>
    <n v="62.015999999999998"/>
    <x v="0"/>
    <n v="0.2"/>
    <n v="22.480800000000002"/>
  </r>
  <r>
    <n v="9898"/>
    <s v="CA-2013-112830"/>
    <x v="0"/>
    <x v="112"/>
    <d v="2013-06-11T00:00:00"/>
    <s v="Standard Class"/>
    <s v="LP-17095"/>
    <s v="Liz Preis"/>
    <x v="0"/>
    <s v="United States"/>
    <s v="Fairfield"/>
    <x v="24"/>
    <n v="45014"/>
    <x v="3"/>
    <s v="FUR-FU-10004306"/>
    <x v="0"/>
    <x v="5"/>
    <s v="Electrix Halogen Magnifier Lamp"/>
    <n v="466.32000000000005"/>
    <x v="1"/>
    <n v="0.2"/>
    <n v="34.97399999999999"/>
  </r>
  <r>
    <n v="9899"/>
    <s v="CA-2013-112830"/>
    <x v="0"/>
    <x v="112"/>
    <d v="2013-06-11T00:00:00"/>
    <s v="Standard Class"/>
    <s v="LP-17095"/>
    <s v="Liz Preis"/>
    <x v="0"/>
    <s v="United States"/>
    <s v="Fairfield"/>
    <x v="24"/>
    <n v="45014"/>
    <x v="3"/>
    <s v="FUR-FU-10004845"/>
    <x v="0"/>
    <x v="5"/>
    <s v="Deflect-o EconoMat Nonstudded, No Bevel Mat"/>
    <n v="82.64"/>
    <x v="0"/>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x v="7"/>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x v="1"/>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x v="1"/>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x v="7"/>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x v="1"/>
    <n v="0.6"/>
    <n v="-6.9101999999999997"/>
  </r>
  <r>
    <n v="9905"/>
    <s v="CA-2011-122609"/>
    <x v="2"/>
    <x v="607"/>
    <d v="2011-11-18T00:00:00"/>
    <s v="Standard Class"/>
    <s v="DP-13000"/>
    <s v="Darren Powers"/>
    <x v="0"/>
    <s v="United States"/>
    <s v="Carrollton"/>
    <x v="5"/>
    <n v="75007"/>
    <x v="2"/>
    <s v="TEC-AC-10002567"/>
    <x v="2"/>
    <x v="11"/>
    <s v="Logitech G602 Wireless Gaming Mouse"/>
    <n v="127.98399999999999"/>
    <x v="0"/>
    <n v="0.2"/>
    <n v="25.596799999999998"/>
  </r>
  <r>
    <n v="9906"/>
    <s v="US-2012-129007"/>
    <x v="1"/>
    <x v="1023"/>
    <d v="2012-09-15T00:00:00"/>
    <s v="First Class"/>
    <s v="KD-16615"/>
    <s v="Ken Dana"/>
    <x v="1"/>
    <s v="United States"/>
    <s v="Anaheim"/>
    <x v="1"/>
    <n v="92804"/>
    <x v="1"/>
    <s v="FUR-FU-10004973"/>
    <x v="0"/>
    <x v="5"/>
    <s v="Flat Face Poster Frame"/>
    <n v="131.88"/>
    <x v="3"/>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x v="1"/>
    <n v="0.2"/>
    <n v="7.822499999999998"/>
  </r>
  <r>
    <n v="9908"/>
    <s v="US-2012-129007"/>
    <x v="1"/>
    <x v="1023"/>
    <d v="2012-09-15T00:00:00"/>
    <s v="First Class"/>
    <s v="KD-16615"/>
    <s v="Ken Dana"/>
    <x v="1"/>
    <s v="United States"/>
    <s v="Anaheim"/>
    <x v="1"/>
    <n v="92804"/>
    <x v="1"/>
    <s v="FUR-CH-10000155"/>
    <x v="0"/>
    <x v="1"/>
    <s v="Global Comet Stacking Armless Chair"/>
    <n v="717.72"/>
    <x v="1"/>
    <n v="0.2"/>
    <n v="71.77200000000002"/>
  </r>
  <r>
    <n v="9909"/>
    <s v="US-2012-129007"/>
    <x v="1"/>
    <x v="1023"/>
    <d v="2012-09-15T00:00:00"/>
    <s v="First Class"/>
    <s v="KD-16615"/>
    <s v="Ken Dana"/>
    <x v="1"/>
    <s v="United States"/>
    <s v="Anaheim"/>
    <x v="1"/>
    <n v="92804"/>
    <x v="1"/>
    <s v="FUR-FU-10002379"/>
    <x v="0"/>
    <x v="5"/>
    <s v="Eldon Econocleat Chair Mats for Low Pile Carpets"/>
    <n v="207.35"/>
    <x v="2"/>
    <n v="0"/>
    <n v="24.881999999999991"/>
  </r>
  <r>
    <n v="9910"/>
    <s v="US-2012-129007"/>
    <x v="1"/>
    <x v="1023"/>
    <d v="2012-09-15T00:00:00"/>
    <s v="First Class"/>
    <s v="KD-16615"/>
    <s v="Ken Dana"/>
    <x v="1"/>
    <s v="United States"/>
    <s v="Anaheim"/>
    <x v="1"/>
    <n v="92804"/>
    <x v="1"/>
    <s v="FUR-FU-10004018"/>
    <x v="0"/>
    <x v="5"/>
    <s v="Tensor Computer Mounted Lamp"/>
    <n v="44.67"/>
    <x v="1"/>
    <n v="0"/>
    <n v="12.060900000000002"/>
  </r>
  <r>
    <n v="9911"/>
    <s v="US-2012-129007"/>
    <x v="1"/>
    <x v="1023"/>
    <d v="2012-09-15T00:00:00"/>
    <s v="First Class"/>
    <s v="KD-16615"/>
    <s v="Ken Dana"/>
    <x v="1"/>
    <s v="United States"/>
    <s v="Anaheim"/>
    <x v="1"/>
    <n v="92804"/>
    <x v="1"/>
    <s v="OFF-PA-10000994"/>
    <x v="1"/>
    <x v="10"/>
    <s v="Xerox 1915"/>
    <n v="209.7"/>
    <x v="0"/>
    <n v="0"/>
    <n v="100.65599999999999"/>
  </r>
  <r>
    <n v="9912"/>
    <s v="US-2011-157231"/>
    <x v="2"/>
    <x v="267"/>
    <d v="2011-04-09T00:00:00"/>
    <s v="Standard Class"/>
    <s v="RP-19855"/>
    <s v="Roy Phan"/>
    <x v="1"/>
    <s v="United States"/>
    <s v="Richmond"/>
    <x v="0"/>
    <n v="40475"/>
    <x v="0"/>
    <s v="OFF-BI-10002852"/>
    <x v="1"/>
    <x v="8"/>
    <s v="Ibico Standard Transparent Covers"/>
    <n v="115.36"/>
    <x v="3"/>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x v="1"/>
    <n v="0.2"/>
    <n v="-54.320399999999978"/>
  </r>
  <r>
    <n v="9914"/>
    <s v="CA-2012-132388"/>
    <x v="1"/>
    <x v="998"/>
    <d v="2012-10-12T00:00:00"/>
    <s v="First Class"/>
    <s v="KN-16390"/>
    <s v="Katherine Nockton"/>
    <x v="1"/>
    <s v="United States"/>
    <s v="Santa Barbara"/>
    <x v="1"/>
    <n v="93101"/>
    <x v="1"/>
    <s v="OFF-LA-10000414"/>
    <x v="1"/>
    <x v="2"/>
    <s v="Avery 503"/>
    <n v="31.049999999999997"/>
    <x v="1"/>
    <n v="0"/>
    <n v="14.904"/>
  </r>
  <r>
    <n v="9915"/>
    <s v="CA-2014-160927"/>
    <x v="3"/>
    <x v="926"/>
    <d v="2014-02-01T00:00:00"/>
    <s v="Second Class"/>
    <s v="TM-21010"/>
    <s v="Tamara Manning"/>
    <x v="0"/>
    <s v="United States"/>
    <s v="Marion"/>
    <x v="23"/>
    <n v="52302"/>
    <x v="2"/>
    <s v="OFF-PA-10003848"/>
    <x v="1"/>
    <x v="10"/>
    <s v="Xerox 1997"/>
    <n v="12.96"/>
    <x v="0"/>
    <n v="0"/>
    <n v="6.2208000000000006"/>
  </r>
  <r>
    <n v="9916"/>
    <s v="CA-2014-160927"/>
    <x v="3"/>
    <x v="926"/>
    <d v="2014-02-01T00:00:00"/>
    <s v="Second Class"/>
    <s v="TM-21010"/>
    <s v="Tamara Manning"/>
    <x v="0"/>
    <s v="United States"/>
    <s v="Marion"/>
    <x v="23"/>
    <n v="52302"/>
    <x v="2"/>
    <s v="OFF-PA-10000176"/>
    <x v="1"/>
    <x v="10"/>
    <s v="Xerox 1887"/>
    <n v="94.85"/>
    <x v="2"/>
    <n v="0"/>
    <n v="45.527999999999992"/>
  </r>
  <r>
    <n v="9917"/>
    <s v="CA-2014-160927"/>
    <x v="3"/>
    <x v="926"/>
    <d v="2014-02-01T00:00:00"/>
    <s v="Second Class"/>
    <s v="TM-21010"/>
    <s v="Tamara Manning"/>
    <x v="0"/>
    <s v="United States"/>
    <s v="Marion"/>
    <x v="23"/>
    <n v="52302"/>
    <x v="2"/>
    <s v="OFF-ST-10001590"/>
    <x v="1"/>
    <x v="4"/>
    <s v="Tenex Personal Project File with Scoop Front Design, Black"/>
    <n v="13.48"/>
    <x v="7"/>
    <n v="0"/>
    <n v="3.5047999999999995"/>
  </r>
  <r>
    <n v="9918"/>
    <s v="CA-2014-160927"/>
    <x v="3"/>
    <x v="926"/>
    <d v="2014-02-01T00:00:00"/>
    <s v="Second Class"/>
    <s v="TM-21010"/>
    <s v="Tamara Manning"/>
    <x v="0"/>
    <s v="United States"/>
    <s v="Marion"/>
    <x v="23"/>
    <n v="52302"/>
    <x v="2"/>
    <s v="FUR-FU-10000010"/>
    <x v="0"/>
    <x v="5"/>
    <s v="DAX Value U-Channel Document Frames, Easel Back"/>
    <n v="14.91"/>
    <x v="1"/>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x v="7"/>
    <n v="0"/>
    <n v="17.990999999999996"/>
  </r>
  <r>
    <n v="9920"/>
    <s v="CA-2013-149272"/>
    <x v="0"/>
    <x v="543"/>
    <d v="2013-03-20T00:00:00"/>
    <s v="Standard Class"/>
    <s v="MY-18295"/>
    <s v="Muhammed Yedwab"/>
    <x v="1"/>
    <s v="United States"/>
    <s v="Bryan"/>
    <x v="5"/>
    <n v="77803"/>
    <x v="2"/>
    <s v="FUR-CH-10000863"/>
    <x v="0"/>
    <x v="1"/>
    <s v="Novimex Swivel Fabric Task Chair"/>
    <n v="528.42999999999995"/>
    <x v="2"/>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x v="3"/>
    <n v="0.8"/>
    <n v="-35.817600000000013"/>
  </r>
  <r>
    <n v="9922"/>
    <s v="CA-2011-111360"/>
    <x v="2"/>
    <x v="156"/>
    <d v="2011-11-30T00:00:00"/>
    <s v="Standard Class"/>
    <s v="AT-10435"/>
    <s v="Alyssa Tate"/>
    <x v="2"/>
    <s v="United States"/>
    <s v="Akron"/>
    <x v="24"/>
    <n v="44312"/>
    <x v="3"/>
    <s v="OFF-BI-10003350"/>
    <x v="1"/>
    <x v="8"/>
    <s v="Acco Expandable Hanging Binders"/>
    <n v="5.7420000000000009"/>
    <x v="1"/>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x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x v="1"/>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x v="7"/>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x v="8"/>
    <n v="0.2"/>
    <n v="353.5791999999999"/>
  </r>
  <r>
    <n v="9927"/>
    <s v="CA-2012-159534"/>
    <x v="1"/>
    <x v="305"/>
    <d v="2012-03-23T00:00:00"/>
    <s v="First Class"/>
    <s v="DH-13075"/>
    <s v="Dave Hallsten"/>
    <x v="1"/>
    <s v="United States"/>
    <s v="New York City"/>
    <x v="15"/>
    <n v="10035"/>
    <x v="3"/>
    <s v="TEC-PH-10002310"/>
    <x v="2"/>
    <x v="7"/>
    <s v="Panasonic KX T7731-B Digital phone"/>
    <n v="199.98"/>
    <x v="0"/>
    <n v="0"/>
    <n v="53.994599999999991"/>
  </r>
  <r>
    <n v="9928"/>
    <s v="CA-2012-159534"/>
    <x v="1"/>
    <x v="305"/>
    <d v="2012-03-23T00:00:00"/>
    <s v="First Class"/>
    <s v="DH-13075"/>
    <s v="Dave Hallsten"/>
    <x v="1"/>
    <s v="United States"/>
    <s v="New York City"/>
    <x v="15"/>
    <n v="10035"/>
    <x v="3"/>
    <s v="OFF-ST-10001172"/>
    <x v="1"/>
    <x v="4"/>
    <s v="Tennsco Lockers, Sand"/>
    <n v="83.92"/>
    <x v="4"/>
    <n v="0"/>
    <n v="20.140799999999999"/>
  </r>
  <r>
    <n v="9929"/>
    <s v="CA-2013-129630"/>
    <x v="0"/>
    <x v="913"/>
    <d v="2013-09-05T00:00:00"/>
    <s v="Same Day"/>
    <s v="IM-15055"/>
    <s v="Ionia McGrath"/>
    <x v="0"/>
    <s v="United States"/>
    <s v="San Francisco"/>
    <x v="1"/>
    <n v="94122"/>
    <x v="1"/>
    <s v="FUR-FU-10000260"/>
    <x v="0"/>
    <x v="5"/>
    <s v="6&quot; Cubicle Wall Clock, Black"/>
    <n v="24.27"/>
    <x v="1"/>
    <n v="0"/>
    <n v="8.7371999999999996"/>
  </r>
  <r>
    <n v="9930"/>
    <s v="CA-2013-129630"/>
    <x v="0"/>
    <x v="913"/>
    <d v="2013-09-05T00:00:00"/>
    <s v="Same Day"/>
    <s v="IM-15055"/>
    <s v="Ionia McGrath"/>
    <x v="0"/>
    <s v="United States"/>
    <s v="San Francisco"/>
    <x v="1"/>
    <n v="94122"/>
    <x v="1"/>
    <s v="TEC-CO-10003763"/>
    <x v="2"/>
    <x v="16"/>
    <s v="Canon PC1060 Personal Laser Copier"/>
    <n v="2799.9600000000005"/>
    <x v="2"/>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x v="0"/>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x v="4"/>
    <n v="0.15"/>
    <n v="-40.196000000000055"/>
  </r>
  <r>
    <n v="9933"/>
    <s v="CA-2012-104948"/>
    <x v="1"/>
    <x v="50"/>
    <d v="2012-11-17T00:00:00"/>
    <s v="Standard Class"/>
    <s v="KH-16510"/>
    <s v="Keith Herrera"/>
    <x v="0"/>
    <s v="United States"/>
    <s v="San Bernardino"/>
    <x v="1"/>
    <n v="92404"/>
    <x v="1"/>
    <s v="OFF-PA-10004610"/>
    <x v="1"/>
    <x v="10"/>
    <s v="Xerox 1900"/>
    <n v="29.96"/>
    <x v="3"/>
    <n v="0"/>
    <n v="13.481999999999998"/>
  </r>
  <r>
    <n v="9934"/>
    <s v="CA-2011-166555"/>
    <x v="2"/>
    <x v="384"/>
    <d v="2011-07-14T00:00:00"/>
    <s v="First Class"/>
    <s v="JK-15205"/>
    <s v="Jamie Kunitz"/>
    <x v="0"/>
    <s v="United States"/>
    <s v="Niagara Falls"/>
    <x v="15"/>
    <n v="14304"/>
    <x v="3"/>
    <s v="TEC-PH-10004912"/>
    <x v="2"/>
    <x v="7"/>
    <s v="Cisco SPA112 2 Port Phone Adapter"/>
    <n v="164.85000000000002"/>
    <x v="1"/>
    <n v="0"/>
    <n v="47.806499999999993"/>
  </r>
  <r>
    <n v="9935"/>
    <s v="CA-2013-114405"/>
    <x v="0"/>
    <x v="281"/>
    <d v="2013-04-13T00:00:00"/>
    <s v="Standard Class"/>
    <s v="AS-10240"/>
    <s v="Alan Shonely"/>
    <x v="0"/>
    <s v="United States"/>
    <s v="Philadelphia"/>
    <x v="9"/>
    <n v="19120"/>
    <x v="3"/>
    <s v="OFF-AP-10003278"/>
    <x v="1"/>
    <x v="9"/>
    <s v="Belkin 7-Outlet SurgeMaster Home Series"/>
    <n v="33.528000000000006"/>
    <x v="1"/>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x v="1"/>
    <n v="0.2"/>
    <n v="3.6744000000000039"/>
  </r>
  <r>
    <n v="9937"/>
    <s v="CA-2014-132955"/>
    <x v="3"/>
    <x v="92"/>
    <d v="2014-06-29T00:00:00"/>
    <s v="Standard Class"/>
    <s v="SC-20575"/>
    <s v="Sonia Cooley"/>
    <x v="0"/>
    <s v="United States"/>
    <s v="Cranston"/>
    <x v="34"/>
    <n v="2920"/>
    <x v="3"/>
    <s v="OFF-BI-10002735"/>
    <x v="1"/>
    <x v="8"/>
    <s v="GBC Prestige Therm-A-Bind Covers"/>
    <n v="102.93"/>
    <x v="1"/>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x v="0"/>
    <n v="0.2"/>
    <n v="-1.7772000000000041"/>
  </r>
  <r>
    <n v="9939"/>
    <s v="CA-2013-169824"/>
    <x v="0"/>
    <x v="939"/>
    <d v="2013-12-18T00:00:00"/>
    <s v="Standard Class"/>
    <s v="NS-18640"/>
    <s v="Noel Staavos"/>
    <x v="1"/>
    <s v="United States"/>
    <s v="New York City"/>
    <x v="15"/>
    <n v="10009"/>
    <x v="3"/>
    <s v="FUR-FU-10004864"/>
    <x v="0"/>
    <x v="5"/>
    <s v="Eldon 500 Class Desk Accessories"/>
    <n v="60.35"/>
    <x v="2"/>
    <n v="0"/>
    <n v="19.915500000000002"/>
  </r>
  <r>
    <n v="9940"/>
    <s v="CA-2013-169824"/>
    <x v="0"/>
    <x v="939"/>
    <d v="2013-12-18T00:00:00"/>
    <s v="Standard Class"/>
    <s v="NS-18640"/>
    <s v="Noel Staavos"/>
    <x v="1"/>
    <s v="United States"/>
    <s v="New York City"/>
    <x v="15"/>
    <n v="10009"/>
    <x v="3"/>
    <s v="OFF-SU-10000952"/>
    <x v="1"/>
    <x v="14"/>
    <s v="Fiskars Home &amp; Office Scissors"/>
    <n v="35.520000000000003"/>
    <x v="4"/>
    <n v="0"/>
    <n v="9.9456000000000024"/>
  </r>
  <r>
    <n v="9941"/>
    <s v="CA-2013-169824"/>
    <x v="0"/>
    <x v="939"/>
    <d v="2013-12-18T00:00:00"/>
    <s v="Standard Class"/>
    <s v="NS-18640"/>
    <s v="Noel Staavos"/>
    <x v="1"/>
    <s v="United States"/>
    <s v="New York City"/>
    <x v="15"/>
    <n v="10009"/>
    <x v="3"/>
    <s v="OFF-AR-10000462"/>
    <x v="1"/>
    <x v="6"/>
    <s v="Sanford Pocket Accent Highlighters"/>
    <n v="11.200000000000001"/>
    <x v="3"/>
    <n v="0"/>
    <n v="4.8160000000000007"/>
  </r>
  <r>
    <n v="9942"/>
    <s v="CA-2014-164028"/>
    <x v="3"/>
    <x v="221"/>
    <d v="2014-12-01T00:00:00"/>
    <s v="Standard Class"/>
    <s v="JL-15835"/>
    <s v="John Lee"/>
    <x v="0"/>
    <s v="United States"/>
    <s v="San Francisco"/>
    <x v="1"/>
    <n v="94122"/>
    <x v="1"/>
    <s v="TEC-AC-10001772"/>
    <x v="2"/>
    <x v="11"/>
    <s v="Memorex Mini Travel Drive 16 GB USB 2.0 Flash Drive"/>
    <n v="223.58"/>
    <x v="9"/>
    <n v="0"/>
    <n v="87.196200000000005"/>
  </r>
  <r>
    <n v="9943"/>
    <s v="CA-2011-143371"/>
    <x v="2"/>
    <x v="129"/>
    <d v="2012-01-03T00:00:00"/>
    <s v="Standard Class"/>
    <s v="MD-17350"/>
    <s v="Maribeth Dona"/>
    <x v="0"/>
    <s v="United States"/>
    <s v="Anaheim"/>
    <x v="1"/>
    <n v="92804"/>
    <x v="1"/>
    <s v="OFF-ST-10001128"/>
    <x v="1"/>
    <x v="4"/>
    <s v="Carina Mini System Audio Rack, Model AR050B"/>
    <n v="998.82"/>
    <x v="6"/>
    <n v="0"/>
    <n v="29.964600000000061"/>
  </r>
  <r>
    <n v="9944"/>
    <s v="CA-2011-143371"/>
    <x v="2"/>
    <x v="129"/>
    <d v="2012-01-03T00:00:00"/>
    <s v="Standard Class"/>
    <s v="MD-17350"/>
    <s v="Maribeth Dona"/>
    <x v="0"/>
    <s v="United States"/>
    <s v="Anaheim"/>
    <x v="1"/>
    <n v="92804"/>
    <x v="1"/>
    <s v="OFF-SU-10002537"/>
    <x v="1"/>
    <x v="14"/>
    <s v="Acme Box Cutter Scissors"/>
    <n v="51.150000000000006"/>
    <x v="2"/>
    <n v="0"/>
    <n v="13.299000000000003"/>
  </r>
  <r>
    <n v="9945"/>
    <s v="CA-2012-145415"/>
    <x v="1"/>
    <x v="1236"/>
    <d v="2012-04-17T00:00:00"/>
    <s v="Second Class"/>
    <s v="RD-19660"/>
    <s v="Robert Dilbeck"/>
    <x v="2"/>
    <s v="United States"/>
    <s v="Seattle"/>
    <x v="4"/>
    <n v="98103"/>
    <x v="1"/>
    <s v="OFF-ST-10000419"/>
    <x v="1"/>
    <x v="4"/>
    <s v="Rogers Jumbo File, Granite"/>
    <n v="40.74"/>
    <x v="1"/>
    <n v="0"/>
    <n v="0.4073999999999991"/>
  </r>
  <r>
    <n v="9946"/>
    <s v="CA-2011-111157"/>
    <x v="2"/>
    <x v="1086"/>
    <d v="2011-03-06T00:00:00"/>
    <s v="Standard Class"/>
    <s v="NH-18610"/>
    <s v="Nicole Hansen"/>
    <x v="1"/>
    <s v="United States"/>
    <s v="Philadelphia"/>
    <x v="9"/>
    <n v="19120"/>
    <x v="3"/>
    <s v="OFF-PA-10000327"/>
    <x v="1"/>
    <x v="10"/>
    <s v="Xerox 1971"/>
    <n v="3.4240000000000004"/>
    <x v="7"/>
    <n v="0.2"/>
    <n v="1.0699999999999996"/>
  </r>
  <r>
    <n v="9947"/>
    <s v="CA-2011-111157"/>
    <x v="2"/>
    <x v="1086"/>
    <d v="2011-03-06T00:00:00"/>
    <s v="Standard Class"/>
    <s v="NH-18610"/>
    <s v="Nicole Hansen"/>
    <x v="1"/>
    <s v="United States"/>
    <s v="Philadelphia"/>
    <x v="9"/>
    <n v="19120"/>
    <x v="3"/>
    <s v="TEC-AC-10004353"/>
    <x v="2"/>
    <x v="11"/>
    <s v="Hypercom P1300 Pinpad"/>
    <n v="151.20000000000002"/>
    <x v="1"/>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x v="5"/>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x v="8"/>
    <n v="0"/>
    <n v="793.71599999999989"/>
  </r>
  <r>
    <n v="9950"/>
    <s v="CA-2014-121559"/>
    <x v="3"/>
    <x v="702"/>
    <d v="2014-06-04T00:00:00"/>
    <s v="Second Class"/>
    <s v="HW-14935"/>
    <s v="Helen Wasserman"/>
    <x v="1"/>
    <s v="United States"/>
    <s v="Indianapolis"/>
    <x v="14"/>
    <n v="46203"/>
    <x v="2"/>
    <s v="TEC-AC-10004568"/>
    <x v="2"/>
    <x v="11"/>
    <s v="Maxell LTO Ultrium - 800 GB"/>
    <n v="83.97"/>
    <x v="1"/>
    <n v="0"/>
    <n v="15.954299999999993"/>
  </r>
  <r>
    <n v="9951"/>
    <s v="CA-2014-121559"/>
    <x v="3"/>
    <x v="702"/>
    <d v="2014-06-04T00:00:00"/>
    <s v="Second Class"/>
    <s v="HW-14935"/>
    <s v="Helen Wasserman"/>
    <x v="1"/>
    <s v="United States"/>
    <s v="Indianapolis"/>
    <x v="14"/>
    <n v="46203"/>
    <x v="2"/>
    <s v="TEC-AC-10001714"/>
    <x v="2"/>
    <x v="11"/>
    <s v="Logitech MX Performance Wireless Mouse"/>
    <n v="39.89"/>
    <x v="7"/>
    <n v="0"/>
    <n v="14.7593"/>
  </r>
  <r>
    <n v="9952"/>
    <s v="CA-2014-121559"/>
    <x v="3"/>
    <x v="702"/>
    <d v="2014-06-04T00:00:00"/>
    <s v="Second Class"/>
    <s v="HW-14935"/>
    <s v="Helen Wasserman"/>
    <x v="1"/>
    <s v="United States"/>
    <s v="Indianapolis"/>
    <x v="14"/>
    <n v="46203"/>
    <x v="2"/>
    <s v="OFF-BI-10002072"/>
    <x v="1"/>
    <x v="8"/>
    <s v="Cardinal Slant-D Ring Binders"/>
    <n v="17.38"/>
    <x v="0"/>
    <n v="0"/>
    <n v="8.69"/>
  </r>
  <r>
    <n v="9953"/>
    <s v="CA-2012-141593"/>
    <x v="1"/>
    <x v="639"/>
    <d v="2012-12-16T00:00:00"/>
    <s v="Second Class"/>
    <s v="DB-12970"/>
    <s v="Darren Budd"/>
    <x v="1"/>
    <s v="United States"/>
    <s v="Los Angeles"/>
    <x v="1"/>
    <n v="90045"/>
    <x v="1"/>
    <s v="OFF-BI-10001153"/>
    <x v="1"/>
    <x v="8"/>
    <s v="Ibico Recycled Grain-Textured Covers"/>
    <n v="55.264000000000003"/>
    <x v="0"/>
    <n v="0.2"/>
    <n v="20.723999999999997"/>
  </r>
  <r>
    <n v="9954"/>
    <s v="CA-2012-141593"/>
    <x v="1"/>
    <x v="639"/>
    <d v="2012-12-16T00:00:00"/>
    <s v="Second Class"/>
    <s v="DB-12970"/>
    <s v="Darren Budd"/>
    <x v="1"/>
    <s v="United States"/>
    <s v="Los Angeles"/>
    <x v="1"/>
    <n v="90045"/>
    <x v="1"/>
    <s v="OFF-PA-10004983"/>
    <x v="1"/>
    <x v="10"/>
    <s v="Xerox 23"/>
    <n v="6.48"/>
    <x v="7"/>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x v="1"/>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x v="0"/>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x v="2"/>
    <n v="0"/>
    <n v="21.784499999999998"/>
  </r>
  <r>
    <n v="9958"/>
    <s v="US-2011-143287"/>
    <x v="2"/>
    <x v="7"/>
    <d v="2011-11-17T00:00:00"/>
    <s v="Standard Class"/>
    <s v="KN-16705"/>
    <s v="Kristina Nunn"/>
    <x v="2"/>
    <s v="United States"/>
    <s v="New Rochelle"/>
    <x v="15"/>
    <n v="10801"/>
    <x v="3"/>
    <s v="OFF-PA-10004039"/>
    <x v="1"/>
    <x v="10"/>
    <s v="Xerox 1882"/>
    <n v="223.92"/>
    <x v="4"/>
    <n v="0"/>
    <n v="109.7208"/>
  </r>
  <r>
    <n v="9959"/>
    <s v="US-2011-143287"/>
    <x v="2"/>
    <x v="7"/>
    <d v="2011-11-17T00:00:00"/>
    <s v="Standard Class"/>
    <s v="KN-16705"/>
    <s v="Kristina Nunn"/>
    <x v="2"/>
    <s v="United States"/>
    <s v="New Rochelle"/>
    <x v="15"/>
    <n v="10801"/>
    <x v="3"/>
    <s v="OFF-SU-10001574"/>
    <x v="1"/>
    <x v="14"/>
    <s v="Acme Value Line Scissors"/>
    <n v="7.3"/>
    <x v="0"/>
    <n v="0"/>
    <n v="2.1899999999999995"/>
  </r>
  <r>
    <n v="9960"/>
    <s v="CA-2014-137421"/>
    <x v="3"/>
    <x v="833"/>
    <d v="2014-10-12T00:00:00"/>
    <s v="Standard Class"/>
    <s v="AJ-10945"/>
    <s v="Ashley Jarboe"/>
    <x v="0"/>
    <s v="United States"/>
    <s v="Chandler"/>
    <x v="16"/>
    <n v="85224"/>
    <x v="1"/>
    <s v="OFF-AR-10001761"/>
    <x v="1"/>
    <x v="6"/>
    <s v="Avery Hi-Liter Smear-Safe Highlighters"/>
    <n v="9.3439999999999994"/>
    <x v="0"/>
    <n v="0.2"/>
    <n v="1.8687999999999998"/>
  </r>
  <r>
    <n v="9961"/>
    <s v="CA-2014-141446"/>
    <x v="3"/>
    <x v="118"/>
    <d v="2014-09-19T00:00:00"/>
    <s v="Second Class"/>
    <s v="CL-12700"/>
    <s v="Craig Leslie"/>
    <x v="2"/>
    <s v="United States"/>
    <s v="Florence"/>
    <x v="0"/>
    <n v="41042"/>
    <x v="0"/>
    <s v="TEC-AC-10002305"/>
    <x v="2"/>
    <x v="11"/>
    <s v="KeyTronic E03601U1 - Keyboard - Beige"/>
    <n v="18"/>
    <x v="7"/>
    <n v="0"/>
    <n v="3.2399999999999984"/>
  </r>
  <r>
    <n v="9962"/>
    <s v="CA-2012-168088"/>
    <x v="1"/>
    <x v="531"/>
    <d v="2012-03-22T00:00:00"/>
    <s v="First Class"/>
    <s v="CM-12655"/>
    <s v="Corinna Mitchell"/>
    <x v="2"/>
    <s v="United States"/>
    <s v="Houston"/>
    <x v="5"/>
    <n v="77041"/>
    <x v="2"/>
    <s v="OFF-PA-10000675"/>
    <x v="1"/>
    <x v="10"/>
    <s v="Xerox 1919"/>
    <n v="65.584000000000003"/>
    <x v="0"/>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x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x v="0"/>
    <n v="0.2"/>
    <n v="3.6288"/>
  </r>
  <r>
    <n v="9965"/>
    <s v="CA-2013-146374"/>
    <x v="0"/>
    <x v="5"/>
    <d v="2013-12-11T00:00:00"/>
    <s v="Second Class"/>
    <s v="HE-14800"/>
    <s v="Harold Engle"/>
    <x v="1"/>
    <s v="United States"/>
    <s v="Newark"/>
    <x v="13"/>
    <n v="19711"/>
    <x v="3"/>
    <s v="FUR-FU-10002671"/>
    <x v="0"/>
    <x v="5"/>
    <s v="Electrix 20W Halogen Replacement Bulb for Zoom-In Desk Lamp"/>
    <n v="13.4"/>
    <x v="7"/>
    <n v="0"/>
    <n v="6.4319999999999995"/>
  </r>
  <r>
    <n v="9966"/>
    <s v="CA-2013-146374"/>
    <x v="0"/>
    <x v="5"/>
    <d v="2013-12-11T00:00:00"/>
    <s v="Second Class"/>
    <s v="HE-14800"/>
    <s v="Harold Engle"/>
    <x v="1"/>
    <s v="United States"/>
    <s v="Newark"/>
    <x v="13"/>
    <n v="19711"/>
    <x v="3"/>
    <s v="OFF-PA-10000349"/>
    <x v="1"/>
    <x v="10"/>
    <s v="Staples"/>
    <n v="4.9800000000000004"/>
    <x v="7"/>
    <n v="0"/>
    <n v="2.3406000000000002"/>
  </r>
  <r>
    <n v="9967"/>
    <s v="CA-2013-146374"/>
    <x v="0"/>
    <x v="5"/>
    <d v="2013-12-11T00:00:00"/>
    <s v="Second Class"/>
    <s v="HE-14800"/>
    <s v="Harold Engle"/>
    <x v="1"/>
    <s v="United States"/>
    <s v="Newark"/>
    <x v="13"/>
    <n v="19711"/>
    <x v="3"/>
    <s v="OFF-EN-10004483"/>
    <x v="1"/>
    <x v="12"/>
    <s v="#10 White Business Envelopes,4 1/8 x 9 1/2"/>
    <n v="109.69"/>
    <x v="3"/>
    <n v="0"/>
    <n v="51.554299999999991"/>
  </r>
  <r>
    <n v="9968"/>
    <s v="CA-2014-153871"/>
    <x v="3"/>
    <x v="157"/>
    <d v="2014-12-18T00:00:00"/>
    <s v="Standard Class"/>
    <s v="RB-19435"/>
    <s v="Richard Bierner"/>
    <x v="0"/>
    <s v="United States"/>
    <s v="Plainfield"/>
    <x v="30"/>
    <n v="7060"/>
    <x v="3"/>
    <s v="OFF-BI-10004209"/>
    <x v="1"/>
    <x v="8"/>
    <s v="Fellowes Twister Kit, Gray/Clear, 3/pkg"/>
    <n v="40.199999999999996"/>
    <x v="2"/>
    <n v="0"/>
    <n v="18.089999999999996"/>
  </r>
  <r>
    <n v="9969"/>
    <s v="CA-2014-153871"/>
    <x v="3"/>
    <x v="157"/>
    <d v="2014-12-18T00:00:00"/>
    <s v="Standard Class"/>
    <s v="RB-19435"/>
    <s v="Richard Bierner"/>
    <x v="0"/>
    <s v="United States"/>
    <s v="Plainfield"/>
    <x v="30"/>
    <n v="7060"/>
    <x v="3"/>
    <s v="OFF-BI-10004600"/>
    <x v="1"/>
    <x v="8"/>
    <s v="Ibico Ibimaster 300 Manual Binding System"/>
    <n v="735.98"/>
    <x v="0"/>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x v="3"/>
    <n v="0"/>
    <n v="6.5974999999999993"/>
  </r>
  <r>
    <n v="9971"/>
    <s v="CA-2012-103772"/>
    <x v="1"/>
    <x v="1141"/>
    <d v="2012-07-02T00:00:00"/>
    <s v="Standard Class"/>
    <s v="MP-17470"/>
    <s v="Mark Packer"/>
    <x v="2"/>
    <s v="United States"/>
    <s v="Smyrna"/>
    <x v="32"/>
    <n v="30080"/>
    <x v="0"/>
    <s v="OFF-BI-10002867"/>
    <x v="1"/>
    <x v="8"/>
    <s v="GBC Recycled Regency Composition Covers"/>
    <n v="119.56"/>
    <x v="0"/>
    <n v="0"/>
    <n v="54.997599999999991"/>
  </r>
  <r>
    <n v="9972"/>
    <s v="CA-2012-103772"/>
    <x v="1"/>
    <x v="1141"/>
    <d v="2012-07-02T00:00:00"/>
    <s v="Standard Class"/>
    <s v="MP-17470"/>
    <s v="Mark Packer"/>
    <x v="2"/>
    <s v="United States"/>
    <s v="Smyrna"/>
    <x v="32"/>
    <n v="30080"/>
    <x v="0"/>
    <s v="OFF-AR-10000538"/>
    <x v="1"/>
    <x v="6"/>
    <s v="Boston Model 1800 Electric Pencil Sharpener, Gray"/>
    <n v="140.75"/>
    <x v="2"/>
    <n v="0"/>
    <n v="42.22499999999998"/>
  </r>
  <r>
    <n v="9973"/>
    <s v="CA-2013-130225"/>
    <x v="0"/>
    <x v="108"/>
    <d v="2013-09-18T00:00:00"/>
    <s v="Standard Class"/>
    <s v="RC-19960"/>
    <s v="Ryan Crowe"/>
    <x v="0"/>
    <s v="United States"/>
    <s v="Houston"/>
    <x v="5"/>
    <n v="77041"/>
    <x v="2"/>
    <s v="OFF-EN-10000056"/>
    <x v="1"/>
    <x v="12"/>
    <s v="Cameo Buff Policy Envelopes"/>
    <n v="99.567999999999998"/>
    <x v="0"/>
    <n v="0.2"/>
    <n v="33.604199999999992"/>
  </r>
  <r>
    <n v="9974"/>
    <s v="US-2013-103674"/>
    <x v="0"/>
    <x v="409"/>
    <d v="2013-12-11T00:00:00"/>
    <s v="Standard Class"/>
    <s v="AP-10720"/>
    <s v="Anne Pryor"/>
    <x v="2"/>
    <s v="United States"/>
    <s v="Los Angeles"/>
    <x v="1"/>
    <n v="90032"/>
    <x v="1"/>
    <s v="TEC-PH-10004080"/>
    <x v="2"/>
    <x v="7"/>
    <s v="Avaya 5410 Digital phone"/>
    <n v="271.95999999999998"/>
    <x v="2"/>
    <n v="0.2"/>
    <n v="27.195999999999998"/>
  </r>
  <r>
    <n v="9975"/>
    <s v="US-2013-103674"/>
    <x v="0"/>
    <x v="409"/>
    <d v="2013-12-11T00:00:00"/>
    <s v="Standard Class"/>
    <s v="AP-10720"/>
    <s v="Anne Pryor"/>
    <x v="2"/>
    <s v="United States"/>
    <s v="Los Angeles"/>
    <x v="1"/>
    <n v="90032"/>
    <x v="1"/>
    <s v="OFF-AR-10004752"/>
    <x v="1"/>
    <x v="6"/>
    <s v="Blackstonian Pencils"/>
    <n v="18.689999999999998"/>
    <x v="3"/>
    <n v="0"/>
    <n v="5.2332000000000001"/>
  </r>
  <r>
    <n v="9976"/>
    <s v="US-2013-103674"/>
    <x v="0"/>
    <x v="409"/>
    <d v="2013-12-11T00:00:00"/>
    <s v="Standard Class"/>
    <s v="AP-10720"/>
    <s v="Anne Pryor"/>
    <x v="2"/>
    <s v="United States"/>
    <s v="Los Angeles"/>
    <x v="1"/>
    <n v="90032"/>
    <x v="1"/>
    <s v="OFF-PA-10000743"/>
    <x v="1"/>
    <x v="10"/>
    <s v="Xerox 1977"/>
    <n v="13.36"/>
    <x v="0"/>
    <n v="0"/>
    <n v="6.4127999999999998"/>
  </r>
  <r>
    <n v="9977"/>
    <s v="US-2013-103674"/>
    <x v="0"/>
    <x v="409"/>
    <d v="2013-12-11T00:00:00"/>
    <s v="Standard Class"/>
    <s v="AP-10720"/>
    <s v="Anne Pryor"/>
    <x v="2"/>
    <s v="United States"/>
    <s v="Los Angeles"/>
    <x v="1"/>
    <n v="90032"/>
    <x v="1"/>
    <s v="TEC-PH-10002496"/>
    <x v="2"/>
    <x v="7"/>
    <s v="Cisco SPA301"/>
    <n v="249.58400000000003"/>
    <x v="0"/>
    <n v="0.2"/>
    <n v="31.197999999999986"/>
  </r>
  <r>
    <n v="9978"/>
    <s v="US-2013-103674"/>
    <x v="0"/>
    <x v="409"/>
    <d v="2013-12-11T00:00:00"/>
    <s v="Standard Class"/>
    <s v="AP-10720"/>
    <s v="Anne Pryor"/>
    <x v="2"/>
    <s v="United States"/>
    <s v="Los Angeles"/>
    <x v="1"/>
    <n v="90032"/>
    <x v="1"/>
    <s v="OFF-FA-10003467"/>
    <x v="1"/>
    <x v="13"/>
    <s v="Alliance Big Bands Rubber Bands, 12/Pack"/>
    <n v="13.86"/>
    <x v="3"/>
    <n v="0"/>
    <n v="0"/>
  </r>
  <r>
    <n v="9979"/>
    <s v="US-2013-103674"/>
    <x v="0"/>
    <x v="409"/>
    <d v="2013-12-11T00:00:00"/>
    <s v="Standard Class"/>
    <s v="AP-10720"/>
    <s v="Anne Pryor"/>
    <x v="2"/>
    <s v="United States"/>
    <s v="Los Angeles"/>
    <x v="1"/>
    <n v="90032"/>
    <x v="1"/>
    <s v="OFF-BI-10003727"/>
    <x v="1"/>
    <x v="8"/>
    <s v="Avery Durable Slant Ring Binders With Label Holder"/>
    <n v="13.375999999999999"/>
    <x v="4"/>
    <n v="0.2"/>
    <n v="4.6815999999999995"/>
  </r>
  <r>
    <n v="9980"/>
    <s v="US-2013-103674"/>
    <x v="0"/>
    <x v="409"/>
    <d v="2013-12-11T00:00:00"/>
    <s v="Standard Class"/>
    <s v="AP-10720"/>
    <s v="Anne Pryor"/>
    <x v="2"/>
    <s v="United States"/>
    <s v="Los Angeles"/>
    <x v="1"/>
    <n v="90032"/>
    <x v="1"/>
    <s v="OFF-BI-10002026"/>
    <x v="1"/>
    <x v="8"/>
    <s v="Ibico Recycled Linen-Style Covers"/>
    <n v="437.47200000000009"/>
    <x v="9"/>
    <n v="0.2"/>
    <n v="153.11519999999999"/>
  </r>
  <r>
    <n v="9981"/>
    <s v="US-2012-151435"/>
    <x v="1"/>
    <x v="684"/>
    <d v="2012-09-09T00:00:00"/>
    <s v="Second Class"/>
    <s v="SW-20455"/>
    <s v="Shaun Weien"/>
    <x v="0"/>
    <s v="United States"/>
    <s v="Lafayette"/>
    <x v="28"/>
    <n v="70506"/>
    <x v="0"/>
    <s v="FUR-TA-10001039"/>
    <x v="0"/>
    <x v="3"/>
    <s v="KI Adjustable-Height Table"/>
    <n v="85.98"/>
    <x v="7"/>
    <n v="0"/>
    <n v="22.354800000000004"/>
  </r>
  <r>
    <n v="9982"/>
    <s v="CA-2014-163566"/>
    <x v="3"/>
    <x v="646"/>
    <d v="2014-08-07T00:00:00"/>
    <s v="First Class"/>
    <s v="TB-21055"/>
    <s v="Ted Butterfield"/>
    <x v="0"/>
    <s v="United States"/>
    <s v="Fairfield"/>
    <x v="24"/>
    <n v="45014"/>
    <x v="3"/>
    <s v="OFF-LA-10004484"/>
    <x v="1"/>
    <x v="2"/>
    <s v="Avery 476"/>
    <n v="16.520000000000003"/>
    <x v="2"/>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x v="3"/>
    <n v="0"/>
    <n v="16.713200000000001"/>
  </r>
  <r>
    <n v="9984"/>
    <s v="US-2013-157728"/>
    <x v="0"/>
    <x v="897"/>
    <d v="2013-09-29T00:00:00"/>
    <s v="Standard Class"/>
    <s v="RC-19960"/>
    <s v="Ryan Crowe"/>
    <x v="0"/>
    <s v="United States"/>
    <s v="Grand Rapids"/>
    <x v="12"/>
    <n v="49505"/>
    <x v="2"/>
    <s v="TEC-PH-10001305"/>
    <x v="2"/>
    <x v="7"/>
    <s v="Panasonic KX TS208W Corded phone"/>
    <n v="97.98"/>
    <x v="0"/>
    <n v="0"/>
    <n v="27.434400000000011"/>
  </r>
  <r>
    <n v="9985"/>
    <s v="CA-2012-100251"/>
    <x v="1"/>
    <x v="961"/>
    <d v="2012-05-23T00:00:00"/>
    <s v="Standard Class"/>
    <s v="DV-13465"/>
    <s v="Dianna Vittorini"/>
    <x v="0"/>
    <s v="United States"/>
    <s v="Long Beach"/>
    <x v="15"/>
    <n v="11561"/>
    <x v="3"/>
    <s v="OFF-LA-10003766"/>
    <x v="1"/>
    <x v="2"/>
    <s v="Self-Adhesive Removable Labels"/>
    <n v="31.5"/>
    <x v="12"/>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x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x v="7"/>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x v="7"/>
    <n v="0"/>
    <n v="28.796399999999998"/>
  </r>
  <r>
    <n v="9989"/>
    <s v="CA-2014-163629"/>
    <x v="3"/>
    <x v="701"/>
    <d v="2014-11-22T00:00:00"/>
    <s v="Standard Class"/>
    <s v="RA-19885"/>
    <s v="Ruben Ausman"/>
    <x v="1"/>
    <s v="United States"/>
    <s v="Athens"/>
    <x v="32"/>
    <n v="30605"/>
    <x v="0"/>
    <s v="TEC-PH-10004006"/>
    <x v="2"/>
    <x v="7"/>
    <s v="Panasonic KX - TS880B Telephone"/>
    <n v="206.1"/>
    <x v="2"/>
    <n v="0"/>
    <n v="55.647000000000006"/>
  </r>
  <r>
    <n v="9990"/>
    <s v="CA-2011-110422"/>
    <x v="2"/>
    <x v="1237"/>
    <d v="2011-01-24T00:00:00"/>
    <s v="Second Class"/>
    <s v="TB-21400"/>
    <s v="Tom Boeckenhauer"/>
    <x v="0"/>
    <s v="United States"/>
    <s v="Miami"/>
    <x v="2"/>
    <n v="33180"/>
    <x v="0"/>
    <s v="FUR-FU-10001889"/>
    <x v="0"/>
    <x v="5"/>
    <s v="Ultra Door Pull Handle"/>
    <n v="25.248000000000001"/>
    <x v="1"/>
    <n v="0.2"/>
    <n v="4.1027999999999993"/>
  </r>
  <r>
    <n v="9991"/>
    <s v="CA-2014-121258"/>
    <x v="3"/>
    <x v="425"/>
    <d v="2014-03-04T00:00:00"/>
    <s v="Standard Class"/>
    <s v="DB-13060"/>
    <s v="Dave Brooks"/>
    <x v="0"/>
    <s v="United States"/>
    <s v="Costa Mesa"/>
    <x v="1"/>
    <n v="92627"/>
    <x v="1"/>
    <s v="FUR-FU-10000747"/>
    <x v="0"/>
    <x v="5"/>
    <s v="Tenex B1-RE Series Chair Mats for Low Pile Carpets"/>
    <n v="91.96"/>
    <x v="0"/>
    <n v="0"/>
    <n v="15.633199999999988"/>
  </r>
  <r>
    <n v="9992"/>
    <s v="CA-2014-121258"/>
    <x v="3"/>
    <x v="425"/>
    <d v="2014-03-04T00:00:00"/>
    <s v="Standard Class"/>
    <s v="DB-13060"/>
    <s v="Dave Brooks"/>
    <x v="0"/>
    <s v="United States"/>
    <s v="Costa Mesa"/>
    <x v="1"/>
    <n v="92627"/>
    <x v="1"/>
    <s v="TEC-PH-10003645"/>
    <x v="2"/>
    <x v="7"/>
    <s v="Aastra 57i VoIP phone"/>
    <n v="258.57600000000002"/>
    <x v="0"/>
    <n v="0.2"/>
    <n v="19.393200000000007"/>
  </r>
  <r>
    <n v="9993"/>
    <s v="CA-2014-121258"/>
    <x v="3"/>
    <x v="425"/>
    <d v="2014-03-04T00:00:00"/>
    <s v="Standard Class"/>
    <s v="DB-13060"/>
    <s v="Dave Brooks"/>
    <x v="0"/>
    <s v="United States"/>
    <s v="Costa Mesa"/>
    <x v="1"/>
    <n v="92627"/>
    <x v="1"/>
    <s v="OFF-PA-10004041"/>
    <x v="1"/>
    <x v="10"/>
    <s v="It's Hot Message Books with Stickers, 2 3/4&quot; x 5&quot;"/>
    <n v="29.6"/>
    <x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x v="0"/>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32218D-9868-494E-9679-081ECEA4B92D}"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C16" firstHeaderRow="0" firstDataRow="1" firstDataCol="1"/>
  <pivotFields count="25">
    <pivotField showAll="0"/>
    <pivotField showAll="0"/>
    <pivotField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3" count="12">
            <x v="1"/>
            <x v="2"/>
            <x v="3"/>
            <x v="4"/>
            <x v="5"/>
            <x v="6"/>
            <x v="7"/>
            <x v="8"/>
            <x v="9"/>
            <x v="10"/>
            <x v="11"/>
            <x v="12"/>
          </reference>
        </references>
      </pivotArea>
    </format>
  </format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3" count="1" selected="0">
            <x v="11"/>
          </reference>
        </references>
      </pivotArea>
    </chartFormat>
    <chartFormat chart="3" format="7">
      <pivotArea type="data" outline="0" fieldPosition="0">
        <references count="2">
          <reference field="4294967294" count="1" selected="0">
            <x v="0"/>
          </reference>
          <reference field="3" count="1" selected="0">
            <x v="12"/>
          </reference>
        </references>
      </pivotArea>
    </chartFormat>
    <chartFormat chart="3" format="8">
      <pivotArea type="data" outline="0" fieldPosition="0">
        <references count="2">
          <reference field="4294967294" count="1" selected="0">
            <x v="0"/>
          </reference>
          <reference field="3" count="1" selected="0">
            <x v="10"/>
          </reference>
        </references>
      </pivotArea>
    </chartFormat>
    <chartFormat chart="3" format="9">
      <pivotArea type="data" outline="0" fieldPosition="0">
        <references count="2">
          <reference field="4294967294" count="1" selected="0">
            <x v="0"/>
          </reference>
          <reference field="3" count="1" selected="0">
            <x v="9"/>
          </reference>
        </references>
      </pivotArea>
    </chartFormat>
    <chartFormat chart="3" format="10">
      <pivotArea type="data" outline="0" fieldPosition="0">
        <references count="2">
          <reference field="4294967294" count="1" selected="0">
            <x v="0"/>
          </reference>
          <reference field="3" count="1" selected="0">
            <x v="8"/>
          </reference>
        </references>
      </pivotArea>
    </chartFormat>
    <chartFormat chart="3" format="11">
      <pivotArea type="data" outline="0" fieldPosition="0">
        <references count="2">
          <reference field="4294967294" count="1" selected="0">
            <x v="0"/>
          </reference>
          <reference field="3" count="1" selected="0">
            <x v="7"/>
          </reference>
        </references>
      </pivotArea>
    </chartFormat>
    <chartFormat chart="3" format="12">
      <pivotArea type="data" outline="0" fieldPosition="0">
        <references count="2">
          <reference field="4294967294" count="1" selected="0">
            <x v="0"/>
          </reference>
          <reference field="3" count="1" selected="0">
            <x v="6"/>
          </reference>
        </references>
      </pivotArea>
    </chartFormat>
    <chartFormat chart="3" format="13">
      <pivotArea type="data" outline="0" fieldPosition="0">
        <references count="2">
          <reference field="4294967294" count="1" selected="0">
            <x v="0"/>
          </reference>
          <reference field="3" count="1" selected="0">
            <x v="5"/>
          </reference>
        </references>
      </pivotArea>
    </chartFormat>
    <chartFormat chart="3" format="14">
      <pivotArea type="data" outline="0" fieldPosition="0">
        <references count="2">
          <reference field="4294967294" count="1" selected="0">
            <x v="0"/>
          </reference>
          <reference field="3" count="1" selected="0">
            <x v="4"/>
          </reference>
        </references>
      </pivotArea>
    </chartFormat>
    <chartFormat chart="3" format="15">
      <pivotArea type="data" outline="0" fieldPosition="0">
        <references count="2">
          <reference field="4294967294" count="1" selected="0">
            <x v="0"/>
          </reference>
          <reference field="3"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EBECD0-63AD-4A31-A814-CAB215ED9357}"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h="1" x="1"/>
        <item h="1" x="0"/>
        <item h="1" x="3"/>
        <item t="default"/>
      </items>
    </pivotField>
    <pivotField numFmtId="14" showAll="0"/>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1"/>
    </i>
    <i>
      <x/>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00B1D4-F954-4940-8479-9497A78A8462}"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7" firstHeaderRow="1" firstDataRow="1" firstDataCol="1"/>
  <pivotFields count="25">
    <pivotField showAll="0"/>
    <pivotField showAll="0"/>
    <pivotField showAll="0">
      <items count="5">
        <item x="2"/>
        <item h="1" x="1"/>
        <item h="1" x="0"/>
        <item h="1" x="3"/>
        <item t="default"/>
      </items>
    </pivotField>
    <pivotField numFmtId="14" showAll="0"/>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8EFA8A-D448-49FB-9F29-F666327CC532}"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5" firstHeaderRow="1" firstDataRow="1" firstDataCol="1"/>
  <pivotFields count="25">
    <pivotField showAll="0"/>
    <pivotField showAll="0"/>
    <pivotField showAll="0">
      <items count="5">
        <item x="2"/>
        <item h="1" x="1"/>
        <item h="1" x="0"/>
        <item h="1" x="3"/>
        <item t="default"/>
      </items>
    </pivotField>
    <pivotField numFmtId="14" showAll="0"/>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12">
    <i>
      <x/>
    </i>
    <i>
      <x v="2"/>
    </i>
    <i>
      <x v="8"/>
    </i>
    <i>
      <x v="9"/>
    </i>
    <i>
      <x v="15"/>
    </i>
    <i>
      <x v="16"/>
    </i>
    <i>
      <x v="22"/>
    </i>
    <i>
      <x v="31"/>
    </i>
    <i>
      <x v="38"/>
    </i>
    <i>
      <x v="40"/>
    </i>
    <i>
      <x v="44"/>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660C40-E03C-4029-90A9-EB9C98B83BD0}"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9" firstHeaderRow="1" firstDataRow="1" firstDataCol="1"/>
  <pivotFields count="25">
    <pivotField showAll="0"/>
    <pivotField showAll="0"/>
    <pivotField showAll="0">
      <items count="5">
        <item x="2"/>
        <item h="1" x="1"/>
        <item h="1" x="0"/>
        <item h="1" x="3"/>
        <item t="default"/>
      </items>
    </pivotField>
    <pivotField numFmtId="14" showAll="0"/>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1"/>
    </i>
    <i>
      <x v="13"/>
    </i>
    <i>
      <x v="5"/>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95CAD3-1678-463C-8ED4-102156458CD5}" name="PivotTable1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Count of Order ID" fld="1" subtotal="count" baseField="0" baseItem="0"/>
    <dataField name="Sum of Quantity" fld="19"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BDCFD85-C09F-4773-80C2-FFA874D430C4}"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E3:F16" firstHeaderRow="1" firstDataRow="1" firstDataCol="1"/>
  <pivotFields count="25">
    <pivotField showAll="0"/>
    <pivotField showAll="0"/>
    <pivotField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2BC2B5B-5CB0-49AD-83EE-43884124422F}"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6" firstHeaderRow="1" firstDataRow="1" firstDataCol="1"/>
  <pivotFields count="25">
    <pivotField showAll="0"/>
    <pivotField showAll="0"/>
    <pivotField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7166694-52EC-4B4C-9E77-CA217EE75811}"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P3:Q16" firstHeaderRow="1" firstDataRow="1" firstDataCol="1"/>
  <pivotFields count="25">
    <pivotField showAll="0"/>
    <pivotField showAll="0"/>
    <pivotField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88AEE73-F076-49BD-8D66-5BABDACF1FED}"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L3:M16" firstHeaderRow="1" firstDataRow="1" firstDataCol="1"/>
  <pivotFields count="25">
    <pivotField showAll="0"/>
    <pivotField dataField="1" showAll="0"/>
    <pivotField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CA14CEA-255B-4CBC-9ED8-43DADF093632}"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I3:J16" firstHeaderRow="1" firstDataRow="1" firstDataCol="1"/>
  <pivotFields count="25">
    <pivotField showAll="0"/>
    <pivotField showAll="0"/>
    <pivotField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72E2300-8FF9-4990-B255-FDA0C50E3D6B}" sourceName="Year">
  <pivotTables>
    <pivotTable tabId="6" name="PivotTable6"/>
    <pivotTable tabId="3" name="PivotTable1"/>
    <pivotTable tabId="8" name="PivotTable11"/>
    <pivotTable tabId="8" name="PivotTable12"/>
    <pivotTable tabId="8" name="PivotTable13"/>
    <pivotTable tabId="8" name="PivotTable8"/>
    <pivotTable tabId="8" name="PivotTable9"/>
    <pivotTable tabId="5" name="PivotTable5"/>
    <pivotTable tabId="7" name="PivotTable7"/>
    <pivotTable tabId="4" name="PivotTable2"/>
  </pivotTables>
  <data>
    <tabular pivotCacheId="1402834334">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9F11C4A-0E0D-4DDB-B1A4-27D386EEC911}" sourceName="Segment">
  <pivotTables>
    <pivotTable tabId="6" name="PivotTable6"/>
    <pivotTable tabId="3" name="PivotTable1"/>
    <pivotTable tabId="8" name="PivotTable11"/>
    <pivotTable tabId="8" name="PivotTable12"/>
    <pivotTable tabId="8" name="PivotTable13"/>
    <pivotTable tabId="8" name="PivotTable8"/>
    <pivotTable tabId="8" name="PivotTable9"/>
    <pivotTable tabId="9" name="PivotTable14"/>
    <pivotTable tabId="5" name="PivotTable5"/>
    <pivotTable tabId="7" name="PivotTable7"/>
    <pivotTable tabId="4" name="PivotTable2"/>
  </pivotTables>
  <data>
    <tabular pivotCacheId="1402834334">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D42C654-34F0-471C-9E51-340A21571AA0}" sourceName="Region">
  <pivotTables>
    <pivotTable tabId="6" name="PivotTable6"/>
    <pivotTable tabId="3" name="PivotTable1"/>
    <pivotTable tabId="8" name="PivotTable11"/>
    <pivotTable tabId="8" name="PivotTable12"/>
    <pivotTable tabId="8" name="PivotTable13"/>
    <pivotTable tabId="8" name="PivotTable8"/>
    <pivotTable tabId="8" name="PivotTable9"/>
    <pivotTable tabId="5" name="PivotTable5"/>
    <pivotTable tabId="7" name="PivotTable7"/>
    <pivotTable tabId="4" name="PivotTable2"/>
  </pivotTables>
  <data>
    <tabular pivotCacheId="1402834334">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9A6CDA5-EA53-4797-9240-D4D3A8D84009}" cache="Slicer_Year" caption="Year" rowHeight="234950"/>
  <slicer name="Segment" xr10:uid="{516502EA-CDDA-4413-A1E7-6E09350158E9}" cache="Slicer_Segment" caption="Segment" rowHeight="234950"/>
  <slicer name="Region" xr10:uid="{D787CF42-E134-493C-B0C7-31FB4B0CDCB1}"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1682E90-97FB-43BA-8D53-257750ECCE5D}" cache="Slicer_Year" caption="Year" style="my slicer " rowHeight="234950"/>
  <slicer name="Segment 1" xr10:uid="{36600B12-8E97-4F6E-8256-31F422A2B5C5}" cache="Slicer_Segment" caption="Segment" style="my slicer " rowHeight="234950"/>
  <slicer name="Region 1" xr10:uid="{90955B36-3DE3-4799-97AF-92CF8CBCF6AF}" cache="Slicer_Region" caption="Region" style="my slicer "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6.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92349-1DB3-4497-9D9C-BB2A86E57F30}">
  <dimension ref="A3:C16"/>
  <sheetViews>
    <sheetView workbookViewId="0">
      <selection activeCell="V10" sqref="V10"/>
    </sheetView>
  </sheetViews>
  <sheetFormatPr defaultRowHeight="14.4"/>
  <cols>
    <col min="1" max="1" width="12.44140625" bestFit="1" customWidth="1"/>
    <col min="2" max="2" width="11.21875" bestFit="1" customWidth="1"/>
    <col min="3" max="3" width="11.6640625" bestFit="1" customWidth="1"/>
  </cols>
  <sheetData>
    <row r="3" spans="1:3">
      <c r="A3" s="7" t="s">
        <v>10934</v>
      </c>
      <c r="B3" s="4" t="s">
        <v>10933</v>
      </c>
      <c r="C3" s="16" t="s">
        <v>10952</v>
      </c>
    </row>
    <row r="4" spans="1:3">
      <c r="A4" s="8" t="s">
        <v>10937</v>
      </c>
      <c r="B4" s="23">
        <v>2580.538</v>
      </c>
      <c r="C4" s="24">
        <v>594.67869999999994</v>
      </c>
    </row>
    <row r="5" spans="1:3">
      <c r="A5" s="10" t="s">
        <v>10938</v>
      </c>
      <c r="B5" s="25">
        <v>1707.4260000000002</v>
      </c>
      <c r="C5" s="26">
        <v>188.08539999999996</v>
      </c>
    </row>
    <row r="6" spans="1:3">
      <c r="A6" s="10" t="s">
        <v>10939</v>
      </c>
      <c r="B6" s="25">
        <v>2282.4039999999995</v>
      </c>
      <c r="C6" s="26">
        <v>122.27930000000006</v>
      </c>
    </row>
    <row r="7" spans="1:3">
      <c r="A7" s="10" t="s">
        <v>10940</v>
      </c>
      <c r="B7" s="25">
        <v>3517.1760000000004</v>
      </c>
      <c r="C7" s="26">
        <v>870.52070000000026</v>
      </c>
    </row>
    <row r="8" spans="1:3">
      <c r="A8" s="10" t="s">
        <v>10941</v>
      </c>
      <c r="B8" s="25">
        <v>1509.354</v>
      </c>
      <c r="C8" s="26">
        <v>394.46929999999992</v>
      </c>
    </row>
    <row r="9" spans="1:3">
      <c r="A9" s="10" t="s">
        <v>10942</v>
      </c>
      <c r="B9" s="25">
        <v>4389.8989999999994</v>
      </c>
      <c r="C9" s="26">
        <v>967.79919999999993</v>
      </c>
    </row>
    <row r="10" spans="1:3">
      <c r="A10" s="10" t="s">
        <v>10943</v>
      </c>
      <c r="B10" s="25">
        <v>1001.1020000000001</v>
      </c>
      <c r="C10" s="26">
        <v>336.79629999999997</v>
      </c>
    </row>
    <row r="11" spans="1:3">
      <c r="A11" s="10" t="s">
        <v>10944</v>
      </c>
      <c r="B11" s="25">
        <v>2117.4705000000004</v>
      </c>
      <c r="C11" s="26">
        <v>-93.088899999999882</v>
      </c>
    </row>
    <row r="12" spans="1:3">
      <c r="A12" s="10" t="s">
        <v>10945</v>
      </c>
      <c r="B12" s="25">
        <v>6728.012999999999</v>
      </c>
      <c r="C12" s="26">
        <v>-441.07080000000065</v>
      </c>
    </row>
    <row r="13" spans="1:3">
      <c r="A13" s="10" t="s">
        <v>10946</v>
      </c>
      <c r="B13" s="25">
        <v>50.706000000000003</v>
      </c>
      <c r="C13" s="26">
        <v>12.818099999999999</v>
      </c>
    </row>
    <row r="14" spans="1:3">
      <c r="A14" s="10" t="s">
        <v>10947</v>
      </c>
      <c r="B14" s="25">
        <v>2145.8430000000003</v>
      </c>
      <c r="C14" s="26">
        <v>-194.58830000000012</v>
      </c>
    </row>
    <row r="15" spans="1:3">
      <c r="A15" s="10" t="s">
        <v>10948</v>
      </c>
      <c r="B15" s="25">
        <v>4280.88</v>
      </c>
      <c r="C15" s="26">
        <v>440.97359999999992</v>
      </c>
    </row>
    <row r="16" spans="1:3">
      <c r="A16" s="12" t="s">
        <v>10935</v>
      </c>
      <c r="B16" s="21">
        <v>32310.811499999996</v>
      </c>
      <c r="C16" s="22">
        <v>3199.6725999999994</v>
      </c>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D690B-8203-48CC-AAB2-FAE4A451D184}">
  <dimension ref="A3:E7"/>
  <sheetViews>
    <sheetView workbookViewId="0">
      <selection activeCell="O9" sqref="O9"/>
    </sheetView>
  </sheetViews>
  <sheetFormatPr defaultRowHeight="14.4"/>
  <cols>
    <col min="1" max="1" width="13.109375" bestFit="1" customWidth="1"/>
    <col min="2" max="2" width="11.6640625" bestFit="1" customWidth="1"/>
    <col min="4" max="4" width="13.109375" bestFit="1" customWidth="1"/>
    <col min="5" max="5" width="11.6640625" bestFit="1" customWidth="1"/>
  </cols>
  <sheetData>
    <row r="3" spans="1:5">
      <c r="A3" s="7" t="s">
        <v>10934</v>
      </c>
      <c r="B3" s="5" t="s">
        <v>10952</v>
      </c>
      <c r="D3" s="28" t="s">
        <v>10953</v>
      </c>
      <c r="E3" s="29" t="s">
        <v>10952</v>
      </c>
    </row>
    <row r="4" spans="1:5">
      <c r="A4" s="13" t="s">
        <v>46</v>
      </c>
      <c r="B4" s="9">
        <v>1755.9583999999995</v>
      </c>
      <c r="D4" t="str">
        <f>A4</f>
        <v>Office Supplies</v>
      </c>
      <c r="E4" s="30">
        <f>GETPIVOTDATA("Profit",$A$3,"Category",A4)</f>
        <v>1755.9583999999995</v>
      </c>
    </row>
    <row r="5" spans="1:5">
      <c r="A5" s="14" t="s">
        <v>32</v>
      </c>
      <c r="B5" s="11">
        <v>941.09529999999995</v>
      </c>
      <c r="D5" t="str">
        <f t="shared" ref="D5:D6" si="0">A5</f>
        <v>Furniture</v>
      </c>
      <c r="E5" s="30">
        <f>GETPIVOTDATA("Profit",$A$3,"Category",A5)</f>
        <v>941.09529999999995</v>
      </c>
    </row>
    <row r="6" spans="1:5">
      <c r="A6" s="14" t="s">
        <v>71</v>
      </c>
      <c r="B6" s="11">
        <v>502.61889999999966</v>
      </c>
      <c r="D6" t="str">
        <f t="shared" si="0"/>
        <v>Technology</v>
      </c>
      <c r="E6" s="30">
        <f>GETPIVOTDATA("Profit",$A$3,"Category",A6)</f>
        <v>502.61889999999966</v>
      </c>
    </row>
    <row r="7" spans="1:5">
      <c r="A7" s="15" t="s">
        <v>10935</v>
      </c>
      <c r="B7" s="6">
        <v>3199.672599999999</v>
      </c>
      <c r="D7" s="27" t="s">
        <v>10935</v>
      </c>
      <c r="E7" s="30">
        <f>GETPIVOTDATA("Profit",$A$3)</f>
        <v>3199.672599999999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2189A-5F15-495E-973F-8B028CDF414A}">
  <dimension ref="A3:B7"/>
  <sheetViews>
    <sheetView workbookViewId="0">
      <selection activeCell="O7" sqref="O7"/>
    </sheetView>
  </sheetViews>
  <sheetFormatPr defaultRowHeight="14.4"/>
  <cols>
    <col min="1" max="1" width="13.109375" bestFit="1" customWidth="1"/>
    <col min="2" max="2" width="11.21875" bestFit="1" customWidth="1"/>
  </cols>
  <sheetData>
    <row r="3" spans="1:2">
      <c r="A3" s="7" t="s">
        <v>10934</v>
      </c>
      <c r="B3" s="5" t="s">
        <v>10933</v>
      </c>
    </row>
    <row r="4" spans="1:2">
      <c r="A4" s="13" t="s">
        <v>32</v>
      </c>
      <c r="B4" s="31">
        <v>0.37359762691197029</v>
      </c>
    </row>
    <row r="5" spans="1:2">
      <c r="A5" s="14" t="s">
        <v>46</v>
      </c>
      <c r="B5" s="32">
        <v>0.25760201039828423</v>
      </c>
    </row>
    <row r="6" spans="1:2">
      <c r="A6" s="14" t="s">
        <v>71</v>
      </c>
      <c r="B6" s="32">
        <v>0.36880036268974548</v>
      </c>
    </row>
    <row r="7" spans="1:2">
      <c r="A7" s="15" t="s">
        <v>10935</v>
      </c>
      <c r="B7" s="33">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6499E-E2C9-409B-BCC7-8E05D24DD7A8}">
  <dimension ref="A3:E52"/>
  <sheetViews>
    <sheetView topLeftCell="A28" workbookViewId="0">
      <selection activeCell="R42" sqref="R42"/>
    </sheetView>
  </sheetViews>
  <sheetFormatPr defaultRowHeight="14.4"/>
  <cols>
    <col min="1" max="1" width="13.109375" bestFit="1" customWidth="1"/>
    <col min="2" max="2" width="11.21875" bestFit="1" customWidth="1"/>
    <col min="4" max="4" width="17.33203125" bestFit="1" customWidth="1"/>
  </cols>
  <sheetData>
    <row r="3" spans="1:5">
      <c r="A3" s="7" t="s">
        <v>10934</v>
      </c>
      <c r="B3" s="5" t="s">
        <v>10933</v>
      </c>
      <c r="D3" s="28" t="s">
        <v>11</v>
      </c>
      <c r="E3" s="29" t="s">
        <v>18</v>
      </c>
    </row>
    <row r="4" spans="1:5">
      <c r="A4" s="13" t="s">
        <v>358</v>
      </c>
      <c r="B4" s="9">
        <v>2184.4499999999998</v>
      </c>
      <c r="D4" t="str">
        <f>A4</f>
        <v>Alabama</v>
      </c>
      <c r="E4" s="30">
        <f>GETPIVOTDATA("Sales",$A$3,"State",A4)</f>
        <v>2184.4499999999998</v>
      </c>
    </row>
    <row r="5" spans="1:5">
      <c r="A5" s="14" t="s">
        <v>1707</v>
      </c>
      <c r="B5" s="11">
        <v>5196.3300000000008</v>
      </c>
      <c r="D5" t="str">
        <f t="shared" ref="D5:D52" si="0">A5</f>
        <v>Arkansas</v>
      </c>
      <c r="E5" s="30">
        <f t="shared" ref="E5:E52" si="1">GETPIVOTDATA("Sales",$A$3,"State",A5)</f>
        <v>5196.3300000000008</v>
      </c>
    </row>
    <row r="6" spans="1:5">
      <c r="A6" s="14" t="s">
        <v>54</v>
      </c>
      <c r="B6" s="11">
        <v>5874.9505000000008</v>
      </c>
      <c r="D6" t="str">
        <f t="shared" si="0"/>
        <v>Florida</v>
      </c>
      <c r="E6" s="30">
        <f t="shared" si="1"/>
        <v>5874.9505000000008</v>
      </c>
    </row>
    <row r="7" spans="1:5">
      <c r="A7" s="14" t="s">
        <v>1272</v>
      </c>
      <c r="B7" s="11">
        <v>2752.5099999999998</v>
      </c>
      <c r="D7" t="str">
        <f t="shared" si="0"/>
        <v>Georgia</v>
      </c>
      <c r="E7" s="30">
        <f t="shared" si="1"/>
        <v>2752.5099999999998</v>
      </c>
    </row>
    <row r="8" spans="1:5">
      <c r="A8" s="14" t="s">
        <v>29</v>
      </c>
      <c r="B8" s="11">
        <v>1041.49</v>
      </c>
      <c r="D8" t="str">
        <f t="shared" si="0"/>
        <v>Kentucky</v>
      </c>
      <c r="E8" s="30">
        <f t="shared" si="1"/>
        <v>1041.49</v>
      </c>
    </row>
    <row r="9" spans="1:5">
      <c r="A9" s="14" t="s">
        <v>736</v>
      </c>
      <c r="B9" s="11">
        <v>69.900000000000006</v>
      </c>
      <c r="D9" t="str">
        <f t="shared" si="0"/>
        <v>Louisiana</v>
      </c>
      <c r="E9" s="30">
        <f t="shared" si="1"/>
        <v>69.900000000000006</v>
      </c>
    </row>
    <row r="10" spans="1:5">
      <c r="A10" s="14" t="s">
        <v>1487</v>
      </c>
      <c r="B10" s="11">
        <v>1951.66</v>
      </c>
      <c r="D10" t="str">
        <f t="shared" si="0"/>
        <v>Mississippi</v>
      </c>
      <c r="E10" s="30">
        <f t="shared" si="1"/>
        <v>1951.66</v>
      </c>
    </row>
    <row r="11" spans="1:5">
      <c r="A11" s="14" t="s">
        <v>88</v>
      </c>
      <c r="B11" s="11">
        <v>6274.7890000000007</v>
      </c>
      <c r="D11" t="str">
        <f t="shared" si="0"/>
        <v>North Carolina</v>
      </c>
      <c r="E11" s="30">
        <f t="shared" si="1"/>
        <v>6274.7890000000007</v>
      </c>
    </row>
    <row r="12" spans="1:5">
      <c r="A12" s="14" t="s">
        <v>383</v>
      </c>
      <c r="B12" s="11">
        <v>975.59999999999991</v>
      </c>
      <c r="D12" t="str">
        <f t="shared" si="0"/>
        <v>South Carolina</v>
      </c>
      <c r="E12" s="30">
        <f t="shared" si="1"/>
        <v>975.59999999999991</v>
      </c>
    </row>
    <row r="13" spans="1:5">
      <c r="A13" s="14" t="s">
        <v>335</v>
      </c>
      <c r="B13" s="11">
        <v>1702.9119999999998</v>
      </c>
      <c r="D13" t="str">
        <f t="shared" si="0"/>
        <v>Tennessee</v>
      </c>
      <c r="E13" s="30">
        <f t="shared" si="1"/>
        <v>1702.9119999999998</v>
      </c>
    </row>
    <row r="14" spans="1:5">
      <c r="A14" s="14" t="s">
        <v>319</v>
      </c>
      <c r="B14" s="11">
        <v>4286.22</v>
      </c>
      <c r="D14" t="str">
        <f t="shared" si="0"/>
        <v>Virginia</v>
      </c>
      <c r="E14" s="30">
        <f t="shared" si="1"/>
        <v>4286.22</v>
      </c>
    </row>
    <row r="15" spans="1:5">
      <c r="A15" s="15" t="s">
        <v>10935</v>
      </c>
      <c r="B15" s="6">
        <v>32310.811500000003</v>
      </c>
      <c r="D15" t="str">
        <f t="shared" si="0"/>
        <v>Grand Total</v>
      </c>
      <c r="E15" s="30" t="e">
        <f t="shared" si="1"/>
        <v>#REF!</v>
      </c>
    </row>
    <row r="16" spans="1:5">
      <c r="D16">
        <f t="shared" si="0"/>
        <v>0</v>
      </c>
      <c r="E16" s="30" t="e">
        <f t="shared" si="1"/>
        <v>#REF!</v>
      </c>
    </row>
    <row r="17" spans="4:5">
      <c r="D17">
        <f t="shared" si="0"/>
        <v>0</v>
      </c>
      <c r="E17" s="30" t="e">
        <f t="shared" si="1"/>
        <v>#REF!</v>
      </c>
    </row>
    <row r="18" spans="4:5">
      <c r="D18">
        <f t="shared" si="0"/>
        <v>0</v>
      </c>
      <c r="E18" s="30" t="e">
        <f t="shared" si="1"/>
        <v>#REF!</v>
      </c>
    </row>
    <row r="19" spans="4:5">
      <c r="D19">
        <f t="shared" si="0"/>
        <v>0</v>
      </c>
      <c r="E19" s="30" t="e">
        <f t="shared" si="1"/>
        <v>#REF!</v>
      </c>
    </row>
    <row r="20" spans="4:5">
      <c r="D20">
        <f t="shared" si="0"/>
        <v>0</v>
      </c>
      <c r="E20" s="30" t="e">
        <f t="shared" si="1"/>
        <v>#REF!</v>
      </c>
    </row>
    <row r="21" spans="4:5">
      <c r="D21">
        <f t="shared" si="0"/>
        <v>0</v>
      </c>
      <c r="E21" s="30" t="e">
        <f t="shared" si="1"/>
        <v>#REF!</v>
      </c>
    </row>
    <row r="22" spans="4:5">
      <c r="D22">
        <f t="shared" si="0"/>
        <v>0</v>
      </c>
      <c r="E22" s="30" t="e">
        <f t="shared" si="1"/>
        <v>#REF!</v>
      </c>
    </row>
    <row r="23" spans="4:5">
      <c r="D23">
        <f t="shared" si="0"/>
        <v>0</v>
      </c>
      <c r="E23" s="30" t="e">
        <f t="shared" si="1"/>
        <v>#REF!</v>
      </c>
    </row>
    <row r="24" spans="4:5">
      <c r="D24">
        <f t="shared" si="0"/>
        <v>0</v>
      </c>
      <c r="E24" s="30" t="e">
        <f t="shared" si="1"/>
        <v>#REF!</v>
      </c>
    </row>
    <row r="25" spans="4:5">
      <c r="D25">
        <f t="shared" si="0"/>
        <v>0</v>
      </c>
      <c r="E25" s="30" t="e">
        <f t="shared" si="1"/>
        <v>#REF!</v>
      </c>
    </row>
    <row r="26" spans="4:5">
      <c r="D26">
        <f t="shared" si="0"/>
        <v>0</v>
      </c>
      <c r="E26" s="30" t="e">
        <f t="shared" si="1"/>
        <v>#REF!</v>
      </c>
    </row>
    <row r="27" spans="4:5">
      <c r="D27">
        <f t="shared" si="0"/>
        <v>0</v>
      </c>
      <c r="E27" s="30" t="e">
        <f t="shared" si="1"/>
        <v>#REF!</v>
      </c>
    </row>
    <row r="28" spans="4:5">
      <c r="D28">
        <f t="shared" si="0"/>
        <v>0</v>
      </c>
      <c r="E28" s="30" t="e">
        <f t="shared" si="1"/>
        <v>#REF!</v>
      </c>
    </row>
    <row r="29" spans="4:5">
      <c r="D29">
        <f t="shared" si="0"/>
        <v>0</v>
      </c>
      <c r="E29" s="30" t="e">
        <f t="shared" si="1"/>
        <v>#REF!</v>
      </c>
    </row>
    <row r="30" spans="4:5">
      <c r="D30">
        <f t="shared" si="0"/>
        <v>0</v>
      </c>
      <c r="E30" s="30" t="e">
        <f t="shared" si="1"/>
        <v>#REF!</v>
      </c>
    </row>
    <row r="31" spans="4:5">
      <c r="D31">
        <f t="shared" si="0"/>
        <v>0</v>
      </c>
      <c r="E31" s="30" t="e">
        <f t="shared" si="1"/>
        <v>#REF!</v>
      </c>
    </row>
    <row r="32" spans="4:5">
      <c r="D32">
        <f t="shared" si="0"/>
        <v>0</v>
      </c>
      <c r="E32" s="30" t="e">
        <f t="shared" si="1"/>
        <v>#REF!</v>
      </c>
    </row>
    <row r="33" spans="4:5">
      <c r="D33">
        <f t="shared" si="0"/>
        <v>0</v>
      </c>
      <c r="E33" s="30" t="e">
        <f t="shared" si="1"/>
        <v>#REF!</v>
      </c>
    </row>
    <row r="34" spans="4:5">
      <c r="D34">
        <f t="shared" si="0"/>
        <v>0</v>
      </c>
      <c r="E34" s="30" t="e">
        <f t="shared" si="1"/>
        <v>#REF!</v>
      </c>
    </row>
    <row r="35" spans="4:5">
      <c r="D35">
        <f t="shared" si="0"/>
        <v>0</v>
      </c>
      <c r="E35" s="30" t="e">
        <f t="shared" si="1"/>
        <v>#REF!</v>
      </c>
    </row>
    <row r="36" spans="4:5">
      <c r="D36">
        <f t="shared" si="0"/>
        <v>0</v>
      </c>
      <c r="E36" s="30" t="e">
        <f t="shared" si="1"/>
        <v>#REF!</v>
      </c>
    </row>
    <row r="37" spans="4:5">
      <c r="D37">
        <f t="shared" si="0"/>
        <v>0</v>
      </c>
      <c r="E37" s="30" t="e">
        <f t="shared" si="1"/>
        <v>#REF!</v>
      </c>
    </row>
    <row r="38" spans="4:5">
      <c r="D38">
        <f t="shared" si="0"/>
        <v>0</v>
      </c>
      <c r="E38" s="30" t="e">
        <f t="shared" si="1"/>
        <v>#REF!</v>
      </c>
    </row>
    <row r="39" spans="4:5">
      <c r="D39">
        <f t="shared" si="0"/>
        <v>0</v>
      </c>
      <c r="E39" s="30" t="e">
        <f t="shared" si="1"/>
        <v>#REF!</v>
      </c>
    </row>
    <row r="40" spans="4:5">
      <c r="D40">
        <f t="shared" si="0"/>
        <v>0</v>
      </c>
      <c r="E40" s="30" t="e">
        <f t="shared" si="1"/>
        <v>#REF!</v>
      </c>
    </row>
    <row r="41" spans="4:5">
      <c r="D41">
        <f t="shared" si="0"/>
        <v>0</v>
      </c>
      <c r="E41" s="30" t="e">
        <f t="shared" si="1"/>
        <v>#REF!</v>
      </c>
    </row>
    <row r="42" spans="4:5">
      <c r="D42">
        <f t="shared" si="0"/>
        <v>0</v>
      </c>
      <c r="E42" s="30" t="e">
        <f t="shared" si="1"/>
        <v>#REF!</v>
      </c>
    </row>
    <row r="43" spans="4:5">
      <c r="D43">
        <f t="shared" si="0"/>
        <v>0</v>
      </c>
      <c r="E43" s="30" t="e">
        <f t="shared" si="1"/>
        <v>#REF!</v>
      </c>
    </row>
    <row r="44" spans="4:5">
      <c r="D44">
        <f t="shared" si="0"/>
        <v>0</v>
      </c>
      <c r="E44" s="30" t="e">
        <f t="shared" si="1"/>
        <v>#REF!</v>
      </c>
    </row>
    <row r="45" spans="4:5">
      <c r="D45">
        <f t="shared" si="0"/>
        <v>0</v>
      </c>
      <c r="E45" s="30" t="e">
        <f t="shared" si="1"/>
        <v>#REF!</v>
      </c>
    </row>
    <row r="46" spans="4:5">
      <c r="D46">
        <f t="shared" si="0"/>
        <v>0</v>
      </c>
      <c r="E46" s="30" t="e">
        <f t="shared" si="1"/>
        <v>#REF!</v>
      </c>
    </row>
    <row r="47" spans="4:5">
      <c r="D47">
        <f t="shared" si="0"/>
        <v>0</v>
      </c>
      <c r="E47" s="30" t="e">
        <f t="shared" si="1"/>
        <v>#REF!</v>
      </c>
    </row>
    <row r="48" spans="4:5">
      <c r="D48">
        <f t="shared" si="0"/>
        <v>0</v>
      </c>
      <c r="E48" s="30" t="e">
        <f t="shared" si="1"/>
        <v>#REF!</v>
      </c>
    </row>
    <row r="49" spans="4:5">
      <c r="D49">
        <f t="shared" si="0"/>
        <v>0</v>
      </c>
      <c r="E49" s="30" t="e">
        <f t="shared" si="1"/>
        <v>#REF!</v>
      </c>
    </row>
    <row r="50" spans="4:5">
      <c r="D50">
        <f t="shared" si="0"/>
        <v>0</v>
      </c>
      <c r="E50" s="30" t="e">
        <f t="shared" si="1"/>
        <v>#REF!</v>
      </c>
    </row>
    <row r="51" spans="4:5">
      <c r="D51">
        <f t="shared" si="0"/>
        <v>0</v>
      </c>
      <c r="E51" s="30" t="e">
        <f t="shared" si="1"/>
        <v>#REF!</v>
      </c>
    </row>
    <row r="52" spans="4:5">
      <c r="D52">
        <f t="shared" si="0"/>
        <v>0</v>
      </c>
      <c r="E52" s="30" t="e">
        <f t="shared" si="1"/>
        <v>#REF!</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7DC6F-6A86-46B3-BEB0-CC3D7FAA612F}">
  <dimension ref="A3:B9"/>
  <sheetViews>
    <sheetView workbookViewId="0">
      <selection activeCell="O9" sqref="O9"/>
    </sheetView>
  </sheetViews>
  <sheetFormatPr defaultRowHeight="14.4"/>
  <cols>
    <col min="1" max="1" width="12.44140625" bestFit="1" customWidth="1"/>
    <col min="2" max="2" width="11.21875" bestFit="1" customWidth="1"/>
  </cols>
  <sheetData>
    <row r="3" spans="1:2">
      <c r="A3" s="7" t="s">
        <v>10934</v>
      </c>
      <c r="B3" s="5" t="s">
        <v>10933</v>
      </c>
    </row>
    <row r="4" spans="1:2">
      <c r="A4" s="13" t="s">
        <v>75</v>
      </c>
      <c r="B4" s="9">
        <v>2743.1399999999994</v>
      </c>
    </row>
    <row r="5" spans="1:2">
      <c r="A5" s="14" t="s">
        <v>56</v>
      </c>
      <c r="B5" s="11">
        <v>3902.5945000000002</v>
      </c>
    </row>
    <row r="6" spans="1:2">
      <c r="A6" s="14" t="s">
        <v>682</v>
      </c>
      <c r="B6" s="11">
        <v>4134.9449999999997</v>
      </c>
    </row>
    <row r="7" spans="1:2">
      <c r="A7" s="14" t="s">
        <v>72</v>
      </c>
      <c r="B7" s="11">
        <v>4690.5139999999992</v>
      </c>
    </row>
    <row r="8" spans="1:2">
      <c r="A8" s="14" t="s">
        <v>36</v>
      </c>
      <c r="B8" s="11">
        <v>5961.3119999999999</v>
      </c>
    </row>
    <row r="9" spans="1:2">
      <c r="A9" s="15" t="s">
        <v>10935</v>
      </c>
      <c r="B9" s="6">
        <v>21432.505499999999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B1726-A9EA-4B88-B239-76A57DCF97AD}">
  <dimension ref="A3:L8"/>
  <sheetViews>
    <sheetView workbookViewId="0">
      <selection activeCell="M16" sqref="M16"/>
    </sheetView>
  </sheetViews>
  <sheetFormatPr defaultRowHeight="14.4"/>
  <cols>
    <col min="1" max="1" width="12.44140625" bestFit="1" customWidth="1"/>
    <col min="2" max="2" width="12" bestFit="1" customWidth="1"/>
    <col min="3" max="3" width="11.6640625" bestFit="1" customWidth="1"/>
    <col min="4" max="4" width="15.5546875" bestFit="1" customWidth="1"/>
    <col min="5" max="5" width="14.21875" bestFit="1" customWidth="1"/>
    <col min="6" max="6" width="18" bestFit="1" customWidth="1"/>
    <col min="9" max="9" width="9.44140625" bestFit="1" customWidth="1"/>
    <col min="12" max="12" width="9.44140625" bestFit="1" customWidth="1"/>
  </cols>
  <sheetData>
    <row r="3" spans="1:12">
      <c r="A3" s="7" t="s">
        <v>10934</v>
      </c>
      <c r="B3" s="4" t="s">
        <v>10933</v>
      </c>
      <c r="C3" s="37" t="s">
        <v>10952</v>
      </c>
      <c r="D3" s="37" t="s">
        <v>10955</v>
      </c>
      <c r="E3" s="37" t="s">
        <v>10954</v>
      </c>
      <c r="F3" s="16" t="s">
        <v>10956</v>
      </c>
    </row>
    <row r="4" spans="1:12">
      <c r="A4" s="13" t="s">
        <v>10936</v>
      </c>
      <c r="B4" s="17">
        <v>266096.81259999989</v>
      </c>
      <c r="C4" s="38">
        <v>24319.850399999981</v>
      </c>
      <c r="D4" s="38">
        <v>1070</v>
      </c>
      <c r="E4" s="38">
        <v>4053</v>
      </c>
      <c r="F4" s="18">
        <v>9.1394745252202217E-2</v>
      </c>
    </row>
    <row r="5" spans="1:12">
      <c r="A5" s="14" t="s">
        <v>10949</v>
      </c>
      <c r="B5" s="19">
        <v>266535.93329999963</v>
      </c>
      <c r="C5" s="39">
        <v>28460.166499999999</v>
      </c>
      <c r="D5" s="39">
        <v>1125</v>
      </c>
      <c r="E5" s="39">
        <v>4272</v>
      </c>
      <c r="F5" s="20">
        <v>0.10677797228926221</v>
      </c>
    </row>
    <row r="6" spans="1:12">
      <c r="A6" s="14" t="s">
        <v>10950</v>
      </c>
      <c r="B6" s="19">
        <v>296295.53920000064</v>
      </c>
      <c r="C6" s="39">
        <v>35758.26939999999</v>
      </c>
      <c r="D6" s="39">
        <v>1323</v>
      </c>
      <c r="E6" s="39">
        <v>4896</v>
      </c>
      <c r="F6" s="20">
        <v>0.12068446759795132</v>
      </c>
    </row>
    <row r="7" spans="1:12">
      <c r="A7" s="40" t="s">
        <v>10951</v>
      </c>
      <c r="B7" s="41">
        <v>332473.05990000023</v>
      </c>
      <c r="C7" s="42">
        <v>45580.92289999991</v>
      </c>
      <c r="D7" s="42">
        <v>1673</v>
      </c>
      <c r="E7" s="42">
        <v>6300</v>
      </c>
      <c r="F7" s="43">
        <v>0.13709659036347047</v>
      </c>
    </row>
    <row r="8" spans="1:12">
      <c r="H8" s="47">
        <f>(GETPIVOTDATA("Sum of Sales",$A$3,"Years",2014)/(GETPIVOTDATA("Sum of Sales",$A$3,"Years",2013))-1)</f>
        <v>0.12209944435099862</v>
      </c>
      <c r="I8" s="47">
        <f>(GETPIVOTDATA("Sum of Profit",$A$3,"Years",2014)/GETPIVOTDATA("Sum of Profit",$A$3,"Years",2013))-1</f>
        <v>0.27469599801157951</v>
      </c>
      <c r="J8" s="47">
        <f>(GETPIVOTDATA("Count of Order ID",$A$3,"Years",2014)/GETPIVOTDATA("Count of Order ID",$A$3,"Years",2013))-1</f>
        <v>0.26455026455026465</v>
      </c>
      <c r="K8" s="47">
        <f>(GETPIVOTDATA("Sum of Quantity",$A$3,"Years",2014)/GETPIVOTDATA("Sum of Quantity",$A$3,"Years",2013))-1</f>
        <v>0.28676470588235303</v>
      </c>
      <c r="L8" s="47">
        <f>(GETPIVOTDATA("Sum of Profit Margin",$A$3,"Years",2014)/GETPIVOTDATA("Sum of Profit Margin",$A$3,"Years",2013))-1</f>
        <v>0.13599200536886458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919B3-F57B-4ED7-B26A-8133328F3E67}">
  <dimension ref="A3:Q17"/>
  <sheetViews>
    <sheetView topLeftCell="G1" zoomScale="86" workbookViewId="0">
      <selection activeCell="C25" sqref="C25"/>
    </sheetView>
  </sheetViews>
  <sheetFormatPr defaultRowHeight="14.4"/>
  <cols>
    <col min="1" max="1" width="13" bestFit="1" customWidth="1"/>
    <col min="2" max="2" width="11.44140625" bestFit="1" customWidth="1"/>
    <col min="5" max="5" width="13" bestFit="1" customWidth="1"/>
    <col min="6" max="6" width="11.6640625" bestFit="1" customWidth="1"/>
    <col min="9" max="9" width="13" bestFit="1" customWidth="1"/>
    <col min="10" max="10" width="14.44140625" bestFit="1" customWidth="1"/>
    <col min="12" max="12" width="13" bestFit="1" customWidth="1"/>
    <col min="13" max="13" width="15.77734375" bestFit="1" customWidth="1"/>
    <col min="16" max="16" width="13" bestFit="1" customWidth="1"/>
    <col min="17" max="17" width="18.33203125" bestFit="1" customWidth="1"/>
  </cols>
  <sheetData>
    <row r="3" spans="1:17">
      <c r="A3" s="7" t="s">
        <v>10934</v>
      </c>
      <c r="B3" s="5" t="s">
        <v>10933</v>
      </c>
      <c r="E3" s="7" t="s">
        <v>10934</v>
      </c>
      <c r="F3" s="5" t="s">
        <v>10952</v>
      </c>
      <c r="I3" s="7" t="s">
        <v>10934</v>
      </c>
      <c r="J3" s="5" t="s">
        <v>10954</v>
      </c>
      <c r="L3" s="7" t="s">
        <v>10934</v>
      </c>
      <c r="M3" s="5" t="s">
        <v>10955</v>
      </c>
      <c r="P3" s="7" t="s">
        <v>10934</v>
      </c>
      <c r="Q3" s="5" t="s">
        <v>10956</v>
      </c>
    </row>
    <row r="4" spans="1:17">
      <c r="A4" s="8" t="s">
        <v>10937</v>
      </c>
      <c r="B4" s="9">
        <v>2580.538</v>
      </c>
      <c r="E4" s="8" t="s">
        <v>10937</v>
      </c>
      <c r="F4" s="9">
        <v>594.67869999999994</v>
      </c>
      <c r="I4" s="8" t="s">
        <v>10937</v>
      </c>
      <c r="J4" s="9">
        <v>41</v>
      </c>
      <c r="L4" s="8" t="s">
        <v>10937</v>
      </c>
      <c r="M4" s="9">
        <v>9</v>
      </c>
      <c r="P4" s="8" t="s">
        <v>10937</v>
      </c>
      <c r="Q4" s="9">
        <v>0.23044756558516089</v>
      </c>
    </row>
    <row r="5" spans="1:17">
      <c r="A5" s="10" t="s">
        <v>10938</v>
      </c>
      <c r="B5" s="11">
        <v>1707.4260000000002</v>
      </c>
      <c r="E5" s="10" t="s">
        <v>10938</v>
      </c>
      <c r="F5" s="11">
        <v>188.08539999999996</v>
      </c>
      <c r="I5" s="10" t="s">
        <v>10938</v>
      </c>
      <c r="J5" s="11">
        <v>18</v>
      </c>
      <c r="L5" s="10" t="s">
        <v>10938</v>
      </c>
      <c r="M5" s="11">
        <v>5</v>
      </c>
      <c r="P5" s="10" t="s">
        <v>10938</v>
      </c>
      <c r="Q5" s="11">
        <v>0.1101572776799697</v>
      </c>
    </row>
    <row r="6" spans="1:17">
      <c r="A6" s="10" t="s">
        <v>10939</v>
      </c>
      <c r="B6" s="11">
        <v>2282.4039999999995</v>
      </c>
      <c r="E6" s="10" t="s">
        <v>10939</v>
      </c>
      <c r="F6" s="11">
        <v>122.27930000000006</v>
      </c>
      <c r="I6" s="10" t="s">
        <v>10939</v>
      </c>
      <c r="J6" s="11">
        <v>63</v>
      </c>
      <c r="L6" s="10" t="s">
        <v>10939</v>
      </c>
      <c r="M6" s="11">
        <v>17</v>
      </c>
      <c r="P6" s="10" t="s">
        <v>10939</v>
      </c>
      <c r="Q6" s="11">
        <v>5.3574783430102683E-2</v>
      </c>
    </row>
    <row r="7" spans="1:17">
      <c r="A7" s="10" t="s">
        <v>10940</v>
      </c>
      <c r="B7" s="11">
        <v>3517.1760000000004</v>
      </c>
      <c r="E7" s="10" t="s">
        <v>10940</v>
      </c>
      <c r="F7" s="11">
        <v>870.52070000000026</v>
      </c>
      <c r="I7" s="10" t="s">
        <v>10940</v>
      </c>
      <c r="J7" s="11">
        <v>67</v>
      </c>
      <c r="L7" s="10" t="s">
        <v>10940</v>
      </c>
      <c r="M7" s="11">
        <v>16</v>
      </c>
      <c r="P7" s="10" t="s">
        <v>10940</v>
      </c>
      <c r="Q7" s="11">
        <v>0.24750558402536585</v>
      </c>
    </row>
    <row r="8" spans="1:17">
      <c r="A8" s="10" t="s">
        <v>10941</v>
      </c>
      <c r="B8" s="11">
        <v>1509.354</v>
      </c>
      <c r="E8" s="10" t="s">
        <v>10941</v>
      </c>
      <c r="F8" s="11">
        <v>394.46929999999992</v>
      </c>
      <c r="I8" s="10" t="s">
        <v>10941</v>
      </c>
      <c r="J8" s="11">
        <v>23</v>
      </c>
      <c r="L8" s="10" t="s">
        <v>10941</v>
      </c>
      <c r="M8" s="11">
        <v>9</v>
      </c>
      <c r="P8" s="10" t="s">
        <v>10941</v>
      </c>
      <c r="Q8" s="11">
        <v>0.26134975625333745</v>
      </c>
    </row>
    <row r="9" spans="1:17">
      <c r="A9" s="10" t="s">
        <v>10942</v>
      </c>
      <c r="B9" s="11">
        <v>4389.8989999999994</v>
      </c>
      <c r="E9" s="10" t="s">
        <v>10942</v>
      </c>
      <c r="F9" s="11">
        <v>967.79919999999993</v>
      </c>
      <c r="I9" s="10" t="s">
        <v>10942</v>
      </c>
      <c r="J9" s="11">
        <v>62</v>
      </c>
      <c r="L9" s="10" t="s">
        <v>10942</v>
      </c>
      <c r="M9" s="11">
        <v>17</v>
      </c>
      <c r="P9" s="10" t="s">
        <v>10942</v>
      </c>
      <c r="Q9" s="11">
        <v>0.22046047073064781</v>
      </c>
    </row>
    <row r="10" spans="1:17">
      <c r="A10" s="10" t="s">
        <v>10943</v>
      </c>
      <c r="B10" s="11">
        <v>1001.1020000000001</v>
      </c>
      <c r="E10" s="10" t="s">
        <v>10943</v>
      </c>
      <c r="F10" s="11">
        <v>336.79629999999997</v>
      </c>
      <c r="I10" s="10" t="s">
        <v>10943</v>
      </c>
      <c r="J10" s="11">
        <v>52</v>
      </c>
      <c r="L10" s="10" t="s">
        <v>10943</v>
      </c>
      <c r="M10" s="11">
        <v>11</v>
      </c>
      <c r="P10" s="10" t="s">
        <v>10943</v>
      </c>
      <c r="Q10" s="11">
        <v>0.33642555903394455</v>
      </c>
    </row>
    <row r="11" spans="1:17">
      <c r="A11" s="10" t="s">
        <v>10944</v>
      </c>
      <c r="B11" s="11">
        <v>2117.4705000000004</v>
      </c>
      <c r="E11" s="10" t="s">
        <v>10944</v>
      </c>
      <c r="F11" s="11">
        <v>-93.088899999999882</v>
      </c>
      <c r="I11" s="10" t="s">
        <v>10944</v>
      </c>
      <c r="J11" s="11">
        <v>56</v>
      </c>
      <c r="L11" s="10" t="s">
        <v>10944</v>
      </c>
      <c r="M11" s="11">
        <v>12</v>
      </c>
      <c r="P11" s="10" t="s">
        <v>10944</v>
      </c>
      <c r="Q11" s="11">
        <v>-4.3962312580033518E-2</v>
      </c>
    </row>
    <row r="12" spans="1:17">
      <c r="A12" s="10" t="s">
        <v>10945</v>
      </c>
      <c r="B12" s="11">
        <v>6728.012999999999</v>
      </c>
      <c r="E12" s="10" t="s">
        <v>10945</v>
      </c>
      <c r="F12" s="11">
        <v>-441.07080000000065</v>
      </c>
      <c r="I12" s="10" t="s">
        <v>10945</v>
      </c>
      <c r="J12" s="11">
        <v>60</v>
      </c>
      <c r="L12" s="10" t="s">
        <v>10945</v>
      </c>
      <c r="M12" s="11">
        <v>17</v>
      </c>
      <c r="P12" s="10" t="s">
        <v>10945</v>
      </c>
      <c r="Q12" s="11">
        <v>-6.5557364410562327E-2</v>
      </c>
    </row>
    <row r="13" spans="1:17">
      <c r="A13" s="10" t="s">
        <v>10946</v>
      </c>
      <c r="B13" s="11">
        <v>50.706000000000003</v>
      </c>
      <c r="E13" s="10" t="s">
        <v>10946</v>
      </c>
      <c r="F13" s="11">
        <v>12.818099999999999</v>
      </c>
      <c r="I13" s="10" t="s">
        <v>10946</v>
      </c>
      <c r="J13" s="11">
        <v>7</v>
      </c>
      <c r="L13" s="10" t="s">
        <v>10946</v>
      </c>
      <c r="M13" s="11">
        <v>3</v>
      </c>
      <c r="P13" s="10" t="s">
        <v>10946</v>
      </c>
      <c r="Q13" s="11">
        <v>0.25279256892675422</v>
      </c>
    </row>
    <row r="14" spans="1:17">
      <c r="A14" s="10" t="s">
        <v>10947</v>
      </c>
      <c r="B14" s="11">
        <v>2145.8430000000003</v>
      </c>
      <c r="E14" s="10" t="s">
        <v>10947</v>
      </c>
      <c r="F14" s="11">
        <v>-194.58830000000012</v>
      </c>
      <c r="I14" s="10" t="s">
        <v>10947</v>
      </c>
      <c r="J14" s="11">
        <v>57</v>
      </c>
      <c r="L14" s="10" t="s">
        <v>10947</v>
      </c>
      <c r="M14" s="11">
        <v>13</v>
      </c>
      <c r="P14" s="10" t="s">
        <v>10947</v>
      </c>
      <c r="Q14" s="11">
        <v>-9.0681517706561049E-2</v>
      </c>
    </row>
    <row r="15" spans="1:17">
      <c r="A15" s="10" t="s">
        <v>10948</v>
      </c>
      <c r="B15" s="11">
        <v>4280.88</v>
      </c>
      <c r="E15" s="10" t="s">
        <v>10948</v>
      </c>
      <c r="F15" s="11">
        <v>440.97359999999992</v>
      </c>
      <c r="I15" s="10" t="s">
        <v>10948</v>
      </c>
      <c r="J15" s="11">
        <v>88</v>
      </c>
      <c r="L15" s="10" t="s">
        <v>10948</v>
      </c>
      <c r="M15" s="11">
        <v>24</v>
      </c>
      <c r="P15" s="10" t="s">
        <v>10948</v>
      </c>
      <c r="Q15" s="11">
        <v>0.10301003531984076</v>
      </c>
    </row>
    <row r="16" spans="1:17">
      <c r="A16" s="12" t="s">
        <v>10935</v>
      </c>
      <c r="B16" s="6">
        <v>32310.811499999996</v>
      </c>
      <c r="E16" s="12" t="s">
        <v>10935</v>
      </c>
      <c r="F16" s="6">
        <v>3199.6725999999994</v>
      </c>
      <c r="I16" s="12" t="s">
        <v>10935</v>
      </c>
      <c r="J16" s="6">
        <v>594</v>
      </c>
      <c r="L16" s="12" t="s">
        <v>10935</v>
      </c>
      <c r="M16" s="6">
        <v>153</v>
      </c>
      <c r="P16" s="12" t="s">
        <v>10935</v>
      </c>
      <c r="Q16" s="6">
        <v>9.9027924445661122E-2</v>
      </c>
    </row>
    <row r="17" spans="2:17">
      <c r="B17" s="34">
        <f>GETPIVOTDATA("Sales",$A$3)</f>
        <v>32310.811499999996</v>
      </c>
      <c r="F17" s="34">
        <f>GETPIVOTDATA("Profit",$E$3)</f>
        <v>3199.6725999999994</v>
      </c>
      <c r="J17" s="35">
        <f>GETPIVOTDATA("Quantity",$I$3)</f>
        <v>594</v>
      </c>
      <c r="M17" s="35">
        <f>GETPIVOTDATA("Order ID",$L$3)</f>
        <v>153</v>
      </c>
      <c r="Q17" s="36">
        <f>GETPIVOTDATA("Profit Margin",$P$3)</f>
        <v>9.9027924445661122E-2</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abSelected="1" workbookViewId="0">
      <selection activeCell="B7" sqref="B7"/>
    </sheetView>
  </sheetViews>
  <sheetFormatPr defaultColWidth="14.44140625" defaultRowHeight="15" customHeight="1"/>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V13" sqref="V13"/>
    </sheetView>
  </sheetViews>
  <sheetFormatPr defaultColWidth="14.44140625" defaultRowHeight="15" customHeight="1"/>
  <cols>
    <col min="1" max="26" width="8.6640625" style="44" customWidth="1"/>
    <col min="27" max="16384" width="14.44140625" style="44"/>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5" t="s">
        <v>10932</v>
      </c>
      <c r="B11" s="46" t="e">
        <f>#REF!</f>
        <v>#REF!</v>
      </c>
      <c r="Q11" s="45"/>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 Cat</vt:lpstr>
      <vt:lpstr>KPI YOY</vt:lpstr>
      <vt:lpstr>KPI</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Omprakash Basantia</cp:lastModifiedBy>
  <dcterms:created xsi:type="dcterms:W3CDTF">2015-06-05T18:17:20Z</dcterms:created>
  <dcterms:modified xsi:type="dcterms:W3CDTF">2024-07-28T10:23:00Z</dcterms:modified>
</cp:coreProperties>
</file>