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hbeu.adroot.hsbc\gb001\Redir GB Users Desktop\44035435\Desktop\"/>
    </mc:Choice>
  </mc:AlternateContent>
  <bookViews>
    <workbookView xWindow="0" yWindow="0" windowWidth="20490" windowHeight="7755" activeTab="1"/>
  </bookViews>
  <sheets>
    <sheet name="Contents" sheetId="1" r:id="rId1"/>
    <sheet name="1.1" sheetId="12" r:id="rId2"/>
    <sheet name="1.2a" sheetId="10" r:id="rId3"/>
    <sheet name="1.2b" sheetId="11" r:id="rId4"/>
    <sheet name="1.3" sheetId="9" r:id="rId5"/>
    <sheet name="1.4" sheetId="8" r:id="rId6"/>
    <sheet name="1.5" sheetId="7" r:id="rId7"/>
    <sheet name="1.6" sheetId="4" r:id="rId8"/>
    <sheet name="1.7" sheetId="13" r:id="rId9"/>
    <sheet name="1.8" sheetId="14" r:id="rId10"/>
    <sheet name="1.9a" sheetId="16" r:id="rId11"/>
    <sheet name="1.9b" sheetId="17" r:id="rId12"/>
    <sheet name="1.10" sheetId="15" r:id="rId13"/>
  </sheets>
  <definedNames>
    <definedName name="_xlnm.Print_Area" localSheetId="0">Contents!$A$1:$C$52</definedName>
  </definedNames>
  <calcPr calcId="152511"/>
</workbook>
</file>

<file path=xl/calcChain.xml><?xml version="1.0" encoding="utf-8"?>
<calcChain xmlns="http://schemas.openxmlformats.org/spreadsheetml/2006/main">
  <c r="G109" i="16" l="1"/>
  <c r="G108" i="16"/>
  <c r="F108" i="16"/>
  <c r="G103" i="16"/>
  <c r="G101" i="16"/>
  <c r="F101" i="16"/>
  <c r="G92" i="16"/>
  <c r="G91" i="16"/>
  <c r="G90" i="16"/>
  <c r="G89" i="16"/>
  <c r="G88" i="16"/>
  <c r="F88" i="16"/>
  <c r="G85" i="16"/>
  <c r="G83" i="16"/>
  <c r="G82" i="16"/>
  <c r="G81" i="16"/>
  <c r="F81" i="16"/>
  <c r="G72" i="16"/>
  <c r="G70" i="16"/>
  <c r="G65" i="16"/>
  <c r="G64" i="16"/>
  <c r="G63" i="16"/>
  <c r="F63" i="16"/>
  <c r="G60" i="16"/>
  <c r="G59" i="16"/>
  <c r="G58" i="16"/>
  <c r="G57" i="16"/>
  <c r="G56" i="16"/>
  <c r="F56" i="16"/>
  <c r="G54" i="16"/>
  <c r="G53" i="16"/>
  <c r="G52" i="16"/>
  <c r="G51" i="16"/>
  <c r="G50" i="16"/>
  <c r="G49" i="16"/>
  <c r="F49" i="16"/>
  <c r="G44" i="16"/>
  <c r="G38" i="16"/>
  <c r="G37" i="16"/>
  <c r="G36" i="16"/>
  <c r="G35" i="16"/>
  <c r="G34" i="16"/>
  <c r="F34" i="16"/>
  <c r="G31" i="16"/>
  <c r="G30" i="16"/>
  <c r="G29" i="16"/>
  <c r="G26" i="16"/>
  <c r="F26" i="16"/>
  <c r="F24" i="16"/>
  <c r="G23" i="16"/>
  <c r="F23" i="16"/>
  <c r="G22" i="16"/>
  <c r="F22" i="16"/>
  <c r="G21" i="16"/>
  <c r="F21" i="16"/>
  <c r="G20" i="16"/>
  <c r="F20" i="16"/>
  <c r="G19" i="16"/>
  <c r="F19" i="16"/>
  <c r="G18" i="16"/>
  <c r="F18" i="16"/>
  <c r="G13" i="16"/>
  <c r="F13" i="16"/>
  <c r="G12" i="16"/>
  <c r="F12" i="16"/>
  <c r="F11" i="16"/>
  <c r="G11" i="16" s="1"/>
  <c r="G9" i="16"/>
  <c r="F9" i="16"/>
  <c r="G8" i="16"/>
  <c r="F8" i="16"/>
  <c r="F7" i="16"/>
  <c r="G7" i="16" s="1"/>
  <c r="G19" i="17"/>
  <c r="F19" i="17"/>
  <c r="E19" i="17"/>
  <c r="D19" i="17"/>
  <c r="C19" i="17"/>
  <c r="B19" i="17"/>
  <c r="G17" i="17"/>
  <c r="G16" i="17"/>
  <c r="G15" i="17"/>
  <c r="G14" i="17"/>
  <c r="G13" i="17"/>
  <c r="G12" i="17"/>
  <c r="G11" i="17"/>
  <c r="G10" i="17"/>
  <c r="G9" i="17"/>
  <c r="G8" i="17"/>
  <c r="G7" i="17"/>
  <c r="M284" i="12" l="1"/>
  <c r="N284" i="12"/>
  <c r="L284" i="12"/>
  <c r="A26" i="1" l="1"/>
  <c r="A24" i="1"/>
  <c r="A22" i="1"/>
  <c r="A20" i="1"/>
  <c r="A18" i="1"/>
  <c r="A16" i="1"/>
  <c r="A14" i="1"/>
  <c r="A12" i="1"/>
  <c r="A10" i="1"/>
  <c r="A8" i="1"/>
  <c r="A6" i="1"/>
  <c r="A4" i="1"/>
</calcChain>
</file>

<file path=xl/sharedStrings.xml><?xml version="1.0" encoding="utf-8"?>
<sst xmlns="http://schemas.openxmlformats.org/spreadsheetml/2006/main" count="1870" uniqueCount="500">
  <si>
    <t>Contents</t>
  </si>
  <si>
    <t>Data sources and quality</t>
  </si>
  <si>
    <t xml:space="preserve">The figures in these tables have been drawn from administrative IT systems which, as with any large scale recording system, are subject to possible errors with data entry and processing. 
</t>
  </si>
  <si>
    <t>Geographical coverage</t>
  </si>
  <si>
    <t>Publication details</t>
  </si>
  <si>
    <t>https://www.gov.uk/government/collections/offender-management-statistics-quarterly</t>
  </si>
  <si>
    <t>These tables are published as part of the Offender Management Statistics Quarterly publication by the Ministry of Justice. This is available online at:</t>
  </si>
  <si>
    <t>-</t>
  </si>
  <si>
    <t>*</t>
  </si>
  <si>
    <t>Symbols used</t>
  </si>
  <si>
    <t>..</t>
  </si>
  <si>
    <t>Not available</t>
  </si>
  <si>
    <t>Nil or less than half the final digit shown</t>
  </si>
  <si>
    <t>Not applicable</t>
  </si>
  <si>
    <t>One or both comparison figures less than 50</t>
  </si>
  <si>
    <t>**</t>
  </si>
  <si>
    <t>Disclosure control</t>
  </si>
  <si>
    <t>Definitions and measurements</t>
  </si>
  <si>
    <t>All tables are for England and Wales.</t>
  </si>
  <si>
    <t>Further details of the terminology used to report statistics on the prison population can be found in the definitions section for population in the 'Guide to Offender Management Statistics' published alongside these tables.</t>
  </si>
  <si>
    <t>Table 1.1: Prison population by type of custody, age group and sex</t>
  </si>
  <si>
    <t/>
  </si>
  <si>
    <t xml:space="preserve"> </t>
  </si>
  <si>
    <t>31-Dec-16</t>
  </si>
  <si>
    <t>31-Jan-17</t>
  </si>
  <si>
    <t>28-Feb-17</t>
  </si>
  <si>
    <t>31-Mar-17</t>
  </si>
  <si>
    <t>30-Apr-17</t>
  </si>
  <si>
    <t>31-May-17</t>
  </si>
  <si>
    <t>30-Jun-17</t>
  </si>
  <si>
    <t>31-Jul-17</t>
  </si>
  <si>
    <t>31-Aug-17</t>
  </si>
  <si>
    <t>30-Sep-17</t>
  </si>
  <si>
    <t>31-Oct-17</t>
  </si>
  <si>
    <t>30-Nov-17</t>
  </si>
  <si>
    <t>31-Dec-17</t>
  </si>
  <si>
    <t>Percentage change December 2016 to 2017</t>
  </si>
  <si>
    <t>Males and Females</t>
  </si>
  <si>
    <t>Remand</t>
  </si>
  <si>
    <t>Untried</t>
  </si>
  <si>
    <t>Convicted unsentenced</t>
  </si>
  <si>
    <t>Sentenced</t>
  </si>
  <si>
    <t>Less than or equal to 6 months</t>
  </si>
  <si>
    <t>Greater than 6 months to less than 12 months</t>
  </si>
  <si>
    <t>12 months to less than 4 years</t>
  </si>
  <si>
    <t>12 months to less than 2 years</t>
  </si>
  <si>
    <t>2 years to less than 4 years</t>
  </si>
  <si>
    <t>4 years or more (excluding indeterminate sentences)</t>
  </si>
  <si>
    <t>4 years to less than 5 years</t>
  </si>
  <si>
    <t>5 years to less than 7 years</t>
  </si>
  <si>
    <t>7 years to less than 10 years</t>
  </si>
  <si>
    <t>10 years to less than 14 years</t>
  </si>
  <si>
    <t>14 years or more (excluding indeterminate sentences)</t>
  </si>
  <si>
    <t>Extended determinate sentence</t>
  </si>
  <si>
    <t>Indeterminate sentences</t>
  </si>
  <si>
    <t>Recalls</t>
  </si>
  <si>
    <t>Sentence length not recorded</t>
  </si>
  <si>
    <t>Fine defaulter</t>
  </si>
  <si>
    <t>Non criminal prisoners</t>
  </si>
  <si>
    <t>Adults</t>
  </si>
  <si>
    <t>18-20 year olds</t>
  </si>
  <si>
    <t>15-17 year olds</t>
  </si>
  <si>
    <t>**</t>
  </si>
  <si>
    <t>All population in custody</t>
  </si>
  <si>
    <t>Prisons</t>
  </si>
  <si>
    <t>Police cells</t>
  </si>
  <si>
    <t>Secure Children's Homes(1)</t>
  </si>
  <si>
    <t>Secure Training Centres(1)</t>
  </si>
  <si>
    <t>Males</t>
  </si>
  <si>
    <t>Females</t>
  </si>
  <si>
    <t>(1) Secure Children's Homes and Secure Training Centres data are a snapshot of the under 18 population and have been drawn from the Youth Justice Board's eAsset system. They may not reflect figures published by the Youth Justice Board due to differences in extraction time. The figures provided may not necessarily match the monthly custody figures within the Youth Custody Data publication (https://www.gov.uk/government/publications/youth-custody-data) . This is due to different methodologies and snapshot dates.</t>
  </si>
  <si>
    <t>Table 1.2a: Prison population remanded in custody by offence group, age group and sex</t>
  </si>
  <si>
    <t>Violence against the person</t>
  </si>
  <si>
    <t>Sexual offences</t>
  </si>
  <si>
    <t>Robbery</t>
  </si>
  <si>
    <t>Theft Offences</t>
  </si>
  <si>
    <t>Criminal damage and arson</t>
  </si>
  <si>
    <t>Drug offences</t>
  </si>
  <si>
    <t>Possession of weapons</t>
  </si>
  <si>
    <t>Public order offences</t>
  </si>
  <si>
    <t>Miscellaneous crimes against society</t>
  </si>
  <si>
    <t>Fraud Offences</t>
  </si>
  <si>
    <t>Summary Non-Motoring</t>
  </si>
  <si>
    <t>Summary motoring</t>
  </si>
  <si>
    <t>Offence not recorded</t>
  </si>
  <si>
    <t>Table 1.2b: Prison population under an immediate custodial sentence by offence group, age group and sex</t>
  </si>
  <si>
    <t>Table 1.3: Prison population by type of custody, age and sex</t>
  </si>
  <si>
    <t>15-17</t>
  </si>
  <si>
    <t>18-20</t>
  </si>
  <si>
    <t>21-24</t>
  </si>
  <si>
    <t>25-29</t>
  </si>
  <si>
    <t>30-39</t>
  </si>
  <si>
    <t>40-49</t>
  </si>
  <si>
    <t>50-59</t>
  </si>
  <si>
    <t>60 and over</t>
  </si>
  <si>
    <t>60-69</t>
  </si>
  <si>
    <t>70 and over</t>
  </si>
  <si>
    <t>Table 1.4: Prison population by ethnic group and sex</t>
  </si>
  <si>
    <t>White</t>
  </si>
  <si>
    <t>Mixed</t>
  </si>
  <si>
    <t>Asian or Asian British</t>
  </si>
  <si>
    <t>Black or Black British</t>
  </si>
  <si>
    <t>Other ethnic group</t>
  </si>
  <si>
    <t>Not stated</t>
  </si>
  <si>
    <t>Unrecorded</t>
  </si>
  <si>
    <t>Table 1.5: Prison population by religion and sex</t>
  </si>
  <si>
    <t>All Christian</t>
  </si>
  <si>
    <t>Anglican</t>
  </si>
  <si>
    <t>Free Church</t>
  </si>
  <si>
    <t>Roman Catholic</t>
  </si>
  <si>
    <t>Other Christian</t>
  </si>
  <si>
    <t>Muslim</t>
  </si>
  <si>
    <t>Hindu</t>
  </si>
  <si>
    <t>Sikh</t>
  </si>
  <si>
    <t>Buddhist</t>
  </si>
  <si>
    <t>Jewish</t>
  </si>
  <si>
    <t>Other religious group</t>
  </si>
  <si>
    <t>Non recognised</t>
  </si>
  <si>
    <t>No religion</t>
  </si>
  <si>
    <t>Not recorded</t>
  </si>
  <si>
    <t>Table 1.6: Prison population by type of custody and nationality status</t>
  </si>
  <si>
    <t>Total</t>
  </si>
  <si>
    <t>British Nationals</t>
  </si>
  <si>
    <t>Foreign Nationals</t>
  </si>
  <si>
    <t>Nationality not recorded</t>
  </si>
  <si>
    <t>Table 1.7: Prison population by establishment, nationality status and sex, 31 December 2017</t>
  </si>
  <si>
    <t>All nationalities</t>
  </si>
  <si>
    <t>Total Africa</t>
  </si>
  <si>
    <t>Algerian</t>
  </si>
  <si>
    <t>Angolan</t>
  </si>
  <si>
    <t>Beninese</t>
  </si>
  <si>
    <t>Burundian</t>
  </si>
  <si>
    <t>Cameroonian</t>
  </si>
  <si>
    <t>Central African</t>
  </si>
  <si>
    <t>Congolese</t>
  </si>
  <si>
    <t>Congolese (Congo, Democratic Republic)</t>
  </si>
  <si>
    <t>Congolese (Congo, Republic of)</t>
  </si>
  <si>
    <t>Egyptian</t>
  </si>
  <si>
    <t>Equatoguinean</t>
  </si>
  <si>
    <t>Eritrean</t>
  </si>
  <si>
    <t>Ethiopian</t>
  </si>
  <si>
    <t>Gabonese</t>
  </si>
  <si>
    <t>Gambian</t>
  </si>
  <si>
    <t>Ghanaian</t>
  </si>
  <si>
    <t>Guinean</t>
  </si>
  <si>
    <t>Ivorian</t>
  </si>
  <si>
    <t>Kenyan</t>
  </si>
  <si>
    <t>Liberian</t>
  </si>
  <si>
    <t>Libyan</t>
  </si>
  <si>
    <t>Malawian</t>
  </si>
  <si>
    <t>Malian</t>
  </si>
  <si>
    <t>Mauritanian</t>
  </si>
  <si>
    <t>Mauritian</t>
  </si>
  <si>
    <t>Moroccan</t>
  </si>
  <si>
    <t>Motswana</t>
  </si>
  <si>
    <t>Mozambican</t>
  </si>
  <si>
    <t>Namibian</t>
  </si>
  <si>
    <t>Nigerian</t>
  </si>
  <si>
    <t>Nigerien</t>
  </si>
  <si>
    <t>Rwandan</t>
  </si>
  <si>
    <t>Sahrawi</t>
  </si>
  <si>
    <t>Senegalese</t>
  </si>
  <si>
    <t>Seychellois</t>
  </si>
  <si>
    <t>Sierra Leonean</t>
  </si>
  <si>
    <t>Somalian</t>
  </si>
  <si>
    <t>South African</t>
  </si>
  <si>
    <t>Sudanese</t>
  </si>
  <si>
    <t>Tanzanian</t>
  </si>
  <si>
    <t>Togolese</t>
  </si>
  <si>
    <t>Tunisian</t>
  </si>
  <si>
    <t>Ugandan</t>
  </si>
  <si>
    <t>Zambian</t>
  </si>
  <si>
    <t>Zimbabwean</t>
  </si>
  <si>
    <t>Total Asia</t>
  </si>
  <si>
    <t>Afghan</t>
  </si>
  <si>
    <t>Bangladeshi</t>
  </si>
  <si>
    <t>Bruneian</t>
  </si>
  <si>
    <t>Burmese</t>
  </si>
  <si>
    <t>Chinese</t>
  </si>
  <si>
    <t>East Timorese</t>
  </si>
  <si>
    <t>Filipino</t>
  </si>
  <si>
    <t>Indian</t>
  </si>
  <si>
    <t>Indonesian</t>
  </si>
  <si>
    <t>Japanese</t>
  </si>
  <si>
    <t>Kazakhstani</t>
  </si>
  <si>
    <t>Kyrgyzstani</t>
  </si>
  <si>
    <t>Malaysian</t>
  </si>
  <si>
    <t>Maldivian</t>
  </si>
  <si>
    <t>Mongolian</t>
  </si>
  <si>
    <t>Nepalese</t>
  </si>
  <si>
    <t>North Korean</t>
  </si>
  <si>
    <t>Pakistani</t>
  </si>
  <si>
    <t>Singaporean</t>
  </si>
  <si>
    <t>South Korean</t>
  </si>
  <si>
    <t>Sri Lankan</t>
  </si>
  <si>
    <t>Thai</t>
  </si>
  <si>
    <t>Turkmen</t>
  </si>
  <si>
    <t>Uzbekistani</t>
  </si>
  <si>
    <t>Vietnamese</t>
  </si>
  <si>
    <t>Total Central and South America</t>
  </si>
  <si>
    <t>Argentine</t>
  </si>
  <si>
    <t>Belizean</t>
  </si>
  <si>
    <t>Bolivian</t>
  </si>
  <si>
    <t>Brazilian</t>
  </si>
  <si>
    <t>Chilean</t>
  </si>
  <si>
    <t>Colombian</t>
  </si>
  <si>
    <t>Costa Rican</t>
  </si>
  <si>
    <t>Ecuadorian</t>
  </si>
  <si>
    <t>French Guyanese</t>
  </si>
  <si>
    <t>Guatemalan</t>
  </si>
  <si>
    <t>Guyanese</t>
  </si>
  <si>
    <t>Mexican</t>
  </si>
  <si>
    <t>Peruvian</t>
  </si>
  <si>
    <t>Surinamer</t>
  </si>
  <si>
    <t>Uruguayan</t>
  </si>
  <si>
    <t>Venezuelan</t>
  </si>
  <si>
    <t>Total Europe</t>
  </si>
  <si>
    <t>Albanian</t>
  </si>
  <si>
    <t>Armenian</t>
  </si>
  <si>
    <t>Austrian</t>
  </si>
  <si>
    <t>Azerbaijani</t>
  </si>
  <si>
    <t>Belarusian</t>
  </si>
  <si>
    <t>Belgian</t>
  </si>
  <si>
    <t>Bosnian, Herzegovinian</t>
  </si>
  <si>
    <t>Bulgarian</t>
  </si>
  <si>
    <t>Croat</t>
  </si>
  <si>
    <t>Cypriot</t>
  </si>
  <si>
    <t>Czech</t>
  </si>
  <si>
    <t>Danish</t>
  </si>
  <si>
    <t>Dutch</t>
  </si>
  <si>
    <t>Estonian</t>
  </si>
  <si>
    <t>Finnish</t>
  </si>
  <si>
    <t>French</t>
  </si>
  <si>
    <t>Georgian</t>
  </si>
  <si>
    <t>German</t>
  </si>
  <si>
    <t>Greek</t>
  </si>
  <si>
    <t>Hungarian</t>
  </si>
  <si>
    <t>Irish</t>
  </si>
  <si>
    <t>Italian</t>
  </si>
  <si>
    <t>Kosovan</t>
  </si>
  <si>
    <t>Latvian</t>
  </si>
  <si>
    <t>Lithuanian</t>
  </si>
  <si>
    <t>Macedonian</t>
  </si>
  <si>
    <t>Maltese</t>
  </si>
  <si>
    <t>Moldovan</t>
  </si>
  <si>
    <t>Norwegian</t>
  </si>
  <si>
    <t>Polish</t>
  </si>
  <si>
    <t>Portuguese</t>
  </si>
  <si>
    <t>Romanian</t>
  </si>
  <si>
    <t>Russian</t>
  </si>
  <si>
    <t>Serb or Croat</t>
  </si>
  <si>
    <t>Slovak</t>
  </si>
  <si>
    <t>Slovene</t>
  </si>
  <si>
    <t>Spaniard</t>
  </si>
  <si>
    <t>Swede</t>
  </si>
  <si>
    <t>Swiss</t>
  </si>
  <si>
    <t>Turk</t>
  </si>
  <si>
    <t>Ukrainian</t>
  </si>
  <si>
    <t>Total Middle East</t>
  </si>
  <si>
    <t>Emirian</t>
  </si>
  <si>
    <t>Iranian</t>
  </si>
  <si>
    <t>Iraqi</t>
  </si>
  <si>
    <t>Israeli</t>
  </si>
  <si>
    <t>Jordanian</t>
  </si>
  <si>
    <t>Kuwaiti</t>
  </si>
  <si>
    <t>Lebanese</t>
  </si>
  <si>
    <t>Omani</t>
  </si>
  <si>
    <t>Palestinian</t>
  </si>
  <si>
    <t>Qatari</t>
  </si>
  <si>
    <t>Saudi Arabian</t>
  </si>
  <si>
    <t>Syrian</t>
  </si>
  <si>
    <t>Yemenite</t>
  </si>
  <si>
    <t>Total North America</t>
  </si>
  <si>
    <t>American</t>
  </si>
  <si>
    <t>Canadian</t>
  </si>
  <si>
    <t>Total Oceania</t>
  </si>
  <si>
    <t>Australian</t>
  </si>
  <si>
    <t>Fijian</t>
  </si>
  <si>
    <t>New Zealander</t>
  </si>
  <si>
    <t>Papua New Guinean</t>
  </si>
  <si>
    <t>Total West Indies</t>
  </si>
  <si>
    <t>Antiguan, Barbudan</t>
  </si>
  <si>
    <t>Bahamian</t>
  </si>
  <si>
    <t>Barbadian or Bajuns</t>
  </si>
  <si>
    <t>Bermudian</t>
  </si>
  <si>
    <t>Caymanian</t>
  </si>
  <si>
    <t>Cuban</t>
  </si>
  <si>
    <t>Dominican</t>
  </si>
  <si>
    <t>Dutch Antillean</t>
  </si>
  <si>
    <t>Grenadian</t>
  </si>
  <si>
    <t>Haitian</t>
  </si>
  <si>
    <t>Jamaican</t>
  </si>
  <si>
    <t>Kittitian or Nevisian</t>
  </si>
  <si>
    <t>Montserratian</t>
  </si>
  <si>
    <t>Saint Lucian</t>
  </si>
  <si>
    <t>Trinidadian, Tobagonian</t>
  </si>
  <si>
    <t>Vincentian</t>
  </si>
  <si>
    <t>Virgin Islander</t>
  </si>
  <si>
    <t>Table 1.8: Prison population by establishment, nationality status and sex, 31 December 2017</t>
  </si>
  <si>
    <t>Total Population</t>
  </si>
  <si>
    <t>All establishments</t>
  </si>
  <si>
    <t>Males (excluding HMPPS IRCs)</t>
  </si>
  <si>
    <t>Altcourse</t>
  </si>
  <si>
    <t>Ashfield</t>
  </si>
  <si>
    <t>Aylesbury</t>
  </si>
  <si>
    <t>Bedford</t>
  </si>
  <si>
    <t>Belmarsh</t>
  </si>
  <si>
    <t>Berwyn</t>
  </si>
  <si>
    <t>Birmingham</t>
  </si>
  <si>
    <t>Brinsford</t>
  </si>
  <si>
    <t>Bristol</t>
  </si>
  <si>
    <t>Brixton</t>
  </si>
  <si>
    <t>Buckley Hall</t>
  </si>
  <si>
    <t>Bullingdon</t>
  </si>
  <si>
    <t>Bure</t>
  </si>
  <si>
    <t>Cardiff</t>
  </si>
  <si>
    <t>Channings Wood</t>
  </si>
  <si>
    <t>Chelmsford</t>
  </si>
  <si>
    <t>Coldingley</t>
  </si>
  <si>
    <t>Cookham Wood</t>
  </si>
  <si>
    <t>Dartmoor</t>
  </si>
  <si>
    <t>Deerbolt</t>
  </si>
  <si>
    <t>Doncaster</t>
  </si>
  <si>
    <t>Dovegate</t>
  </si>
  <si>
    <t>Durham</t>
  </si>
  <si>
    <t>Elmley (Sheppey cluster)</t>
  </si>
  <si>
    <t>Erlestoke</t>
  </si>
  <si>
    <t>Exeter</t>
  </si>
  <si>
    <t>Featherstone</t>
  </si>
  <si>
    <t>Feltham</t>
  </si>
  <si>
    <t>Ford</t>
  </si>
  <si>
    <t>Forest Bank</t>
  </si>
  <si>
    <t>Frankland</t>
  </si>
  <si>
    <t>Full Sutton</t>
  </si>
  <si>
    <t>Garth</t>
  </si>
  <si>
    <t>Gartree</t>
  </si>
  <si>
    <t>Grendon/Spring Hill</t>
  </si>
  <si>
    <t>Guys Marsh</t>
  </si>
  <si>
    <t>Hatfield</t>
  </si>
  <si>
    <t>Haverigg</t>
  </si>
  <si>
    <t>Hewell</t>
  </si>
  <si>
    <t>High Down</t>
  </si>
  <si>
    <t>Highpoint (North and South)</t>
  </si>
  <si>
    <t>Hindley</t>
  </si>
  <si>
    <t>Hollesley Bay</t>
  </si>
  <si>
    <t>Holme House</t>
  </si>
  <si>
    <t>Hull</t>
  </si>
  <si>
    <t>Humber</t>
  </si>
  <si>
    <t>Huntercombe</t>
  </si>
  <si>
    <t>Isis</t>
  </si>
  <si>
    <t>Isle of Wight</t>
  </si>
  <si>
    <t>Kirkham</t>
  </si>
  <si>
    <t>Kirklevington Grange</t>
  </si>
  <si>
    <t>Lancaster Farms</t>
  </si>
  <si>
    <t>Leeds</t>
  </si>
  <si>
    <t>Leicester</t>
  </si>
  <si>
    <t>Lewes</t>
  </si>
  <si>
    <t>Leyhill</t>
  </si>
  <si>
    <t>Lincoln</t>
  </si>
  <si>
    <t>Lindholme</t>
  </si>
  <si>
    <t>Littlehey</t>
  </si>
  <si>
    <t>Liverpool</t>
  </si>
  <si>
    <t>Long Lartin</t>
  </si>
  <si>
    <t>Lowdham Grange</t>
  </si>
  <si>
    <t>Maidstone</t>
  </si>
  <si>
    <t>Manchester</t>
  </si>
  <si>
    <t>Moorland</t>
  </si>
  <si>
    <t>Mount</t>
  </si>
  <si>
    <t>North Sea Camp</t>
  </si>
  <si>
    <t>Northumberland</t>
  </si>
  <si>
    <t>Norwich</t>
  </si>
  <si>
    <t>Nottingham</t>
  </si>
  <si>
    <t>Oakwood</t>
  </si>
  <si>
    <t>Onley</t>
  </si>
  <si>
    <t>Parc</t>
  </si>
  <si>
    <t>Pentonville</t>
  </si>
  <si>
    <t>Peterborough</t>
  </si>
  <si>
    <t>Portland</t>
  </si>
  <si>
    <t>Prescoed</t>
  </si>
  <si>
    <t>Preston</t>
  </si>
  <si>
    <t>Ranby</t>
  </si>
  <si>
    <t>Risley</t>
  </si>
  <si>
    <t>Rochester</t>
  </si>
  <si>
    <t>Rye Hill</t>
  </si>
  <si>
    <t>Stafford</t>
  </si>
  <si>
    <t>Standford Hill (Sheppey cluster)</t>
  </si>
  <si>
    <t>Stocken</t>
  </si>
  <si>
    <t>Stoke Heath</t>
  </si>
  <si>
    <t>Sudbury</t>
  </si>
  <si>
    <t>Swaleside (Sheppey cluster)</t>
  </si>
  <si>
    <t>Swansea</t>
  </si>
  <si>
    <t>Swinfen Hall</t>
  </si>
  <si>
    <t>Thameside</t>
  </si>
  <si>
    <t>Thorn Cross</t>
  </si>
  <si>
    <t>Usk</t>
  </si>
  <si>
    <t>Wakefield</t>
  </si>
  <si>
    <t>Wandsworth</t>
  </si>
  <si>
    <t>Warren Hill</t>
  </si>
  <si>
    <t>Wayland</t>
  </si>
  <si>
    <t>Wealstun</t>
  </si>
  <si>
    <t>Werrington</t>
  </si>
  <si>
    <t>Wetherby</t>
  </si>
  <si>
    <t>Whatton</t>
  </si>
  <si>
    <t>Whitemoor</t>
  </si>
  <si>
    <t>Winchester</t>
  </si>
  <si>
    <t>Woodhill</t>
  </si>
  <si>
    <t>Wormwood Scrubs</t>
  </si>
  <si>
    <t>Wymott</t>
  </si>
  <si>
    <t>Females (excluding HMPPS IRCs)</t>
  </si>
  <si>
    <t>Askham Grange</t>
  </si>
  <si>
    <t>Bronzefield</t>
  </si>
  <si>
    <t>Downview</t>
  </si>
  <si>
    <t>Drake Hall</t>
  </si>
  <si>
    <t>East Sutton Park</t>
  </si>
  <si>
    <t>Eastwood Park</t>
  </si>
  <si>
    <t>Foston Hall</t>
  </si>
  <si>
    <t>Low Newton</t>
  </si>
  <si>
    <t>New Hall</t>
  </si>
  <si>
    <t>Send</t>
  </si>
  <si>
    <t>Styal</t>
  </si>
  <si>
    <t>HMPPS Operated Immigration Removal Centres (IRCs)</t>
  </si>
  <si>
    <t>Morton Hall IRC</t>
  </si>
  <si>
    <t>(1) Establishment predominant function and designation are available from 'Prisons and their resettlement providers', published by HMPPS and available online at: https://www.gov.uk/government/publications/prisons-and-their-resettlement-providers</t>
  </si>
  <si>
    <t>Prison population 31 December 2017</t>
  </si>
  <si>
    <t>Prison population by type of custody, age, group and sex</t>
  </si>
  <si>
    <t>Prison population remanded in custody by offence group, age group and sex</t>
  </si>
  <si>
    <t>Prison population under an immediate custodial sentence by offence group, age group and sex</t>
  </si>
  <si>
    <t>Prison population by type of custody, age and sex</t>
  </si>
  <si>
    <t>Prison population by ethnic group and sex</t>
  </si>
  <si>
    <t>Prison population by religion and sex</t>
  </si>
  <si>
    <t>Prison population by type of custody and nationality status</t>
  </si>
  <si>
    <t>Prison population by establishment, nationality status and sex, 31 December 2017</t>
  </si>
  <si>
    <t>Indeterminate sentence prisoner population by sex, tariff length and tariff expiry date</t>
  </si>
  <si>
    <t>Tariff-expired unreleased IPP prisoner population by original tariff length and time over tariff, 31 December 2017</t>
  </si>
  <si>
    <t>Population detained by type of accommodation</t>
  </si>
  <si>
    <t>This release was published on 25 January 2018 at 9:30am, and covers the quarter July to September 2017 with
prison population figures as at 31 December 2018.</t>
  </si>
  <si>
    <t>The next release will be published on 26 April 2018 at 9:30am, and covers the quarter October to December 2017 with
prison population figures as at 31 March 2018.</t>
  </si>
  <si>
    <t>Offender Management Statistics Quarterly is released every three months on the last working Thursday of January, April, July, and October.</t>
  </si>
  <si>
    <t>Table 1.10: Population detained by type of accommodation</t>
  </si>
  <si>
    <r>
      <t>Total in the HMPPS</t>
    </r>
    <r>
      <rPr>
        <b/>
        <sz val="11"/>
        <rFont val="Arial"/>
        <family val="2"/>
      </rPr>
      <t xml:space="preserve"> estate</t>
    </r>
  </si>
  <si>
    <t>Male estate</t>
  </si>
  <si>
    <r>
      <t xml:space="preserve">   Adult estate </t>
    </r>
    <r>
      <rPr>
        <vertAlign val="superscript"/>
        <sz val="10"/>
        <rFont val="Arial"/>
        <family val="2"/>
      </rPr>
      <t>(1)</t>
    </r>
  </si>
  <si>
    <r>
      <t xml:space="preserve">   Youth Justice Board estate (all ages) </t>
    </r>
    <r>
      <rPr>
        <vertAlign val="superscript"/>
        <sz val="10"/>
        <rFont val="Arial"/>
        <family val="2"/>
      </rPr>
      <t>(2)</t>
    </r>
  </si>
  <si>
    <t>Female estate</t>
  </si>
  <si>
    <t>Total Youth estate</t>
  </si>
  <si>
    <t>Notes</t>
  </si>
  <si>
    <t>(1) Includes all adult males (aged 21+) and males 18 and over held in sole or dual designated Young Offenders Institutes or adult male establishments.</t>
  </si>
  <si>
    <t xml:space="preserve">(2) The figures provided above may not necessarily match the monthly custody figures within the Youth Custody Data publication (https://www.gov.uk/government/publications/youth-custody-data) on the Justice website. This is due to different methodologies and snapshot dates.
</t>
  </si>
  <si>
    <t>Percentage change
December 2016 to
December 2017</t>
  </si>
  <si>
    <t xml:space="preserve">(4) The total for the Youth Justice Board is included in both tables. </t>
  </si>
  <si>
    <r>
      <t xml:space="preserve">   Secure Children's Homes </t>
    </r>
    <r>
      <rPr>
        <vertAlign val="superscript"/>
        <sz val="10"/>
        <rFont val="Arial"/>
        <family val="2"/>
      </rPr>
      <t>(4)</t>
    </r>
  </si>
  <si>
    <r>
      <t xml:space="preserve">   Secure Training Centres </t>
    </r>
    <r>
      <rPr>
        <vertAlign val="superscript"/>
        <sz val="10"/>
        <rFont val="Arial"/>
        <family val="2"/>
      </rPr>
      <t>(4)</t>
    </r>
  </si>
  <si>
    <t>HMPPS Immigration Removal Centres (3)</t>
  </si>
  <si>
    <t>(3) The Verne Immigration Removal Centre (IRC) ceased opperating as an IRC from the start of 2018. Prior to the closure of the Verne, immigration detainees were moved to other IRCs, including Home Office IRCs. This has caused a large decrease in the number of people detained in HMPPS IRCs.</t>
  </si>
  <si>
    <t>Table 1.9b: Tariff-expired unreleased IPP prisoner population by original tariff length and time over tariff, 31 December 2017</t>
  </si>
  <si>
    <t>Time over tariff</t>
  </si>
  <si>
    <t>Original Tariff length</t>
  </si>
  <si>
    <t>Less than 2 years</t>
  </si>
  <si>
    <t>2 years to less than or equal to 4 years</t>
  </si>
  <si>
    <t>Greater than 4 years to less than or equal to 6 years</t>
  </si>
  <si>
    <t>Greater than 6 years to less than or equal to 10 years</t>
  </si>
  <si>
    <t xml:space="preserve">Greater than 10 years </t>
  </si>
  <si>
    <t>Less than 1 year</t>
  </si>
  <si>
    <t>From 1 year to less than 2 years</t>
  </si>
  <si>
    <t>From 2 years to less than 3 years</t>
  </si>
  <si>
    <t>From 3 years to less than 4 years</t>
  </si>
  <si>
    <t>From 4 years to less than 5 years</t>
  </si>
  <si>
    <t>From 5 years to less than 6 years</t>
  </si>
  <si>
    <t>From 6 years to less than 7 years</t>
  </si>
  <si>
    <t>From 7 years to less than 8 years</t>
  </si>
  <si>
    <t>From 8 years to less than 9 years</t>
  </si>
  <si>
    <t>From 9 years to less than 10 years</t>
  </si>
  <si>
    <t>10 years or more</t>
  </si>
  <si>
    <r>
      <t>Table 1.9a: Indeterminate sentence prisoner population by sex, tariff length</t>
    </r>
    <r>
      <rPr>
        <vertAlign val="superscript"/>
        <sz val="12"/>
        <rFont val="Arial"/>
        <family val="2"/>
      </rPr>
      <t>(1)</t>
    </r>
    <r>
      <rPr>
        <b/>
        <sz val="12"/>
        <rFont val="Arial"/>
        <family val="2"/>
      </rPr>
      <t xml:space="preserve"> and tariff expiry date</t>
    </r>
  </si>
  <si>
    <t>All Indeterminate Sentenced Prisoners</t>
  </si>
  <si>
    <t>Unreleased</t>
  </si>
  <si>
    <t>Imprisonment for Public Protection (IPP)</t>
  </si>
  <si>
    <r>
      <t>Life (all variations)</t>
    </r>
    <r>
      <rPr>
        <vertAlign val="superscript"/>
        <sz val="10"/>
        <rFont val="Arial"/>
        <family val="2"/>
      </rPr>
      <t xml:space="preserve"> (2)</t>
    </r>
  </si>
  <si>
    <t>Recalled</t>
  </si>
  <si>
    <t>All unreleased</t>
  </si>
  <si>
    <t>Greater than 10 years</t>
  </si>
  <si>
    <t>Tariff expiry date and length not available</t>
  </si>
  <si>
    <t>Unreleased - tariff expiry date not passed</t>
  </si>
  <si>
    <t>Tariff length not available</t>
  </si>
  <si>
    <t>Unreleased - tariff expiry date passed</t>
  </si>
  <si>
    <r>
      <t>Unreleased - tariff expiry date not available</t>
    </r>
    <r>
      <rPr>
        <b/>
        <vertAlign val="superscript"/>
        <sz val="10"/>
        <rFont val="Arial"/>
        <family val="2"/>
      </rPr>
      <t xml:space="preserve"> (3)</t>
    </r>
  </si>
  <si>
    <r>
      <t>Life (all variations)</t>
    </r>
    <r>
      <rPr>
        <b/>
        <vertAlign val="superscript"/>
        <sz val="11"/>
        <rFont val="Arial"/>
        <family val="2"/>
      </rPr>
      <t xml:space="preserve"> (2)</t>
    </r>
  </si>
  <si>
    <t>Less than or equal to 10 years</t>
  </si>
  <si>
    <t>Greater than 10 years to less than or equal to 20 years</t>
  </si>
  <si>
    <t>Greater than 20 years</t>
  </si>
  <si>
    <t>Whole life</t>
  </si>
  <si>
    <r>
      <t xml:space="preserve">Unreleased - tariff expiry date not available </t>
    </r>
    <r>
      <rPr>
        <b/>
        <vertAlign val="superscript"/>
        <sz val="10"/>
        <rFont val="Arial"/>
        <family val="2"/>
      </rPr>
      <t>(3)</t>
    </r>
  </si>
  <si>
    <t>Tariff expiry date not passed</t>
  </si>
  <si>
    <t>Tariff expiry date passed</t>
  </si>
  <si>
    <r>
      <t xml:space="preserve">Tariff expiry date not available </t>
    </r>
    <r>
      <rPr>
        <vertAlign val="superscript"/>
        <sz val="10"/>
        <rFont val="Arial"/>
        <family val="2"/>
      </rPr>
      <t>(3)</t>
    </r>
  </si>
  <si>
    <r>
      <t xml:space="preserve">Life (all variations) </t>
    </r>
    <r>
      <rPr>
        <b/>
        <vertAlign val="superscript"/>
        <sz val="11"/>
        <rFont val="Arial"/>
        <family val="2"/>
      </rPr>
      <t>(2)</t>
    </r>
  </si>
  <si>
    <r>
      <t>Tariff expiry date not available</t>
    </r>
    <r>
      <rPr>
        <vertAlign val="superscript"/>
        <sz val="10"/>
        <rFont val="Arial"/>
        <family val="2"/>
      </rPr>
      <t xml:space="preserve"> (3)</t>
    </r>
  </si>
  <si>
    <t>(1) Tariff length is the time between date of sentence and tariff expiry date and does not take into account any time served on remand.</t>
  </si>
  <si>
    <t>(2) Includes mandatory, discretionary, automatic life sentences and those relating to young adults and juveniles held in prison custody.</t>
  </si>
  <si>
    <t>(3) Includes cases where a confirmed tariff expiry date has yet to be received and any unmatched records.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</si>
</sst>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
    <numFmt numFmtId="165" formatCode="\ #,##0%;\-#,##0%;#,##0%;* @"/>
    <numFmt numFmtId="166" formatCode="#,###;#,###;#,###;* @"/>
  </numFmts>
  <fonts count="31" x14ac:knownFonts="1">
    <font>
      <sz val="10"/>
      <name val="Arial"/>
    </font>
    <font>
      <b/>
      <sz val="11"/>
      <color rgb="FF000000"/>
      <name val="Arial"/>
      <family val="2"/>
    </font>
    <font>
      <sz val="10"/>
      <color rgb="FF000000"/>
      <name val="Arial"/>
      <family val="2"/>
    </font>
    <font>
      <u/>
      <sz val="10"/>
      <color indexed="30"/>
      <name val="Arial"/>
      <family val="2"/>
    </font>
    <font>
      <u/>
      <sz val="10"/>
      <color indexed="12"/>
      <name val="Arial"/>
      <family val="2"/>
    </font>
    <font>
      <sz val="10"/>
      <color rgb="FF000000"/>
      <name val="Arial"/>
      <family val="2"/>
    </font>
    <font>
      <sz val="10"/>
      <color theme="1"/>
      <name val="Arial"/>
      <family val="2"/>
    </font>
    <font>
      <b/>
      <sz val="12"/>
      <color rgb="FF000000"/>
      <name val="Arial"/>
      <family val="2"/>
    </font>
    <font>
      <b/>
      <sz val="10"/>
      <color theme="1"/>
      <name val="Arial"/>
      <family val="2"/>
    </font>
    <font>
      <b/>
      <sz val="11"/>
      <color theme="1"/>
      <name val="Arial"/>
      <family val="2"/>
    </font>
    <font>
      <b/>
      <sz val="12"/>
      <color theme="1"/>
      <name val="Arial"/>
      <family val="2"/>
    </font>
    <font>
      <i/>
      <sz val="10"/>
      <color theme="1"/>
      <name val="Calibri"/>
      <family val="2"/>
      <scheme val="minor"/>
    </font>
    <font>
      <i/>
      <sz val="9"/>
      <color theme="1"/>
      <name val="Arial"/>
      <family val="2"/>
    </font>
    <font>
      <sz val="9"/>
      <color theme="1"/>
      <name val="Arial"/>
      <family val="2"/>
    </font>
    <font>
      <i/>
      <sz val="10"/>
      <color theme="1"/>
      <name val="Arial"/>
      <family val="2"/>
    </font>
    <font>
      <u/>
      <sz val="10"/>
      <color theme="10"/>
      <name val="Arial"/>
      <family val="2"/>
    </font>
    <font>
      <sz val="10"/>
      <name val="Arial"/>
      <family val="2"/>
    </font>
    <font>
      <b/>
      <sz val="12"/>
      <name val="Arial"/>
      <family val="2"/>
    </font>
    <font>
      <sz val="10"/>
      <name val="Arial"/>
      <family val="2"/>
    </font>
    <font>
      <b/>
      <sz val="10"/>
      <name val="Arial"/>
      <family val="2"/>
    </font>
    <font>
      <b/>
      <sz val="11"/>
      <name val="Arial"/>
      <family val="2"/>
    </font>
    <font>
      <b/>
      <i/>
      <sz val="10"/>
      <name val="Arial"/>
      <family val="2"/>
    </font>
    <font>
      <sz val="11"/>
      <name val="Arial"/>
      <family val="2"/>
    </font>
    <font>
      <vertAlign val="superscript"/>
      <sz val="10"/>
      <name val="Arial"/>
      <family val="2"/>
    </font>
    <font>
      <i/>
      <sz val="10"/>
      <name val="Arial"/>
      <family val="2"/>
    </font>
    <font>
      <sz val="11"/>
      <color theme="1"/>
      <name val="Arial"/>
      <family val="2"/>
    </font>
    <font>
      <vertAlign val="superscript"/>
      <sz val="12"/>
      <name val="Arial"/>
      <family val="2"/>
    </font>
    <font>
      <b/>
      <i/>
      <sz val="10"/>
      <color indexed="8"/>
      <name val="Arial"/>
      <family val="2"/>
    </font>
    <font>
      <b/>
      <vertAlign val="superscript"/>
      <sz val="10"/>
      <name val="Arial"/>
      <family val="2"/>
    </font>
    <font>
      <b/>
      <vertAlign val="superscript"/>
      <sz val="11"/>
      <name val="Arial"/>
      <family val="2"/>
    </font>
    <font>
      <sz val="9"/>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8">
    <border>
      <left/>
      <right/>
      <top/>
      <bottom/>
      <diagonal/>
    </border>
    <border>
      <left/>
      <right/>
      <top style="thin">
        <color indexed="64"/>
      </top>
      <bottom style="thin">
        <color indexed="64"/>
      </bottom>
      <diagonal/>
    </border>
    <border>
      <left/>
      <right/>
      <top/>
      <bottom style="medium">
        <color indexed="64"/>
      </bottom>
      <diagonal/>
    </border>
    <border>
      <left/>
      <right style="thin">
        <color theme="1" tint="0.499984740745262"/>
      </right>
      <top/>
      <bottom/>
      <diagonal/>
    </border>
    <border>
      <left/>
      <right style="thin">
        <color theme="1" tint="0.499984740745262"/>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s>
  <cellStyleXfs count="5">
    <xf numFmtId="0" fontId="0" fillId="0" borderId="0"/>
    <xf numFmtId="9" fontId="16" fillId="0" borderId="0" applyFont="0" applyFill="0" applyBorder="0" applyAlignment="0" applyProtection="0"/>
    <xf numFmtId="0" fontId="3" fillId="0" borderId="0" applyNumberFormat="0" applyFill="0" applyBorder="0" applyAlignment="0" applyProtection="0">
      <alignment vertical="top"/>
      <protection locked="0"/>
    </xf>
    <xf numFmtId="9" fontId="18" fillId="0" borderId="0" applyFont="0" applyFill="0" applyBorder="0" applyAlignment="0" applyProtection="0"/>
    <xf numFmtId="0" fontId="18" fillId="0" borderId="0"/>
  </cellStyleXfs>
  <cellXfs count="266">
    <xf numFmtId="0" fontId="0" fillId="0" borderId="0" xfId="0"/>
    <xf numFmtId="0" fontId="1" fillId="2" borderId="0" xfId="0" applyFont="1" applyFill="1" applyAlignment="1">
      <alignment wrapText="1"/>
    </xf>
    <xf numFmtId="0" fontId="2" fillId="3" borderId="0" xfId="0" applyFont="1" applyFill="1"/>
    <xf numFmtId="0" fontId="3"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0" xfId="0" applyFont="1" applyFill="1" applyAlignment="1">
      <alignment vertical="top" wrapText="1"/>
    </xf>
    <xf numFmtId="0" fontId="2" fillId="2" borderId="0" xfId="0" applyFont="1" applyFill="1" applyAlignment="1">
      <alignment wrapText="1"/>
    </xf>
    <xf numFmtId="0" fontId="3" fillId="2" borderId="0" xfId="0" applyFont="1" applyFill="1"/>
    <xf numFmtId="0" fontId="4" fillId="2" borderId="0" xfId="0" applyFont="1" applyFill="1" applyAlignment="1">
      <alignment horizontal="left" vertical="top" wrapText="1"/>
    </xf>
    <xf numFmtId="0" fontId="5" fillId="3" borderId="0" xfId="0" applyFont="1" applyFill="1"/>
    <xf numFmtId="0" fontId="1" fillId="3" borderId="0" xfId="0" applyFont="1" applyFill="1"/>
    <xf numFmtId="0" fontId="6" fillId="3" borderId="0" xfId="0" applyFont="1" applyFill="1" applyAlignment="1">
      <alignment horizontal="right" indent="1"/>
    </xf>
    <xf numFmtId="49" fontId="1" fillId="2" borderId="0" xfId="0" applyNumberFormat="1" applyFont="1" applyFill="1" applyAlignment="1">
      <alignment wrapText="1"/>
    </xf>
    <xf numFmtId="0" fontId="6" fillId="3" borderId="0" xfId="0" applyFont="1" applyFill="1"/>
    <xf numFmtId="0" fontId="7" fillId="3" borderId="0" xfId="0" applyFont="1" applyFill="1"/>
    <xf numFmtId="0" fontId="2" fillId="2" borderId="0" xfId="0" applyFont="1" applyFill="1" applyAlignment="1">
      <alignment horizontal="left" wrapText="1"/>
    </xf>
    <xf numFmtId="0" fontId="5" fillId="2" borderId="0" xfId="0" applyFont="1" applyFill="1" applyAlignment="1">
      <alignment vertical="top" wrapText="1"/>
    </xf>
    <xf numFmtId="0" fontId="7" fillId="2" borderId="0" xfId="0" applyFont="1" applyFill="1"/>
    <xf numFmtId="0" fontId="5" fillId="3" borderId="0" xfId="0" applyFont="1" applyFill="1" applyAlignment="1">
      <alignment vertical="top" wrapText="1"/>
    </xf>
    <xf numFmtId="0" fontId="1" fillId="2" borderId="0" xfId="0" applyFont="1" applyFill="1"/>
    <xf numFmtId="0" fontId="1" fillId="0" borderId="0" xfId="0" applyFont="1"/>
    <xf numFmtId="0" fontId="2" fillId="2" borderId="0" xfId="0" applyFont="1" applyFill="1"/>
    <xf numFmtId="0" fontId="2" fillId="3" borderId="0" xfId="0" applyFont="1" applyFill="1" applyAlignment="1">
      <alignment wrapText="1"/>
    </xf>
    <xf numFmtId="0" fontId="1" fillId="2" borderId="0" xfId="0" applyFont="1" applyFill="1" applyAlignment="1">
      <alignment vertical="top" wrapText="1"/>
    </xf>
    <xf numFmtId="0" fontId="8" fillId="3" borderId="1" xfId="0" applyFont="1" applyFill="1" applyBorder="1" applyAlignment="1">
      <alignment horizontal="right" wrapText="1"/>
    </xf>
    <xf numFmtId="49" fontId="9" fillId="3" borderId="3" xfId="0" applyNumberFormat="1" applyFont="1" applyFill="1" applyBorder="1"/>
    <xf numFmtId="49" fontId="8" fillId="3" borderId="3" xfId="0" applyNumberFormat="1" applyFont="1" applyFill="1" applyBorder="1" applyAlignment="1">
      <alignment horizontal="left" indent="1"/>
    </xf>
    <xf numFmtId="49" fontId="6" fillId="3" borderId="3" xfId="0" applyNumberFormat="1" applyFont="1" applyFill="1" applyBorder="1" applyAlignment="1">
      <alignment horizontal="left" indent="2"/>
    </xf>
    <xf numFmtId="49" fontId="12" fillId="3" borderId="3" xfId="0" applyNumberFormat="1" applyFont="1" applyFill="1" applyBorder="1" applyAlignment="1">
      <alignment horizontal="left" indent="3"/>
    </xf>
    <xf numFmtId="49" fontId="8" fillId="3" borderId="4" xfId="0" applyNumberFormat="1" applyFont="1" applyFill="1" applyBorder="1" applyAlignment="1">
      <alignment horizontal="left" vertical="top" indent="1"/>
    </xf>
    <xf numFmtId="164" fontId="9" fillId="3" borderId="0" xfId="0" applyNumberFormat="1" applyFont="1" applyFill="1"/>
    <xf numFmtId="164" fontId="6" fillId="3" borderId="0" xfId="0" applyNumberFormat="1" applyFont="1" applyFill="1"/>
    <xf numFmtId="164" fontId="12" fillId="3" borderId="0" xfId="0" applyNumberFormat="1" applyFont="1" applyFill="1"/>
    <xf numFmtId="164" fontId="8" fillId="3" borderId="2" xfId="0" applyNumberFormat="1" applyFont="1" applyFill="1" applyBorder="1" applyAlignment="1">
      <alignment vertical="top"/>
    </xf>
    <xf numFmtId="164" fontId="8" fillId="3" borderId="0" xfId="0" applyNumberFormat="1" applyFont="1" applyFill="1"/>
    <xf numFmtId="165" fontId="9" fillId="3" borderId="0" xfId="0" applyNumberFormat="1" applyFont="1" applyFill="1"/>
    <xf numFmtId="165" fontId="12" fillId="3" borderId="0" xfId="0" applyNumberFormat="1" applyFont="1" applyFill="1"/>
    <xf numFmtId="165" fontId="6" fillId="3" borderId="0" xfId="0" applyNumberFormat="1" applyFont="1" applyFill="1"/>
    <xf numFmtId="165" fontId="8" fillId="3" borderId="0" xfId="0" applyNumberFormat="1" applyFont="1" applyFill="1"/>
    <xf numFmtId="165" fontId="8" fillId="3" borderId="2" xfId="0" applyNumberFormat="1" applyFont="1" applyFill="1" applyBorder="1" applyAlignment="1">
      <alignment vertical="top"/>
    </xf>
    <xf numFmtId="49" fontId="6" fillId="3" borderId="3" xfId="0" applyNumberFormat="1" applyFont="1" applyFill="1" applyBorder="1" applyAlignment="1">
      <alignment horizontal="left" indent="1"/>
    </xf>
    <xf numFmtId="49" fontId="6" fillId="3" borderId="4" xfId="0" applyNumberFormat="1" applyFont="1" applyFill="1" applyBorder="1" applyAlignment="1">
      <alignment horizontal="left" vertical="top" indent="1"/>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12" fillId="3" borderId="0" xfId="0" applyNumberFormat="1" applyFont="1" applyFill="1"/>
    <xf numFmtId="164" fontId="8" fillId="3" borderId="2" xfId="0" applyNumberFormat="1" applyFont="1" applyFill="1" applyBorder="1" applyAlignment="1">
      <alignment vertical="top"/>
    </xf>
    <xf numFmtId="164" fontId="8" fillId="3" borderId="0" xfId="0" applyNumberFormat="1" applyFont="1" applyFill="1"/>
    <xf numFmtId="165" fontId="9" fillId="3" borderId="0" xfId="0" applyNumberFormat="1" applyFont="1" applyFill="1"/>
    <xf numFmtId="165" fontId="12" fillId="3" borderId="0" xfId="0" applyNumberFormat="1" applyFont="1" applyFill="1"/>
    <xf numFmtId="165" fontId="6" fillId="3" borderId="0" xfId="0" applyNumberFormat="1" applyFont="1" applyFill="1"/>
    <xf numFmtId="165" fontId="8" fillId="3" borderId="0" xfId="0" applyNumberFormat="1" applyFont="1" applyFill="1"/>
    <xf numFmtId="165" fontId="8"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12" fillId="3" borderId="0" xfId="0" applyNumberFormat="1" applyFont="1" applyFill="1"/>
    <xf numFmtId="164" fontId="8" fillId="3" borderId="2" xfId="0" applyNumberFormat="1" applyFont="1" applyFill="1" applyBorder="1" applyAlignment="1">
      <alignment vertical="top"/>
    </xf>
    <xf numFmtId="164" fontId="8" fillId="3" borderId="0" xfId="0" applyNumberFormat="1" applyFont="1" applyFill="1"/>
    <xf numFmtId="165" fontId="9" fillId="3" borderId="0" xfId="0" applyNumberFormat="1" applyFont="1" applyFill="1"/>
    <xf numFmtId="165" fontId="12" fillId="3" borderId="0" xfId="0" applyNumberFormat="1" applyFont="1" applyFill="1"/>
    <xf numFmtId="165" fontId="6" fillId="3" borderId="0" xfId="0" applyNumberFormat="1" applyFont="1" applyFill="1"/>
    <xf numFmtId="165" fontId="8" fillId="3" borderId="0" xfId="0" applyNumberFormat="1" applyFont="1" applyFill="1"/>
    <xf numFmtId="165" fontId="8"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49" fontId="14" fillId="3" borderId="3" xfId="0" applyNumberFormat="1" applyFont="1" applyFill="1" applyBorder="1" applyAlignment="1">
      <alignment horizontal="left" indent="2"/>
    </xf>
    <xf numFmtId="164" fontId="9" fillId="3" borderId="0" xfId="0" applyNumberFormat="1" applyFont="1" applyFill="1"/>
    <xf numFmtId="164" fontId="14" fillId="3" borderId="0" xfId="0" applyNumberFormat="1" applyFont="1" applyFill="1"/>
    <xf numFmtId="164" fontId="6" fillId="3" borderId="0" xfId="0" applyNumberFormat="1" applyFont="1" applyFill="1"/>
    <xf numFmtId="165" fontId="6" fillId="3" borderId="0" xfId="0" applyNumberFormat="1" applyFont="1" applyFill="1"/>
    <xf numFmtId="165" fontId="14" fillId="3" borderId="0" xfId="0" applyNumberFormat="1" applyFont="1" applyFill="1"/>
    <xf numFmtId="165" fontId="9" fillId="3" borderId="0" xfId="0" applyNumberFormat="1" applyFont="1" applyFill="1"/>
    <xf numFmtId="164" fontId="9" fillId="3" borderId="0" xfId="0" applyNumberFormat="1" applyFont="1" applyFill="1"/>
    <xf numFmtId="164" fontId="14" fillId="3" borderId="0" xfId="0" applyNumberFormat="1" applyFont="1" applyFill="1"/>
    <xf numFmtId="164" fontId="6" fillId="3" borderId="0" xfId="0" applyNumberFormat="1" applyFont="1" applyFill="1"/>
    <xf numFmtId="165" fontId="6" fillId="3" borderId="0" xfId="0" applyNumberFormat="1" applyFont="1" applyFill="1"/>
    <xf numFmtId="165" fontId="14" fillId="3" borderId="0" xfId="0" applyNumberFormat="1" applyFont="1" applyFill="1"/>
    <xf numFmtId="165" fontId="9" fillId="3" borderId="0" xfId="0" applyNumberFormat="1" applyFont="1" applyFill="1"/>
    <xf numFmtId="164" fontId="9" fillId="3" borderId="0" xfId="0" applyNumberFormat="1" applyFont="1" applyFill="1"/>
    <xf numFmtId="164" fontId="14" fillId="3" borderId="0" xfId="0" applyNumberFormat="1" applyFont="1" applyFill="1"/>
    <xf numFmtId="164" fontId="6" fillId="3" borderId="0" xfId="0" applyNumberFormat="1" applyFont="1" applyFill="1"/>
    <xf numFmtId="165" fontId="6" fillId="3" borderId="0" xfId="0" applyNumberFormat="1" applyFont="1" applyFill="1"/>
    <xf numFmtId="165" fontId="14" fillId="3" borderId="0" xfId="0" applyNumberFormat="1" applyFont="1" applyFill="1"/>
    <xf numFmtId="165" fontId="9" fillId="3" borderId="0" xfId="0" applyNumberFormat="1" applyFont="1" applyFill="1"/>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9" fillId="3" borderId="0" xfId="0" applyNumberFormat="1" applyFont="1" applyFill="1"/>
    <xf numFmtId="165" fontId="6" fillId="3" borderId="2" xfId="0" applyNumberFormat="1" applyFont="1" applyFill="1" applyBorder="1" applyAlignment="1">
      <alignment vertical="top"/>
    </xf>
    <xf numFmtId="164" fontId="9" fillId="3" borderId="0" xfId="0" applyNumberFormat="1" applyFont="1" applyFill="1"/>
    <xf numFmtId="164" fontId="6" fillId="3" borderId="0" xfId="0" applyNumberFormat="1" applyFont="1" applyFill="1"/>
    <xf numFmtId="164" fontId="14" fillId="3" borderId="0" xfId="0" applyNumberFormat="1" applyFont="1" applyFill="1"/>
    <xf numFmtId="164" fontId="6" fillId="3" borderId="2" xfId="0" applyNumberFormat="1" applyFont="1" applyFill="1" applyBorder="1" applyAlignment="1">
      <alignment vertical="top"/>
    </xf>
    <xf numFmtId="165" fontId="6" fillId="3" borderId="0" xfId="0" applyNumberFormat="1" applyFont="1" applyFill="1"/>
    <xf numFmtId="165" fontId="14" fillId="3" borderId="0" xfId="0" applyNumberFormat="1" applyFont="1" applyFill="1"/>
    <xf numFmtId="165" fontId="6" fillId="3" borderId="2" xfId="0" applyNumberFormat="1" applyFont="1" applyFill="1" applyBorder="1" applyAlignment="1">
      <alignment vertical="top"/>
    </xf>
    <xf numFmtId="165" fontId="9" fillId="3" borderId="0" xfId="0" applyNumberFormat="1" applyFont="1" applyFill="1"/>
    <xf numFmtId="49" fontId="14" fillId="3" borderId="3" xfId="0" applyNumberFormat="1" applyFont="1" applyFill="1" applyBorder="1" applyAlignment="1">
      <alignment horizontal="left" indent="3"/>
    </xf>
    <xf numFmtId="164" fontId="9" fillId="3" borderId="0" xfId="0" applyNumberFormat="1" applyFont="1" applyFill="1"/>
    <xf numFmtId="164" fontId="6" fillId="3" borderId="0" xfId="0" applyNumberFormat="1" applyFont="1" applyFill="1"/>
    <xf numFmtId="164" fontId="14" fillId="3" borderId="0" xfId="0" applyNumberFormat="1" applyFont="1" applyFill="1"/>
    <xf numFmtId="164" fontId="8" fillId="3" borderId="2" xfId="0" applyNumberFormat="1" applyFont="1" applyFill="1" applyBorder="1" applyAlignment="1">
      <alignment vertical="top"/>
    </xf>
    <xf numFmtId="164" fontId="8" fillId="3" borderId="0" xfId="0" applyNumberFormat="1" applyFont="1" applyFill="1"/>
    <xf numFmtId="165" fontId="8" fillId="3" borderId="2" xfId="0" applyNumberFormat="1" applyFont="1" applyFill="1" applyBorder="1" applyAlignment="1">
      <alignment vertical="top"/>
    </xf>
    <xf numFmtId="165" fontId="6" fillId="3" borderId="0" xfId="0" applyNumberFormat="1" applyFont="1" applyFill="1"/>
    <xf numFmtId="165" fontId="14" fillId="3" borderId="0" xfId="0" applyNumberFormat="1" applyFont="1" applyFill="1"/>
    <xf numFmtId="165" fontId="8" fillId="3" borderId="0" xfId="0" applyNumberFormat="1" applyFont="1" applyFill="1"/>
    <xf numFmtId="165" fontId="9" fillId="3" borderId="0" xfId="0" applyNumberFormat="1" applyFont="1" applyFill="1"/>
    <xf numFmtId="166" fontId="9" fillId="3" borderId="0" xfId="0" applyNumberFormat="1" applyFont="1" applyFill="1"/>
    <xf numFmtId="166" fontId="6" fillId="3" borderId="2" xfId="0" applyNumberFormat="1" applyFont="1" applyFill="1" applyBorder="1" applyAlignment="1">
      <alignment vertical="top"/>
    </xf>
    <xf numFmtId="166" fontId="6" fillId="3" borderId="0" xfId="0" applyNumberFormat="1" applyFont="1" applyFill="1"/>
    <xf numFmtId="164" fontId="9" fillId="3" borderId="0" xfId="0" applyNumberFormat="1" applyFont="1" applyFill="1"/>
    <xf numFmtId="164" fontId="6" fillId="3" borderId="0" xfId="0" applyNumberFormat="1" applyFont="1" applyFill="1"/>
    <xf numFmtId="164" fontId="6" fillId="3" borderId="2" xfId="0" applyNumberFormat="1" applyFont="1" applyFill="1" applyBorder="1" applyAlignment="1">
      <alignment vertical="top"/>
    </xf>
    <xf numFmtId="49" fontId="6" fillId="3" borderId="4" xfId="0" applyNumberFormat="1" applyFont="1" applyFill="1" applyBorder="1" applyAlignment="1">
      <alignment horizontal="left" vertical="top" indent="2"/>
    </xf>
    <xf numFmtId="164" fontId="9" fillId="3" borderId="0" xfId="0" applyNumberFormat="1" applyFont="1" applyFill="1"/>
    <xf numFmtId="164" fontId="6" fillId="3" borderId="0" xfId="0" applyNumberFormat="1" applyFont="1" applyFill="1"/>
    <xf numFmtId="164" fontId="8" fillId="3" borderId="0" xfId="0" applyNumberFormat="1" applyFont="1" applyFill="1"/>
    <xf numFmtId="164" fontId="6" fillId="3" borderId="2" xfId="0" applyNumberFormat="1" applyFont="1" applyFill="1" applyBorder="1" applyAlignment="1">
      <alignment vertical="top"/>
    </xf>
    <xf numFmtId="0" fontId="15" fillId="2" borderId="0" xfId="0" applyFont="1" applyFill="1" applyAlignment="1">
      <alignment horizontal="left" vertical="top" wrapText="1"/>
    </xf>
    <xf numFmtId="0" fontId="17" fillId="3" borderId="0" xfId="0" applyFont="1" applyFill="1" applyAlignment="1"/>
    <xf numFmtId="0" fontId="18" fillId="3" borderId="0" xfId="0" applyFont="1" applyFill="1"/>
    <xf numFmtId="0" fontId="4" fillId="3" borderId="0" xfId="2" applyFont="1" applyFill="1" applyAlignment="1" applyProtection="1">
      <alignment horizontal="right" vertical="top" wrapText="1"/>
    </xf>
    <xf numFmtId="0" fontId="18" fillId="3" borderId="5" xfId="0" applyFont="1" applyFill="1" applyBorder="1"/>
    <xf numFmtId="49" fontId="18" fillId="3" borderId="6" xfId="0" applyNumberFormat="1" applyFont="1" applyFill="1" applyBorder="1" applyAlignment="1">
      <alignment horizontal="right" wrapText="1"/>
    </xf>
    <xf numFmtId="15" fontId="19" fillId="3" borderId="6" xfId="0" applyNumberFormat="1" applyFont="1" applyFill="1" applyBorder="1" applyAlignment="1">
      <alignment horizontal="right"/>
    </xf>
    <xf numFmtId="15" fontId="19" fillId="3" borderId="6" xfId="0" applyNumberFormat="1" applyFont="1" applyFill="1" applyBorder="1" applyAlignment="1">
      <alignment horizontal="right" wrapText="1"/>
    </xf>
    <xf numFmtId="49" fontId="19" fillId="3" borderId="0" xfId="0" applyNumberFormat="1" applyFont="1" applyFill="1" applyBorder="1" applyAlignment="1">
      <alignment horizontal="right" wrapText="1"/>
    </xf>
    <xf numFmtId="49" fontId="20" fillId="3" borderId="0" xfId="0" applyNumberFormat="1" applyFont="1" applyFill="1" applyBorder="1" applyAlignment="1">
      <alignment horizontal="left" wrapText="1"/>
    </xf>
    <xf numFmtId="3" fontId="19" fillId="3" borderId="0" xfId="0" applyNumberFormat="1" applyFont="1" applyFill="1" applyBorder="1" applyAlignment="1">
      <alignment horizontal="right" wrapText="1"/>
    </xf>
    <xf numFmtId="9" fontId="21" fillId="3" borderId="0" xfId="3" applyFont="1" applyFill="1" applyBorder="1" applyAlignment="1">
      <alignment horizontal="right"/>
    </xf>
    <xf numFmtId="0" fontId="22" fillId="3" borderId="0" xfId="0" applyFont="1" applyFill="1"/>
    <xf numFmtId="3" fontId="18" fillId="3" borderId="0" xfId="0" applyNumberFormat="1" applyFont="1" applyFill="1" applyBorder="1"/>
    <xf numFmtId="0" fontId="19" fillId="3" borderId="0" xfId="0" applyFont="1" applyFill="1"/>
    <xf numFmtId="3" fontId="18" fillId="3" borderId="0" xfId="0" applyNumberFormat="1" applyFont="1" applyFill="1" applyBorder="1" applyAlignment="1">
      <alignment horizontal="right"/>
    </xf>
    <xf numFmtId="3" fontId="19" fillId="3" borderId="0" xfId="0" applyNumberFormat="1" applyFont="1" applyFill="1" applyBorder="1" applyAlignment="1">
      <alignment horizontal="right"/>
    </xf>
    <xf numFmtId="0" fontId="19" fillId="3" borderId="0" xfId="0" applyFont="1" applyFill="1" applyBorder="1"/>
    <xf numFmtId="3" fontId="19" fillId="3" borderId="0" xfId="0" applyNumberFormat="1" applyFont="1" applyFill="1" applyBorder="1"/>
    <xf numFmtId="0" fontId="19" fillId="3" borderId="2" xfId="0" applyFont="1" applyFill="1" applyBorder="1"/>
    <xf numFmtId="0" fontId="18" fillId="3" borderId="2" xfId="0" applyFont="1" applyFill="1" applyBorder="1"/>
    <xf numFmtId="9" fontId="21" fillId="3" borderId="2" xfId="3" applyFont="1" applyFill="1" applyBorder="1" applyAlignment="1">
      <alignment horizontal="right"/>
    </xf>
    <xf numFmtId="0" fontId="18" fillId="3" borderId="0" xfId="0" applyFont="1" applyFill="1" applyBorder="1"/>
    <xf numFmtId="9" fontId="19" fillId="3" borderId="0" xfId="3" applyFont="1" applyFill="1" applyBorder="1" applyAlignment="1">
      <alignment horizontal="right"/>
    </xf>
    <xf numFmtId="0" fontId="20" fillId="3" borderId="0" xfId="0" applyFont="1" applyFill="1" applyBorder="1"/>
    <xf numFmtId="9" fontId="24" fillId="3" borderId="2" xfId="3" applyFont="1" applyFill="1" applyBorder="1" applyAlignment="1">
      <alignment horizontal="right"/>
    </xf>
    <xf numFmtId="0" fontId="13" fillId="3" borderId="0" xfId="0" applyFont="1" applyFill="1" applyAlignment="1"/>
    <xf numFmtId="9" fontId="6" fillId="3" borderId="0" xfId="1" applyFont="1" applyFill="1"/>
    <xf numFmtId="9" fontId="6" fillId="3" borderId="2" xfId="1" applyFont="1" applyFill="1" applyBorder="1" applyAlignment="1">
      <alignment vertical="top"/>
    </xf>
    <xf numFmtId="9" fontId="6" fillId="3" borderId="0" xfId="1" applyFont="1" applyFill="1" applyAlignment="1">
      <alignment horizontal="right"/>
    </xf>
    <xf numFmtId="9" fontId="9" fillId="3" borderId="0" xfId="1" applyFont="1" applyFill="1"/>
    <xf numFmtId="9" fontId="6" fillId="3" borderId="0" xfId="1" quotePrefix="1" applyFont="1" applyFill="1" applyAlignment="1">
      <alignment horizontal="right"/>
    </xf>
    <xf numFmtId="9" fontId="6" fillId="3" borderId="2" xfId="1" applyFont="1" applyFill="1" applyBorder="1" applyAlignment="1">
      <alignment horizontal="right" vertical="top"/>
    </xf>
    <xf numFmtId="0" fontId="19" fillId="3" borderId="0" xfId="0" applyFont="1" applyFill="1"/>
    <xf numFmtId="0" fontId="18" fillId="3" borderId="0" xfId="0" applyFont="1" applyFill="1" applyAlignment="1">
      <alignment horizontal="left"/>
    </xf>
    <xf numFmtId="9" fontId="0" fillId="0" borderId="0" xfId="0" applyNumberFormat="1"/>
    <xf numFmtId="0" fontId="17" fillId="3" borderId="0" xfId="4" applyFont="1" applyFill="1" applyAlignment="1"/>
    <xf numFmtId="0" fontId="18" fillId="3" borderId="0" xfId="4" applyFill="1"/>
    <xf numFmtId="0" fontId="3" fillId="3" borderId="0" xfId="2" applyFill="1" applyAlignment="1" applyProtection="1"/>
    <xf numFmtId="0" fontId="9" fillId="3" borderId="7" xfId="4" applyFont="1" applyFill="1" applyBorder="1" applyAlignment="1">
      <alignment horizontal="center"/>
    </xf>
    <xf numFmtId="0" fontId="8" fillId="3" borderId="1" xfId="4" applyFont="1" applyFill="1" applyBorder="1" applyAlignment="1">
      <alignment horizontal="right" wrapText="1"/>
    </xf>
    <xf numFmtId="0" fontId="18" fillId="3" borderId="7" xfId="4" applyFill="1" applyBorder="1"/>
    <xf numFmtId="0" fontId="25" fillId="3" borderId="7" xfId="4" applyFont="1" applyFill="1" applyBorder="1"/>
    <xf numFmtId="0" fontId="6" fillId="3" borderId="0" xfId="4" applyFont="1" applyFill="1" applyBorder="1" applyAlignment="1">
      <alignment horizontal="left" indent="1"/>
    </xf>
    <xf numFmtId="3" fontId="6" fillId="3" borderId="0" xfId="4" applyNumberFormat="1" applyFont="1" applyFill="1" applyBorder="1"/>
    <xf numFmtId="3" fontId="8" fillId="3" borderId="0" xfId="4" applyNumberFormat="1" applyFont="1" applyFill="1" applyBorder="1"/>
    <xf numFmtId="3" fontId="18" fillId="3" borderId="0" xfId="4" applyNumberFormat="1" applyFill="1"/>
    <xf numFmtId="0" fontId="18" fillId="3" borderId="5" xfId="4" applyFill="1" applyBorder="1"/>
    <xf numFmtId="0" fontId="18" fillId="3" borderId="5" xfId="4" applyFont="1" applyFill="1" applyBorder="1"/>
    <xf numFmtId="0" fontId="9" fillId="3" borderId="1" xfId="4" applyFont="1" applyFill="1" applyBorder="1"/>
    <xf numFmtId="3" fontId="8" fillId="3" borderId="1" xfId="4" applyNumberFormat="1" applyFont="1" applyFill="1" applyBorder="1"/>
    <xf numFmtId="0" fontId="25" fillId="3" borderId="6" xfId="0" applyFont="1" applyFill="1" applyBorder="1"/>
    <xf numFmtId="0" fontId="25" fillId="3" borderId="0" xfId="0" applyFont="1" applyFill="1" applyBorder="1"/>
    <xf numFmtId="9" fontId="27" fillId="3" borderId="0" xfId="3" applyFont="1" applyFill="1" applyBorder="1" applyAlignment="1">
      <alignment horizontal="right"/>
    </xf>
    <xf numFmtId="0" fontId="18" fillId="3" borderId="0" xfId="0" applyFont="1" applyFill="1" applyBorder="1" applyAlignment="1">
      <alignment horizontal="left" indent="1"/>
    </xf>
    <xf numFmtId="9" fontId="24" fillId="3" borderId="0" xfId="3" applyFont="1" applyFill="1" applyBorder="1" applyAlignment="1">
      <alignment horizontal="right"/>
    </xf>
    <xf numFmtId="9" fontId="19" fillId="3" borderId="0" xfId="3" applyFont="1" applyFill="1" applyBorder="1"/>
    <xf numFmtId="3" fontId="0" fillId="3" borderId="0" xfId="0" applyNumberFormat="1" applyFont="1" applyFill="1" applyBorder="1" applyAlignment="1">
      <alignment horizontal="right"/>
    </xf>
    <xf numFmtId="0" fontId="25" fillId="3" borderId="2" xfId="0" applyFont="1" applyFill="1" applyBorder="1"/>
    <xf numFmtId="3" fontId="19" fillId="3" borderId="2" xfId="0" applyNumberFormat="1" applyFont="1" applyFill="1" applyBorder="1" applyAlignment="1">
      <alignment horizontal="right"/>
    </xf>
    <xf numFmtId="3" fontId="21" fillId="3" borderId="2" xfId="0" applyNumberFormat="1" applyFont="1" applyFill="1" applyBorder="1" applyAlignment="1">
      <alignment horizontal="right"/>
    </xf>
    <xf numFmtId="3" fontId="18" fillId="3" borderId="0" xfId="0" applyNumberFormat="1" applyFont="1" applyFill="1"/>
    <xf numFmtId="0" fontId="24" fillId="3" borderId="0" xfId="0" applyFont="1" applyFill="1"/>
    <xf numFmtId="9" fontId="18" fillId="3" borderId="0" xfId="3" applyFont="1" applyFill="1"/>
    <xf numFmtId="9" fontId="19" fillId="3" borderId="0" xfId="3" applyFont="1" applyFill="1"/>
    <xf numFmtId="0" fontId="19" fillId="3" borderId="0" xfId="0" applyFont="1" applyFill="1" applyBorder="1" applyAlignment="1">
      <alignment horizontal="left" wrapText="1" indent="1"/>
    </xf>
    <xf numFmtId="3" fontId="19" fillId="3" borderId="0" xfId="0" applyNumberFormat="1" applyFont="1" applyFill="1"/>
    <xf numFmtId="0" fontId="18" fillId="3" borderId="0" xfId="0" applyFont="1" applyFill="1" applyBorder="1" applyAlignment="1">
      <alignment horizontal="left" indent="2"/>
    </xf>
    <xf numFmtId="0" fontId="25" fillId="3" borderId="0" xfId="0" applyFont="1" applyFill="1" applyBorder="1" applyAlignment="1">
      <alignment horizontal="left" indent="1"/>
    </xf>
    <xf numFmtId="0" fontId="18" fillId="3" borderId="2" xfId="0" applyFont="1" applyFill="1" applyBorder="1" applyAlignment="1">
      <alignment horizontal="left" indent="1"/>
    </xf>
    <xf numFmtId="3" fontId="18" fillId="3" borderId="2" xfId="0" applyNumberFormat="1" applyFont="1" applyFill="1" applyBorder="1"/>
    <xf numFmtId="0" fontId="24" fillId="3" borderId="2" xfId="0" applyFont="1" applyFill="1" applyBorder="1"/>
    <xf numFmtId="0" fontId="24" fillId="3" borderId="0" xfId="0" applyFont="1" applyFill="1" applyBorder="1"/>
    <xf numFmtId="0" fontId="24" fillId="3" borderId="5" xfId="0" applyFont="1" applyFill="1" applyBorder="1"/>
    <xf numFmtId="0" fontId="18" fillId="3" borderId="0" xfId="0" applyFont="1" applyFill="1" applyAlignment="1">
      <alignment horizontal="right"/>
    </xf>
    <xf numFmtId="0" fontId="20" fillId="3" borderId="0" xfId="0" applyFont="1" applyFill="1" applyBorder="1" applyAlignment="1">
      <alignment horizontal="left"/>
    </xf>
    <xf numFmtId="0" fontId="18" fillId="3" borderId="0" xfId="0" applyFont="1" applyFill="1" applyBorder="1" applyAlignment="1">
      <alignment horizontal="left" wrapText="1" indent="2"/>
    </xf>
    <xf numFmtId="0" fontId="19" fillId="3" borderId="0" xfId="0" applyFont="1" applyFill="1" applyBorder="1" applyAlignment="1">
      <alignment horizontal="left" indent="1"/>
    </xf>
    <xf numFmtId="3" fontId="0" fillId="3" borderId="0" xfId="0" applyNumberFormat="1" applyFont="1" applyFill="1"/>
    <xf numFmtId="0" fontId="18" fillId="3" borderId="2" xfId="0" applyFont="1" applyFill="1" applyBorder="1" applyAlignment="1">
      <alignment horizontal="right"/>
    </xf>
    <xf numFmtId="0" fontId="18" fillId="3" borderId="0" xfId="0" applyFont="1" applyFill="1" applyBorder="1" applyAlignment="1">
      <alignment horizontal="right"/>
    </xf>
    <xf numFmtId="0" fontId="30" fillId="3" borderId="0" xfId="4" applyFont="1" applyFill="1"/>
    <xf numFmtId="164" fontId="0" fillId="0" borderId="0" xfId="0" applyNumberFormat="1"/>
    <xf numFmtId="9" fontId="0" fillId="0" borderId="0" xfId="1" applyFont="1"/>
    <xf numFmtId="9" fontId="19" fillId="3" borderId="0" xfId="1" applyFont="1" applyFill="1" applyBorder="1"/>
    <xf numFmtId="0" fontId="2" fillId="2" borderId="0" xfId="0" applyFont="1" applyFill="1" applyAlignment="1">
      <alignment horizontal="left" wrapText="1"/>
    </xf>
    <xf numFmtId="0" fontId="2" fillId="3" borderId="0" xfId="0" applyFont="1" applyFill="1" applyAlignment="1">
      <alignment horizontal="left" wrapText="1"/>
    </xf>
    <xf numFmtId="0" fontId="2" fillId="2" borderId="0" xfId="0" applyFont="1" applyFill="1" applyAlignment="1">
      <alignment horizontal="left" vertical="top" wrapText="1"/>
    </xf>
    <xf numFmtId="0" fontId="2" fillId="3" borderId="0" xfId="0" applyFont="1" applyFill="1"/>
    <xf numFmtId="0" fontId="1" fillId="2" borderId="0" xfId="0" applyFont="1" applyFill="1" applyAlignment="1">
      <alignment horizontal="left" vertical="top" wrapText="1"/>
    </xf>
    <xf numFmtId="0" fontId="13" fillId="3" borderId="0" xfId="0" applyFont="1" applyFill="1"/>
    <xf numFmtId="0" fontId="10" fillId="3" borderId="0" xfId="0" applyFont="1" applyFill="1" applyAlignment="1">
      <alignment horizontal="left"/>
    </xf>
    <xf numFmtId="0" fontId="11" fillId="3" borderId="0" xfId="0" applyFont="1" applyFill="1" applyAlignment="1">
      <alignment vertical="center"/>
    </xf>
    <xf numFmtId="0" fontId="13" fillId="3" borderId="2" xfId="0" applyFont="1" applyFill="1" applyBorder="1"/>
    <xf numFmtId="0" fontId="30" fillId="3" borderId="0" xfId="4" applyFont="1" applyFill="1"/>
    <xf numFmtId="0" fontId="9" fillId="3" borderId="7" xfId="4" applyFont="1" applyFill="1" applyBorder="1" applyAlignment="1">
      <alignment horizontal="left" vertical="center"/>
    </xf>
    <xf numFmtId="0" fontId="9" fillId="3" borderId="5" xfId="4" applyFont="1" applyFill="1" applyBorder="1" applyAlignment="1">
      <alignment horizontal="left" vertical="center"/>
    </xf>
    <xf numFmtId="0" fontId="9" fillId="3" borderId="7" xfId="4" applyFont="1" applyFill="1" applyBorder="1" applyAlignment="1">
      <alignment horizontal="center"/>
    </xf>
    <xf numFmtId="0" fontId="9" fillId="3" borderId="7" xfId="4" applyFont="1" applyFill="1" applyBorder="1" applyAlignment="1">
      <alignment horizontal="right" vertical="center"/>
    </xf>
    <xf numFmtId="0" fontId="9" fillId="3" borderId="5" xfId="4" applyFont="1" applyFill="1" applyBorder="1" applyAlignment="1">
      <alignment horizontal="right" vertical="center"/>
    </xf>
    <xf numFmtId="0" fontId="19" fillId="3" borderId="0" xfId="0" applyFont="1" applyFill="1"/>
    <xf numFmtId="0" fontId="18" fillId="3" borderId="0" xfId="0" applyFont="1" applyFill="1" applyAlignment="1">
      <alignment horizontal="left"/>
    </xf>
    <xf numFmtId="0" fontId="18" fillId="3" borderId="0" xfId="0" applyFont="1" applyFill="1" applyAlignment="1">
      <alignment horizontal="left" vertical="top" wrapText="1"/>
    </xf>
    <xf numFmtId="0" fontId="18" fillId="3" borderId="0" xfId="0" applyFont="1" applyFill="1" applyAlignment="1">
      <alignment horizontal="left" wrapText="1"/>
    </xf>
  </cellXfs>
  <cellStyles count="5">
    <cellStyle name="Hyperlink 2" xfId="2"/>
    <cellStyle name="Normal" xfId="0" builtinId="0"/>
    <cellStyle name="Normal 2" xfId="4"/>
    <cellStyle name="Percent" xfId="1"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collections/offender-management-statistics-quarterl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3"/>
  <sheetViews>
    <sheetView showGridLines="0" zoomScale="70" zoomScaleNormal="70" zoomScaleSheetLayoutView="100" workbookViewId="0">
      <selection activeCell="B5" sqref="B5"/>
    </sheetView>
  </sheetViews>
  <sheetFormatPr defaultRowHeight="12.75" x14ac:dyDescent="0.2"/>
  <cols>
    <col min="1" max="1" width="11.42578125" customWidth="1"/>
    <col min="2" max="2" width="94" customWidth="1"/>
  </cols>
  <sheetData>
    <row r="1" spans="1:2" ht="15.6" customHeight="1" x14ac:dyDescent="0.25">
      <c r="A1" s="14" t="s">
        <v>423</v>
      </c>
      <c r="B1" s="2"/>
    </row>
    <row r="2" spans="1:2" ht="15.6" customHeight="1" x14ac:dyDescent="0.25">
      <c r="A2" s="17"/>
    </row>
    <row r="3" spans="1:2" ht="13.9" customHeight="1" x14ac:dyDescent="0.25">
      <c r="A3" s="19" t="s">
        <v>0</v>
      </c>
    </row>
    <row r="4" spans="1:2" x14ac:dyDescent="0.2">
      <c r="A4" s="162" t="str">
        <f>HYPERLINK("#'1.1'!A1", "Table 1.1")</f>
        <v>Table 1.1</v>
      </c>
      <c r="B4" s="5" t="s">
        <v>424</v>
      </c>
    </row>
    <row r="5" spans="1:2" x14ac:dyDescent="0.2">
      <c r="A5" s="3"/>
    </row>
    <row r="6" spans="1:2" x14ac:dyDescent="0.2">
      <c r="A6" s="162" t="str">
        <f>HYPERLINK("#'1.2a'!A1", "Table 1.2a")</f>
        <v>Table 1.2a</v>
      </c>
      <c r="B6" s="5" t="s">
        <v>425</v>
      </c>
    </row>
    <row r="7" spans="1:2" x14ac:dyDescent="0.2">
      <c r="A7" s="3"/>
    </row>
    <row r="8" spans="1:2" ht="12.75" customHeight="1" x14ac:dyDescent="0.2">
      <c r="A8" s="162" t="str">
        <f>HYPERLINK("#'1.2b'!A1", "Table 1.2b")</f>
        <v>Table 1.2b</v>
      </c>
      <c r="B8" s="16" t="s">
        <v>426</v>
      </c>
    </row>
    <row r="9" spans="1:2" x14ac:dyDescent="0.2">
      <c r="A9" s="8"/>
    </row>
    <row r="10" spans="1:2" x14ac:dyDescent="0.2">
      <c r="A10" s="162" t="str">
        <f>HYPERLINK("#'1.3'!A1", "Table 1.3")</f>
        <v>Table 1.3</v>
      </c>
      <c r="B10" s="16" t="s">
        <v>427</v>
      </c>
    </row>
    <row r="11" spans="1:2" x14ac:dyDescent="0.2">
      <c r="A11" s="8"/>
    </row>
    <row r="12" spans="1:2" x14ac:dyDescent="0.2">
      <c r="A12" s="162" t="str">
        <f>HYPERLINK("#'1.4'!A1", "Table 1.4")</f>
        <v>Table 1.4</v>
      </c>
      <c r="B12" s="16" t="s">
        <v>428</v>
      </c>
    </row>
    <row r="13" spans="1:2" x14ac:dyDescent="0.2">
      <c r="A13" s="8"/>
    </row>
    <row r="14" spans="1:2" x14ac:dyDescent="0.2">
      <c r="A14" s="162" t="str">
        <f>HYPERLINK("#'1.5'!A1", "Table 1.5")</f>
        <v>Table 1.5</v>
      </c>
      <c r="B14" s="16" t="s">
        <v>429</v>
      </c>
    </row>
    <row r="15" spans="1:2" x14ac:dyDescent="0.2">
      <c r="A15" s="8"/>
    </row>
    <row r="16" spans="1:2" x14ac:dyDescent="0.2">
      <c r="A16" s="162" t="str">
        <f>HYPERLINK("#'1.6'!A1", "Table 1.6")</f>
        <v>Table 1.6</v>
      </c>
      <c r="B16" s="16" t="s">
        <v>430</v>
      </c>
    </row>
    <row r="17" spans="1:6" x14ac:dyDescent="0.2">
      <c r="A17" s="8"/>
    </row>
    <row r="18" spans="1:6" x14ac:dyDescent="0.2">
      <c r="A18" s="162" t="str">
        <f>HYPERLINK("#'1.7'!A1", "Table 1.7")</f>
        <v>Table 1.7</v>
      </c>
      <c r="B18" s="16" t="s">
        <v>431</v>
      </c>
    </row>
    <row r="19" spans="1:6" x14ac:dyDescent="0.2">
      <c r="A19" s="8"/>
    </row>
    <row r="20" spans="1:6" x14ac:dyDescent="0.2">
      <c r="A20" s="162" t="str">
        <f>HYPERLINK("#'1.8'!A1", "Table 1.8")</f>
        <v>Table 1.8</v>
      </c>
      <c r="B20" s="16" t="s">
        <v>431</v>
      </c>
    </row>
    <row r="21" spans="1:6" x14ac:dyDescent="0.2">
      <c r="A21" s="8"/>
    </row>
    <row r="22" spans="1:6" x14ac:dyDescent="0.2">
      <c r="A22" s="162" t="str">
        <f>HYPERLINK("#'1.9a'!A1", "Table 1.9a")</f>
        <v>Table 1.9a</v>
      </c>
      <c r="B22" s="18" t="s">
        <v>432</v>
      </c>
    </row>
    <row r="23" spans="1:6" x14ac:dyDescent="0.2">
      <c r="A23" s="8"/>
      <c r="B23" s="5"/>
    </row>
    <row r="24" spans="1:6" ht="12.75" customHeight="1" x14ac:dyDescent="0.2">
      <c r="A24" s="162" t="str">
        <f>HYPERLINK("#'1.9b'!A1", "Table 1.9b")</f>
        <v>Table 1.9b</v>
      </c>
      <c r="B24" s="18" t="s">
        <v>433</v>
      </c>
    </row>
    <row r="25" spans="1:6" x14ac:dyDescent="0.2">
      <c r="A25" s="8"/>
    </row>
    <row r="26" spans="1:6" x14ac:dyDescent="0.2">
      <c r="A26" s="162" t="str">
        <f>HYPERLINK("#'1.10'!A1", "Table 1.10")</f>
        <v>Table 1.10</v>
      </c>
      <c r="B26" s="16" t="s">
        <v>434</v>
      </c>
    </row>
    <row r="27" spans="1:6" x14ac:dyDescent="0.2">
      <c r="A27" s="4"/>
    </row>
    <row r="28" spans="1:6" ht="15" customHeight="1" x14ac:dyDescent="0.2">
      <c r="A28" s="251" t="s">
        <v>3</v>
      </c>
      <c r="B28" s="251"/>
      <c r="C28" s="23"/>
      <c r="D28" s="23"/>
    </row>
    <row r="29" spans="1:6" ht="12.75" customHeight="1" x14ac:dyDescent="0.2">
      <c r="A29" s="249" t="s">
        <v>18</v>
      </c>
      <c r="B29" s="249"/>
      <c r="C29" s="5"/>
      <c r="D29" s="5"/>
      <c r="E29" s="5"/>
      <c r="F29" s="5"/>
    </row>
    <row r="30" spans="1:6" x14ac:dyDescent="0.2">
      <c r="A30" s="4"/>
      <c r="B30" s="4"/>
      <c r="C30" s="4"/>
      <c r="D30" s="4"/>
      <c r="E30" s="4"/>
      <c r="F30" s="4"/>
    </row>
    <row r="31" spans="1:6" ht="13.9" customHeight="1" x14ac:dyDescent="0.25">
      <c r="A31" s="20" t="s">
        <v>17</v>
      </c>
      <c r="B31" s="4"/>
      <c r="C31" s="4"/>
      <c r="D31" s="4"/>
      <c r="E31" s="4"/>
      <c r="F31" s="4"/>
    </row>
    <row r="32" spans="1:6" x14ac:dyDescent="0.2">
      <c r="A32" s="249" t="s">
        <v>19</v>
      </c>
      <c r="B32" s="249"/>
      <c r="C32" s="4"/>
      <c r="D32" s="4"/>
      <c r="E32" s="4"/>
      <c r="F32" s="4"/>
    </row>
    <row r="33" spans="1:19" x14ac:dyDescent="0.2">
      <c r="A33" s="249"/>
      <c r="B33" s="249"/>
      <c r="C33" s="4"/>
      <c r="D33" s="4"/>
      <c r="E33" s="4"/>
      <c r="F33" s="4"/>
    </row>
    <row r="34" spans="1:19" x14ac:dyDescent="0.2">
      <c r="A34" s="4"/>
      <c r="B34" s="4"/>
      <c r="C34" s="4"/>
      <c r="D34" s="4"/>
      <c r="E34" s="4"/>
      <c r="F34" s="4"/>
    </row>
    <row r="35" spans="1:19" ht="15" customHeight="1" x14ac:dyDescent="0.25">
      <c r="A35" s="20" t="s">
        <v>1</v>
      </c>
      <c r="B35" s="1"/>
      <c r="C35" s="1"/>
      <c r="D35" s="1"/>
      <c r="E35" s="1"/>
    </row>
    <row r="36" spans="1:19" ht="25.5" customHeight="1" x14ac:dyDescent="0.2">
      <c r="A36" s="247" t="s">
        <v>2</v>
      </c>
      <c r="B36" s="247"/>
      <c r="C36" s="6"/>
      <c r="D36" s="6"/>
      <c r="E36" s="6"/>
      <c r="F36" s="6"/>
      <c r="G36" s="6"/>
      <c r="H36" s="6"/>
      <c r="I36" s="6"/>
      <c r="J36" s="6"/>
      <c r="K36" s="6"/>
      <c r="L36" s="6"/>
      <c r="M36" s="6"/>
      <c r="N36" s="6"/>
      <c r="O36" s="6"/>
      <c r="P36" s="6"/>
      <c r="Q36" s="6"/>
      <c r="R36" s="6"/>
      <c r="S36" s="6"/>
    </row>
    <row r="37" spans="1:19" x14ac:dyDescent="0.2">
      <c r="A37" s="15"/>
      <c r="B37" s="15"/>
      <c r="C37" s="6"/>
      <c r="D37" s="6"/>
      <c r="E37" s="6"/>
      <c r="F37" s="6"/>
      <c r="G37" s="6"/>
      <c r="H37" s="6"/>
      <c r="I37" s="6"/>
      <c r="J37" s="6"/>
      <c r="K37" s="6"/>
      <c r="L37" s="6"/>
      <c r="M37" s="6"/>
      <c r="N37" s="6"/>
      <c r="O37" s="6"/>
      <c r="P37" s="6"/>
      <c r="Q37" s="6"/>
      <c r="R37" s="6"/>
      <c r="S37" s="6"/>
    </row>
    <row r="38" spans="1:19" ht="13.9" customHeight="1" x14ac:dyDescent="0.25">
      <c r="A38" s="10" t="s">
        <v>9</v>
      </c>
      <c r="B38" s="9"/>
    </row>
    <row r="39" spans="1:19" x14ac:dyDescent="0.2">
      <c r="A39" s="11" t="s">
        <v>10</v>
      </c>
      <c r="B39" s="13" t="s">
        <v>11</v>
      </c>
    </row>
    <row r="40" spans="1:19" x14ac:dyDescent="0.2">
      <c r="A40" s="11">
        <v>0</v>
      </c>
      <c r="B40" s="13" t="s">
        <v>12</v>
      </c>
    </row>
    <row r="41" spans="1:19" x14ac:dyDescent="0.2">
      <c r="A41" s="11" t="s">
        <v>7</v>
      </c>
      <c r="B41" s="13" t="s">
        <v>13</v>
      </c>
    </row>
    <row r="42" spans="1:19" x14ac:dyDescent="0.2">
      <c r="A42" s="11" t="s">
        <v>15</v>
      </c>
      <c r="B42" s="13" t="s">
        <v>14</v>
      </c>
    </row>
    <row r="43" spans="1:19" x14ac:dyDescent="0.2">
      <c r="A43" s="11" t="s">
        <v>8</v>
      </c>
      <c r="B43" s="21" t="s">
        <v>16</v>
      </c>
    </row>
    <row r="44" spans="1:19" ht="12.75" customHeight="1" x14ac:dyDescent="0.2">
      <c r="A44" s="15"/>
      <c r="B44" s="15"/>
      <c r="C44" s="15"/>
      <c r="D44" s="15"/>
      <c r="E44" s="15"/>
      <c r="F44" s="15"/>
      <c r="G44" s="15"/>
      <c r="H44" s="15"/>
      <c r="I44" s="15"/>
      <c r="J44" s="15"/>
      <c r="K44" s="15"/>
      <c r="L44" s="15"/>
      <c r="M44" s="15"/>
      <c r="N44" s="15"/>
      <c r="O44" s="15"/>
      <c r="P44" s="15"/>
      <c r="Q44" s="15"/>
      <c r="R44" s="15"/>
      <c r="S44" s="15"/>
    </row>
    <row r="45" spans="1:19" ht="13.9" customHeight="1" x14ac:dyDescent="0.25">
      <c r="A45" s="20" t="s">
        <v>4</v>
      </c>
    </row>
    <row r="46" spans="1:19" ht="25.5" customHeight="1" x14ac:dyDescent="0.2">
      <c r="A46" s="247" t="s">
        <v>6</v>
      </c>
      <c r="B46" s="247"/>
    </row>
    <row r="47" spans="1:19" x14ac:dyDescent="0.2">
      <c r="A47" s="7" t="s">
        <v>5</v>
      </c>
    </row>
    <row r="48" spans="1:19" x14ac:dyDescent="0.2">
      <c r="C48" s="2"/>
      <c r="D48" s="2"/>
      <c r="E48" s="2"/>
      <c r="F48" s="2"/>
    </row>
    <row r="49" spans="1:256" ht="27" customHeight="1" x14ac:dyDescent="0.2">
      <c r="A49" s="248" t="s">
        <v>435</v>
      </c>
      <c r="B49" s="248"/>
      <c r="C49" s="22"/>
      <c r="D49" s="22"/>
      <c r="E49" s="22"/>
      <c r="F49" s="2"/>
    </row>
    <row r="50" spans="1:256" ht="26.25" customHeight="1" x14ac:dyDescent="0.2">
      <c r="A50" s="248" t="s">
        <v>436</v>
      </c>
      <c r="B50" s="250"/>
      <c r="C50" s="248"/>
      <c r="D50" s="248"/>
      <c r="E50" s="248"/>
      <c r="F50" s="248"/>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47"/>
      <c r="AV50" s="247"/>
      <c r="AW50" s="247"/>
      <c r="AX50" s="247"/>
      <c r="AY50" s="247"/>
      <c r="AZ50" s="247"/>
      <c r="BA50" s="247"/>
      <c r="BB50" s="247"/>
      <c r="BC50" s="247"/>
      <c r="BD50" s="247"/>
      <c r="BE50" s="247"/>
      <c r="BF50" s="247"/>
      <c r="BG50" s="247"/>
      <c r="BH50" s="247"/>
      <c r="BI50" s="247"/>
      <c r="BJ50" s="247"/>
      <c r="BK50" s="247"/>
      <c r="BL50" s="247"/>
      <c r="BM50" s="247"/>
      <c r="BN50" s="247"/>
      <c r="BO50" s="247"/>
      <c r="BP50" s="247"/>
      <c r="BQ50" s="247"/>
      <c r="BR50" s="247"/>
      <c r="BS50" s="247"/>
      <c r="BT50" s="247"/>
      <c r="BU50" s="247"/>
      <c r="BV50" s="247"/>
      <c r="BW50" s="247"/>
      <c r="BX50" s="247"/>
      <c r="BY50" s="247"/>
      <c r="BZ50" s="247"/>
      <c r="CA50" s="247"/>
      <c r="CB50" s="247"/>
      <c r="CC50" s="247"/>
      <c r="CD50" s="247"/>
      <c r="CE50" s="247"/>
      <c r="CF50" s="247"/>
      <c r="CG50" s="247"/>
      <c r="CH50" s="247"/>
      <c r="CI50" s="247"/>
      <c r="CJ50" s="247"/>
      <c r="CK50" s="247"/>
      <c r="CL50" s="247"/>
      <c r="CM50" s="247"/>
      <c r="CN50" s="247"/>
      <c r="CO50" s="247"/>
      <c r="CP50" s="247"/>
      <c r="CQ50" s="247"/>
      <c r="CR50" s="247"/>
      <c r="CS50" s="247"/>
      <c r="CT50" s="247"/>
      <c r="CU50" s="247"/>
      <c r="CV50" s="247"/>
      <c r="CW50" s="247"/>
      <c r="CX50" s="247"/>
      <c r="CY50" s="247"/>
      <c r="CZ50" s="247"/>
      <c r="DA50" s="247"/>
      <c r="DB50" s="247"/>
      <c r="DC50" s="247"/>
      <c r="DD50" s="247"/>
      <c r="DE50" s="247"/>
      <c r="DF50" s="247"/>
      <c r="DG50" s="247"/>
      <c r="DH50" s="247"/>
      <c r="DI50" s="247"/>
      <c r="DJ50" s="247"/>
      <c r="DK50" s="247"/>
      <c r="DL50" s="247"/>
      <c r="DM50" s="247"/>
      <c r="DN50" s="247"/>
      <c r="DO50" s="247"/>
      <c r="DP50" s="247"/>
      <c r="DQ50" s="247"/>
      <c r="DR50" s="247"/>
      <c r="DS50" s="247"/>
      <c r="DT50" s="247"/>
      <c r="DU50" s="247"/>
      <c r="DV50" s="247"/>
      <c r="DW50" s="247"/>
      <c r="DX50" s="247"/>
      <c r="DY50" s="247"/>
      <c r="DZ50" s="247"/>
      <c r="EA50" s="247"/>
      <c r="EB50" s="247"/>
      <c r="EC50" s="247"/>
      <c r="ED50" s="247"/>
      <c r="EE50" s="247"/>
      <c r="EF50" s="247"/>
      <c r="EG50" s="247"/>
      <c r="EH50" s="247"/>
      <c r="EI50" s="247"/>
      <c r="EJ50" s="247"/>
      <c r="EK50" s="247"/>
      <c r="EL50" s="247"/>
      <c r="EM50" s="247"/>
      <c r="EN50" s="247"/>
      <c r="EO50" s="247"/>
      <c r="EP50" s="247"/>
      <c r="EQ50" s="247"/>
      <c r="ER50" s="247"/>
      <c r="ES50" s="247"/>
      <c r="ET50" s="247"/>
      <c r="EU50" s="247"/>
      <c r="EV50" s="247"/>
      <c r="EW50" s="247"/>
      <c r="EX50" s="247"/>
      <c r="EY50" s="247"/>
      <c r="EZ50" s="247"/>
      <c r="FA50" s="247"/>
      <c r="FB50" s="247"/>
      <c r="FC50" s="247"/>
      <c r="FD50" s="247"/>
      <c r="FE50" s="247"/>
      <c r="FF50" s="247"/>
      <c r="FG50" s="247"/>
      <c r="FH50" s="247"/>
      <c r="FI50" s="247"/>
      <c r="FJ50" s="247"/>
      <c r="FK50" s="247"/>
      <c r="FL50" s="247"/>
      <c r="FM50" s="247"/>
      <c r="FN50" s="247"/>
      <c r="FO50" s="247"/>
      <c r="FP50" s="247"/>
      <c r="FQ50" s="247"/>
      <c r="FR50" s="247"/>
      <c r="FS50" s="247"/>
      <c r="FT50" s="247"/>
      <c r="FU50" s="247"/>
      <c r="FV50" s="247"/>
      <c r="FW50" s="247"/>
      <c r="FX50" s="247"/>
      <c r="FY50" s="247"/>
      <c r="FZ50" s="247"/>
      <c r="GA50" s="247"/>
      <c r="GB50" s="247"/>
      <c r="GC50" s="247"/>
      <c r="GD50" s="247"/>
      <c r="GE50" s="247"/>
      <c r="GF50" s="247"/>
      <c r="GG50" s="247"/>
      <c r="GH50" s="247"/>
      <c r="GI50" s="247"/>
      <c r="GJ50" s="247"/>
      <c r="GK50" s="247"/>
      <c r="GL50" s="247"/>
      <c r="GM50" s="247"/>
      <c r="GN50" s="247"/>
      <c r="GO50" s="247"/>
      <c r="GP50" s="247"/>
      <c r="GQ50" s="247"/>
      <c r="GR50" s="247"/>
      <c r="GS50" s="247"/>
      <c r="GT50" s="247"/>
      <c r="GU50" s="247"/>
      <c r="GV50" s="247"/>
      <c r="GW50" s="247"/>
      <c r="GX50" s="247"/>
      <c r="GY50" s="247"/>
      <c r="GZ50" s="247"/>
      <c r="HA50" s="247"/>
      <c r="HB50" s="247"/>
      <c r="HC50" s="247"/>
      <c r="HD50" s="247"/>
      <c r="HE50" s="247"/>
      <c r="HF50" s="247"/>
      <c r="HG50" s="247"/>
      <c r="HH50" s="247"/>
      <c r="HI50" s="247"/>
      <c r="HJ50" s="247"/>
      <c r="HK50" s="247"/>
      <c r="HL50" s="247"/>
      <c r="HM50" s="247"/>
      <c r="HN50" s="247"/>
      <c r="HO50" s="247"/>
      <c r="HP50" s="247"/>
      <c r="HQ50" s="247"/>
      <c r="HR50" s="247"/>
      <c r="HS50" s="247"/>
      <c r="HT50" s="247"/>
      <c r="HU50" s="247"/>
      <c r="HV50" s="247"/>
      <c r="HW50" s="247"/>
      <c r="HX50" s="247"/>
      <c r="HY50" s="247"/>
      <c r="HZ50" s="247"/>
      <c r="IA50" s="247"/>
      <c r="IB50" s="247"/>
      <c r="IC50" s="247"/>
      <c r="ID50" s="247"/>
      <c r="IE50" s="247"/>
      <c r="IF50" s="247"/>
      <c r="IG50" s="247"/>
      <c r="IH50" s="247"/>
      <c r="II50" s="247"/>
      <c r="IJ50" s="247"/>
      <c r="IK50" s="247"/>
      <c r="IL50" s="247"/>
      <c r="IM50" s="247"/>
      <c r="IN50" s="247"/>
      <c r="IO50" s="247"/>
      <c r="IP50" s="247"/>
      <c r="IQ50" s="247"/>
      <c r="IR50" s="247"/>
      <c r="IS50" s="247"/>
      <c r="IT50" s="247"/>
      <c r="IU50" s="247"/>
      <c r="IV50" s="247"/>
    </row>
    <row r="51" spans="1:256" ht="25.5" customHeight="1" x14ac:dyDescent="0.2">
      <c r="A51" s="248" t="s">
        <v>437</v>
      </c>
      <c r="B51" s="248"/>
      <c r="C51" s="248"/>
      <c r="D51" s="248"/>
      <c r="E51" s="248"/>
      <c r="F51" s="248"/>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c r="AI51" s="247"/>
      <c r="AJ51" s="247"/>
      <c r="AK51" s="247"/>
      <c r="AL51" s="247"/>
      <c r="AM51" s="247"/>
      <c r="AN51" s="247"/>
      <c r="AO51" s="247"/>
      <c r="AP51" s="247"/>
      <c r="AQ51" s="247"/>
      <c r="AR51" s="247"/>
      <c r="AS51" s="247"/>
      <c r="AT51" s="247"/>
      <c r="AU51" s="247"/>
      <c r="AV51" s="247"/>
      <c r="AW51" s="247"/>
      <c r="AX51" s="247"/>
      <c r="AY51" s="247"/>
      <c r="AZ51" s="247"/>
      <c r="BA51" s="247"/>
      <c r="BB51" s="247"/>
      <c r="BC51" s="247"/>
      <c r="BD51" s="247"/>
      <c r="BE51" s="247"/>
      <c r="BF51" s="247"/>
      <c r="BG51" s="247"/>
      <c r="BH51" s="247"/>
      <c r="BI51" s="247"/>
      <c r="BJ51" s="247"/>
      <c r="BK51" s="247"/>
      <c r="BL51" s="247"/>
      <c r="BM51" s="247"/>
      <c r="BN51" s="247"/>
      <c r="BO51" s="247"/>
      <c r="BP51" s="247"/>
      <c r="BQ51" s="247"/>
      <c r="BR51" s="247"/>
      <c r="BS51" s="247"/>
      <c r="BT51" s="247"/>
      <c r="BU51" s="247"/>
      <c r="BV51" s="247"/>
      <c r="BW51" s="247"/>
      <c r="BX51" s="247"/>
      <c r="BY51" s="247"/>
      <c r="BZ51" s="247"/>
      <c r="CA51" s="247"/>
      <c r="CB51" s="247"/>
      <c r="CC51" s="247"/>
      <c r="CD51" s="247"/>
      <c r="CE51" s="247"/>
      <c r="CF51" s="247"/>
      <c r="CG51" s="247"/>
      <c r="CH51" s="247"/>
      <c r="CI51" s="247"/>
      <c r="CJ51" s="247"/>
      <c r="CK51" s="247"/>
      <c r="CL51" s="247"/>
      <c r="CM51" s="247"/>
      <c r="CN51" s="247"/>
      <c r="CO51" s="247"/>
      <c r="CP51" s="247"/>
      <c r="CQ51" s="247"/>
      <c r="CR51" s="247"/>
      <c r="CS51" s="247"/>
      <c r="CT51" s="247"/>
      <c r="CU51" s="247"/>
      <c r="CV51" s="247"/>
      <c r="CW51" s="247"/>
      <c r="CX51" s="247"/>
      <c r="CY51" s="247"/>
      <c r="CZ51" s="247"/>
      <c r="DA51" s="247"/>
      <c r="DB51" s="247"/>
      <c r="DC51" s="247"/>
      <c r="DD51" s="247"/>
      <c r="DE51" s="247"/>
      <c r="DF51" s="247"/>
      <c r="DG51" s="247"/>
      <c r="DH51" s="247"/>
      <c r="DI51" s="247"/>
      <c r="DJ51" s="247"/>
      <c r="DK51" s="247"/>
      <c r="DL51" s="247"/>
      <c r="DM51" s="247"/>
      <c r="DN51" s="247"/>
      <c r="DO51" s="247"/>
      <c r="DP51" s="247"/>
      <c r="DQ51" s="247"/>
      <c r="DR51" s="247"/>
      <c r="DS51" s="247"/>
      <c r="DT51" s="247"/>
      <c r="DU51" s="247"/>
      <c r="DV51" s="247"/>
      <c r="DW51" s="247"/>
      <c r="DX51" s="247"/>
      <c r="DY51" s="247"/>
      <c r="DZ51" s="247"/>
      <c r="EA51" s="247"/>
      <c r="EB51" s="247"/>
      <c r="EC51" s="247"/>
      <c r="ED51" s="247"/>
      <c r="EE51" s="247"/>
      <c r="EF51" s="247"/>
      <c r="EG51" s="247"/>
      <c r="EH51" s="247"/>
      <c r="EI51" s="247"/>
      <c r="EJ51" s="247"/>
      <c r="EK51" s="247"/>
      <c r="EL51" s="247"/>
      <c r="EM51" s="247"/>
      <c r="EN51" s="247"/>
      <c r="EO51" s="247"/>
      <c r="EP51" s="247"/>
      <c r="EQ51" s="247"/>
      <c r="ER51" s="247"/>
      <c r="ES51" s="247"/>
      <c r="ET51" s="247"/>
      <c r="EU51" s="247"/>
      <c r="EV51" s="247"/>
      <c r="EW51" s="247"/>
      <c r="EX51" s="247"/>
      <c r="EY51" s="247"/>
      <c r="EZ51" s="247"/>
      <c r="FA51" s="247"/>
      <c r="FB51" s="247"/>
      <c r="FC51" s="247"/>
      <c r="FD51" s="247"/>
      <c r="FE51" s="247"/>
      <c r="FF51" s="247"/>
      <c r="FG51" s="247"/>
      <c r="FH51" s="247"/>
      <c r="FI51" s="247"/>
      <c r="FJ51" s="247"/>
      <c r="FK51" s="247"/>
      <c r="FL51" s="247"/>
      <c r="FM51" s="247"/>
      <c r="FN51" s="247"/>
      <c r="FO51" s="247"/>
      <c r="FP51" s="247"/>
      <c r="FQ51" s="247"/>
      <c r="FR51" s="247"/>
      <c r="FS51" s="247"/>
      <c r="FT51" s="247"/>
      <c r="FU51" s="247"/>
      <c r="FV51" s="247"/>
      <c r="FW51" s="247"/>
      <c r="FX51" s="247"/>
      <c r="FY51" s="247"/>
      <c r="FZ51" s="247"/>
      <c r="GA51" s="247"/>
      <c r="GB51" s="247"/>
      <c r="GC51" s="247"/>
      <c r="GD51" s="247"/>
      <c r="GE51" s="247"/>
      <c r="GF51" s="247"/>
      <c r="GG51" s="247"/>
      <c r="GH51" s="247"/>
      <c r="GI51" s="247"/>
      <c r="GJ51" s="247"/>
      <c r="GK51" s="247"/>
      <c r="GL51" s="247"/>
      <c r="GM51" s="247"/>
      <c r="GN51" s="247"/>
      <c r="GO51" s="247"/>
      <c r="GP51" s="247"/>
      <c r="GQ51" s="247"/>
      <c r="GR51" s="247"/>
      <c r="GS51" s="247"/>
      <c r="GT51" s="247"/>
      <c r="GU51" s="247"/>
      <c r="GV51" s="247"/>
      <c r="GW51" s="247"/>
      <c r="GX51" s="247"/>
      <c r="GY51" s="247"/>
      <c r="GZ51" s="247"/>
      <c r="HA51" s="247"/>
      <c r="HB51" s="247"/>
      <c r="HC51" s="247"/>
      <c r="HD51" s="247"/>
      <c r="HE51" s="247"/>
      <c r="HF51" s="247"/>
      <c r="HG51" s="247"/>
      <c r="HH51" s="247"/>
      <c r="HI51" s="247"/>
      <c r="HJ51" s="247"/>
      <c r="HK51" s="247"/>
      <c r="HL51" s="247"/>
      <c r="HM51" s="247"/>
      <c r="HN51" s="247"/>
      <c r="HO51" s="247"/>
      <c r="HP51" s="247"/>
      <c r="HQ51" s="247"/>
      <c r="HR51" s="247"/>
      <c r="HS51" s="247"/>
      <c r="HT51" s="247"/>
      <c r="HU51" s="247"/>
      <c r="HV51" s="247"/>
      <c r="HW51" s="247"/>
      <c r="HX51" s="247"/>
      <c r="HY51" s="247"/>
      <c r="HZ51" s="247"/>
      <c r="IA51" s="247"/>
      <c r="IB51" s="247"/>
      <c r="IC51" s="247"/>
      <c r="ID51" s="247"/>
      <c r="IE51" s="247"/>
      <c r="IF51" s="247"/>
      <c r="IG51" s="247"/>
      <c r="IH51" s="247"/>
      <c r="II51" s="247"/>
      <c r="IJ51" s="247"/>
      <c r="IK51" s="247"/>
      <c r="IL51" s="247"/>
      <c r="IM51" s="247"/>
      <c r="IN51" s="247"/>
      <c r="IO51" s="247"/>
      <c r="IP51" s="247"/>
      <c r="IQ51" s="247"/>
      <c r="IR51" s="247"/>
      <c r="IS51" s="247"/>
      <c r="IT51" s="247"/>
      <c r="IU51" s="247"/>
      <c r="IV51" s="247"/>
    </row>
    <row r="52" spans="1:256" x14ac:dyDescent="0.2">
      <c r="A52" s="247"/>
      <c r="B52" s="247"/>
      <c r="C52" s="248"/>
      <c r="D52" s="248"/>
      <c r="E52" s="248"/>
      <c r="F52" s="248"/>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c r="AD52" s="247"/>
      <c r="AE52" s="247"/>
      <c r="AF52" s="247"/>
      <c r="AG52" s="247"/>
      <c r="AH52" s="247"/>
      <c r="AI52" s="247"/>
      <c r="AJ52" s="247"/>
      <c r="AK52" s="247"/>
      <c r="AL52" s="247"/>
      <c r="AM52" s="247"/>
      <c r="AN52" s="247"/>
      <c r="AO52" s="247"/>
      <c r="AP52" s="247"/>
      <c r="AQ52" s="247"/>
      <c r="AR52" s="247"/>
      <c r="AS52" s="247"/>
      <c r="AT52" s="247"/>
      <c r="AU52" s="247"/>
      <c r="AV52" s="247"/>
      <c r="AW52" s="247"/>
      <c r="AX52" s="247"/>
      <c r="AY52" s="247"/>
      <c r="AZ52" s="247"/>
      <c r="BA52" s="247"/>
      <c r="BB52" s="247"/>
      <c r="BC52" s="247"/>
      <c r="BD52" s="247"/>
      <c r="BE52" s="247"/>
      <c r="BF52" s="247"/>
      <c r="BG52" s="247"/>
      <c r="BH52" s="247"/>
      <c r="BI52" s="247"/>
      <c r="BJ52" s="247"/>
      <c r="BK52" s="247"/>
      <c r="BL52" s="247"/>
      <c r="BM52" s="247"/>
      <c r="BN52" s="247"/>
      <c r="BO52" s="247"/>
      <c r="BP52" s="247"/>
      <c r="BQ52" s="247"/>
      <c r="BR52" s="247"/>
      <c r="BS52" s="247"/>
      <c r="BT52" s="247"/>
      <c r="BU52" s="247"/>
      <c r="BV52" s="247"/>
      <c r="BW52" s="247"/>
      <c r="BX52" s="247"/>
      <c r="BY52" s="247"/>
      <c r="BZ52" s="247"/>
      <c r="CA52" s="247"/>
      <c r="CB52" s="247"/>
      <c r="CC52" s="247"/>
      <c r="CD52" s="247"/>
      <c r="CE52" s="247"/>
      <c r="CF52" s="247"/>
      <c r="CG52" s="247"/>
      <c r="CH52" s="247"/>
      <c r="CI52" s="247"/>
      <c r="CJ52" s="247"/>
      <c r="CK52" s="247"/>
      <c r="CL52" s="247"/>
      <c r="CM52" s="247"/>
      <c r="CN52" s="247"/>
      <c r="CO52" s="247"/>
      <c r="CP52" s="247"/>
      <c r="CQ52" s="247"/>
      <c r="CR52" s="247"/>
      <c r="CS52" s="247"/>
      <c r="CT52" s="247"/>
      <c r="CU52" s="247"/>
      <c r="CV52" s="247"/>
      <c r="CW52" s="247"/>
      <c r="CX52" s="247"/>
      <c r="CY52" s="247"/>
      <c r="CZ52" s="247"/>
      <c r="DA52" s="247"/>
      <c r="DB52" s="247"/>
      <c r="DC52" s="247"/>
      <c r="DD52" s="247"/>
      <c r="DE52" s="247"/>
      <c r="DF52" s="247"/>
      <c r="DG52" s="247"/>
      <c r="DH52" s="247"/>
      <c r="DI52" s="247"/>
      <c r="DJ52" s="247"/>
      <c r="DK52" s="247"/>
      <c r="DL52" s="247"/>
      <c r="DM52" s="247"/>
      <c r="DN52" s="247"/>
      <c r="DO52" s="247"/>
      <c r="DP52" s="247"/>
      <c r="DQ52" s="247"/>
      <c r="DR52" s="247"/>
      <c r="DS52" s="247"/>
      <c r="DT52" s="247"/>
      <c r="DU52" s="247"/>
      <c r="DV52" s="247"/>
      <c r="DW52" s="247"/>
      <c r="DX52" s="247"/>
      <c r="DY52" s="247"/>
      <c r="DZ52" s="247"/>
      <c r="EA52" s="247"/>
      <c r="EB52" s="247"/>
      <c r="EC52" s="247"/>
      <c r="ED52" s="247"/>
      <c r="EE52" s="247"/>
      <c r="EF52" s="247"/>
      <c r="EG52" s="247"/>
      <c r="EH52" s="247"/>
      <c r="EI52" s="247"/>
      <c r="EJ52" s="247"/>
      <c r="EK52" s="247"/>
      <c r="EL52" s="247"/>
      <c r="EM52" s="247"/>
      <c r="EN52" s="247"/>
      <c r="EO52" s="247"/>
      <c r="EP52" s="247"/>
      <c r="EQ52" s="247"/>
      <c r="ER52" s="247"/>
      <c r="ES52" s="247"/>
      <c r="ET52" s="247"/>
      <c r="EU52" s="247"/>
      <c r="EV52" s="247"/>
      <c r="EW52" s="247"/>
      <c r="EX52" s="247"/>
      <c r="EY52" s="247"/>
      <c r="EZ52" s="247"/>
      <c r="FA52" s="247"/>
      <c r="FB52" s="247"/>
      <c r="FC52" s="247"/>
      <c r="FD52" s="247"/>
      <c r="FE52" s="247"/>
      <c r="FF52" s="247"/>
      <c r="FG52" s="247"/>
      <c r="FH52" s="247"/>
      <c r="FI52" s="247"/>
      <c r="FJ52" s="247"/>
      <c r="FK52" s="247"/>
      <c r="FL52" s="247"/>
      <c r="FM52" s="247"/>
      <c r="FN52" s="247"/>
      <c r="FO52" s="247"/>
      <c r="FP52" s="247"/>
      <c r="FQ52" s="247"/>
      <c r="FR52" s="247"/>
      <c r="FS52" s="247"/>
      <c r="FT52" s="247"/>
      <c r="FU52" s="247"/>
      <c r="FV52" s="247"/>
      <c r="FW52" s="247"/>
      <c r="FX52" s="247"/>
      <c r="FY52" s="247"/>
      <c r="FZ52" s="247"/>
      <c r="GA52" s="247"/>
      <c r="GB52" s="247"/>
      <c r="GC52" s="247"/>
      <c r="GD52" s="247"/>
      <c r="GE52" s="247"/>
      <c r="GF52" s="247"/>
      <c r="GG52" s="247"/>
      <c r="GH52" s="247"/>
      <c r="GI52" s="247"/>
      <c r="GJ52" s="247"/>
      <c r="GK52" s="247"/>
      <c r="GL52" s="247"/>
      <c r="GM52" s="247"/>
      <c r="GN52" s="247"/>
      <c r="GO52" s="247"/>
      <c r="GP52" s="247"/>
      <c r="GQ52" s="247"/>
      <c r="GR52" s="247"/>
      <c r="GS52" s="247"/>
      <c r="GT52" s="247"/>
      <c r="GU52" s="247"/>
      <c r="GV52" s="247"/>
      <c r="GW52" s="247"/>
      <c r="GX52" s="247"/>
      <c r="GY52" s="247"/>
      <c r="GZ52" s="247"/>
      <c r="HA52" s="247"/>
      <c r="HB52" s="247"/>
      <c r="HC52" s="247"/>
      <c r="HD52" s="247"/>
      <c r="HE52" s="247"/>
      <c r="HF52" s="247"/>
      <c r="HG52" s="247"/>
      <c r="HH52" s="247"/>
      <c r="HI52" s="247"/>
      <c r="HJ52" s="247"/>
      <c r="HK52" s="247"/>
      <c r="HL52" s="247"/>
      <c r="HM52" s="247"/>
      <c r="HN52" s="247"/>
      <c r="HO52" s="247"/>
      <c r="HP52" s="247"/>
      <c r="HQ52" s="247"/>
      <c r="HR52" s="247"/>
      <c r="HS52" s="247"/>
      <c r="HT52" s="247"/>
      <c r="HU52" s="247"/>
      <c r="HV52" s="247"/>
      <c r="HW52" s="247"/>
      <c r="HX52" s="247"/>
      <c r="HY52" s="247"/>
      <c r="HZ52" s="247"/>
      <c r="IA52" s="247"/>
      <c r="IB52" s="247"/>
      <c r="IC52" s="247"/>
      <c r="ID52" s="247"/>
      <c r="IE52" s="247"/>
      <c r="IF52" s="247"/>
      <c r="IG52" s="247"/>
      <c r="IH52" s="247"/>
      <c r="II52" s="247"/>
      <c r="IJ52" s="247"/>
      <c r="IK52" s="247"/>
      <c r="IL52" s="247"/>
      <c r="IM52" s="247"/>
      <c r="IN52" s="247"/>
      <c r="IO52" s="247"/>
      <c r="IP52" s="247"/>
      <c r="IQ52" s="247"/>
      <c r="IR52" s="247"/>
      <c r="IS52" s="247"/>
      <c r="IT52" s="247"/>
      <c r="IU52" s="247"/>
      <c r="IV52" s="247"/>
    </row>
    <row r="53" spans="1:256" x14ac:dyDescent="0.2">
      <c r="A53" s="247"/>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c r="AC53" s="247"/>
      <c r="AD53" s="247"/>
      <c r="AE53" s="247"/>
      <c r="AF53" s="247"/>
      <c r="AG53" s="247"/>
      <c r="AH53" s="247"/>
      <c r="AI53" s="247"/>
      <c r="AJ53" s="247"/>
      <c r="AK53" s="247"/>
      <c r="AL53" s="247"/>
      <c r="AM53" s="247"/>
      <c r="AN53" s="247"/>
      <c r="AO53" s="247"/>
      <c r="AP53" s="247"/>
      <c r="AQ53" s="247"/>
      <c r="AR53" s="247"/>
      <c r="AS53" s="247"/>
      <c r="AT53" s="247"/>
      <c r="AU53" s="247"/>
      <c r="AV53" s="247"/>
      <c r="AW53" s="247"/>
      <c r="AX53" s="247"/>
      <c r="AY53" s="247"/>
      <c r="AZ53" s="247"/>
      <c r="BA53" s="247"/>
      <c r="BB53" s="247"/>
      <c r="BC53" s="247"/>
      <c r="BD53" s="247"/>
      <c r="BE53" s="247"/>
      <c r="BF53" s="247"/>
      <c r="BG53" s="247"/>
      <c r="BH53" s="247"/>
      <c r="BI53" s="247"/>
      <c r="BJ53" s="247"/>
      <c r="BK53" s="247"/>
      <c r="BL53" s="247"/>
      <c r="BM53" s="247"/>
      <c r="BN53" s="247"/>
      <c r="BO53" s="247"/>
      <c r="BP53" s="247"/>
      <c r="BQ53" s="247"/>
      <c r="BR53" s="247"/>
      <c r="BS53" s="247"/>
      <c r="BT53" s="247"/>
      <c r="BU53" s="247"/>
      <c r="BV53" s="247"/>
      <c r="BW53" s="247"/>
      <c r="BX53" s="247"/>
      <c r="BY53" s="247"/>
      <c r="BZ53" s="247"/>
      <c r="CA53" s="247"/>
      <c r="CB53" s="247"/>
      <c r="CC53" s="247"/>
      <c r="CD53" s="247"/>
      <c r="CE53" s="247"/>
      <c r="CF53" s="247"/>
      <c r="CG53" s="247"/>
      <c r="CH53" s="247"/>
      <c r="CI53" s="247"/>
      <c r="CJ53" s="247"/>
      <c r="CK53" s="247"/>
      <c r="CL53" s="247"/>
      <c r="CM53" s="247"/>
      <c r="CN53" s="247"/>
      <c r="CO53" s="247"/>
      <c r="CP53" s="247"/>
      <c r="CQ53" s="247"/>
      <c r="CR53" s="247"/>
      <c r="CS53" s="247"/>
      <c r="CT53" s="247"/>
      <c r="CU53" s="247"/>
      <c r="CV53" s="247"/>
      <c r="CW53" s="247"/>
      <c r="CX53" s="247"/>
      <c r="CY53" s="247"/>
      <c r="CZ53" s="247"/>
      <c r="DA53" s="247"/>
      <c r="DB53" s="247"/>
      <c r="DC53" s="247"/>
      <c r="DD53" s="247"/>
      <c r="DE53" s="247"/>
      <c r="DF53" s="247"/>
      <c r="DG53" s="247"/>
      <c r="DH53" s="247"/>
      <c r="DI53" s="247"/>
      <c r="DJ53" s="247"/>
      <c r="DK53" s="247"/>
      <c r="DL53" s="247"/>
      <c r="DM53" s="247"/>
      <c r="DN53" s="247"/>
      <c r="DO53" s="247"/>
      <c r="DP53" s="247"/>
      <c r="DQ53" s="247"/>
      <c r="DR53" s="247"/>
      <c r="DS53" s="247"/>
      <c r="DT53" s="247"/>
      <c r="DU53" s="247"/>
      <c r="DV53" s="247"/>
      <c r="DW53" s="247"/>
      <c r="DX53" s="247"/>
      <c r="DY53" s="247"/>
      <c r="DZ53" s="247"/>
      <c r="EA53" s="247"/>
      <c r="EB53" s="247"/>
      <c r="EC53" s="247"/>
      <c r="ED53" s="247"/>
      <c r="EE53" s="247"/>
      <c r="EF53" s="247"/>
      <c r="EG53" s="247"/>
      <c r="EH53" s="247"/>
      <c r="EI53" s="247"/>
      <c r="EJ53" s="247"/>
      <c r="EK53" s="247"/>
      <c r="EL53" s="247"/>
      <c r="EM53" s="247"/>
      <c r="EN53" s="247"/>
      <c r="EO53" s="247"/>
      <c r="EP53" s="247"/>
      <c r="EQ53" s="247"/>
      <c r="ER53" s="247"/>
      <c r="ES53" s="247"/>
      <c r="ET53" s="247"/>
      <c r="EU53" s="247"/>
      <c r="EV53" s="247"/>
      <c r="EW53" s="247"/>
      <c r="EX53" s="247"/>
      <c r="EY53" s="247"/>
      <c r="EZ53" s="247"/>
      <c r="FA53" s="247"/>
      <c r="FB53" s="247"/>
      <c r="FC53" s="247"/>
      <c r="FD53" s="247"/>
      <c r="FE53" s="247"/>
      <c r="FF53" s="247"/>
      <c r="FG53" s="247"/>
      <c r="FH53" s="247"/>
      <c r="FI53" s="247"/>
      <c r="FJ53" s="247"/>
      <c r="FK53" s="247"/>
      <c r="FL53" s="247"/>
      <c r="FM53" s="247"/>
      <c r="FN53" s="247"/>
      <c r="FO53" s="247"/>
      <c r="FP53" s="247"/>
      <c r="FQ53" s="247"/>
      <c r="FR53" s="247"/>
      <c r="FS53" s="247"/>
      <c r="FT53" s="247"/>
      <c r="FU53" s="247"/>
      <c r="FV53" s="247"/>
      <c r="FW53" s="247"/>
      <c r="FX53" s="247"/>
      <c r="FY53" s="247"/>
      <c r="FZ53" s="247"/>
      <c r="GA53" s="247"/>
      <c r="GB53" s="247"/>
      <c r="GC53" s="247"/>
      <c r="GD53" s="247"/>
      <c r="GE53" s="247"/>
      <c r="GF53" s="247"/>
      <c r="GG53" s="247"/>
      <c r="GH53" s="247"/>
      <c r="GI53" s="247"/>
      <c r="GJ53" s="247"/>
      <c r="GK53" s="247"/>
      <c r="GL53" s="247"/>
      <c r="GM53" s="247"/>
      <c r="GN53" s="247"/>
      <c r="GO53" s="247"/>
      <c r="GP53" s="247"/>
      <c r="GQ53" s="247"/>
      <c r="GR53" s="247"/>
      <c r="GS53" s="247"/>
      <c r="GT53" s="247"/>
      <c r="GU53" s="247"/>
      <c r="GV53" s="247"/>
      <c r="GW53" s="247"/>
      <c r="GX53" s="247"/>
      <c r="GY53" s="247"/>
      <c r="GZ53" s="247"/>
      <c r="HA53" s="247"/>
      <c r="HB53" s="247"/>
      <c r="HC53" s="247"/>
      <c r="HD53" s="247"/>
      <c r="HE53" s="247"/>
      <c r="HF53" s="247"/>
      <c r="HG53" s="247"/>
      <c r="HH53" s="247"/>
      <c r="HI53" s="247"/>
      <c r="HJ53" s="247"/>
      <c r="HK53" s="247"/>
      <c r="HL53" s="247"/>
      <c r="HM53" s="247"/>
      <c r="HN53" s="247"/>
      <c r="HO53" s="247"/>
      <c r="HP53" s="247"/>
      <c r="HQ53" s="247"/>
      <c r="HR53" s="247"/>
      <c r="HS53" s="247"/>
      <c r="HT53" s="247"/>
      <c r="HU53" s="247"/>
      <c r="HV53" s="247"/>
      <c r="HW53" s="247"/>
      <c r="HX53" s="247"/>
      <c r="HY53" s="247"/>
      <c r="HZ53" s="247"/>
      <c r="IA53" s="247"/>
      <c r="IB53" s="247"/>
      <c r="IC53" s="247"/>
      <c r="ID53" s="247"/>
      <c r="IE53" s="247"/>
      <c r="IF53" s="247"/>
      <c r="IG53" s="247"/>
      <c r="IH53" s="247"/>
      <c r="II53" s="247"/>
      <c r="IJ53" s="247"/>
      <c r="IK53" s="247"/>
      <c r="IL53" s="247"/>
      <c r="IM53" s="247"/>
      <c r="IN53" s="247"/>
      <c r="IO53" s="247"/>
      <c r="IP53" s="247"/>
      <c r="IQ53" s="247"/>
      <c r="IR53" s="247"/>
      <c r="IS53" s="247"/>
      <c r="IT53" s="247"/>
      <c r="IU53" s="247"/>
      <c r="IV53" s="247"/>
    </row>
    <row r="54" spans="1:256" ht="13.9" customHeight="1" x14ac:dyDescent="0.25">
      <c r="A54" s="1"/>
    </row>
    <row r="55" spans="1:256" ht="13.9" customHeight="1" x14ac:dyDescent="0.25">
      <c r="A55" s="1"/>
    </row>
    <row r="56" spans="1:256" ht="13.9" customHeight="1" x14ac:dyDescent="0.25">
      <c r="A56" s="1"/>
    </row>
    <row r="57" spans="1:256" ht="13.9" customHeight="1" x14ac:dyDescent="0.25">
      <c r="A57" s="1"/>
    </row>
    <row r="58" spans="1:256" ht="13.9" customHeight="1" x14ac:dyDescent="0.25">
      <c r="A58" s="1"/>
    </row>
    <row r="59" spans="1:256" ht="13.9" customHeight="1" x14ac:dyDescent="0.25">
      <c r="A59" s="1"/>
    </row>
    <row r="60" spans="1:256" ht="13.9" customHeight="1" x14ac:dyDescent="0.25">
      <c r="A60" s="1"/>
    </row>
    <row r="61" spans="1:256" ht="13.9" customHeight="1" x14ac:dyDescent="0.25">
      <c r="A61" s="12"/>
    </row>
    <row r="63" spans="1:256" ht="13.9" customHeight="1" x14ac:dyDescent="0.25">
      <c r="A63" s="12"/>
    </row>
  </sheetData>
  <mergeCells count="518">
    <mergeCell ref="A29:B29"/>
    <mergeCell ref="A46:B46"/>
    <mergeCell ref="A50:B50"/>
    <mergeCell ref="C50:D50"/>
    <mergeCell ref="A49:B49"/>
    <mergeCell ref="A28:B28"/>
    <mergeCell ref="U50:V50"/>
    <mergeCell ref="W50:X50"/>
    <mergeCell ref="M50:N50"/>
    <mergeCell ref="O50:P50"/>
    <mergeCell ref="Q50:R50"/>
    <mergeCell ref="S50:T50"/>
    <mergeCell ref="A36:B36"/>
    <mergeCell ref="E50:F50"/>
    <mergeCell ref="G50:H50"/>
    <mergeCell ref="I50:J50"/>
    <mergeCell ref="K50:L50"/>
    <mergeCell ref="A32:B33"/>
    <mergeCell ref="Y50:Z50"/>
    <mergeCell ref="AA50:AB50"/>
    <mergeCell ref="AC50:AD50"/>
    <mergeCell ref="AE50:AF50"/>
    <mergeCell ref="AG50:AH50"/>
    <mergeCell ref="AI50:AJ50"/>
    <mergeCell ref="AK50:AL50"/>
    <mergeCell ref="AM50:AN50"/>
    <mergeCell ref="AO50:AP50"/>
    <mergeCell ref="AQ50:AR50"/>
    <mergeCell ref="AS50:AT50"/>
    <mergeCell ref="AU50:AV50"/>
    <mergeCell ref="AW50:AX50"/>
    <mergeCell ref="AY50:AZ50"/>
    <mergeCell ref="BA50:BB50"/>
    <mergeCell ref="BC50:BD50"/>
    <mergeCell ref="BE50:BF50"/>
    <mergeCell ref="BG50:BH50"/>
    <mergeCell ref="BI50:BJ50"/>
    <mergeCell ref="BK50:BL50"/>
    <mergeCell ref="BM50:BN50"/>
    <mergeCell ref="BO50:BP50"/>
    <mergeCell ref="BQ50:BR50"/>
    <mergeCell ref="BS50:BT50"/>
    <mergeCell ref="BU50:BV50"/>
    <mergeCell ref="BW50:BX50"/>
    <mergeCell ref="BY50:BZ50"/>
    <mergeCell ref="CA50:CB50"/>
    <mergeCell ref="CC50:CD50"/>
    <mergeCell ref="CE50:CF50"/>
    <mergeCell ref="CG50:CH50"/>
    <mergeCell ref="CI50:CJ50"/>
    <mergeCell ref="CK50:CL50"/>
    <mergeCell ref="CM50:CN50"/>
    <mergeCell ref="CO50:CP50"/>
    <mergeCell ref="CQ50:CR50"/>
    <mergeCell ref="CS50:CT50"/>
    <mergeCell ref="CU50:CV50"/>
    <mergeCell ref="CW50:CX50"/>
    <mergeCell ref="CY50:CZ50"/>
    <mergeCell ref="DA50:DB50"/>
    <mergeCell ref="DC50:DD50"/>
    <mergeCell ref="DE50:DF50"/>
    <mergeCell ref="DG50:DH50"/>
    <mergeCell ref="DI50:DJ50"/>
    <mergeCell ref="DK50:DL50"/>
    <mergeCell ref="DM50:DN50"/>
    <mergeCell ref="DO50:DP50"/>
    <mergeCell ref="DQ50:DR50"/>
    <mergeCell ref="DS50:DT50"/>
    <mergeCell ref="DU50:DV50"/>
    <mergeCell ref="DW50:DX50"/>
    <mergeCell ref="DY50:DZ50"/>
    <mergeCell ref="EA50:EB50"/>
    <mergeCell ref="EC50:ED50"/>
    <mergeCell ref="EE50:EF50"/>
    <mergeCell ref="EG50:EH50"/>
    <mergeCell ref="EI50:EJ50"/>
    <mergeCell ref="EK50:EL50"/>
    <mergeCell ref="EM50:EN50"/>
    <mergeCell ref="EO50:EP50"/>
    <mergeCell ref="EQ50:ER50"/>
    <mergeCell ref="ES50:ET50"/>
    <mergeCell ref="EU50:EV50"/>
    <mergeCell ref="EW50:EX50"/>
    <mergeCell ref="EY50:EZ50"/>
    <mergeCell ref="FA50:FB50"/>
    <mergeCell ref="FC50:FD50"/>
    <mergeCell ref="FE50:FF50"/>
    <mergeCell ref="FG50:FH50"/>
    <mergeCell ref="FI50:FJ50"/>
    <mergeCell ref="FK50:FL50"/>
    <mergeCell ref="FM50:FN50"/>
    <mergeCell ref="FO50:FP50"/>
    <mergeCell ref="FQ50:FR50"/>
    <mergeCell ref="FS50:FT50"/>
    <mergeCell ref="FU50:FV50"/>
    <mergeCell ref="FW50:FX50"/>
    <mergeCell ref="FY50:FZ50"/>
    <mergeCell ref="GA50:GB50"/>
    <mergeCell ref="GC50:GD50"/>
    <mergeCell ref="GE50:GF50"/>
    <mergeCell ref="GG50:GH50"/>
    <mergeCell ref="GI50:GJ50"/>
    <mergeCell ref="GK50:GL50"/>
    <mergeCell ref="GM50:GN50"/>
    <mergeCell ref="GO50:GP50"/>
    <mergeCell ref="GQ50:GR50"/>
    <mergeCell ref="GS50:GT50"/>
    <mergeCell ref="GU50:GV50"/>
    <mergeCell ref="GW50:GX50"/>
    <mergeCell ref="GY50:GZ50"/>
    <mergeCell ref="HA50:HB50"/>
    <mergeCell ref="HC50:HD50"/>
    <mergeCell ref="HE50:HF50"/>
    <mergeCell ref="HG50:HH50"/>
    <mergeCell ref="HI50:HJ50"/>
    <mergeCell ref="HK50:HL50"/>
    <mergeCell ref="HM50:HN50"/>
    <mergeCell ref="HO50:HP50"/>
    <mergeCell ref="HQ50:HR50"/>
    <mergeCell ref="HS50:HT50"/>
    <mergeCell ref="HU50:HV50"/>
    <mergeCell ref="HW50:HX50"/>
    <mergeCell ref="HY50:HZ50"/>
    <mergeCell ref="IA50:IB50"/>
    <mergeCell ref="IC50:ID50"/>
    <mergeCell ref="IE50:IF50"/>
    <mergeCell ref="IG50:IH50"/>
    <mergeCell ref="II50:IJ50"/>
    <mergeCell ref="IK50:IL50"/>
    <mergeCell ref="IM50:IN50"/>
    <mergeCell ref="IO50:IP50"/>
    <mergeCell ref="IQ50:IR50"/>
    <mergeCell ref="IS50:IT50"/>
    <mergeCell ref="IU50:IV50"/>
    <mergeCell ref="A51:B51"/>
    <mergeCell ref="C51:D51"/>
    <mergeCell ref="E51:F51"/>
    <mergeCell ref="G51:H51"/>
    <mergeCell ref="I51:J51"/>
    <mergeCell ref="K51:L51"/>
    <mergeCell ref="M51:N51"/>
    <mergeCell ref="O51:P51"/>
    <mergeCell ref="Q51:R51"/>
    <mergeCell ref="S51:T51"/>
    <mergeCell ref="U51:V51"/>
    <mergeCell ref="W51:X51"/>
    <mergeCell ref="Y51:Z51"/>
    <mergeCell ref="AA51:AB51"/>
    <mergeCell ref="AC51:AD51"/>
    <mergeCell ref="AE51:AF51"/>
    <mergeCell ref="AG51:AH51"/>
    <mergeCell ref="AI51:AJ51"/>
    <mergeCell ref="AK51:AL51"/>
    <mergeCell ref="AM51:AN51"/>
    <mergeCell ref="AO51:AP51"/>
    <mergeCell ref="AQ51:AR51"/>
    <mergeCell ref="AS51:AT51"/>
    <mergeCell ref="AU51:AV51"/>
    <mergeCell ref="AW51:AX51"/>
    <mergeCell ref="AY51:AZ51"/>
    <mergeCell ref="BA51:BB51"/>
    <mergeCell ref="BC51:BD51"/>
    <mergeCell ref="BE51:BF51"/>
    <mergeCell ref="BG51:BH51"/>
    <mergeCell ref="BI51:BJ51"/>
    <mergeCell ref="BK51:BL51"/>
    <mergeCell ref="BM51:BN51"/>
    <mergeCell ref="BO51:BP51"/>
    <mergeCell ref="BQ51:BR51"/>
    <mergeCell ref="BS51:BT51"/>
    <mergeCell ref="BU51:BV51"/>
    <mergeCell ref="BW51:BX51"/>
    <mergeCell ref="BY51:BZ51"/>
    <mergeCell ref="CA51:CB51"/>
    <mergeCell ref="CC51:CD51"/>
    <mergeCell ref="CE51:CF51"/>
    <mergeCell ref="CG51:CH51"/>
    <mergeCell ref="CI51:CJ51"/>
    <mergeCell ref="CK51:CL51"/>
    <mergeCell ref="CM51:CN51"/>
    <mergeCell ref="CO51:CP51"/>
    <mergeCell ref="CQ51:CR51"/>
    <mergeCell ref="CS51:CT51"/>
    <mergeCell ref="CU51:CV51"/>
    <mergeCell ref="CW51:CX51"/>
    <mergeCell ref="CY51:CZ51"/>
    <mergeCell ref="DA51:DB51"/>
    <mergeCell ref="DC51:DD51"/>
    <mergeCell ref="DE51:DF51"/>
    <mergeCell ref="DG51:DH51"/>
    <mergeCell ref="DI51:DJ51"/>
    <mergeCell ref="DK51:DL51"/>
    <mergeCell ref="DM51:DN51"/>
    <mergeCell ref="DO51:DP51"/>
    <mergeCell ref="DQ51:DR51"/>
    <mergeCell ref="DS51:DT51"/>
    <mergeCell ref="DU51:DV51"/>
    <mergeCell ref="DW51:DX51"/>
    <mergeCell ref="DY51:DZ51"/>
    <mergeCell ref="EA51:EB51"/>
    <mergeCell ref="EC51:ED51"/>
    <mergeCell ref="EE51:EF51"/>
    <mergeCell ref="EG51:EH51"/>
    <mergeCell ref="EI51:EJ51"/>
    <mergeCell ref="EK51:EL51"/>
    <mergeCell ref="EM51:EN51"/>
    <mergeCell ref="EO51:EP51"/>
    <mergeCell ref="EQ51:ER51"/>
    <mergeCell ref="ES51:ET51"/>
    <mergeCell ref="EU51:EV51"/>
    <mergeCell ref="EW51:EX51"/>
    <mergeCell ref="EY51:EZ51"/>
    <mergeCell ref="FA51:FB51"/>
    <mergeCell ref="FC51:FD51"/>
    <mergeCell ref="FE51:FF51"/>
    <mergeCell ref="FG51:FH51"/>
    <mergeCell ref="FI51:FJ51"/>
    <mergeCell ref="FK51:FL51"/>
    <mergeCell ref="FM51:FN51"/>
    <mergeCell ref="FO51:FP51"/>
    <mergeCell ref="FQ51:FR51"/>
    <mergeCell ref="FS51:FT51"/>
    <mergeCell ref="FU51:FV51"/>
    <mergeCell ref="FW51:FX51"/>
    <mergeCell ref="FY51:FZ51"/>
    <mergeCell ref="GA51:GB51"/>
    <mergeCell ref="GC51:GD51"/>
    <mergeCell ref="GE51:GF51"/>
    <mergeCell ref="GG51:GH51"/>
    <mergeCell ref="GI51:GJ51"/>
    <mergeCell ref="GK51:GL51"/>
    <mergeCell ref="GM51:GN51"/>
    <mergeCell ref="GO51:GP51"/>
    <mergeCell ref="GQ51:GR51"/>
    <mergeCell ref="GS51:GT51"/>
    <mergeCell ref="GU51:GV51"/>
    <mergeCell ref="GW51:GX51"/>
    <mergeCell ref="GY51:GZ51"/>
    <mergeCell ref="HA51:HB51"/>
    <mergeCell ref="HC51:HD51"/>
    <mergeCell ref="HE51:HF51"/>
    <mergeCell ref="HG51:HH51"/>
    <mergeCell ref="HI51:HJ51"/>
    <mergeCell ref="HK51:HL51"/>
    <mergeCell ref="HM51:HN51"/>
    <mergeCell ref="HO51:HP51"/>
    <mergeCell ref="HQ51:HR51"/>
    <mergeCell ref="HS51:HT51"/>
    <mergeCell ref="HU51:HV51"/>
    <mergeCell ref="HW51:HX51"/>
    <mergeCell ref="HY51:HZ51"/>
    <mergeCell ref="IA51:IB51"/>
    <mergeCell ref="IC51:ID51"/>
    <mergeCell ref="IE51:IF51"/>
    <mergeCell ref="IG51:IH51"/>
    <mergeCell ref="II51:IJ51"/>
    <mergeCell ref="IK51:IL51"/>
    <mergeCell ref="IM51:IN51"/>
    <mergeCell ref="IO51:IP51"/>
    <mergeCell ref="IQ51:IR51"/>
    <mergeCell ref="IS51:IT51"/>
    <mergeCell ref="IU51:IV51"/>
    <mergeCell ref="A52:B52"/>
    <mergeCell ref="C52:D52"/>
    <mergeCell ref="E52:F52"/>
    <mergeCell ref="G52:H52"/>
    <mergeCell ref="I52:J52"/>
    <mergeCell ref="K52:L52"/>
    <mergeCell ref="M52:N52"/>
    <mergeCell ref="O52:P52"/>
    <mergeCell ref="Q52:R52"/>
    <mergeCell ref="S52:T52"/>
    <mergeCell ref="U52:V52"/>
    <mergeCell ref="W52:X52"/>
    <mergeCell ref="Y52:Z52"/>
    <mergeCell ref="AA52:AB52"/>
    <mergeCell ref="AC52:AD52"/>
    <mergeCell ref="AE52:AF52"/>
    <mergeCell ref="AG52:AH52"/>
    <mergeCell ref="AI52:AJ52"/>
    <mergeCell ref="AK52:AL52"/>
    <mergeCell ref="AM52:AN52"/>
    <mergeCell ref="AO52:AP52"/>
    <mergeCell ref="AQ52:AR52"/>
    <mergeCell ref="AS52:AT52"/>
    <mergeCell ref="AU52:AV52"/>
    <mergeCell ref="AW52:AX52"/>
    <mergeCell ref="AY52:AZ52"/>
    <mergeCell ref="BA52:BB52"/>
    <mergeCell ref="BC52:BD52"/>
    <mergeCell ref="BE52:BF52"/>
    <mergeCell ref="BG52:BH52"/>
    <mergeCell ref="BI52:BJ52"/>
    <mergeCell ref="BK52:BL52"/>
    <mergeCell ref="BM52:BN52"/>
    <mergeCell ref="BO52:BP52"/>
    <mergeCell ref="BQ52:BR52"/>
    <mergeCell ref="BS52:BT52"/>
    <mergeCell ref="BU52:BV52"/>
    <mergeCell ref="BW52:BX52"/>
    <mergeCell ref="BY52:BZ52"/>
    <mergeCell ref="CA52:CB52"/>
    <mergeCell ref="CC52:CD52"/>
    <mergeCell ref="CE52:CF52"/>
    <mergeCell ref="CG52:CH52"/>
    <mergeCell ref="CI52:CJ52"/>
    <mergeCell ref="CK52:CL52"/>
    <mergeCell ref="CM52:CN52"/>
    <mergeCell ref="CO52:CP52"/>
    <mergeCell ref="CQ52:CR52"/>
    <mergeCell ref="CS52:CT52"/>
    <mergeCell ref="CU52:CV52"/>
    <mergeCell ref="CW52:CX52"/>
    <mergeCell ref="CY52:CZ52"/>
    <mergeCell ref="DA52:DB52"/>
    <mergeCell ref="DC52:DD52"/>
    <mergeCell ref="DE52:DF52"/>
    <mergeCell ref="DG52:DH52"/>
    <mergeCell ref="DI52:DJ52"/>
    <mergeCell ref="DK52:DL52"/>
    <mergeCell ref="DM52:DN52"/>
    <mergeCell ref="DO52:DP52"/>
    <mergeCell ref="DQ52:DR52"/>
    <mergeCell ref="DS52:DT52"/>
    <mergeCell ref="DU52:DV52"/>
    <mergeCell ref="DW52:DX52"/>
    <mergeCell ref="DY52:DZ52"/>
    <mergeCell ref="EA52:EB52"/>
    <mergeCell ref="EC52:ED52"/>
    <mergeCell ref="EE52:EF52"/>
    <mergeCell ref="EG52:EH52"/>
    <mergeCell ref="EI52:EJ52"/>
    <mergeCell ref="EK52:EL52"/>
    <mergeCell ref="EM52:EN52"/>
    <mergeCell ref="EO52:EP52"/>
    <mergeCell ref="EQ52:ER52"/>
    <mergeCell ref="ES52:ET52"/>
    <mergeCell ref="EU52:EV52"/>
    <mergeCell ref="EW52:EX52"/>
    <mergeCell ref="EY52:EZ52"/>
    <mergeCell ref="FA52:FB52"/>
    <mergeCell ref="FC52:FD52"/>
    <mergeCell ref="FE52:FF52"/>
    <mergeCell ref="FG52:FH52"/>
    <mergeCell ref="FI52:FJ52"/>
    <mergeCell ref="FK52:FL52"/>
    <mergeCell ref="FM52:FN52"/>
    <mergeCell ref="FO52:FP52"/>
    <mergeCell ref="FQ52:FR52"/>
    <mergeCell ref="FS52:FT52"/>
    <mergeCell ref="FU52:FV52"/>
    <mergeCell ref="FW52:FX52"/>
    <mergeCell ref="FY52:FZ52"/>
    <mergeCell ref="GA52:GB52"/>
    <mergeCell ref="GC52:GD52"/>
    <mergeCell ref="GE52:GF52"/>
    <mergeCell ref="GG52:GH52"/>
    <mergeCell ref="GI52:GJ52"/>
    <mergeCell ref="GK52:GL52"/>
    <mergeCell ref="GM52:GN52"/>
    <mergeCell ref="GO52:GP52"/>
    <mergeCell ref="GQ52:GR52"/>
    <mergeCell ref="GS52:GT52"/>
    <mergeCell ref="GU52:GV52"/>
    <mergeCell ref="GW52:GX52"/>
    <mergeCell ref="GY52:GZ52"/>
    <mergeCell ref="HA52:HB52"/>
    <mergeCell ref="HC52:HD52"/>
    <mergeCell ref="HE52:HF52"/>
    <mergeCell ref="HG52:HH52"/>
    <mergeCell ref="HI52:HJ52"/>
    <mergeCell ref="HK52:HL52"/>
    <mergeCell ref="HM52:HN52"/>
    <mergeCell ref="HO52:HP52"/>
    <mergeCell ref="HQ52:HR52"/>
    <mergeCell ref="HS52:HT52"/>
    <mergeCell ref="HU52:HV52"/>
    <mergeCell ref="HW52:HX52"/>
    <mergeCell ref="HY52:HZ52"/>
    <mergeCell ref="IA52:IB52"/>
    <mergeCell ref="IC52:ID52"/>
    <mergeCell ref="IE52:IF52"/>
    <mergeCell ref="IG52:IH52"/>
    <mergeCell ref="II52:IJ52"/>
    <mergeCell ref="IK52:IL52"/>
    <mergeCell ref="IM52:IN52"/>
    <mergeCell ref="IO52:IP52"/>
    <mergeCell ref="IQ52:IR52"/>
    <mergeCell ref="IS52:IT52"/>
    <mergeCell ref="IU52:IV52"/>
    <mergeCell ref="A53:B53"/>
    <mergeCell ref="C53:D53"/>
    <mergeCell ref="E53:F53"/>
    <mergeCell ref="G53:H53"/>
    <mergeCell ref="I53:J53"/>
    <mergeCell ref="K53:L53"/>
    <mergeCell ref="M53:N53"/>
    <mergeCell ref="O53:P53"/>
    <mergeCell ref="Q53:R53"/>
    <mergeCell ref="S53:T53"/>
    <mergeCell ref="U53:V53"/>
    <mergeCell ref="W53:X53"/>
    <mergeCell ref="Y53:Z53"/>
    <mergeCell ref="AA53:AB53"/>
    <mergeCell ref="AC53:AD53"/>
    <mergeCell ref="AE53:AF53"/>
    <mergeCell ref="AG53:AH53"/>
    <mergeCell ref="AI53:AJ53"/>
    <mergeCell ref="AK53:AL53"/>
    <mergeCell ref="AM53:AN53"/>
    <mergeCell ref="AO53:AP53"/>
    <mergeCell ref="AQ53:AR53"/>
    <mergeCell ref="AS53:AT53"/>
    <mergeCell ref="AU53:AV53"/>
    <mergeCell ref="AW53:AX53"/>
    <mergeCell ref="AY53:AZ53"/>
    <mergeCell ref="BA53:BB53"/>
    <mergeCell ref="BC53:BD53"/>
    <mergeCell ref="BE53:BF53"/>
    <mergeCell ref="BG53:BH53"/>
    <mergeCell ref="BI53:BJ53"/>
    <mergeCell ref="BK53:BL53"/>
    <mergeCell ref="BM53:BN53"/>
    <mergeCell ref="BO53:BP53"/>
    <mergeCell ref="BQ53:BR53"/>
    <mergeCell ref="BS53:BT53"/>
    <mergeCell ref="BU53:BV53"/>
    <mergeCell ref="BW53:BX53"/>
    <mergeCell ref="BY53:BZ53"/>
    <mergeCell ref="CA53:CB53"/>
    <mergeCell ref="CC53:CD53"/>
    <mergeCell ref="CE53:CF53"/>
    <mergeCell ref="CG53:CH53"/>
    <mergeCell ref="CI53:CJ53"/>
    <mergeCell ref="CK53:CL53"/>
    <mergeCell ref="CM53:CN53"/>
    <mergeCell ref="CO53:CP53"/>
    <mergeCell ref="CQ53:CR53"/>
    <mergeCell ref="CS53:CT53"/>
    <mergeCell ref="CU53:CV53"/>
    <mergeCell ref="CW53:CX53"/>
    <mergeCell ref="CY53:CZ53"/>
    <mergeCell ref="DA53:DB53"/>
    <mergeCell ref="DC53:DD53"/>
    <mergeCell ref="DE53:DF53"/>
    <mergeCell ref="DG53:DH53"/>
    <mergeCell ref="DI53:DJ53"/>
    <mergeCell ref="DK53:DL53"/>
    <mergeCell ref="DM53:DN53"/>
    <mergeCell ref="DO53:DP53"/>
    <mergeCell ref="DQ53:DR53"/>
    <mergeCell ref="DS53:DT53"/>
    <mergeCell ref="DU53:DV53"/>
    <mergeCell ref="DW53:DX53"/>
    <mergeCell ref="DY53:DZ53"/>
    <mergeCell ref="EA53:EB53"/>
    <mergeCell ref="EC53:ED53"/>
    <mergeCell ref="EE53:EF53"/>
    <mergeCell ref="EG53:EH53"/>
    <mergeCell ref="EI53:EJ53"/>
    <mergeCell ref="EK53:EL53"/>
    <mergeCell ref="EM53:EN53"/>
    <mergeCell ref="EO53:EP53"/>
    <mergeCell ref="EQ53:ER53"/>
    <mergeCell ref="ES53:ET53"/>
    <mergeCell ref="EU53:EV53"/>
    <mergeCell ref="EW53:EX53"/>
    <mergeCell ref="EY53:EZ53"/>
    <mergeCell ref="FA53:FB53"/>
    <mergeCell ref="FC53:FD53"/>
    <mergeCell ref="FE53:FF53"/>
    <mergeCell ref="FG53:FH53"/>
    <mergeCell ref="FI53:FJ53"/>
    <mergeCell ref="FK53:FL53"/>
    <mergeCell ref="FM53:FN53"/>
    <mergeCell ref="FO53:FP53"/>
    <mergeCell ref="FQ53:FR53"/>
    <mergeCell ref="FS53:FT53"/>
    <mergeCell ref="FU53:FV53"/>
    <mergeCell ref="FW53:FX53"/>
    <mergeCell ref="FY53:FZ53"/>
    <mergeCell ref="GA53:GB53"/>
    <mergeCell ref="GC53:GD53"/>
    <mergeCell ref="GE53:GF53"/>
    <mergeCell ref="GG53:GH53"/>
    <mergeCell ref="GI53:GJ53"/>
    <mergeCell ref="GK53:GL53"/>
    <mergeCell ref="GM53:GN53"/>
    <mergeCell ref="GO53:GP53"/>
    <mergeCell ref="GQ53:GR53"/>
    <mergeCell ref="GS53:GT53"/>
    <mergeCell ref="GU53:GV53"/>
    <mergeCell ref="GW53:GX53"/>
    <mergeCell ref="GY53:GZ53"/>
    <mergeCell ref="HA53:HB53"/>
    <mergeCell ref="HC53:HD53"/>
    <mergeCell ref="HE53:HF53"/>
    <mergeCell ref="HG53:HH53"/>
    <mergeCell ref="HI53:HJ53"/>
    <mergeCell ref="HK53:HL53"/>
    <mergeCell ref="HM53:HN53"/>
    <mergeCell ref="HO53:HP53"/>
    <mergeCell ref="IU53:IV53"/>
    <mergeCell ref="IG53:IH53"/>
    <mergeCell ref="II53:IJ53"/>
    <mergeCell ref="IK53:IL53"/>
    <mergeCell ref="IM53:IN53"/>
    <mergeCell ref="IO53:IP53"/>
    <mergeCell ref="IQ53:IR53"/>
    <mergeCell ref="HQ53:HR53"/>
    <mergeCell ref="HS53:HT53"/>
    <mergeCell ref="HU53:HV53"/>
    <mergeCell ref="HW53:HX53"/>
    <mergeCell ref="HY53:HZ53"/>
    <mergeCell ref="IA53:IB53"/>
    <mergeCell ref="IC53:ID53"/>
    <mergeCell ref="IE53:IF53"/>
    <mergeCell ref="IS53:IT53"/>
  </mergeCells>
  <hyperlinks>
    <hyperlink ref="A47" r:id="rId1"/>
  </hyperlinks>
  <pageMargins left="0.75" right="0.75" top="0.61" bottom="1" header="0.5" footer="0.5"/>
  <pageSetup paperSize="9" scale="87" orientation="portrait" r:id="rId2"/>
  <headerFooter>
    <oddFooter>&amp;LPUBLIC</oddFooter>
    <evenFooter>&amp;LPUBLIC</evenFooter>
    <firstFooter>&amp;LPUBLIC</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
  <sheetViews>
    <sheetView showGridLines="0" zoomScale="80" zoomScaleNormal="80" workbookViewId="0">
      <selection sqref="A1:E1"/>
    </sheetView>
  </sheetViews>
  <sheetFormatPr defaultRowHeight="12.75" x14ac:dyDescent="0.2"/>
  <cols>
    <col min="1" max="1" width="50.7109375" customWidth="1"/>
    <col min="2" max="5" width="12.7109375" customWidth="1"/>
  </cols>
  <sheetData>
    <row r="1" spans="1:5" ht="15" customHeight="1" x14ac:dyDescent="0.25">
      <c r="A1" s="253" t="s">
        <v>298</v>
      </c>
      <c r="B1" s="253"/>
      <c r="C1" s="253"/>
      <c r="D1" s="253"/>
      <c r="E1" s="253"/>
    </row>
    <row r="2" spans="1:5" x14ac:dyDescent="0.2">
      <c r="A2" s="254" t="s">
        <v>21</v>
      </c>
      <c r="B2" s="254"/>
      <c r="C2" s="254"/>
      <c r="D2" s="254"/>
      <c r="E2" s="254"/>
    </row>
    <row r="3" spans="1:5" ht="52.15" customHeight="1" x14ac:dyDescent="0.2">
      <c r="A3" s="24" t="s">
        <v>22</v>
      </c>
      <c r="B3" s="24" t="s">
        <v>122</v>
      </c>
      <c r="C3" s="24" t="s">
        <v>123</v>
      </c>
      <c r="D3" s="24" t="s">
        <v>124</v>
      </c>
      <c r="E3" s="24" t="s">
        <v>299</v>
      </c>
    </row>
    <row r="4" spans="1:5" ht="30" customHeight="1" x14ac:dyDescent="0.25">
      <c r="A4" s="25" t="s">
        <v>300</v>
      </c>
      <c r="B4" s="158">
        <v>74749</v>
      </c>
      <c r="C4" s="158">
        <v>9340</v>
      </c>
      <c r="D4" s="158">
        <v>284</v>
      </c>
      <c r="E4" s="158">
        <v>84373</v>
      </c>
    </row>
    <row r="5" spans="1:5" ht="19.899999999999999" customHeight="1" x14ac:dyDescent="0.2">
      <c r="A5" s="26" t="s">
        <v>301</v>
      </c>
      <c r="B5" s="160">
        <v>71245</v>
      </c>
      <c r="C5" s="160">
        <v>8603</v>
      </c>
      <c r="D5" s="160">
        <v>271</v>
      </c>
      <c r="E5" s="160">
        <v>80119</v>
      </c>
    </row>
    <row r="6" spans="1:5" x14ac:dyDescent="0.2">
      <c r="A6" s="27" t="s">
        <v>302</v>
      </c>
      <c r="B6" s="159">
        <v>1085</v>
      </c>
      <c r="C6" s="159">
        <v>54</v>
      </c>
      <c r="D6" s="159">
        <v>5</v>
      </c>
      <c r="E6" s="159">
        <v>1144</v>
      </c>
    </row>
    <row r="7" spans="1:5" x14ac:dyDescent="0.2">
      <c r="A7" s="27" t="s">
        <v>303</v>
      </c>
      <c r="B7" s="159">
        <v>381</v>
      </c>
      <c r="C7" s="159">
        <v>29</v>
      </c>
      <c r="D7" s="159">
        <v>0</v>
      </c>
      <c r="E7" s="159">
        <v>410</v>
      </c>
    </row>
    <row r="8" spans="1:5" x14ac:dyDescent="0.2">
      <c r="A8" s="27" t="s">
        <v>304</v>
      </c>
      <c r="B8" s="159">
        <v>365</v>
      </c>
      <c r="C8" s="159">
        <v>53</v>
      </c>
      <c r="D8" s="159">
        <v>0</v>
      </c>
      <c r="E8" s="159">
        <v>418</v>
      </c>
    </row>
    <row r="9" spans="1:5" x14ac:dyDescent="0.2">
      <c r="A9" s="27" t="s">
        <v>305</v>
      </c>
      <c r="B9" s="159">
        <v>356</v>
      </c>
      <c r="C9" s="159">
        <v>77</v>
      </c>
      <c r="D9" s="159">
        <v>1</v>
      </c>
      <c r="E9" s="159">
        <v>434</v>
      </c>
    </row>
    <row r="10" spans="1:5" x14ac:dyDescent="0.2">
      <c r="A10" s="27" t="s">
        <v>306</v>
      </c>
      <c r="B10" s="159">
        <v>637</v>
      </c>
      <c r="C10" s="159">
        <v>180</v>
      </c>
      <c r="D10" s="159">
        <v>7</v>
      </c>
      <c r="E10" s="159">
        <v>824</v>
      </c>
    </row>
    <row r="11" spans="1:5" x14ac:dyDescent="0.2">
      <c r="A11" s="27" t="s">
        <v>307</v>
      </c>
      <c r="B11" s="159">
        <v>853</v>
      </c>
      <c r="C11" s="159">
        <v>34</v>
      </c>
      <c r="D11" s="159">
        <v>0</v>
      </c>
      <c r="E11" s="159">
        <v>887</v>
      </c>
    </row>
    <row r="12" spans="1:5" x14ac:dyDescent="0.2">
      <c r="A12" s="27" t="s">
        <v>308</v>
      </c>
      <c r="B12" s="159">
        <v>1123</v>
      </c>
      <c r="C12" s="159">
        <v>140</v>
      </c>
      <c r="D12" s="159">
        <v>8</v>
      </c>
      <c r="E12" s="159">
        <v>1271</v>
      </c>
    </row>
    <row r="13" spans="1:5" x14ac:dyDescent="0.2">
      <c r="A13" s="27" t="s">
        <v>309</v>
      </c>
      <c r="B13" s="159">
        <v>420</v>
      </c>
      <c r="C13" s="159">
        <v>48</v>
      </c>
      <c r="D13" s="159">
        <v>1</v>
      </c>
      <c r="E13" s="159">
        <v>469</v>
      </c>
    </row>
    <row r="14" spans="1:5" x14ac:dyDescent="0.2">
      <c r="A14" s="27" t="s">
        <v>310</v>
      </c>
      <c r="B14" s="159">
        <v>428</v>
      </c>
      <c r="C14" s="159">
        <v>61</v>
      </c>
      <c r="D14" s="159">
        <v>1</v>
      </c>
      <c r="E14" s="159">
        <v>490</v>
      </c>
    </row>
    <row r="15" spans="1:5" x14ac:dyDescent="0.2">
      <c r="A15" s="27" t="s">
        <v>311</v>
      </c>
      <c r="B15" s="159">
        <v>660</v>
      </c>
      <c r="C15" s="159">
        <v>81</v>
      </c>
      <c r="D15" s="159">
        <v>3</v>
      </c>
      <c r="E15" s="159">
        <v>744</v>
      </c>
    </row>
    <row r="16" spans="1:5" x14ac:dyDescent="0.2">
      <c r="A16" s="27" t="s">
        <v>312</v>
      </c>
      <c r="B16" s="159">
        <v>439</v>
      </c>
      <c r="C16" s="159">
        <v>16</v>
      </c>
      <c r="D16" s="159">
        <v>0</v>
      </c>
      <c r="E16" s="159">
        <v>455</v>
      </c>
    </row>
    <row r="17" spans="1:5" x14ac:dyDescent="0.2">
      <c r="A17" s="27" t="s">
        <v>313</v>
      </c>
      <c r="B17" s="159">
        <v>958</v>
      </c>
      <c r="C17" s="159">
        <v>118</v>
      </c>
      <c r="D17" s="159">
        <v>19</v>
      </c>
      <c r="E17" s="159">
        <v>1095</v>
      </c>
    </row>
    <row r="18" spans="1:5" x14ac:dyDescent="0.2">
      <c r="A18" s="27" t="s">
        <v>314</v>
      </c>
      <c r="B18" s="159">
        <v>595</v>
      </c>
      <c r="C18" s="159">
        <v>58</v>
      </c>
      <c r="D18" s="159">
        <v>0</v>
      </c>
      <c r="E18" s="159">
        <v>653</v>
      </c>
    </row>
    <row r="19" spans="1:5" x14ac:dyDescent="0.2">
      <c r="A19" s="27" t="s">
        <v>315</v>
      </c>
      <c r="B19" s="159">
        <v>631</v>
      </c>
      <c r="C19" s="159">
        <v>59</v>
      </c>
      <c r="D19" s="159">
        <v>3</v>
      </c>
      <c r="E19" s="159">
        <v>693</v>
      </c>
    </row>
    <row r="20" spans="1:5" x14ac:dyDescent="0.2">
      <c r="A20" s="27" t="s">
        <v>316</v>
      </c>
      <c r="B20" s="159">
        <v>651</v>
      </c>
      <c r="C20" s="159">
        <v>42</v>
      </c>
      <c r="D20" s="159">
        <v>0</v>
      </c>
      <c r="E20" s="159">
        <v>693</v>
      </c>
    </row>
    <row r="21" spans="1:5" x14ac:dyDescent="0.2">
      <c r="A21" s="27" t="s">
        <v>317</v>
      </c>
      <c r="B21" s="159">
        <v>617</v>
      </c>
      <c r="C21" s="159">
        <v>65</v>
      </c>
      <c r="D21" s="159">
        <v>4</v>
      </c>
      <c r="E21" s="159">
        <v>686</v>
      </c>
    </row>
    <row r="22" spans="1:5" x14ac:dyDescent="0.2">
      <c r="A22" s="27" t="s">
        <v>318</v>
      </c>
      <c r="B22" s="159">
        <v>445</v>
      </c>
      <c r="C22" s="159">
        <v>45</v>
      </c>
      <c r="D22" s="159">
        <v>0</v>
      </c>
      <c r="E22" s="159">
        <v>490</v>
      </c>
    </row>
    <row r="23" spans="1:5" x14ac:dyDescent="0.2">
      <c r="A23" s="27" t="s">
        <v>319</v>
      </c>
      <c r="B23" s="159">
        <v>126</v>
      </c>
      <c r="C23" s="159">
        <v>36</v>
      </c>
      <c r="D23" s="159">
        <v>1</v>
      </c>
      <c r="E23" s="159">
        <v>163</v>
      </c>
    </row>
    <row r="24" spans="1:5" x14ac:dyDescent="0.2">
      <c r="A24" s="27" t="s">
        <v>320</v>
      </c>
      <c r="B24" s="159">
        <v>606</v>
      </c>
      <c r="C24" s="159">
        <v>30</v>
      </c>
      <c r="D24" s="159">
        <v>0</v>
      </c>
      <c r="E24" s="159">
        <v>636</v>
      </c>
    </row>
    <row r="25" spans="1:5" x14ac:dyDescent="0.2">
      <c r="A25" s="27" t="s">
        <v>321</v>
      </c>
      <c r="B25" s="159">
        <v>362</v>
      </c>
      <c r="C25" s="159">
        <v>18</v>
      </c>
      <c r="D25" s="159">
        <v>1</v>
      </c>
      <c r="E25" s="159">
        <v>381</v>
      </c>
    </row>
    <row r="26" spans="1:5" x14ac:dyDescent="0.2">
      <c r="A26" s="27" t="s">
        <v>322</v>
      </c>
      <c r="B26" s="159">
        <v>1036</v>
      </c>
      <c r="C26" s="159">
        <v>67</v>
      </c>
      <c r="D26" s="159">
        <v>0</v>
      </c>
      <c r="E26" s="159">
        <v>1103</v>
      </c>
    </row>
    <row r="27" spans="1:5" x14ac:dyDescent="0.2">
      <c r="A27" s="27" t="s">
        <v>323</v>
      </c>
      <c r="B27" s="159">
        <v>1000</v>
      </c>
      <c r="C27" s="159">
        <v>93</v>
      </c>
      <c r="D27" s="159">
        <v>0</v>
      </c>
      <c r="E27" s="159">
        <v>1093</v>
      </c>
    </row>
    <row r="28" spans="1:5" x14ac:dyDescent="0.2">
      <c r="A28" s="27" t="s">
        <v>324</v>
      </c>
      <c r="B28" s="159">
        <v>828</v>
      </c>
      <c r="C28" s="159">
        <v>85</v>
      </c>
      <c r="D28" s="159">
        <v>8</v>
      </c>
      <c r="E28" s="159">
        <v>921</v>
      </c>
    </row>
    <row r="29" spans="1:5" x14ac:dyDescent="0.2">
      <c r="A29" s="27" t="s">
        <v>325</v>
      </c>
      <c r="B29" s="159">
        <v>1038</v>
      </c>
      <c r="C29" s="159">
        <v>177</v>
      </c>
      <c r="D29" s="159">
        <v>6</v>
      </c>
      <c r="E29" s="159">
        <v>1221</v>
      </c>
    </row>
    <row r="30" spans="1:5" x14ac:dyDescent="0.2">
      <c r="A30" s="27" t="s">
        <v>326</v>
      </c>
      <c r="B30" s="159">
        <v>485</v>
      </c>
      <c r="C30" s="159">
        <v>25</v>
      </c>
      <c r="D30" s="159">
        <v>0</v>
      </c>
      <c r="E30" s="159">
        <v>510</v>
      </c>
    </row>
    <row r="31" spans="1:5" x14ac:dyDescent="0.2">
      <c r="A31" s="27" t="s">
        <v>327</v>
      </c>
      <c r="B31" s="159">
        <v>414</v>
      </c>
      <c r="C31" s="159">
        <v>34</v>
      </c>
      <c r="D31" s="159">
        <v>3</v>
      </c>
      <c r="E31" s="159">
        <v>451</v>
      </c>
    </row>
    <row r="32" spans="1:5" x14ac:dyDescent="0.2">
      <c r="A32" s="27" t="s">
        <v>328</v>
      </c>
      <c r="B32" s="159">
        <v>547</v>
      </c>
      <c r="C32" s="159">
        <v>65</v>
      </c>
      <c r="D32" s="159">
        <v>1</v>
      </c>
      <c r="E32" s="159">
        <v>613</v>
      </c>
    </row>
    <row r="33" spans="1:5" x14ac:dyDescent="0.2">
      <c r="A33" s="27" t="s">
        <v>329</v>
      </c>
      <c r="B33" s="159">
        <v>410</v>
      </c>
      <c r="C33" s="159">
        <v>82</v>
      </c>
      <c r="D33" s="159">
        <v>1</v>
      </c>
      <c r="E33" s="159">
        <v>493</v>
      </c>
    </row>
    <row r="34" spans="1:5" x14ac:dyDescent="0.2">
      <c r="A34" s="27" t="s">
        <v>330</v>
      </c>
      <c r="B34" s="159">
        <v>519</v>
      </c>
      <c r="C34" s="159">
        <v>20</v>
      </c>
      <c r="D34" s="159">
        <v>1</v>
      </c>
      <c r="E34" s="159">
        <v>540</v>
      </c>
    </row>
    <row r="35" spans="1:5" x14ac:dyDescent="0.2">
      <c r="A35" s="27" t="s">
        <v>331</v>
      </c>
      <c r="B35" s="159">
        <v>1307</v>
      </c>
      <c r="C35" s="159">
        <v>96</v>
      </c>
      <c r="D35" s="159">
        <v>0</v>
      </c>
      <c r="E35" s="159">
        <v>1403</v>
      </c>
    </row>
    <row r="36" spans="1:5" x14ac:dyDescent="0.2">
      <c r="A36" s="27" t="s">
        <v>332</v>
      </c>
      <c r="B36" s="159">
        <v>736</v>
      </c>
      <c r="C36" s="159">
        <v>72</v>
      </c>
      <c r="D36" s="159">
        <v>1</v>
      </c>
      <c r="E36" s="159">
        <v>809</v>
      </c>
    </row>
    <row r="37" spans="1:5" x14ac:dyDescent="0.2">
      <c r="A37" s="27" t="s">
        <v>333</v>
      </c>
      <c r="B37" s="159">
        <v>493</v>
      </c>
      <c r="C37" s="159">
        <v>49</v>
      </c>
      <c r="D37" s="159">
        <v>0</v>
      </c>
      <c r="E37" s="159">
        <v>542</v>
      </c>
    </row>
    <row r="38" spans="1:5" x14ac:dyDescent="0.2">
      <c r="A38" s="27" t="s">
        <v>334</v>
      </c>
      <c r="B38" s="159">
        <v>778</v>
      </c>
      <c r="C38" s="159">
        <v>56</v>
      </c>
      <c r="D38" s="159">
        <v>0</v>
      </c>
      <c r="E38" s="159">
        <v>834</v>
      </c>
    </row>
    <row r="39" spans="1:5" x14ac:dyDescent="0.2">
      <c r="A39" s="27" t="s">
        <v>335</v>
      </c>
      <c r="B39" s="159">
        <v>589</v>
      </c>
      <c r="C39" s="159">
        <v>112</v>
      </c>
      <c r="D39" s="159">
        <v>0</v>
      </c>
      <c r="E39" s="159">
        <v>701</v>
      </c>
    </row>
    <row r="40" spans="1:5" x14ac:dyDescent="0.2">
      <c r="A40" s="27" t="s">
        <v>336</v>
      </c>
      <c r="B40" s="159">
        <v>532</v>
      </c>
      <c r="C40" s="159">
        <v>10</v>
      </c>
      <c r="D40" s="159">
        <v>0</v>
      </c>
      <c r="E40" s="159">
        <v>542</v>
      </c>
    </row>
    <row r="41" spans="1:5" x14ac:dyDescent="0.2">
      <c r="A41" s="27" t="s">
        <v>337</v>
      </c>
      <c r="B41" s="159">
        <v>437</v>
      </c>
      <c r="C41" s="159">
        <v>51</v>
      </c>
      <c r="D41" s="159">
        <v>0</v>
      </c>
      <c r="E41" s="159">
        <v>488</v>
      </c>
    </row>
    <row r="42" spans="1:5" x14ac:dyDescent="0.2">
      <c r="A42" s="27" t="s">
        <v>338</v>
      </c>
      <c r="B42" s="159">
        <v>354</v>
      </c>
      <c r="C42" s="159">
        <v>2</v>
      </c>
      <c r="D42" s="159">
        <v>0</v>
      </c>
      <c r="E42" s="159">
        <v>356</v>
      </c>
    </row>
    <row r="43" spans="1:5" x14ac:dyDescent="0.2">
      <c r="A43" s="27" t="s">
        <v>339</v>
      </c>
      <c r="B43" s="159">
        <v>270</v>
      </c>
      <c r="C43" s="159">
        <v>12</v>
      </c>
      <c r="D43" s="159">
        <v>0</v>
      </c>
      <c r="E43" s="159">
        <v>282</v>
      </c>
    </row>
    <row r="44" spans="1:5" x14ac:dyDescent="0.2">
      <c r="A44" s="27" t="s">
        <v>340</v>
      </c>
      <c r="B44" s="159">
        <v>1003</v>
      </c>
      <c r="C44" s="159">
        <v>78</v>
      </c>
      <c r="D44" s="159">
        <v>2</v>
      </c>
      <c r="E44" s="159">
        <v>1083</v>
      </c>
    </row>
    <row r="45" spans="1:5" x14ac:dyDescent="0.2">
      <c r="A45" s="27" t="s">
        <v>341</v>
      </c>
      <c r="B45" s="159">
        <v>1002</v>
      </c>
      <c r="C45" s="159">
        <v>152</v>
      </c>
      <c r="D45" s="159">
        <v>9</v>
      </c>
      <c r="E45" s="159">
        <v>1163</v>
      </c>
    </row>
    <row r="46" spans="1:5" x14ac:dyDescent="0.2">
      <c r="A46" s="27" t="s">
        <v>342</v>
      </c>
      <c r="B46" s="159">
        <v>1101</v>
      </c>
      <c r="C46" s="159">
        <v>182</v>
      </c>
      <c r="D46" s="159">
        <v>0</v>
      </c>
      <c r="E46" s="159">
        <v>1283</v>
      </c>
    </row>
    <row r="47" spans="1:5" x14ac:dyDescent="0.2">
      <c r="A47" s="27" t="s">
        <v>343</v>
      </c>
      <c r="B47" s="159">
        <v>502</v>
      </c>
      <c r="C47" s="159">
        <v>23</v>
      </c>
      <c r="D47" s="159">
        <v>0</v>
      </c>
      <c r="E47" s="159">
        <v>525</v>
      </c>
    </row>
    <row r="48" spans="1:5" x14ac:dyDescent="0.2">
      <c r="A48" s="27" t="s">
        <v>344</v>
      </c>
      <c r="B48" s="159">
        <v>461</v>
      </c>
      <c r="C48" s="159">
        <v>4</v>
      </c>
      <c r="D48" s="159">
        <v>0</v>
      </c>
      <c r="E48" s="159">
        <v>465</v>
      </c>
    </row>
    <row r="49" spans="1:5" x14ac:dyDescent="0.2">
      <c r="A49" s="27" t="s">
        <v>345</v>
      </c>
      <c r="B49" s="159">
        <v>1155</v>
      </c>
      <c r="C49" s="159">
        <v>30</v>
      </c>
      <c r="D49" s="159">
        <v>0</v>
      </c>
      <c r="E49" s="159">
        <v>1185</v>
      </c>
    </row>
    <row r="50" spans="1:5" x14ac:dyDescent="0.2">
      <c r="A50" s="27" t="s">
        <v>346</v>
      </c>
      <c r="B50" s="159">
        <v>933</v>
      </c>
      <c r="C50" s="159">
        <v>59</v>
      </c>
      <c r="D50" s="159">
        <v>2</v>
      </c>
      <c r="E50" s="159">
        <v>994</v>
      </c>
    </row>
    <row r="51" spans="1:5" x14ac:dyDescent="0.2">
      <c r="A51" s="27" t="s">
        <v>347</v>
      </c>
      <c r="B51" s="159">
        <v>1012</v>
      </c>
      <c r="C51" s="159">
        <v>32</v>
      </c>
      <c r="D51" s="159">
        <v>1</v>
      </c>
      <c r="E51" s="159">
        <v>1045</v>
      </c>
    </row>
    <row r="52" spans="1:5" x14ac:dyDescent="0.2">
      <c r="A52" s="27" t="s">
        <v>348</v>
      </c>
      <c r="B52" s="159">
        <v>1</v>
      </c>
      <c r="C52" s="159">
        <v>474</v>
      </c>
      <c r="D52" s="159">
        <v>0</v>
      </c>
      <c r="E52" s="159">
        <v>475</v>
      </c>
    </row>
    <row r="53" spans="1:5" x14ac:dyDescent="0.2">
      <c r="A53" s="27" t="s">
        <v>349</v>
      </c>
      <c r="B53" s="159">
        <v>557</v>
      </c>
      <c r="C53" s="159">
        <v>50</v>
      </c>
      <c r="D53" s="159">
        <v>2</v>
      </c>
      <c r="E53" s="159">
        <v>609</v>
      </c>
    </row>
    <row r="54" spans="1:5" x14ac:dyDescent="0.2">
      <c r="A54" s="27" t="s">
        <v>350</v>
      </c>
      <c r="B54" s="159">
        <v>938</v>
      </c>
      <c r="C54" s="159">
        <v>150</v>
      </c>
      <c r="D54" s="159">
        <v>2</v>
      </c>
      <c r="E54" s="159">
        <v>1090</v>
      </c>
    </row>
    <row r="55" spans="1:5" x14ac:dyDescent="0.2">
      <c r="A55" s="27" t="s">
        <v>351</v>
      </c>
      <c r="B55" s="159">
        <v>593</v>
      </c>
      <c r="C55" s="159">
        <v>6</v>
      </c>
      <c r="D55" s="159">
        <v>0</v>
      </c>
      <c r="E55" s="159">
        <v>599</v>
      </c>
    </row>
    <row r="56" spans="1:5" x14ac:dyDescent="0.2">
      <c r="A56" s="27" t="s">
        <v>352</v>
      </c>
      <c r="B56" s="159">
        <v>265</v>
      </c>
      <c r="C56" s="159">
        <v>0</v>
      </c>
      <c r="D56" s="159">
        <v>0</v>
      </c>
      <c r="E56" s="159">
        <v>265</v>
      </c>
    </row>
    <row r="57" spans="1:5" x14ac:dyDescent="0.2">
      <c r="A57" s="27" t="s">
        <v>353</v>
      </c>
      <c r="B57" s="159">
        <v>545</v>
      </c>
      <c r="C57" s="159">
        <v>14</v>
      </c>
      <c r="D57" s="159">
        <v>0</v>
      </c>
      <c r="E57" s="159">
        <v>559</v>
      </c>
    </row>
    <row r="58" spans="1:5" x14ac:dyDescent="0.2">
      <c r="A58" s="27" t="s">
        <v>354</v>
      </c>
      <c r="B58" s="159">
        <v>987</v>
      </c>
      <c r="C58" s="159">
        <v>70</v>
      </c>
      <c r="D58" s="159">
        <v>2</v>
      </c>
      <c r="E58" s="159">
        <v>1059</v>
      </c>
    </row>
    <row r="59" spans="1:5" x14ac:dyDescent="0.2">
      <c r="A59" s="27" t="s">
        <v>355</v>
      </c>
      <c r="B59" s="159">
        <v>269</v>
      </c>
      <c r="C59" s="159">
        <v>33</v>
      </c>
      <c r="D59" s="159">
        <v>0</v>
      </c>
      <c r="E59" s="159">
        <v>302</v>
      </c>
    </row>
    <row r="60" spans="1:5" x14ac:dyDescent="0.2">
      <c r="A60" s="27" t="s">
        <v>356</v>
      </c>
      <c r="B60" s="159">
        <v>565</v>
      </c>
      <c r="C60" s="159">
        <v>78</v>
      </c>
      <c r="D60" s="159">
        <v>0</v>
      </c>
      <c r="E60" s="159">
        <v>643</v>
      </c>
    </row>
    <row r="61" spans="1:5" x14ac:dyDescent="0.2">
      <c r="A61" s="27" t="s">
        <v>357</v>
      </c>
      <c r="B61" s="159">
        <v>498</v>
      </c>
      <c r="C61" s="159">
        <v>13</v>
      </c>
      <c r="D61" s="159">
        <v>0</v>
      </c>
      <c r="E61" s="159">
        <v>511</v>
      </c>
    </row>
    <row r="62" spans="1:5" x14ac:dyDescent="0.2">
      <c r="A62" s="27" t="s">
        <v>358</v>
      </c>
      <c r="B62" s="159">
        <v>545</v>
      </c>
      <c r="C62" s="159">
        <v>63</v>
      </c>
      <c r="D62" s="159">
        <v>1</v>
      </c>
      <c r="E62" s="159">
        <v>609</v>
      </c>
    </row>
    <row r="63" spans="1:5" x14ac:dyDescent="0.2">
      <c r="A63" s="27" t="s">
        <v>359</v>
      </c>
      <c r="B63" s="159">
        <v>980</v>
      </c>
      <c r="C63" s="159">
        <v>29</v>
      </c>
      <c r="D63" s="159">
        <v>0</v>
      </c>
      <c r="E63" s="159">
        <v>1009</v>
      </c>
    </row>
    <row r="64" spans="1:5" x14ac:dyDescent="0.2">
      <c r="A64" s="27" t="s">
        <v>360</v>
      </c>
      <c r="B64" s="159">
        <v>1083</v>
      </c>
      <c r="C64" s="159">
        <v>129</v>
      </c>
      <c r="D64" s="159">
        <v>0</v>
      </c>
      <c r="E64" s="159">
        <v>1212</v>
      </c>
    </row>
    <row r="65" spans="1:5" x14ac:dyDescent="0.2">
      <c r="A65" s="27" t="s">
        <v>361</v>
      </c>
      <c r="B65" s="159">
        <v>906</v>
      </c>
      <c r="C65" s="159">
        <v>42</v>
      </c>
      <c r="D65" s="159">
        <v>2</v>
      </c>
      <c r="E65" s="159">
        <v>950</v>
      </c>
    </row>
    <row r="66" spans="1:5" x14ac:dyDescent="0.2">
      <c r="A66" s="27" t="s">
        <v>362</v>
      </c>
      <c r="B66" s="159">
        <v>419</v>
      </c>
      <c r="C66" s="159">
        <v>85</v>
      </c>
      <c r="D66" s="159">
        <v>1</v>
      </c>
      <c r="E66" s="159">
        <v>505</v>
      </c>
    </row>
    <row r="67" spans="1:5" x14ac:dyDescent="0.2">
      <c r="A67" s="27" t="s">
        <v>363</v>
      </c>
      <c r="B67" s="159">
        <v>832</v>
      </c>
      <c r="C67" s="159">
        <v>92</v>
      </c>
      <c r="D67" s="159">
        <v>0</v>
      </c>
      <c r="E67" s="159">
        <v>924</v>
      </c>
    </row>
    <row r="68" spans="1:5" x14ac:dyDescent="0.2">
      <c r="A68" s="27" t="s">
        <v>364</v>
      </c>
      <c r="B68" s="159">
        <v>0</v>
      </c>
      <c r="C68" s="159">
        <v>596</v>
      </c>
      <c r="D68" s="159">
        <v>0</v>
      </c>
      <c r="E68" s="159">
        <v>596</v>
      </c>
    </row>
    <row r="69" spans="1:5" x14ac:dyDescent="0.2">
      <c r="A69" s="27" t="s">
        <v>365</v>
      </c>
      <c r="B69" s="159">
        <v>903</v>
      </c>
      <c r="C69" s="159">
        <v>98</v>
      </c>
      <c r="D69" s="159">
        <v>1</v>
      </c>
      <c r="E69" s="159">
        <v>1002</v>
      </c>
    </row>
    <row r="70" spans="1:5" x14ac:dyDescent="0.2">
      <c r="A70" s="27" t="s">
        <v>366</v>
      </c>
      <c r="B70" s="159">
        <v>806</v>
      </c>
      <c r="C70" s="159">
        <v>174</v>
      </c>
      <c r="D70" s="159">
        <v>1</v>
      </c>
      <c r="E70" s="159">
        <v>981</v>
      </c>
    </row>
    <row r="71" spans="1:5" x14ac:dyDescent="0.2">
      <c r="A71" s="27" t="s">
        <v>367</v>
      </c>
      <c r="B71" s="159">
        <v>764</v>
      </c>
      <c r="C71" s="159">
        <v>237</v>
      </c>
      <c r="D71" s="159">
        <v>1</v>
      </c>
      <c r="E71" s="159">
        <v>1002</v>
      </c>
    </row>
    <row r="72" spans="1:5" x14ac:dyDescent="0.2">
      <c r="A72" s="27" t="s">
        <v>368</v>
      </c>
      <c r="B72" s="159">
        <v>398</v>
      </c>
      <c r="C72" s="159">
        <v>5</v>
      </c>
      <c r="D72" s="159">
        <v>0</v>
      </c>
      <c r="E72" s="159">
        <v>403</v>
      </c>
    </row>
    <row r="73" spans="1:5" x14ac:dyDescent="0.2">
      <c r="A73" s="27" t="s">
        <v>369</v>
      </c>
      <c r="B73" s="159">
        <v>1271</v>
      </c>
      <c r="C73" s="159">
        <v>57</v>
      </c>
      <c r="D73" s="159">
        <v>1</v>
      </c>
      <c r="E73" s="159">
        <v>1329</v>
      </c>
    </row>
    <row r="74" spans="1:5" x14ac:dyDescent="0.2">
      <c r="A74" s="27" t="s">
        <v>370</v>
      </c>
      <c r="B74" s="159">
        <v>671</v>
      </c>
      <c r="C74" s="159">
        <v>58</v>
      </c>
      <c r="D74" s="159">
        <v>1</v>
      </c>
      <c r="E74" s="159">
        <v>730</v>
      </c>
    </row>
    <row r="75" spans="1:5" x14ac:dyDescent="0.2">
      <c r="A75" s="27" t="s">
        <v>371</v>
      </c>
      <c r="B75" s="159">
        <v>847</v>
      </c>
      <c r="C75" s="159">
        <v>97</v>
      </c>
      <c r="D75" s="159">
        <v>12</v>
      </c>
      <c r="E75" s="159">
        <v>956</v>
      </c>
    </row>
    <row r="76" spans="1:5" x14ac:dyDescent="0.2">
      <c r="A76" s="27" t="s">
        <v>372</v>
      </c>
      <c r="B76" s="159">
        <v>1950</v>
      </c>
      <c r="C76" s="159">
        <v>116</v>
      </c>
      <c r="D76" s="159">
        <v>1</v>
      </c>
      <c r="E76" s="159">
        <v>2067</v>
      </c>
    </row>
    <row r="77" spans="1:5" x14ac:dyDescent="0.2">
      <c r="A77" s="27" t="s">
        <v>373</v>
      </c>
      <c r="B77" s="159">
        <v>685</v>
      </c>
      <c r="C77" s="159">
        <v>47</v>
      </c>
      <c r="D77" s="159">
        <v>3</v>
      </c>
      <c r="E77" s="159">
        <v>735</v>
      </c>
    </row>
    <row r="78" spans="1:5" x14ac:dyDescent="0.2">
      <c r="A78" s="27" t="s">
        <v>374</v>
      </c>
      <c r="B78" s="159">
        <v>1635</v>
      </c>
      <c r="C78" s="159">
        <v>87</v>
      </c>
      <c r="D78" s="159">
        <v>2</v>
      </c>
      <c r="E78" s="159">
        <v>1724</v>
      </c>
    </row>
    <row r="79" spans="1:5" x14ac:dyDescent="0.2">
      <c r="A79" s="27" t="s">
        <v>375</v>
      </c>
      <c r="B79" s="159">
        <v>894</v>
      </c>
      <c r="C79" s="159">
        <v>319</v>
      </c>
      <c r="D79" s="159">
        <v>18</v>
      </c>
      <c r="E79" s="159">
        <v>1231</v>
      </c>
    </row>
    <row r="80" spans="1:5" x14ac:dyDescent="0.2">
      <c r="A80" s="27" t="s">
        <v>376</v>
      </c>
      <c r="B80" s="159">
        <v>724</v>
      </c>
      <c r="C80" s="159">
        <v>123</v>
      </c>
      <c r="D80" s="159">
        <v>0</v>
      </c>
      <c r="E80" s="159">
        <v>847</v>
      </c>
    </row>
    <row r="81" spans="1:5" x14ac:dyDescent="0.2">
      <c r="A81" s="27" t="s">
        <v>377</v>
      </c>
      <c r="B81" s="159">
        <v>443</v>
      </c>
      <c r="C81" s="159">
        <v>36</v>
      </c>
      <c r="D81" s="159">
        <v>1</v>
      </c>
      <c r="E81" s="159">
        <v>480</v>
      </c>
    </row>
    <row r="82" spans="1:5" x14ac:dyDescent="0.2">
      <c r="A82" s="27" t="s">
        <v>378</v>
      </c>
      <c r="B82" s="159">
        <v>247</v>
      </c>
      <c r="C82" s="159">
        <v>5</v>
      </c>
      <c r="D82" s="159">
        <v>0</v>
      </c>
      <c r="E82" s="159">
        <v>252</v>
      </c>
    </row>
    <row r="83" spans="1:5" x14ac:dyDescent="0.2">
      <c r="A83" s="27" t="s">
        <v>379</v>
      </c>
      <c r="B83" s="159">
        <v>588</v>
      </c>
      <c r="C83" s="159">
        <v>52</v>
      </c>
      <c r="D83" s="159">
        <v>1</v>
      </c>
      <c r="E83" s="159">
        <v>641</v>
      </c>
    </row>
    <row r="84" spans="1:5" x14ac:dyDescent="0.2">
      <c r="A84" s="27" t="s">
        <v>380</v>
      </c>
      <c r="B84" s="159">
        <v>1025</v>
      </c>
      <c r="C84" s="159">
        <v>12</v>
      </c>
      <c r="D84" s="159">
        <v>0</v>
      </c>
      <c r="E84" s="159">
        <v>1037</v>
      </c>
    </row>
    <row r="85" spans="1:5" x14ac:dyDescent="0.2">
      <c r="A85" s="27" t="s">
        <v>381</v>
      </c>
      <c r="B85" s="159">
        <v>943</v>
      </c>
      <c r="C85" s="159">
        <v>147</v>
      </c>
      <c r="D85" s="159">
        <v>1</v>
      </c>
      <c r="E85" s="159">
        <v>1091</v>
      </c>
    </row>
    <row r="86" spans="1:5" x14ac:dyDescent="0.2">
      <c r="A86" s="27" t="s">
        <v>382</v>
      </c>
      <c r="B86" s="159">
        <v>636</v>
      </c>
      <c r="C86" s="159">
        <v>39</v>
      </c>
      <c r="D86" s="159">
        <v>1</v>
      </c>
      <c r="E86" s="159">
        <v>676</v>
      </c>
    </row>
    <row r="87" spans="1:5" x14ac:dyDescent="0.2">
      <c r="A87" s="27" t="s">
        <v>383</v>
      </c>
      <c r="B87" s="159">
        <v>606</v>
      </c>
      <c r="C87" s="159">
        <v>55</v>
      </c>
      <c r="D87" s="159">
        <v>0</v>
      </c>
      <c r="E87" s="159">
        <v>661</v>
      </c>
    </row>
    <row r="88" spans="1:5" x14ac:dyDescent="0.2">
      <c r="A88" s="27" t="s">
        <v>384</v>
      </c>
      <c r="B88" s="159">
        <v>703</v>
      </c>
      <c r="C88" s="159">
        <v>47</v>
      </c>
      <c r="D88" s="159">
        <v>1</v>
      </c>
      <c r="E88" s="159">
        <v>751</v>
      </c>
    </row>
    <row r="89" spans="1:5" x14ac:dyDescent="0.2">
      <c r="A89" s="27" t="s">
        <v>385</v>
      </c>
      <c r="B89" s="159">
        <v>446</v>
      </c>
      <c r="C89" s="159">
        <v>13</v>
      </c>
      <c r="D89" s="159">
        <v>0</v>
      </c>
      <c r="E89" s="159">
        <v>459</v>
      </c>
    </row>
    <row r="90" spans="1:5" x14ac:dyDescent="0.2">
      <c r="A90" s="27" t="s">
        <v>386</v>
      </c>
      <c r="B90" s="159">
        <v>788</v>
      </c>
      <c r="C90" s="159">
        <v>51</v>
      </c>
      <c r="D90" s="159">
        <v>2</v>
      </c>
      <c r="E90" s="159">
        <v>841</v>
      </c>
    </row>
    <row r="91" spans="1:5" x14ac:dyDescent="0.2">
      <c r="A91" s="27" t="s">
        <v>387</v>
      </c>
      <c r="B91" s="159">
        <v>746</v>
      </c>
      <c r="C91" s="159">
        <v>30</v>
      </c>
      <c r="D91" s="159">
        <v>0</v>
      </c>
      <c r="E91" s="159">
        <v>776</v>
      </c>
    </row>
    <row r="92" spans="1:5" x14ac:dyDescent="0.2">
      <c r="A92" s="27" t="s">
        <v>388</v>
      </c>
      <c r="B92" s="159">
        <v>539</v>
      </c>
      <c r="C92" s="159">
        <v>6</v>
      </c>
      <c r="D92" s="159">
        <v>0</v>
      </c>
      <c r="E92" s="159">
        <v>545</v>
      </c>
    </row>
    <row r="93" spans="1:5" x14ac:dyDescent="0.2">
      <c r="A93" s="27" t="s">
        <v>389</v>
      </c>
      <c r="B93" s="159">
        <v>864</v>
      </c>
      <c r="C93" s="159">
        <v>180</v>
      </c>
      <c r="D93" s="159">
        <v>0</v>
      </c>
      <c r="E93" s="159">
        <v>1044</v>
      </c>
    </row>
    <row r="94" spans="1:5" x14ac:dyDescent="0.2">
      <c r="A94" s="27" t="s">
        <v>390</v>
      </c>
      <c r="B94" s="159">
        <v>376</v>
      </c>
      <c r="C94" s="159">
        <v>28</v>
      </c>
      <c r="D94" s="159">
        <v>0</v>
      </c>
      <c r="E94" s="159">
        <v>404</v>
      </c>
    </row>
    <row r="95" spans="1:5" x14ac:dyDescent="0.2">
      <c r="A95" s="27" t="s">
        <v>391</v>
      </c>
      <c r="B95" s="159">
        <v>532</v>
      </c>
      <c r="C95" s="159">
        <v>44</v>
      </c>
      <c r="D95" s="159">
        <v>0</v>
      </c>
      <c r="E95" s="159">
        <v>576</v>
      </c>
    </row>
    <row r="96" spans="1:5" x14ac:dyDescent="0.2">
      <c r="A96" s="27" t="s">
        <v>392</v>
      </c>
      <c r="B96" s="159">
        <v>929</v>
      </c>
      <c r="C96" s="159">
        <v>251</v>
      </c>
      <c r="D96" s="159">
        <v>29</v>
      </c>
      <c r="E96" s="159">
        <v>1209</v>
      </c>
    </row>
    <row r="97" spans="1:5" x14ac:dyDescent="0.2">
      <c r="A97" s="27" t="s">
        <v>393</v>
      </c>
      <c r="B97" s="159">
        <v>363</v>
      </c>
      <c r="C97" s="159">
        <v>2</v>
      </c>
      <c r="D97" s="159">
        <v>0</v>
      </c>
      <c r="E97" s="159">
        <v>365</v>
      </c>
    </row>
    <row r="98" spans="1:5" x14ac:dyDescent="0.2">
      <c r="A98" s="27" t="s">
        <v>394</v>
      </c>
      <c r="B98" s="159">
        <v>266</v>
      </c>
      <c r="C98" s="159">
        <v>9</v>
      </c>
      <c r="D98" s="159">
        <v>0</v>
      </c>
      <c r="E98" s="159">
        <v>275</v>
      </c>
    </row>
    <row r="99" spans="1:5" x14ac:dyDescent="0.2">
      <c r="A99" s="27" t="s">
        <v>395</v>
      </c>
      <c r="B99" s="159">
        <v>666</v>
      </c>
      <c r="C99" s="159">
        <v>67</v>
      </c>
      <c r="D99" s="159">
        <v>1</v>
      </c>
      <c r="E99" s="159">
        <v>734</v>
      </c>
    </row>
    <row r="100" spans="1:5" x14ac:dyDescent="0.2">
      <c r="A100" s="27" t="s">
        <v>396</v>
      </c>
      <c r="B100" s="159">
        <v>897</v>
      </c>
      <c r="C100" s="159">
        <v>516</v>
      </c>
      <c r="D100" s="159">
        <v>63</v>
      </c>
      <c r="E100" s="159">
        <v>1476</v>
      </c>
    </row>
    <row r="101" spans="1:5" x14ac:dyDescent="0.2">
      <c r="A101" s="27" t="s">
        <v>397</v>
      </c>
      <c r="B101" s="159">
        <v>227</v>
      </c>
      <c r="C101" s="159">
        <v>5</v>
      </c>
      <c r="D101" s="159">
        <v>0</v>
      </c>
      <c r="E101" s="159">
        <v>232</v>
      </c>
    </row>
    <row r="102" spans="1:5" x14ac:dyDescent="0.2">
      <c r="A102" s="27" t="s">
        <v>398</v>
      </c>
      <c r="B102" s="159">
        <v>875</v>
      </c>
      <c r="C102" s="159">
        <v>57</v>
      </c>
      <c r="D102" s="159">
        <v>0</v>
      </c>
      <c r="E102" s="159">
        <v>932</v>
      </c>
    </row>
    <row r="103" spans="1:5" x14ac:dyDescent="0.2">
      <c r="A103" s="27" t="s">
        <v>399</v>
      </c>
      <c r="B103" s="159">
        <v>810</v>
      </c>
      <c r="C103" s="159">
        <v>8</v>
      </c>
      <c r="D103" s="159">
        <v>0</v>
      </c>
      <c r="E103" s="159">
        <v>818</v>
      </c>
    </row>
    <row r="104" spans="1:5" x14ac:dyDescent="0.2">
      <c r="A104" s="27" t="s">
        <v>400</v>
      </c>
      <c r="B104" s="159">
        <v>86</v>
      </c>
      <c r="C104" s="159">
        <v>9</v>
      </c>
      <c r="D104" s="159">
        <v>0</v>
      </c>
      <c r="E104" s="159">
        <v>95</v>
      </c>
    </row>
    <row r="105" spans="1:5" x14ac:dyDescent="0.2">
      <c r="A105" s="27" t="s">
        <v>401</v>
      </c>
      <c r="B105" s="159">
        <v>215</v>
      </c>
      <c r="C105" s="159">
        <v>18</v>
      </c>
      <c r="D105" s="159">
        <v>0</v>
      </c>
      <c r="E105" s="159">
        <v>233</v>
      </c>
    </row>
    <row r="106" spans="1:5" x14ac:dyDescent="0.2">
      <c r="A106" s="27" t="s">
        <v>402</v>
      </c>
      <c r="B106" s="159">
        <v>815</v>
      </c>
      <c r="C106" s="159">
        <v>23</v>
      </c>
      <c r="D106" s="159">
        <v>0</v>
      </c>
      <c r="E106" s="159">
        <v>838</v>
      </c>
    </row>
    <row r="107" spans="1:5" x14ac:dyDescent="0.2">
      <c r="A107" s="27" t="s">
        <v>403</v>
      </c>
      <c r="B107" s="159">
        <v>349</v>
      </c>
      <c r="C107" s="159">
        <v>92</v>
      </c>
      <c r="D107" s="159">
        <v>1</v>
      </c>
      <c r="E107" s="159">
        <v>442</v>
      </c>
    </row>
    <row r="108" spans="1:5" x14ac:dyDescent="0.2">
      <c r="A108" s="27" t="s">
        <v>404</v>
      </c>
      <c r="B108" s="159">
        <v>579</v>
      </c>
      <c r="C108" s="159">
        <v>63</v>
      </c>
      <c r="D108" s="159">
        <v>6</v>
      </c>
      <c r="E108" s="159">
        <v>648</v>
      </c>
    </row>
    <row r="109" spans="1:5" x14ac:dyDescent="0.2">
      <c r="A109" s="27" t="s">
        <v>405</v>
      </c>
      <c r="B109" s="159">
        <v>588</v>
      </c>
      <c r="C109" s="159">
        <v>94</v>
      </c>
      <c r="D109" s="159">
        <v>1</v>
      </c>
      <c r="E109" s="159">
        <v>683</v>
      </c>
    </row>
    <row r="110" spans="1:5" x14ac:dyDescent="0.2">
      <c r="A110" s="27" t="s">
        <v>406</v>
      </c>
      <c r="B110" s="159">
        <v>758</v>
      </c>
      <c r="C110" s="159">
        <v>361</v>
      </c>
      <c r="D110" s="159">
        <v>23</v>
      </c>
      <c r="E110" s="159">
        <v>1142</v>
      </c>
    </row>
    <row r="111" spans="1:5" x14ac:dyDescent="0.2">
      <c r="A111" s="27" t="s">
        <v>407</v>
      </c>
      <c r="B111" s="159">
        <v>1129</v>
      </c>
      <c r="C111" s="159">
        <v>29</v>
      </c>
      <c r="D111" s="159">
        <v>0</v>
      </c>
      <c r="E111" s="159">
        <v>1158</v>
      </c>
    </row>
    <row r="112" spans="1:5" ht="19.899999999999999" customHeight="1" x14ac:dyDescent="0.2">
      <c r="A112" s="26" t="s">
        <v>408</v>
      </c>
      <c r="B112" s="160">
        <v>3504</v>
      </c>
      <c r="C112" s="160">
        <v>409</v>
      </c>
      <c r="D112" s="160">
        <v>6</v>
      </c>
      <c r="E112" s="160">
        <v>3919</v>
      </c>
    </row>
    <row r="113" spans="1:5" x14ac:dyDescent="0.2">
      <c r="A113" s="27" t="s">
        <v>409</v>
      </c>
      <c r="B113" s="159">
        <v>113</v>
      </c>
      <c r="C113" s="159">
        <v>0</v>
      </c>
      <c r="D113" s="159">
        <v>0</v>
      </c>
      <c r="E113" s="159">
        <v>113</v>
      </c>
    </row>
    <row r="114" spans="1:5" x14ac:dyDescent="0.2">
      <c r="A114" s="27" t="s">
        <v>410</v>
      </c>
      <c r="B114" s="159">
        <v>409</v>
      </c>
      <c r="C114" s="159">
        <v>114</v>
      </c>
      <c r="D114" s="159">
        <v>2</v>
      </c>
      <c r="E114" s="159">
        <v>525</v>
      </c>
    </row>
    <row r="115" spans="1:5" x14ac:dyDescent="0.2">
      <c r="A115" s="27" t="s">
        <v>411</v>
      </c>
      <c r="B115" s="159">
        <v>269</v>
      </c>
      <c r="C115" s="159">
        <v>66</v>
      </c>
      <c r="D115" s="159">
        <v>0</v>
      </c>
      <c r="E115" s="159">
        <v>335</v>
      </c>
    </row>
    <row r="116" spans="1:5" x14ac:dyDescent="0.2">
      <c r="A116" s="27" t="s">
        <v>412</v>
      </c>
      <c r="B116" s="159">
        <v>315</v>
      </c>
      <c r="C116" s="159">
        <v>23</v>
      </c>
      <c r="D116" s="159">
        <v>0</v>
      </c>
      <c r="E116" s="159">
        <v>338</v>
      </c>
    </row>
    <row r="117" spans="1:5" x14ac:dyDescent="0.2">
      <c r="A117" s="27" t="s">
        <v>413</v>
      </c>
      <c r="B117" s="159">
        <v>101</v>
      </c>
      <c r="C117" s="159">
        <v>2</v>
      </c>
      <c r="D117" s="159">
        <v>0</v>
      </c>
      <c r="E117" s="159">
        <v>103</v>
      </c>
    </row>
    <row r="118" spans="1:5" x14ac:dyDescent="0.2">
      <c r="A118" s="27" t="s">
        <v>414</v>
      </c>
      <c r="B118" s="159">
        <v>356</v>
      </c>
      <c r="C118" s="159">
        <v>18</v>
      </c>
      <c r="D118" s="159">
        <v>0</v>
      </c>
      <c r="E118" s="159">
        <v>374</v>
      </c>
    </row>
    <row r="119" spans="1:5" x14ac:dyDescent="0.2">
      <c r="A119" s="27" t="s">
        <v>415</v>
      </c>
      <c r="B119" s="159">
        <v>274</v>
      </c>
      <c r="C119" s="159">
        <v>23</v>
      </c>
      <c r="D119" s="159">
        <v>0</v>
      </c>
      <c r="E119" s="159">
        <v>297</v>
      </c>
    </row>
    <row r="120" spans="1:5" x14ac:dyDescent="0.2">
      <c r="A120" s="27" t="s">
        <v>416</v>
      </c>
      <c r="B120" s="159">
        <v>330</v>
      </c>
      <c r="C120" s="159">
        <v>12</v>
      </c>
      <c r="D120" s="159">
        <v>0</v>
      </c>
      <c r="E120" s="159">
        <v>342</v>
      </c>
    </row>
    <row r="121" spans="1:5" x14ac:dyDescent="0.2">
      <c r="A121" s="27" t="s">
        <v>417</v>
      </c>
      <c r="B121" s="159">
        <v>349</v>
      </c>
      <c r="C121" s="159">
        <v>25</v>
      </c>
      <c r="D121" s="159">
        <v>3</v>
      </c>
      <c r="E121" s="159">
        <v>377</v>
      </c>
    </row>
    <row r="122" spans="1:5" x14ac:dyDescent="0.2">
      <c r="A122" s="27" t="s">
        <v>376</v>
      </c>
      <c r="B122" s="159">
        <v>322</v>
      </c>
      <c r="C122" s="159">
        <v>66</v>
      </c>
      <c r="D122" s="159">
        <v>0</v>
      </c>
      <c r="E122" s="159">
        <v>388</v>
      </c>
    </row>
    <row r="123" spans="1:5" x14ac:dyDescent="0.2">
      <c r="A123" s="27" t="s">
        <v>418</v>
      </c>
      <c r="B123" s="159">
        <v>239</v>
      </c>
      <c r="C123" s="159">
        <v>41</v>
      </c>
      <c r="D123" s="159">
        <v>0</v>
      </c>
      <c r="E123" s="159">
        <v>280</v>
      </c>
    </row>
    <row r="124" spans="1:5" x14ac:dyDescent="0.2">
      <c r="A124" s="27" t="s">
        <v>419</v>
      </c>
      <c r="B124" s="159">
        <v>427</v>
      </c>
      <c r="C124" s="159">
        <v>19</v>
      </c>
      <c r="D124" s="159">
        <v>1</v>
      </c>
      <c r="E124" s="159">
        <v>447</v>
      </c>
    </row>
    <row r="125" spans="1:5" ht="19.899999999999999" customHeight="1" x14ac:dyDescent="0.2">
      <c r="A125" s="26" t="s">
        <v>420</v>
      </c>
      <c r="B125" s="160">
        <v>0</v>
      </c>
      <c r="C125" s="160">
        <v>328</v>
      </c>
      <c r="D125" s="160">
        <v>7</v>
      </c>
      <c r="E125" s="160">
        <v>335</v>
      </c>
    </row>
    <row r="126" spans="1:5" ht="30" customHeight="1" x14ac:dyDescent="0.2">
      <c r="A126" s="157" t="s">
        <v>421</v>
      </c>
      <c r="B126" s="161">
        <v>0</v>
      </c>
      <c r="C126" s="161">
        <v>328</v>
      </c>
      <c r="D126" s="161">
        <v>7</v>
      </c>
      <c r="E126" s="161">
        <v>335</v>
      </c>
    </row>
    <row r="127" spans="1:5" x14ac:dyDescent="0.2">
      <c r="A127" s="252" t="s">
        <v>21</v>
      </c>
      <c r="B127" s="252"/>
      <c r="C127" s="252"/>
      <c r="D127" s="252"/>
      <c r="E127" s="252"/>
    </row>
    <row r="128" spans="1:5" x14ac:dyDescent="0.2">
      <c r="A128" s="252" t="s">
        <v>422</v>
      </c>
      <c r="B128" s="252"/>
      <c r="C128" s="252"/>
      <c r="D128" s="252"/>
      <c r="E128" s="252"/>
    </row>
  </sheetData>
  <mergeCells count="4">
    <mergeCell ref="A1:E1"/>
    <mergeCell ref="A2:E2"/>
    <mergeCell ref="A127:E127"/>
    <mergeCell ref="A128:E128"/>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zoomScale="90" zoomScaleNormal="90" workbookViewId="0"/>
  </sheetViews>
  <sheetFormatPr defaultRowHeight="12.75" x14ac:dyDescent="0.2"/>
  <cols>
    <col min="1" max="1" width="52" style="164" customWidth="1"/>
    <col min="2" max="6" width="12.7109375" style="164" customWidth="1"/>
    <col min="7" max="7" width="19" style="236" customWidth="1"/>
    <col min="8" max="8" width="9.140625" style="164" customWidth="1"/>
    <col min="9" max="256" width="8.85546875" style="164"/>
    <col min="257" max="257" width="52" style="164" customWidth="1"/>
    <col min="258" max="260" width="10.5703125" style="164" customWidth="1"/>
    <col min="261" max="262" width="9.5703125" style="164" customWidth="1"/>
    <col min="263" max="512" width="8.85546875" style="164"/>
    <col min="513" max="513" width="52" style="164" customWidth="1"/>
    <col min="514" max="516" width="10.5703125" style="164" customWidth="1"/>
    <col min="517" max="518" width="9.5703125" style="164" customWidth="1"/>
    <col min="519" max="768" width="8.85546875" style="164"/>
    <col min="769" max="769" width="52" style="164" customWidth="1"/>
    <col min="770" max="772" width="10.5703125" style="164" customWidth="1"/>
    <col min="773" max="774" width="9.5703125" style="164" customWidth="1"/>
    <col min="775" max="1024" width="8.85546875" style="164"/>
    <col min="1025" max="1025" width="52" style="164" customWidth="1"/>
    <col min="1026" max="1028" width="10.5703125" style="164" customWidth="1"/>
    <col min="1029" max="1030" width="9.5703125" style="164" customWidth="1"/>
    <col min="1031" max="1280" width="8.85546875" style="164"/>
    <col min="1281" max="1281" width="52" style="164" customWidth="1"/>
    <col min="1282" max="1284" width="10.5703125" style="164" customWidth="1"/>
    <col min="1285" max="1286" width="9.5703125" style="164" customWidth="1"/>
    <col min="1287" max="1536" width="8.85546875" style="164"/>
    <col min="1537" max="1537" width="52" style="164" customWidth="1"/>
    <col min="1538" max="1540" width="10.5703125" style="164" customWidth="1"/>
    <col min="1541" max="1542" width="9.5703125" style="164" customWidth="1"/>
    <col min="1543" max="1792" width="8.85546875" style="164"/>
    <col min="1793" max="1793" width="52" style="164" customWidth="1"/>
    <col min="1794" max="1796" width="10.5703125" style="164" customWidth="1"/>
    <col min="1797" max="1798" width="9.5703125" style="164" customWidth="1"/>
    <col min="1799" max="2048" width="8.85546875" style="164"/>
    <col min="2049" max="2049" width="52" style="164" customWidth="1"/>
    <col min="2050" max="2052" width="10.5703125" style="164" customWidth="1"/>
    <col min="2053" max="2054" width="9.5703125" style="164" customWidth="1"/>
    <col min="2055" max="2304" width="8.85546875" style="164"/>
    <col min="2305" max="2305" width="52" style="164" customWidth="1"/>
    <col min="2306" max="2308" width="10.5703125" style="164" customWidth="1"/>
    <col min="2309" max="2310" width="9.5703125" style="164" customWidth="1"/>
    <col min="2311" max="2560" width="8.85546875" style="164"/>
    <col min="2561" max="2561" width="52" style="164" customWidth="1"/>
    <col min="2562" max="2564" width="10.5703125" style="164" customWidth="1"/>
    <col min="2565" max="2566" width="9.5703125" style="164" customWidth="1"/>
    <col min="2567" max="2816" width="8.85546875" style="164"/>
    <col min="2817" max="2817" width="52" style="164" customWidth="1"/>
    <col min="2818" max="2820" width="10.5703125" style="164" customWidth="1"/>
    <col min="2821" max="2822" width="9.5703125" style="164" customWidth="1"/>
    <col min="2823" max="3072" width="8.85546875" style="164"/>
    <col min="3073" max="3073" width="52" style="164" customWidth="1"/>
    <col min="3074" max="3076" width="10.5703125" style="164" customWidth="1"/>
    <col min="3077" max="3078" width="9.5703125" style="164" customWidth="1"/>
    <col min="3079" max="3328" width="8.85546875" style="164"/>
    <col min="3329" max="3329" width="52" style="164" customWidth="1"/>
    <col min="3330" max="3332" width="10.5703125" style="164" customWidth="1"/>
    <col min="3333" max="3334" width="9.5703125" style="164" customWidth="1"/>
    <col min="3335" max="3584" width="8.85546875" style="164"/>
    <col min="3585" max="3585" width="52" style="164" customWidth="1"/>
    <col min="3586" max="3588" width="10.5703125" style="164" customWidth="1"/>
    <col min="3589" max="3590" width="9.5703125" style="164" customWidth="1"/>
    <col min="3591" max="3840" width="8.85546875" style="164"/>
    <col min="3841" max="3841" width="52" style="164" customWidth="1"/>
    <col min="3842" max="3844" width="10.5703125" style="164" customWidth="1"/>
    <col min="3845" max="3846" width="9.5703125" style="164" customWidth="1"/>
    <col min="3847" max="4096" width="8.85546875" style="164"/>
    <col min="4097" max="4097" width="52" style="164" customWidth="1"/>
    <col min="4098" max="4100" width="10.5703125" style="164" customWidth="1"/>
    <col min="4101" max="4102" width="9.5703125" style="164" customWidth="1"/>
    <col min="4103" max="4352" width="8.85546875" style="164"/>
    <col min="4353" max="4353" width="52" style="164" customWidth="1"/>
    <col min="4354" max="4356" width="10.5703125" style="164" customWidth="1"/>
    <col min="4357" max="4358" width="9.5703125" style="164" customWidth="1"/>
    <col min="4359" max="4608" width="8.85546875" style="164"/>
    <col min="4609" max="4609" width="52" style="164" customWidth="1"/>
    <col min="4610" max="4612" width="10.5703125" style="164" customWidth="1"/>
    <col min="4613" max="4614" width="9.5703125" style="164" customWidth="1"/>
    <col min="4615" max="4864" width="8.85546875" style="164"/>
    <col min="4865" max="4865" width="52" style="164" customWidth="1"/>
    <col min="4866" max="4868" width="10.5703125" style="164" customWidth="1"/>
    <col min="4869" max="4870" width="9.5703125" style="164" customWidth="1"/>
    <col min="4871" max="5120" width="8.85546875" style="164"/>
    <col min="5121" max="5121" width="52" style="164" customWidth="1"/>
    <col min="5122" max="5124" width="10.5703125" style="164" customWidth="1"/>
    <col min="5125" max="5126" width="9.5703125" style="164" customWidth="1"/>
    <col min="5127" max="5376" width="8.85546875" style="164"/>
    <col min="5377" max="5377" width="52" style="164" customWidth="1"/>
    <col min="5378" max="5380" width="10.5703125" style="164" customWidth="1"/>
    <col min="5381" max="5382" width="9.5703125" style="164" customWidth="1"/>
    <col min="5383" max="5632" width="8.85546875" style="164"/>
    <col min="5633" max="5633" width="52" style="164" customWidth="1"/>
    <col min="5634" max="5636" width="10.5703125" style="164" customWidth="1"/>
    <col min="5637" max="5638" width="9.5703125" style="164" customWidth="1"/>
    <col min="5639" max="5888" width="8.85546875" style="164"/>
    <col min="5889" max="5889" width="52" style="164" customWidth="1"/>
    <col min="5890" max="5892" width="10.5703125" style="164" customWidth="1"/>
    <col min="5893" max="5894" width="9.5703125" style="164" customWidth="1"/>
    <col min="5895" max="6144" width="8.85546875" style="164"/>
    <col min="6145" max="6145" width="52" style="164" customWidth="1"/>
    <col min="6146" max="6148" width="10.5703125" style="164" customWidth="1"/>
    <col min="6149" max="6150" width="9.5703125" style="164" customWidth="1"/>
    <col min="6151" max="6400" width="8.85546875" style="164"/>
    <col min="6401" max="6401" width="52" style="164" customWidth="1"/>
    <col min="6402" max="6404" width="10.5703125" style="164" customWidth="1"/>
    <col min="6405" max="6406" width="9.5703125" style="164" customWidth="1"/>
    <col min="6407" max="6656" width="8.85546875" style="164"/>
    <col min="6657" max="6657" width="52" style="164" customWidth="1"/>
    <col min="6658" max="6660" width="10.5703125" style="164" customWidth="1"/>
    <col min="6661" max="6662" width="9.5703125" style="164" customWidth="1"/>
    <col min="6663" max="6912" width="8.85546875" style="164"/>
    <col min="6913" max="6913" width="52" style="164" customWidth="1"/>
    <col min="6914" max="6916" width="10.5703125" style="164" customWidth="1"/>
    <col min="6917" max="6918" width="9.5703125" style="164" customWidth="1"/>
    <col min="6919" max="7168" width="8.85546875" style="164"/>
    <col min="7169" max="7169" width="52" style="164" customWidth="1"/>
    <col min="7170" max="7172" width="10.5703125" style="164" customWidth="1"/>
    <col min="7173" max="7174" width="9.5703125" style="164" customWidth="1"/>
    <col min="7175" max="7424" width="8.85546875" style="164"/>
    <col min="7425" max="7425" width="52" style="164" customWidth="1"/>
    <col min="7426" max="7428" width="10.5703125" style="164" customWidth="1"/>
    <col min="7429" max="7430" width="9.5703125" style="164" customWidth="1"/>
    <col min="7431" max="7680" width="8.85546875" style="164"/>
    <col min="7681" max="7681" width="52" style="164" customWidth="1"/>
    <col min="7682" max="7684" width="10.5703125" style="164" customWidth="1"/>
    <col min="7685" max="7686" width="9.5703125" style="164" customWidth="1"/>
    <col min="7687" max="7936" width="8.85546875" style="164"/>
    <col min="7937" max="7937" width="52" style="164" customWidth="1"/>
    <col min="7938" max="7940" width="10.5703125" style="164" customWidth="1"/>
    <col min="7941" max="7942" width="9.5703125" style="164" customWidth="1"/>
    <col min="7943" max="8192" width="8.85546875" style="164"/>
    <col min="8193" max="8193" width="52" style="164" customWidth="1"/>
    <col min="8194" max="8196" width="10.5703125" style="164" customWidth="1"/>
    <col min="8197" max="8198" width="9.5703125" style="164" customWidth="1"/>
    <col min="8199" max="8448" width="8.85546875" style="164"/>
    <col min="8449" max="8449" width="52" style="164" customWidth="1"/>
    <col min="8450" max="8452" width="10.5703125" style="164" customWidth="1"/>
    <col min="8453" max="8454" width="9.5703125" style="164" customWidth="1"/>
    <col min="8455" max="8704" width="8.85546875" style="164"/>
    <col min="8705" max="8705" width="52" style="164" customWidth="1"/>
    <col min="8706" max="8708" width="10.5703125" style="164" customWidth="1"/>
    <col min="8709" max="8710" width="9.5703125" style="164" customWidth="1"/>
    <col min="8711" max="8960" width="8.85546875" style="164"/>
    <col min="8961" max="8961" width="52" style="164" customWidth="1"/>
    <col min="8962" max="8964" width="10.5703125" style="164" customWidth="1"/>
    <col min="8965" max="8966" width="9.5703125" style="164" customWidth="1"/>
    <col min="8967" max="9216" width="8.85546875" style="164"/>
    <col min="9217" max="9217" width="52" style="164" customWidth="1"/>
    <col min="9218" max="9220" width="10.5703125" style="164" customWidth="1"/>
    <col min="9221" max="9222" width="9.5703125" style="164" customWidth="1"/>
    <col min="9223" max="9472" width="8.85546875" style="164"/>
    <col min="9473" max="9473" width="52" style="164" customWidth="1"/>
    <col min="9474" max="9476" width="10.5703125" style="164" customWidth="1"/>
    <col min="9477" max="9478" width="9.5703125" style="164" customWidth="1"/>
    <col min="9479" max="9728" width="8.85546875" style="164"/>
    <col min="9729" max="9729" width="52" style="164" customWidth="1"/>
    <col min="9730" max="9732" width="10.5703125" style="164" customWidth="1"/>
    <col min="9733" max="9734" width="9.5703125" style="164" customWidth="1"/>
    <col min="9735" max="9984" width="8.85546875" style="164"/>
    <col min="9985" max="9985" width="52" style="164" customWidth="1"/>
    <col min="9986" max="9988" width="10.5703125" style="164" customWidth="1"/>
    <col min="9989" max="9990" width="9.5703125" style="164" customWidth="1"/>
    <col min="9991" max="10240" width="8.85546875" style="164"/>
    <col min="10241" max="10241" width="52" style="164" customWidth="1"/>
    <col min="10242" max="10244" width="10.5703125" style="164" customWidth="1"/>
    <col min="10245" max="10246" width="9.5703125" style="164" customWidth="1"/>
    <col min="10247" max="10496" width="8.85546875" style="164"/>
    <col min="10497" max="10497" width="52" style="164" customWidth="1"/>
    <col min="10498" max="10500" width="10.5703125" style="164" customWidth="1"/>
    <col min="10501" max="10502" width="9.5703125" style="164" customWidth="1"/>
    <col min="10503" max="10752" width="8.85546875" style="164"/>
    <col min="10753" max="10753" width="52" style="164" customWidth="1"/>
    <col min="10754" max="10756" width="10.5703125" style="164" customWidth="1"/>
    <col min="10757" max="10758" width="9.5703125" style="164" customWidth="1"/>
    <col min="10759" max="11008" width="8.85546875" style="164"/>
    <col min="11009" max="11009" width="52" style="164" customWidth="1"/>
    <col min="11010" max="11012" width="10.5703125" style="164" customWidth="1"/>
    <col min="11013" max="11014" width="9.5703125" style="164" customWidth="1"/>
    <col min="11015" max="11264" width="8.85546875" style="164"/>
    <col min="11265" max="11265" width="52" style="164" customWidth="1"/>
    <col min="11266" max="11268" width="10.5703125" style="164" customWidth="1"/>
    <col min="11269" max="11270" width="9.5703125" style="164" customWidth="1"/>
    <col min="11271" max="11520" width="8.85546875" style="164"/>
    <col min="11521" max="11521" width="52" style="164" customWidth="1"/>
    <col min="11522" max="11524" width="10.5703125" style="164" customWidth="1"/>
    <col min="11525" max="11526" width="9.5703125" style="164" customWidth="1"/>
    <col min="11527" max="11776" width="8.85546875" style="164"/>
    <col min="11777" max="11777" width="52" style="164" customWidth="1"/>
    <col min="11778" max="11780" width="10.5703125" style="164" customWidth="1"/>
    <col min="11781" max="11782" width="9.5703125" style="164" customWidth="1"/>
    <col min="11783" max="12032" width="8.85546875" style="164"/>
    <col min="12033" max="12033" width="52" style="164" customWidth="1"/>
    <col min="12034" max="12036" width="10.5703125" style="164" customWidth="1"/>
    <col min="12037" max="12038" width="9.5703125" style="164" customWidth="1"/>
    <col min="12039" max="12288" width="8.85546875" style="164"/>
    <col min="12289" max="12289" width="52" style="164" customWidth="1"/>
    <col min="12290" max="12292" width="10.5703125" style="164" customWidth="1"/>
    <col min="12293" max="12294" width="9.5703125" style="164" customWidth="1"/>
    <col min="12295" max="12544" width="8.85546875" style="164"/>
    <col min="12545" max="12545" width="52" style="164" customWidth="1"/>
    <col min="12546" max="12548" width="10.5703125" style="164" customWidth="1"/>
    <col min="12549" max="12550" width="9.5703125" style="164" customWidth="1"/>
    <col min="12551" max="12800" width="8.85546875" style="164"/>
    <col min="12801" max="12801" width="52" style="164" customWidth="1"/>
    <col min="12802" max="12804" width="10.5703125" style="164" customWidth="1"/>
    <col min="12805" max="12806" width="9.5703125" style="164" customWidth="1"/>
    <col min="12807" max="13056" width="8.85546875" style="164"/>
    <col min="13057" max="13057" width="52" style="164" customWidth="1"/>
    <col min="13058" max="13060" width="10.5703125" style="164" customWidth="1"/>
    <col min="13061" max="13062" width="9.5703125" style="164" customWidth="1"/>
    <col min="13063" max="13312" width="8.85546875" style="164"/>
    <col min="13313" max="13313" width="52" style="164" customWidth="1"/>
    <col min="13314" max="13316" width="10.5703125" style="164" customWidth="1"/>
    <col min="13317" max="13318" width="9.5703125" style="164" customWidth="1"/>
    <col min="13319" max="13568" width="8.85546875" style="164"/>
    <col min="13569" max="13569" width="52" style="164" customWidth="1"/>
    <col min="13570" max="13572" width="10.5703125" style="164" customWidth="1"/>
    <col min="13573" max="13574" width="9.5703125" style="164" customWidth="1"/>
    <col min="13575" max="13824" width="8.85546875" style="164"/>
    <col min="13825" max="13825" width="52" style="164" customWidth="1"/>
    <col min="13826" max="13828" width="10.5703125" style="164" customWidth="1"/>
    <col min="13829" max="13830" width="9.5703125" style="164" customWidth="1"/>
    <col min="13831" max="14080" width="8.85546875" style="164"/>
    <col min="14081" max="14081" width="52" style="164" customWidth="1"/>
    <col min="14082" max="14084" width="10.5703125" style="164" customWidth="1"/>
    <col min="14085" max="14086" width="9.5703125" style="164" customWidth="1"/>
    <col min="14087" max="14336" width="8.85546875" style="164"/>
    <col min="14337" max="14337" width="52" style="164" customWidth="1"/>
    <col min="14338" max="14340" width="10.5703125" style="164" customWidth="1"/>
    <col min="14341" max="14342" width="9.5703125" style="164" customWidth="1"/>
    <col min="14343" max="14592" width="8.85546875" style="164"/>
    <col min="14593" max="14593" width="52" style="164" customWidth="1"/>
    <col min="14594" max="14596" width="10.5703125" style="164" customWidth="1"/>
    <col min="14597" max="14598" width="9.5703125" style="164" customWidth="1"/>
    <col min="14599" max="14848" width="8.85546875" style="164"/>
    <col min="14849" max="14849" width="52" style="164" customWidth="1"/>
    <col min="14850" max="14852" width="10.5703125" style="164" customWidth="1"/>
    <col min="14853" max="14854" width="9.5703125" style="164" customWidth="1"/>
    <col min="14855" max="15104" width="8.85546875" style="164"/>
    <col min="15105" max="15105" width="52" style="164" customWidth="1"/>
    <col min="15106" max="15108" width="10.5703125" style="164" customWidth="1"/>
    <col min="15109" max="15110" width="9.5703125" style="164" customWidth="1"/>
    <col min="15111" max="15360" width="8.85546875" style="164"/>
    <col min="15361" max="15361" width="52" style="164" customWidth="1"/>
    <col min="15362" max="15364" width="10.5703125" style="164" customWidth="1"/>
    <col min="15365" max="15366" width="9.5703125" style="164" customWidth="1"/>
    <col min="15367" max="15616" width="8.85546875" style="164"/>
    <col min="15617" max="15617" width="52" style="164" customWidth="1"/>
    <col min="15618" max="15620" width="10.5703125" style="164" customWidth="1"/>
    <col min="15621" max="15622" width="9.5703125" style="164" customWidth="1"/>
    <col min="15623" max="15872" width="8.85546875" style="164"/>
    <col min="15873" max="15873" width="52" style="164" customWidth="1"/>
    <col min="15874" max="15876" width="10.5703125" style="164" customWidth="1"/>
    <col min="15877" max="15878" width="9.5703125" style="164" customWidth="1"/>
    <col min="15879" max="16128" width="8.85546875" style="164"/>
    <col min="16129" max="16129" width="52" style="164" customWidth="1"/>
    <col min="16130" max="16132" width="10.5703125" style="164" customWidth="1"/>
    <col min="16133" max="16134" width="9.5703125" style="164" customWidth="1"/>
    <col min="16135" max="16384" width="8.85546875" style="164"/>
  </cols>
  <sheetData>
    <row r="1" spans="1:12" ht="15.75" customHeight="1" x14ac:dyDescent="0.25">
      <c r="A1" s="163" t="s">
        <v>473</v>
      </c>
      <c r="G1" s="165"/>
    </row>
    <row r="3" spans="1:12" ht="39" thickBot="1" x14ac:dyDescent="0.25">
      <c r="A3" s="213"/>
      <c r="B3" s="168">
        <v>42735</v>
      </c>
      <c r="C3" s="168">
        <v>42825</v>
      </c>
      <c r="D3" s="168">
        <v>42916</v>
      </c>
      <c r="E3" s="168">
        <v>43008</v>
      </c>
      <c r="F3" s="168">
        <v>43100</v>
      </c>
      <c r="G3" s="169" t="s">
        <v>448</v>
      </c>
    </row>
    <row r="4" spans="1:12" s="184" customFormat="1" ht="14.25" x14ac:dyDescent="0.2">
      <c r="A4" s="214"/>
      <c r="B4" s="178"/>
      <c r="C4" s="178"/>
      <c r="D4" s="178"/>
      <c r="E4" s="178"/>
      <c r="F4" s="178"/>
      <c r="G4" s="178"/>
    </row>
    <row r="5" spans="1:12" s="179" customFormat="1" ht="15" x14ac:dyDescent="0.25">
      <c r="A5" s="186" t="s">
        <v>474</v>
      </c>
      <c r="B5" s="178"/>
      <c r="C5" s="178"/>
      <c r="D5" s="178"/>
      <c r="E5" s="178"/>
      <c r="F5" s="178"/>
      <c r="G5" s="215"/>
    </row>
    <row r="6" spans="1:12" s="179" customFormat="1" x14ac:dyDescent="0.2">
      <c r="A6" s="216"/>
      <c r="B6" s="177"/>
      <c r="C6" s="177"/>
      <c r="D6" s="177"/>
      <c r="E6" s="177"/>
      <c r="F6" s="177"/>
      <c r="G6" s="217"/>
    </row>
    <row r="7" spans="1:12" s="179" customFormat="1" x14ac:dyDescent="0.2">
      <c r="A7" s="179" t="s">
        <v>475</v>
      </c>
      <c r="B7" s="178">
        <v>11021</v>
      </c>
      <c r="C7" s="178">
        <v>10803</v>
      </c>
      <c r="D7" s="178">
        <v>10600</v>
      </c>
      <c r="E7" s="178">
        <v>10378</v>
      </c>
      <c r="F7" s="178">
        <f>F8+F9</f>
        <v>10173</v>
      </c>
      <c r="G7" s="173">
        <f>(F7-B7)/B7</f>
        <v>-7.6944015969512752E-2</v>
      </c>
      <c r="H7" s="218"/>
    </row>
    <row r="8" spans="1:12" s="179" customFormat="1" x14ac:dyDescent="0.2">
      <c r="A8" s="216" t="s">
        <v>476</v>
      </c>
      <c r="B8" s="177">
        <v>3683</v>
      </c>
      <c r="C8" s="177">
        <v>3528</v>
      </c>
      <c r="D8" s="177">
        <v>3353</v>
      </c>
      <c r="E8" s="219">
        <v>3162</v>
      </c>
      <c r="F8" s="219">
        <f>F18</f>
        <v>3029</v>
      </c>
      <c r="G8" s="217">
        <f t="shared" ref="G8:G9" si="0">(F8-B8)/B8</f>
        <v>-0.17757263100733098</v>
      </c>
      <c r="H8" s="218"/>
      <c r="I8" s="180"/>
      <c r="J8" s="218"/>
    </row>
    <row r="9" spans="1:12" s="179" customFormat="1" ht="14.25" x14ac:dyDescent="0.2">
      <c r="A9" s="216" t="s">
        <v>477</v>
      </c>
      <c r="B9" s="177">
        <v>7338</v>
      </c>
      <c r="C9" s="177">
        <v>7275</v>
      </c>
      <c r="D9" s="177">
        <v>7247</v>
      </c>
      <c r="E9" s="177">
        <v>7216</v>
      </c>
      <c r="F9" s="177">
        <f>F49</f>
        <v>7144</v>
      </c>
      <c r="G9" s="217">
        <f t="shared" si="0"/>
        <v>-2.6437721449986372E-2</v>
      </c>
      <c r="H9" s="218"/>
      <c r="L9" s="180"/>
    </row>
    <row r="10" spans="1:12" s="179" customFormat="1" x14ac:dyDescent="0.2">
      <c r="A10" s="216"/>
      <c r="B10" s="177"/>
      <c r="C10" s="177"/>
      <c r="D10" s="177"/>
      <c r="E10" s="177"/>
      <c r="F10" s="177"/>
      <c r="G10" s="217"/>
      <c r="H10" s="218"/>
    </row>
    <row r="11" spans="1:12" s="179" customFormat="1" x14ac:dyDescent="0.2">
      <c r="A11" s="179" t="s">
        <v>478</v>
      </c>
      <c r="B11" s="178">
        <v>1071</v>
      </c>
      <c r="C11" s="178">
        <v>1066</v>
      </c>
      <c r="D11" s="178">
        <v>1134</v>
      </c>
      <c r="E11" s="178">
        <v>1177</v>
      </c>
      <c r="F11" s="178">
        <f>F13+F12</f>
        <v>1214</v>
      </c>
      <c r="G11" s="173">
        <f>(F11-B11)/B11</f>
        <v>0.13352007469654528</v>
      </c>
      <c r="H11" s="218"/>
    </row>
    <row r="12" spans="1:12" s="179" customFormat="1" x14ac:dyDescent="0.2">
      <c r="A12" s="216" t="s">
        <v>476</v>
      </c>
      <c r="B12" s="177">
        <v>702</v>
      </c>
      <c r="C12" s="177">
        <v>711</v>
      </c>
      <c r="D12" s="177">
        <v>760</v>
      </c>
      <c r="E12" s="177">
        <v>792</v>
      </c>
      <c r="F12" s="177">
        <f>F44</f>
        <v>831</v>
      </c>
      <c r="G12" s="217">
        <f t="shared" ref="G12:G13" si="1">(F12-B12)/B12</f>
        <v>0.18376068376068377</v>
      </c>
      <c r="H12" s="218"/>
    </row>
    <row r="13" spans="1:12" s="179" customFormat="1" ht="14.25" x14ac:dyDescent="0.2">
      <c r="A13" s="216" t="s">
        <v>477</v>
      </c>
      <c r="B13" s="177">
        <v>369</v>
      </c>
      <c r="C13" s="177">
        <v>355</v>
      </c>
      <c r="D13" s="177">
        <v>374</v>
      </c>
      <c r="E13" s="177">
        <v>385</v>
      </c>
      <c r="F13" s="177">
        <f>F72</f>
        <v>383</v>
      </c>
      <c r="G13" s="217">
        <f t="shared" si="1"/>
        <v>3.7940379403794036E-2</v>
      </c>
      <c r="H13" s="218"/>
    </row>
    <row r="14" spans="1:12" s="184" customFormat="1" ht="15" thickBot="1" x14ac:dyDescent="0.25">
      <c r="A14" s="220"/>
      <c r="B14" s="221"/>
      <c r="C14" s="221"/>
      <c r="D14" s="221"/>
      <c r="E14" s="221"/>
      <c r="F14" s="221"/>
      <c r="G14" s="222"/>
      <c r="H14" s="185"/>
    </row>
    <row r="15" spans="1:12" ht="14.25" x14ac:dyDescent="0.2">
      <c r="A15" s="214"/>
      <c r="B15" s="223"/>
      <c r="C15" s="223"/>
      <c r="D15" s="223"/>
      <c r="E15" s="223"/>
      <c r="F15" s="223"/>
      <c r="G15" s="224"/>
      <c r="H15" s="225"/>
    </row>
    <row r="16" spans="1:12" s="195" customFormat="1" ht="15" x14ac:dyDescent="0.25">
      <c r="A16" s="186" t="s">
        <v>476</v>
      </c>
      <c r="B16" s="246"/>
      <c r="C16" s="180"/>
      <c r="D16" s="180"/>
      <c r="E16" s="246"/>
      <c r="F16" s="246"/>
      <c r="G16" s="215"/>
      <c r="H16" s="226"/>
    </row>
    <row r="17" spans="1:8" s="195" customFormat="1" ht="15" x14ac:dyDescent="0.25">
      <c r="A17" s="186"/>
      <c r="B17" s="180"/>
      <c r="C17" s="180"/>
      <c r="D17" s="180"/>
      <c r="E17" s="180"/>
      <c r="F17" s="180"/>
      <c r="G17" s="215"/>
      <c r="H17" s="226"/>
    </row>
    <row r="18" spans="1:8" s="195" customFormat="1" x14ac:dyDescent="0.2">
      <c r="A18" s="227" t="s">
        <v>479</v>
      </c>
      <c r="B18" s="228">
        <v>3683</v>
      </c>
      <c r="C18" s="228">
        <v>3528</v>
      </c>
      <c r="D18" s="228">
        <v>3353</v>
      </c>
      <c r="E18" s="228">
        <v>3162</v>
      </c>
      <c r="F18" s="228">
        <f>SUM(F19:F24)</f>
        <v>3029</v>
      </c>
      <c r="G18" s="173">
        <f>(F18-B18)/B18</f>
        <v>-0.17757263100733098</v>
      </c>
      <c r="H18" s="226"/>
    </row>
    <row r="19" spans="1:8" x14ac:dyDescent="0.2">
      <c r="A19" s="229" t="s">
        <v>457</v>
      </c>
      <c r="B19" s="223">
        <v>603</v>
      </c>
      <c r="C19" s="223">
        <v>574</v>
      </c>
      <c r="D19" s="223">
        <v>552</v>
      </c>
      <c r="E19" s="223">
        <v>513</v>
      </c>
      <c r="F19" s="223">
        <f>F27+F35</f>
        <v>491</v>
      </c>
      <c r="G19" s="217">
        <f>(F19-B19)/B19</f>
        <v>-0.18573797678275289</v>
      </c>
      <c r="H19" s="225"/>
    </row>
    <row r="20" spans="1:8" x14ac:dyDescent="0.2">
      <c r="A20" s="229" t="s">
        <v>458</v>
      </c>
      <c r="B20" s="223">
        <v>1581</v>
      </c>
      <c r="C20" s="223">
        <v>1498</v>
      </c>
      <c r="D20" s="223">
        <v>1403</v>
      </c>
      <c r="E20" s="223">
        <v>1306</v>
      </c>
      <c r="F20" s="223">
        <f>F28+F36</f>
        <v>1237</v>
      </c>
      <c r="G20" s="217">
        <f t="shared" ref="G20:G23" si="2">(F20-B20)/B20</f>
        <v>-0.21758380771663505</v>
      </c>
      <c r="H20" s="225"/>
    </row>
    <row r="21" spans="1:8" x14ac:dyDescent="0.2">
      <c r="A21" s="229" t="s">
        <v>459</v>
      </c>
      <c r="B21" s="223">
        <v>831</v>
      </c>
      <c r="C21" s="223">
        <v>800</v>
      </c>
      <c r="D21" s="223">
        <v>751</v>
      </c>
      <c r="E21" s="223">
        <v>716</v>
      </c>
      <c r="F21" s="223">
        <f>F29+F37</f>
        <v>689</v>
      </c>
      <c r="G21" s="217">
        <f t="shared" si="2"/>
        <v>-0.17087845968712395</v>
      </c>
      <c r="H21" s="225"/>
    </row>
    <row r="22" spans="1:8" x14ac:dyDescent="0.2">
      <c r="A22" s="229" t="s">
        <v>460</v>
      </c>
      <c r="B22" s="223">
        <v>579</v>
      </c>
      <c r="C22" s="223">
        <v>570</v>
      </c>
      <c r="D22" s="223">
        <v>560</v>
      </c>
      <c r="E22" s="223">
        <v>540</v>
      </c>
      <c r="F22" s="223">
        <f>F30+F38</f>
        <v>526</v>
      </c>
      <c r="G22" s="217">
        <f t="shared" si="2"/>
        <v>-9.1537132987910191E-2</v>
      </c>
      <c r="H22" s="225"/>
    </row>
    <row r="23" spans="1:8" x14ac:dyDescent="0.2">
      <c r="A23" s="229" t="s">
        <v>480</v>
      </c>
      <c r="B23" s="223">
        <v>86</v>
      </c>
      <c r="C23" s="223">
        <v>85</v>
      </c>
      <c r="D23" s="223">
        <v>85</v>
      </c>
      <c r="E23" s="164">
        <v>85</v>
      </c>
      <c r="F23" s="223">
        <f>F31+F39</f>
        <v>85</v>
      </c>
      <c r="G23" s="217">
        <f t="shared" si="2"/>
        <v>-1.1627906976744186E-2</v>
      </c>
      <c r="H23" s="225"/>
    </row>
    <row r="24" spans="1:8" x14ac:dyDescent="0.2">
      <c r="A24" s="229" t="s">
        <v>481</v>
      </c>
      <c r="B24" s="223">
        <v>3</v>
      </c>
      <c r="C24" s="164">
        <v>1</v>
      </c>
      <c r="D24" s="164">
        <v>2</v>
      </c>
      <c r="E24" s="164">
        <v>2</v>
      </c>
      <c r="F24" s="223">
        <f>F32+F40+F42</f>
        <v>1</v>
      </c>
      <c r="G24" s="217" t="s">
        <v>15</v>
      </c>
      <c r="H24" s="225"/>
    </row>
    <row r="25" spans="1:8" ht="14.25" x14ac:dyDescent="0.2">
      <c r="A25" s="214"/>
      <c r="G25" s="217"/>
      <c r="H25" s="225"/>
    </row>
    <row r="26" spans="1:8" s="195" customFormat="1" x14ac:dyDescent="0.2">
      <c r="A26" s="227" t="s">
        <v>482</v>
      </c>
      <c r="B26" s="228">
        <v>599</v>
      </c>
      <c r="C26" s="228">
        <v>542</v>
      </c>
      <c r="D26" s="228">
        <v>489</v>
      </c>
      <c r="E26" s="228">
        <v>442</v>
      </c>
      <c r="F26" s="228">
        <f>SUM(F27:F32)</f>
        <v>388</v>
      </c>
      <c r="G26" s="173">
        <f>(F26-B26)/B26</f>
        <v>-0.35225375626043404</v>
      </c>
      <c r="H26" s="226"/>
    </row>
    <row r="27" spans="1:8" x14ac:dyDescent="0.2">
      <c r="A27" s="229" t="s">
        <v>457</v>
      </c>
      <c r="B27" s="223">
        <v>0</v>
      </c>
      <c r="C27" s="223">
        <v>0</v>
      </c>
      <c r="D27" s="223">
        <v>0</v>
      </c>
      <c r="E27" s="223">
        <v>0</v>
      </c>
      <c r="F27" s="223">
        <v>0</v>
      </c>
      <c r="G27" s="217" t="s">
        <v>15</v>
      </c>
      <c r="H27" s="226"/>
    </row>
    <row r="28" spans="1:8" x14ac:dyDescent="0.2">
      <c r="A28" s="229" t="s">
        <v>458</v>
      </c>
      <c r="B28" s="223">
        <v>2</v>
      </c>
      <c r="C28" s="223">
        <v>0</v>
      </c>
      <c r="D28" s="223">
        <v>0</v>
      </c>
      <c r="E28" s="223">
        <v>0</v>
      </c>
      <c r="F28" s="223">
        <v>0</v>
      </c>
      <c r="G28" s="217" t="s">
        <v>15</v>
      </c>
      <c r="H28" s="226"/>
    </row>
    <row r="29" spans="1:8" x14ac:dyDescent="0.2">
      <c r="A29" s="229" t="s">
        <v>459</v>
      </c>
      <c r="B29" s="223">
        <v>134</v>
      </c>
      <c r="C29" s="223">
        <v>99</v>
      </c>
      <c r="D29" s="223">
        <v>68</v>
      </c>
      <c r="E29" s="223">
        <v>52</v>
      </c>
      <c r="F29" s="223">
        <v>34</v>
      </c>
      <c r="G29" s="217">
        <f>(F29-B29)/B29</f>
        <v>-0.74626865671641796</v>
      </c>
      <c r="H29" s="226"/>
    </row>
    <row r="30" spans="1:8" x14ac:dyDescent="0.2">
      <c r="A30" s="229" t="s">
        <v>460</v>
      </c>
      <c r="B30" s="223">
        <v>378</v>
      </c>
      <c r="C30" s="223">
        <v>358</v>
      </c>
      <c r="D30" s="223">
        <v>336</v>
      </c>
      <c r="E30" s="223">
        <v>305</v>
      </c>
      <c r="F30" s="223">
        <v>270</v>
      </c>
      <c r="G30" s="217">
        <f t="shared" ref="G30:G31" si="3">(F30-B30)/B30</f>
        <v>-0.2857142857142857</v>
      </c>
      <c r="H30" s="226"/>
    </row>
    <row r="31" spans="1:8" x14ac:dyDescent="0.2">
      <c r="A31" s="229" t="s">
        <v>480</v>
      </c>
      <c r="B31" s="223">
        <v>85</v>
      </c>
      <c r="C31" s="223">
        <v>85</v>
      </c>
      <c r="D31" s="223">
        <v>85</v>
      </c>
      <c r="E31" s="223">
        <v>85</v>
      </c>
      <c r="F31" s="223">
        <v>84</v>
      </c>
      <c r="G31" s="217">
        <f t="shared" si="3"/>
        <v>-1.1764705882352941E-2</v>
      </c>
      <c r="H31" s="226"/>
    </row>
    <row r="32" spans="1:8" x14ac:dyDescent="0.2">
      <c r="A32" s="229" t="s">
        <v>483</v>
      </c>
      <c r="B32" s="223">
        <v>0</v>
      </c>
      <c r="C32" s="223">
        <v>0</v>
      </c>
      <c r="D32" s="223">
        <v>0</v>
      </c>
      <c r="E32" s="223">
        <v>0</v>
      </c>
      <c r="F32" s="223">
        <v>0</v>
      </c>
      <c r="G32" s="217" t="s">
        <v>15</v>
      </c>
      <c r="H32" s="226"/>
    </row>
    <row r="33" spans="1:8" ht="14.25" x14ac:dyDescent="0.2">
      <c r="A33" s="230"/>
      <c r="G33" s="217"/>
      <c r="H33" s="225"/>
    </row>
    <row r="34" spans="1:8" s="195" customFormat="1" x14ac:dyDescent="0.2">
      <c r="A34" s="227" t="s">
        <v>484</v>
      </c>
      <c r="B34" s="228">
        <v>3081</v>
      </c>
      <c r="C34" s="228">
        <v>2985</v>
      </c>
      <c r="D34" s="228">
        <v>2862</v>
      </c>
      <c r="E34" s="228">
        <v>2718</v>
      </c>
      <c r="F34" s="228">
        <f>SUM(F35:F40)</f>
        <v>2640</v>
      </c>
      <c r="G34" s="173">
        <f>(F34-B34)/B34</f>
        <v>-0.14313534566699124</v>
      </c>
      <c r="H34" s="226"/>
    </row>
    <row r="35" spans="1:8" x14ac:dyDescent="0.2">
      <c r="A35" s="229" t="s">
        <v>457</v>
      </c>
      <c r="B35" s="223">
        <v>603</v>
      </c>
      <c r="C35" s="223">
        <v>574</v>
      </c>
      <c r="D35" s="223">
        <v>552</v>
      </c>
      <c r="E35" s="223">
        <v>513</v>
      </c>
      <c r="F35" s="223">
        <v>491</v>
      </c>
      <c r="G35" s="217">
        <f t="shared" ref="G35:G38" si="4">(F35-B35)/B35</f>
        <v>-0.18573797678275289</v>
      </c>
      <c r="H35" s="226"/>
    </row>
    <row r="36" spans="1:8" x14ac:dyDescent="0.2">
      <c r="A36" s="229" t="s">
        <v>458</v>
      </c>
      <c r="B36" s="223">
        <v>1579</v>
      </c>
      <c r="C36" s="223">
        <v>1498</v>
      </c>
      <c r="D36" s="223">
        <v>1403</v>
      </c>
      <c r="E36" s="223">
        <v>1306</v>
      </c>
      <c r="F36" s="223">
        <v>1237</v>
      </c>
      <c r="G36" s="217">
        <f t="shared" si="4"/>
        <v>-0.21659278024065864</v>
      </c>
      <c r="H36" s="226"/>
    </row>
    <row r="37" spans="1:8" x14ac:dyDescent="0.2">
      <c r="A37" s="229" t="s">
        <v>459</v>
      </c>
      <c r="B37" s="223">
        <v>697</v>
      </c>
      <c r="C37" s="223">
        <v>701</v>
      </c>
      <c r="D37" s="223">
        <v>683</v>
      </c>
      <c r="E37" s="223">
        <v>664</v>
      </c>
      <c r="F37" s="223">
        <v>655</v>
      </c>
      <c r="G37" s="217">
        <f t="shared" si="4"/>
        <v>-6.0258249641319941E-2</v>
      </c>
      <c r="H37" s="226"/>
    </row>
    <row r="38" spans="1:8" x14ac:dyDescent="0.2">
      <c r="A38" s="229" t="s">
        <v>460</v>
      </c>
      <c r="B38" s="223">
        <v>201</v>
      </c>
      <c r="C38" s="223">
        <v>212</v>
      </c>
      <c r="D38" s="223">
        <v>224</v>
      </c>
      <c r="E38" s="223">
        <v>235</v>
      </c>
      <c r="F38" s="223">
        <v>256</v>
      </c>
      <c r="G38" s="217">
        <f t="shared" si="4"/>
        <v>0.27363184079601988</v>
      </c>
      <c r="H38" s="226"/>
    </row>
    <row r="39" spans="1:8" x14ac:dyDescent="0.2">
      <c r="A39" s="229" t="s">
        <v>480</v>
      </c>
      <c r="B39" s="223">
        <v>1</v>
      </c>
      <c r="C39" s="223">
        <v>0</v>
      </c>
      <c r="D39" s="223">
        <v>0</v>
      </c>
      <c r="E39" s="164">
        <v>0</v>
      </c>
      <c r="F39" s="223">
        <v>1</v>
      </c>
      <c r="G39" s="217" t="s">
        <v>15</v>
      </c>
      <c r="H39" s="226"/>
    </row>
    <row r="40" spans="1:8" x14ac:dyDescent="0.2">
      <c r="A40" s="229" t="s">
        <v>483</v>
      </c>
      <c r="B40" s="223">
        <v>0</v>
      </c>
      <c r="C40" s="223">
        <v>0</v>
      </c>
      <c r="D40" s="223">
        <v>0</v>
      </c>
      <c r="E40" s="223">
        <v>0</v>
      </c>
      <c r="F40" s="223">
        <v>0</v>
      </c>
      <c r="G40" s="217" t="s">
        <v>15</v>
      </c>
      <c r="H40" s="226"/>
    </row>
    <row r="41" spans="1:8" x14ac:dyDescent="0.2">
      <c r="A41" s="229"/>
      <c r="G41" s="217"/>
      <c r="H41" s="225"/>
    </row>
    <row r="42" spans="1:8" s="195" customFormat="1" ht="14.25" x14ac:dyDescent="0.2">
      <c r="A42" s="227" t="s">
        <v>485</v>
      </c>
      <c r="B42" s="228">
        <v>3</v>
      </c>
      <c r="C42" s="228">
        <v>1</v>
      </c>
      <c r="D42" s="228">
        <v>2</v>
      </c>
      <c r="E42" s="228">
        <v>2</v>
      </c>
      <c r="F42" s="228">
        <v>1</v>
      </c>
      <c r="G42" s="173" t="s">
        <v>15</v>
      </c>
      <c r="H42" s="226"/>
    </row>
    <row r="43" spans="1:8" s="195" customFormat="1" x14ac:dyDescent="0.2">
      <c r="A43" s="227"/>
      <c r="B43" s="228"/>
      <c r="C43" s="228"/>
      <c r="D43" s="228"/>
      <c r="E43" s="228"/>
      <c r="F43" s="228"/>
      <c r="G43" s="217"/>
      <c r="H43" s="226"/>
    </row>
    <row r="44" spans="1:8" s="195" customFormat="1" x14ac:dyDescent="0.2">
      <c r="A44" s="227" t="s">
        <v>478</v>
      </c>
      <c r="B44" s="228">
        <v>702</v>
      </c>
      <c r="C44" s="228">
        <v>711</v>
      </c>
      <c r="D44" s="228">
        <v>760</v>
      </c>
      <c r="E44" s="228">
        <v>792</v>
      </c>
      <c r="F44" s="228">
        <v>831</v>
      </c>
      <c r="G44" s="173">
        <f>(F44-B44)/B44</f>
        <v>0.18376068376068377</v>
      </c>
      <c r="H44" s="226"/>
    </row>
    <row r="45" spans="1:8" ht="13.5" thickBot="1" x14ac:dyDescent="0.25">
      <c r="A45" s="231"/>
      <c r="B45" s="232"/>
      <c r="C45" s="232"/>
      <c r="D45" s="232"/>
      <c r="E45" s="232"/>
      <c r="F45" s="232"/>
      <c r="G45" s="233"/>
      <c r="H45" s="225"/>
    </row>
    <row r="46" spans="1:8" ht="14.25" x14ac:dyDescent="0.2">
      <c r="A46" s="214"/>
      <c r="B46" s="223"/>
      <c r="C46" s="223"/>
      <c r="D46" s="223"/>
      <c r="E46" s="223"/>
      <c r="F46" s="223"/>
      <c r="G46" s="217"/>
      <c r="H46" s="225"/>
    </row>
    <row r="47" spans="1:8" s="195" customFormat="1" ht="17.25" x14ac:dyDescent="0.25">
      <c r="A47" s="186" t="s">
        <v>486</v>
      </c>
      <c r="B47" s="180"/>
      <c r="C47" s="180"/>
      <c r="D47" s="180"/>
      <c r="E47" s="180"/>
      <c r="F47" s="180"/>
      <c r="G47" s="215"/>
      <c r="H47" s="226"/>
    </row>
    <row r="48" spans="1:8" s="195" customFormat="1" ht="15" x14ac:dyDescent="0.25">
      <c r="A48" s="186"/>
      <c r="B48" s="180"/>
      <c r="C48" s="180"/>
      <c r="D48" s="180"/>
      <c r="E48" s="180"/>
      <c r="F48" s="180"/>
      <c r="G48" s="215"/>
      <c r="H48" s="226"/>
    </row>
    <row r="49" spans="1:8" s="195" customFormat="1" x14ac:dyDescent="0.2">
      <c r="A49" s="227" t="s">
        <v>479</v>
      </c>
      <c r="B49" s="180">
        <v>7338</v>
      </c>
      <c r="C49" s="180">
        <v>7275</v>
      </c>
      <c r="D49" s="180">
        <v>7247</v>
      </c>
      <c r="E49" s="180">
        <v>7216</v>
      </c>
      <c r="F49" s="180">
        <f>SUM(F50:F54)</f>
        <v>7144</v>
      </c>
      <c r="G49" s="173">
        <f>(F49-B49)/B49</f>
        <v>-2.6437721449986372E-2</v>
      </c>
      <c r="H49" s="226"/>
    </row>
    <row r="50" spans="1:8" x14ac:dyDescent="0.2">
      <c r="A50" s="229" t="s">
        <v>487</v>
      </c>
      <c r="B50" s="223">
        <v>1690</v>
      </c>
      <c r="C50" s="223">
        <v>1661</v>
      </c>
      <c r="D50" s="223">
        <v>1631</v>
      </c>
      <c r="E50" s="223">
        <v>1602</v>
      </c>
      <c r="F50" s="223">
        <v>1547</v>
      </c>
      <c r="G50" s="217">
        <f>(F50-B50)/B50</f>
        <v>-8.461538461538462E-2</v>
      </c>
      <c r="H50" s="225"/>
    </row>
    <row r="51" spans="1:8" x14ac:dyDescent="0.2">
      <c r="A51" s="229" t="s">
        <v>488</v>
      </c>
      <c r="B51" s="223">
        <v>3889</v>
      </c>
      <c r="C51" s="223">
        <v>3843</v>
      </c>
      <c r="D51" s="223">
        <v>3811</v>
      </c>
      <c r="E51" s="223">
        <v>3769</v>
      </c>
      <c r="F51" s="223">
        <v>3736</v>
      </c>
      <c r="G51" s="217">
        <f t="shared" ref="G51:G52" si="5">(F51-B51)/B51</f>
        <v>-3.9341733093340193E-2</v>
      </c>
      <c r="H51" s="225"/>
    </row>
    <row r="52" spans="1:8" x14ac:dyDescent="0.2">
      <c r="A52" s="229" t="s">
        <v>489</v>
      </c>
      <c r="B52" s="223">
        <v>1563</v>
      </c>
      <c r="C52" s="223">
        <v>1594</v>
      </c>
      <c r="D52" s="223">
        <v>1626</v>
      </c>
      <c r="E52" s="223">
        <v>1649</v>
      </c>
      <c r="F52" s="223">
        <v>1672</v>
      </c>
      <c r="G52" s="217">
        <f t="shared" si="5"/>
        <v>6.9737683941138842E-2</v>
      </c>
      <c r="H52" s="225"/>
    </row>
    <row r="53" spans="1:8" x14ac:dyDescent="0.2">
      <c r="A53" s="229" t="s">
        <v>490</v>
      </c>
      <c r="B53" s="223">
        <v>59</v>
      </c>
      <c r="C53" s="223">
        <v>59</v>
      </c>
      <c r="D53" s="223">
        <v>59</v>
      </c>
      <c r="E53" s="223">
        <v>59</v>
      </c>
      <c r="F53" s="223">
        <v>60</v>
      </c>
      <c r="G53" s="217">
        <f>(F53-B53)/B53</f>
        <v>1.6949152542372881E-2</v>
      </c>
      <c r="H53" s="225"/>
    </row>
    <row r="54" spans="1:8" x14ac:dyDescent="0.2">
      <c r="A54" s="229" t="s">
        <v>481</v>
      </c>
      <c r="B54" s="223">
        <v>137</v>
      </c>
      <c r="C54" s="223">
        <v>118</v>
      </c>
      <c r="D54" s="223">
        <v>120</v>
      </c>
      <c r="E54" s="223">
        <v>137</v>
      </c>
      <c r="F54" s="223">
        <v>129</v>
      </c>
      <c r="G54" s="217">
        <f>(F54-B54)/B54</f>
        <v>-5.8394160583941604E-2</v>
      </c>
      <c r="H54" s="225"/>
    </row>
    <row r="55" spans="1:8" ht="14.25" x14ac:dyDescent="0.2">
      <c r="A55" s="214"/>
      <c r="B55" s="223"/>
      <c r="C55" s="223"/>
      <c r="D55" s="223"/>
      <c r="G55" s="217"/>
      <c r="H55" s="225"/>
    </row>
    <row r="56" spans="1:8" s="195" customFormat="1" x14ac:dyDescent="0.2">
      <c r="A56" s="227" t="s">
        <v>482</v>
      </c>
      <c r="B56" s="180">
        <v>4943</v>
      </c>
      <c r="C56" s="180">
        <v>4946</v>
      </c>
      <c r="D56" s="180">
        <v>4958</v>
      </c>
      <c r="E56" s="180">
        <v>4968</v>
      </c>
      <c r="F56" s="180">
        <f>SUM(F57:F61)</f>
        <v>5001</v>
      </c>
      <c r="G56" s="173">
        <f>(F56-B56)/B56</f>
        <v>1.1733764920089014E-2</v>
      </c>
      <c r="H56" s="226"/>
    </row>
    <row r="57" spans="1:8" x14ac:dyDescent="0.2">
      <c r="A57" s="229" t="s">
        <v>487</v>
      </c>
      <c r="B57" s="223">
        <v>377</v>
      </c>
      <c r="C57" s="223">
        <v>380</v>
      </c>
      <c r="D57" s="223">
        <v>387</v>
      </c>
      <c r="E57" s="223">
        <v>398</v>
      </c>
      <c r="F57" s="223">
        <v>399</v>
      </c>
      <c r="G57" s="217">
        <f t="shared" ref="G57:G60" si="6">(F57-B57)/B57</f>
        <v>5.8355437665782495E-2</v>
      </c>
      <c r="H57" s="225"/>
    </row>
    <row r="58" spans="1:8" x14ac:dyDescent="0.2">
      <c r="A58" s="229" t="s">
        <v>488</v>
      </c>
      <c r="B58" s="223">
        <v>2985</v>
      </c>
      <c r="C58" s="223">
        <v>2955</v>
      </c>
      <c r="D58" s="223">
        <v>2926</v>
      </c>
      <c r="E58" s="223">
        <v>2901</v>
      </c>
      <c r="F58" s="223">
        <v>2910</v>
      </c>
      <c r="G58" s="217">
        <f t="shared" si="6"/>
        <v>-2.5125628140703519E-2</v>
      </c>
      <c r="H58" s="225"/>
    </row>
    <row r="59" spans="1:8" x14ac:dyDescent="0.2">
      <c r="A59" s="229" t="s">
        <v>489</v>
      </c>
      <c r="B59" s="223">
        <v>1522</v>
      </c>
      <c r="C59" s="223">
        <v>1552</v>
      </c>
      <c r="D59" s="223">
        <v>1586</v>
      </c>
      <c r="E59" s="223">
        <v>1610</v>
      </c>
      <c r="F59" s="223">
        <v>1632</v>
      </c>
      <c r="G59" s="217">
        <f t="shared" si="6"/>
        <v>7.2273324572930356E-2</v>
      </c>
      <c r="H59" s="225"/>
    </row>
    <row r="60" spans="1:8" x14ac:dyDescent="0.2">
      <c r="A60" s="229" t="s">
        <v>490</v>
      </c>
      <c r="B60" s="223">
        <v>59</v>
      </c>
      <c r="C60" s="223">
        <v>59</v>
      </c>
      <c r="D60" s="223">
        <v>59</v>
      </c>
      <c r="E60" s="223">
        <v>59</v>
      </c>
      <c r="F60" s="223">
        <v>60</v>
      </c>
      <c r="G60" s="217">
        <f t="shared" si="6"/>
        <v>1.6949152542372881E-2</v>
      </c>
      <c r="H60" s="225"/>
    </row>
    <row r="61" spans="1:8" x14ac:dyDescent="0.2">
      <c r="A61" s="229" t="s">
        <v>483</v>
      </c>
      <c r="B61" s="223">
        <v>0</v>
      </c>
      <c r="C61" s="223">
        <v>0</v>
      </c>
      <c r="D61" s="223">
        <v>0</v>
      </c>
      <c r="E61" s="164">
        <v>0</v>
      </c>
      <c r="F61" s="164">
        <v>0</v>
      </c>
      <c r="G61" s="217" t="s">
        <v>15</v>
      </c>
      <c r="H61" s="225"/>
    </row>
    <row r="62" spans="1:8" ht="14.25" x14ac:dyDescent="0.2">
      <c r="A62" s="230"/>
      <c r="B62" s="223"/>
      <c r="C62" s="223"/>
      <c r="D62" s="223"/>
      <c r="E62" s="223"/>
      <c r="F62" s="223"/>
      <c r="G62" s="217"/>
      <c r="H62" s="225"/>
    </row>
    <row r="63" spans="1:8" s="195" customFormat="1" x14ac:dyDescent="0.2">
      <c r="A63" s="227" t="s">
        <v>484</v>
      </c>
      <c r="B63" s="180">
        <v>2258</v>
      </c>
      <c r="C63" s="180">
        <v>2211</v>
      </c>
      <c r="D63" s="180">
        <v>2169</v>
      </c>
      <c r="E63" s="180">
        <v>2111</v>
      </c>
      <c r="F63" s="180">
        <f>SUM(F64:F68)</f>
        <v>2014</v>
      </c>
      <c r="G63" s="173">
        <f>(F63-B63)/B63</f>
        <v>-0.10806023029229407</v>
      </c>
      <c r="H63" s="226"/>
    </row>
    <row r="64" spans="1:8" x14ac:dyDescent="0.2">
      <c r="A64" s="229" t="s">
        <v>487</v>
      </c>
      <c r="B64" s="223">
        <v>1313</v>
      </c>
      <c r="C64" s="223">
        <v>1281</v>
      </c>
      <c r="D64" s="223">
        <v>1244</v>
      </c>
      <c r="E64" s="223">
        <v>1204</v>
      </c>
      <c r="F64" s="223">
        <v>1148</v>
      </c>
      <c r="G64" s="217">
        <f t="shared" ref="G64:G65" si="7">(F64-B64)/B64</f>
        <v>-0.12566641279512566</v>
      </c>
      <c r="H64" s="225"/>
    </row>
    <row r="65" spans="1:8" x14ac:dyDescent="0.2">
      <c r="A65" s="229" t="s">
        <v>488</v>
      </c>
      <c r="B65" s="223">
        <v>904</v>
      </c>
      <c r="C65" s="223">
        <v>888</v>
      </c>
      <c r="D65" s="223">
        <v>885</v>
      </c>
      <c r="E65" s="223">
        <v>868</v>
      </c>
      <c r="F65" s="223">
        <v>826</v>
      </c>
      <c r="G65" s="217">
        <f t="shared" si="7"/>
        <v>-8.628318584070796E-2</v>
      </c>
      <c r="H65" s="225"/>
    </row>
    <row r="66" spans="1:8" x14ac:dyDescent="0.2">
      <c r="A66" s="229" t="s">
        <v>489</v>
      </c>
      <c r="B66" s="223">
        <v>41</v>
      </c>
      <c r="C66" s="223">
        <v>42</v>
      </c>
      <c r="D66" s="223">
        <v>40</v>
      </c>
      <c r="E66" s="223">
        <v>39</v>
      </c>
      <c r="F66" s="223">
        <v>40</v>
      </c>
      <c r="G66" s="217" t="s">
        <v>15</v>
      </c>
      <c r="H66" s="225"/>
    </row>
    <row r="67" spans="1:8" x14ac:dyDescent="0.2">
      <c r="A67" s="229" t="s">
        <v>490</v>
      </c>
      <c r="B67" s="223">
        <v>0</v>
      </c>
      <c r="C67" s="223">
        <v>0</v>
      </c>
      <c r="D67" s="223">
        <v>0</v>
      </c>
      <c r="E67" s="164">
        <v>0</v>
      </c>
      <c r="F67" s="164">
        <v>0</v>
      </c>
      <c r="G67" s="217" t="s">
        <v>15</v>
      </c>
      <c r="H67" s="225"/>
    </row>
    <row r="68" spans="1:8" x14ac:dyDescent="0.2">
      <c r="A68" s="229" t="s">
        <v>483</v>
      </c>
      <c r="B68" s="223">
        <v>0</v>
      </c>
      <c r="C68" s="223">
        <v>0</v>
      </c>
      <c r="D68" s="223">
        <v>0</v>
      </c>
      <c r="E68" s="223">
        <v>0</v>
      </c>
      <c r="F68" s="223">
        <v>0</v>
      </c>
      <c r="G68" s="217" t="s">
        <v>15</v>
      </c>
      <c r="H68" s="225"/>
    </row>
    <row r="69" spans="1:8" x14ac:dyDescent="0.2">
      <c r="A69" s="216"/>
      <c r="B69" s="223"/>
      <c r="C69" s="223"/>
      <c r="D69" s="223"/>
      <c r="E69" s="223"/>
      <c r="F69" s="223"/>
      <c r="G69" s="217"/>
      <c r="H69" s="225"/>
    </row>
    <row r="70" spans="1:8" s="195" customFormat="1" ht="14.25" x14ac:dyDescent="0.2">
      <c r="A70" s="227" t="s">
        <v>491</v>
      </c>
      <c r="B70" s="180">
        <v>137</v>
      </c>
      <c r="C70" s="180">
        <v>118</v>
      </c>
      <c r="D70" s="180">
        <v>120</v>
      </c>
      <c r="E70" s="180">
        <v>137</v>
      </c>
      <c r="F70" s="180">
        <v>129</v>
      </c>
      <c r="G70" s="173">
        <f>(F70-B70)/B70</f>
        <v>-5.8394160583941604E-2</v>
      </c>
      <c r="H70" s="226"/>
    </row>
    <row r="71" spans="1:8" s="195" customFormat="1" x14ac:dyDescent="0.2">
      <c r="A71" s="227"/>
      <c r="B71" s="228"/>
      <c r="C71" s="228"/>
      <c r="D71" s="228"/>
      <c r="E71" s="228"/>
      <c r="F71" s="228"/>
      <c r="G71" s="217"/>
      <c r="H71" s="226"/>
    </row>
    <row r="72" spans="1:8" s="195" customFormat="1" x14ac:dyDescent="0.2">
      <c r="A72" s="227" t="s">
        <v>478</v>
      </c>
      <c r="B72" s="228">
        <v>369</v>
      </c>
      <c r="C72" s="228">
        <v>355</v>
      </c>
      <c r="D72" s="228">
        <v>374</v>
      </c>
      <c r="E72" s="228">
        <v>385</v>
      </c>
      <c r="F72" s="228">
        <v>383</v>
      </c>
      <c r="G72" s="173">
        <f>(F72-B72)/B72</f>
        <v>3.7940379403794036E-2</v>
      </c>
      <c r="H72" s="226"/>
    </row>
    <row r="73" spans="1:8" ht="13.5" thickBot="1" x14ac:dyDescent="0.25">
      <c r="A73" s="231"/>
      <c r="B73" s="182"/>
      <c r="C73" s="182"/>
      <c r="D73" s="182"/>
      <c r="E73" s="182"/>
      <c r="F73" s="182"/>
      <c r="G73" s="233"/>
      <c r="H73" s="225"/>
    </row>
    <row r="74" spans="1:8" x14ac:dyDescent="0.2">
      <c r="A74" s="216"/>
      <c r="B74" s="184"/>
      <c r="C74" s="184"/>
      <c r="D74" s="184"/>
      <c r="E74" s="184"/>
      <c r="F74" s="184"/>
      <c r="G74" s="234"/>
      <c r="H74" s="225"/>
    </row>
    <row r="75" spans="1:8" x14ac:dyDescent="0.2">
      <c r="A75" s="216"/>
      <c r="B75" s="166"/>
      <c r="C75" s="166"/>
      <c r="D75" s="166"/>
      <c r="E75" s="166"/>
      <c r="F75" s="166"/>
      <c r="G75" s="235"/>
      <c r="H75" s="225"/>
    </row>
    <row r="76" spans="1:8" ht="39" thickBot="1" x14ac:dyDescent="0.25">
      <c r="A76" s="213"/>
      <c r="B76" s="168">
        <v>42735</v>
      </c>
      <c r="C76" s="168">
        <v>42825</v>
      </c>
      <c r="D76" s="168">
        <v>42916</v>
      </c>
      <c r="E76" s="168">
        <v>43008</v>
      </c>
      <c r="F76" s="168">
        <v>43100</v>
      </c>
      <c r="G76" s="169" t="s">
        <v>448</v>
      </c>
      <c r="H76" s="225"/>
    </row>
    <row r="77" spans="1:8" x14ac:dyDescent="0.2">
      <c r="H77" s="225"/>
    </row>
    <row r="78" spans="1:8" ht="15" x14ac:dyDescent="0.25">
      <c r="A78" s="186" t="s">
        <v>68</v>
      </c>
      <c r="B78" s="178"/>
      <c r="C78" s="178"/>
      <c r="D78" s="178"/>
      <c r="E78" s="178"/>
      <c r="F78" s="178"/>
      <c r="G78" s="217"/>
      <c r="H78" s="225"/>
    </row>
    <row r="79" spans="1:8" x14ac:dyDescent="0.2">
      <c r="G79" s="164"/>
      <c r="H79" s="225"/>
    </row>
    <row r="80" spans="1:8" ht="15" x14ac:dyDescent="0.25">
      <c r="A80" s="237" t="s">
        <v>476</v>
      </c>
      <c r="B80" s="180"/>
      <c r="C80" s="180"/>
      <c r="D80" s="180"/>
      <c r="E80" s="180"/>
      <c r="F80" s="180"/>
      <c r="G80" s="217"/>
      <c r="H80" s="225"/>
    </row>
    <row r="81" spans="1:8" x14ac:dyDescent="0.2">
      <c r="A81" s="227" t="s">
        <v>475</v>
      </c>
      <c r="B81" s="180">
        <v>3618</v>
      </c>
      <c r="C81" s="180">
        <v>3467</v>
      </c>
      <c r="D81" s="180">
        <v>3296</v>
      </c>
      <c r="E81" s="180">
        <v>3107</v>
      </c>
      <c r="F81" s="228">
        <f>SUM(F82:F84)</f>
        <v>2975</v>
      </c>
      <c r="G81" s="173">
        <f>(F81-B81)/B81</f>
        <v>-0.177722498618021</v>
      </c>
      <c r="H81" s="225"/>
    </row>
    <row r="82" spans="1:8" x14ac:dyDescent="0.2">
      <c r="A82" s="238" t="s">
        <v>492</v>
      </c>
      <c r="B82" s="223">
        <v>595</v>
      </c>
      <c r="C82" s="223">
        <v>538</v>
      </c>
      <c r="D82" s="223">
        <v>485</v>
      </c>
      <c r="E82" s="223">
        <v>439</v>
      </c>
      <c r="F82" s="223">
        <v>385</v>
      </c>
      <c r="G82" s="217">
        <f>(F82-B82)/B82</f>
        <v>-0.35294117647058826</v>
      </c>
      <c r="H82" s="225"/>
    </row>
    <row r="83" spans="1:8" x14ac:dyDescent="0.2">
      <c r="A83" s="238" t="s">
        <v>493</v>
      </c>
      <c r="B83" s="223">
        <v>3020</v>
      </c>
      <c r="C83" s="223">
        <v>2928</v>
      </c>
      <c r="D83" s="223">
        <v>2809</v>
      </c>
      <c r="E83" s="223">
        <v>2666</v>
      </c>
      <c r="F83" s="223">
        <v>2589</v>
      </c>
      <c r="G83" s="217">
        <f>(F83-B83)/B83</f>
        <v>-0.14271523178807946</v>
      </c>
      <c r="H83" s="225"/>
    </row>
    <row r="84" spans="1:8" ht="14.25" x14ac:dyDescent="0.2">
      <c r="A84" s="238" t="s">
        <v>494</v>
      </c>
      <c r="B84" s="223">
        <v>3</v>
      </c>
      <c r="C84" s="223">
        <v>1</v>
      </c>
      <c r="D84" s="223">
        <v>2</v>
      </c>
      <c r="E84" s="164">
        <v>2</v>
      </c>
      <c r="F84" s="223">
        <v>1</v>
      </c>
      <c r="G84" s="217" t="s">
        <v>15</v>
      </c>
      <c r="H84" s="225"/>
    </row>
    <row r="85" spans="1:8" x14ac:dyDescent="0.2">
      <c r="A85" s="227" t="s">
        <v>478</v>
      </c>
      <c r="B85" s="228">
        <v>688</v>
      </c>
      <c r="C85" s="228">
        <v>699</v>
      </c>
      <c r="D85" s="228">
        <v>743</v>
      </c>
      <c r="E85" s="228">
        <v>773</v>
      </c>
      <c r="F85" s="228">
        <v>811</v>
      </c>
      <c r="G85" s="173">
        <f>(F85-B85)/B85</f>
        <v>0.17877906976744187</v>
      </c>
      <c r="H85" s="225"/>
    </row>
    <row r="86" spans="1:8" x14ac:dyDescent="0.2">
      <c r="A86" s="196"/>
      <c r="H86" s="225"/>
    </row>
    <row r="87" spans="1:8" ht="17.25" x14ac:dyDescent="0.25">
      <c r="A87" s="237" t="s">
        <v>495</v>
      </c>
      <c r="B87" s="180"/>
      <c r="C87" s="180"/>
      <c r="D87" s="180"/>
      <c r="E87" s="180"/>
      <c r="F87" s="180"/>
      <c r="G87" s="217"/>
      <c r="H87" s="225"/>
    </row>
    <row r="88" spans="1:8" x14ac:dyDescent="0.2">
      <c r="A88" s="239" t="s">
        <v>475</v>
      </c>
      <c r="B88" s="180">
        <v>7045</v>
      </c>
      <c r="C88" s="180">
        <v>6982</v>
      </c>
      <c r="D88" s="180">
        <v>6951</v>
      </c>
      <c r="E88" s="180">
        <v>6926</v>
      </c>
      <c r="F88" s="228">
        <f>SUM(F89:F91)</f>
        <v>6858</v>
      </c>
      <c r="G88" s="173">
        <f>(F88-B88)/B88</f>
        <v>-2.6543647977288858E-2</v>
      </c>
      <c r="H88" s="225"/>
    </row>
    <row r="89" spans="1:8" x14ac:dyDescent="0.2">
      <c r="A89" s="238" t="s">
        <v>492</v>
      </c>
      <c r="B89" s="223">
        <v>4695</v>
      </c>
      <c r="C89" s="223">
        <v>4697</v>
      </c>
      <c r="D89" s="223">
        <v>4705</v>
      </c>
      <c r="E89" s="223">
        <v>4717</v>
      </c>
      <c r="F89" s="223">
        <v>4750</v>
      </c>
      <c r="G89" s="217">
        <f>(F89-B89)/B89</f>
        <v>1.1714589989350373E-2</v>
      </c>
      <c r="H89" s="225"/>
    </row>
    <row r="90" spans="1:8" x14ac:dyDescent="0.2">
      <c r="A90" s="238" t="s">
        <v>493</v>
      </c>
      <c r="B90" s="223">
        <v>2218</v>
      </c>
      <c r="C90" s="223">
        <v>2170</v>
      </c>
      <c r="D90" s="223">
        <v>2129</v>
      </c>
      <c r="E90" s="223">
        <v>2075</v>
      </c>
      <c r="F90" s="223">
        <v>1982</v>
      </c>
      <c r="G90" s="217">
        <f t="shared" ref="G90:G92" si="8">(F90-B90)/B90</f>
        <v>-0.10640216411181244</v>
      </c>
      <c r="H90" s="225"/>
    </row>
    <row r="91" spans="1:8" ht="14.25" x14ac:dyDescent="0.2">
      <c r="A91" s="238" t="s">
        <v>496</v>
      </c>
      <c r="B91" s="223">
        <v>132</v>
      </c>
      <c r="C91" s="223">
        <v>115</v>
      </c>
      <c r="D91" s="223">
        <v>117</v>
      </c>
      <c r="E91" s="240">
        <v>134</v>
      </c>
      <c r="F91" s="223">
        <v>126</v>
      </c>
      <c r="G91" s="217">
        <f t="shared" si="8"/>
        <v>-4.5454545454545456E-2</v>
      </c>
      <c r="H91" s="225"/>
    </row>
    <row r="92" spans="1:8" x14ac:dyDescent="0.2">
      <c r="A92" s="227" t="s">
        <v>478</v>
      </c>
      <c r="B92" s="228">
        <v>363</v>
      </c>
      <c r="C92" s="228">
        <v>348</v>
      </c>
      <c r="D92" s="228">
        <v>366</v>
      </c>
      <c r="E92" s="195">
        <v>378</v>
      </c>
      <c r="F92" s="195">
        <v>375</v>
      </c>
      <c r="G92" s="173">
        <f t="shared" si="8"/>
        <v>3.3057851239669422E-2</v>
      </c>
      <c r="H92" s="225"/>
    </row>
    <row r="93" spans="1:8" ht="13.5" thickBot="1" x14ac:dyDescent="0.25">
      <c r="A93" s="182"/>
      <c r="B93" s="182"/>
      <c r="C93" s="182"/>
      <c r="D93" s="182"/>
      <c r="E93" s="182"/>
      <c r="F93" s="182"/>
      <c r="G93" s="241"/>
      <c r="H93" s="225"/>
    </row>
    <row r="94" spans="1:8" x14ac:dyDescent="0.2">
      <c r="A94" s="184"/>
      <c r="B94" s="184"/>
      <c r="C94" s="184"/>
      <c r="D94" s="184"/>
      <c r="E94" s="184"/>
      <c r="F94" s="184"/>
      <c r="G94" s="242"/>
      <c r="H94" s="225"/>
    </row>
    <row r="95" spans="1:8" x14ac:dyDescent="0.2">
      <c r="A95" s="216"/>
      <c r="B95" s="184"/>
      <c r="C95" s="184"/>
      <c r="D95" s="184"/>
      <c r="E95" s="184"/>
      <c r="F95" s="184"/>
      <c r="G95" s="234"/>
      <c r="H95" s="225"/>
    </row>
    <row r="96" spans="1:8" ht="39" thickBot="1" x14ac:dyDescent="0.25">
      <c r="A96" s="213"/>
      <c r="B96" s="168">
        <v>42735</v>
      </c>
      <c r="C96" s="168">
        <v>42825</v>
      </c>
      <c r="D96" s="168">
        <v>42916</v>
      </c>
      <c r="E96" s="168">
        <v>43008</v>
      </c>
      <c r="F96" s="168">
        <v>43100</v>
      </c>
      <c r="G96" s="169" t="s">
        <v>448</v>
      </c>
      <c r="H96" s="225"/>
    </row>
    <row r="97" spans="1:8" x14ac:dyDescent="0.2">
      <c r="H97" s="225"/>
    </row>
    <row r="98" spans="1:8" ht="15" x14ac:dyDescent="0.25">
      <c r="A98" s="186" t="s">
        <v>69</v>
      </c>
      <c r="B98" s="178"/>
      <c r="C98" s="178"/>
      <c r="D98" s="178"/>
      <c r="E98" s="178"/>
      <c r="F98" s="178"/>
      <c r="G98" s="217"/>
      <c r="H98" s="225"/>
    </row>
    <row r="99" spans="1:8" x14ac:dyDescent="0.2">
      <c r="G99" s="164"/>
      <c r="H99" s="225"/>
    </row>
    <row r="100" spans="1:8" ht="15" x14ac:dyDescent="0.25">
      <c r="A100" s="237" t="s">
        <v>476</v>
      </c>
      <c r="B100" s="180"/>
      <c r="C100" s="180"/>
      <c r="D100" s="180"/>
      <c r="E100" s="180"/>
      <c r="F100" s="180"/>
      <c r="G100" s="217"/>
      <c r="H100" s="225"/>
    </row>
    <row r="101" spans="1:8" x14ac:dyDescent="0.2">
      <c r="A101" s="227" t="s">
        <v>475</v>
      </c>
      <c r="B101" s="228">
        <v>65</v>
      </c>
      <c r="C101" s="228">
        <v>61</v>
      </c>
      <c r="D101" s="228">
        <v>57</v>
      </c>
      <c r="E101" s="228">
        <v>55</v>
      </c>
      <c r="F101" s="228">
        <f>SUM(F102:F104)</f>
        <v>54</v>
      </c>
      <c r="G101" s="173">
        <f>(F101-B101)/B101</f>
        <v>-0.16923076923076924</v>
      </c>
      <c r="H101" s="225"/>
    </row>
    <row r="102" spans="1:8" x14ac:dyDescent="0.2">
      <c r="A102" s="238" t="s">
        <v>492</v>
      </c>
      <c r="B102" s="223">
        <v>4</v>
      </c>
      <c r="C102" s="223">
        <v>4</v>
      </c>
      <c r="D102" s="223">
        <v>4</v>
      </c>
      <c r="E102" s="223">
        <v>3</v>
      </c>
      <c r="F102" s="223">
        <v>3</v>
      </c>
      <c r="G102" s="217" t="s">
        <v>15</v>
      </c>
      <c r="H102" s="225"/>
    </row>
    <row r="103" spans="1:8" x14ac:dyDescent="0.2">
      <c r="A103" s="238" t="s">
        <v>493</v>
      </c>
      <c r="B103" s="223">
        <v>61</v>
      </c>
      <c r="C103" s="223">
        <v>57</v>
      </c>
      <c r="D103" s="223">
        <v>53</v>
      </c>
      <c r="E103" s="223">
        <v>52</v>
      </c>
      <c r="F103" s="223">
        <v>51</v>
      </c>
      <c r="G103" s="217">
        <f>(F103-B103)/B103</f>
        <v>-0.16393442622950818</v>
      </c>
      <c r="H103" s="225"/>
    </row>
    <row r="104" spans="1:8" ht="14.25" x14ac:dyDescent="0.2">
      <c r="A104" s="238" t="s">
        <v>494</v>
      </c>
      <c r="B104" s="164">
        <v>0</v>
      </c>
      <c r="C104" s="164">
        <v>0</v>
      </c>
      <c r="D104" s="164">
        <v>0</v>
      </c>
      <c r="E104" s="164">
        <v>0</v>
      </c>
      <c r="F104" s="164">
        <v>0</v>
      </c>
      <c r="G104" s="217" t="s">
        <v>15</v>
      </c>
      <c r="H104" s="225"/>
    </row>
    <row r="105" spans="1:8" x14ac:dyDescent="0.2">
      <c r="A105" s="227" t="s">
        <v>478</v>
      </c>
      <c r="B105" s="180">
        <v>14</v>
      </c>
      <c r="C105" s="180">
        <v>12</v>
      </c>
      <c r="D105" s="180">
        <v>17</v>
      </c>
      <c r="E105" s="180">
        <v>19</v>
      </c>
      <c r="F105" s="180">
        <v>20</v>
      </c>
      <c r="G105" s="173" t="s">
        <v>15</v>
      </c>
      <c r="H105" s="225"/>
    </row>
    <row r="106" spans="1:8" x14ac:dyDescent="0.2">
      <c r="A106" s="196"/>
      <c r="B106" s="223"/>
      <c r="C106" s="223"/>
      <c r="D106" s="223"/>
      <c r="E106" s="223"/>
      <c r="F106" s="223"/>
      <c r="H106" s="225"/>
    </row>
    <row r="107" spans="1:8" ht="24" customHeight="1" x14ac:dyDescent="0.25">
      <c r="A107" s="237" t="s">
        <v>495</v>
      </c>
      <c r="B107" s="223"/>
      <c r="C107" s="223"/>
      <c r="D107" s="223"/>
      <c r="E107" s="223"/>
      <c r="F107" s="223"/>
      <c r="G107" s="217"/>
      <c r="H107" s="225"/>
    </row>
    <row r="108" spans="1:8" x14ac:dyDescent="0.2">
      <c r="A108" s="239" t="s">
        <v>475</v>
      </c>
      <c r="B108" s="228">
        <v>293</v>
      </c>
      <c r="C108" s="228">
        <v>293</v>
      </c>
      <c r="D108" s="228">
        <v>296</v>
      </c>
      <c r="E108" s="228">
        <v>290</v>
      </c>
      <c r="F108" s="228">
        <f>SUM(F109:F111)</f>
        <v>286</v>
      </c>
      <c r="G108" s="173">
        <f>(F108-B108)/B108</f>
        <v>-2.3890784982935155E-2</v>
      </c>
      <c r="H108" s="225"/>
    </row>
    <row r="109" spans="1:8" x14ac:dyDescent="0.2">
      <c r="A109" s="238" t="s">
        <v>492</v>
      </c>
      <c r="B109" s="223">
        <v>248</v>
      </c>
      <c r="C109" s="223">
        <v>249</v>
      </c>
      <c r="D109" s="223">
        <v>253</v>
      </c>
      <c r="E109" s="223">
        <v>251</v>
      </c>
      <c r="F109" s="223">
        <v>251</v>
      </c>
      <c r="G109" s="217">
        <f>(F109-B109)/B109</f>
        <v>1.2096774193548387E-2</v>
      </c>
      <c r="H109" s="225"/>
    </row>
    <row r="110" spans="1:8" x14ac:dyDescent="0.2">
      <c r="A110" s="238" t="s">
        <v>493</v>
      </c>
      <c r="B110" s="223">
        <v>40</v>
      </c>
      <c r="C110" s="223">
        <v>41</v>
      </c>
      <c r="D110" s="223">
        <v>40</v>
      </c>
      <c r="E110" s="223">
        <v>36</v>
      </c>
      <c r="F110" s="223">
        <v>32</v>
      </c>
      <c r="G110" s="217" t="s">
        <v>15</v>
      </c>
      <c r="H110" s="225"/>
    </row>
    <row r="111" spans="1:8" ht="14.25" x14ac:dyDescent="0.2">
      <c r="A111" s="238" t="s">
        <v>496</v>
      </c>
      <c r="B111" s="223">
        <v>5</v>
      </c>
      <c r="C111" s="223">
        <v>3</v>
      </c>
      <c r="D111" s="223">
        <v>3</v>
      </c>
      <c r="E111" s="240">
        <v>3</v>
      </c>
      <c r="F111" s="223">
        <v>3</v>
      </c>
      <c r="G111" s="217" t="s">
        <v>15</v>
      </c>
      <c r="H111" s="225"/>
    </row>
    <row r="112" spans="1:8" x14ac:dyDescent="0.2">
      <c r="A112" s="227" t="s">
        <v>478</v>
      </c>
      <c r="B112" s="228">
        <v>6</v>
      </c>
      <c r="C112" s="228">
        <v>7</v>
      </c>
      <c r="D112" s="228">
        <v>8</v>
      </c>
      <c r="E112" s="195">
        <v>7</v>
      </c>
      <c r="F112" s="195">
        <v>8</v>
      </c>
      <c r="G112" s="173" t="s">
        <v>15</v>
      </c>
      <c r="H112" s="225"/>
    </row>
    <row r="113" spans="1:7" ht="13.5" thickBot="1" x14ac:dyDescent="0.25">
      <c r="A113" s="182"/>
      <c r="B113" s="182"/>
      <c r="C113" s="182"/>
      <c r="D113" s="182"/>
      <c r="E113" s="182"/>
      <c r="F113" s="182"/>
      <c r="G113" s="241"/>
    </row>
    <row r="114" spans="1:7" ht="12.75" customHeight="1" x14ac:dyDescent="0.2"/>
    <row r="115" spans="1:7" x14ac:dyDescent="0.2">
      <c r="A115" s="256" t="s">
        <v>497</v>
      </c>
      <c r="B115" s="256"/>
      <c r="C115" s="256"/>
      <c r="D115" s="256"/>
      <c r="E115" s="256"/>
      <c r="F115" s="256"/>
      <c r="G115" s="256"/>
    </row>
    <row r="116" spans="1:7" x14ac:dyDescent="0.2">
      <c r="A116" s="256" t="s">
        <v>498</v>
      </c>
      <c r="B116" s="256"/>
      <c r="C116" s="256"/>
      <c r="D116" s="256"/>
      <c r="E116" s="256"/>
      <c r="F116" s="256"/>
      <c r="G116" s="256"/>
    </row>
    <row r="117" spans="1:7" x14ac:dyDescent="0.2">
      <c r="A117" s="243" t="s">
        <v>499</v>
      </c>
      <c r="B117" s="243"/>
      <c r="C117" s="243"/>
      <c r="D117" s="243"/>
      <c r="E117" s="243"/>
      <c r="F117" s="243"/>
      <c r="G117" s="243"/>
    </row>
    <row r="118" spans="1:7" x14ac:dyDescent="0.2">
      <c r="A118" s="256"/>
      <c r="B118" s="256"/>
      <c r="C118" s="256"/>
      <c r="D118" s="256"/>
      <c r="E118" s="256"/>
      <c r="F118" s="256"/>
      <c r="G118" s="256"/>
    </row>
    <row r="119" spans="1:7" x14ac:dyDescent="0.2">
      <c r="A119" s="243"/>
      <c r="B119" s="243"/>
      <c r="C119" s="243"/>
      <c r="D119" s="243"/>
      <c r="E119" s="243"/>
      <c r="F119" s="243"/>
      <c r="G119" s="243"/>
    </row>
  </sheetData>
  <mergeCells count="3">
    <mergeCell ref="A115:G115"/>
    <mergeCell ref="A116:G116"/>
    <mergeCell ref="A118:G118"/>
  </mergeCells>
  <pageMargins left="0.7" right="0.7" top="0.75" bottom="0.75" header="0.3" footer="0.3"/>
  <pageSetup paperSize="9" orientation="portrait" r:id="rId1"/>
  <headerFooter>
    <oddFooter>&amp;LPUBLIC</oddFooter>
    <evenFooter>&amp;LPUBLIC</evenFooter>
    <firstFooter>&amp;LPUBLIC</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0" zoomScaleNormal="90" workbookViewId="0"/>
  </sheetViews>
  <sheetFormatPr defaultColWidth="9.140625" defaultRowHeight="12.75" x14ac:dyDescent="0.2"/>
  <cols>
    <col min="1" max="1" width="33.28515625" style="199" customWidth="1"/>
    <col min="2" max="7" width="21.140625" style="199" customWidth="1"/>
    <col min="8" max="16384" width="9.140625" style="199"/>
  </cols>
  <sheetData>
    <row r="1" spans="1:9" ht="15.75" x14ac:dyDescent="0.25">
      <c r="A1" s="198" t="s">
        <v>454</v>
      </c>
      <c r="H1" s="200"/>
    </row>
    <row r="4" spans="1:9" ht="15" x14ac:dyDescent="0.25">
      <c r="A4" s="257" t="s">
        <v>455</v>
      </c>
      <c r="B4" s="259" t="s">
        <v>456</v>
      </c>
      <c r="C4" s="259"/>
      <c r="D4" s="259"/>
      <c r="E4" s="259"/>
      <c r="F4" s="201"/>
      <c r="G4" s="260" t="s">
        <v>121</v>
      </c>
    </row>
    <row r="5" spans="1:9" ht="38.25" x14ac:dyDescent="0.2">
      <c r="A5" s="258"/>
      <c r="B5" s="202" t="s">
        <v>457</v>
      </c>
      <c r="C5" s="202" t="s">
        <v>458</v>
      </c>
      <c r="D5" s="202" t="s">
        <v>459</v>
      </c>
      <c r="E5" s="202" t="s">
        <v>460</v>
      </c>
      <c r="F5" s="202" t="s">
        <v>461</v>
      </c>
      <c r="G5" s="261"/>
    </row>
    <row r="6" spans="1:9" ht="14.25" x14ac:dyDescent="0.2">
      <c r="A6" s="203"/>
      <c r="B6" s="204"/>
      <c r="C6" s="204"/>
      <c r="D6" s="204"/>
      <c r="E6" s="204"/>
      <c r="F6" s="204"/>
      <c r="G6" s="203"/>
    </row>
    <row r="7" spans="1:9" x14ac:dyDescent="0.2">
      <c r="A7" s="205" t="s">
        <v>462</v>
      </c>
      <c r="B7" s="206">
        <v>0</v>
      </c>
      <c r="C7" s="206">
        <v>2</v>
      </c>
      <c r="D7" s="206">
        <v>84</v>
      </c>
      <c r="E7" s="206">
        <v>93</v>
      </c>
      <c r="F7" s="206">
        <v>1</v>
      </c>
      <c r="G7" s="207">
        <f>SUM(B7:F7)</f>
        <v>180</v>
      </c>
      <c r="H7" s="208"/>
      <c r="I7" s="208"/>
    </row>
    <row r="8" spans="1:9" x14ac:dyDescent="0.2">
      <c r="A8" s="205" t="s">
        <v>463</v>
      </c>
      <c r="B8" s="206">
        <v>0</v>
      </c>
      <c r="C8" s="206">
        <v>29</v>
      </c>
      <c r="D8" s="206">
        <v>119</v>
      </c>
      <c r="E8" s="206">
        <v>72</v>
      </c>
      <c r="F8" s="206">
        <v>0</v>
      </c>
      <c r="G8" s="207">
        <f t="shared" ref="G8:G17" si="0">SUM(B8:F8)</f>
        <v>220</v>
      </c>
      <c r="H8" s="208"/>
      <c r="I8" s="208"/>
    </row>
    <row r="9" spans="1:9" x14ac:dyDescent="0.2">
      <c r="A9" s="205" t="s">
        <v>464</v>
      </c>
      <c r="B9" s="206">
        <v>0</v>
      </c>
      <c r="C9" s="206">
        <v>80</v>
      </c>
      <c r="D9" s="206">
        <v>94</v>
      </c>
      <c r="E9" s="206">
        <v>43</v>
      </c>
      <c r="F9" s="206">
        <v>0</v>
      </c>
      <c r="G9" s="207">
        <f t="shared" si="0"/>
        <v>217</v>
      </c>
      <c r="H9" s="208"/>
      <c r="I9" s="208"/>
    </row>
    <row r="10" spans="1:9" x14ac:dyDescent="0.2">
      <c r="A10" s="205" t="s">
        <v>465</v>
      </c>
      <c r="B10" s="206">
        <v>20</v>
      </c>
      <c r="C10" s="206">
        <v>132</v>
      </c>
      <c r="D10" s="206">
        <v>99</v>
      </c>
      <c r="E10" s="206">
        <v>29</v>
      </c>
      <c r="F10" s="206">
        <v>0</v>
      </c>
      <c r="G10" s="207">
        <f t="shared" si="0"/>
        <v>280</v>
      </c>
      <c r="H10" s="208"/>
      <c r="I10" s="208"/>
    </row>
    <row r="11" spans="1:9" x14ac:dyDescent="0.2">
      <c r="A11" s="205" t="s">
        <v>466</v>
      </c>
      <c r="B11" s="206">
        <v>43</v>
      </c>
      <c r="C11" s="206">
        <v>162</v>
      </c>
      <c r="D11" s="206">
        <v>90</v>
      </c>
      <c r="E11" s="206">
        <v>13</v>
      </c>
      <c r="F11" s="206">
        <v>0</v>
      </c>
      <c r="G11" s="207">
        <f t="shared" si="0"/>
        <v>308</v>
      </c>
      <c r="H11" s="208"/>
      <c r="I11" s="208"/>
    </row>
    <row r="12" spans="1:9" x14ac:dyDescent="0.2">
      <c r="A12" s="205" t="s">
        <v>467</v>
      </c>
      <c r="B12" s="206">
        <v>40</v>
      </c>
      <c r="C12" s="206">
        <v>179</v>
      </c>
      <c r="D12" s="206">
        <v>71</v>
      </c>
      <c r="E12" s="206">
        <v>5</v>
      </c>
      <c r="F12" s="206">
        <v>0</v>
      </c>
      <c r="G12" s="207">
        <f t="shared" si="0"/>
        <v>295</v>
      </c>
      <c r="H12" s="208"/>
      <c r="I12" s="208"/>
    </row>
    <row r="13" spans="1:9" x14ac:dyDescent="0.2">
      <c r="A13" s="205" t="s">
        <v>468</v>
      </c>
      <c r="B13" s="206">
        <v>44</v>
      </c>
      <c r="C13" s="206">
        <v>195</v>
      </c>
      <c r="D13" s="206">
        <v>72</v>
      </c>
      <c r="E13" s="206">
        <v>1</v>
      </c>
      <c r="F13" s="206">
        <v>0</v>
      </c>
      <c r="G13" s="207">
        <f t="shared" si="0"/>
        <v>312</v>
      </c>
      <c r="H13" s="208"/>
      <c r="I13" s="208"/>
    </row>
    <row r="14" spans="1:9" x14ac:dyDescent="0.2">
      <c r="A14" s="205" t="s">
        <v>469</v>
      </c>
      <c r="B14" s="206">
        <v>55</v>
      </c>
      <c r="C14" s="206">
        <v>221</v>
      </c>
      <c r="D14" s="206">
        <v>25</v>
      </c>
      <c r="E14" s="206">
        <v>0</v>
      </c>
      <c r="F14" s="206">
        <v>0</v>
      </c>
      <c r="G14" s="207">
        <f t="shared" si="0"/>
        <v>301</v>
      </c>
      <c r="H14" s="208"/>
      <c r="I14" s="208"/>
    </row>
    <row r="15" spans="1:9" x14ac:dyDescent="0.2">
      <c r="A15" s="205" t="s">
        <v>470</v>
      </c>
      <c r="B15" s="206">
        <v>87</v>
      </c>
      <c r="C15" s="206">
        <v>173</v>
      </c>
      <c r="D15" s="206">
        <v>1</v>
      </c>
      <c r="E15" s="206">
        <v>0</v>
      </c>
      <c r="F15" s="206">
        <v>0</v>
      </c>
      <c r="G15" s="207">
        <f t="shared" si="0"/>
        <v>261</v>
      </c>
      <c r="H15" s="208"/>
      <c r="I15" s="208"/>
    </row>
    <row r="16" spans="1:9" x14ac:dyDescent="0.2">
      <c r="A16" s="205" t="s">
        <v>471</v>
      </c>
      <c r="B16" s="206">
        <v>114</v>
      </c>
      <c r="C16" s="206">
        <v>56</v>
      </c>
      <c r="D16" s="206">
        <v>0</v>
      </c>
      <c r="E16" s="206">
        <v>0</v>
      </c>
      <c r="F16" s="206">
        <v>0</v>
      </c>
      <c r="G16" s="207">
        <f t="shared" si="0"/>
        <v>170</v>
      </c>
      <c r="H16" s="208"/>
      <c r="I16" s="208"/>
    </row>
    <row r="17" spans="1:9" x14ac:dyDescent="0.2">
      <c r="A17" s="205" t="s">
        <v>472</v>
      </c>
      <c r="B17" s="206">
        <v>88</v>
      </c>
      <c r="C17" s="206">
        <v>8</v>
      </c>
      <c r="D17" s="206">
        <v>0</v>
      </c>
      <c r="E17" s="206">
        <v>0</v>
      </c>
      <c r="F17" s="206">
        <v>0</v>
      </c>
      <c r="G17" s="207">
        <f t="shared" si="0"/>
        <v>96</v>
      </c>
      <c r="H17" s="208"/>
      <c r="I17" s="208"/>
    </row>
    <row r="18" spans="1:9" x14ac:dyDescent="0.2">
      <c r="A18" s="209"/>
      <c r="B18" s="210"/>
      <c r="C18" s="210"/>
      <c r="D18" s="210"/>
      <c r="E18" s="210"/>
      <c r="F18" s="210"/>
      <c r="G18" s="210"/>
      <c r="H18" s="208"/>
      <c r="I18" s="208"/>
    </row>
    <row r="19" spans="1:9" ht="15" x14ac:dyDescent="0.25">
      <c r="A19" s="211" t="s">
        <v>121</v>
      </c>
      <c r="B19" s="212">
        <f t="shared" ref="B19:G19" si="1">SUM(B7:B17)</f>
        <v>491</v>
      </c>
      <c r="C19" s="212">
        <f t="shared" si="1"/>
        <v>1237</v>
      </c>
      <c r="D19" s="212">
        <f t="shared" si="1"/>
        <v>655</v>
      </c>
      <c r="E19" s="212">
        <f t="shared" si="1"/>
        <v>256</v>
      </c>
      <c r="F19" s="212">
        <f t="shared" si="1"/>
        <v>1</v>
      </c>
      <c r="G19" s="212">
        <f t="shared" si="1"/>
        <v>2640</v>
      </c>
      <c r="H19" s="208"/>
      <c r="I19" s="208"/>
    </row>
    <row r="20" spans="1:9" x14ac:dyDescent="0.2">
      <c r="B20" s="208"/>
      <c r="C20" s="208"/>
      <c r="D20" s="208"/>
      <c r="E20" s="208"/>
      <c r="F20" s="208"/>
      <c r="G20" s="208"/>
    </row>
  </sheetData>
  <mergeCells count="3">
    <mergeCell ref="A4:A5"/>
    <mergeCell ref="B4:E4"/>
    <mergeCell ref="G4:G5"/>
  </mergeCells>
  <pageMargins left="0.7" right="0.7" top="0.75" bottom="0.75" header="0.3" footer="0.3"/>
  <pageSetup paperSize="9" orientation="portrait" r:id="rId1"/>
  <headerFooter>
    <oddFooter>&amp;LPUBLIC</oddFooter>
    <evenFooter>&amp;LPUBLIC</evenFooter>
    <firstFooter>&amp;LPUBLIC</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showGridLines="0" zoomScale="90" zoomScaleNormal="90" zoomScaleSheetLayoutView="100" workbookViewId="0">
      <selection activeCell="I27" sqref="I27"/>
    </sheetView>
  </sheetViews>
  <sheetFormatPr defaultColWidth="9.140625" defaultRowHeight="12.75" x14ac:dyDescent="0.2"/>
  <cols>
    <col min="1" max="1" width="58.28515625" style="164" customWidth="1"/>
    <col min="2" max="6" width="13.140625" style="164" customWidth="1"/>
    <col min="7" max="7" width="19" style="164" customWidth="1"/>
    <col min="8" max="16384" width="9.140625" style="164"/>
  </cols>
  <sheetData>
    <row r="1" spans="1:7" ht="15.75" x14ac:dyDescent="0.25">
      <c r="A1" s="163" t="s">
        <v>438</v>
      </c>
      <c r="G1" s="165"/>
    </row>
    <row r="2" spans="1:7" x14ac:dyDescent="0.2">
      <c r="A2" s="166"/>
    </row>
    <row r="3" spans="1:7" ht="39" thickBot="1" x14ac:dyDescent="0.25">
      <c r="A3" s="167"/>
      <c r="B3" s="168">
        <v>42735</v>
      </c>
      <c r="C3" s="168">
        <v>42825</v>
      </c>
      <c r="D3" s="168">
        <v>42916</v>
      </c>
      <c r="E3" s="168">
        <v>43008</v>
      </c>
      <c r="F3" s="168">
        <v>43100</v>
      </c>
      <c r="G3" s="169" t="s">
        <v>448</v>
      </c>
    </row>
    <row r="4" spans="1:7" x14ac:dyDescent="0.2">
      <c r="A4" s="170"/>
      <c r="B4" s="170"/>
      <c r="C4" s="170"/>
      <c r="D4" s="170"/>
      <c r="E4" s="170"/>
    </row>
    <row r="5" spans="1:7" s="174" customFormat="1" ht="15" x14ac:dyDescent="0.25">
      <c r="A5" s="171" t="s">
        <v>439</v>
      </c>
      <c r="B5" s="172">
        <v>84307</v>
      </c>
      <c r="C5" s="172">
        <v>85513</v>
      </c>
      <c r="D5" s="172">
        <v>85863</v>
      </c>
      <c r="E5" s="172">
        <v>85997</v>
      </c>
      <c r="F5" s="172">
        <v>84373</v>
      </c>
      <c r="G5" s="173">
        <v>7.7999999999999999E-4</v>
      </c>
    </row>
    <row r="6" spans="1:7" x14ac:dyDescent="0.2">
      <c r="B6" s="175"/>
      <c r="C6" s="175"/>
      <c r="D6" s="175"/>
      <c r="E6" s="175"/>
      <c r="G6" s="173"/>
    </row>
    <row r="7" spans="1:7" x14ac:dyDescent="0.2">
      <c r="A7" s="176" t="s">
        <v>440</v>
      </c>
      <c r="B7" s="175"/>
      <c r="C7" s="175"/>
      <c r="D7" s="175"/>
      <c r="E7" s="175"/>
      <c r="G7" s="173"/>
    </row>
    <row r="8" spans="1:7" ht="14.25" x14ac:dyDescent="0.2">
      <c r="A8" s="164" t="s">
        <v>441</v>
      </c>
      <c r="B8" s="177">
        <v>79196</v>
      </c>
      <c r="C8" s="177">
        <v>80140</v>
      </c>
      <c r="D8" s="177">
        <v>80492</v>
      </c>
      <c r="E8" s="177">
        <v>80632</v>
      </c>
      <c r="F8" s="177">
        <v>79628</v>
      </c>
      <c r="G8" s="173">
        <v>5.45E-3</v>
      </c>
    </row>
    <row r="9" spans="1:7" ht="14.25" x14ac:dyDescent="0.2">
      <c r="A9" s="164" t="s">
        <v>442</v>
      </c>
      <c r="B9" s="175">
        <v>506</v>
      </c>
      <c r="C9" s="175">
        <v>534</v>
      </c>
      <c r="D9" s="175">
        <v>548</v>
      </c>
      <c r="E9" s="175">
        <v>508</v>
      </c>
      <c r="F9" s="177">
        <v>491</v>
      </c>
      <c r="G9" s="173">
        <v>-2.964E-2</v>
      </c>
    </row>
    <row r="10" spans="1:7" x14ac:dyDescent="0.2">
      <c r="B10" s="175"/>
      <c r="C10" s="175"/>
      <c r="D10" s="175"/>
      <c r="E10" s="175"/>
      <c r="G10" s="173"/>
    </row>
    <row r="11" spans="1:7" x14ac:dyDescent="0.2">
      <c r="A11" s="176" t="s">
        <v>443</v>
      </c>
      <c r="B11" s="178">
        <v>3831</v>
      </c>
      <c r="C11" s="178">
        <v>3978</v>
      </c>
      <c r="D11" s="178">
        <v>4007</v>
      </c>
      <c r="E11" s="178">
        <v>3957</v>
      </c>
      <c r="F11" s="178">
        <v>3919</v>
      </c>
      <c r="G11" s="173">
        <v>2.2970000000000001E-2</v>
      </c>
    </row>
    <row r="12" spans="1:7" x14ac:dyDescent="0.2">
      <c r="B12" s="175"/>
      <c r="C12" s="175"/>
      <c r="D12" s="175"/>
      <c r="E12" s="175"/>
      <c r="G12" s="173"/>
    </row>
    <row r="13" spans="1:7" x14ac:dyDescent="0.2">
      <c r="A13" s="179" t="s">
        <v>452</v>
      </c>
      <c r="B13" s="180">
        <v>774</v>
      </c>
      <c r="C13" s="180">
        <v>861</v>
      </c>
      <c r="D13" s="180">
        <v>816</v>
      </c>
      <c r="E13" s="180">
        <v>900</v>
      </c>
      <c r="F13" s="178">
        <v>335</v>
      </c>
      <c r="G13" s="173">
        <v>-0.56718000000000002</v>
      </c>
    </row>
    <row r="14" spans="1:7" s="184" customFormat="1" ht="13.5" thickBot="1" x14ac:dyDescent="0.25">
      <c r="A14" s="181"/>
      <c r="B14" s="182"/>
      <c r="C14" s="182"/>
      <c r="D14" s="182"/>
      <c r="E14" s="182"/>
      <c r="F14" s="182"/>
      <c r="G14" s="183"/>
    </row>
    <row r="15" spans="1:7" x14ac:dyDescent="0.2">
      <c r="A15" s="179"/>
      <c r="G15" s="185"/>
    </row>
    <row r="16" spans="1:7" x14ac:dyDescent="0.2">
      <c r="A16" s="166"/>
      <c r="G16" s="185"/>
    </row>
    <row r="17" spans="1:7" ht="39" thickBot="1" x14ac:dyDescent="0.25">
      <c r="A17" s="167"/>
      <c r="B17" s="168">
        <v>42735</v>
      </c>
      <c r="C17" s="168">
        <v>42825</v>
      </c>
      <c r="D17" s="168">
        <v>42916</v>
      </c>
      <c r="E17" s="168">
        <v>43008</v>
      </c>
      <c r="F17" s="168">
        <v>43100</v>
      </c>
      <c r="G17" s="169" t="s">
        <v>448</v>
      </c>
    </row>
    <row r="18" spans="1:7" x14ac:dyDescent="0.2">
      <c r="A18" s="170"/>
      <c r="B18" s="184"/>
      <c r="C18" s="184"/>
      <c r="D18" s="184"/>
      <c r="E18" s="184"/>
      <c r="G18" s="185"/>
    </row>
    <row r="19" spans="1:7" ht="15" x14ac:dyDescent="0.25">
      <c r="A19" s="186" t="s">
        <v>444</v>
      </c>
      <c r="B19" s="180">
        <v>745</v>
      </c>
      <c r="C19" s="180">
        <v>782</v>
      </c>
      <c r="D19" s="180">
        <v>830</v>
      </c>
      <c r="E19" s="180">
        <v>787</v>
      </c>
      <c r="F19" s="180">
        <v>769</v>
      </c>
      <c r="G19" s="173">
        <v>3.2210000000000003E-2</v>
      </c>
    </row>
    <row r="20" spans="1:7" s="174" customFormat="1" ht="15" x14ac:dyDescent="0.25">
      <c r="A20" s="186"/>
      <c r="B20" s="184"/>
      <c r="C20" s="184"/>
      <c r="D20" s="184"/>
      <c r="E20" s="184"/>
      <c r="G20" s="173"/>
    </row>
    <row r="21" spans="1:7" ht="14.25" x14ac:dyDescent="0.2">
      <c r="A21" s="184" t="s">
        <v>450</v>
      </c>
      <c r="B21" s="175">
        <v>116</v>
      </c>
      <c r="C21" s="175">
        <v>100</v>
      </c>
      <c r="D21" s="175">
        <v>110</v>
      </c>
      <c r="E21" s="175">
        <v>104</v>
      </c>
      <c r="F21" s="175">
        <v>104</v>
      </c>
      <c r="G21" s="173">
        <v>-0.10345</v>
      </c>
    </row>
    <row r="22" spans="1:7" ht="14.25" x14ac:dyDescent="0.2">
      <c r="A22" s="184" t="s">
        <v>451</v>
      </c>
      <c r="B22" s="175">
        <v>123</v>
      </c>
      <c r="C22" s="175">
        <v>148</v>
      </c>
      <c r="D22" s="175">
        <v>172</v>
      </c>
      <c r="E22" s="175">
        <v>175</v>
      </c>
      <c r="F22" s="175">
        <v>174</v>
      </c>
      <c r="G22" s="173">
        <v>0.41463</v>
      </c>
    </row>
    <row r="23" spans="1:7" ht="14.25" x14ac:dyDescent="0.2">
      <c r="A23" s="184" t="s">
        <v>442</v>
      </c>
      <c r="B23" s="175">
        <v>506</v>
      </c>
      <c r="C23" s="175">
        <v>534</v>
      </c>
      <c r="D23" s="175">
        <v>548</v>
      </c>
      <c r="E23" s="175">
        <v>508</v>
      </c>
      <c r="F23" s="164">
        <v>491</v>
      </c>
      <c r="G23" s="173">
        <v>-2.964E-2</v>
      </c>
    </row>
    <row r="24" spans="1:7" ht="13.5" thickBot="1" x14ac:dyDescent="0.25">
      <c r="A24" s="182"/>
      <c r="B24" s="182"/>
      <c r="C24" s="182"/>
      <c r="D24" s="182"/>
      <c r="E24" s="182"/>
      <c r="F24" s="182"/>
      <c r="G24" s="187"/>
    </row>
    <row r="26" spans="1:7" x14ac:dyDescent="0.2">
      <c r="A26" s="262" t="s">
        <v>445</v>
      </c>
      <c r="B26" s="262"/>
      <c r="C26" s="262"/>
    </row>
    <row r="27" spans="1:7" x14ac:dyDescent="0.2">
      <c r="A27" s="263" t="s">
        <v>446</v>
      </c>
      <c r="B27" s="263"/>
      <c r="C27" s="263"/>
      <c r="D27" s="263"/>
      <c r="E27" s="263"/>
      <c r="F27" s="263"/>
      <c r="G27" s="263"/>
    </row>
    <row r="28" spans="1:7" ht="12.75" customHeight="1" x14ac:dyDescent="0.2">
      <c r="A28" s="264" t="s">
        <v>447</v>
      </c>
      <c r="B28" s="264"/>
      <c r="C28" s="264"/>
      <c r="D28" s="264"/>
      <c r="E28" s="264"/>
      <c r="F28" s="264"/>
      <c r="G28" s="264"/>
    </row>
    <row r="29" spans="1:7" x14ac:dyDescent="0.2">
      <c r="A29" s="264"/>
      <c r="B29" s="264"/>
      <c r="C29" s="264"/>
      <c r="D29" s="264"/>
      <c r="E29" s="264"/>
      <c r="F29" s="264"/>
      <c r="G29" s="264"/>
    </row>
    <row r="30" spans="1:7" ht="26.45" customHeight="1" x14ac:dyDescent="0.2">
      <c r="A30" s="265" t="s">
        <v>453</v>
      </c>
      <c r="B30" s="265"/>
      <c r="C30" s="265"/>
      <c r="D30" s="265"/>
      <c r="E30" s="265"/>
      <c r="F30" s="265"/>
      <c r="G30" s="265"/>
    </row>
    <row r="31" spans="1:7" x14ac:dyDescent="0.2">
      <c r="A31" s="263" t="s">
        <v>449</v>
      </c>
      <c r="B31" s="263"/>
      <c r="C31" s="263"/>
      <c r="D31" s="263"/>
      <c r="E31" s="263"/>
      <c r="F31" s="263"/>
      <c r="G31" s="263"/>
    </row>
  </sheetData>
  <mergeCells count="5">
    <mergeCell ref="A26:C26"/>
    <mergeCell ref="A27:G27"/>
    <mergeCell ref="A28:G29"/>
    <mergeCell ref="A31:G31"/>
    <mergeCell ref="A30:G30"/>
  </mergeCells>
  <pageMargins left="0.75" right="0.75" top="0.61" bottom="1" header="0.5" footer="0.5"/>
  <pageSetup paperSize="9" orientation="landscape" r:id="rId1"/>
  <headerFooter alignWithMargins="0">
    <oddFooter>&amp;LPUBLIC</oddFooter>
    <evenFooter>&amp;LPUBLIC</evenFooter>
    <firstFooter>&amp;LPUBLIC</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0"/>
  <sheetViews>
    <sheetView showGridLines="0" tabSelected="1" topLeftCell="A193" zoomScale="90" zoomScaleNormal="90" workbookViewId="0">
      <pane xSplit="1" topLeftCell="I1" activePane="topRight" state="frozen"/>
      <selection pane="topRight" activeCell="K200" sqref="K200"/>
    </sheetView>
  </sheetViews>
  <sheetFormatPr defaultRowHeight="12.75" x14ac:dyDescent="0.2"/>
  <cols>
    <col min="1" max="1" width="50.7109375" customWidth="1"/>
    <col min="2" max="15" width="12.7109375" customWidth="1"/>
  </cols>
  <sheetData>
    <row r="1" spans="1:16" ht="15" customHeight="1" x14ac:dyDescent="0.25">
      <c r="A1" s="253" t="s">
        <v>20</v>
      </c>
      <c r="B1" s="253"/>
      <c r="C1" s="253"/>
      <c r="D1" s="253"/>
      <c r="E1" s="253"/>
      <c r="F1" s="253"/>
      <c r="G1" s="253"/>
      <c r="H1" s="253"/>
      <c r="I1" s="253"/>
      <c r="J1" s="253"/>
      <c r="K1" s="253"/>
      <c r="L1" s="253"/>
      <c r="M1" s="253"/>
      <c r="N1" s="253"/>
      <c r="O1" s="253"/>
    </row>
    <row r="2" spans="1:16" x14ac:dyDescent="0.2">
      <c r="A2" s="254" t="s">
        <v>21</v>
      </c>
      <c r="B2" s="254"/>
      <c r="C2" s="254"/>
      <c r="D2" s="254"/>
      <c r="E2" s="254"/>
      <c r="F2" s="254"/>
      <c r="G2" s="254"/>
      <c r="H2" s="254"/>
      <c r="I2" s="254"/>
      <c r="J2" s="254"/>
      <c r="K2" s="254"/>
      <c r="L2" s="254"/>
      <c r="M2" s="254"/>
      <c r="N2" s="254"/>
      <c r="O2" s="254"/>
    </row>
    <row r="3" spans="1:16" ht="52.15" customHeight="1" x14ac:dyDescent="0.2">
      <c r="A3" s="24" t="s">
        <v>22</v>
      </c>
      <c r="B3" s="24" t="s">
        <v>23</v>
      </c>
      <c r="C3" s="24" t="s">
        <v>24</v>
      </c>
      <c r="D3" s="24" t="s">
        <v>25</v>
      </c>
      <c r="E3" s="24" t="s">
        <v>26</v>
      </c>
      <c r="F3" s="24" t="s">
        <v>27</v>
      </c>
      <c r="G3" s="24" t="s">
        <v>28</v>
      </c>
      <c r="H3" s="24" t="s">
        <v>29</v>
      </c>
      <c r="I3" s="24" t="s">
        <v>30</v>
      </c>
      <c r="J3" s="24" t="s">
        <v>31</v>
      </c>
      <c r="K3" s="24" t="s">
        <v>32</v>
      </c>
      <c r="L3" s="24" t="s">
        <v>33</v>
      </c>
      <c r="M3" s="24" t="s">
        <v>34</v>
      </c>
      <c r="N3" s="24" t="s">
        <v>35</v>
      </c>
      <c r="O3" s="24" t="s">
        <v>36</v>
      </c>
    </row>
    <row r="4" spans="1:16" ht="30" customHeight="1" x14ac:dyDescent="0.25">
      <c r="A4" s="25" t="s">
        <v>37</v>
      </c>
      <c r="B4" s="30">
        <v>84307</v>
      </c>
      <c r="C4" s="30">
        <v>85226</v>
      </c>
      <c r="D4" s="30">
        <v>85433</v>
      </c>
      <c r="E4" s="30">
        <v>85513</v>
      </c>
      <c r="F4" s="30">
        <v>84897</v>
      </c>
      <c r="G4" s="30">
        <v>85376</v>
      </c>
      <c r="H4" s="30">
        <v>85863</v>
      </c>
      <c r="I4" s="30">
        <v>86191</v>
      </c>
      <c r="J4" s="30">
        <v>86320</v>
      </c>
      <c r="K4" s="30">
        <v>85997</v>
      </c>
      <c r="L4" s="30">
        <v>86265</v>
      </c>
      <c r="M4" s="30">
        <v>86124</v>
      </c>
      <c r="N4" s="30">
        <v>84373</v>
      </c>
      <c r="O4" s="35">
        <v>7.7999999999999999E-4</v>
      </c>
    </row>
    <row r="5" spans="1:16" ht="19.899999999999999" customHeight="1" x14ac:dyDescent="0.2">
      <c r="A5" s="26" t="s">
        <v>38</v>
      </c>
      <c r="B5" s="34">
        <v>9251</v>
      </c>
      <c r="C5" s="34">
        <v>9545</v>
      </c>
      <c r="D5" s="34">
        <v>9573</v>
      </c>
      <c r="E5" s="34">
        <v>9419</v>
      </c>
      <c r="F5" s="34">
        <v>9586</v>
      </c>
      <c r="G5" s="34">
        <v>9759</v>
      </c>
      <c r="H5" s="34">
        <v>9638</v>
      </c>
      <c r="I5" s="34">
        <v>9975</v>
      </c>
      <c r="J5" s="34">
        <v>10093</v>
      </c>
      <c r="K5" s="34">
        <v>9902</v>
      </c>
      <c r="L5" s="34">
        <v>10114</v>
      </c>
      <c r="M5" s="34">
        <v>9983</v>
      </c>
      <c r="N5" s="34">
        <v>9639</v>
      </c>
      <c r="O5" s="38">
        <v>4.1939999999999998E-2</v>
      </c>
      <c r="P5" s="244"/>
    </row>
    <row r="6" spans="1:16" x14ac:dyDescent="0.2">
      <c r="A6" s="27" t="s">
        <v>39</v>
      </c>
      <c r="B6" s="31">
        <v>6467</v>
      </c>
      <c r="C6" s="31">
        <v>6666</v>
      </c>
      <c r="D6" s="31">
        <v>6626</v>
      </c>
      <c r="E6" s="31">
        <v>6494</v>
      </c>
      <c r="F6" s="31">
        <v>6552</v>
      </c>
      <c r="G6" s="31">
        <v>6623</v>
      </c>
      <c r="H6" s="31">
        <v>6601</v>
      </c>
      <c r="I6" s="31">
        <v>6971</v>
      </c>
      <c r="J6" s="31">
        <v>6932</v>
      </c>
      <c r="K6" s="31">
        <v>6893</v>
      </c>
      <c r="L6" s="31">
        <v>7061</v>
      </c>
      <c r="M6" s="31">
        <v>6759</v>
      </c>
      <c r="N6" s="31">
        <v>6614</v>
      </c>
      <c r="O6" s="37">
        <v>2.273E-2</v>
      </c>
    </row>
    <row r="7" spans="1:16" x14ac:dyDescent="0.2">
      <c r="A7" s="27" t="s">
        <v>40</v>
      </c>
      <c r="B7" s="31">
        <v>2784</v>
      </c>
      <c r="C7" s="31">
        <v>2879</v>
      </c>
      <c r="D7" s="31">
        <v>2947</v>
      </c>
      <c r="E7" s="31">
        <v>2925</v>
      </c>
      <c r="F7" s="31">
        <v>3034</v>
      </c>
      <c r="G7" s="31">
        <v>3136</v>
      </c>
      <c r="H7" s="31">
        <v>3037</v>
      </c>
      <c r="I7" s="31">
        <v>3004</v>
      </c>
      <c r="J7" s="31">
        <v>3161</v>
      </c>
      <c r="K7" s="31">
        <v>3009</v>
      </c>
      <c r="L7" s="31">
        <v>3053</v>
      </c>
      <c r="M7" s="31">
        <v>3224</v>
      </c>
      <c r="N7" s="31">
        <v>3025</v>
      </c>
      <c r="O7" s="37">
        <v>8.6569999999999994E-2</v>
      </c>
    </row>
    <row r="8" spans="1:16" ht="19.899999999999999" customHeight="1" x14ac:dyDescent="0.2">
      <c r="A8" s="26" t="s">
        <v>41</v>
      </c>
      <c r="B8" s="34">
        <v>73588</v>
      </c>
      <c r="C8" s="34">
        <v>74085</v>
      </c>
      <c r="D8" s="34">
        <v>74389</v>
      </c>
      <c r="E8" s="34">
        <v>74623</v>
      </c>
      <c r="F8" s="34">
        <v>73823</v>
      </c>
      <c r="G8" s="34">
        <v>74217</v>
      </c>
      <c r="H8" s="34">
        <v>74803</v>
      </c>
      <c r="I8" s="34">
        <v>74801</v>
      </c>
      <c r="J8" s="34">
        <v>74732</v>
      </c>
      <c r="K8" s="34">
        <v>74635</v>
      </c>
      <c r="L8" s="34">
        <v>74705</v>
      </c>
      <c r="M8" s="34">
        <v>75027</v>
      </c>
      <c r="N8" s="34">
        <v>73789</v>
      </c>
      <c r="O8" s="38">
        <v>2.7299999999999998E-3</v>
      </c>
    </row>
    <row r="9" spans="1:16" x14ac:dyDescent="0.2">
      <c r="A9" s="27" t="s">
        <v>42</v>
      </c>
      <c r="B9" s="31">
        <v>3618</v>
      </c>
      <c r="C9" s="31">
        <v>3720</v>
      </c>
      <c r="D9" s="31">
        <v>3912</v>
      </c>
      <c r="E9" s="31">
        <v>4022</v>
      </c>
      <c r="F9" s="31">
        <v>3751</v>
      </c>
      <c r="G9" s="31">
        <v>4125</v>
      </c>
      <c r="H9" s="31">
        <v>4298</v>
      </c>
      <c r="I9" s="31">
        <v>4200</v>
      </c>
      <c r="J9" s="31">
        <v>4170</v>
      </c>
      <c r="K9" s="31">
        <v>3866</v>
      </c>
      <c r="L9" s="31">
        <v>3889</v>
      </c>
      <c r="M9" s="31">
        <v>3908</v>
      </c>
      <c r="N9" s="31">
        <v>3437</v>
      </c>
      <c r="O9" s="37">
        <v>-5.0029999999999998E-2</v>
      </c>
    </row>
    <row r="10" spans="1:16" x14ac:dyDescent="0.2">
      <c r="A10" s="27" t="s">
        <v>43</v>
      </c>
      <c r="B10" s="31">
        <v>2336</v>
      </c>
      <c r="C10" s="31">
        <v>2431</v>
      </c>
      <c r="D10" s="31">
        <v>2458</v>
      </c>
      <c r="E10" s="31">
        <v>2421</v>
      </c>
      <c r="F10" s="31">
        <v>2188</v>
      </c>
      <c r="G10" s="31">
        <v>2117</v>
      </c>
      <c r="H10" s="31">
        <v>2154</v>
      </c>
      <c r="I10" s="31">
        <v>2182</v>
      </c>
      <c r="J10" s="31">
        <v>2181</v>
      </c>
      <c r="K10" s="31">
        <v>2275</v>
      </c>
      <c r="L10" s="31">
        <v>2199</v>
      </c>
      <c r="M10" s="31">
        <v>2377</v>
      </c>
      <c r="N10" s="31">
        <v>2094</v>
      </c>
      <c r="O10" s="37">
        <v>-0.1036</v>
      </c>
    </row>
    <row r="11" spans="1:16" x14ac:dyDescent="0.2">
      <c r="A11" s="27" t="s">
        <v>44</v>
      </c>
      <c r="B11" s="31">
        <v>17958</v>
      </c>
      <c r="C11" s="31">
        <v>17986</v>
      </c>
      <c r="D11" s="31">
        <v>18044</v>
      </c>
      <c r="E11" s="31">
        <v>18079</v>
      </c>
      <c r="F11" s="31">
        <v>17982</v>
      </c>
      <c r="G11" s="31">
        <v>17937</v>
      </c>
      <c r="H11" s="31">
        <v>18070</v>
      </c>
      <c r="I11" s="31">
        <v>18055</v>
      </c>
      <c r="J11" s="31">
        <v>18035</v>
      </c>
      <c r="K11" s="31">
        <v>18057</v>
      </c>
      <c r="L11" s="31">
        <v>18061</v>
      </c>
      <c r="M11" s="31">
        <v>18088</v>
      </c>
      <c r="N11" s="31">
        <v>17767</v>
      </c>
      <c r="O11" s="37">
        <v>-1.064E-2</v>
      </c>
    </row>
    <row r="12" spans="1:16" x14ac:dyDescent="0.2">
      <c r="A12" s="28" t="s">
        <v>45</v>
      </c>
      <c r="B12" s="32">
        <v>5023</v>
      </c>
      <c r="C12" s="32">
        <v>5081</v>
      </c>
      <c r="D12" s="32">
        <v>5093</v>
      </c>
      <c r="E12" s="32">
        <v>5046</v>
      </c>
      <c r="F12" s="32">
        <v>5021</v>
      </c>
      <c r="G12" s="32">
        <v>5009</v>
      </c>
      <c r="H12" s="32">
        <v>5022</v>
      </c>
      <c r="I12" s="32">
        <v>4993</v>
      </c>
      <c r="J12" s="32">
        <v>4959</v>
      </c>
      <c r="K12" s="32">
        <v>4983</v>
      </c>
      <c r="L12" s="32">
        <v>4938</v>
      </c>
      <c r="M12" s="32">
        <v>4911</v>
      </c>
      <c r="N12" s="32">
        <v>4722</v>
      </c>
      <c r="O12" s="36">
        <v>-5.9920000000000001E-2</v>
      </c>
    </row>
    <row r="13" spans="1:16" x14ac:dyDescent="0.2">
      <c r="A13" s="28" t="s">
        <v>46</v>
      </c>
      <c r="B13" s="32">
        <v>12935</v>
      </c>
      <c r="C13" s="32">
        <v>12905</v>
      </c>
      <c r="D13" s="32">
        <v>12951</v>
      </c>
      <c r="E13" s="32">
        <v>13033</v>
      </c>
      <c r="F13" s="32">
        <v>12961</v>
      </c>
      <c r="G13" s="32">
        <v>12928</v>
      </c>
      <c r="H13" s="32">
        <v>13048</v>
      </c>
      <c r="I13" s="32">
        <v>13062</v>
      </c>
      <c r="J13" s="32">
        <v>13076</v>
      </c>
      <c r="K13" s="32">
        <v>13074</v>
      </c>
      <c r="L13" s="32">
        <v>13123</v>
      </c>
      <c r="M13" s="32">
        <v>13177</v>
      </c>
      <c r="N13" s="32">
        <v>13045</v>
      </c>
      <c r="O13" s="36">
        <v>8.5000000000000006E-3</v>
      </c>
    </row>
    <row r="14" spans="1:16" x14ac:dyDescent="0.2">
      <c r="A14" s="27" t="s">
        <v>47</v>
      </c>
      <c r="B14" s="31">
        <v>31474</v>
      </c>
      <c r="C14" s="31">
        <v>31523</v>
      </c>
      <c r="D14" s="31">
        <v>31765</v>
      </c>
      <c r="E14" s="31">
        <v>32050</v>
      </c>
      <c r="F14" s="31">
        <v>32041</v>
      </c>
      <c r="G14" s="31">
        <v>32302</v>
      </c>
      <c r="H14" s="31">
        <v>32534</v>
      </c>
      <c r="I14" s="31">
        <v>32716</v>
      </c>
      <c r="J14" s="31">
        <v>32876</v>
      </c>
      <c r="K14" s="31">
        <v>33039</v>
      </c>
      <c r="L14" s="31">
        <v>33248</v>
      </c>
      <c r="M14" s="31">
        <v>33407</v>
      </c>
      <c r="N14" s="31">
        <v>33472</v>
      </c>
      <c r="O14" s="37">
        <v>6.3479999999999995E-2</v>
      </c>
    </row>
    <row r="15" spans="1:16" x14ac:dyDescent="0.2">
      <c r="A15" s="28" t="s">
        <v>48</v>
      </c>
      <c r="B15" s="32">
        <v>5196</v>
      </c>
      <c r="C15" s="32">
        <v>5159</v>
      </c>
      <c r="D15" s="32">
        <v>5200</v>
      </c>
      <c r="E15" s="32">
        <v>5263</v>
      </c>
      <c r="F15" s="32">
        <v>5249</v>
      </c>
      <c r="G15" s="32">
        <v>5301</v>
      </c>
      <c r="H15" s="32">
        <v>5296</v>
      </c>
      <c r="I15" s="32">
        <v>5279</v>
      </c>
      <c r="J15" s="32">
        <v>5320</v>
      </c>
      <c r="K15" s="32">
        <v>5294</v>
      </c>
      <c r="L15" s="32">
        <v>5295</v>
      </c>
      <c r="M15" s="32">
        <v>5328</v>
      </c>
      <c r="N15" s="32">
        <v>5315</v>
      </c>
      <c r="O15" s="36">
        <v>2.29E-2</v>
      </c>
    </row>
    <row r="16" spans="1:16" x14ac:dyDescent="0.2">
      <c r="A16" s="28" t="s">
        <v>49</v>
      </c>
      <c r="B16" s="32">
        <v>7790</v>
      </c>
      <c r="C16" s="32">
        <v>7812</v>
      </c>
      <c r="D16" s="32">
        <v>7813</v>
      </c>
      <c r="E16" s="32">
        <v>7857</v>
      </c>
      <c r="F16" s="32">
        <v>7819</v>
      </c>
      <c r="G16" s="32">
        <v>7874</v>
      </c>
      <c r="H16" s="32">
        <v>7910</v>
      </c>
      <c r="I16" s="32">
        <v>7921</v>
      </c>
      <c r="J16" s="32">
        <v>7966</v>
      </c>
      <c r="K16" s="32">
        <v>8008</v>
      </c>
      <c r="L16" s="32">
        <v>8063</v>
      </c>
      <c r="M16" s="32">
        <v>8100</v>
      </c>
      <c r="N16" s="32">
        <v>8043</v>
      </c>
      <c r="O16" s="36">
        <v>3.2480000000000002E-2</v>
      </c>
    </row>
    <row r="17" spans="1:16" x14ac:dyDescent="0.2">
      <c r="A17" s="28" t="s">
        <v>50</v>
      </c>
      <c r="B17" s="32">
        <v>6772</v>
      </c>
      <c r="C17" s="32">
        <v>6754</v>
      </c>
      <c r="D17" s="32">
        <v>6787</v>
      </c>
      <c r="E17" s="32">
        <v>6837</v>
      </c>
      <c r="F17" s="32">
        <v>6794</v>
      </c>
      <c r="G17" s="32">
        <v>6824</v>
      </c>
      <c r="H17" s="32">
        <v>6864</v>
      </c>
      <c r="I17" s="32">
        <v>6943</v>
      </c>
      <c r="J17" s="32">
        <v>6916</v>
      </c>
      <c r="K17" s="32">
        <v>6933</v>
      </c>
      <c r="L17" s="32">
        <v>6969</v>
      </c>
      <c r="M17" s="32">
        <v>6972</v>
      </c>
      <c r="N17" s="32">
        <v>6976</v>
      </c>
      <c r="O17" s="36">
        <v>3.0120000000000001E-2</v>
      </c>
    </row>
    <row r="18" spans="1:16" x14ac:dyDescent="0.2">
      <c r="A18" s="28" t="s">
        <v>51</v>
      </c>
      <c r="B18" s="32">
        <v>4803</v>
      </c>
      <c r="C18" s="32">
        <v>4810</v>
      </c>
      <c r="D18" s="32">
        <v>4859</v>
      </c>
      <c r="E18" s="32">
        <v>4895</v>
      </c>
      <c r="F18" s="32">
        <v>4894</v>
      </c>
      <c r="G18" s="32">
        <v>4916</v>
      </c>
      <c r="H18" s="32">
        <v>4957</v>
      </c>
      <c r="I18" s="32">
        <v>4975</v>
      </c>
      <c r="J18" s="32">
        <v>4992</v>
      </c>
      <c r="K18" s="32">
        <v>5007</v>
      </c>
      <c r="L18" s="32">
        <v>5008</v>
      </c>
      <c r="M18" s="32">
        <v>5000</v>
      </c>
      <c r="N18" s="32">
        <v>5003</v>
      </c>
      <c r="O18" s="36">
        <v>4.1640000000000003E-2</v>
      </c>
    </row>
    <row r="19" spans="1:16" x14ac:dyDescent="0.2">
      <c r="A19" s="28" t="s">
        <v>52</v>
      </c>
      <c r="B19" s="32">
        <v>3543</v>
      </c>
      <c r="C19" s="32">
        <v>3561</v>
      </c>
      <c r="D19" s="32">
        <v>3599</v>
      </c>
      <c r="E19" s="32">
        <v>3604</v>
      </c>
      <c r="F19" s="32">
        <v>3631</v>
      </c>
      <c r="G19" s="32">
        <v>3649</v>
      </c>
      <c r="H19" s="32">
        <v>3683</v>
      </c>
      <c r="I19" s="32">
        <v>3705</v>
      </c>
      <c r="J19" s="32">
        <v>3724</v>
      </c>
      <c r="K19" s="32">
        <v>3759</v>
      </c>
      <c r="L19" s="32">
        <v>3794</v>
      </c>
      <c r="M19" s="32">
        <v>3808</v>
      </c>
      <c r="N19" s="32">
        <v>3833</v>
      </c>
      <c r="O19" s="36">
        <v>8.1850000000000006E-2</v>
      </c>
    </row>
    <row r="20" spans="1:16" x14ac:dyDescent="0.2">
      <c r="A20" s="28" t="s">
        <v>53</v>
      </c>
      <c r="B20" s="32">
        <v>3370</v>
      </c>
      <c r="C20" s="32">
        <v>3427</v>
      </c>
      <c r="D20" s="32">
        <v>3507</v>
      </c>
      <c r="E20" s="32">
        <v>3594</v>
      </c>
      <c r="F20" s="32">
        <v>3654</v>
      </c>
      <c r="G20" s="32">
        <v>3738</v>
      </c>
      <c r="H20" s="32">
        <v>3824</v>
      </c>
      <c r="I20" s="32">
        <v>3893</v>
      </c>
      <c r="J20" s="32">
        <v>3958</v>
      </c>
      <c r="K20" s="32">
        <v>4038</v>
      </c>
      <c r="L20" s="32">
        <v>4119</v>
      </c>
      <c r="M20" s="32">
        <v>4199</v>
      </c>
      <c r="N20" s="32">
        <v>4302</v>
      </c>
      <c r="O20" s="36">
        <v>0.27655999999999997</v>
      </c>
      <c r="P20" s="60"/>
    </row>
    <row r="21" spans="1:16" x14ac:dyDescent="0.2">
      <c r="A21" s="27" t="s">
        <v>54</v>
      </c>
      <c r="B21" s="31">
        <v>11021</v>
      </c>
      <c r="C21" s="31">
        <v>10949</v>
      </c>
      <c r="D21" s="31">
        <v>10879</v>
      </c>
      <c r="E21" s="31">
        <v>10803</v>
      </c>
      <c r="F21" s="31">
        <v>10729</v>
      </c>
      <c r="G21" s="31">
        <v>10661</v>
      </c>
      <c r="H21" s="31">
        <v>10600</v>
      </c>
      <c r="I21" s="31">
        <v>10517</v>
      </c>
      <c r="J21" s="31">
        <v>10448</v>
      </c>
      <c r="K21" s="31">
        <v>10378</v>
      </c>
      <c r="L21" s="31">
        <v>10303</v>
      </c>
      <c r="M21" s="31">
        <v>10234</v>
      </c>
      <c r="N21" s="31">
        <v>10173</v>
      </c>
      <c r="O21" s="37">
        <v>-7.6939999999999995E-2</v>
      </c>
    </row>
    <row r="22" spans="1:16" x14ac:dyDescent="0.2">
      <c r="A22" s="27" t="s">
        <v>55</v>
      </c>
      <c r="B22" s="31">
        <v>6570</v>
      </c>
      <c r="C22" s="31">
        <v>6713</v>
      </c>
      <c r="D22" s="31">
        <v>6557</v>
      </c>
      <c r="E22" s="31">
        <v>6554</v>
      </c>
      <c r="F22" s="31">
        <v>6341</v>
      </c>
      <c r="G22" s="31">
        <v>6366</v>
      </c>
      <c r="H22" s="31">
        <v>6390</v>
      </c>
      <c r="I22" s="31">
        <v>6356</v>
      </c>
      <c r="J22" s="31">
        <v>6258</v>
      </c>
      <c r="K22" s="31">
        <v>6186</v>
      </c>
      <c r="L22" s="31">
        <v>6195</v>
      </c>
      <c r="M22" s="31">
        <v>6156</v>
      </c>
      <c r="N22" s="31">
        <v>6138</v>
      </c>
      <c r="O22" s="37">
        <v>-6.5750000000000003E-2</v>
      </c>
    </row>
    <row r="23" spans="1:16" x14ac:dyDescent="0.2">
      <c r="A23" s="27" t="s">
        <v>56</v>
      </c>
      <c r="B23" s="31">
        <v>535</v>
      </c>
      <c r="C23" s="31">
        <v>672</v>
      </c>
      <c r="D23" s="31">
        <v>681</v>
      </c>
      <c r="E23" s="31">
        <v>601</v>
      </c>
      <c r="F23" s="31">
        <v>712</v>
      </c>
      <c r="G23" s="31">
        <v>631</v>
      </c>
      <c r="H23" s="31">
        <v>670</v>
      </c>
      <c r="I23" s="31">
        <v>702</v>
      </c>
      <c r="J23" s="31">
        <v>691</v>
      </c>
      <c r="K23" s="31">
        <v>766</v>
      </c>
      <c r="L23" s="31">
        <v>735</v>
      </c>
      <c r="M23" s="31">
        <v>772</v>
      </c>
      <c r="N23" s="31">
        <v>636</v>
      </c>
      <c r="O23" s="37">
        <v>0.18879000000000001</v>
      </c>
    </row>
    <row r="24" spans="1:16" x14ac:dyDescent="0.2">
      <c r="A24" s="27" t="s">
        <v>57</v>
      </c>
      <c r="B24" s="31">
        <v>76</v>
      </c>
      <c r="C24" s="31">
        <v>91</v>
      </c>
      <c r="D24" s="31">
        <v>93</v>
      </c>
      <c r="E24" s="31">
        <v>93</v>
      </c>
      <c r="F24" s="31">
        <v>79</v>
      </c>
      <c r="G24" s="31">
        <v>78</v>
      </c>
      <c r="H24" s="31">
        <v>87</v>
      </c>
      <c r="I24" s="31">
        <v>73</v>
      </c>
      <c r="J24" s="31">
        <v>73</v>
      </c>
      <c r="K24" s="31">
        <v>68</v>
      </c>
      <c r="L24" s="31">
        <v>75</v>
      </c>
      <c r="M24" s="31">
        <v>85</v>
      </c>
      <c r="N24" s="31">
        <v>72</v>
      </c>
      <c r="O24" s="37">
        <v>-5.2630000000000003E-2</v>
      </c>
    </row>
    <row r="25" spans="1:16" ht="30" customHeight="1" x14ac:dyDescent="0.2">
      <c r="A25" s="29" t="s">
        <v>58</v>
      </c>
      <c r="B25" s="33">
        <v>1468</v>
      </c>
      <c r="C25" s="33">
        <v>1596</v>
      </c>
      <c r="D25" s="33">
        <v>1471</v>
      </c>
      <c r="E25" s="33">
        <v>1471</v>
      </c>
      <c r="F25" s="33">
        <v>1488</v>
      </c>
      <c r="G25" s="33">
        <v>1400</v>
      </c>
      <c r="H25" s="33">
        <v>1422</v>
      </c>
      <c r="I25" s="33">
        <v>1415</v>
      </c>
      <c r="J25" s="33">
        <v>1495</v>
      </c>
      <c r="K25" s="33">
        <v>1460</v>
      </c>
      <c r="L25" s="33">
        <v>1446</v>
      </c>
      <c r="M25" s="33">
        <v>1114</v>
      </c>
      <c r="N25" s="33">
        <v>945</v>
      </c>
      <c r="O25" s="39">
        <v>-0.35626999999999998</v>
      </c>
    </row>
    <row r="26" spans="1:16" ht="30" customHeight="1" x14ac:dyDescent="0.25">
      <c r="A26" s="25" t="s">
        <v>59</v>
      </c>
      <c r="B26" s="30">
        <v>79350</v>
      </c>
      <c r="C26" s="30">
        <v>80213</v>
      </c>
      <c r="D26" s="30">
        <v>80390</v>
      </c>
      <c r="E26" s="30">
        <v>80443</v>
      </c>
      <c r="F26" s="30">
        <v>79751</v>
      </c>
      <c r="G26" s="30">
        <v>80233</v>
      </c>
      <c r="H26" s="30">
        <v>80644</v>
      </c>
      <c r="I26" s="30">
        <v>80924</v>
      </c>
      <c r="J26" s="30">
        <v>81104</v>
      </c>
      <c r="K26" s="30">
        <v>80850</v>
      </c>
      <c r="L26" s="30">
        <v>81143</v>
      </c>
      <c r="M26" s="30">
        <v>80988</v>
      </c>
      <c r="N26" s="30">
        <v>79428</v>
      </c>
      <c r="O26" s="35">
        <v>9.7999999999999997E-4</v>
      </c>
    </row>
    <row r="27" spans="1:16" ht="19.899999999999999" customHeight="1" x14ac:dyDescent="0.2">
      <c r="A27" s="26" t="s">
        <v>38</v>
      </c>
      <c r="B27" s="34">
        <v>8273</v>
      </c>
      <c r="C27" s="34">
        <v>8526</v>
      </c>
      <c r="D27" s="34">
        <v>8470</v>
      </c>
      <c r="E27" s="34">
        <v>8305</v>
      </c>
      <c r="F27" s="34">
        <v>8398</v>
      </c>
      <c r="G27" s="34">
        <v>8591</v>
      </c>
      <c r="H27" s="34">
        <v>8491</v>
      </c>
      <c r="I27" s="34">
        <v>8784</v>
      </c>
      <c r="J27" s="34">
        <v>8920</v>
      </c>
      <c r="K27" s="34">
        <v>8789</v>
      </c>
      <c r="L27" s="34">
        <v>8981</v>
      </c>
      <c r="M27" s="34">
        <v>8832</v>
      </c>
      <c r="N27" s="34">
        <v>8514</v>
      </c>
      <c r="O27" s="38">
        <v>2.913E-2</v>
      </c>
    </row>
    <row r="28" spans="1:16" x14ac:dyDescent="0.2">
      <c r="A28" s="27" t="s">
        <v>39</v>
      </c>
      <c r="B28" s="31">
        <v>5781</v>
      </c>
      <c r="C28" s="31">
        <v>5945</v>
      </c>
      <c r="D28" s="31">
        <v>5880</v>
      </c>
      <c r="E28" s="31">
        <v>5728</v>
      </c>
      <c r="F28" s="31">
        <v>5777</v>
      </c>
      <c r="G28" s="31">
        <v>5849</v>
      </c>
      <c r="H28" s="31">
        <v>5809</v>
      </c>
      <c r="I28" s="31">
        <v>6160</v>
      </c>
      <c r="J28" s="31">
        <v>6142</v>
      </c>
      <c r="K28" s="31">
        <v>6119</v>
      </c>
      <c r="L28" s="31">
        <v>6272</v>
      </c>
      <c r="M28" s="31">
        <v>5961</v>
      </c>
      <c r="N28" s="31">
        <v>5859</v>
      </c>
      <c r="O28" s="37">
        <v>1.349E-2</v>
      </c>
    </row>
    <row r="29" spans="1:16" x14ac:dyDescent="0.2">
      <c r="A29" s="27" t="s">
        <v>40</v>
      </c>
      <c r="B29" s="31">
        <v>2492</v>
      </c>
      <c r="C29" s="31">
        <v>2581</v>
      </c>
      <c r="D29" s="31">
        <v>2590</v>
      </c>
      <c r="E29" s="31">
        <v>2577</v>
      </c>
      <c r="F29" s="31">
        <v>2621</v>
      </c>
      <c r="G29" s="31">
        <v>2742</v>
      </c>
      <c r="H29" s="31">
        <v>2682</v>
      </c>
      <c r="I29" s="31">
        <v>2624</v>
      </c>
      <c r="J29" s="31">
        <v>2778</v>
      </c>
      <c r="K29" s="31">
        <v>2670</v>
      </c>
      <c r="L29" s="31">
        <v>2709</v>
      </c>
      <c r="M29" s="31">
        <v>2871</v>
      </c>
      <c r="N29" s="31">
        <v>2655</v>
      </c>
      <c r="O29" s="37">
        <v>6.5409999999999996E-2</v>
      </c>
    </row>
    <row r="30" spans="1:16" ht="19.899999999999999" customHeight="1" x14ac:dyDescent="0.2">
      <c r="A30" s="26" t="s">
        <v>41</v>
      </c>
      <c r="B30" s="34">
        <v>69692</v>
      </c>
      <c r="C30" s="34">
        <v>70167</v>
      </c>
      <c r="D30" s="34">
        <v>70515</v>
      </c>
      <c r="E30" s="34">
        <v>70730</v>
      </c>
      <c r="F30" s="34">
        <v>69937</v>
      </c>
      <c r="G30" s="34">
        <v>70300</v>
      </c>
      <c r="H30" s="34">
        <v>70792</v>
      </c>
      <c r="I30" s="34">
        <v>70792</v>
      </c>
      <c r="J30" s="34">
        <v>70745</v>
      </c>
      <c r="K30" s="34">
        <v>70665</v>
      </c>
      <c r="L30" s="34">
        <v>70784</v>
      </c>
      <c r="M30" s="34">
        <v>71096</v>
      </c>
      <c r="N30" s="34">
        <v>70015</v>
      </c>
      <c r="O30" s="38">
        <v>4.6299999999999996E-3</v>
      </c>
    </row>
    <row r="31" spans="1:16" x14ac:dyDescent="0.2">
      <c r="A31" s="27" t="s">
        <v>42</v>
      </c>
      <c r="B31" s="31">
        <v>3336</v>
      </c>
      <c r="C31" s="31">
        <v>3444</v>
      </c>
      <c r="D31" s="31">
        <v>3627</v>
      </c>
      <c r="E31" s="31">
        <v>3739</v>
      </c>
      <c r="F31" s="31">
        <v>3483</v>
      </c>
      <c r="G31" s="31">
        <v>3838</v>
      </c>
      <c r="H31" s="31">
        <v>4007</v>
      </c>
      <c r="I31" s="31">
        <v>3921</v>
      </c>
      <c r="J31" s="31">
        <v>3877</v>
      </c>
      <c r="K31" s="31">
        <v>3587</v>
      </c>
      <c r="L31" s="31">
        <v>3609</v>
      </c>
      <c r="M31" s="31">
        <v>3615</v>
      </c>
      <c r="N31" s="31">
        <v>3195</v>
      </c>
      <c r="O31" s="37">
        <v>-4.2270000000000002E-2</v>
      </c>
    </row>
    <row r="32" spans="1:16" x14ac:dyDescent="0.2">
      <c r="A32" s="27" t="s">
        <v>43</v>
      </c>
      <c r="B32" s="31">
        <v>2116</v>
      </c>
      <c r="C32" s="31">
        <v>2186</v>
      </c>
      <c r="D32" s="31">
        <v>2242</v>
      </c>
      <c r="E32" s="31">
        <v>2216</v>
      </c>
      <c r="F32" s="31">
        <v>1990</v>
      </c>
      <c r="G32" s="31">
        <v>1913</v>
      </c>
      <c r="H32" s="31">
        <v>1950</v>
      </c>
      <c r="I32" s="31">
        <v>1970</v>
      </c>
      <c r="J32" s="31">
        <v>1980</v>
      </c>
      <c r="K32" s="31">
        <v>2073</v>
      </c>
      <c r="L32" s="31">
        <v>2005</v>
      </c>
      <c r="M32" s="31">
        <v>2177</v>
      </c>
      <c r="N32" s="31">
        <v>1927</v>
      </c>
      <c r="O32" s="37">
        <v>-8.9319999999999997E-2</v>
      </c>
    </row>
    <row r="33" spans="1:15" x14ac:dyDescent="0.2">
      <c r="A33" s="27" t="s">
        <v>44</v>
      </c>
      <c r="B33" s="31">
        <v>16122</v>
      </c>
      <c r="C33" s="31">
        <v>16133</v>
      </c>
      <c r="D33" s="31">
        <v>16198</v>
      </c>
      <c r="E33" s="31">
        <v>16251</v>
      </c>
      <c r="F33" s="31">
        <v>16166</v>
      </c>
      <c r="G33" s="31">
        <v>16125</v>
      </c>
      <c r="H33" s="31">
        <v>16200</v>
      </c>
      <c r="I33" s="31">
        <v>16185</v>
      </c>
      <c r="J33" s="31">
        <v>16181</v>
      </c>
      <c r="K33" s="31">
        <v>16204</v>
      </c>
      <c r="L33" s="31">
        <v>16240</v>
      </c>
      <c r="M33" s="31">
        <v>16248</v>
      </c>
      <c r="N33" s="31">
        <v>16000</v>
      </c>
      <c r="O33" s="37">
        <v>-7.5700000000000003E-3</v>
      </c>
    </row>
    <row r="34" spans="1:15" x14ac:dyDescent="0.2">
      <c r="A34" s="28" t="s">
        <v>45</v>
      </c>
      <c r="B34" s="32">
        <v>4433</v>
      </c>
      <c r="C34" s="32">
        <v>4464</v>
      </c>
      <c r="D34" s="32">
        <v>4487</v>
      </c>
      <c r="E34" s="32">
        <v>4461</v>
      </c>
      <c r="F34" s="32">
        <v>4443</v>
      </c>
      <c r="G34" s="32">
        <v>4430</v>
      </c>
      <c r="H34" s="32">
        <v>4422</v>
      </c>
      <c r="I34" s="32">
        <v>4397</v>
      </c>
      <c r="J34" s="32">
        <v>4369</v>
      </c>
      <c r="K34" s="32">
        <v>4389</v>
      </c>
      <c r="L34" s="32">
        <v>4382</v>
      </c>
      <c r="M34" s="32">
        <v>4356</v>
      </c>
      <c r="N34" s="32">
        <v>4193</v>
      </c>
      <c r="O34" s="36">
        <v>-5.4140000000000001E-2</v>
      </c>
    </row>
    <row r="35" spans="1:15" x14ac:dyDescent="0.2">
      <c r="A35" s="28" t="s">
        <v>46</v>
      </c>
      <c r="B35" s="32">
        <v>11689</v>
      </c>
      <c r="C35" s="32">
        <v>11669</v>
      </c>
      <c r="D35" s="32">
        <v>11711</v>
      </c>
      <c r="E35" s="32">
        <v>11790</v>
      </c>
      <c r="F35" s="32">
        <v>11723</v>
      </c>
      <c r="G35" s="32">
        <v>11695</v>
      </c>
      <c r="H35" s="32">
        <v>11778</v>
      </c>
      <c r="I35" s="32">
        <v>11788</v>
      </c>
      <c r="J35" s="32">
        <v>11812</v>
      </c>
      <c r="K35" s="32">
        <v>11815</v>
      </c>
      <c r="L35" s="32">
        <v>11858</v>
      </c>
      <c r="M35" s="32">
        <v>11892</v>
      </c>
      <c r="N35" s="32">
        <v>11807</v>
      </c>
      <c r="O35" s="36">
        <v>1.009E-2</v>
      </c>
    </row>
    <row r="36" spans="1:15" x14ac:dyDescent="0.2">
      <c r="A36" s="27" t="s">
        <v>47</v>
      </c>
      <c r="B36" s="31">
        <v>30268</v>
      </c>
      <c r="C36" s="31">
        <v>30347</v>
      </c>
      <c r="D36" s="31">
        <v>30586</v>
      </c>
      <c r="E36" s="31">
        <v>30837</v>
      </c>
      <c r="F36" s="31">
        <v>30798</v>
      </c>
      <c r="G36" s="31">
        <v>31030</v>
      </c>
      <c r="H36" s="31">
        <v>31228</v>
      </c>
      <c r="I36" s="31">
        <v>31420</v>
      </c>
      <c r="J36" s="31">
        <v>31575</v>
      </c>
      <c r="K36" s="31">
        <v>31748</v>
      </c>
      <c r="L36" s="31">
        <v>31949</v>
      </c>
      <c r="M36" s="31">
        <v>32119</v>
      </c>
      <c r="N36" s="31">
        <v>32173</v>
      </c>
      <c r="O36" s="37">
        <v>6.2939999999999996E-2</v>
      </c>
    </row>
    <row r="37" spans="1:15" x14ac:dyDescent="0.2">
      <c r="A37" s="28" t="s">
        <v>48</v>
      </c>
      <c r="B37" s="32">
        <v>4827</v>
      </c>
      <c r="C37" s="32">
        <v>4798</v>
      </c>
      <c r="D37" s="32">
        <v>4844</v>
      </c>
      <c r="E37" s="32">
        <v>4903</v>
      </c>
      <c r="F37" s="32">
        <v>4868</v>
      </c>
      <c r="G37" s="32">
        <v>4913</v>
      </c>
      <c r="H37" s="32">
        <v>4906</v>
      </c>
      <c r="I37" s="32">
        <v>4901</v>
      </c>
      <c r="J37" s="32">
        <v>4932</v>
      </c>
      <c r="K37" s="32">
        <v>4921</v>
      </c>
      <c r="L37" s="32">
        <v>4915</v>
      </c>
      <c r="M37" s="32">
        <v>4964</v>
      </c>
      <c r="N37" s="32">
        <v>4950</v>
      </c>
      <c r="O37" s="36">
        <v>2.5479999999999999E-2</v>
      </c>
    </row>
    <row r="38" spans="1:15" x14ac:dyDescent="0.2">
      <c r="A38" s="28" t="s">
        <v>49</v>
      </c>
      <c r="B38" s="32">
        <v>7409</v>
      </c>
      <c r="C38" s="32">
        <v>7441</v>
      </c>
      <c r="D38" s="32">
        <v>7445</v>
      </c>
      <c r="E38" s="32">
        <v>7480</v>
      </c>
      <c r="F38" s="32">
        <v>7434</v>
      </c>
      <c r="G38" s="32">
        <v>7473</v>
      </c>
      <c r="H38" s="32">
        <v>7481</v>
      </c>
      <c r="I38" s="32">
        <v>7498</v>
      </c>
      <c r="J38" s="32">
        <v>7558</v>
      </c>
      <c r="K38" s="32">
        <v>7599</v>
      </c>
      <c r="L38" s="32">
        <v>7655</v>
      </c>
      <c r="M38" s="32">
        <v>7688</v>
      </c>
      <c r="N38" s="32">
        <v>7631</v>
      </c>
      <c r="O38" s="36">
        <v>2.9960000000000001E-2</v>
      </c>
    </row>
    <row r="39" spans="1:15" x14ac:dyDescent="0.2">
      <c r="A39" s="28" t="s">
        <v>50</v>
      </c>
      <c r="B39" s="32">
        <v>6575</v>
      </c>
      <c r="C39" s="32">
        <v>6568</v>
      </c>
      <c r="D39" s="32">
        <v>6600</v>
      </c>
      <c r="E39" s="32">
        <v>6636</v>
      </c>
      <c r="F39" s="32">
        <v>6598</v>
      </c>
      <c r="G39" s="32">
        <v>6627</v>
      </c>
      <c r="H39" s="32">
        <v>6665</v>
      </c>
      <c r="I39" s="32">
        <v>6738</v>
      </c>
      <c r="J39" s="32">
        <v>6710</v>
      </c>
      <c r="K39" s="32">
        <v>6719</v>
      </c>
      <c r="L39" s="32">
        <v>6752</v>
      </c>
      <c r="M39" s="32">
        <v>6753</v>
      </c>
      <c r="N39" s="32">
        <v>6752</v>
      </c>
      <c r="O39" s="36">
        <v>2.6919999999999999E-2</v>
      </c>
    </row>
    <row r="40" spans="1:15" x14ac:dyDescent="0.2">
      <c r="A40" s="28" t="s">
        <v>51</v>
      </c>
      <c r="B40" s="32">
        <v>4753</v>
      </c>
      <c r="C40" s="32">
        <v>4759</v>
      </c>
      <c r="D40" s="32">
        <v>4805</v>
      </c>
      <c r="E40" s="32">
        <v>4838</v>
      </c>
      <c r="F40" s="32">
        <v>4835</v>
      </c>
      <c r="G40" s="32">
        <v>4856</v>
      </c>
      <c r="H40" s="32">
        <v>4898</v>
      </c>
      <c r="I40" s="32">
        <v>4912</v>
      </c>
      <c r="J40" s="32">
        <v>4928</v>
      </c>
      <c r="K40" s="32">
        <v>4943</v>
      </c>
      <c r="L40" s="32">
        <v>4942</v>
      </c>
      <c r="M40" s="32">
        <v>4932</v>
      </c>
      <c r="N40" s="32">
        <v>4935</v>
      </c>
      <c r="O40" s="36">
        <v>3.8289999999999998E-2</v>
      </c>
    </row>
    <row r="41" spans="1:15" x14ac:dyDescent="0.2">
      <c r="A41" s="28" t="s">
        <v>52</v>
      </c>
      <c r="B41" s="32">
        <v>3523</v>
      </c>
      <c r="C41" s="32">
        <v>3542</v>
      </c>
      <c r="D41" s="32">
        <v>3579</v>
      </c>
      <c r="E41" s="32">
        <v>3584</v>
      </c>
      <c r="F41" s="32">
        <v>3612</v>
      </c>
      <c r="G41" s="32">
        <v>3631</v>
      </c>
      <c r="H41" s="32">
        <v>3667</v>
      </c>
      <c r="I41" s="32">
        <v>3689</v>
      </c>
      <c r="J41" s="32">
        <v>3706</v>
      </c>
      <c r="K41" s="32">
        <v>3741</v>
      </c>
      <c r="L41" s="32">
        <v>3776</v>
      </c>
      <c r="M41" s="32">
        <v>3790</v>
      </c>
      <c r="N41" s="32">
        <v>3812</v>
      </c>
      <c r="O41" s="36">
        <v>8.2030000000000006E-2</v>
      </c>
    </row>
    <row r="42" spans="1:15" x14ac:dyDescent="0.2">
      <c r="A42" s="28" t="s">
        <v>53</v>
      </c>
      <c r="B42" s="32">
        <v>3181</v>
      </c>
      <c r="C42" s="32">
        <v>3239</v>
      </c>
      <c r="D42" s="32">
        <v>3313</v>
      </c>
      <c r="E42" s="32">
        <v>3396</v>
      </c>
      <c r="F42" s="32">
        <v>3451</v>
      </c>
      <c r="G42" s="32">
        <v>3530</v>
      </c>
      <c r="H42" s="32">
        <v>3611</v>
      </c>
      <c r="I42" s="32">
        <v>3682</v>
      </c>
      <c r="J42" s="32">
        <v>3741</v>
      </c>
      <c r="K42" s="32">
        <v>3825</v>
      </c>
      <c r="L42" s="32">
        <v>3909</v>
      </c>
      <c r="M42" s="32">
        <v>3992</v>
      </c>
      <c r="N42" s="32">
        <v>4093</v>
      </c>
      <c r="O42" s="36">
        <v>0.28670000000000001</v>
      </c>
    </row>
    <row r="43" spans="1:15" x14ac:dyDescent="0.2">
      <c r="A43" s="27" t="s">
        <v>54</v>
      </c>
      <c r="B43" s="31">
        <v>10906</v>
      </c>
      <c r="C43" s="31">
        <v>10843</v>
      </c>
      <c r="D43" s="31">
        <v>10777</v>
      </c>
      <c r="E43" s="31">
        <v>10700</v>
      </c>
      <c r="F43" s="31">
        <v>10629</v>
      </c>
      <c r="G43" s="31">
        <v>10556</v>
      </c>
      <c r="H43" s="31">
        <v>10500</v>
      </c>
      <c r="I43" s="31">
        <v>10417</v>
      </c>
      <c r="J43" s="31">
        <v>10352</v>
      </c>
      <c r="K43" s="31">
        <v>10275</v>
      </c>
      <c r="L43" s="31">
        <v>10201</v>
      </c>
      <c r="M43" s="31">
        <v>10129</v>
      </c>
      <c r="N43" s="31">
        <v>10067</v>
      </c>
      <c r="O43" s="37">
        <v>-7.6929999999999998E-2</v>
      </c>
    </row>
    <row r="44" spans="1:15" x14ac:dyDescent="0.2">
      <c r="A44" s="27" t="s">
        <v>55</v>
      </c>
      <c r="B44" s="31">
        <v>6352</v>
      </c>
      <c r="C44" s="31">
        <v>6489</v>
      </c>
      <c r="D44" s="31">
        <v>6345</v>
      </c>
      <c r="E44" s="31">
        <v>6325</v>
      </c>
      <c r="F44" s="31">
        <v>6126</v>
      </c>
      <c r="G44" s="31">
        <v>6162</v>
      </c>
      <c r="H44" s="31">
        <v>6184</v>
      </c>
      <c r="I44" s="31">
        <v>6148</v>
      </c>
      <c r="J44" s="31">
        <v>6066</v>
      </c>
      <c r="K44" s="31">
        <v>5996</v>
      </c>
      <c r="L44" s="31">
        <v>6019</v>
      </c>
      <c r="M44" s="31">
        <v>5998</v>
      </c>
      <c r="N44" s="31">
        <v>5976</v>
      </c>
      <c r="O44" s="37">
        <v>-5.919E-2</v>
      </c>
    </row>
    <row r="45" spans="1:15" x14ac:dyDescent="0.2">
      <c r="A45" s="27" t="s">
        <v>56</v>
      </c>
      <c r="B45" s="31">
        <v>516</v>
      </c>
      <c r="C45" s="31">
        <v>634</v>
      </c>
      <c r="D45" s="31">
        <v>647</v>
      </c>
      <c r="E45" s="31">
        <v>570</v>
      </c>
      <c r="F45" s="31">
        <v>669</v>
      </c>
      <c r="G45" s="31">
        <v>598</v>
      </c>
      <c r="H45" s="31">
        <v>637</v>
      </c>
      <c r="I45" s="31">
        <v>658</v>
      </c>
      <c r="J45" s="31">
        <v>641</v>
      </c>
      <c r="K45" s="31">
        <v>714</v>
      </c>
      <c r="L45" s="31">
        <v>686</v>
      </c>
      <c r="M45" s="31">
        <v>727</v>
      </c>
      <c r="N45" s="31">
        <v>607</v>
      </c>
      <c r="O45" s="37">
        <v>0.17635999999999999</v>
      </c>
    </row>
    <row r="46" spans="1:15" x14ac:dyDescent="0.2">
      <c r="A46" s="27" t="s">
        <v>57</v>
      </c>
      <c r="B46" s="31">
        <v>76</v>
      </c>
      <c r="C46" s="31">
        <v>91</v>
      </c>
      <c r="D46" s="31">
        <v>93</v>
      </c>
      <c r="E46" s="31">
        <v>92</v>
      </c>
      <c r="F46" s="31">
        <v>76</v>
      </c>
      <c r="G46" s="31">
        <v>78</v>
      </c>
      <c r="H46" s="31">
        <v>86</v>
      </c>
      <c r="I46" s="31">
        <v>73</v>
      </c>
      <c r="J46" s="31">
        <v>73</v>
      </c>
      <c r="K46" s="31">
        <v>68</v>
      </c>
      <c r="L46" s="31">
        <v>75</v>
      </c>
      <c r="M46" s="31">
        <v>83</v>
      </c>
      <c r="N46" s="31">
        <v>70</v>
      </c>
      <c r="O46" s="37">
        <v>-7.8950000000000006E-2</v>
      </c>
    </row>
    <row r="47" spans="1:15" ht="30" customHeight="1" x14ac:dyDescent="0.2">
      <c r="A47" s="29" t="s">
        <v>58</v>
      </c>
      <c r="B47" s="33">
        <v>1385</v>
      </c>
      <c r="C47" s="33">
        <v>1520</v>
      </c>
      <c r="D47" s="33">
        <v>1405</v>
      </c>
      <c r="E47" s="33">
        <v>1408</v>
      </c>
      <c r="F47" s="33">
        <v>1416</v>
      </c>
      <c r="G47" s="33">
        <v>1342</v>
      </c>
      <c r="H47" s="33">
        <v>1361</v>
      </c>
      <c r="I47" s="33">
        <v>1348</v>
      </c>
      <c r="J47" s="33">
        <v>1439</v>
      </c>
      <c r="K47" s="33">
        <v>1396</v>
      </c>
      <c r="L47" s="33">
        <v>1378</v>
      </c>
      <c r="M47" s="33">
        <v>1060</v>
      </c>
      <c r="N47" s="33">
        <v>899</v>
      </c>
      <c r="O47" s="39">
        <v>-0.35089999999999999</v>
      </c>
    </row>
    <row r="48" spans="1:15" ht="30" customHeight="1" x14ac:dyDescent="0.25">
      <c r="A48" s="25" t="s">
        <v>60</v>
      </c>
      <c r="B48" s="30">
        <v>4357</v>
      </c>
      <c r="C48" s="30">
        <v>4410</v>
      </c>
      <c r="D48" s="30">
        <v>4425</v>
      </c>
      <c r="E48" s="30">
        <v>4451</v>
      </c>
      <c r="F48" s="30">
        <v>4489</v>
      </c>
      <c r="G48" s="30">
        <v>4467</v>
      </c>
      <c r="H48" s="30">
        <v>4570</v>
      </c>
      <c r="I48" s="30">
        <v>4637</v>
      </c>
      <c r="J48" s="30">
        <v>4601</v>
      </c>
      <c r="K48" s="30">
        <v>4549</v>
      </c>
      <c r="L48" s="30">
        <v>4505</v>
      </c>
      <c r="M48" s="30">
        <v>4510</v>
      </c>
      <c r="N48" s="30">
        <v>4350</v>
      </c>
      <c r="O48" s="35">
        <v>-1.6100000000000001E-3</v>
      </c>
    </row>
    <row r="49" spans="1:15" ht="19.899999999999999" customHeight="1" x14ac:dyDescent="0.2">
      <c r="A49" s="26" t="s">
        <v>38</v>
      </c>
      <c r="B49" s="34">
        <v>851</v>
      </c>
      <c r="C49" s="34">
        <v>886</v>
      </c>
      <c r="D49" s="34">
        <v>952</v>
      </c>
      <c r="E49" s="34">
        <v>960</v>
      </c>
      <c r="F49" s="34">
        <v>1005</v>
      </c>
      <c r="G49" s="34">
        <v>978</v>
      </c>
      <c r="H49" s="34">
        <v>968</v>
      </c>
      <c r="I49" s="34">
        <v>1033</v>
      </c>
      <c r="J49" s="34">
        <v>1022</v>
      </c>
      <c r="K49" s="34">
        <v>970</v>
      </c>
      <c r="L49" s="34">
        <v>982</v>
      </c>
      <c r="M49" s="34">
        <v>1003</v>
      </c>
      <c r="N49" s="34">
        <v>981</v>
      </c>
      <c r="O49" s="38">
        <v>0.15276000000000001</v>
      </c>
    </row>
    <row r="50" spans="1:15" x14ac:dyDescent="0.2">
      <c r="A50" s="27" t="s">
        <v>39</v>
      </c>
      <c r="B50" s="31">
        <v>580</v>
      </c>
      <c r="C50" s="31">
        <v>599</v>
      </c>
      <c r="D50" s="31">
        <v>613</v>
      </c>
      <c r="E50" s="31">
        <v>641</v>
      </c>
      <c r="F50" s="31">
        <v>632</v>
      </c>
      <c r="G50" s="31">
        <v>630</v>
      </c>
      <c r="H50" s="31">
        <v>650</v>
      </c>
      <c r="I50" s="31">
        <v>682</v>
      </c>
      <c r="J50" s="31">
        <v>670</v>
      </c>
      <c r="K50" s="31">
        <v>668</v>
      </c>
      <c r="L50" s="31">
        <v>668</v>
      </c>
      <c r="M50" s="31">
        <v>675</v>
      </c>
      <c r="N50" s="31">
        <v>630</v>
      </c>
      <c r="O50" s="37">
        <v>8.6209999999999995E-2</v>
      </c>
    </row>
    <row r="51" spans="1:15" x14ac:dyDescent="0.2">
      <c r="A51" s="27" t="s">
        <v>40</v>
      </c>
      <c r="B51" s="31">
        <v>271</v>
      </c>
      <c r="C51" s="31">
        <v>287</v>
      </c>
      <c r="D51" s="31">
        <v>339</v>
      </c>
      <c r="E51" s="31">
        <v>319</v>
      </c>
      <c r="F51" s="31">
        <v>373</v>
      </c>
      <c r="G51" s="31">
        <v>348</v>
      </c>
      <c r="H51" s="31">
        <v>318</v>
      </c>
      <c r="I51" s="31">
        <v>351</v>
      </c>
      <c r="J51" s="31">
        <v>352</v>
      </c>
      <c r="K51" s="31">
        <v>302</v>
      </c>
      <c r="L51" s="31">
        <v>314</v>
      </c>
      <c r="M51" s="31">
        <v>328</v>
      </c>
      <c r="N51" s="31">
        <v>351</v>
      </c>
      <c r="O51" s="37">
        <v>0.29520000000000002</v>
      </c>
    </row>
    <row r="52" spans="1:15" ht="19.899999999999999" customHeight="1" x14ac:dyDescent="0.2">
      <c r="A52" s="26" t="s">
        <v>41</v>
      </c>
      <c r="B52" s="34">
        <v>3423</v>
      </c>
      <c r="C52" s="34">
        <v>3448</v>
      </c>
      <c r="D52" s="34">
        <v>3407</v>
      </c>
      <c r="E52" s="34">
        <v>3428</v>
      </c>
      <c r="F52" s="34">
        <v>3412</v>
      </c>
      <c r="G52" s="34">
        <v>3431</v>
      </c>
      <c r="H52" s="34">
        <v>3541</v>
      </c>
      <c r="I52" s="34">
        <v>3537</v>
      </c>
      <c r="J52" s="34">
        <v>3524</v>
      </c>
      <c r="K52" s="34">
        <v>3515</v>
      </c>
      <c r="L52" s="34">
        <v>3455</v>
      </c>
      <c r="M52" s="34">
        <v>3453</v>
      </c>
      <c r="N52" s="34">
        <v>3323</v>
      </c>
      <c r="O52" s="38">
        <v>-2.921E-2</v>
      </c>
    </row>
    <row r="53" spans="1:15" x14ac:dyDescent="0.2">
      <c r="A53" s="27" t="s">
        <v>42</v>
      </c>
      <c r="B53" s="31">
        <v>203</v>
      </c>
      <c r="C53" s="31">
        <v>206</v>
      </c>
      <c r="D53" s="31">
        <v>217</v>
      </c>
      <c r="E53" s="31">
        <v>224</v>
      </c>
      <c r="F53" s="31">
        <v>205</v>
      </c>
      <c r="G53" s="31">
        <v>221</v>
      </c>
      <c r="H53" s="31">
        <v>227</v>
      </c>
      <c r="I53" s="31">
        <v>220</v>
      </c>
      <c r="J53" s="31">
        <v>236</v>
      </c>
      <c r="K53" s="31">
        <v>227</v>
      </c>
      <c r="L53" s="31">
        <v>217</v>
      </c>
      <c r="M53" s="31">
        <v>219</v>
      </c>
      <c r="N53" s="31">
        <v>186</v>
      </c>
      <c r="O53" s="37">
        <v>-8.3739999999999995E-2</v>
      </c>
    </row>
    <row r="54" spans="1:15" x14ac:dyDescent="0.2">
      <c r="A54" s="27" t="s">
        <v>43</v>
      </c>
      <c r="B54" s="31">
        <v>171</v>
      </c>
      <c r="C54" s="31">
        <v>193</v>
      </c>
      <c r="D54" s="31">
        <v>157</v>
      </c>
      <c r="E54" s="31">
        <v>151</v>
      </c>
      <c r="F54" s="31">
        <v>142</v>
      </c>
      <c r="G54" s="31">
        <v>139</v>
      </c>
      <c r="H54" s="31">
        <v>151</v>
      </c>
      <c r="I54" s="31">
        <v>158</v>
      </c>
      <c r="J54" s="31">
        <v>156</v>
      </c>
      <c r="K54" s="31">
        <v>163</v>
      </c>
      <c r="L54" s="31">
        <v>152</v>
      </c>
      <c r="M54" s="31">
        <v>161</v>
      </c>
      <c r="N54" s="31">
        <v>135</v>
      </c>
      <c r="O54" s="37">
        <v>-0.21052999999999999</v>
      </c>
    </row>
    <row r="55" spans="1:15" x14ac:dyDescent="0.2">
      <c r="A55" s="27" t="s">
        <v>44</v>
      </c>
      <c r="B55" s="31">
        <v>1623</v>
      </c>
      <c r="C55" s="31">
        <v>1633</v>
      </c>
      <c r="D55" s="31">
        <v>1634</v>
      </c>
      <c r="E55" s="31">
        <v>1611</v>
      </c>
      <c r="F55" s="31">
        <v>1600</v>
      </c>
      <c r="G55" s="31">
        <v>1588</v>
      </c>
      <c r="H55" s="31">
        <v>1649</v>
      </c>
      <c r="I55" s="31">
        <v>1645</v>
      </c>
      <c r="J55" s="31">
        <v>1630</v>
      </c>
      <c r="K55" s="31">
        <v>1622</v>
      </c>
      <c r="L55" s="31">
        <v>1589</v>
      </c>
      <c r="M55" s="31">
        <v>1608</v>
      </c>
      <c r="N55" s="31">
        <v>1545</v>
      </c>
      <c r="O55" s="37">
        <v>-4.8059999999999999E-2</v>
      </c>
    </row>
    <row r="56" spans="1:15" x14ac:dyDescent="0.2">
      <c r="A56" s="28" t="s">
        <v>45</v>
      </c>
      <c r="B56" s="32">
        <v>471</v>
      </c>
      <c r="C56" s="32">
        <v>492</v>
      </c>
      <c r="D56" s="32">
        <v>488</v>
      </c>
      <c r="E56" s="32">
        <v>471</v>
      </c>
      <c r="F56" s="32">
        <v>463</v>
      </c>
      <c r="G56" s="32">
        <v>458</v>
      </c>
      <c r="H56" s="32">
        <v>481</v>
      </c>
      <c r="I56" s="32">
        <v>480</v>
      </c>
      <c r="J56" s="32">
        <v>470</v>
      </c>
      <c r="K56" s="32">
        <v>466</v>
      </c>
      <c r="L56" s="32">
        <v>428</v>
      </c>
      <c r="M56" s="32">
        <v>430</v>
      </c>
      <c r="N56" s="32">
        <v>414</v>
      </c>
      <c r="O56" s="36">
        <v>-0.12102</v>
      </c>
    </row>
    <row r="57" spans="1:15" x14ac:dyDescent="0.2">
      <c r="A57" s="28" t="s">
        <v>46</v>
      </c>
      <c r="B57" s="32">
        <v>1152</v>
      </c>
      <c r="C57" s="32">
        <v>1141</v>
      </c>
      <c r="D57" s="32">
        <v>1146</v>
      </c>
      <c r="E57" s="32">
        <v>1140</v>
      </c>
      <c r="F57" s="32">
        <v>1137</v>
      </c>
      <c r="G57" s="32">
        <v>1130</v>
      </c>
      <c r="H57" s="32">
        <v>1168</v>
      </c>
      <c r="I57" s="32">
        <v>1165</v>
      </c>
      <c r="J57" s="32">
        <v>1160</v>
      </c>
      <c r="K57" s="32">
        <v>1156</v>
      </c>
      <c r="L57" s="32">
        <v>1161</v>
      </c>
      <c r="M57" s="32">
        <v>1178</v>
      </c>
      <c r="N57" s="32">
        <v>1131</v>
      </c>
      <c r="O57" s="36">
        <v>-1.823E-2</v>
      </c>
    </row>
    <row r="58" spans="1:15" x14ac:dyDescent="0.2">
      <c r="A58" s="27" t="s">
        <v>47</v>
      </c>
      <c r="B58" s="31">
        <v>1094</v>
      </c>
      <c r="C58" s="31">
        <v>1072</v>
      </c>
      <c r="D58" s="31">
        <v>1068</v>
      </c>
      <c r="E58" s="31">
        <v>1101</v>
      </c>
      <c r="F58" s="31">
        <v>1123</v>
      </c>
      <c r="G58" s="31">
        <v>1157</v>
      </c>
      <c r="H58" s="31">
        <v>1190</v>
      </c>
      <c r="I58" s="31">
        <v>1183</v>
      </c>
      <c r="J58" s="31">
        <v>1188</v>
      </c>
      <c r="K58" s="31">
        <v>1176</v>
      </c>
      <c r="L58" s="31">
        <v>1183</v>
      </c>
      <c r="M58" s="31">
        <v>1168</v>
      </c>
      <c r="N58" s="31">
        <v>1173</v>
      </c>
      <c r="O58" s="37">
        <v>7.2209999999999996E-2</v>
      </c>
    </row>
    <row r="59" spans="1:15" x14ac:dyDescent="0.2">
      <c r="A59" s="28" t="s">
        <v>48</v>
      </c>
      <c r="B59" s="32">
        <v>317</v>
      </c>
      <c r="C59" s="32">
        <v>316</v>
      </c>
      <c r="D59" s="32">
        <v>309</v>
      </c>
      <c r="E59" s="32">
        <v>311</v>
      </c>
      <c r="F59" s="32">
        <v>328</v>
      </c>
      <c r="G59" s="32">
        <v>339</v>
      </c>
      <c r="H59" s="32">
        <v>339</v>
      </c>
      <c r="I59" s="32">
        <v>335</v>
      </c>
      <c r="J59" s="32">
        <v>344</v>
      </c>
      <c r="K59" s="32">
        <v>331</v>
      </c>
      <c r="L59" s="32">
        <v>338</v>
      </c>
      <c r="M59" s="32">
        <v>326</v>
      </c>
      <c r="N59" s="32">
        <v>320</v>
      </c>
      <c r="O59" s="36">
        <v>9.4599999999999997E-3</v>
      </c>
    </row>
    <row r="60" spans="1:15" x14ac:dyDescent="0.2">
      <c r="A60" s="28" t="s">
        <v>49</v>
      </c>
      <c r="B60" s="32">
        <v>361</v>
      </c>
      <c r="C60" s="32">
        <v>351</v>
      </c>
      <c r="D60" s="32">
        <v>347</v>
      </c>
      <c r="E60" s="32">
        <v>359</v>
      </c>
      <c r="F60" s="32">
        <v>363</v>
      </c>
      <c r="G60" s="32">
        <v>377</v>
      </c>
      <c r="H60" s="32">
        <v>402</v>
      </c>
      <c r="I60" s="32">
        <v>393</v>
      </c>
      <c r="J60" s="32">
        <v>376</v>
      </c>
      <c r="K60" s="32">
        <v>372</v>
      </c>
      <c r="L60" s="32">
        <v>371</v>
      </c>
      <c r="M60" s="32">
        <v>368</v>
      </c>
      <c r="N60" s="32">
        <v>371</v>
      </c>
      <c r="O60" s="36">
        <v>2.7699999999999999E-2</v>
      </c>
    </row>
    <row r="61" spans="1:15" x14ac:dyDescent="0.2">
      <c r="A61" s="28" t="s">
        <v>50</v>
      </c>
      <c r="B61" s="32">
        <v>185</v>
      </c>
      <c r="C61" s="32">
        <v>176</v>
      </c>
      <c r="D61" s="32">
        <v>176</v>
      </c>
      <c r="E61" s="32">
        <v>190</v>
      </c>
      <c r="F61" s="32">
        <v>185</v>
      </c>
      <c r="G61" s="32">
        <v>189</v>
      </c>
      <c r="H61" s="32">
        <v>193</v>
      </c>
      <c r="I61" s="32">
        <v>198</v>
      </c>
      <c r="J61" s="32">
        <v>199</v>
      </c>
      <c r="K61" s="32">
        <v>206</v>
      </c>
      <c r="L61" s="32">
        <v>208</v>
      </c>
      <c r="M61" s="32">
        <v>211</v>
      </c>
      <c r="N61" s="32">
        <v>215</v>
      </c>
      <c r="O61" s="36">
        <v>0.16216</v>
      </c>
    </row>
    <row r="62" spans="1:15" x14ac:dyDescent="0.2">
      <c r="A62" s="28" t="s">
        <v>51</v>
      </c>
      <c r="B62" s="32">
        <v>49</v>
      </c>
      <c r="C62" s="32">
        <v>51</v>
      </c>
      <c r="D62" s="32">
        <v>53</v>
      </c>
      <c r="E62" s="32">
        <v>56</v>
      </c>
      <c r="F62" s="32">
        <v>58</v>
      </c>
      <c r="G62" s="32">
        <v>58</v>
      </c>
      <c r="H62" s="32">
        <v>57</v>
      </c>
      <c r="I62" s="32">
        <v>61</v>
      </c>
      <c r="J62" s="32">
        <v>62</v>
      </c>
      <c r="K62" s="32">
        <v>62</v>
      </c>
      <c r="L62" s="32">
        <v>64</v>
      </c>
      <c r="M62" s="32">
        <v>65</v>
      </c>
      <c r="N62" s="32">
        <v>65</v>
      </c>
      <c r="O62" s="36" t="s">
        <v>62</v>
      </c>
    </row>
    <row r="63" spans="1:15" x14ac:dyDescent="0.2">
      <c r="A63" s="28" t="s">
        <v>52</v>
      </c>
      <c r="B63" s="32">
        <v>20</v>
      </c>
      <c r="C63" s="32">
        <v>19</v>
      </c>
      <c r="D63" s="32">
        <v>20</v>
      </c>
      <c r="E63" s="32">
        <v>20</v>
      </c>
      <c r="F63" s="32">
        <v>19</v>
      </c>
      <c r="G63" s="32">
        <v>18</v>
      </c>
      <c r="H63" s="32">
        <v>16</v>
      </c>
      <c r="I63" s="32">
        <v>16</v>
      </c>
      <c r="J63" s="32">
        <v>18</v>
      </c>
      <c r="K63" s="32">
        <v>18</v>
      </c>
      <c r="L63" s="32">
        <v>18</v>
      </c>
      <c r="M63" s="32">
        <v>17</v>
      </c>
      <c r="N63" s="32">
        <v>20</v>
      </c>
      <c r="O63" s="36" t="s">
        <v>62</v>
      </c>
    </row>
    <row r="64" spans="1:15" x14ac:dyDescent="0.2">
      <c r="A64" s="28" t="s">
        <v>53</v>
      </c>
      <c r="B64" s="32">
        <v>162</v>
      </c>
      <c r="C64" s="32">
        <v>159</v>
      </c>
      <c r="D64" s="32">
        <v>163</v>
      </c>
      <c r="E64" s="32">
        <v>165</v>
      </c>
      <c r="F64" s="32">
        <v>170</v>
      </c>
      <c r="G64" s="32">
        <v>176</v>
      </c>
      <c r="H64" s="32">
        <v>183</v>
      </c>
      <c r="I64" s="32">
        <v>180</v>
      </c>
      <c r="J64" s="32">
        <v>189</v>
      </c>
      <c r="K64" s="32">
        <v>187</v>
      </c>
      <c r="L64" s="32">
        <v>184</v>
      </c>
      <c r="M64" s="32">
        <v>181</v>
      </c>
      <c r="N64" s="32">
        <v>182</v>
      </c>
      <c r="O64" s="36">
        <v>0.12346</v>
      </c>
    </row>
    <row r="65" spans="1:15" x14ac:dyDescent="0.2">
      <c r="A65" s="27" t="s">
        <v>54</v>
      </c>
      <c r="B65" s="31">
        <v>104</v>
      </c>
      <c r="C65" s="31">
        <v>94</v>
      </c>
      <c r="D65" s="31">
        <v>91</v>
      </c>
      <c r="E65" s="31">
        <v>92</v>
      </c>
      <c r="F65" s="31">
        <v>90</v>
      </c>
      <c r="G65" s="31">
        <v>95</v>
      </c>
      <c r="H65" s="31">
        <v>90</v>
      </c>
      <c r="I65" s="31">
        <v>89</v>
      </c>
      <c r="J65" s="31">
        <v>86</v>
      </c>
      <c r="K65" s="31">
        <v>94</v>
      </c>
      <c r="L65" s="31">
        <v>94</v>
      </c>
      <c r="M65" s="31">
        <v>94</v>
      </c>
      <c r="N65" s="31">
        <v>94</v>
      </c>
      <c r="O65" s="37">
        <v>-9.6149999999999999E-2</v>
      </c>
    </row>
    <row r="66" spans="1:15" x14ac:dyDescent="0.2">
      <c r="A66" s="27" t="s">
        <v>55</v>
      </c>
      <c r="B66" s="31">
        <v>211</v>
      </c>
      <c r="C66" s="31">
        <v>217</v>
      </c>
      <c r="D66" s="31">
        <v>208</v>
      </c>
      <c r="E66" s="31">
        <v>223</v>
      </c>
      <c r="F66" s="31">
        <v>211</v>
      </c>
      <c r="G66" s="31">
        <v>201</v>
      </c>
      <c r="H66" s="31">
        <v>205</v>
      </c>
      <c r="I66" s="31">
        <v>206</v>
      </c>
      <c r="J66" s="31">
        <v>186</v>
      </c>
      <c r="K66" s="31">
        <v>185</v>
      </c>
      <c r="L66" s="31">
        <v>173</v>
      </c>
      <c r="M66" s="31">
        <v>157</v>
      </c>
      <c r="N66" s="31">
        <v>162</v>
      </c>
      <c r="O66" s="37">
        <v>-0.23222999999999999</v>
      </c>
    </row>
    <row r="67" spans="1:15" x14ac:dyDescent="0.2">
      <c r="A67" s="27" t="s">
        <v>56</v>
      </c>
      <c r="B67" s="31">
        <v>17</v>
      </c>
      <c r="C67" s="31">
        <v>33</v>
      </c>
      <c r="D67" s="31">
        <v>32</v>
      </c>
      <c r="E67" s="31">
        <v>25</v>
      </c>
      <c r="F67" s="31">
        <v>38</v>
      </c>
      <c r="G67" s="31">
        <v>30</v>
      </c>
      <c r="H67" s="31">
        <v>28</v>
      </c>
      <c r="I67" s="31">
        <v>36</v>
      </c>
      <c r="J67" s="31">
        <v>42</v>
      </c>
      <c r="K67" s="31">
        <v>48</v>
      </c>
      <c r="L67" s="31">
        <v>47</v>
      </c>
      <c r="M67" s="31">
        <v>44</v>
      </c>
      <c r="N67" s="31">
        <v>26</v>
      </c>
      <c r="O67" s="37" t="s">
        <v>62</v>
      </c>
    </row>
    <row r="68" spans="1:15" x14ac:dyDescent="0.2">
      <c r="A68" s="27" t="s">
        <v>57</v>
      </c>
      <c r="B68" s="31">
        <v>0</v>
      </c>
      <c r="C68" s="31">
        <v>0</v>
      </c>
      <c r="D68" s="31">
        <v>0</v>
      </c>
      <c r="E68" s="31">
        <v>1</v>
      </c>
      <c r="F68" s="31">
        <v>3</v>
      </c>
      <c r="G68" s="31">
        <v>0</v>
      </c>
      <c r="H68" s="31">
        <v>1</v>
      </c>
      <c r="I68" s="31">
        <v>0</v>
      </c>
      <c r="J68" s="31">
        <v>0</v>
      </c>
      <c r="K68" s="31">
        <v>0</v>
      </c>
      <c r="L68" s="31">
        <v>0</v>
      </c>
      <c r="M68" s="31">
        <v>2</v>
      </c>
      <c r="N68" s="31">
        <v>2</v>
      </c>
      <c r="O68" s="37" t="s">
        <v>62</v>
      </c>
    </row>
    <row r="69" spans="1:15" ht="30" customHeight="1" x14ac:dyDescent="0.2">
      <c r="A69" s="29" t="s">
        <v>58</v>
      </c>
      <c r="B69" s="33">
        <v>83</v>
      </c>
      <c r="C69" s="33">
        <v>76</v>
      </c>
      <c r="D69" s="33">
        <v>66</v>
      </c>
      <c r="E69" s="33">
        <v>63</v>
      </c>
      <c r="F69" s="33">
        <v>72</v>
      </c>
      <c r="G69" s="33">
        <v>58</v>
      </c>
      <c r="H69" s="33">
        <v>61</v>
      </c>
      <c r="I69" s="33">
        <v>67</v>
      </c>
      <c r="J69" s="33">
        <v>55</v>
      </c>
      <c r="K69" s="33">
        <v>64</v>
      </c>
      <c r="L69" s="33">
        <v>68</v>
      </c>
      <c r="M69" s="33">
        <v>54</v>
      </c>
      <c r="N69" s="33">
        <v>46</v>
      </c>
      <c r="O69" s="39" t="s">
        <v>62</v>
      </c>
    </row>
    <row r="70" spans="1:15" ht="30" customHeight="1" x14ac:dyDescent="0.25">
      <c r="A70" s="25" t="s">
        <v>61</v>
      </c>
      <c r="B70" s="30">
        <v>600</v>
      </c>
      <c r="C70" s="30">
        <v>603</v>
      </c>
      <c r="D70" s="30">
        <v>618</v>
      </c>
      <c r="E70" s="30">
        <v>619</v>
      </c>
      <c r="F70" s="30">
        <v>657</v>
      </c>
      <c r="G70" s="30">
        <v>676</v>
      </c>
      <c r="H70" s="30">
        <v>649</v>
      </c>
      <c r="I70" s="30">
        <v>630</v>
      </c>
      <c r="J70" s="30">
        <v>615</v>
      </c>
      <c r="K70" s="30">
        <v>598</v>
      </c>
      <c r="L70" s="30">
        <v>617</v>
      </c>
      <c r="M70" s="30">
        <v>626</v>
      </c>
      <c r="N70" s="30">
        <v>595</v>
      </c>
      <c r="O70" s="35">
        <v>-8.3300000000000006E-3</v>
      </c>
    </row>
    <row r="71" spans="1:15" ht="19.899999999999999" customHeight="1" x14ac:dyDescent="0.2">
      <c r="A71" s="26" t="s">
        <v>38</v>
      </c>
      <c r="B71" s="34">
        <v>127</v>
      </c>
      <c r="C71" s="34">
        <v>133</v>
      </c>
      <c r="D71" s="34">
        <v>151</v>
      </c>
      <c r="E71" s="34">
        <v>154</v>
      </c>
      <c r="F71" s="34">
        <v>183</v>
      </c>
      <c r="G71" s="34">
        <v>190</v>
      </c>
      <c r="H71" s="34">
        <v>179</v>
      </c>
      <c r="I71" s="34">
        <v>158</v>
      </c>
      <c r="J71" s="34">
        <v>151</v>
      </c>
      <c r="K71" s="34">
        <v>143</v>
      </c>
      <c r="L71" s="34">
        <v>151</v>
      </c>
      <c r="M71" s="34">
        <v>148</v>
      </c>
      <c r="N71" s="34">
        <v>144</v>
      </c>
      <c r="O71" s="38">
        <v>0.13386000000000001</v>
      </c>
    </row>
    <row r="72" spans="1:15" x14ac:dyDescent="0.2">
      <c r="A72" s="27" t="s">
        <v>39</v>
      </c>
      <c r="B72" s="31">
        <v>106</v>
      </c>
      <c r="C72" s="31">
        <v>122</v>
      </c>
      <c r="D72" s="31">
        <v>133</v>
      </c>
      <c r="E72" s="31">
        <v>125</v>
      </c>
      <c r="F72" s="31">
        <v>143</v>
      </c>
      <c r="G72" s="31">
        <v>144</v>
      </c>
      <c r="H72" s="31">
        <v>142</v>
      </c>
      <c r="I72" s="31">
        <v>129</v>
      </c>
      <c r="J72" s="31">
        <v>120</v>
      </c>
      <c r="K72" s="31">
        <v>106</v>
      </c>
      <c r="L72" s="31">
        <v>121</v>
      </c>
      <c r="M72" s="31">
        <v>123</v>
      </c>
      <c r="N72" s="31">
        <v>125</v>
      </c>
      <c r="O72" s="37">
        <v>0.17924999999999999</v>
      </c>
    </row>
    <row r="73" spans="1:15" x14ac:dyDescent="0.2">
      <c r="A73" s="27" t="s">
        <v>40</v>
      </c>
      <c r="B73" s="31">
        <v>21</v>
      </c>
      <c r="C73" s="31">
        <v>11</v>
      </c>
      <c r="D73" s="31">
        <v>18</v>
      </c>
      <c r="E73" s="31">
        <v>29</v>
      </c>
      <c r="F73" s="31">
        <v>40</v>
      </c>
      <c r="G73" s="31">
        <v>46</v>
      </c>
      <c r="H73" s="31">
        <v>37</v>
      </c>
      <c r="I73" s="31">
        <v>29</v>
      </c>
      <c r="J73" s="31">
        <v>31</v>
      </c>
      <c r="K73" s="31">
        <v>37</v>
      </c>
      <c r="L73" s="31">
        <v>30</v>
      </c>
      <c r="M73" s="31">
        <v>25</v>
      </c>
      <c r="N73" s="31">
        <v>19</v>
      </c>
      <c r="O73" s="37" t="s">
        <v>62</v>
      </c>
    </row>
    <row r="74" spans="1:15" ht="19.899999999999999" customHeight="1" x14ac:dyDescent="0.2">
      <c r="A74" s="26" t="s">
        <v>41</v>
      </c>
      <c r="B74" s="34">
        <v>473</v>
      </c>
      <c r="C74" s="34">
        <v>470</v>
      </c>
      <c r="D74" s="34">
        <v>467</v>
      </c>
      <c r="E74" s="34">
        <v>465</v>
      </c>
      <c r="F74" s="34">
        <v>474</v>
      </c>
      <c r="G74" s="34">
        <v>486</v>
      </c>
      <c r="H74" s="34">
        <v>470</v>
      </c>
      <c r="I74" s="34">
        <v>472</v>
      </c>
      <c r="J74" s="34">
        <v>463</v>
      </c>
      <c r="K74" s="34">
        <v>455</v>
      </c>
      <c r="L74" s="34">
        <v>466</v>
      </c>
      <c r="M74" s="34">
        <v>478</v>
      </c>
      <c r="N74" s="34">
        <v>451</v>
      </c>
      <c r="O74" s="38">
        <v>-4.6510000000000003E-2</v>
      </c>
    </row>
    <row r="75" spans="1:15" x14ac:dyDescent="0.2">
      <c r="A75" s="27" t="s">
        <v>42</v>
      </c>
      <c r="B75" s="31">
        <v>79</v>
      </c>
      <c r="C75" s="31">
        <v>70</v>
      </c>
      <c r="D75" s="31">
        <v>68</v>
      </c>
      <c r="E75" s="31">
        <v>59</v>
      </c>
      <c r="F75" s="31">
        <v>63</v>
      </c>
      <c r="G75" s="31">
        <v>66</v>
      </c>
      <c r="H75" s="31">
        <v>64</v>
      </c>
      <c r="I75" s="31">
        <v>59</v>
      </c>
      <c r="J75" s="31">
        <v>57</v>
      </c>
      <c r="K75" s="31">
        <v>52</v>
      </c>
      <c r="L75" s="31">
        <v>63</v>
      </c>
      <c r="M75" s="31">
        <v>74</v>
      </c>
      <c r="N75" s="31">
        <v>56</v>
      </c>
      <c r="O75" s="37">
        <v>-0.29114000000000001</v>
      </c>
    </row>
    <row r="76" spans="1:15" x14ac:dyDescent="0.2">
      <c r="A76" s="27" t="s">
        <v>43</v>
      </c>
      <c r="B76" s="31">
        <v>49</v>
      </c>
      <c r="C76" s="31">
        <v>52</v>
      </c>
      <c r="D76" s="31">
        <v>59</v>
      </c>
      <c r="E76" s="31">
        <v>54</v>
      </c>
      <c r="F76" s="31">
        <v>56</v>
      </c>
      <c r="G76" s="31">
        <v>65</v>
      </c>
      <c r="H76" s="31">
        <v>53</v>
      </c>
      <c r="I76" s="31">
        <v>54</v>
      </c>
      <c r="J76" s="31">
        <v>45</v>
      </c>
      <c r="K76" s="31">
        <v>39</v>
      </c>
      <c r="L76" s="31">
        <v>42</v>
      </c>
      <c r="M76" s="31">
        <v>39</v>
      </c>
      <c r="N76" s="31">
        <v>32</v>
      </c>
      <c r="O76" s="37" t="s">
        <v>62</v>
      </c>
    </row>
    <row r="77" spans="1:15" x14ac:dyDescent="0.2">
      <c r="A77" s="27" t="s">
        <v>44</v>
      </c>
      <c r="B77" s="31">
        <v>213</v>
      </c>
      <c r="C77" s="31">
        <v>220</v>
      </c>
      <c r="D77" s="31">
        <v>212</v>
      </c>
      <c r="E77" s="31">
        <v>217</v>
      </c>
      <c r="F77" s="31">
        <v>216</v>
      </c>
      <c r="G77" s="31">
        <v>224</v>
      </c>
      <c r="H77" s="31">
        <v>221</v>
      </c>
      <c r="I77" s="31">
        <v>225</v>
      </c>
      <c r="J77" s="31">
        <v>224</v>
      </c>
      <c r="K77" s="31">
        <v>231</v>
      </c>
      <c r="L77" s="31">
        <v>232</v>
      </c>
      <c r="M77" s="31">
        <v>232</v>
      </c>
      <c r="N77" s="31">
        <v>222</v>
      </c>
      <c r="O77" s="37">
        <v>4.2250000000000003E-2</v>
      </c>
    </row>
    <row r="78" spans="1:15" x14ac:dyDescent="0.2">
      <c r="A78" s="28" t="s">
        <v>45</v>
      </c>
      <c r="B78" s="32">
        <v>119</v>
      </c>
      <c r="C78" s="32">
        <v>125</v>
      </c>
      <c r="D78" s="32">
        <v>118</v>
      </c>
      <c r="E78" s="32">
        <v>114</v>
      </c>
      <c r="F78" s="32">
        <v>115</v>
      </c>
      <c r="G78" s="32">
        <v>121</v>
      </c>
      <c r="H78" s="32">
        <v>119</v>
      </c>
      <c r="I78" s="32">
        <v>116</v>
      </c>
      <c r="J78" s="32">
        <v>120</v>
      </c>
      <c r="K78" s="32">
        <v>128</v>
      </c>
      <c r="L78" s="32">
        <v>128</v>
      </c>
      <c r="M78" s="32">
        <v>125</v>
      </c>
      <c r="N78" s="32">
        <v>115</v>
      </c>
      <c r="O78" s="36">
        <v>-3.3610000000000001E-2</v>
      </c>
    </row>
    <row r="79" spans="1:15" x14ac:dyDescent="0.2">
      <c r="A79" s="28" t="s">
        <v>46</v>
      </c>
      <c r="B79" s="32">
        <v>94</v>
      </c>
      <c r="C79" s="32">
        <v>95</v>
      </c>
      <c r="D79" s="32">
        <v>94</v>
      </c>
      <c r="E79" s="32">
        <v>103</v>
      </c>
      <c r="F79" s="32">
        <v>101</v>
      </c>
      <c r="G79" s="32">
        <v>103</v>
      </c>
      <c r="H79" s="32">
        <v>102</v>
      </c>
      <c r="I79" s="32">
        <v>109</v>
      </c>
      <c r="J79" s="32">
        <v>104</v>
      </c>
      <c r="K79" s="32">
        <v>103</v>
      </c>
      <c r="L79" s="32">
        <v>104</v>
      </c>
      <c r="M79" s="32">
        <v>107</v>
      </c>
      <c r="N79" s="32">
        <v>107</v>
      </c>
      <c r="O79" s="36">
        <v>0.13830000000000001</v>
      </c>
    </row>
    <row r="80" spans="1:15" x14ac:dyDescent="0.2">
      <c r="A80" s="27" t="s">
        <v>47</v>
      </c>
      <c r="B80" s="31">
        <v>112</v>
      </c>
      <c r="C80" s="31">
        <v>104</v>
      </c>
      <c r="D80" s="31">
        <v>111</v>
      </c>
      <c r="E80" s="31">
        <v>112</v>
      </c>
      <c r="F80" s="31">
        <v>120</v>
      </c>
      <c r="G80" s="31">
        <v>115</v>
      </c>
      <c r="H80" s="31">
        <v>116</v>
      </c>
      <c r="I80" s="31">
        <v>113</v>
      </c>
      <c r="J80" s="31">
        <v>113</v>
      </c>
      <c r="K80" s="31">
        <v>115</v>
      </c>
      <c r="L80" s="31">
        <v>116</v>
      </c>
      <c r="M80" s="31">
        <v>120</v>
      </c>
      <c r="N80" s="31">
        <v>126</v>
      </c>
      <c r="O80" s="37">
        <v>0.125</v>
      </c>
    </row>
    <row r="81" spans="1:16" x14ac:dyDescent="0.2">
      <c r="A81" s="28" t="s">
        <v>48</v>
      </c>
      <c r="B81" s="32">
        <v>52</v>
      </c>
      <c r="C81" s="32">
        <v>45</v>
      </c>
      <c r="D81" s="32">
        <v>47</v>
      </c>
      <c r="E81" s="32">
        <v>49</v>
      </c>
      <c r="F81" s="32">
        <v>53</v>
      </c>
      <c r="G81" s="32">
        <v>49</v>
      </c>
      <c r="H81" s="32">
        <v>51</v>
      </c>
      <c r="I81" s="32">
        <v>43</v>
      </c>
      <c r="J81" s="32">
        <v>44</v>
      </c>
      <c r="K81" s="32">
        <v>42</v>
      </c>
      <c r="L81" s="32">
        <v>42</v>
      </c>
      <c r="M81" s="32">
        <v>38</v>
      </c>
      <c r="N81" s="32">
        <v>45</v>
      </c>
      <c r="O81" s="36" t="s">
        <v>62</v>
      </c>
    </row>
    <row r="82" spans="1:16" x14ac:dyDescent="0.2">
      <c r="A82" s="28" t="s">
        <v>49</v>
      </c>
      <c r="B82" s="32">
        <v>20</v>
      </c>
      <c r="C82" s="32">
        <v>20</v>
      </c>
      <c r="D82" s="32">
        <v>21</v>
      </c>
      <c r="E82" s="32">
        <v>18</v>
      </c>
      <c r="F82" s="32">
        <v>22</v>
      </c>
      <c r="G82" s="32">
        <v>24</v>
      </c>
      <c r="H82" s="32">
        <v>27</v>
      </c>
      <c r="I82" s="32">
        <v>30</v>
      </c>
      <c r="J82" s="32">
        <v>32</v>
      </c>
      <c r="K82" s="32">
        <v>37</v>
      </c>
      <c r="L82" s="32">
        <v>37</v>
      </c>
      <c r="M82" s="32">
        <v>44</v>
      </c>
      <c r="N82" s="32">
        <v>41</v>
      </c>
      <c r="O82" s="36" t="s">
        <v>62</v>
      </c>
    </row>
    <row r="83" spans="1:16" x14ac:dyDescent="0.2">
      <c r="A83" s="28" t="s">
        <v>50</v>
      </c>
      <c r="B83" s="32">
        <v>12</v>
      </c>
      <c r="C83" s="32">
        <v>10</v>
      </c>
      <c r="D83" s="32">
        <v>11</v>
      </c>
      <c r="E83" s="32">
        <v>11</v>
      </c>
      <c r="F83" s="32">
        <v>11</v>
      </c>
      <c r="G83" s="32">
        <v>8</v>
      </c>
      <c r="H83" s="32">
        <v>6</v>
      </c>
      <c r="I83" s="32">
        <v>7</v>
      </c>
      <c r="J83" s="32">
        <v>7</v>
      </c>
      <c r="K83" s="32">
        <v>8</v>
      </c>
      <c r="L83" s="32">
        <v>9</v>
      </c>
      <c r="M83" s="32">
        <v>8</v>
      </c>
      <c r="N83" s="32">
        <v>9</v>
      </c>
      <c r="O83" s="36" t="s">
        <v>62</v>
      </c>
    </row>
    <row r="84" spans="1:16" x14ac:dyDescent="0.2">
      <c r="A84" s="28" t="s">
        <v>51</v>
      </c>
      <c r="B84" s="32">
        <v>1</v>
      </c>
      <c r="C84" s="32">
        <v>0</v>
      </c>
      <c r="D84" s="32">
        <v>1</v>
      </c>
      <c r="E84" s="32">
        <v>1</v>
      </c>
      <c r="F84" s="32">
        <v>1</v>
      </c>
      <c r="G84" s="32">
        <v>2</v>
      </c>
      <c r="H84" s="32">
        <v>2</v>
      </c>
      <c r="I84" s="32">
        <v>2</v>
      </c>
      <c r="J84" s="32">
        <v>2</v>
      </c>
      <c r="K84" s="32">
        <v>2</v>
      </c>
      <c r="L84" s="32">
        <v>2</v>
      </c>
      <c r="M84" s="32">
        <v>3</v>
      </c>
      <c r="N84" s="32">
        <v>3</v>
      </c>
      <c r="O84" s="36" t="s">
        <v>62</v>
      </c>
    </row>
    <row r="85" spans="1:16" x14ac:dyDescent="0.2">
      <c r="A85" s="28" t="s">
        <v>52</v>
      </c>
      <c r="B85" s="32">
        <v>0</v>
      </c>
      <c r="C85" s="32">
        <v>0</v>
      </c>
      <c r="D85" s="32">
        <v>0</v>
      </c>
      <c r="E85" s="32">
        <v>0</v>
      </c>
      <c r="F85" s="32">
        <v>0</v>
      </c>
      <c r="G85" s="32">
        <v>0</v>
      </c>
      <c r="H85" s="32">
        <v>0</v>
      </c>
      <c r="I85" s="32">
        <v>0</v>
      </c>
      <c r="J85" s="32">
        <v>0</v>
      </c>
      <c r="K85" s="32">
        <v>0</v>
      </c>
      <c r="L85" s="32">
        <v>0</v>
      </c>
      <c r="M85" s="32">
        <v>1</v>
      </c>
      <c r="N85" s="32">
        <v>1</v>
      </c>
      <c r="O85" s="36" t="s">
        <v>62</v>
      </c>
    </row>
    <row r="86" spans="1:16" x14ac:dyDescent="0.2">
      <c r="A86" s="28" t="s">
        <v>53</v>
      </c>
      <c r="B86" s="32">
        <v>27</v>
      </c>
      <c r="C86" s="32">
        <v>29</v>
      </c>
      <c r="D86" s="32">
        <v>31</v>
      </c>
      <c r="E86" s="32">
        <v>33</v>
      </c>
      <c r="F86" s="32">
        <v>33</v>
      </c>
      <c r="G86" s="32">
        <v>32</v>
      </c>
      <c r="H86" s="32">
        <v>30</v>
      </c>
      <c r="I86" s="32">
        <v>31</v>
      </c>
      <c r="J86" s="32">
        <v>28</v>
      </c>
      <c r="K86" s="32">
        <v>26</v>
      </c>
      <c r="L86" s="32">
        <v>26</v>
      </c>
      <c r="M86" s="32">
        <v>26</v>
      </c>
      <c r="N86" s="32">
        <v>27</v>
      </c>
      <c r="O86" s="36" t="s">
        <v>62</v>
      </c>
    </row>
    <row r="87" spans="1:16" x14ac:dyDescent="0.2">
      <c r="A87" s="27" t="s">
        <v>54</v>
      </c>
      <c r="B87" s="31">
        <v>11</v>
      </c>
      <c r="C87" s="31">
        <v>12</v>
      </c>
      <c r="D87" s="31">
        <v>11</v>
      </c>
      <c r="E87" s="31">
        <v>11</v>
      </c>
      <c r="F87" s="31">
        <v>10</v>
      </c>
      <c r="G87" s="31">
        <v>10</v>
      </c>
      <c r="H87" s="31">
        <v>10</v>
      </c>
      <c r="I87" s="31">
        <v>11</v>
      </c>
      <c r="J87" s="31">
        <v>10</v>
      </c>
      <c r="K87" s="31">
        <v>9</v>
      </c>
      <c r="L87" s="31">
        <v>8</v>
      </c>
      <c r="M87" s="31">
        <v>11</v>
      </c>
      <c r="N87" s="31">
        <v>12</v>
      </c>
      <c r="O87" s="37" t="s">
        <v>62</v>
      </c>
    </row>
    <row r="88" spans="1:16" x14ac:dyDescent="0.2">
      <c r="A88" s="27" t="s">
        <v>55</v>
      </c>
      <c r="B88" s="31">
        <v>7</v>
      </c>
      <c r="C88" s="31">
        <v>7</v>
      </c>
      <c r="D88" s="31">
        <v>4</v>
      </c>
      <c r="E88" s="31">
        <v>6</v>
      </c>
      <c r="F88" s="31">
        <v>4</v>
      </c>
      <c r="G88" s="31">
        <v>3</v>
      </c>
      <c r="H88" s="31">
        <v>1</v>
      </c>
      <c r="I88" s="31">
        <v>2</v>
      </c>
      <c r="J88" s="31">
        <v>6</v>
      </c>
      <c r="K88" s="31">
        <v>5</v>
      </c>
      <c r="L88" s="31">
        <v>3</v>
      </c>
      <c r="M88" s="31">
        <v>1</v>
      </c>
      <c r="N88" s="31">
        <v>0</v>
      </c>
      <c r="O88" s="37" t="s">
        <v>62</v>
      </c>
    </row>
    <row r="89" spans="1:16" x14ac:dyDescent="0.2">
      <c r="A89" s="27" t="s">
        <v>56</v>
      </c>
      <c r="B89" s="31">
        <v>2</v>
      </c>
      <c r="C89" s="31">
        <v>5</v>
      </c>
      <c r="D89" s="31">
        <v>2</v>
      </c>
      <c r="E89" s="31">
        <v>6</v>
      </c>
      <c r="F89" s="31">
        <v>5</v>
      </c>
      <c r="G89" s="31">
        <v>3</v>
      </c>
      <c r="H89" s="31">
        <v>5</v>
      </c>
      <c r="I89" s="31">
        <v>8</v>
      </c>
      <c r="J89" s="31">
        <v>8</v>
      </c>
      <c r="K89" s="31">
        <v>4</v>
      </c>
      <c r="L89" s="31">
        <v>2</v>
      </c>
      <c r="M89" s="31">
        <v>1</v>
      </c>
      <c r="N89" s="31">
        <v>3</v>
      </c>
      <c r="O89" s="37" t="s">
        <v>62</v>
      </c>
    </row>
    <row r="90" spans="1:16" x14ac:dyDescent="0.2">
      <c r="A90" s="27" t="s">
        <v>57</v>
      </c>
      <c r="B90" s="31">
        <v>0</v>
      </c>
      <c r="C90" s="31">
        <v>0</v>
      </c>
      <c r="D90" s="31">
        <v>0</v>
      </c>
      <c r="E90" s="31">
        <v>0</v>
      </c>
      <c r="F90" s="31">
        <v>0</v>
      </c>
      <c r="G90" s="31">
        <v>0</v>
      </c>
      <c r="H90" s="31">
        <v>0</v>
      </c>
      <c r="I90" s="31">
        <v>0</v>
      </c>
      <c r="J90" s="31">
        <v>0</v>
      </c>
      <c r="K90" s="31">
        <v>0</v>
      </c>
      <c r="L90" s="31">
        <v>0</v>
      </c>
      <c r="M90" s="31">
        <v>0</v>
      </c>
      <c r="N90" s="31">
        <v>0</v>
      </c>
      <c r="O90" s="37" t="s">
        <v>62</v>
      </c>
    </row>
    <row r="91" spans="1:16" ht="30" customHeight="1" thickBot="1" x14ac:dyDescent="0.25">
      <c r="A91" s="29" t="s">
        <v>58</v>
      </c>
      <c r="B91" s="33">
        <v>0</v>
      </c>
      <c r="C91" s="33">
        <v>0</v>
      </c>
      <c r="D91" s="33">
        <v>0</v>
      </c>
      <c r="E91" s="33">
        <v>0</v>
      </c>
      <c r="F91" s="33">
        <v>0</v>
      </c>
      <c r="G91" s="33">
        <v>0</v>
      </c>
      <c r="H91" s="33">
        <v>0</v>
      </c>
      <c r="I91" s="33">
        <v>0</v>
      </c>
      <c r="J91" s="33">
        <v>1</v>
      </c>
      <c r="K91" s="33">
        <v>0</v>
      </c>
      <c r="L91" s="33">
        <v>0</v>
      </c>
      <c r="M91" s="33">
        <v>0</v>
      </c>
      <c r="N91" s="33">
        <v>0</v>
      </c>
      <c r="O91" s="39" t="s">
        <v>62</v>
      </c>
    </row>
    <row r="92" spans="1:16" ht="30" customHeight="1" x14ac:dyDescent="0.25">
      <c r="A92" s="25" t="s">
        <v>63</v>
      </c>
      <c r="B92" s="42">
        <v>84546</v>
      </c>
      <c r="C92" s="42">
        <v>85492</v>
      </c>
      <c r="D92" s="42">
        <v>85692</v>
      </c>
      <c r="E92" s="42">
        <v>85761</v>
      </c>
      <c r="F92" s="42">
        <v>85152</v>
      </c>
      <c r="G92" s="42">
        <v>85639</v>
      </c>
      <c r="H92" s="42">
        <v>86145</v>
      </c>
      <c r="I92" s="42">
        <v>86480</v>
      </c>
      <c r="J92" s="42">
        <v>86600</v>
      </c>
      <c r="K92" s="42">
        <v>86276</v>
      </c>
      <c r="L92" s="42">
        <v>86550</v>
      </c>
      <c r="M92" s="158">
        <v>86416</v>
      </c>
      <c r="N92" s="158">
        <v>84651</v>
      </c>
      <c r="O92" s="149">
        <v>1.24E-3</v>
      </c>
    </row>
    <row r="93" spans="1:16" x14ac:dyDescent="0.2">
      <c r="A93" s="40" t="s">
        <v>64</v>
      </c>
      <c r="B93" s="43">
        <v>84307</v>
      </c>
      <c r="C93" s="43">
        <v>85226</v>
      </c>
      <c r="D93" s="43">
        <v>85433</v>
      </c>
      <c r="E93" s="43">
        <v>85513</v>
      </c>
      <c r="F93" s="43">
        <v>84897</v>
      </c>
      <c r="G93" s="43">
        <v>85376</v>
      </c>
      <c r="H93" s="43">
        <v>85863</v>
      </c>
      <c r="I93" s="43">
        <v>86191</v>
      </c>
      <c r="J93" s="43">
        <v>86320</v>
      </c>
      <c r="K93" s="43">
        <v>85997</v>
      </c>
      <c r="L93" s="43">
        <v>86265</v>
      </c>
      <c r="M93" s="43">
        <v>86124</v>
      </c>
      <c r="N93" s="43">
        <v>84373</v>
      </c>
      <c r="O93" s="197">
        <v>7.7999999999999999E-4</v>
      </c>
    </row>
    <row r="94" spans="1:16" x14ac:dyDescent="0.2">
      <c r="A94" s="40" t="s">
        <v>65</v>
      </c>
      <c r="B94" s="43">
        <v>0</v>
      </c>
      <c r="C94" s="43">
        <v>0</v>
      </c>
      <c r="D94" s="43">
        <v>0</v>
      </c>
      <c r="E94" s="43">
        <v>0</v>
      </c>
      <c r="F94" s="43">
        <v>0</v>
      </c>
      <c r="G94" s="43">
        <v>0</v>
      </c>
      <c r="H94" s="43">
        <v>0</v>
      </c>
      <c r="I94" s="43">
        <v>0</v>
      </c>
      <c r="J94" s="43">
        <v>0</v>
      </c>
      <c r="K94" s="43">
        <v>0</v>
      </c>
      <c r="L94" s="43">
        <v>0</v>
      </c>
      <c r="M94" s="43">
        <v>0</v>
      </c>
      <c r="N94" s="43">
        <v>0</v>
      </c>
      <c r="O94" s="191" t="s">
        <v>7</v>
      </c>
      <c r="P94" s="197"/>
    </row>
    <row r="95" spans="1:16" x14ac:dyDescent="0.2">
      <c r="A95" s="40" t="s">
        <v>66</v>
      </c>
      <c r="B95" s="43">
        <v>116</v>
      </c>
      <c r="C95" s="43">
        <v>115</v>
      </c>
      <c r="D95" s="43">
        <v>105</v>
      </c>
      <c r="E95" s="43">
        <v>100</v>
      </c>
      <c r="F95" s="43">
        <v>99</v>
      </c>
      <c r="G95" s="43">
        <v>99</v>
      </c>
      <c r="H95" s="43">
        <v>110</v>
      </c>
      <c r="I95" s="43">
        <v>114</v>
      </c>
      <c r="J95" s="43">
        <v>104</v>
      </c>
      <c r="K95" s="43">
        <v>104</v>
      </c>
      <c r="L95" s="43">
        <v>111</v>
      </c>
      <c r="M95" s="43">
        <v>117</v>
      </c>
      <c r="N95" s="43">
        <v>104</v>
      </c>
      <c r="O95" s="197">
        <v>-0.10345</v>
      </c>
    </row>
    <row r="96" spans="1:16" ht="30" customHeight="1" thickBot="1" x14ac:dyDescent="0.25">
      <c r="A96" s="41" t="s">
        <v>67</v>
      </c>
      <c r="B96" s="44">
        <v>123</v>
      </c>
      <c r="C96" s="44">
        <v>151</v>
      </c>
      <c r="D96" s="44">
        <v>154</v>
      </c>
      <c r="E96" s="44">
        <v>148</v>
      </c>
      <c r="F96" s="44">
        <v>156</v>
      </c>
      <c r="G96" s="44">
        <v>164</v>
      </c>
      <c r="H96" s="44">
        <v>172</v>
      </c>
      <c r="I96" s="44">
        <v>175</v>
      </c>
      <c r="J96" s="44">
        <v>176</v>
      </c>
      <c r="K96" s="44">
        <v>175</v>
      </c>
      <c r="L96" s="44">
        <v>174</v>
      </c>
      <c r="M96" s="44">
        <v>175</v>
      </c>
      <c r="N96" s="44">
        <v>174</v>
      </c>
      <c r="O96" s="190">
        <v>0.41463</v>
      </c>
      <c r="P96" s="197"/>
    </row>
    <row r="97" spans="1:15" x14ac:dyDescent="0.2">
      <c r="A97" s="188" t="s">
        <v>21</v>
      </c>
      <c r="B97" s="159"/>
      <c r="C97" s="159"/>
      <c r="D97" s="159"/>
      <c r="E97" s="159"/>
      <c r="F97" s="159"/>
      <c r="G97" s="159"/>
      <c r="H97" s="159"/>
      <c r="I97" s="159"/>
      <c r="J97" s="159"/>
      <c r="K97" s="159"/>
      <c r="L97" s="159"/>
      <c r="M97" s="159"/>
      <c r="N97" s="159"/>
      <c r="O97" s="188"/>
    </row>
    <row r="98" spans="1:15" x14ac:dyDescent="0.2">
      <c r="A98" s="252" t="s">
        <v>21</v>
      </c>
      <c r="B98" s="252"/>
      <c r="C98" s="252"/>
      <c r="D98" s="252"/>
      <c r="E98" s="252"/>
      <c r="F98" s="252"/>
      <c r="G98" s="252"/>
      <c r="H98" s="252"/>
      <c r="I98" s="252"/>
      <c r="J98" s="252"/>
      <c r="K98" s="252"/>
      <c r="L98" s="252"/>
      <c r="M98" s="252"/>
      <c r="N98" s="252"/>
      <c r="O98" s="252"/>
    </row>
    <row r="99" spans="1:15" ht="52.15" customHeight="1" x14ac:dyDescent="0.2">
      <c r="A99" s="24" t="s">
        <v>22</v>
      </c>
      <c r="B99" s="24" t="s">
        <v>23</v>
      </c>
      <c r="C99" s="24" t="s">
        <v>24</v>
      </c>
      <c r="D99" s="24" t="s">
        <v>25</v>
      </c>
      <c r="E99" s="24" t="s">
        <v>26</v>
      </c>
      <c r="F99" s="24" t="s">
        <v>27</v>
      </c>
      <c r="G99" s="24" t="s">
        <v>28</v>
      </c>
      <c r="H99" s="24" t="s">
        <v>29</v>
      </c>
      <c r="I99" s="24" t="s">
        <v>30</v>
      </c>
      <c r="J99" s="24" t="s">
        <v>31</v>
      </c>
      <c r="K99" s="24" t="s">
        <v>32</v>
      </c>
      <c r="L99" s="24" t="s">
        <v>33</v>
      </c>
      <c r="M99" s="24" t="s">
        <v>34</v>
      </c>
      <c r="N99" s="24" t="s">
        <v>35</v>
      </c>
      <c r="O99" s="24" t="s">
        <v>36</v>
      </c>
    </row>
    <row r="100" spans="1:15" ht="30" customHeight="1" x14ac:dyDescent="0.25">
      <c r="A100" s="25" t="s">
        <v>68</v>
      </c>
      <c r="B100" s="45">
        <v>80476</v>
      </c>
      <c r="C100" s="45">
        <v>81265</v>
      </c>
      <c r="D100" s="45">
        <v>81480</v>
      </c>
      <c r="E100" s="45">
        <v>81535</v>
      </c>
      <c r="F100" s="45">
        <v>80990</v>
      </c>
      <c r="G100" s="45">
        <v>81406</v>
      </c>
      <c r="H100" s="45">
        <v>81856</v>
      </c>
      <c r="I100" s="45">
        <v>82218</v>
      </c>
      <c r="J100" s="45">
        <v>82339</v>
      </c>
      <c r="K100" s="45">
        <v>82040</v>
      </c>
      <c r="L100" s="45">
        <v>82261</v>
      </c>
      <c r="M100" s="45">
        <v>82038</v>
      </c>
      <c r="N100" s="45">
        <v>80454</v>
      </c>
      <c r="O100" s="50">
        <v>-2.7E-4</v>
      </c>
    </row>
    <row r="101" spans="1:15" ht="19.899999999999999" customHeight="1" x14ac:dyDescent="0.2">
      <c r="A101" s="26" t="s">
        <v>38</v>
      </c>
      <c r="B101" s="49">
        <v>8699</v>
      </c>
      <c r="C101" s="49">
        <v>8947</v>
      </c>
      <c r="D101" s="49">
        <v>8986</v>
      </c>
      <c r="E101" s="49">
        <v>8842</v>
      </c>
      <c r="F101" s="49">
        <v>9015</v>
      </c>
      <c r="G101" s="49">
        <v>9170</v>
      </c>
      <c r="H101" s="49">
        <v>9067</v>
      </c>
      <c r="I101" s="49">
        <v>9391</v>
      </c>
      <c r="J101" s="49">
        <v>9481</v>
      </c>
      <c r="K101" s="49">
        <v>9327</v>
      </c>
      <c r="L101" s="49">
        <v>9509</v>
      </c>
      <c r="M101" s="49">
        <v>9400</v>
      </c>
      <c r="N101" s="49">
        <v>9062</v>
      </c>
      <c r="O101" s="53">
        <v>4.1730000000000003E-2</v>
      </c>
    </row>
    <row r="102" spans="1:15" x14ac:dyDescent="0.2">
      <c r="A102" s="27" t="s">
        <v>39</v>
      </c>
      <c r="B102" s="46">
        <v>6082</v>
      </c>
      <c r="C102" s="46">
        <v>6227</v>
      </c>
      <c r="D102" s="46">
        <v>6193</v>
      </c>
      <c r="E102" s="46">
        <v>6077</v>
      </c>
      <c r="F102" s="46">
        <v>6133</v>
      </c>
      <c r="G102" s="46">
        <v>6215</v>
      </c>
      <c r="H102" s="46">
        <v>6183</v>
      </c>
      <c r="I102" s="46">
        <v>6525</v>
      </c>
      <c r="J102" s="46">
        <v>6474</v>
      </c>
      <c r="K102" s="46">
        <v>6444</v>
      </c>
      <c r="L102" s="46">
        <v>6596</v>
      </c>
      <c r="M102" s="46">
        <v>6335</v>
      </c>
      <c r="N102" s="46">
        <v>6185</v>
      </c>
      <c r="O102" s="52">
        <v>1.694E-2</v>
      </c>
    </row>
    <row r="103" spans="1:15" x14ac:dyDescent="0.2">
      <c r="A103" s="27" t="s">
        <v>40</v>
      </c>
      <c r="B103" s="46">
        <v>2617</v>
      </c>
      <c r="C103" s="46">
        <v>2720</v>
      </c>
      <c r="D103" s="46">
        <v>2793</v>
      </c>
      <c r="E103" s="46">
        <v>2765</v>
      </c>
      <c r="F103" s="46">
        <v>2882</v>
      </c>
      <c r="G103" s="46">
        <v>2955</v>
      </c>
      <c r="H103" s="46">
        <v>2884</v>
      </c>
      <c r="I103" s="46">
        <v>2866</v>
      </c>
      <c r="J103" s="46">
        <v>3007</v>
      </c>
      <c r="K103" s="46">
        <v>2883</v>
      </c>
      <c r="L103" s="46">
        <v>2913</v>
      </c>
      <c r="M103" s="46">
        <v>3065</v>
      </c>
      <c r="N103" s="46">
        <v>2877</v>
      </c>
      <c r="O103" s="52">
        <v>9.9349999999999994E-2</v>
      </c>
    </row>
    <row r="104" spans="1:15" ht="19.899999999999999" customHeight="1" x14ac:dyDescent="0.2">
      <c r="A104" s="26" t="s">
        <v>41</v>
      </c>
      <c r="B104" s="49">
        <v>70339</v>
      </c>
      <c r="C104" s="49">
        <v>70747</v>
      </c>
      <c r="D104" s="49">
        <v>71051</v>
      </c>
      <c r="E104" s="49">
        <v>71249</v>
      </c>
      <c r="F104" s="49">
        <v>70518</v>
      </c>
      <c r="G104" s="49">
        <v>70856</v>
      </c>
      <c r="H104" s="49">
        <v>71392</v>
      </c>
      <c r="I104" s="49">
        <v>71440</v>
      </c>
      <c r="J104" s="49">
        <v>71391</v>
      </c>
      <c r="K104" s="49">
        <v>71285</v>
      </c>
      <c r="L104" s="49">
        <v>71338</v>
      </c>
      <c r="M104" s="49">
        <v>71548</v>
      </c>
      <c r="N104" s="49">
        <v>70464</v>
      </c>
      <c r="O104" s="53">
        <v>1.7799999999999999E-3</v>
      </c>
    </row>
    <row r="105" spans="1:15" x14ac:dyDescent="0.2">
      <c r="A105" s="27" t="s">
        <v>42</v>
      </c>
      <c r="B105" s="46">
        <v>3217</v>
      </c>
      <c r="C105" s="46">
        <v>3244</v>
      </c>
      <c r="D105" s="46">
        <v>3438</v>
      </c>
      <c r="E105" s="46">
        <v>3544</v>
      </c>
      <c r="F105" s="46">
        <v>3335</v>
      </c>
      <c r="G105" s="46">
        <v>3636</v>
      </c>
      <c r="H105" s="46">
        <v>3814</v>
      </c>
      <c r="I105" s="46">
        <v>3755</v>
      </c>
      <c r="J105" s="46">
        <v>3728</v>
      </c>
      <c r="K105" s="46">
        <v>3459</v>
      </c>
      <c r="L105" s="46">
        <v>3464</v>
      </c>
      <c r="M105" s="46">
        <v>3470</v>
      </c>
      <c r="N105" s="46">
        <v>3082</v>
      </c>
      <c r="O105" s="52">
        <v>-4.1959999999999997E-2</v>
      </c>
    </row>
    <row r="106" spans="1:15" x14ac:dyDescent="0.2">
      <c r="A106" s="27" t="s">
        <v>43</v>
      </c>
      <c r="B106" s="46">
        <v>2136</v>
      </c>
      <c r="C106" s="46">
        <v>2234</v>
      </c>
      <c r="D106" s="46">
        <v>2262</v>
      </c>
      <c r="E106" s="46">
        <v>2212</v>
      </c>
      <c r="F106" s="46">
        <v>1994</v>
      </c>
      <c r="G106" s="46">
        <v>1933</v>
      </c>
      <c r="H106" s="46">
        <v>1971</v>
      </c>
      <c r="I106" s="46">
        <v>1996</v>
      </c>
      <c r="J106" s="46">
        <v>2007</v>
      </c>
      <c r="K106" s="46">
        <v>2086</v>
      </c>
      <c r="L106" s="46">
        <v>2017</v>
      </c>
      <c r="M106" s="46">
        <v>2170</v>
      </c>
      <c r="N106" s="46">
        <v>1900</v>
      </c>
      <c r="O106" s="52">
        <v>-0.11049</v>
      </c>
    </row>
    <row r="107" spans="1:15" x14ac:dyDescent="0.2">
      <c r="A107" s="27" t="s">
        <v>44</v>
      </c>
      <c r="B107" s="46">
        <v>16961</v>
      </c>
      <c r="C107" s="46">
        <v>16987</v>
      </c>
      <c r="D107" s="46">
        <v>17049</v>
      </c>
      <c r="E107" s="46">
        <v>17076</v>
      </c>
      <c r="F107" s="46">
        <v>16980</v>
      </c>
      <c r="G107" s="46">
        <v>16939</v>
      </c>
      <c r="H107" s="46">
        <v>17052</v>
      </c>
      <c r="I107" s="46">
        <v>17038</v>
      </c>
      <c r="J107" s="46">
        <v>17024</v>
      </c>
      <c r="K107" s="46">
        <v>17019</v>
      </c>
      <c r="L107" s="46">
        <v>17023</v>
      </c>
      <c r="M107" s="46">
        <v>17031</v>
      </c>
      <c r="N107" s="46">
        <v>16714</v>
      </c>
      <c r="O107" s="52">
        <v>-1.456E-2</v>
      </c>
    </row>
    <row r="108" spans="1:15" x14ac:dyDescent="0.2">
      <c r="A108" s="28" t="s">
        <v>45</v>
      </c>
      <c r="B108" s="47">
        <v>4710</v>
      </c>
      <c r="C108" s="47">
        <v>4768</v>
      </c>
      <c r="D108" s="47">
        <v>4775</v>
      </c>
      <c r="E108" s="47">
        <v>4735</v>
      </c>
      <c r="F108" s="47">
        <v>4714</v>
      </c>
      <c r="G108" s="47">
        <v>4721</v>
      </c>
      <c r="H108" s="47">
        <v>4725</v>
      </c>
      <c r="I108" s="47">
        <v>4701</v>
      </c>
      <c r="J108" s="47">
        <v>4684</v>
      </c>
      <c r="K108" s="47">
        <v>4688</v>
      </c>
      <c r="L108" s="47">
        <v>4648</v>
      </c>
      <c r="M108" s="47">
        <v>4603</v>
      </c>
      <c r="N108" s="47">
        <v>4413</v>
      </c>
      <c r="O108" s="51">
        <v>-6.3060000000000005E-2</v>
      </c>
    </row>
    <row r="109" spans="1:15" x14ac:dyDescent="0.2">
      <c r="A109" s="28" t="s">
        <v>46</v>
      </c>
      <c r="B109" s="47">
        <v>12251</v>
      </c>
      <c r="C109" s="47">
        <v>12219</v>
      </c>
      <c r="D109" s="47">
        <v>12274</v>
      </c>
      <c r="E109" s="47">
        <v>12341</v>
      </c>
      <c r="F109" s="47">
        <v>12266</v>
      </c>
      <c r="G109" s="47">
        <v>12218</v>
      </c>
      <c r="H109" s="47">
        <v>12327</v>
      </c>
      <c r="I109" s="47">
        <v>12337</v>
      </c>
      <c r="J109" s="47">
        <v>12340</v>
      </c>
      <c r="K109" s="47">
        <v>12331</v>
      </c>
      <c r="L109" s="47">
        <v>12375</v>
      </c>
      <c r="M109" s="47">
        <v>12428</v>
      </c>
      <c r="N109" s="47">
        <v>12301</v>
      </c>
      <c r="O109" s="51">
        <v>4.0800000000000003E-3</v>
      </c>
    </row>
    <row r="110" spans="1:15" x14ac:dyDescent="0.2">
      <c r="A110" s="27" t="s">
        <v>47</v>
      </c>
      <c r="B110" s="46">
        <v>30513</v>
      </c>
      <c r="C110" s="46">
        <v>30568</v>
      </c>
      <c r="D110" s="46">
        <v>30800</v>
      </c>
      <c r="E110" s="46">
        <v>31054</v>
      </c>
      <c r="F110" s="46">
        <v>31046</v>
      </c>
      <c r="G110" s="46">
        <v>31295</v>
      </c>
      <c r="H110" s="46">
        <v>31521</v>
      </c>
      <c r="I110" s="46">
        <v>31693</v>
      </c>
      <c r="J110" s="46">
        <v>31849</v>
      </c>
      <c r="K110" s="46">
        <v>32013</v>
      </c>
      <c r="L110" s="46">
        <v>32215</v>
      </c>
      <c r="M110" s="46">
        <v>32352</v>
      </c>
      <c r="N110" s="46">
        <v>32405</v>
      </c>
      <c r="O110" s="52">
        <v>6.2010000000000003E-2</v>
      </c>
    </row>
    <row r="111" spans="1:15" x14ac:dyDescent="0.2">
      <c r="A111" s="28" t="s">
        <v>48</v>
      </c>
      <c r="B111" s="47">
        <v>4944</v>
      </c>
      <c r="C111" s="47">
        <v>4906</v>
      </c>
      <c r="D111" s="47">
        <v>4944</v>
      </c>
      <c r="E111" s="47">
        <v>5002</v>
      </c>
      <c r="F111" s="47">
        <v>4984</v>
      </c>
      <c r="G111" s="47">
        <v>5037</v>
      </c>
      <c r="H111" s="47">
        <v>5029</v>
      </c>
      <c r="I111" s="47">
        <v>5013</v>
      </c>
      <c r="J111" s="47">
        <v>5051</v>
      </c>
      <c r="K111" s="47">
        <v>5027</v>
      </c>
      <c r="L111" s="47">
        <v>5026</v>
      </c>
      <c r="M111" s="47">
        <v>5053</v>
      </c>
      <c r="N111" s="47">
        <v>5041</v>
      </c>
      <c r="O111" s="51">
        <v>1.9619999999999999E-2</v>
      </c>
    </row>
    <row r="112" spans="1:15" x14ac:dyDescent="0.2">
      <c r="A112" s="28" t="s">
        <v>49</v>
      </c>
      <c r="B112" s="47">
        <v>7492</v>
      </c>
      <c r="C112" s="47">
        <v>7518</v>
      </c>
      <c r="D112" s="47">
        <v>7512</v>
      </c>
      <c r="E112" s="47">
        <v>7541</v>
      </c>
      <c r="F112" s="47">
        <v>7503</v>
      </c>
      <c r="G112" s="47">
        <v>7553</v>
      </c>
      <c r="H112" s="47">
        <v>7591</v>
      </c>
      <c r="I112" s="47">
        <v>7598</v>
      </c>
      <c r="J112" s="47">
        <v>7643</v>
      </c>
      <c r="K112" s="47">
        <v>7688</v>
      </c>
      <c r="L112" s="47">
        <v>7744</v>
      </c>
      <c r="M112" s="47">
        <v>7774</v>
      </c>
      <c r="N112" s="47">
        <v>7706</v>
      </c>
      <c r="O112" s="51">
        <v>2.8559999999999999E-2</v>
      </c>
    </row>
    <row r="113" spans="1:15" x14ac:dyDescent="0.2">
      <c r="A113" s="28" t="s">
        <v>50</v>
      </c>
      <c r="B113" s="47">
        <v>6561</v>
      </c>
      <c r="C113" s="47">
        <v>6545</v>
      </c>
      <c r="D113" s="47">
        <v>6580</v>
      </c>
      <c r="E113" s="47">
        <v>6627</v>
      </c>
      <c r="F113" s="47">
        <v>6587</v>
      </c>
      <c r="G113" s="47">
        <v>6614</v>
      </c>
      <c r="H113" s="47">
        <v>6654</v>
      </c>
      <c r="I113" s="47">
        <v>6729</v>
      </c>
      <c r="J113" s="47">
        <v>6701</v>
      </c>
      <c r="K113" s="47">
        <v>6716</v>
      </c>
      <c r="L113" s="47">
        <v>6750</v>
      </c>
      <c r="M113" s="47">
        <v>6745</v>
      </c>
      <c r="N113" s="47">
        <v>6749</v>
      </c>
      <c r="O113" s="51">
        <v>2.8649999999999998E-2</v>
      </c>
    </row>
    <row r="114" spans="1:15" x14ac:dyDescent="0.2">
      <c r="A114" s="28" t="s">
        <v>51</v>
      </c>
      <c r="B114" s="47">
        <v>4699</v>
      </c>
      <c r="C114" s="47">
        <v>4708</v>
      </c>
      <c r="D114" s="47">
        <v>4757</v>
      </c>
      <c r="E114" s="47">
        <v>4788</v>
      </c>
      <c r="F114" s="47">
        <v>4788</v>
      </c>
      <c r="G114" s="47">
        <v>4810</v>
      </c>
      <c r="H114" s="47">
        <v>4851</v>
      </c>
      <c r="I114" s="47">
        <v>4866</v>
      </c>
      <c r="J114" s="47">
        <v>4883</v>
      </c>
      <c r="K114" s="47">
        <v>4894</v>
      </c>
      <c r="L114" s="47">
        <v>4893</v>
      </c>
      <c r="M114" s="47">
        <v>4888</v>
      </c>
      <c r="N114" s="47">
        <v>4892</v>
      </c>
      <c r="O114" s="51">
        <v>4.1070000000000002E-2</v>
      </c>
    </row>
    <row r="115" spans="1:15" x14ac:dyDescent="0.2">
      <c r="A115" s="28" t="s">
        <v>52</v>
      </c>
      <c r="B115" s="47">
        <v>3499</v>
      </c>
      <c r="C115" s="47">
        <v>3516</v>
      </c>
      <c r="D115" s="47">
        <v>3553</v>
      </c>
      <c r="E115" s="47">
        <v>3557</v>
      </c>
      <c r="F115" s="47">
        <v>3585</v>
      </c>
      <c r="G115" s="47">
        <v>3601</v>
      </c>
      <c r="H115" s="47">
        <v>3634</v>
      </c>
      <c r="I115" s="47">
        <v>3656</v>
      </c>
      <c r="J115" s="47">
        <v>3675</v>
      </c>
      <c r="K115" s="47">
        <v>3710</v>
      </c>
      <c r="L115" s="47">
        <v>3745</v>
      </c>
      <c r="M115" s="47">
        <v>3757</v>
      </c>
      <c r="N115" s="47">
        <v>3781</v>
      </c>
      <c r="O115" s="51">
        <v>8.0589999999999995E-2</v>
      </c>
    </row>
    <row r="116" spans="1:15" x14ac:dyDescent="0.2">
      <c r="A116" s="28" t="s">
        <v>53</v>
      </c>
      <c r="B116" s="47">
        <v>3318</v>
      </c>
      <c r="C116" s="47">
        <v>3375</v>
      </c>
      <c r="D116" s="47">
        <v>3454</v>
      </c>
      <c r="E116" s="47">
        <v>3539</v>
      </c>
      <c r="F116" s="47">
        <v>3599</v>
      </c>
      <c r="G116" s="47">
        <v>3680</v>
      </c>
      <c r="H116" s="47">
        <v>3762</v>
      </c>
      <c r="I116" s="47">
        <v>3831</v>
      </c>
      <c r="J116" s="47">
        <v>3896</v>
      </c>
      <c r="K116" s="47">
        <v>3978</v>
      </c>
      <c r="L116" s="47">
        <v>4057</v>
      </c>
      <c r="M116" s="47">
        <v>4135</v>
      </c>
      <c r="N116" s="47">
        <v>4236</v>
      </c>
      <c r="O116" s="51">
        <v>0.27667000000000003</v>
      </c>
    </row>
    <row r="117" spans="1:15" x14ac:dyDescent="0.2">
      <c r="A117" s="27" t="s">
        <v>54</v>
      </c>
      <c r="B117" s="46">
        <v>10663</v>
      </c>
      <c r="C117" s="46">
        <v>10591</v>
      </c>
      <c r="D117" s="46">
        <v>10521</v>
      </c>
      <c r="E117" s="46">
        <v>10449</v>
      </c>
      <c r="F117" s="46">
        <v>10378</v>
      </c>
      <c r="G117" s="46">
        <v>10313</v>
      </c>
      <c r="H117" s="46">
        <v>10247</v>
      </c>
      <c r="I117" s="46">
        <v>10164</v>
      </c>
      <c r="J117" s="46">
        <v>10098</v>
      </c>
      <c r="K117" s="46">
        <v>10033</v>
      </c>
      <c r="L117" s="46">
        <v>9957</v>
      </c>
      <c r="M117" s="46">
        <v>9892</v>
      </c>
      <c r="N117" s="46">
        <v>9833</v>
      </c>
      <c r="O117" s="52">
        <v>-7.7840000000000006E-2</v>
      </c>
    </row>
    <row r="118" spans="1:15" x14ac:dyDescent="0.2">
      <c r="A118" s="27" t="s">
        <v>55</v>
      </c>
      <c r="B118" s="46">
        <v>6281</v>
      </c>
      <c r="C118" s="46">
        <v>6417</v>
      </c>
      <c r="D118" s="46">
        <v>6272</v>
      </c>
      <c r="E118" s="46">
        <v>6285</v>
      </c>
      <c r="F118" s="46">
        <v>6075</v>
      </c>
      <c r="G118" s="46">
        <v>6107</v>
      </c>
      <c r="H118" s="46">
        <v>6120</v>
      </c>
      <c r="I118" s="46">
        <v>6088</v>
      </c>
      <c r="J118" s="46">
        <v>5992</v>
      </c>
      <c r="K118" s="46">
        <v>5917</v>
      </c>
      <c r="L118" s="46">
        <v>5921</v>
      </c>
      <c r="M118" s="46">
        <v>5866</v>
      </c>
      <c r="N118" s="46">
        <v>5879</v>
      </c>
      <c r="O118" s="52">
        <v>-6.4000000000000001E-2</v>
      </c>
    </row>
    <row r="119" spans="1:15" x14ac:dyDescent="0.2">
      <c r="A119" s="27" t="s">
        <v>56</v>
      </c>
      <c r="B119" s="46">
        <v>498</v>
      </c>
      <c r="C119" s="46">
        <v>623</v>
      </c>
      <c r="D119" s="46">
        <v>625</v>
      </c>
      <c r="E119" s="46">
        <v>543</v>
      </c>
      <c r="F119" s="46">
        <v>638</v>
      </c>
      <c r="G119" s="46">
        <v>562</v>
      </c>
      <c r="H119" s="46">
        <v>593</v>
      </c>
      <c r="I119" s="46">
        <v>643</v>
      </c>
      <c r="J119" s="46">
        <v>632</v>
      </c>
      <c r="K119" s="46">
        <v>700</v>
      </c>
      <c r="L119" s="46">
        <v>677</v>
      </c>
      <c r="M119" s="46">
        <v>696</v>
      </c>
      <c r="N119" s="46">
        <v>587</v>
      </c>
      <c r="O119" s="52">
        <v>0.17871000000000001</v>
      </c>
    </row>
    <row r="120" spans="1:15" x14ac:dyDescent="0.2">
      <c r="A120" s="27" t="s">
        <v>57</v>
      </c>
      <c r="B120" s="46">
        <v>70</v>
      </c>
      <c r="C120" s="46">
        <v>83</v>
      </c>
      <c r="D120" s="46">
        <v>84</v>
      </c>
      <c r="E120" s="46">
        <v>86</v>
      </c>
      <c r="F120" s="46">
        <v>72</v>
      </c>
      <c r="G120" s="46">
        <v>71</v>
      </c>
      <c r="H120" s="46">
        <v>74</v>
      </c>
      <c r="I120" s="46">
        <v>63</v>
      </c>
      <c r="J120" s="46">
        <v>61</v>
      </c>
      <c r="K120" s="46">
        <v>58</v>
      </c>
      <c r="L120" s="46">
        <v>64</v>
      </c>
      <c r="M120" s="46">
        <v>71</v>
      </c>
      <c r="N120" s="46">
        <v>64</v>
      </c>
      <c r="O120" s="52">
        <v>-8.5709999999999995E-2</v>
      </c>
    </row>
    <row r="121" spans="1:15" ht="30" customHeight="1" x14ac:dyDescent="0.2">
      <c r="A121" s="29" t="s">
        <v>58</v>
      </c>
      <c r="B121" s="48">
        <v>1438</v>
      </c>
      <c r="C121" s="48">
        <v>1571</v>
      </c>
      <c r="D121" s="48">
        <v>1443</v>
      </c>
      <c r="E121" s="48">
        <v>1444</v>
      </c>
      <c r="F121" s="48">
        <v>1457</v>
      </c>
      <c r="G121" s="48">
        <v>1380</v>
      </c>
      <c r="H121" s="48">
        <v>1397</v>
      </c>
      <c r="I121" s="48">
        <v>1387</v>
      </c>
      <c r="J121" s="48">
        <v>1467</v>
      </c>
      <c r="K121" s="48">
        <v>1428</v>
      </c>
      <c r="L121" s="48">
        <v>1414</v>
      </c>
      <c r="M121" s="48">
        <v>1090</v>
      </c>
      <c r="N121" s="48">
        <v>928</v>
      </c>
      <c r="O121" s="54">
        <v>-0.35465999999999998</v>
      </c>
    </row>
    <row r="122" spans="1:15" ht="30" customHeight="1" x14ac:dyDescent="0.25">
      <c r="A122" s="25" t="s">
        <v>59</v>
      </c>
      <c r="B122" s="45">
        <v>75634</v>
      </c>
      <c r="C122" s="45">
        <v>76371</v>
      </c>
      <c r="D122" s="45">
        <v>76551</v>
      </c>
      <c r="E122" s="45">
        <v>76583</v>
      </c>
      <c r="F122" s="45">
        <v>75963</v>
      </c>
      <c r="G122" s="45">
        <v>76373</v>
      </c>
      <c r="H122" s="45">
        <v>76764</v>
      </c>
      <c r="I122" s="45">
        <v>77076</v>
      </c>
      <c r="J122" s="45">
        <v>77248</v>
      </c>
      <c r="K122" s="45">
        <v>77008</v>
      </c>
      <c r="L122" s="45">
        <v>77258</v>
      </c>
      <c r="M122" s="45">
        <v>77028</v>
      </c>
      <c r="N122" s="45">
        <v>75633</v>
      </c>
      <c r="O122" s="50">
        <v>-1.0000000000000001E-5</v>
      </c>
    </row>
    <row r="123" spans="1:15" ht="19.899999999999999" customHeight="1" x14ac:dyDescent="0.2">
      <c r="A123" s="26" t="s">
        <v>38</v>
      </c>
      <c r="B123" s="49">
        <v>7746</v>
      </c>
      <c r="C123" s="49">
        <v>7959</v>
      </c>
      <c r="D123" s="49">
        <v>7916</v>
      </c>
      <c r="E123" s="49">
        <v>7761</v>
      </c>
      <c r="F123" s="49">
        <v>7867</v>
      </c>
      <c r="G123" s="49">
        <v>8040</v>
      </c>
      <c r="H123" s="49">
        <v>7960</v>
      </c>
      <c r="I123" s="49">
        <v>8241</v>
      </c>
      <c r="J123" s="49">
        <v>8355</v>
      </c>
      <c r="K123" s="49">
        <v>8254</v>
      </c>
      <c r="L123" s="49">
        <v>8415</v>
      </c>
      <c r="M123" s="49">
        <v>8287</v>
      </c>
      <c r="N123" s="49">
        <v>7975</v>
      </c>
      <c r="O123" s="53">
        <v>2.9559999999999999E-2</v>
      </c>
    </row>
    <row r="124" spans="1:15" x14ac:dyDescent="0.2">
      <c r="A124" s="27" t="s">
        <v>39</v>
      </c>
      <c r="B124" s="46">
        <v>5417</v>
      </c>
      <c r="C124" s="46">
        <v>5530</v>
      </c>
      <c r="D124" s="46">
        <v>5471</v>
      </c>
      <c r="E124" s="46">
        <v>5339</v>
      </c>
      <c r="F124" s="46">
        <v>5393</v>
      </c>
      <c r="G124" s="46">
        <v>5473</v>
      </c>
      <c r="H124" s="46">
        <v>5427</v>
      </c>
      <c r="I124" s="46">
        <v>5750</v>
      </c>
      <c r="J124" s="46">
        <v>5727</v>
      </c>
      <c r="K124" s="46">
        <v>5706</v>
      </c>
      <c r="L124" s="46">
        <v>5838</v>
      </c>
      <c r="M124" s="46">
        <v>5569</v>
      </c>
      <c r="N124" s="46">
        <v>5458</v>
      </c>
      <c r="O124" s="52">
        <v>7.5700000000000003E-3</v>
      </c>
    </row>
    <row r="125" spans="1:15" x14ac:dyDescent="0.2">
      <c r="A125" s="27" t="s">
        <v>40</v>
      </c>
      <c r="B125" s="46">
        <v>2329</v>
      </c>
      <c r="C125" s="46">
        <v>2429</v>
      </c>
      <c r="D125" s="46">
        <v>2445</v>
      </c>
      <c r="E125" s="46">
        <v>2422</v>
      </c>
      <c r="F125" s="46">
        <v>2474</v>
      </c>
      <c r="G125" s="46">
        <v>2567</v>
      </c>
      <c r="H125" s="46">
        <v>2533</v>
      </c>
      <c r="I125" s="46">
        <v>2491</v>
      </c>
      <c r="J125" s="46">
        <v>2628</v>
      </c>
      <c r="K125" s="46">
        <v>2548</v>
      </c>
      <c r="L125" s="46">
        <v>2577</v>
      </c>
      <c r="M125" s="46">
        <v>2718</v>
      </c>
      <c r="N125" s="46">
        <v>2517</v>
      </c>
      <c r="O125" s="52">
        <v>8.072E-2</v>
      </c>
    </row>
    <row r="126" spans="1:15" ht="19.899999999999999" customHeight="1" x14ac:dyDescent="0.2">
      <c r="A126" s="26" t="s">
        <v>41</v>
      </c>
      <c r="B126" s="49">
        <v>66533</v>
      </c>
      <c r="C126" s="49">
        <v>66917</v>
      </c>
      <c r="D126" s="49">
        <v>67258</v>
      </c>
      <c r="E126" s="49">
        <v>67441</v>
      </c>
      <c r="F126" s="49">
        <v>66710</v>
      </c>
      <c r="G126" s="49">
        <v>67010</v>
      </c>
      <c r="H126" s="49">
        <v>67467</v>
      </c>
      <c r="I126" s="49">
        <v>67515</v>
      </c>
      <c r="J126" s="49">
        <v>67482</v>
      </c>
      <c r="K126" s="49">
        <v>67388</v>
      </c>
      <c r="L126" s="49">
        <v>67495</v>
      </c>
      <c r="M126" s="49">
        <v>67704</v>
      </c>
      <c r="N126" s="49">
        <v>66776</v>
      </c>
      <c r="O126" s="53">
        <v>3.65E-3</v>
      </c>
    </row>
    <row r="127" spans="1:15" x14ac:dyDescent="0.2">
      <c r="A127" s="27" t="s">
        <v>42</v>
      </c>
      <c r="B127" s="46">
        <v>2951</v>
      </c>
      <c r="C127" s="46">
        <v>2979</v>
      </c>
      <c r="D127" s="46">
        <v>3162</v>
      </c>
      <c r="E127" s="46">
        <v>3270</v>
      </c>
      <c r="F127" s="46">
        <v>3075</v>
      </c>
      <c r="G127" s="46">
        <v>3354</v>
      </c>
      <c r="H127" s="46">
        <v>3536</v>
      </c>
      <c r="I127" s="46">
        <v>3491</v>
      </c>
      <c r="J127" s="46">
        <v>3443</v>
      </c>
      <c r="K127" s="46">
        <v>3186</v>
      </c>
      <c r="L127" s="46">
        <v>3192</v>
      </c>
      <c r="M127" s="46">
        <v>3186</v>
      </c>
      <c r="N127" s="46">
        <v>2847</v>
      </c>
      <c r="O127" s="52">
        <v>-3.524E-2</v>
      </c>
    </row>
    <row r="128" spans="1:15" x14ac:dyDescent="0.2">
      <c r="A128" s="27" t="s">
        <v>43</v>
      </c>
      <c r="B128" s="46">
        <v>1920</v>
      </c>
      <c r="C128" s="46">
        <v>1995</v>
      </c>
      <c r="D128" s="46">
        <v>2051</v>
      </c>
      <c r="E128" s="46">
        <v>2011</v>
      </c>
      <c r="F128" s="46">
        <v>1800</v>
      </c>
      <c r="G128" s="46">
        <v>1733</v>
      </c>
      <c r="H128" s="46">
        <v>1775</v>
      </c>
      <c r="I128" s="46">
        <v>1793</v>
      </c>
      <c r="J128" s="46">
        <v>1811</v>
      </c>
      <c r="K128" s="46">
        <v>1890</v>
      </c>
      <c r="L128" s="46">
        <v>1829</v>
      </c>
      <c r="M128" s="46">
        <v>1978</v>
      </c>
      <c r="N128" s="46">
        <v>1740</v>
      </c>
      <c r="O128" s="52">
        <v>-9.375E-2</v>
      </c>
    </row>
    <row r="129" spans="1:15" x14ac:dyDescent="0.2">
      <c r="A129" s="27" t="s">
        <v>44</v>
      </c>
      <c r="B129" s="46">
        <v>15165</v>
      </c>
      <c r="C129" s="46">
        <v>15174</v>
      </c>
      <c r="D129" s="46">
        <v>15240</v>
      </c>
      <c r="E129" s="46">
        <v>15289</v>
      </c>
      <c r="F129" s="46">
        <v>15203</v>
      </c>
      <c r="G129" s="46">
        <v>15163</v>
      </c>
      <c r="H129" s="46">
        <v>15223</v>
      </c>
      <c r="I129" s="46">
        <v>15207</v>
      </c>
      <c r="J129" s="46">
        <v>15208</v>
      </c>
      <c r="K129" s="46">
        <v>15203</v>
      </c>
      <c r="L129" s="46">
        <v>15240</v>
      </c>
      <c r="M129" s="46">
        <v>15234</v>
      </c>
      <c r="N129" s="46">
        <v>14990</v>
      </c>
      <c r="O129" s="52">
        <v>-1.154E-2</v>
      </c>
    </row>
    <row r="130" spans="1:15" x14ac:dyDescent="0.2">
      <c r="A130" s="28" t="s">
        <v>45</v>
      </c>
      <c r="B130" s="47">
        <v>4141</v>
      </c>
      <c r="C130" s="47">
        <v>4165</v>
      </c>
      <c r="D130" s="47">
        <v>4181</v>
      </c>
      <c r="E130" s="47">
        <v>4163</v>
      </c>
      <c r="F130" s="47">
        <v>4147</v>
      </c>
      <c r="G130" s="47">
        <v>4152</v>
      </c>
      <c r="H130" s="47">
        <v>4138</v>
      </c>
      <c r="I130" s="47">
        <v>4116</v>
      </c>
      <c r="J130" s="47">
        <v>4105</v>
      </c>
      <c r="K130" s="47">
        <v>4102</v>
      </c>
      <c r="L130" s="47">
        <v>4101</v>
      </c>
      <c r="M130" s="47">
        <v>4061</v>
      </c>
      <c r="N130" s="47">
        <v>3898</v>
      </c>
      <c r="O130" s="51">
        <v>-5.8680000000000003E-2</v>
      </c>
    </row>
    <row r="131" spans="1:15" x14ac:dyDescent="0.2">
      <c r="A131" s="28" t="s">
        <v>46</v>
      </c>
      <c r="B131" s="47">
        <v>11024</v>
      </c>
      <c r="C131" s="47">
        <v>11009</v>
      </c>
      <c r="D131" s="47">
        <v>11059</v>
      </c>
      <c r="E131" s="47">
        <v>11126</v>
      </c>
      <c r="F131" s="47">
        <v>11056</v>
      </c>
      <c r="G131" s="47">
        <v>11011</v>
      </c>
      <c r="H131" s="47">
        <v>11085</v>
      </c>
      <c r="I131" s="47">
        <v>11091</v>
      </c>
      <c r="J131" s="47">
        <v>11103</v>
      </c>
      <c r="K131" s="47">
        <v>11101</v>
      </c>
      <c r="L131" s="47">
        <v>11139</v>
      </c>
      <c r="M131" s="47">
        <v>11173</v>
      </c>
      <c r="N131" s="47">
        <v>11092</v>
      </c>
      <c r="O131" s="51">
        <v>6.1700000000000001E-3</v>
      </c>
    </row>
    <row r="132" spans="1:15" x14ac:dyDescent="0.2">
      <c r="A132" s="27" t="s">
        <v>47</v>
      </c>
      <c r="B132" s="46">
        <v>29329</v>
      </c>
      <c r="C132" s="46">
        <v>29412</v>
      </c>
      <c r="D132" s="46">
        <v>29643</v>
      </c>
      <c r="E132" s="46">
        <v>29862</v>
      </c>
      <c r="F132" s="46">
        <v>29822</v>
      </c>
      <c r="G132" s="46">
        <v>30046</v>
      </c>
      <c r="H132" s="46">
        <v>30236</v>
      </c>
      <c r="I132" s="46">
        <v>30417</v>
      </c>
      <c r="J132" s="46">
        <v>30570</v>
      </c>
      <c r="K132" s="46">
        <v>30742</v>
      </c>
      <c r="L132" s="46">
        <v>30936</v>
      </c>
      <c r="M132" s="46">
        <v>31085</v>
      </c>
      <c r="N132" s="46">
        <v>31130</v>
      </c>
      <c r="O132" s="52">
        <v>6.1409999999999999E-2</v>
      </c>
    </row>
    <row r="133" spans="1:15" x14ac:dyDescent="0.2">
      <c r="A133" s="28" t="s">
        <v>48</v>
      </c>
      <c r="B133" s="47">
        <v>4587</v>
      </c>
      <c r="C133" s="47">
        <v>4556</v>
      </c>
      <c r="D133" s="47">
        <v>4598</v>
      </c>
      <c r="E133" s="47">
        <v>4651</v>
      </c>
      <c r="F133" s="47">
        <v>4612</v>
      </c>
      <c r="G133" s="47">
        <v>4658</v>
      </c>
      <c r="H133" s="47">
        <v>4647</v>
      </c>
      <c r="I133" s="47">
        <v>4642</v>
      </c>
      <c r="J133" s="47">
        <v>4670</v>
      </c>
      <c r="K133" s="47">
        <v>4659</v>
      </c>
      <c r="L133" s="47">
        <v>4651</v>
      </c>
      <c r="M133" s="47">
        <v>4694</v>
      </c>
      <c r="N133" s="47">
        <v>4682</v>
      </c>
      <c r="O133" s="51">
        <v>2.0709999999999999E-2</v>
      </c>
    </row>
    <row r="134" spans="1:15" x14ac:dyDescent="0.2">
      <c r="A134" s="28" t="s">
        <v>49</v>
      </c>
      <c r="B134" s="47">
        <v>7118</v>
      </c>
      <c r="C134" s="47">
        <v>7153</v>
      </c>
      <c r="D134" s="47">
        <v>7153</v>
      </c>
      <c r="E134" s="47">
        <v>7172</v>
      </c>
      <c r="F134" s="47">
        <v>7125</v>
      </c>
      <c r="G134" s="47">
        <v>7162</v>
      </c>
      <c r="H134" s="47">
        <v>7171</v>
      </c>
      <c r="I134" s="47">
        <v>7184</v>
      </c>
      <c r="J134" s="47">
        <v>7244</v>
      </c>
      <c r="K134" s="47">
        <v>7287</v>
      </c>
      <c r="L134" s="47">
        <v>7345</v>
      </c>
      <c r="M134" s="47">
        <v>7372</v>
      </c>
      <c r="N134" s="47">
        <v>7305</v>
      </c>
      <c r="O134" s="51">
        <v>2.6270000000000002E-2</v>
      </c>
    </row>
    <row r="135" spans="1:15" x14ac:dyDescent="0.2">
      <c r="A135" s="28" t="s">
        <v>50</v>
      </c>
      <c r="B135" s="47">
        <v>6364</v>
      </c>
      <c r="C135" s="47">
        <v>6359</v>
      </c>
      <c r="D135" s="47">
        <v>6393</v>
      </c>
      <c r="E135" s="47">
        <v>6427</v>
      </c>
      <c r="F135" s="47">
        <v>6392</v>
      </c>
      <c r="G135" s="47">
        <v>6418</v>
      </c>
      <c r="H135" s="47">
        <v>6457</v>
      </c>
      <c r="I135" s="47">
        <v>6526</v>
      </c>
      <c r="J135" s="47">
        <v>6498</v>
      </c>
      <c r="K135" s="47">
        <v>6505</v>
      </c>
      <c r="L135" s="47">
        <v>6536</v>
      </c>
      <c r="M135" s="47">
        <v>6529</v>
      </c>
      <c r="N135" s="47">
        <v>6529</v>
      </c>
      <c r="O135" s="51">
        <v>2.5930000000000002E-2</v>
      </c>
    </row>
    <row r="136" spans="1:15" x14ac:dyDescent="0.2">
      <c r="A136" s="28" t="s">
        <v>51</v>
      </c>
      <c r="B136" s="47">
        <v>4649</v>
      </c>
      <c r="C136" s="47">
        <v>4657</v>
      </c>
      <c r="D136" s="47">
        <v>4703</v>
      </c>
      <c r="E136" s="47">
        <v>4731</v>
      </c>
      <c r="F136" s="47">
        <v>4729</v>
      </c>
      <c r="G136" s="47">
        <v>4750</v>
      </c>
      <c r="H136" s="47">
        <v>4792</v>
      </c>
      <c r="I136" s="47">
        <v>4803</v>
      </c>
      <c r="J136" s="47">
        <v>4819</v>
      </c>
      <c r="K136" s="47">
        <v>4831</v>
      </c>
      <c r="L136" s="47">
        <v>4828</v>
      </c>
      <c r="M136" s="47">
        <v>4821</v>
      </c>
      <c r="N136" s="47">
        <v>4825</v>
      </c>
      <c r="O136" s="51">
        <v>3.7859999999999998E-2</v>
      </c>
    </row>
    <row r="137" spans="1:15" x14ac:dyDescent="0.2">
      <c r="A137" s="28" t="s">
        <v>52</v>
      </c>
      <c r="B137" s="47">
        <v>3479</v>
      </c>
      <c r="C137" s="47">
        <v>3497</v>
      </c>
      <c r="D137" s="47">
        <v>3533</v>
      </c>
      <c r="E137" s="47">
        <v>3537</v>
      </c>
      <c r="F137" s="47">
        <v>3566</v>
      </c>
      <c r="G137" s="47">
        <v>3583</v>
      </c>
      <c r="H137" s="47">
        <v>3618</v>
      </c>
      <c r="I137" s="47">
        <v>3640</v>
      </c>
      <c r="J137" s="47">
        <v>3657</v>
      </c>
      <c r="K137" s="47">
        <v>3692</v>
      </c>
      <c r="L137" s="47">
        <v>3727</v>
      </c>
      <c r="M137" s="47">
        <v>3739</v>
      </c>
      <c r="N137" s="47">
        <v>3760</v>
      </c>
      <c r="O137" s="51">
        <v>8.0769999999999995E-2</v>
      </c>
    </row>
    <row r="138" spans="1:15" x14ac:dyDescent="0.2">
      <c r="A138" s="28" t="s">
        <v>53</v>
      </c>
      <c r="B138" s="47">
        <v>3132</v>
      </c>
      <c r="C138" s="47">
        <v>3190</v>
      </c>
      <c r="D138" s="47">
        <v>3263</v>
      </c>
      <c r="E138" s="47">
        <v>3344</v>
      </c>
      <c r="F138" s="47">
        <v>3398</v>
      </c>
      <c r="G138" s="47">
        <v>3475</v>
      </c>
      <c r="H138" s="47">
        <v>3551</v>
      </c>
      <c r="I138" s="47">
        <v>3622</v>
      </c>
      <c r="J138" s="47">
        <v>3682</v>
      </c>
      <c r="K138" s="47">
        <v>3768</v>
      </c>
      <c r="L138" s="47">
        <v>3849</v>
      </c>
      <c r="M138" s="47">
        <v>3930</v>
      </c>
      <c r="N138" s="47">
        <v>4029</v>
      </c>
      <c r="O138" s="51">
        <v>0.28639999999999999</v>
      </c>
    </row>
    <row r="139" spans="1:15" x14ac:dyDescent="0.2">
      <c r="A139" s="27" t="s">
        <v>54</v>
      </c>
      <c r="B139" s="46">
        <v>10550</v>
      </c>
      <c r="C139" s="46">
        <v>10487</v>
      </c>
      <c r="D139" s="46">
        <v>10420</v>
      </c>
      <c r="E139" s="46">
        <v>10347</v>
      </c>
      <c r="F139" s="46">
        <v>10279</v>
      </c>
      <c r="G139" s="46">
        <v>10209</v>
      </c>
      <c r="H139" s="46">
        <v>10148</v>
      </c>
      <c r="I139" s="46">
        <v>10065</v>
      </c>
      <c r="J139" s="46">
        <v>10004</v>
      </c>
      <c r="K139" s="46">
        <v>9932</v>
      </c>
      <c r="L139" s="46">
        <v>9858</v>
      </c>
      <c r="M139" s="46">
        <v>9790</v>
      </c>
      <c r="N139" s="46">
        <v>9730</v>
      </c>
      <c r="O139" s="52">
        <v>-7.7729999999999994E-2</v>
      </c>
    </row>
    <row r="140" spans="1:15" x14ac:dyDescent="0.2">
      <c r="A140" s="27" t="s">
        <v>55</v>
      </c>
      <c r="B140" s="46">
        <v>6067</v>
      </c>
      <c r="C140" s="46">
        <v>6198</v>
      </c>
      <c r="D140" s="46">
        <v>6065</v>
      </c>
      <c r="E140" s="46">
        <v>6062</v>
      </c>
      <c r="F140" s="46">
        <v>5866</v>
      </c>
      <c r="G140" s="46">
        <v>5903</v>
      </c>
      <c r="H140" s="46">
        <v>5914</v>
      </c>
      <c r="I140" s="46">
        <v>5880</v>
      </c>
      <c r="J140" s="46">
        <v>5801</v>
      </c>
      <c r="K140" s="46">
        <v>5727</v>
      </c>
      <c r="L140" s="46">
        <v>5747</v>
      </c>
      <c r="M140" s="46">
        <v>5710</v>
      </c>
      <c r="N140" s="46">
        <v>5719</v>
      </c>
      <c r="O140" s="52">
        <v>-5.7360000000000001E-2</v>
      </c>
    </row>
    <row r="141" spans="1:15" x14ac:dyDescent="0.2">
      <c r="A141" s="27" t="s">
        <v>56</v>
      </c>
      <c r="B141" s="46">
        <v>481</v>
      </c>
      <c r="C141" s="46">
        <v>589</v>
      </c>
      <c r="D141" s="46">
        <v>593</v>
      </c>
      <c r="E141" s="46">
        <v>515</v>
      </c>
      <c r="F141" s="46">
        <v>596</v>
      </c>
      <c r="G141" s="46">
        <v>531</v>
      </c>
      <c r="H141" s="46">
        <v>562</v>
      </c>
      <c r="I141" s="46">
        <v>599</v>
      </c>
      <c r="J141" s="46">
        <v>584</v>
      </c>
      <c r="K141" s="46">
        <v>650</v>
      </c>
      <c r="L141" s="46">
        <v>629</v>
      </c>
      <c r="M141" s="46">
        <v>652</v>
      </c>
      <c r="N141" s="46">
        <v>558</v>
      </c>
      <c r="O141" s="52">
        <v>0.16008</v>
      </c>
    </row>
    <row r="142" spans="1:15" x14ac:dyDescent="0.2">
      <c r="A142" s="27" t="s">
        <v>57</v>
      </c>
      <c r="B142" s="46">
        <v>70</v>
      </c>
      <c r="C142" s="46">
        <v>83</v>
      </c>
      <c r="D142" s="46">
        <v>84</v>
      </c>
      <c r="E142" s="46">
        <v>85</v>
      </c>
      <c r="F142" s="46">
        <v>69</v>
      </c>
      <c r="G142" s="46">
        <v>71</v>
      </c>
      <c r="H142" s="46">
        <v>73</v>
      </c>
      <c r="I142" s="46">
        <v>63</v>
      </c>
      <c r="J142" s="46">
        <v>61</v>
      </c>
      <c r="K142" s="46">
        <v>58</v>
      </c>
      <c r="L142" s="46">
        <v>64</v>
      </c>
      <c r="M142" s="46">
        <v>69</v>
      </c>
      <c r="N142" s="46">
        <v>62</v>
      </c>
      <c r="O142" s="52">
        <v>-0.11429</v>
      </c>
    </row>
    <row r="143" spans="1:15" ht="30" customHeight="1" x14ac:dyDescent="0.2">
      <c r="A143" s="29" t="s">
        <v>58</v>
      </c>
      <c r="B143" s="48">
        <v>1355</v>
      </c>
      <c r="C143" s="48">
        <v>1495</v>
      </c>
      <c r="D143" s="48">
        <v>1377</v>
      </c>
      <c r="E143" s="48">
        <v>1381</v>
      </c>
      <c r="F143" s="48">
        <v>1386</v>
      </c>
      <c r="G143" s="48">
        <v>1323</v>
      </c>
      <c r="H143" s="48">
        <v>1337</v>
      </c>
      <c r="I143" s="48">
        <v>1320</v>
      </c>
      <c r="J143" s="48">
        <v>1411</v>
      </c>
      <c r="K143" s="48">
        <v>1366</v>
      </c>
      <c r="L143" s="48">
        <v>1348</v>
      </c>
      <c r="M143" s="48">
        <v>1037</v>
      </c>
      <c r="N143" s="48">
        <v>882</v>
      </c>
      <c r="O143" s="54">
        <v>-0.34908</v>
      </c>
    </row>
    <row r="144" spans="1:15" ht="30" customHeight="1" x14ac:dyDescent="0.25">
      <c r="A144" s="25" t="s">
        <v>60</v>
      </c>
      <c r="B144" s="45">
        <v>4242</v>
      </c>
      <c r="C144" s="45">
        <v>4291</v>
      </c>
      <c r="D144" s="45">
        <v>4311</v>
      </c>
      <c r="E144" s="45">
        <v>4333</v>
      </c>
      <c r="F144" s="45">
        <v>4370</v>
      </c>
      <c r="G144" s="45">
        <v>4357</v>
      </c>
      <c r="H144" s="45">
        <v>4443</v>
      </c>
      <c r="I144" s="45">
        <v>4512</v>
      </c>
      <c r="J144" s="45">
        <v>4476</v>
      </c>
      <c r="K144" s="45">
        <v>4434</v>
      </c>
      <c r="L144" s="45">
        <v>4386</v>
      </c>
      <c r="M144" s="45">
        <v>4384</v>
      </c>
      <c r="N144" s="45">
        <v>4226</v>
      </c>
      <c r="O144" s="50">
        <v>-3.7699999999999999E-3</v>
      </c>
    </row>
    <row r="145" spans="1:15" ht="19.899999999999999" customHeight="1" x14ac:dyDescent="0.2">
      <c r="A145" s="26" t="s">
        <v>38</v>
      </c>
      <c r="B145" s="49">
        <v>826</v>
      </c>
      <c r="C145" s="49">
        <v>855</v>
      </c>
      <c r="D145" s="49">
        <v>919</v>
      </c>
      <c r="E145" s="49">
        <v>927</v>
      </c>
      <c r="F145" s="49">
        <v>965</v>
      </c>
      <c r="G145" s="49">
        <v>940</v>
      </c>
      <c r="H145" s="49">
        <v>928</v>
      </c>
      <c r="I145" s="49">
        <v>992</v>
      </c>
      <c r="J145" s="49">
        <v>975</v>
      </c>
      <c r="K145" s="49">
        <v>930</v>
      </c>
      <c r="L145" s="49">
        <v>943</v>
      </c>
      <c r="M145" s="49">
        <v>965</v>
      </c>
      <c r="N145" s="49">
        <v>943</v>
      </c>
      <c r="O145" s="53">
        <v>0.14165</v>
      </c>
    </row>
    <row r="146" spans="1:15" x14ac:dyDescent="0.2">
      <c r="A146" s="27" t="s">
        <v>39</v>
      </c>
      <c r="B146" s="46">
        <v>559</v>
      </c>
      <c r="C146" s="46">
        <v>575</v>
      </c>
      <c r="D146" s="46">
        <v>589</v>
      </c>
      <c r="E146" s="46">
        <v>613</v>
      </c>
      <c r="F146" s="46">
        <v>597</v>
      </c>
      <c r="G146" s="46">
        <v>598</v>
      </c>
      <c r="H146" s="46">
        <v>614</v>
      </c>
      <c r="I146" s="46">
        <v>646</v>
      </c>
      <c r="J146" s="46">
        <v>627</v>
      </c>
      <c r="K146" s="46">
        <v>632</v>
      </c>
      <c r="L146" s="46">
        <v>637</v>
      </c>
      <c r="M146" s="46">
        <v>643</v>
      </c>
      <c r="N146" s="46">
        <v>602</v>
      </c>
      <c r="O146" s="52">
        <v>7.6920000000000002E-2</v>
      </c>
    </row>
    <row r="147" spans="1:15" x14ac:dyDescent="0.2">
      <c r="A147" s="27" t="s">
        <v>40</v>
      </c>
      <c r="B147" s="46">
        <v>267</v>
      </c>
      <c r="C147" s="46">
        <v>280</v>
      </c>
      <c r="D147" s="46">
        <v>330</v>
      </c>
      <c r="E147" s="46">
        <v>314</v>
      </c>
      <c r="F147" s="46">
        <v>368</v>
      </c>
      <c r="G147" s="46">
        <v>342</v>
      </c>
      <c r="H147" s="46">
        <v>314</v>
      </c>
      <c r="I147" s="46">
        <v>346</v>
      </c>
      <c r="J147" s="46">
        <v>348</v>
      </c>
      <c r="K147" s="46">
        <v>298</v>
      </c>
      <c r="L147" s="46">
        <v>306</v>
      </c>
      <c r="M147" s="46">
        <v>322</v>
      </c>
      <c r="N147" s="46">
        <v>341</v>
      </c>
      <c r="O147" s="52">
        <v>0.27715000000000001</v>
      </c>
    </row>
    <row r="148" spans="1:15" ht="19.899999999999999" customHeight="1" x14ac:dyDescent="0.2">
      <c r="A148" s="26" t="s">
        <v>41</v>
      </c>
      <c r="B148" s="49">
        <v>3333</v>
      </c>
      <c r="C148" s="49">
        <v>3360</v>
      </c>
      <c r="D148" s="49">
        <v>3326</v>
      </c>
      <c r="E148" s="49">
        <v>3343</v>
      </c>
      <c r="F148" s="49">
        <v>3334</v>
      </c>
      <c r="G148" s="49">
        <v>3360</v>
      </c>
      <c r="H148" s="49">
        <v>3455</v>
      </c>
      <c r="I148" s="49">
        <v>3453</v>
      </c>
      <c r="J148" s="49">
        <v>3446</v>
      </c>
      <c r="K148" s="49">
        <v>3442</v>
      </c>
      <c r="L148" s="49">
        <v>3377</v>
      </c>
      <c r="M148" s="49">
        <v>3366</v>
      </c>
      <c r="N148" s="49">
        <v>3237</v>
      </c>
      <c r="O148" s="53">
        <v>-2.8799999999999999E-2</v>
      </c>
    </row>
    <row r="149" spans="1:15" x14ac:dyDescent="0.2">
      <c r="A149" s="27" t="s">
        <v>42</v>
      </c>
      <c r="B149" s="46">
        <v>187</v>
      </c>
      <c r="C149" s="46">
        <v>195</v>
      </c>
      <c r="D149" s="46">
        <v>208</v>
      </c>
      <c r="E149" s="46">
        <v>215</v>
      </c>
      <c r="F149" s="46">
        <v>197</v>
      </c>
      <c r="G149" s="46">
        <v>216</v>
      </c>
      <c r="H149" s="46">
        <v>214</v>
      </c>
      <c r="I149" s="46">
        <v>205</v>
      </c>
      <c r="J149" s="46">
        <v>228</v>
      </c>
      <c r="K149" s="46">
        <v>221</v>
      </c>
      <c r="L149" s="46">
        <v>209</v>
      </c>
      <c r="M149" s="46">
        <v>210</v>
      </c>
      <c r="N149" s="46">
        <v>179</v>
      </c>
      <c r="O149" s="52">
        <v>-4.2779999999999999E-2</v>
      </c>
    </row>
    <row r="150" spans="1:15" x14ac:dyDescent="0.2">
      <c r="A150" s="27" t="s">
        <v>43</v>
      </c>
      <c r="B150" s="46">
        <v>167</v>
      </c>
      <c r="C150" s="46">
        <v>187</v>
      </c>
      <c r="D150" s="46">
        <v>152</v>
      </c>
      <c r="E150" s="46">
        <v>147</v>
      </c>
      <c r="F150" s="46">
        <v>138</v>
      </c>
      <c r="G150" s="46">
        <v>135</v>
      </c>
      <c r="H150" s="46">
        <v>143</v>
      </c>
      <c r="I150" s="46">
        <v>149</v>
      </c>
      <c r="J150" s="46">
        <v>151</v>
      </c>
      <c r="K150" s="46">
        <v>157</v>
      </c>
      <c r="L150" s="46">
        <v>146</v>
      </c>
      <c r="M150" s="46">
        <v>153</v>
      </c>
      <c r="N150" s="46">
        <v>128</v>
      </c>
      <c r="O150" s="52">
        <v>-0.23352999999999999</v>
      </c>
    </row>
    <row r="151" spans="1:15" x14ac:dyDescent="0.2">
      <c r="A151" s="27" t="s">
        <v>44</v>
      </c>
      <c r="B151" s="46">
        <v>1583</v>
      </c>
      <c r="C151" s="46">
        <v>1593</v>
      </c>
      <c r="D151" s="46">
        <v>1597</v>
      </c>
      <c r="E151" s="46">
        <v>1570</v>
      </c>
      <c r="F151" s="46">
        <v>1561</v>
      </c>
      <c r="G151" s="46">
        <v>1552</v>
      </c>
      <c r="H151" s="46">
        <v>1608</v>
      </c>
      <c r="I151" s="46">
        <v>1606</v>
      </c>
      <c r="J151" s="46">
        <v>1592</v>
      </c>
      <c r="K151" s="46">
        <v>1585</v>
      </c>
      <c r="L151" s="46">
        <v>1551</v>
      </c>
      <c r="M151" s="46">
        <v>1565</v>
      </c>
      <c r="N151" s="46">
        <v>1502</v>
      </c>
      <c r="O151" s="52">
        <v>-5.117E-2</v>
      </c>
    </row>
    <row r="152" spans="1:15" x14ac:dyDescent="0.2">
      <c r="A152" s="28" t="s">
        <v>45</v>
      </c>
      <c r="B152" s="47">
        <v>450</v>
      </c>
      <c r="C152" s="47">
        <v>478</v>
      </c>
      <c r="D152" s="47">
        <v>476</v>
      </c>
      <c r="E152" s="47">
        <v>458</v>
      </c>
      <c r="F152" s="47">
        <v>452</v>
      </c>
      <c r="G152" s="47">
        <v>448</v>
      </c>
      <c r="H152" s="47">
        <v>468</v>
      </c>
      <c r="I152" s="47">
        <v>469</v>
      </c>
      <c r="J152" s="47">
        <v>459</v>
      </c>
      <c r="K152" s="47">
        <v>458</v>
      </c>
      <c r="L152" s="47">
        <v>419</v>
      </c>
      <c r="M152" s="47">
        <v>417</v>
      </c>
      <c r="N152" s="47">
        <v>400</v>
      </c>
      <c r="O152" s="51">
        <v>-0.11111</v>
      </c>
    </row>
    <row r="153" spans="1:15" x14ac:dyDescent="0.2">
      <c r="A153" s="28" t="s">
        <v>46</v>
      </c>
      <c r="B153" s="47">
        <v>1133</v>
      </c>
      <c r="C153" s="47">
        <v>1115</v>
      </c>
      <c r="D153" s="47">
        <v>1121</v>
      </c>
      <c r="E153" s="47">
        <v>1112</v>
      </c>
      <c r="F153" s="47">
        <v>1109</v>
      </c>
      <c r="G153" s="47">
        <v>1104</v>
      </c>
      <c r="H153" s="47">
        <v>1140</v>
      </c>
      <c r="I153" s="47">
        <v>1137</v>
      </c>
      <c r="J153" s="47">
        <v>1133</v>
      </c>
      <c r="K153" s="47">
        <v>1127</v>
      </c>
      <c r="L153" s="47">
        <v>1132</v>
      </c>
      <c r="M153" s="47">
        <v>1148</v>
      </c>
      <c r="N153" s="47">
        <v>1102</v>
      </c>
      <c r="O153" s="51">
        <v>-2.7359999999999999E-2</v>
      </c>
    </row>
    <row r="154" spans="1:15" x14ac:dyDescent="0.2">
      <c r="A154" s="27" t="s">
        <v>47</v>
      </c>
      <c r="B154" s="46">
        <v>1072</v>
      </c>
      <c r="C154" s="46">
        <v>1052</v>
      </c>
      <c r="D154" s="46">
        <v>1046</v>
      </c>
      <c r="E154" s="46">
        <v>1080</v>
      </c>
      <c r="F154" s="46">
        <v>1104</v>
      </c>
      <c r="G154" s="46">
        <v>1134</v>
      </c>
      <c r="H154" s="46">
        <v>1169</v>
      </c>
      <c r="I154" s="46">
        <v>1163</v>
      </c>
      <c r="J154" s="46">
        <v>1166</v>
      </c>
      <c r="K154" s="46">
        <v>1156</v>
      </c>
      <c r="L154" s="46">
        <v>1163</v>
      </c>
      <c r="M154" s="46">
        <v>1147</v>
      </c>
      <c r="N154" s="46">
        <v>1149</v>
      </c>
      <c r="O154" s="52">
        <v>7.1830000000000005E-2</v>
      </c>
    </row>
    <row r="155" spans="1:15" x14ac:dyDescent="0.2">
      <c r="A155" s="28" t="s">
        <v>48</v>
      </c>
      <c r="B155" s="47">
        <v>305</v>
      </c>
      <c r="C155" s="47">
        <v>305</v>
      </c>
      <c r="D155" s="47">
        <v>299</v>
      </c>
      <c r="E155" s="47">
        <v>302</v>
      </c>
      <c r="F155" s="47">
        <v>319</v>
      </c>
      <c r="G155" s="47">
        <v>330</v>
      </c>
      <c r="H155" s="47">
        <v>331</v>
      </c>
      <c r="I155" s="47">
        <v>328</v>
      </c>
      <c r="J155" s="47">
        <v>337</v>
      </c>
      <c r="K155" s="47">
        <v>326</v>
      </c>
      <c r="L155" s="47">
        <v>333</v>
      </c>
      <c r="M155" s="47">
        <v>321</v>
      </c>
      <c r="N155" s="47">
        <v>314</v>
      </c>
      <c r="O155" s="51">
        <v>2.9510000000000002E-2</v>
      </c>
    </row>
    <row r="156" spans="1:15" x14ac:dyDescent="0.2">
      <c r="A156" s="28" t="s">
        <v>49</v>
      </c>
      <c r="B156" s="47">
        <v>354</v>
      </c>
      <c r="C156" s="47">
        <v>345</v>
      </c>
      <c r="D156" s="47">
        <v>338</v>
      </c>
      <c r="E156" s="47">
        <v>351</v>
      </c>
      <c r="F156" s="47">
        <v>356</v>
      </c>
      <c r="G156" s="47">
        <v>367</v>
      </c>
      <c r="H156" s="47">
        <v>393</v>
      </c>
      <c r="I156" s="47">
        <v>384</v>
      </c>
      <c r="J156" s="47">
        <v>367</v>
      </c>
      <c r="K156" s="47">
        <v>364</v>
      </c>
      <c r="L156" s="47">
        <v>362</v>
      </c>
      <c r="M156" s="47">
        <v>358</v>
      </c>
      <c r="N156" s="47">
        <v>360</v>
      </c>
      <c r="O156" s="51">
        <v>1.695E-2</v>
      </c>
    </row>
    <row r="157" spans="1:15" x14ac:dyDescent="0.2">
      <c r="A157" s="28" t="s">
        <v>50</v>
      </c>
      <c r="B157" s="47">
        <v>185</v>
      </c>
      <c r="C157" s="47">
        <v>176</v>
      </c>
      <c r="D157" s="47">
        <v>176</v>
      </c>
      <c r="E157" s="47">
        <v>189</v>
      </c>
      <c r="F157" s="47">
        <v>184</v>
      </c>
      <c r="G157" s="47">
        <v>188</v>
      </c>
      <c r="H157" s="47">
        <v>191</v>
      </c>
      <c r="I157" s="47">
        <v>196</v>
      </c>
      <c r="J157" s="47">
        <v>196</v>
      </c>
      <c r="K157" s="47">
        <v>203</v>
      </c>
      <c r="L157" s="47">
        <v>205</v>
      </c>
      <c r="M157" s="47">
        <v>208</v>
      </c>
      <c r="N157" s="47">
        <v>211</v>
      </c>
      <c r="O157" s="51">
        <v>0.14054</v>
      </c>
    </row>
    <row r="158" spans="1:15" x14ac:dyDescent="0.2">
      <c r="A158" s="28" t="s">
        <v>51</v>
      </c>
      <c r="B158" s="47">
        <v>49</v>
      </c>
      <c r="C158" s="47">
        <v>51</v>
      </c>
      <c r="D158" s="47">
        <v>53</v>
      </c>
      <c r="E158" s="47">
        <v>56</v>
      </c>
      <c r="F158" s="47">
        <v>58</v>
      </c>
      <c r="G158" s="47">
        <v>58</v>
      </c>
      <c r="H158" s="47">
        <v>57</v>
      </c>
      <c r="I158" s="47">
        <v>61</v>
      </c>
      <c r="J158" s="47">
        <v>62</v>
      </c>
      <c r="K158" s="47">
        <v>61</v>
      </c>
      <c r="L158" s="47">
        <v>63</v>
      </c>
      <c r="M158" s="47">
        <v>64</v>
      </c>
      <c r="N158" s="47">
        <v>64</v>
      </c>
      <c r="O158" s="51" t="s">
        <v>62</v>
      </c>
    </row>
    <row r="159" spans="1:15" x14ac:dyDescent="0.2">
      <c r="A159" s="28" t="s">
        <v>52</v>
      </c>
      <c r="B159" s="47">
        <v>20</v>
      </c>
      <c r="C159" s="47">
        <v>19</v>
      </c>
      <c r="D159" s="47">
        <v>20</v>
      </c>
      <c r="E159" s="47">
        <v>20</v>
      </c>
      <c r="F159" s="47">
        <v>19</v>
      </c>
      <c r="G159" s="47">
        <v>18</v>
      </c>
      <c r="H159" s="47">
        <v>16</v>
      </c>
      <c r="I159" s="47">
        <v>16</v>
      </c>
      <c r="J159" s="47">
        <v>18</v>
      </c>
      <c r="K159" s="47">
        <v>18</v>
      </c>
      <c r="L159" s="47">
        <v>18</v>
      </c>
      <c r="M159" s="47">
        <v>17</v>
      </c>
      <c r="N159" s="47">
        <v>20</v>
      </c>
      <c r="O159" s="51" t="s">
        <v>62</v>
      </c>
    </row>
    <row r="160" spans="1:15" x14ac:dyDescent="0.2">
      <c r="A160" s="28" t="s">
        <v>53</v>
      </c>
      <c r="B160" s="47">
        <v>159</v>
      </c>
      <c r="C160" s="47">
        <v>156</v>
      </c>
      <c r="D160" s="47">
        <v>160</v>
      </c>
      <c r="E160" s="47">
        <v>162</v>
      </c>
      <c r="F160" s="47">
        <v>168</v>
      </c>
      <c r="G160" s="47">
        <v>173</v>
      </c>
      <c r="H160" s="47">
        <v>181</v>
      </c>
      <c r="I160" s="47">
        <v>178</v>
      </c>
      <c r="J160" s="47">
        <v>186</v>
      </c>
      <c r="K160" s="47">
        <v>184</v>
      </c>
      <c r="L160" s="47">
        <v>182</v>
      </c>
      <c r="M160" s="47">
        <v>179</v>
      </c>
      <c r="N160" s="47">
        <v>180</v>
      </c>
      <c r="O160" s="51">
        <v>0.13208</v>
      </c>
    </row>
    <row r="161" spans="1:15" x14ac:dyDescent="0.2">
      <c r="A161" s="27" t="s">
        <v>54</v>
      </c>
      <c r="B161" s="46">
        <v>102</v>
      </c>
      <c r="C161" s="46">
        <v>92</v>
      </c>
      <c r="D161" s="46">
        <v>90</v>
      </c>
      <c r="E161" s="46">
        <v>91</v>
      </c>
      <c r="F161" s="46">
        <v>89</v>
      </c>
      <c r="G161" s="46">
        <v>94</v>
      </c>
      <c r="H161" s="46">
        <v>89</v>
      </c>
      <c r="I161" s="46">
        <v>88</v>
      </c>
      <c r="J161" s="46">
        <v>84</v>
      </c>
      <c r="K161" s="46">
        <v>92</v>
      </c>
      <c r="L161" s="46">
        <v>91</v>
      </c>
      <c r="M161" s="46">
        <v>91</v>
      </c>
      <c r="N161" s="46">
        <v>91</v>
      </c>
      <c r="O161" s="52">
        <v>-0.10784000000000001</v>
      </c>
    </row>
    <row r="162" spans="1:15" x14ac:dyDescent="0.2">
      <c r="A162" s="27" t="s">
        <v>55</v>
      </c>
      <c r="B162" s="46">
        <v>207</v>
      </c>
      <c r="C162" s="46">
        <v>212</v>
      </c>
      <c r="D162" s="46">
        <v>203</v>
      </c>
      <c r="E162" s="46">
        <v>217</v>
      </c>
      <c r="F162" s="46">
        <v>205</v>
      </c>
      <c r="G162" s="46">
        <v>201</v>
      </c>
      <c r="H162" s="46">
        <v>205</v>
      </c>
      <c r="I162" s="46">
        <v>206</v>
      </c>
      <c r="J162" s="46">
        <v>185</v>
      </c>
      <c r="K162" s="46">
        <v>185</v>
      </c>
      <c r="L162" s="46">
        <v>171</v>
      </c>
      <c r="M162" s="46">
        <v>155</v>
      </c>
      <c r="N162" s="46">
        <v>160</v>
      </c>
      <c r="O162" s="52">
        <v>-0.22705</v>
      </c>
    </row>
    <row r="163" spans="1:15" x14ac:dyDescent="0.2">
      <c r="A163" s="27" t="s">
        <v>56</v>
      </c>
      <c r="B163" s="46">
        <v>15</v>
      </c>
      <c r="C163" s="46">
        <v>29</v>
      </c>
      <c r="D163" s="46">
        <v>30</v>
      </c>
      <c r="E163" s="46">
        <v>22</v>
      </c>
      <c r="F163" s="46">
        <v>37</v>
      </c>
      <c r="G163" s="46">
        <v>28</v>
      </c>
      <c r="H163" s="46">
        <v>26</v>
      </c>
      <c r="I163" s="46">
        <v>36</v>
      </c>
      <c r="J163" s="46">
        <v>40</v>
      </c>
      <c r="K163" s="46">
        <v>46</v>
      </c>
      <c r="L163" s="46">
        <v>46</v>
      </c>
      <c r="M163" s="46">
        <v>43</v>
      </c>
      <c r="N163" s="46">
        <v>26</v>
      </c>
      <c r="O163" s="52" t="s">
        <v>62</v>
      </c>
    </row>
    <row r="164" spans="1:15" x14ac:dyDescent="0.2">
      <c r="A164" s="27" t="s">
        <v>57</v>
      </c>
      <c r="B164" s="46">
        <v>0</v>
      </c>
      <c r="C164" s="46">
        <v>0</v>
      </c>
      <c r="D164" s="46">
        <v>0</v>
      </c>
      <c r="E164" s="46">
        <v>1</v>
      </c>
      <c r="F164" s="46">
        <v>3</v>
      </c>
      <c r="G164" s="46">
        <v>0</v>
      </c>
      <c r="H164" s="46">
        <v>1</v>
      </c>
      <c r="I164" s="46">
        <v>0</v>
      </c>
      <c r="J164" s="46">
        <v>0</v>
      </c>
      <c r="K164" s="46">
        <v>0</v>
      </c>
      <c r="L164" s="46">
        <v>0</v>
      </c>
      <c r="M164" s="46">
        <v>2</v>
      </c>
      <c r="N164" s="46">
        <v>2</v>
      </c>
      <c r="O164" s="52" t="s">
        <v>62</v>
      </c>
    </row>
    <row r="165" spans="1:15" ht="30" customHeight="1" x14ac:dyDescent="0.2">
      <c r="A165" s="29" t="s">
        <v>58</v>
      </c>
      <c r="B165" s="48">
        <v>83</v>
      </c>
      <c r="C165" s="48">
        <v>76</v>
      </c>
      <c r="D165" s="48">
        <v>66</v>
      </c>
      <c r="E165" s="48">
        <v>63</v>
      </c>
      <c r="F165" s="48">
        <v>71</v>
      </c>
      <c r="G165" s="48">
        <v>57</v>
      </c>
      <c r="H165" s="48">
        <v>60</v>
      </c>
      <c r="I165" s="48">
        <v>67</v>
      </c>
      <c r="J165" s="48">
        <v>55</v>
      </c>
      <c r="K165" s="48">
        <v>62</v>
      </c>
      <c r="L165" s="48">
        <v>66</v>
      </c>
      <c r="M165" s="48">
        <v>53</v>
      </c>
      <c r="N165" s="48">
        <v>46</v>
      </c>
      <c r="O165" s="54" t="s">
        <v>62</v>
      </c>
    </row>
    <row r="166" spans="1:15" ht="30" customHeight="1" x14ac:dyDescent="0.25">
      <c r="A166" s="25" t="s">
        <v>61</v>
      </c>
      <c r="B166" s="45">
        <v>600</v>
      </c>
      <c r="C166" s="45">
        <v>603</v>
      </c>
      <c r="D166" s="45">
        <v>618</v>
      </c>
      <c r="E166" s="45">
        <v>619</v>
      </c>
      <c r="F166" s="45">
        <v>657</v>
      </c>
      <c r="G166" s="45">
        <v>676</v>
      </c>
      <c r="H166" s="45">
        <v>649</v>
      </c>
      <c r="I166" s="45">
        <v>630</v>
      </c>
      <c r="J166" s="45">
        <v>615</v>
      </c>
      <c r="K166" s="45">
        <v>598</v>
      </c>
      <c r="L166" s="45">
        <v>617</v>
      </c>
      <c r="M166" s="45">
        <v>626</v>
      </c>
      <c r="N166" s="45">
        <v>595</v>
      </c>
      <c r="O166" s="50">
        <v>-8.3300000000000006E-3</v>
      </c>
    </row>
    <row r="167" spans="1:15" ht="19.899999999999999" customHeight="1" x14ac:dyDescent="0.2">
      <c r="A167" s="26" t="s">
        <v>38</v>
      </c>
      <c r="B167" s="49">
        <v>127</v>
      </c>
      <c r="C167" s="49">
        <v>133</v>
      </c>
      <c r="D167" s="49">
        <v>151</v>
      </c>
      <c r="E167" s="49">
        <v>154</v>
      </c>
      <c r="F167" s="49">
        <v>183</v>
      </c>
      <c r="G167" s="49">
        <v>190</v>
      </c>
      <c r="H167" s="49">
        <v>179</v>
      </c>
      <c r="I167" s="49">
        <v>158</v>
      </c>
      <c r="J167" s="49">
        <v>151</v>
      </c>
      <c r="K167" s="49">
        <v>143</v>
      </c>
      <c r="L167" s="49">
        <v>151</v>
      </c>
      <c r="M167" s="49">
        <v>148</v>
      </c>
      <c r="N167" s="49">
        <v>144</v>
      </c>
      <c r="O167" s="53">
        <v>0.13386000000000001</v>
      </c>
    </row>
    <row r="168" spans="1:15" x14ac:dyDescent="0.2">
      <c r="A168" s="27" t="s">
        <v>39</v>
      </c>
      <c r="B168" s="46">
        <v>106</v>
      </c>
      <c r="C168" s="46">
        <v>122</v>
      </c>
      <c r="D168" s="46">
        <v>133</v>
      </c>
      <c r="E168" s="46">
        <v>125</v>
      </c>
      <c r="F168" s="46">
        <v>143</v>
      </c>
      <c r="G168" s="46">
        <v>144</v>
      </c>
      <c r="H168" s="46">
        <v>142</v>
      </c>
      <c r="I168" s="46">
        <v>129</v>
      </c>
      <c r="J168" s="46">
        <v>120</v>
      </c>
      <c r="K168" s="46">
        <v>106</v>
      </c>
      <c r="L168" s="46">
        <v>121</v>
      </c>
      <c r="M168" s="46">
        <v>123</v>
      </c>
      <c r="N168" s="46">
        <v>125</v>
      </c>
      <c r="O168" s="52">
        <v>0.17924999999999999</v>
      </c>
    </row>
    <row r="169" spans="1:15" x14ac:dyDescent="0.2">
      <c r="A169" s="27" t="s">
        <v>40</v>
      </c>
      <c r="B169" s="46">
        <v>21</v>
      </c>
      <c r="C169" s="46">
        <v>11</v>
      </c>
      <c r="D169" s="46">
        <v>18</v>
      </c>
      <c r="E169" s="46">
        <v>29</v>
      </c>
      <c r="F169" s="46">
        <v>40</v>
      </c>
      <c r="G169" s="46">
        <v>46</v>
      </c>
      <c r="H169" s="46">
        <v>37</v>
      </c>
      <c r="I169" s="46">
        <v>29</v>
      </c>
      <c r="J169" s="46">
        <v>31</v>
      </c>
      <c r="K169" s="46">
        <v>37</v>
      </c>
      <c r="L169" s="46">
        <v>30</v>
      </c>
      <c r="M169" s="46">
        <v>25</v>
      </c>
      <c r="N169" s="46">
        <v>19</v>
      </c>
      <c r="O169" s="52" t="s">
        <v>62</v>
      </c>
    </row>
    <row r="170" spans="1:15" ht="19.899999999999999" customHeight="1" x14ac:dyDescent="0.2">
      <c r="A170" s="26" t="s">
        <v>41</v>
      </c>
      <c r="B170" s="49">
        <v>473</v>
      </c>
      <c r="C170" s="49">
        <v>470</v>
      </c>
      <c r="D170" s="49">
        <v>467</v>
      </c>
      <c r="E170" s="49">
        <v>465</v>
      </c>
      <c r="F170" s="49">
        <v>474</v>
      </c>
      <c r="G170" s="49">
        <v>486</v>
      </c>
      <c r="H170" s="49">
        <v>470</v>
      </c>
      <c r="I170" s="49">
        <v>472</v>
      </c>
      <c r="J170" s="49">
        <v>463</v>
      </c>
      <c r="K170" s="49">
        <v>455</v>
      </c>
      <c r="L170" s="49">
        <v>466</v>
      </c>
      <c r="M170" s="49">
        <v>478</v>
      </c>
      <c r="N170" s="49">
        <v>451</v>
      </c>
      <c r="O170" s="53">
        <v>-4.6510000000000003E-2</v>
      </c>
    </row>
    <row r="171" spans="1:15" x14ac:dyDescent="0.2">
      <c r="A171" s="27" t="s">
        <v>42</v>
      </c>
      <c r="B171" s="46">
        <v>79</v>
      </c>
      <c r="C171" s="46">
        <v>70</v>
      </c>
      <c r="D171" s="46">
        <v>68</v>
      </c>
      <c r="E171" s="46">
        <v>59</v>
      </c>
      <c r="F171" s="46">
        <v>63</v>
      </c>
      <c r="G171" s="46">
        <v>66</v>
      </c>
      <c r="H171" s="46">
        <v>64</v>
      </c>
      <c r="I171" s="46">
        <v>59</v>
      </c>
      <c r="J171" s="46">
        <v>57</v>
      </c>
      <c r="K171" s="46">
        <v>52</v>
      </c>
      <c r="L171" s="46">
        <v>63</v>
      </c>
      <c r="M171" s="46">
        <v>74</v>
      </c>
      <c r="N171" s="46">
        <v>56</v>
      </c>
      <c r="O171" s="52">
        <v>-0.29114000000000001</v>
      </c>
    </row>
    <row r="172" spans="1:15" x14ac:dyDescent="0.2">
      <c r="A172" s="27" t="s">
        <v>43</v>
      </c>
      <c r="B172" s="46">
        <v>49</v>
      </c>
      <c r="C172" s="46">
        <v>52</v>
      </c>
      <c r="D172" s="46">
        <v>59</v>
      </c>
      <c r="E172" s="46">
        <v>54</v>
      </c>
      <c r="F172" s="46">
        <v>56</v>
      </c>
      <c r="G172" s="46">
        <v>65</v>
      </c>
      <c r="H172" s="46">
        <v>53</v>
      </c>
      <c r="I172" s="46">
        <v>54</v>
      </c>
      <c r="J172" s="46">
        <v>45</v>
      </c>
      <c r="K172" s="46">
        <v>39</v>
      </c>
      <c r="L172" s="46">
        <v>42</v>
      </c>
      <c r="M172" s="46">
        <v>39</v>
      </c>
      <c r="N172" s="46">
        <v>32</v>
      </c>
      <c r="O172" s="52" t="s">
        <v>62</v>
      </c>
    </row>
    <row r="173" spans="1:15" x14ac:dyDescent="0.2">
      <c r="A173" s="27" t="s">
        <v>44</v>
      </c>
      <c r="B173" s="46">
        <v>213</v>
      </c>
      <c r="C173" s="46">
        <v>220</v>
      </c>
      <c r="D173" s="46">
        <v>212</v>
      </c>
      <c r="E173" s="46">
        <v>217</v>
      </c>
      <c r="F173" s="46">
        <v>216</v>
      </c>
      <c r="G173" s="46">
        <v>224</v>
      </c>
      <c r="H173" s="46">
        <v>221</v>
      </c>
      <c r="I173" s="46">
        <v>225</v>
      </c>
      <c r="J173" s="46">
        <v>224</v>
      </c>
      <c r="K173" s="46">
        <v>231</v>
      </c>
      <c r="L173" s="46">
        <v>232</v>
      </c>
      <c r="M173" s="46">
        <v>232</v>
      </c>
      <c r="N173" s="46">
        <v>222</v>
      </c>
      <c r="O173" s="52">
        <v>4.2250000000000003E-2</v>
      </c>
    </row>
    <row r="174" spans="1:15" x14ac:dyDescent="0.2">
      <c r="A174" s="28" t="s">
        <v>45</v>
      </c>
      <c r="B174" s="47">
        <v>119</v>
      </c>
      <c r="C174" s="47">
        <v>125</v>
      </c>
      <c r="D174" s="47">
        <v>118</v>
      </c>
      <c r="E174" s="47">
        <v>114</v>
      </c>
      <c r="F174" s="47">
        <v>115</v>
      </c>
      <c r="G174" s="47">
        <v>121</v>
      </c>
      <c r="H174" s="47">
        <v>119</v>
      </c>
      <c r="I174" s="47">
        <v>116</v>
      </c>
      <c r="J174" s="47">
        <v>120</v>
      </c>
      <c r="K174" s="47">
        <v>128</v>
      </c>
      <c r="L174" s="47">
        <v>128</v>
      </c>
      <c r="M174" s="47">
        <v>125</v>
      </c>
      <c r="N174" s="47">
        <v>115</v>
      </c>
      <c r="O174" s="51">
        <v>-3.3610000000000001E-2</v>
      </c>
    </row>
    <row r="175" spans="1:15" x14ac:dyDescent="0.2">
      <c r="A175" s="28" t="s">
        <v>46</v>
      </c>
      <c r="B175" s="47">
        <v>94</v>
      </c>
      <c r="C175" s="47">
        <v>95</v>
      </c>
      <c r="D175" s="47">
        <v>94</v>
      </c>
      <c r="E175" s="47">
        <v>103</v>
      </c>
      <c r="F175" s="47">
        <v>101</v>
      </c>
      <c r="G175" s="47">
        <v>103</v>
      </c>
      <c r="H175" s="47">
        <v>102</v>
      </c>
      <c r="I175" s="47">
        <v>109</v>
      </c>
      <c r="J175" s="47">
        <v>104</v>
      </c>
      <c r="K175" s="47">
        <v>103</v>
      </c>
      <c r="L175" s="47">
        <v>104</v>
      </c>
      <c r="M175" s="47">
        <v>107</v>
      </c>
      <c r="N175" s="47">
        <v>107</v>
      </c>
      <c r="O175" s="51">
        <v>0.13830000000000001</v>
      </c>
    </row>
    <row r="176" spans="1:15" x14ac:dyDescent="0.2">
      <c r="A176" s="27" t="s">
        <v>47</v>
      </c>
      <c r="B176" s="46">
        <v>112</v>
      </c>
      <c r="C176" s="46">
        <v>104</v>
      </c>
      <c r="D176" s="46">
        <v>111</v>
      </c>
      <c r="E176" s="46">
        <v>112</v>
      </c>
      <c r="F176" s="46">
        <v>120</v>
      </c>
      <c r="G176" s="46">
        <v>115</v>
      </c>
      <c r="H176" s="46">
        <v>116</v>
      </c>
      <c r="I176" s="46">
        <v>113</v>
      </c>
      <c r="J176" s="46">
        <v>113</v>
      </c>
      <c r="K176" s="46">
        <v>115</v>
      </c>
      <c r="L176" s="46">
        <v>116</v>
      </c>
      <c r="M176" s="46">
        <v>120</v>
      </c>
      <c r="N176" s="46">
        <v>126</v>
      </c>
      <c r="O176" s="52">
        <v>0.125</v>
      </c>
    </row>
    <row r="177" spans="1:16" x14ac:dyDescent="0.2">
      <c r="A177" s="28" t="s">
        <v>48</v>
      </c>
      <c r="B177" s="47">
        <v>52</v>
      </c>
      <c r="C177" s="47">
        <v>45</v>
      </c>
      <c r="D177" s="47">
        <v>47</v>
      </c>
      <c r="E177" s="47">
        <v>49</v>
      </c>
      <c r="F177" s="47">
        <v>53</v>
      </c>
      <c r="G177" s="47">
        <v>49</v>
      </c>
      <c r="H177" s="47">
        <v>51</v>
      </c>
      <c r="I177" s="47">
        <v>43</v>
      </c>
      <c r="J177" s="47">
        <v>44</v>
      </c>
      <c r="K177" s="47">
        <v>42</v>
      </c>
      <c r="L177" s="47">
        <v>42</v>
      </c>
      <c r="M177" s="47">
        <v>38</v>
      </c>
      <c r="N177" s="47">
        <v>45</v>
      </c>
      <c r="O177" s="51" t="s">
        <v>62</v>
      </c>
    </row>
    <row r="178" spans="1:16" x14ac:dyDescent="0.2">
      <c r="A178" s="28" t="s">
        <v>49</v>
      </c>
      <c r="B178" s="47">
        <v>20</v>
      </c>
      <c r="C178" s="47">
        <v>20</v>
      </c>
      <c r="D178" s="47">
        <v>21</v>
      </c>
      <c r="E178" s="47">
        <v>18</v>
      </c>
      <c r="F178" s="47">
        <v>22</v>
      </c>
      <c r="G178" s="47">
        <v>24</v>
      </c>
      <c r="H178" s="47">
        <v>27</v>
      </c>
      <c r="I178" s="47">
        <v>30</v>
      </c>
      <c r="J178" s="47">
        <v>32</v>
      </c>
      <c r="K178" s="47">
        <v>37</v>
      </c>
      <c r="L178" s="47">
        <v>37</v>
      </c>
      <c r="M178" s="47">
        <v>44</v>
      </c>
      <c r="N178" s="47">
        <v>41</v>
      </c>
      <c r="O178" s="51" t="s">
        <v>62</v>
      </c>
    </row>
    <row r="179" spans="1:16" x14ac:dyDescent="0.2">
      <c r="A179" s="28" t="s">
        <v>50</v>
      </c>
      <c r="B179" s="47">
        <v>12</v>
      </c>
      <c r="C179" s="47">
        <v>10</v>
      </c>
      <c r="D179" s="47">
        <v>11</v>
      </c>
      <c r="E179" s="47">
        <v>11</v>
      </c>
      <c r="F179" s="47">
        <v>11</v>
      </c>
      <c r="G179" s="47">
        <v>8</v>
      </c>
      <c r="H179" s="47">
        <v>6</v>
      </c>
      <c r="I179" s="47">
        <v>7</v>
      </c>
      <c r="J179" s="47">
        <v>7</v>
      </c>
      <c r="K179" s="47">
        <v>8</v>
      </c>
      <c r="L179" s="47">
        <v>9</v>
      </c>
      <c r="M179" s="47">
        <v>8</v>
      </c>
      <c r="N179" s="47">
        <v>9</v>
      </c>
      <c r="O179" s="51" t="s">
        <v>62</v>
      </c>
    </row>
    <row r="180" spans="1:16" x14ac:dyDescent="0.2">
      <c r="A180" s="28" t="s">
        <v>51</v>
      </c>
      <c r="B180" s="47">
        <v>1</v>
      </c>
      <c r="C180" s="47">
        <v>0</v>
      </c>
      <c r="D180" s="47">
        <v>1</v>
      </c>
      <c r="E180" s="47">
        <v>1</v>
      </c>
      <c r="F180" s="47">
        <v>1</v>
      </c>
      <c r="G180" s="47">
        <v>2</v>
      </c>
      <c r="H180" s="47">
        <v>2</v>
      </c>
      <c r="I180" s="47">
        <v>2</v>
      </c>
      <c r="J180" s="47">
        <v>2</v>
      </c>
      <c r="K180" s="47">
        <v>2</v>
      </c>
      <c r="L180" s="47">
        <v>2</v>
      </c>
      <c r="M180" s="47">
        <v>3</v>
      </c>
      <c r="N180" s="47">
        <v>3</v>
      </c>
      <c r="O180" s="51" t="s">
        <v>62</v>
      </c>
    </row>
    <row r="181" spans="1:16" x14ac:dyDescent="0.2">
      <c r="A181" s="28" t="s">
        <v>52</v>
      </c>
      <c r="B181" s="47">
        <v>0</v>
      </c>
      <c r="C181" s="47">
        <v>0</v>
      </c>
      <c r="D181" s="47">
        <v>0</v>
      </c>
      <c r="E181" s="47">
        <v>0</v>
      </c>
      <c r="F181" s="47">
        <v>0</v>
      </c>
      <c r="G181" s="47">
        <v>0</v>
      </c>
      <c r="H181" s="47">
        <v>0</v>
      </c>
      <c r="I181" s="47">
        <v>0</v>
      </c>
      <c r="J181" s="47">
        <v>0</v>
      </c>
      <c r="K181" s="47">
        <v>0</v>
      </c>
      <c r="L181" s="47">
        <v>0</v>
      </c>
      <c r="M181" s="47">
        <v>1</v>
      </c>
      <c r="N181" s="47">
        <v>1</v>
      </c>
      <c r="O181" s="51" t="s">
        <v>62</v>
      </c>
    </row>
    <row r="182" spans="1:16" x14ac:dyDescent="0.2">
      <c r="A182" s="28" t="s">
        <v>53</v>
      </c>
      <c r="B182" s="47">
        <v>27</v>
      </c>
      <c r="C182" s="47">
        <v>29</v>
      </c>
      <c r="D182" s="47">
        <v>31</v>
      </c>
      <c r="E182" s="47">
        <v>33</v>
      </c>
      <c r="F182" s="47">
        <v>33</v>
      </c>
      <c r="G182" s="47">
        <v>32</v>
      </c>
      <c r="H182" s="47">
        <v>30</v>
      </c>
      <c r="I182" s="47">
        <v>31</v>
      </c>
      <c r="J182" s="47">
        <v>28</v>
      </c>
      <c r="K182" s="47">
        <v>26</v>
      </c>
      <c r="L182" s="47">
        <v>26</v>
      </c>
      <c r="M182" s="47">
        <v>26</v>
      </c>
      <c r="N182" s="47">
        <v>27</v>
      </c>
      <c r="O182" s="51" t="s">
        <v>62</v>
      </c>
    </row>
    <row r="183" spans="1:16" x14ac:dyDescent="0.2">
      <c r="A183" s="27" t="s">
        <v>54</v>
      </c>
      <c r="B183" s="46">
        <v>11</v>
      </c>
      <c r="C183" s="46">
        <v>12</v>
      </c>
      <c r="D183" s="46">
        <v>11</v>
      </c>
      <c r="E183" s="46">
        <v>11</v>
      </c>
      <c r="F183" s="46">
        <v>10</v>
      </c>
      <c r="G183" s="46">
        <v>10</v>
      </c>
      <c r="H183" s="46">
        <v>10</v>
      </c>
      <c r="I183" s="46">
        <v>11</v>
      </c>
      <c r="J183" s="46">
        <v>10</v>
      </c>
      <c r="K183" s="46">
        <v>9</v>
      </c>
      <c r="L183" s="46">
        <v>8</v>
      </c>
      <c r="M183" s="46">
        <v>11</v>
      </c>
      <c r="N183" s="46">
        <v>12</v>
      </c>
      <c r="O183" s="52" t="s">
        <v>62</v>
      </c>
    </row>
    <row r="184" spans="1:16" x14ac:dyDescent="0.2">
      <c r="A184" s="27" t="s">
        <v>55</v>
      </c>
      <c r="B184" s="46">
        <v>7</v>
      </c>
      <c r="C184" s="46">
        <v>7</v>
      </c>
      <c r="D184" s="46">
        <v>4</v>
      </c>
      <c r="E184" s="46">
        <v>6</v>
      </c>
      <c r="F184" s="46">
        <v>4</v>
      </c>
      <c r="G184" s="46">
        <v>3</v>
      </c>
      <c r="H184" s="46">
        <v>1</v>
      </c>
      <c r="I184" s="46">
        <v>2</v>
      </c>
      <c r="J184" s="46">
        <v>6</v>
      </c>
      <c r="K184" s="46">
        <v>5</v>
      </c>
      <c r="L184" s="46">
        <v>3</v>
      </c>
      <c r="M184" s="46">
        <v>1</v>
      </c>
      <c r="N184" s="46">
        <v>0</v>
      </c>
      <c r="O184" s="52" t="s">
        <v>62</v>
      </c>
    </row>
    <row r="185" spans="1:16" x14ac:dyDescent="0.2">
      <c r="A185" s="27" t="s">
        <v>56</v>
      </c>
      <c r="B185" s="46">
        <v>2</v>
      </c>
      <c r="C185" s="46">
        <v>5</v>
      </c>
      <c r="D185" s="46">
        <v>2</v>
      </c>
      <c r="E185" s="46">
        <v>6</v>
      </c>
      <c r="F185" s="46">
        <v>5</v>
      </c>
      <c r="G185" s="46">
        <v>3</v>
      </c>
      <c r="H185" s="46">
        <v>5</v>
      </c>
      <c r="I185" s="46">
        <v>8</v>
      </c>
      <c r="J185" s="46">
        <v>8</v>
      </c>
      <c r="K185" s="46">
        <v>4</v>
      </c>
      <c r="L185" s="46">
        <v>2</v>
      </c>
      <c r="M185" s="46">
        <v>1</v>
      </c>
      <c r="N185" s="46">
        <v>3</v>
      </c>
      <c r="O185" s="52" t="s">
        <v>62</v>
      </c>
    </row>
    <row r="186" spans="1:16" x14ac:dyDescent="0.2">
      <c r="A186" s="27" t="s">
        <v>57</v>
      </c>
      <c r="B186" s="46">
        <v>0</v>
      </c>
      <c r="C186" s="46">
        <v>0</v>
      </c>
      <c r="D186" s="46">
        <v>0</v>
      </c>
      <c r="E186" s="46">
        <v>0</v>
      </c>
      <c r="F186" s="46">
        <v>0</v>
      </c>
      <c r="G186" s="46">
        <v>0</v>
      </c>
      <c r="H186" s="46">
        <v>0</v>
      </c>
      <c r="I186" s="46">
        <v>0</v>
      </c>
      <c r="J186" s="46">
        <v>0</v>
      </c>
      <c r="K186" s="46">
        <v>0</v>
      </c>
      <c r="L186" s="46">
        <v>0</v>
      </c>
      <c r="M186" s="46">
        <v>0</v>
      </c>
      <c r="N186" s="46">
        <v>0</v>
      </c>
      <c r="O186" s="52" t="s">
        <v>62</v>
      </c>
    </row>
    <row r="187" spans="1:16" ht="30" customHeight="1" thickBot="1" x14ac:dyDescent="0.25">
      <c r="A187" s="29" t="s">
        <v>58</v>
      </c>
      <c r="B187" s="48">
        <v>0</v>
      </c>
      <c r="C187" s="48">
        <v>0</v>
      </c>
      <c r="D187" s="48">
        <v>0</v>
      </c>
      <c r="E187" s="48">
        <v>0</v>
      </c>
      <c r="F187" s="48">
        <v>0</v>
      </c>
      <c r="G187" s="48">
        <v>0</v>
      </c>
      <c r="H187" s="48">
        <v>0</v>
      </c>
      <c r="I187" s="48">
        <v>0</v>
      </c>
      <c r="J187" s="48">
        <v>1</v>
      </c>
      <c r="K187" s="48">
        <v>0</v>
      </c>
      <c r="L187" s="48">
        <v>0</v>
      </c>
      <c r="M187" s="48">
        <v>0</v>
      </c>
      <c r="N187" s="48">
        <v>0</v>
      </c>
      <c r="O187" s="54" t="s">
        <v>62</v>
      </c>
    </row>
    <row r="188" spans="1:16" ht="30" customHeight="1" x14ac:dyDescent="0.25">
      <c r="A188" s="25" t="s">
        <v>63</v>
      </c>
      <c r="B188" s="55">
        <v>80690</v>
      </c>
      <c r="C188" s="55">
        <v>81507</v>
      </c>
      <c r="D188" s="55">
        <v>81715</v>
      </c>
      <c r="E188" s="55">
        <v>81758</v>
      </c>
      <c r="F188" s="55">
        <v>81214</v>
      </c>
      <c r="G188" s="55">
        <v>81635</v>
      </c>
      <c r="H188" s="55">
        <v>82099</v>
      </c>
      <c r="I188" s="55">
        <v>82464</v>
      </c>
      <c r="J188" s="55">
        <v>82582</v>
      </c>
      <c r="K188" s="55">
        <v>82284</v>
      </c>
      <c r="L188" s="55">
        <v>82508</v>
      </c>
      <c r="M188" s="158">
        <v>82290</v>
      </c>
      <c r="N188" s="158">
        <v>80700</v>
      </c>
      <c r="O188" s="192">
        <v>1.2E-4</v>
      </c>
    </row>
    <row r="189" spans="1:16" x14ac:dyDescent="0.2">
      <c r="A189" s="40" t="s">
        <v>64</v>
      </c>
      <c r="B189" s="56">
        <v>80476</v>
      </c>
      <c r="C189" s="56">
        <v>81265</v>
      </c>
      <c r="D189" s="56">
        <v>81480</v>
      </c>
      <c r="E189" s="56">
        <v>81535</v>
      </c>
      <c r="F189" s="56">
        <v>80990</v>
      </c>
      <c r="G189" s="56">
        <v>81406</v>
      </c>
      <c r="H189" s="56">
        <v>81856</v>
      </c>
      <c r="I189" s="56">
        <v>82218</v>
      </c>
      <c r="J189" s="56">
        <v>82339</v>
      </c>
      <c r="K189" s="56">
        <v>82040</v>
      </c>
      <c r="L189" s="56">
        <v>82261</v>
      </c>
      <c r="M189" s="56">
        <v>82038</v>
      </c>
      <c r="N189" s="56">
        <v>80454</v>
      </c>
      <c r="O189" s="189">
        <v>-2.7E-4</v>
      </c>
    </row>
    <row r="190" spans="1:16" x14ac:dyDescent="0.2">
      <c r="A190" s="40" t="s">
        <v>65</v>
      </c>
      <c r="B190" s="56">
        <v>0</v>
      </c>
      <c r="C190" s="56">
        <v>0</v>
      </c>
      <c r="D190" s="56">
        <v>0</v>
      </c>
      <c r="E190" s="56">
        <v>0</v>
      </c>
      <c r="F190" s="56">
        <v>0</v>
      </c>
      <c r="G190" s="56">
        <v>0</v>
      </c>
      <c r="H190" s="56">
        <v>0</v>
      </c>
      <c r="I190" s="56">
        <v>0</v>
      </c>
      <c r="J190" s="56">
        <v>0</v>
      </c>
      <c r="K190" s="56">
        <v>0</v>
      </c>
      <c r="L190" s="56">
        <v>0</v>
      </c>
      <c r="M190" s="56">
        <v>0</v>
      </c>
      <c r="N190" s="56">
        <v>0</v>
      </c>
      <c r="O190" s="193" t="s">
        <v>7</v>
      </c>
    </row>
    <row r="191" spans="1:16" x14ac:dyDescent="0.2">
      <c r="A191" s="40" t="s">
        <v>66</v>
      </c>
      <c r="B191" s="56">
        <v>102</v>
      </c>
      <c r="C191" s="56">
        <v>101</v>
      </c>
      <c r="D191" s="56">
        <v>91</v>
      </c>
      <c r="E191" s="56">
        <v>87</v>
      </c>
      <c r="F191" s="56">
        <v>82</v>
      </c>
      <c r="G191" s="56">
        <v>80</v>
      </c>
      <c r="H191" s="56">
        <v>89</v>
      </c>
      <c r="I191" s="56">
        <v>94</v>
      </c>
      <c r="J191" s="56">
        <v>87</v>
      </c>
      <c r="K191" s="56">
        <v>88</v>
      </c>
      <c r="L191" s="56">
        <v>94</v>
      </c>
      <c r="M191" s="56">
        <v>98</v>
      </c>
      <c r="N191" s="56">
        <v>89</v>
      </c>
      <c r="O191" s="189">
        <v>-0.12745000000000001</v>
      </c>
    </row>
    <row r="192" spans="1:16" ht="30" customHeight="1" thickBot="1" x14ac:dyDescent="0.25">
      <c r="A192" s="41" t="s">
        <v>67</v>
      </c>
      <c r="B192" s="57">
        <v>112</v>
      </c>
      <c r="C192" s="57">
        <v>141</v>
      </c>
      <c r="D192" s="57">
        <v>144</v>
      </c>
      <c r="E192" s="57">
        <v>136</v>
      </c>
      <c r="F192" s="57">
        <v>142</v>
      </c>
      <c r="G192" s="57">
        <v>149</v>
      </c>
      <c r="H192" s="57">
        <v>154</v>
      </c>
      <c r="I192" s="57">
        <v>152</v>
      </c>
      <c r="J192" s="57">
        <v>156</v>
      </c>
      <c r="K192" s="57">
        <v>156</v>
      </c>
      <c r="L192" s="57">
        <v>153</v>
      </c>
      <c r="M192" s="57">
        <v>154</v>
      </c>
      <c r="N192" s="57">
        <v>157</v>
      </c>
      <c r="O192" s="190">
        <v>0.40178999999999998</v>
      </c>
      <c r="P192" s="197"/>
    </row>
    <row r="193" spans="1:15" x14ac:dyDescent="0.2">
      <c r="A193" s="252" t="s">
        <v>21</v>
      </c>
      <c r="B193" s="252"/>
      <c r="C193" s="252"/>
      <c r="D193" s="252"/>
      <c r="E193" s="252"/>
      <c r="F193" s="252"/>
      <c r="G193" s="252"/>
      <c r="H193" s="252"/>
      <c r="I193" s="252"/>
      <c r="J193" s="252"/>
      <c r="K193" s="252"/>
      <c r="L193" s="252"/>
      <c r="M193" s="252"/>
      <c r="N193" s="252"/>
      <c r="O193" s="252"/>
    </row>
    <row r="194" spans="1:15" x14ac:dyDescent="0.2">
      <c r="A194" s="252" t="s">
        <v>21</v>
      </c>
      <c r="B194" s="252"/>
      <c r="C194" s="252"/>
      <c r="D194" s="252"/>
      <c r="E194" s="252"/>
      <c r="F194" s="252"/>
      <c r="G194" s="252"/>
      <c r="H194" s="252"/>
      <c r="I194" s="252"/>
      <c r="J194" s="252"/>
      <c r="K194" s="252"/>
      <c r="L194" s="252"/>
      <c r="M194" s="252"/>
      <c r="N194" s="252"/>
      <c r="O194" s="252"/>
    </row>
    <row r="195" spans="1:15" ht="52.15" customHeight="1" x14ac:dyDescent="0.2">
      <c r="A195" s="24" t="s">
        <v>22</v>
      </c>
      <c r="B195" s="24" t="s">
        <v>23</v>
      </c>
      <c r="C195" s="24" t="s">
        <v>24</v>
      </c>
      <c r="D195" s="24" t="s">
        <v>25</v>
      </c>
      <c r="E195" s="24" t="s">
        <v>26</v>
      </c>
      <c r="F195" s="24" t="s">
        <v>27</v>
      </c>
      <c r="G195" s="24" t="s">
        <v>28</v>
      </c>
      <c r="H195" s="24" t="s">
        <v>29</v>
      </c>
      <c r="I195" s="24" t="s">
        <v>30</v>
      </c>
      <c r="J195" s="24" t="s">
        <v>31</v>
      </c>
      <c r="K195" s="24" t="s">
        <v>32</v>
      </c>
      <c r="L195" s="24" t="s">
        <v>33</v>
      </c>
      <c r="M195" s="24" t="s">
        <v>34</v>
      </c>
      <c r="N195" s="24" t="s">
        <v>35</v>
      </c>
      <c r="O195" s="24" t="s">
        <v>36</v>
      </c>
    </row>
    <row r="196" spans="1:15" ht="30" customHeight="1" x14ac:dyDescent="0.25">
      <c r="A196" s="25" t="s">
        <v>69</v>
      </c>
      <c r="B196" s="58">
        <v>3831</v>
      </c>
      <c r="C196" s="58">
        <v>3961</v>
      </c>
      <c r="D196" s="58">
        <v>3953</v>
      </c>
      <c r="E196" s="58">
        <v>3978</v>
      </c>
      <c r="F196" s="58">
        <v>3907</v>
      </c>
      <c r="G196" s="58">
        <v>3970</v>
      </c>
      <c r="H196" s="58">
        <v>4007</v>
      </c>
      <c r="I196" s="58">
        <v>3973</v>
      </c>
      <c r="J196" s="58">
        <v>3981</v>
      </c>
      <c r="K196" s="58">
        <v>3957</v>
      </c>
      <c r="L196" s="58">
        <v>4004</v>
      </c>
      <c r="M196" s="58">
        <v>4086</v>
      </c>
      <c r="N196" s="58">
        <v>3919</v>
      </c>
      <c r="O196" s="63">
        <v>2.2970000000000001E-2</v>
      </c>
    </row>
    <row r="197" spans="1:15" ht="19.899999999999999" customHeight="1" x14ac:dyDescent="0.2">
      <c r="A197" s="26" t="s">
        <v>38</v>
      </c>
      <c r="B197" s="62">
        <v>552</v>
      </c>
      <c r="C197" s="62">
        <v>598</v>
      </c>
      <c r="D197" s="62">
        <v>587</v>
      </c>
      <c r="E197" s="62">
        <v>577</v>
      </c>
      <c r="F197" s="62">
        <v>571</v>
      </c>
      <c r="G197" s="62">
        <v>589</v>
      </c>
      <c r="H197" s="62">
        <v>571</v>
      </c>
      <c r="I197" s="62">
        <v>584</v>
      </c>
      <c r="J197" s="62">
        <v>612</v>
      </c>
      <c r="K197" s="62">
        <v>575</v>
      </c>
      <c r="L197" s="62">
        <v>605</v>
      </c>
      <c r="M197" s="62">
        <v>583</v>
      </c>
      <c r="N197" s="62">
        <v>577</v>
      </c>
      <c r="O197" s="66">
        <v>4.5289999999999997E-2</v>
      </c>
    </row>
    <row r="198" spans="1:15" x14ac:dyDescent="0.2">
      <c r="A198" s="27" t="s">
        <v>39</v>
      </c>
      <c r="B198" s="59">
        <v>385</v>
      </c>
      <c r="C198" s="59">
        <v>439</v>
      </c>
      <c r="D198" s="59">
        <v>433</v>
      </c>
      <c r="E198" s="59">
        <v>417</v>
      </c>
      <c r="F198" s="59">
        <v>419</v>
      </c>
      <c r="G198" s="59">
        <v>408</v>
      </c>
      <c r="H198" s="59">
        <v>418</v>
      </c>
      <c r="I198" s="59">
        <v>446</v>
      </c>
      <c r="J198" s="59">
        <v>458</v>
      </c>
      <c r="K198" s="59">
        <v>449</v>
      </c>
      <c r="L198" s="59">
        <v>465</v>
      </c>
      <c r="M198" s="59">
        <v>424</v>
      </c>
      <c r="N198" s="59">
        <v>429</v>
      </c>
      <c r="O198" s="65">
        <v>0.11429</v>
      </c>
    </row>
    <row r="199" spans="1:15" x14ac:dyDescent="0.2">
      <c r="A199" s="27" t="s">
        <v>40</v>
      </c>
      <c r="B199" s="59">
        <v>167</v>
      </c>
      <c r="C199" s="59">
        <v>159</v>
      </c>
      <c r="D199" s="59">
        <v>154</v>
      </c>
      <c r="E199" s="59">
        <v>160</v>
      </c>
      <c r="F199" s="59">
        <v>152</v>
      </c>
      <c r="G199" s="59">
        <v>181</v>
      </c>
      <c r="H199" s="59">
        <v>153</v>
      </c>
      <c r="I199" s="59">
        <v>138</v>
      </c>
      <c r="J199" s="59">
        <v>154</v>
      </c>
      <c r="K199" s="59">
        <v>126</v>
      </c>
      <c r="L199" s="59">
        <v>140</v>
      </c>
      <c r="M199" s="59">
        <v>159</v>
      </c>
      <c r="N199" s="59">
        <v>148</v>
      </c>
      <c r="O199" s="65">
        <v>-0.11377</v>
      </c>
    </row>
    <row r="200" spans="1:15" ht="19.899999999999999" customHeight="1" x14ac:dyDescent="0.2">
      <c r="A200" s="26" t="s">
        <v>41</v>
      </c>
      <c r="B200" s="62">
        <v>3249</v>
      </c>
      <c r="C200" s="62">
        <v>3338</v>
      </c>
      <c r="D200" s="62">
        <v>3338</v>
      </c>
      <c r="E200" s="62">
        <v>3374</v>
      </c>
      <c r="F200" s="62">
        <v>3305</v>
      </c>
      <c r="G200" s="62">
        <v>3361</v>
      </c>
      <c r="H200" s="62">
        <v>3411</v>
      </c>
      <c r="I200" s="62">
        <v>3361</v>
      </c>
      <c r="J200" s="62">
        <v>3341</v>
      </c>
      <c r="K200" s="62">
        <v>3350</v>
      </c>
      <c r="L200" s="62">
        <v>3367</v>
      </c>
      <c r="M200" s="62">
        <v>3479</v>
      </c>
      <c r="N200" s="62">
        <v>3325</v>
      </c>
      <c r="O200" s="66">
        <v>2.3390000000000001E-2</v>
      </c>
    </row>
    <row r="201" spans="1:15" x14ac:dyDescent="0.2">
      <c r="A201" s="27" t="s">
        <v>42</v>
      </c>
      <c r="B201" s="59">
        <v>401</v>
      </c>
      <c r="C201" s="59">
        <v>476</v>
      </c>
      <c r="D201" s="59">
        <v>474</v>
      </c>
      <c r="E201" s="59">
        <v>478</v>
      </c>
      <c r="F201" s="59">
        <v>416</v>
      </c>
      <c r="G201" s="59">
        <v>489</v>
      </c>
      <c r="H201" s="59">
        <v>484</v>
      </c>
      <c r="I201" s="59">
        <v>445</v>
      </c>
      <c r="J201" s="59">
        <v>442</v>
      </c>
      <c r="K201" s="59">
        <v>407</v>
      </c>
      <c r="L201" s="59">
        <v>425</v>
      </c>
      <c r="M201" s="59">
        <v>438</v>
      </c>
      <c r="N201" s="59">
        <v>355</v>
      </c>
      <c r="O201" s="65">
        <v>-0.11471000000000001</v>
      </c>
    </row>
    <row r="202" spans="1:15" x14ac:dyDescent="0.2">
      <c r="A202" s="27" t="s">
        <v>43</v>
      </c>
      <c r="B202" s="59">
        <v>200</v>
      </c>
      <c r="C202" s="59">
        <v>197</v>
      </c>
      <c r="D202" s="59">
        <v>196</v>
      </c>
      <c r="E202" s="59">
        <v>209</v>
      </c>
      <c r="F202" s="59">
        <v>194</v>
      </c>
      <c r="G202" s="59">
        <v>184</v>
      </c>
      <c r="H202" s="59">
        <v>183</v>
      </c>
      <c r="I202" s="59">
        <v>186</v>
      </c>
      <c r="J202" s="59">
        <v>174</v>
      </c>
      <c r="K202" s="59">
        <v>189</v>
      </c>
      <c r="L202" s="59">
        <v>182</v>
      </c>
      <c r="M202" s="59">
        <v>207</v>
      </c>
      <c r="N202" s="59">
        <v>194</v>
      </c>
      <c r="O202" s="65">
        <v>-0.03</v>
      </c>
    </row>
    <row r="203" spans="1:15" x14ac:dyDescent="0.2">
      <c r="A203" s="27" t="s">
        <v>44</v>
      </c>
      <c r="B203" s="59">
        <v>997</v>
      </c>
      <c r="C203" s="59">
        <v>999</v>
      </c>
      <c r="D203" s="59">
        <v>995</v>
      </c>
      <c r="E203" s="59">
        <v>1003</v>
      </c>
      <c r="F203" s="59">
        <v>1002</v>
      </c>
      <c r="G203" s="59">
        <v>998</v>
      </c>
      <c r="H203" s="59">
        <v>1018</v>
      </c>
      <c r="I203" s="59">
        <v>1017</v>
      </c>
      <c r="J203" s="59">
        <v>1011</v>
      </c>
      <c r="K203" s="59">
        <v>1038</v>
      </c>
      <c r="L203" s="59">
        <v>1038</v>
      </c>
      <c r="M203" s="59">
        <v>1057</v>
      </c>
      <c r="N203" s="59">
        <v>1053</v>
      </c>
      <c r="O203" s="65">
        <v>5.6169999999999998E-2</v>
      </c>
    </row>
    <row r="204" spans="1:15" x14ac:dyDescent="0.2">
      <c r="A204" s="28" t="s">
        <v>45</v>
      </c>
      <c r="B204" s="60">
        <v>313</v>
      </c>
      <c r="C204" s="60">
        <v>313</v>
      </c>
      <c r="D204" s="60">
        <v>318</v>
      </c>
      <c r="E204" s="60">
        <v>311</v>
      </c>
      <c r="F204" s="60">
        <v>307</v>
      </c>
      <c r="G204" s="60">
        <v>288</v>
      </c>
      <c r="H204" s="60">
        <v>297</v>
      </c>
      <c r="I204" s="60">
        <v>292</v>
      </c>
      <c r="J204" s="60">
        <v>275</v>
      </c>
      <c r="K204" s="60">
        <v>295</v>
      </c>
      <c r="L204" s="60">
        <v>290</v>
      </c>
      <c r="M204" s="60">
        <v>308</v>
      </c>
      <c r="N204" s="60">
        <v>309</v>
      </c>
      <c r="O204" s="64">
        <v>-1.278E-2</v>
      </c>
    </row>
    <row r="205" spans="1:15" x14ac:dyDescent="0.2">
      <c r="A205" s="28" t="s">
        <v>46</v>
      </c>
      <c r="B205" s="60">
        <v>684</v>
      </c>
      <c r="C205" s="60">
        <v>686</v>
      </c>
      <c r="D205" s="60">
        <v>677</v>
      </c>
      <c r="E205" s="60">
        <v>692</v>
      </c>
      <c r="F205" s="60">
        <v>695</v>
      </c>
      <c r="G205" s="60">
        <v>710</v>
      </c>
      <c r="H205" s="60">
        <v>721</v>
      </c>
      <c r="I205" s="60">
        <v>725</v>
      </c>
      <c r="J205" s="60">
        <v>736</v>
      </c>
      <c r="K205" s="60">
        <v>743</v>
      </c>
      <c r="L205" s="60">
        <v>748</v>
      </c>
      <c r="M205" s="60">
        <v>749</v>
      </c>
      <c r="N205" s="60">
        <v>744</v>
      </c>
      <c r="O205" s="64">
        <v>8.7720000000000006E-2</v>
      </c>
    </row>
    <row r="206" spans="1:15" x14ac:dyDescent="0.2">
      <c r="A206" s="27" t="s">
        <v>47</v>
      </c>
      <c r="B206" s="59">
        <v>961</v>
      </c>
      <c r="C206" s="59">
        <v>955</v>
      </c>
      <c r="D206" s="59">
        <v>965</v>
      </c>
      <c r="E206" s="59">
        <v>996</v>
      </c>
      <c r="F206" s="59">
        <v>995</v>
      </c>
      <c r="G206" s="59">
        <v>1007</v>
      </c>
      <c r="H206" s="59">
        <v>1013</v>
      </c>
      <c r="I206" s="59">
        <v>1023</v>
      </c>
      <c r="J206" s="59">
        <v>1027</v>
      </c>
      <c r="K206" s="59">
        <v>1026</v>
      </c>
      <c r="L206" s="59">
        <v>1033</v>
      </c>
      <c r="M206" s="59">
        <v>1055</v>
      </c>
      <c r="N206" s="59">
        <v>1067</v>
      </c>
      <c r="O206" s="65">
        <v>0.1103</v>
      </c>
    </row>
    <row r="207" spans="1:15" x14ac:dyDescent="0.2">
      <c r="A207" s="28" t="s">
        <v>48</v>
      </c>
      <c r="B207" s="60">
        <v>252</v>
      </c>
      <c r="C207" s="60">
        <v>253</v>
      </c>
      <c r="D207" s="60">
        <v>256</v>
      </c>
      <c r="E207" s="60">
        <v>261</v>
      </c>
      <c r="F207" s="60">
        <v>265</v>
      </c>
      <c r="G207" s="60">
        <v>264</v>
      </c>
      <c r="H207" s="60">
        <v>267</v>
      </c>
      <c r="I207" s="60">
        <v>266</v>
      </c>
      <c r="J207" s="60">
        <v>269</v>
      </c>
      <c r="K207" s="60">
        <v>267</v>
      </c>
      <c r="L207" s="60">
        <v>269</v>
      </c>
      <c r="M207" s="60">
        <v>275</v>
      </c>
      <c r="N207" s="60">
        <v>274</v>
      </c>
      <c r="O207" s="64">
        <v>8.7300000000000003E-2</v>
      </c>
    </row>
    <row r="208" spans="1:15" x14ac:dyDescent="0.2">
      <c r="A208" s="28" t="s">
        <v>49</v>
      </c>
      <c r="B208" s="60">
        <v>298</v>
      </c>
      <c r="C208" s="60">
        <v>294</v>
      </c>
      <c r="D208" s="60">
        <v>301</v>
      </c>
      <c r="E208" s="60">
        <v>316</v>
      </c>
      <c r="F208" s="60">
        <v>316</v>
      </c>
      <c r="G208" s="60">
        <v>321</v>
      </c>
      <c r="H208" s="60">
        <v>319</v>
      </c>
      <c r="I208" s="60">
        <v>323</v>
      </c>
      <c r="J208" s="60">
        <v>323</v>
      </c>
      <c r="K208" s="60">
        <v>320</v>
      </c>
      <c r="L208" s="60">
        <v>319</v>
      </c>
      <c r="M208" s="60">
        <v>326</v>
      </c>
      <c r="N208" s="60">
        <v>337</v>
      </c>
      <c r="O208" s="64">
        <v>0.13086999999999999</v>
      </c>
    </row>
    <row r="209" spans="1:15" x14ac:dyDescent="0.2">
      <c r="A209" s="28" t="s">
        <v>50</v>
      </c>
      <c r="B209" s="60">
        <v>211</v>
      </c>
      <c r="C209" s="60">
        <v>209</v>
      </c>
      <c r="D209" s="60">
        <v>207</v>
      </c>
      <c r="E209" s="60">
        <v>210</v>
      </c>
      <c r="F209" s="60">
        <v>207</v>
      </c>
      <c r="G209" s="60">
        <v>210</v>
      </c>
      <c r="H209" s="60">
        <v>210</v>
      </c>
      <c r="I209" s="60">
        <v>214</v>
      </c>
      <c r="J209" s="60">
        <v>215</v>
      </c>
      <c r="K209" s="60">
        <v>217</v>
      </c>
      <c r="L209" s="60">
        <v>219</v>
      </c>
      <c r="M209" s="60">
        <v>227</v>
      </c>
      <c r="N209" s="60">
        <v>227</v>
      </c>
      <c r="O209" s="64">
        <v>7.5829999999999995E-2</v>
      </c>
    </row>
    <row r="210" spans="1:15" x14ac:dyDescent="0.2">
      <c r="A210" s="28" t="s">
        <v>51</v>
      </c>
      <c r="B210" s="60">
        <v>104</v>
      </c>
      <c r="C210" s="60">
        <v>102</v>
      </c>
      <c r="D210" s="60">
        <v>102</v>
      </c>
      <c r="E210" s="60">
        <v>107</v>
      </c>
      <c r="F210" s="60">
        <v>106</v>
      </c>
      <c r="G210" s="60">
        <v>106</v>
      </c>
      <c r="H210" s="60">
        <v>106</v>
      </c>
      <c r="I210" s="60">
        <v>109</v>
      </c>
      <c r="J210" s="60">
        <v>109</v>
      </c>
      <c r="K210" s="60">
        <v>113</v>
      </c>
      <c r="L210" s="60">
        <v>115</v>
      </c>
      <c r="M210" s="60">
        <v>112</v>
      </c>
      <c r="N210" s="60">
        <v>111</v>
      </c>
      <c r="O210" s="64">
        <v>6.7309999999999995E-2</v>
      </c>
    </row>
    <row r="211" spans="1:15" x14ac:dyDescent="0.2">
      <c r="A211" s="28" t="s">
        <v>52</v>
      </c>
      <c r="B211" s="60">
        <v>44</v>
      </c>
      <c r="C211" s="60">
        <v>45</v>
      </c>
      <c r="D211" s="60">
        <v>46</v>
      </c>
      <c r="E211" s="60">
        <v>47</v>
      </c>
      <c r="F211" s="60">
        <v>46</v>
      </c>
      <c r="G211" s="60">
        <v>48</v>
      </c>
      <c r="H211" s="60">
        <v>49</v>
      </c>
      <c r="I211" s="60">
        <v>49</v>
      </c>
      <c r="J211" s="60">
        <v>49</v>
      </c>
      <c r="K211" s="60">
        <v>49</v>
      </c>
      <c r="L211" s="60">
        <v>49</v>
      </c>
      <c r="M211" s="60">
        <v>51</v>
      </c>
      <c r="N211" s="60">
        <v>52</v>
      </c>
      <c r="O211" s="64" t="s">
        <v>62</v>
      </c>
    </row>
    <row r="212" spans="1:15" x14ac:dyDescent="0.2">
      <c r="A212" s="28" t="s">
        <v>53</v>
      </c>
      <c r="B212" s="60">
        <v>52</v>
      </c>
      <c r="C212" s="60">
        <v>52</v>
      </c>
      <c r="D212" s="60">
        <v>53</v>
      </c>
      <c r="E212" s="60">
        <v>55</v>
      </c>
      <c r="F212" s="60">
        <v>55</v>
      </c>
      <c r="G212" s="60">
        <v>58</v>
      </c>
      <c r="H212" s="60">
        <v>62</v>
      </c>
      <c r="I212" s="60">
        <v>62</v>
      </c>
      <c r="J212" s="60">
        <v>62</v>
      </c>
      <c r="K212" s="60">
        <v>60</v>
      </c>
      <c r="L212" s="60">
        <v>62</v>
      </c>
      <c r="M212" s="60">
        <v>64</v>
      </c>
      <c r="N212" s="60">
        <v>66</v>
      </c>
      <c r="O212" s="64">
        <v>0.26923000000000002</v>
      </c>
    </row>
    <row r="213" spans="1:15" x14ac:dyDescent="0.2">
      <c r="A213" s="27" t="s">
        <v>54</v>
      </c>
      <c r="B213" s="59">
        <v>358</v>
      </c>
      <c r="C213" s="59">
        <v>358</v>
      </c>
      <c r="D213" s="59">
        <v>358</v>
      </c>
      <c r="E213" s="59">
        <v>354</v>
      </c>
      <c r="F213" s="59">
        <v>351</v>
      </c>
      <c r="G213" s="59">
        <v>348</v>
      </c>
      <c r="H213" s="59">
        <v>353</v>
      </c>
      <c r="I213" s="59">
        <v>353</v>
      </c>
      <c r="J213" s="59">
        <v>350</v>
      </c>
      <c r="K213" s="59">
        <v>345</v>
      </c>
      <c r="L213" s="59">
        <v>346</v>
      </c>
      <c r="M213" s="59">
        <v>342</v>
      </c>
      <c r="N213" s="59">
        <v>340</v>
      </c>
      <c r="O213" s="65">
        <v>-5.0279999999999998E-2</v>
      </c>
    </row>
    <row r="214" spans="1:15" x14ac:dyDescent="0.2">
      <c r="A214" s="27" t="s">
        <v>55</v>
      </c>
      <c r="B214" s="59">
        <v>289</v>
      </c>
      <c r="C214" s="59">
        <v>296</v>
      </c>
      <c r="D214" s="59">
        <v>285</v>
      </c>
      <c r="E214" s="59">
        <v>269</v>
      </c>
      <c r="F214" s="59">
        <v>266</v>
      </c>
      <c r="G214" s="59">
        <v>259</v>
      </c>
      <c r="H214" s="59">
        <v>270</v>
      </c>
      <c r="I214" s="59">
        <v>268</v>
      </c>
      <c r="J214" s="59">
        <v>266</v>
      </c>
      <c r="K214" s="59">
        <v>269</v>
      </c>
      <c r="L214" s="59">
        <v>274</v>
      </c>
      <c r="M214" s="59">
        <v>290</v>
      </c>
      <c r="N214" s="59">
        <v>259</v>
      </c>
      <c r="O214" s="65">
        <v>-0.10381</v>
      </c>
    </row>
    <row r="215" spans="1:15" x14ac:dyDescent="0.2">
      <c r="A215" s="27" t="s">
        <v>56</v>
      </c>
      <c r="B215" s="59">
        <v>37</v>
      </c>
      <c r="C215" s="59">
        <v>49</v>
      </c>
      <c r="D215" s="59">
        <v>56</v>
      </c>
      <c r="E215" s="59">
        <v>58</v>
      </c>
      <c r="F215" s="59">
        <v>74</v>
      </c>
      <c r="G215" s="59">
        <v>69</v>
      </c>
      <c r="H215" s="59">
        <v>77</v>
      </c>
      <c r="I215" s="59">
        <v>59</v>
      </c>
      <c r="J215" s="59">
        <v>59</v>
      </c>
      <c r="K215" s="59">
        <v>66</v>
      </c>
      <c r="L215" s="59">
        <v>58</v>
      </c>
      <c r="M215" s="59">
        <v>76</v>
      </c>
      <c r="N215" s="59">
        <v>49</v>
      </c>
      <c r="O215" s="65" t="s">
        <v>62</v>
      </c>
    </row>
    <row r="216" spans="1:15" x14ac:dyDescent="0.2">
      <c r="A216" s="27" t="s">
        <v>57</v>
      </c>
      <c r="B216" s="59">
        <v>6</v>
      </c>
      <c r="C216" s="59">
        <v>8</v>
      </c>
      <c r="D216" s="59">
        <v>9</v>
      </c>
      <c r="E216" s="59">
        <v>7</v>
      </c>
      <c r="F216" s="59">
        <v>7</v>
      </c>
      <c r="G216" s="59">
        <v>7</v>
      </c>
      <c r="H216" s="59">
        <v>13</v>
      </c>
      <c r="I216" s="59">
        <v>10</v>
      </c>
      <c r="J216" s="59">
        <v>12</v>
      </c>
      <c r="K216" s="59">
        <v>10</v>
      </c>
      <c r="L216" s="59">
        <v>11</v>
      </c>
      <c r="M216" s="59">
        <v>14</v>
      </c>
      <c r="N216" s="59">
        <v>8</v>
      </c>
      <c r="O216" s="65" t="s">
        <v>62</v>
      </c>
    </row>
    <row r="217" spans="1:15" ht="30" customHeight="1" x14ac:dyDescent="0.2">
      <c r="A217" s="29" t="s">
        <v>58</v>
      </c>
      <c r="B217" s="61">
        <v>30</v>
      </c>
      <c r="C217" s="61">
        <v>25</v>
      </c>
      <c r="D217" s="61">
        <v>28</v>
      </c>
      <c r="E217" s="61">
        <v>27</v>
      </c>
      <c r="F217" s="61">
        <v>31</v>
      </c>
      <c r="G217" s="61">
        <v>20</v>
      </c>
      <c r="H217" s="61">
        <v>25</v>
      </c>
      <c r="I217" s="61">
        <v>28</v>
      </c>
      <c r="J217" s="61">
        <v>28</v>
      </c>
      <c r="K217" s="61">
        <v>32</v>
      </c>
      <c r="L217" s="61">
        <v>32</v>
      </c>
      <c r="M217" s="61">
        <v>24</v>
      </c>
      <c r="N217" s="61">
        <v>17</v>
      </c>
      <c r="O217" s="67" t="s">
        <v>62</v>
      </c>
    </row>
    <row r="218" spans="1:15" ht="30" customHeight="1" x14ac:dyDescent="0.25">
      <c r="A218" s="25" t="s">
        <v>59</v>
      </c>
      <c r="B218" s="58">
        <v>3716</v>
      </c>
      <c r="C218" s="58">
        <v>3842</v>
      </c>
      <c r="D218" s="58">
        <v>3839</v>
      </c>
      <c r="E218" s="58">
        <v>3860</v>
      </c>
      <c r="F218" s="58">
        <v>3788</v>
      </c>
      <c r="G218" s="58">
        <v>3860</v>
      </c>
      <c r="H218" s="58">
        <v>3880</v>
      </c>
      <c r="I218" s="58">
        <v>3848</v>
      </c>
      <c r="J218" s="58">
        <v>3856</v>
      </c>
      <c r="K218" s="58">
        <v>3842</v>
      </c>
      <c r="L218" s="58">
        <v>3885</v>
      </c>
      <c r="M218" s="58">
        <v>3960</v>
      </c>
      <c r="N218" s="58">
        <v>3795</v>
      </c>
      <c r="O218" s="63">
        <v>2.1260000000000001E-2</v>
      </c>
    </row>
    <row r="219" spans="1:15" ht="19.899999999999999" customHeight="1" x14ac:dyDescent="0.2">
      <c r="A219" s="26" t="s">
        <v>38</v>
      </c>
      <c r="B219" s="62">
        <v>527</v>
      </c>
      <c r="C219" s="62">
        <v>567</v>
      </c>
      <c r="D219" s="62">
        <v>554</v>
      </c>
      <c r="E219" s="62">
        <v>544</v>
      </c>
      <c r="F219" s="62">
        <v>531</v>
      </c>
      <c r="G219" s="62">
        <v>551</v>
      </c>
      <c r="H219" s="62">
        <v>531</v>
      </c>
      <c r="I219" s="62">
        <v>543</v>
      </c>
      <c r="J219" s="62">
        <v>565</v>
      </c>
      <c r="K219" s="62">
        <v>535</v>
      </c>
      <c r="L219" s="62">
        <v>566</v>
      </c>
      <c r="M219" s="62">
        <v>545</v>
      </c>
      <c r="N219" s="62">
        <v>539</v>
      </c>
      <c r="O219" s="66">
        <v>2.2769999999999999E-2</v>
      </c>
    </row>
    <row r="220" spans="1:15" x14ac:dyDescent="0.2">
      <c r="A220" s="27" t="s">
        <v>39</v>
      </c>
      <c r="B220" s="59">
        <v>364</v>
      </c>
      <c r="C220" s="59">
        <v>415</v>
      </c>
      <c r="D220" s="59">
        <v>409</v>
      </c>
      <c r="E220" s="59">
        <v>389</v>
      </c>
      <c r="F220" s="59">
        <v>384</v>
      </c>
      <c r="G220" s="59">
        <v>376</v>
      </c>
      <c r="H220" s="59">
        <v>382</v>
      </c>
      <c r="I220" s="59">
        <v>410</v>
      </c>
      <c r="J220" s="59">
        <v>415</v>
      </c>
      <c r="K220" s="59">
        <v>413</v>
      </c>
      <c r="L220" s="59">
        <v>434</v>
      </c>
      <c r="M220" s="59">
        <v>392</v>
      </c>
      <c r="N220" s="59">
        <v>401</v>
      </c>
      <c r="O220" s="65">
        <v>0.10165</v>
      </c>
    </row>
    <row r="221" spans="1:15" x14ac:dyDescent="0.2">
      <c r="A221" s="27" t="s">
        <v>40</v>
      </c>
      <c r="B221" s="59">
        <v>163</v>
      </c>
      <c r="C221" s="59">
        <v>152</v>
      </c>
      <c r="D221" s="59">
        <v>145</v>
      </c>
      <c r="E221" s="59">
        <v>155</v>
      </c>
      <c r="F221" s="59">
        <v>147</v>
      </c>
      <c r="G221" s="59">
        <v>175</v>
      </c>
      <c r="H221" s="59">
        <v>149</v>
      </c>
      <c r="I221" s="59">
        <v>133</v>
      </c>
      <c r="J221" s="59">
        <v>150</v>
      </c>
      <c r="K221" s="59">
        <v>122</v>
      </c>
      <c r="L221" s="59">
        <v>132</v>
      </c>
      <c r="M221" s="59">
        <v>153</v>
      </c>
      <c r="N221" s="59">
        <v>138</v>
      </c>
      <c r="O221" s="65">
        <v>-0.15337000000000001</v>
      </c>
    </row>
    <row r="222" spans="1:15" ht="19.899999999999999" customHeight="1" x14ac:dyDescent="0.2">
      <c r="A222" s="26" t="s">
        <v>41</v>
      </c>
      <c r="B222" s="62">
        <v>3159</v>
      </c>
      <c r="C222" s="62">
        <v>3250</v>
      </c>
      <c r="D222" s="62">
        <v>3257</v>
      </c>
      <c r="E222" s="62">
        <v>3289</v>
      </c>
      <c r="F222" s="62">
        <v>3227</v>
      </c>
      <c r="G222" s="62">
        <v>3290</v>
      </c>
      <c r="H222" s="62">
        <v>3325</v>
      </c>
      <c r="I222" s="62">
        <v>3277</v>
      </c>
      <c r="J222" s="62">
        <v>3263</v>
      </c>
      <c r="K222" s="62">
        <v>3277</v>
      </c>
      <c r="L222" s="62">
        <v>3289</v>
      </c>
      <c r="M222" s="62">
        <v>3392</v>
      </c>
      <c r="N222" s="62">
        <v>3239</v>
      </c>
      <c r="O222" s="66">
        <v>2.5319999999999999E-2</v>
      </c>
    </row>
    <row r="223" spans="1:15" x14ac:dyDescent="0.2">
      <c r="A223" s="27" t="s">
        <v>42</v>
      </c>
      <c r="B223" s="59">
        <v>385</v>
      </c>
      <c r="C223" s="59">
        <v>465</v>
      </c>
      <c r="D223" s="59">
        <v>465</v>
      </c>
      <c r="E223" s="59">
        <v>469</v>
      </c>
      <c r="F223" s="59">
        <v>408</v>
      </c>
      <c r="G223" s="59">
        <v>484</v>
      </c>
      <c r="H223" s="59">
        <v>471</v>
      </c>
      <c r="I223" s="59">
        <v>430</v>
      </c>
      <c r="J223" s="59">
        <v>434</v>
      </c>
      <c r="K223" s="59">
        <v>401</v>
      </c>
      <c r="L223" s="59">
        <v>417</v>
      </c>
      <c r="M223" s="59">
        <v>429</v>
      </c>
      <c r="N223" s="59">
        <v>348</v>
      </c>
      <c r="O223" s="65">
        <v>-9.6100000000000005E-2</v>
      </c>
    </row>
    <row r="224" spans="1:15" x14ac:dyDescent="0.2">
      <c r="A224" s="27" t="s">
        <v>43</v>
      </c>
      <c r="B224" s="59">
        <v>196</v>
      </c>
      <c r="C224" s="59">
        <v>191</v>
      </c>
      <c r="D224" s="59">
        <v>191</v>
      </c>
      <c r="E224" s="59">
        <v>205</v>
      </c>
      <c r="F224" s="59">
        <v>190</v>
      </c>
      <c r="G224" s="59">
        <v>180</v>
      </c>
      <c r="H224" s="59">
        <v>175</v>
      </c>
      <c r="I224" s="59">
        <v>177</v>
      </c>
      <c r="J224" s="59">
        <v>169</v>
      </c>
      <c r="K224" s="59">
        <v>183</v>
      </c>
      <c r="L224" s="59">
        <v>176</v>
      </c>
      <c r="M224" s="59">
        <v>199</v>
      </c>
      <c r="N224" s="59">
        <v>187</v>
      </c>
      <c r="O224" s="65">
        <v>-4.5920000000000002E-2</v>
      </c>
    </row>
    <row r="225" spans="1:15" x14ac:dyDescent="0.2">
      <c r="A225" s="27" t="s">
        <v>44</v>
      </c>
      <c r="B225" s="59">
        <v>957</v>
      </c>
      <c r="C225" s="59">
        <v>959</v>
      </c>
      <c r="D225" s="59">
        <v>958</v>
      </c>
      <c r="E225" s="59">
        <v>962</v>
      </c>
      <c r="F225" s="59">
        <v>963</v>
      </c>
      <c r="G225" s="59">
        <v>962</v>
      </c>
      <c r="H225" s="59">
        <v>977</v>
      </c>
      <c r="I225" s="59">
        <v>978</v>
      </c>
      <c r="J225" s="59">
        <v>973</v>
      </c>
      <c r="K225" s="59">
        <v>1001</v>
      </c>
      <c r="L225" s="59">
        <v>1000</v>
      </c>
      <c r="M225" s="59">
        <v>1014</v>
      </c>
      <c r="N225" s="59">
        <v>1010</v>
      </c>
      <c r="O225" s="65">
        <v>5.5379999999999999E-2</v>
      </c>
    </row>
    <row r="226" spans="1:15" x14ac:dyDescent="0.2">
      <c r="A226" s="28" t="s">
        <v>45</v>
      </c>
      <c r="B226" s="60">
        <v>292</v>
      </c>
      <c r="C226" s="60">
        <v>299</v>
      </c>
      <c r="D226" s="60">
        <v>306</v>
      </c>
      <c r="E226" s="60">
        <v>298</v>
      </c>
      <c r="F226" s="60">
        <v>296</v>
      </c>
      <c r="G226" s="60">
        <v>278</v>
      </c>
      <c r="H226" s="60">
        <v>284</v>
      </c>
      <c r="I226" s="60">
        <v>281</v>
      </c>
      <c r="J226" s="60">
        <v>264</v>
      </c>
      <c r="K226" s="60">
        <v>287</v>
      </c>
      <c r="L226" s="60">
        <v>281</v>
      </c>
      <c r="M226" s="60">
        <v>295</v>
      </c>
      <c r="N226" s="60">
        <v>295</v>
      </c>
      <c r="O226" s="64">
        <v>1.027E-2</v>
      </c>
    </row>
    <row r="227" spans="1:15" x14ac:dyDescent="0.2">
      <c r="A227" s="28" t="s">
        <v>46</v>
      </c>
      <c r="B227" s="60">
        <v>665</v>
      </c>
      <c r="C227" s="60">
        <v>660</v>
      </c>
      <c r="D227" s="60">
        <v>652</v>
      </c>
      <c r="E227" s="60">
        <v>664</v>
      </c>
      <c r="F227" s="60">
        <v>667</v>
      </c>
      <c r="G227" s="60">
        <v>684</v>
      </c>
      <c r="H227" s="60">
        <v>693</v>
      </c>
      <c r="I227" s="60">
        <v>697</v>
      </c>
      <c r="J227" s="60">
        <v>709</v>
      </c>
      <c r="K227" s="60">
        <v>714</v>
      </c>
      <c r="L227" s="60">
        <v>719</v>
      </c>
      <c r="M227" s="60">
        <v>719</v>
      </c>
      <c r="N227" s="60">
        <v>715</v>
      </c>
      <c r="O227" s="64">
        <v>7.5190000000000007E-2</v>
      </c>
    </row>
    <row r="228" spans="1:15" x14ac:dyDescent="0.2">
      <c r="A228" s="27" t="s">
        <v>47</v>
      </c>
      <c r="B228" s="59">
        <v>939</v>
      </c>
      <c r="C228" s="59">
        <v>935</v>
      </c>
      <c r="D228" s="59">
        <v>943</v>
      </c>
      <c r="E228" s="59">
        <v>975</v>
      </c>
      <c r="F228" s="59">
        <v>976</v>
      </c>
      <c r="G228" s="59">
        <v>984</v>
      </c>
      <c r="H228" s="59">
        <v>992</v>
      </c>
      <c r="I228" s="59">
        <v>1003</v>
      </c>
      <c r="J228" s="59">
        <v>1005</v>
      </c>
      <c r="K228" s="59">
        <v>1006</v>
      </c>
      <c r="L228" s="59">
        <v>1013</v>
      </c>
      <c r="M228" s="59">
        <v>1034</v>
      </c>
      <c r="N228" s="59">
        <v>1043</v>
      </c>
      <c r="O228" s="65">
        <v>0.11076</v>
      </c>
    </row>
    <row r="229" spans="1:15" x14ac:dyDescent="0.2">
      <c r="A229" s="28" t="s">
        <v>48</v>
      </c>
      <c r="B229" s="60">
        <v>240</v>
      </c>
      <c r="C229" s="60">
        <v>242</v>
      </c>
      <c r="D229" s="60">
        <v>246</v>
      </c>
      <c r="E229" s="60">
        <v>252</v>
      </c>
      <c r="F229" s="60">
        <v>256</v>
      </c>
      <c r="G229" s="60">
        <v>255</v>
      </c>
      <c r="H229" s="60">
        <v>259</v>
      </c>
      <c r="I229" s="60">
        <v>259</v>
      </c>
      <c r="J229" s="60">
        <v>262</v>
      </c>
      <c r="K229" s="60">
        <v>262</v>
      </c>
      <c r="L229" s="60">
        <v>264</v>
      </c>
      <c r="M229" s="60">
        <v>270</v>
      </c>
      <c r="N229" s="60">
        <v>268</v>
      </c>
      <c r="O229" s="64">
        <v>0.11667</v>
      </c>
    </row>
    <row r="230" spans="1:15" x14ac:dyDescent="0.2">
      <c r="A230" s="28" t="s">
        <v>49</v>
      </c>
      <c r="B230" s="60">
        <v>291</v>
      </c>
      <c r="C230" s="60">
        <v>288</v>
      </c>
      <c r="D230" s="60">
        <v>292</v>
      </c>
      <c r="E230" s="60">
        <v>308</v>
      </c>
      <c r="F230" s="60">
        <v>309</v>
      </c>
      <c r="G230" s="60">
        <v>311</v>
      </c>
      <c r="H230" s="60">
        <v>310</v>
      </c>
      <c r="I230" s="60">
        <v>314</v>
      </c>
      <c r="J230" s="60">
        <v>314</v>
      </c>
      <c r="K230" s="60">
        <v>312</v>
      </c>
      <c r="L230" s="60">
        <v>310</v>
      </c>
      <c r="M230" s="60">
        <v>316</v>
      </c>
      <c r="N230" s="60">
        <v>326</v>
      </c>
      <c r="O230" s="64">
        <v>0.12027</v>
      </c>
    </row>
    <row r="231" spans="1:15" x14ac:dyDescent="0.2">
      <c r="A231" s="28" t="s">
        <v>50</v>
      </c>
      <c r="B231" s="60">
        <v>211</v>
      </c>
      <c r="C231" s="60">
        <v>209</v>
      </c>
      <c r="D231" s="60">
        <v>207</v>
      </c>
      <c r="E231" s="60">
        <v>209</v>
      </c>
      <c r="F231" s="60">
        <v>206</v>
      </c>
      <c r="G231" s="60">
        <v>209</v>
      </c>
      <c r="H231" s="60">
        <v>208</v>
      </c>
      <c r="I231" s="60">
        <v>212</v>
      </c>
      <c r="J231" s="60">
        <v>212</v>
      </c>
      <c r="K231" s="60">
        <v>214</v>
      </c>
      <c r="L231" s="60">
        <v>216</v>
      </c>
      <c r="M231" s="60">
        <v>224</v>
      </c>
      <c r="N231" s="60">
        <v>223</v>
      </c>
      <c r="O231" s="64">
        <v>5.6869999999999997E-2</v>
      </c>
    </row>
    <row r="232" spans="1:15" x14ac:dyDescent="0.2">
      <c r="A232" s="28" t="s">
        <v>51</v>
      </c>
      <c r="B232" s="60">
        <v>104</v>
      </c>
      <c r="C232" s="60">
        <v>102</v>
      </c>
      <c r="D232" s="60">
        <v>102</v>
      </c>
      <c r="E232" s="60">
        <v>107</v>
      </c>
      <c r="F232" s="60">
        <v>106</v>
      </c>
      <c r="G232" s="60">
        <v>106</v>
      </c>
      <c r="H232" s="60">
        <v>106</v>
      </c>
      <c r="I232" s="60">
        <v>109</v>
      </c>
      <c r="J232" s="60">
        <v>109</v>
      </c>
      <c r="K232" s="60">
        <v>112</v>
      </c>
      <c r="L232" s="60">
        <v>114</v>
      </c>
      <c r="M232" s="60">
        <v>111</v>
      </c>
      <c r="N232" s="60">
        <v>110</v>
      </c>
      <c r="O232" s="64">
        <v>5.7689999999999998E-2</v>
      </c>
    </row>
    <row r="233" spans="1:15" x14ac:dyDescent="0.2">
      <c r="A233" s="28" t="s">
        <v>52</v>
      </c>
      <c r="B233" s="60">
        <v>44</v>
      </c>
      <c r="C233" s="60">
        <v>45</v>
      </c>
      <c r="D233" s="60">
        <v>46</v>
      </c>
      <c r="E233" s="60">
        <v>47</v>
      </c>
      <c r="F233" s="60">
        <v>46</v>
      </c>
      <c r="G233" s="60">
        <v>48</v>
      </c>
      <c r="H233" s="60">
        <v>49</v>
      </c>
      <c r="I233" s="60">
        <v>49</v>
      </c>
      <c r="J233" s="60">
        <v>49</v>
      </c>
      <c r="K233" s="60">
        <v>49</v>
      </c>
      <c r="L233" s="60">
        <v>49</v>
      </c>
      <c r="M233" s="60">
        <v>51</v>
      </c>
      <c r="N233" s="60">
        <v>52</v>
      </c>
      <c r="O233" s="64" t="s">
        <v>62</v>
      </c>
    </row>
    <row r="234" spans="1:15" x14ac:dyDescent="0.2">
      <c r="A234" s="28" t="s">
        <v>53</v>
      </c>
      <c r="B234" s="60">
        <v>49</v>
      </c>
      <c r="C234" s="60">
        <v>49</v>
      </c>
      <c r="D234" s="60">
        <v>50</v>
      </c>
      <c r="E234" s="60">
        <v>52</v>
      </c>
      <c r="F234" s="60">
        <v>53</v>
      </c>
      <c r="G234" s="60">
        <v>55</v>
      </c>
      <c r="H234" s="60">
        <v>60</v>
      </c>
      <c r="I234" s="60">
        <v>60</v>
      </c>
      <c r="J234" s="60">
        <v>59</v>
      </c>
      <c r="K234" s="60">
        <v>57</v>
      </c>
      <c r="L234" s="60">
        <v>60</v>
      </c>
      <c r="M234" s="60">
        <v>62</v>
      </c>
      <c r="N234" s="60">
        <v>64</v>
      </c>
      <c r="O234" s="64" t="s">
        <v>62</v>
      </c>
    </row>
    <row r="235" spans="1:15" x14ac:dyDescent="0.2">
      <c r="A235" s="27" t="s">
        <v>54</v>
      </c>
      <c r="B235" s="59">
        <v>356</v>
      </c>
      <c r="C235" s="59">
        <v>356</v>
      </c>
      <c r="D235" s="59">
        <v>357</v>
      </c>
      <c r="E235" s="59">
        <v>353</v>
      </c>
      <c r="F235" s="59">
        <v>350</v>
      </c>
      <c r="G235" s="59">
        <v>347</v>
      </c>
      <c r="H235" s="59">
        <v>352</v>
      </c>
      <c r="I235" s="59">
        <v>352</v>
      </c>
      <c r="J235" s="59">
        <v>348</v>
      </c>
      <c r="K235" s="59">
        <v>343</v>
      </c>
      <c r="L235" s="59">
        <v>343</v>
      </c>
      <c r="M235" s="59">
        <v>339</v>
      </c>
      <c r="N235" s="59">
        <v>337</v>
      </c>
      <c r="O235" s="65">
        <v>-5.3370000000000001E-2</v>
      </c>
    </row>
    <row r="236" spans="1:15" x14ac:dyDescent="0.2">
      <c r="A236" s="27" t="s">
        <v>55</v>
      </c>
      <c r="B236" s="59">
        <v>285</v>
      </c>
      <c r="C236" s="59">
        <v>291</v>
      </c>
      <c r="D236" s="59">
        <v>280</v>
      </c>
      <c r="E236" s="59">
        <v>263</v>
      </c>
      <c r="F236" s="59">
        <v>260</v>
      </c>
      <c r="G236" s="59">
        <v>259</v>
      </c>
      <c r="H236" s="59">
        <v>270</v>
      </c>
      <c r="I236" s="59">
        <v>268</v>
      </c>
      <c r="J236" s="59">
        <v>265</v>
      </c>
      <c r="K236" s="59">
        <v>269</v>
      </c>
      <c r="L236" s="59">
        <v>272</v>
      </c>
      <c r="M236" s="59">
        <v>288</v>
      </c>
      <c r="N236" s="59">
        <v>257</v>
      </c>
      <c r="O236" s="65">
        <v>-9.8250000000000004E-2</v>
      </c>
    </row>
    <row r="237" spans="1:15" x14ac:dyDescent="0.2">
      <c r="A237" s="27" t="s">
        <v>56</v>
      </c>
      <c r="B237" s="59">
        <v>35</v>
      </c>
      <c r="C237" s="59">
        <v>45</v>
      </c>
      <c r="D237" s="59">
        <v>54</v>
      </c>
      <c r="E237" s="59">
        <v>55</v>
      </c>
      <c r="F237" s="59">
        <v>73</v>
      </c>
      <c r="G237" s="59">
        <v>67</v>
      </c>
      <c r="H237" s="59">
        <v>75</v>
      </c>
      <c r="I237" s="59">
        <v>59</v>
      </c>
      <c r="J237" s="59">
        <v>57</v>
      </c>
      <c r="K237" s="59">
        <v>64</v>
      </c>
      <c r="L237" s="59">
        <v>57</v>
      </c>
      <c r="M237" s="59">
        <v>75</v>
      </c>
      <c r="N237" s="59">
        <v>49</v>
      </c>
      <c r="O237" s="65" t="s">
        <v>62</v>
      </c>
    </row>
    <row r="238" spans="1:15" x14ac:dyDescent="0.2">
      <c r="A238" s="27" t="s">
        <v>57</v>
      </c>
      <c r="B238" s="59">
        <v>6</v>
      </c>
      <c r="C238" s="59">
        <v>8</v>
      </c>
      <c r="D238" s="59">
        <v>9</v>
      </c>
      <c r="E238" s="59">
        <v>7</v>
      </c>
      <c r="F238" s="59">
        <v>7</v>
      </c>
      <c r="G238" s="59">
        <v>7</v>
      </c>
      <c r="H238" s="59">
        <v>13</v>
      </c>
      <c r="I238" s="59">
        <v>10</v>
      </c>
      <c r="J238" s="59">
        <v>12</v>
      </c>
      <c r="K238" s="59">
        <v>10</v>
      </c>
      <c r="L238" s="59">
        <v>11</v>
      </c>
      <c r="M238" s="59">
        <v>14</v>
      </c>
      <c r="N238" s="59">
        <v>8</v>
      </c>
      <c r="O238" s="65" t="s">
        <v>62</v>
      </c>
    </row>
    <row r="239" spans="1:15" ht="30" customHeight="1" x14ac:dyDescent="0.2">
      <c r="A239" s="29" t="s">
        <v>58</v>
      </c>
      <c r="B239" s="61">
        <v>30</v>
      </c>
      <c r="C239" s="61">
        <v>25</v>
      </c>
      <c r="D239" s="61">
        <v>28</v>
      </c>
      <c r="E239" s="61">
        <v>27</v>
      </c>
      <c r="F239" s="61">
        <v>30</v>
      </c>
      <c r="G239" s="61">
        <v>19</v>
      </c>
      <c r="H239" s="61">
        <v>24</v>
      </c>
      <c r="I239" s="61">
        <v>28</v>
      </c>
      <c r="J239" s="61">
        <v>28</v>
      </c>
      <c r="K239" s="61">
        <v>30</v>
      </c>
      <c r="L239" s="61">
        <v>30</v>
      </c>
      <c r="M239" s="61">
        <v>23</v>
      </c>
      <c r="N239" s="61">
        <v>17</v>
      </c>
      <c r="O239" s="67" t="s">
        <v>62</v>
      </c>
    </row>
    <row r="240" spans="1:15" ht="30" customHeight="1" x14ac:dyDescent="0.25">
      <c r="A240" s="25" t="s">
        <v>60</v>
      </c>
      <c r="B240" s="58">
        <v>115</v>
      </c>
      <c r="C240" s="58">
        <v>119</v>
      </c>
      <c r="D240" s="58">
        <v>114</v>
      </c>
      <c r="E240" s="58">
        <v>118</v>
      </c>
      <c r="F240" s="58">
        <v>119</v>
      </c>
      <c r="G240" s="58">
        <v>110</v>
      </c>
      <c r="H240" s="58">
        <v>127</v>
      </c>
      <c r="I240" s="58">
        <v>125</v>
      </c>
      <c r="J240" s="58">
        <v>125</v>
      </c>
      <c r="K240" s="58">
        <v>115</v>
      </c>
      <c r="L240" s="58">
        <v>119</v>
      </c>
      <c r="M240" s="58">
        <v>126</v>
      </c>
      <c r="N240" s="58">
        <v>124</v>
      </c>
      <c r="O240" s="63">
        <v>7.8259999999999996E-2</v>
      </c>
    </row>
    <row r="241" spans="1:15" ht="19.899999999999999" customHeight="1" x14ac:dyDescent="0.2">
      <c r="A241" s="26" t="s">
        <v>38</v>
      </c>
      <c r="B241" s="62">
        <v>25</v>
      </c>
      <c r="C241" s="62">
        <v>31</v>
      </c>
      <c r="D241" s="62">
        <v>33</v>
      </c>
      <c r="E241" s="62">
        <v>33</v>
      </c>
      <c r="F241" s="62">
        <v>40</v>
      </c>
      <c r="G241" s="62">
        <v>38</v>
      </c>
      <c r="H241" s="62">
        <v>40</v>
      </c>
      <c r="I241" s="62">
        <v>41</v>
      </c>
      <c r="J241" s="62">
        <v>47</v>
      </c>
      <c r="K241" s="62">
        <v>40</v>
      </c>
      <c r="L241" s="62">
        <v>39</v>
      </c>
      <c r="M241" s="62">
        <v>38</v>
      </c>
      <c r="N241" s="62">
        <v>38</v>
      </c>
      <c r="O241" s="66" t="s">
        <v>62</v>
      </c>
    </row>
    <row r="242" spans="1:15" x14ac:dyDescent="0.2">
      <c r="A242" s="27" t="s">
        <v>39</v>
      </c>
      <c r="B242" s="59">
        <v>21</v>
      </c>
      <c r="C242" s="59">
        <v>24</v>
      </c>
      <c r="D242" s="59">
        <v>24</v>
      </c>
      <c r="E242" s="59">
        <v>28</v>
      </c>
      <c r="F242" s="59">
        <v>35</v>
      </c>
      <c r="G242" s="59">
        <v>32</v>
      </c>
      <c r="H242" s="59">
        <v>36</v>
      </c>
      <c r="I242" s="59">
        <v>36</v>
      </c>
      <c r="J242" s="59">
        <v>43</v>
      </c>
      <c r="K242" s="59">
        <v>36</v>
      </c>
      <c r="L242" s="59">
        <v>31</v>
      </c>
      <c r="M242" s="59">
        <v>32</v>
      </c>
      <c r="N242" s="59">
        <v>28</v>
      </c>
      <c r="O242" s="65" t="s">
        <v>62</v>
      </c>
    </row>
    <row r="243" spans="1:15" x14ac:dyDescent="0.2">
      <c r="A243" s="27" t="s">
        <v>40</v>
      </c>
      <c r="B243" s="59">
        <v>4</v>
      </c>
      <c r="C243" s="59">
        <v>7</v>
      </c>
      <c r="D243" s="59">
        <v>9</v>
      </c>
      <c r="E243" s="59">
        <v>5</v>
      </c>
      <c r="F243" s="59">
        <v>5</v>
      </c>
      <c r="G243" s="59">
        <v>6</v>
      </c>
      <c r="H243" s="59">
        <v>4</v>
      </c>
      <c r="I243" s="59">
        <v>5</v>
      </c>
      <c r="J243" s="59">
        <v>4</v>
      </c>
      <c r="K243" s="59">
        <v>4</v>
      </c>
      <c r="L243" s="59">
        <v>8</v>
      </c>
      <c r="M243" s="59">
        <v>6</v>
      </c>
      <c r="N243" s="59">
        <v>10</v>
      </c>
      <c r="O243" s="65" t="s">
        <v>62</v>
      </c>
    </row>
    <row r="244" spans="1:15" ht="19.899999999999999" customHeight="1" x14ac:dyDescent="0.2">
      <c r="A244" s="26" t="s">
        <v>41</v>
      </c>
      <c r="B244" s="62">
        <v>90</v>
      </c>
      <c r="C244" s="62">
        <v>88</v>
      </c>
      <c r="D244" s="62">
        <v>81</v>
      </c>
      <c r="E244" s="62">
        <v>85</v>
      </c>
      <c r="F244" s="62">
        <v>78</v>
      </c>
      <c r="G244" s="62">
        <v>71</v>
      </c>
      <c r="H244" s="62">
        <v>86</v>
      </c>
      <c r="I244" s="62">
        <v>84</v>
      </c>
      <c r="J244" s="62">
        <v>78</v>
      </c>
      <c r="K244" s="62">
        <v>73</v>
      </c>
      <c r="L244" s="62">
        <v>78</v>
      </c>
      <c r="M244" s="62">
        <v>87</v>
      </c>
      <c r="N244" s="62">
        <v>86</v>
      </c>
      <c r="O244" s="66">
        <v>-4.444E-2</v>
      </c>
    </row>
    <row r="245" spans="1:15" x14ac:dyDescent="0.2">
      <c r="A245" s="27" t="s">
        <v>42</v>
      </c>
      <c r="B245" s="59">
        <v>16</v>
      </c>
      <c r="C245" s="59">
        <v>11</v>
      </c>
      <c r="D245" s="59">
        <v>9</v>
      </c>
      <c r="E245" s="59">
        <v>9</v>
      </c>
      <c r="F245" s="59">
        <v>8</v>
      </c>
      <c r="G245" s="59">
        <v>5</v>
      </c>
      <c r="H245" s="59">
        <v>13</v>
      </c>
      <c r="I245" s="59">
        <v>15</v>
      </c>
      <c r="J245" s="59">
        <v>8</v>
      </c>
      <c r="K245" s="59">
        <v>6</v>
      </c>
      <c r="L245" s="59">
        <v>8</v>
      </c>
      <c r="M245" s="59">
        <v>9</v>
      </c>
      <c r="N245" s="59">
        <v>7</v>
      </c>
      <c r="O245" s="65" t="s">
        <v>62</v>
      </c>
    </row>
    <row r="246" spans="1:15" x14ac:dyDescent="0.2">
      <c r="A246" s="27" t="s">
        <v>43</v>
      </c>
      <c r="B246" s="59">
        <v>4</v>
      </c>
      <c r="C246" s="59">
        <v>6</v>
      </c>
      <c r="D246" s="59">
        <v>5</v>
      </c>
      <c r="E246" s="59">
        <v>4</v>
      </c>
      <c r="F246" s="59">
        <v>4</v>
      </c>
      <c r="G246" s="59">
        <v>4</v>
      </c>
      <c r="H246" s="59">
        <v>8</v>
      </c>
      <c r="I246" s="59">
        <v>9</v>
      </c>
      <c r="J246" s="59">
        <v>5</v>
      </c>
      <c r="K246" s="59">
        <v>6</v>
      </c>
      <c r="L246" s="59">
        <v>6</v>
      </c>
      <c r="M246" s="59">
        <v>8</v>
      </c>
      <c r="N246" s="59">
        <v>7</v>
      </c>
      <c r="O246" s="65" t="s">
        <v>62</v>
      </c>
    </row>
    <row r="247" spans="1:15" x14ac:dyDescent="0.2">
      <c r="A247" s="27" t="s">
        <v>44</v>
      </c>
      <c r="B247" s="59">
        <v>40</v>
      </c>
      <c r="C247" s="59">
        <v>40</v>
      </c>
      <c r="D247" s="59">
        <v>37</v>
      </c>
      <c r="E247" s="59">
        <v>41</v>
      </c>
      <c r="F247" s="59">
        <v>39</v>
      </c>
      <c r="G247" s="59">
        <v>36</v>
      </c>
      <c r="H247" s="59">
        <v>41</v>
      </c>
      <c r="I247" s="59">
        <v>39</v>
      </c>
      <c r="J247" s="59">
        <v>38</v>
      </c>
      <c r="K247" s="59">
        <v>37</v>
      </c>
      <c r="L247" s="59">
        <v>38</v>
      </c>
      <c r="M247" s="59">
        <v>43</v>
      </c>
      <c r="N247" s="59">
        <v>43</v>
      </c>
      <c r="O247" s="65" t="s">
        <v>62</v>
      </c>
    </row>
    <row r="248" spans="1:15" x14ac:dyDescent="0.2">
      <c r="A248" s="28" t="s">
        <v>45</v>
      </c>
      <c r="B248" s="60">
        <v>21</v>
      </c>
      <c r="C248" s="60">
        <v>14</v>
      </c>
      <c r="D248" s="60">
        <v>12</v>
      </c>
      <c r="E248" s="60">
        <v>13</v>
      </c>
      <c r="F248" s="60">
        <v>11</v>
      </c>
      <c r="G248" s="60">
        <v>10</v>
      </c>
      <c r="H248" s="60">
        <v>13</v>
      </c>
      <c r="I248" s="60">
        <v>11</v>
      </c>
      <c r="J248" s="60">
        <v>11</v>
      </c>
      <c r="K248" s="60">
        <v>8</v>
      </c>
      <c r="L248" s="60">
        <v>9</v>
      </c>
      <c r="M248" s="60">
        <v>13</v>
      </c>
      <c r="N248" s="60">
        <v>14</v>
      </c>
      <c r="O248" s="64" t="s">
        <v>62</v>
      </c>
    </row>
    <row r="249" spans="1:15" x14ac:dyDescent="0.2">
      <c r="A249" s="28" t="s">
        <v>46</v>
      </c>
      <c r="B249" s="60">
        <v>19</v>
      </c>
      <c r="C249" s="60">
        <v>26</v>
      </c>
      <c r="D249" s="60">
        <v>25</v>
      </c>
      <c r="E249" s="60">
        <v>28</v>
      </c>
      <c r="F249" s="60">
        <v>28</v>
      </c>
      <c r="G249" s="60">
        <v>26</v>
      </c>
      <c r="H249" s="60">
        <v>28</v>
      </c>
      <c r="I249" s="60">
        <v>28</v>
      </c>
      <c r="J249" s="60">
        <v>27</v>
      </c>
      <c r="K249" s="60">
        <v>29</v>
      </c>
      <c r="L249" s="60">
        <v>29</v>
      </c>
      <c r="M249" s="60">
        <v>30</v>
      </c>
      <c r="N249" s="60">
        <v>29</v>
      </c>
      <c r="O249" s="64" t="s">
        <v>62</v>
      </c>
    </row>
    <row r="250" spans="1:15" x14ac:dyDescent="0.2">
      <c r="A250" s="27" t="s">
        <v>47</v>
      </c>
      <c r="B250" s="59">
        <v>22</v>
      </c>
      <c r="C250" s="59">
        <v>20</v>
      </c>
      <c r="D250" s="59">
        <v>22</v>
      </c>
      <c r="E250" s="59">
        <v>21</v>
      </c>
      <c r="F250" s="59">
        <v>19</v>
      </c>
      <c r="G250" s="59">
        <v>23</v>
      </c>
      <c r="H250" s="59">
        <v>21</v>
      </c>
      <c r="I250" s="59">
        <v>20</v>
      </c>
      <c r="J250" s="59">
        <v>22</v>
      </c>
      <c r="K250" s="59">
        <v>20</v>
      </c>
      <c r="L250" s="59">
        <v>20</v>
      </c>
      <c r="M250" s="59">
        <v>21</v>
      </c>
      <c r="N250" s="59">
        <v>24</v>
      </c>
      <c r="O250" s="65" t="s">
        <v>62</v>
      </c>
    </row>
    <row r="251" spans="1:15" x14ac:dyDescent="0.2">
      <c r="A251" s="28" t="s">
        <v>48</v>
      </c>
      <c r="B251" s="60">
        <v>12</v>
      </c>
      <c r="C251" s="60">
        <v>11</v>
      </c>
      <c r="D251" s="60">
        <v>10</v>
      </c>
      <c r="E251" s="60">
        <v>9</v>
      </c>
      <c r="F251" s="60">
        <v>9</v>
      </c>
      <c r="G251" s="60">
        <v>9</v>
      </c>
      <c r="H251" s="60">
        <v>8</v>
      </c>
      <c r="I251" s="60">
        <v>7</v>
      </c>
      <c r="J251" s="60">
        <v>7</v>
      </c>
      <c r="K251" s="60">
        <v>5</v>
      </c>
      <c r="L251" s="60">
        <v>5</v>
      </c>
      <c r="M251" s="60">
        <v>5</v>
      </c>
      <c r="N251" s="60">
        <v>6</v>
      </c>
      <c r="O251" s="64" t="s">
        <v>62</v>
      </c>
    </row>
    <row r="252" spans="1:15" x14ac:dyDescent="0.2">
      <c r="A252" s="28" t="s">
        <v>49</v>
      </c>
      <c r="B252" s="60">
        <v>7</v>
      </c>
      <c r="C252" s="60">
        <v>6</v>
      </c>
      <c r="D252" s="60">
        <v>9</v>
      </c>
      <c r="E252" s="60">
        <v>8</v>
      </c>
      <c r="F252" s="60">
        <v>7</v>
      </c>
      <c r="G252" s="60">
        <v>10</v>
      </c>
      <c r="H252" s="60">
        <v>9</v>
      </c>
      <c r="I252" s="60">
        <v>9</v>
      </c>
      <c r="J252" s="60">
        <v>9</v>
      </c>
      <c r="K252" s="60">
        <v>8</v>
      </c>
      <c r="L252" s="60">
        <v>9</v>
      </c>
      <c r="M252" s="60">
        <v>10</v>
      </c>
      <c r="N252" s="60">
        <v>11</v>
      </c>
      <c r="O252" s="64" t="s">
        <v>62</v>
      </c>
    </row>
    <row r="253" spans="1:15" x14ac:dyDescent="0.2">
      <c r="A253" s="28" t="s">
        <v>50</v>
      </c>
      <c r="B253" s="60">
        <v>0</v>
      </c>
      <c r="C253" s="60">
        <v>0</v>
      </c>
      <c r="D253" s="60">
        <v>0</v>
      </c>
      <c r="E253" s="60">
        <v>1</v>
      </c>
      <c r="F253" s="60">
        <v>1</v>
      </c>
      <c r="G253" s="60">
        <v>1</v>
      </c>
      <c r="H253" s="60">
        <v>2</v>
      </c>
      <c r="I253" s="60">
        <v>2</v>
      </c>
      <c r="J253" s="60">
        <v>3</v>
      </c>
      <c r="K253" s="60">
        <v>3</v>
      </c>
      <c r="L253" s="60">
        <v>3</v>
      </c>
      <c r="M253" s="60">
        <v>3</v>
      </c>
      <c r="N253" s="60">
        <v>4</v>
      </c>
      <c r="O253" s="64" t="s">
        <v>62</v>
      </c>
    </row>
    <row r="254" spans="1:15" x14ac:dyDescent="0.2">
      <c r="A254" s="28" t="s">
        <v>51</v>
      </c>
      <c r="B254" s="60">
        <v>0</v>
      </c>
      <c r="C254" s="60">
        <v>0</v>
      </c>
      <c r="D254" s="60">
        <v>0</v>
      </c>
      <c r="E254" s="60">
        <v>0</v>
      </c>
      <c r="F254" s="60">
        <v>0</v>
      </c>
      <c r="G254" s="60">
        <v>0</v>
      </c>
      <c r="H254" s="60">
        <v>0</v>
      </c>
      <c r="I254" s="60">
        <v>0</v>
      </c>
      <c r="J254" s="60">
        <v>0</v>
      </c>
      <c r="K254" s="60">
        <v>1</v>
      </c>
      <c r="L254" s="60">
        <v>1</v>
      </c>
      <c r="M254" s="60">
        <v>1</v>
      </c>
      <c r="N254" s="60">
        <v>1</v>
      </c>
      <c r="O254" s="64" t="s">
        <v>62</v>
      </c>
    </row>
    <row r="255" spans="1:15" x14ac:dyDescent="0.2">
      <c r="A255" s="28" t="s">
        <v>52</v>
      </c>
      <c r="B255" s="60">
        <v>0</v>
      </c>
      <c r="C255" s="60">
        <v>0</v>
      </c>
      <c r="D255" s="60">
        <v>0</v>
      </c>
      <c r="E255" s="60">
        <v>0</v>
      </c>
      <c r="F255" s="60">
        <v>0</v>
      </c>
      <c r="G255" s="60">
        <v>0</v>
      </c>
      <c r="H255" s="60">
        <v>0</v>
      </c>
      <c r="I255" s="60">
        <v>0</v>
      </c>
      <c r="J255" s="60">
        <v>0</v>
      </c>
      <c r="K255" s="60">
        <v>0</v>
      </c>
      <c r="L255" s="60">
        <v>0</v>
      </c>
      <c r="M255" s="60">
        <v>0</v>
      </c>
      <c r="N255" s="60">
        <v>0</v>
      </c>
      <c r="O255" s="64" t="s">
        <v>62</v>
      </c>
    </row>
    <row r="256" spans="1:15" x14ac:dyDescent="0.2">
      <c r="A256" s="28" t="s">
        <v>53</v>
      </c>
      <c r="B256" s="60">
        <v>3</v>
      </c>
      <c r="C256" s="60">
        <v>3</v>
      </c>
      <c r="D256" s="60">
        <v>3</v>
      </c>
      <c r="E256" s="60">
        <v>3</v>
      </c>
      <c r="F256" s="60">
        <v>2</v>
      </c>
      <c r="G256" s="60">
        <v>3</v>
      </c>
      <c r="H256" s="60">
        <v>2</v>
      </c>
      <c r="I256" s="60">
        <v>2</v>
      </c>
      <c r="J256" s="60">
        <v>3</v>
      </c>
      <c r="K256" s="60">
        <v>3</v>
      </c>
      <c r="L256" s="60">
        <v>2</v>
      </c>
      <c r="M256" s="60">
        <v>2</v>
      </c>
      <c r="N256" s="60">
        <v>2</v>
      </c>
      <c r="O256" s="64" t="s">
        <v>62</v>
      </c>
    </row>
    <row r="257" spans="1:15" x14ac:dyDescent="0.2">
      <c r="A257" s="27" t="s">
        <v>54</v>
      </c>
      <c r="B257" s="59">
        <v>2</v>
      </c>
      <c r="C257" s="59">
        <v>2</v>
      </c>
      <c r="D257" s="59">
        <v>1</v>
      </c>
      <c r="E257" s="59">
        <v>1</v>
      </c>
      <c r="F257" s="59">
        <v>1</v>
      </c>
      <c r="G257" s="59">
        <v>1</v>
      </c>
      <c r="H257" s="59">
        <v>1</v>
      </c>
      <c r="I257" s="59">
        <v>1</v>
      </c>
      <c r="J257" s="59">
        <v>2</v>
      </c>
      <c r="K257" s="59">
        <v>2</v>
      </c>
      <c r="L257" s="59">
        <v>3</v>
      </c>
      <c r="M257" s="59">
        <v>3</v>
      </c>
      <c r="N257" s="59">
        <v>3</v>
      </c>
      <c r="O257" s="65" t="s">
        <v>62</v>
      </c>
    </row>
    <row r="258" spans="1:15" x14ac:dyDescent="0.2">
      <c r="A258" s="27" t="s">
        <v>55</v>
      </c>
      <c r="B258" s="59">
        <v>4</v>
      </c>
      <c r="C258" s="59">
        <v>5</v>
      </c>
      <c r="D258" s="59">
        <v>5</v>
      </c>
      <c r="E258" s="59">
        <v>6</v>
      </c>
      <c r="F258" s="59">
        <v>6</v>
      </c>
      <c r="G258" s="59">
        <v>0</v>
      </c>
      <c r="H258" s="59">
        <v>0</v>
      </c>
      <c r="I258" s="59">
        <v>0</v>
      </c>
      <c r="J258" s="59">
        <v>1</v>
      </c>
      <c r="K258" s="59">
        <v>0</v>
      </c>
      <c r="L258" s="59">
        <v>2</v>
      </c>
      <c r="M258" s="59">
        <v>2</v>
      </c>
      <c r="N258" s="59">
        <v>2</v>
      </c>
      <c r="O258" s="65" t="s">
        <v>62</v>
      </c>
    </row>
    <row r="259" spans="1:15" x14ac:dyDescent="0.2">
      <c r="A259" s="27" t="s">
        <v>56</v>
      </c>
      <c r="B259" s="59">
        <v>2</v>
      </c>
      <c r="C259" s="59">
        <v>4</v>
      </c>
      <c r="D259" s="59">
        <v>2</v>
      </c>
      <c r="E259" s="59">
        <v>3</v>
      </c>
      <c r="F259" s="59">
        <v>1</v>
      </c>
      <c r="G259" s="59">
        <v>2</v>
      </c>
      <c r="H259" s="59">
        <v>2</v>
      </c>
      <c r="I259" s="59">
        <v>0</v>
      </c>
      <c r="J259" s="59">
        <v>2</v>
      </c>
      <c r="K259" s="59">
        <v>2</v>
      </c>
      <c r="L259" s="59">
        <v>1</v>
      </c>
      <c r="M259" s="59">
        <v>1</v>
      </c>
      <c r="N259" s="59">
        <v>0</v>
      </c>
      <c r="O259" s="65" t="s">
        <v>62</v>
      </c>
    </row>
    <row r="260" spans="1:15" x14ac:dyDescent="0.2">
      <c r="A260" s="27" t="s">
        <v>57</v>
      </c>
      <c r="B260" s="59">
        <v>0</v>
      </c>
      <c r="C260" s="59">
        <v>0</v>
      </c>
      <c r="D260" s="59">
        <v>0</v>
      </c>
      <c r="E260" s="59">
        <v>0</v>
      </c>
      <c r="F260" s="59">
        <v>0</v>
      </c>
      <c r="G260" s="59">
        <v>0</v>
      </c>
      <c r="H260" s="59">
        <v>0</v>
      </c>
      <c r="I260" s="59">
        <v>0</v>
      </c>
      <c r="J260" s="59">
        <v>0</v>
      </c>
      <c r="K260" s="59">
        <v>0</v>
      </c>
      <c r="L260" s="59">
        <v>0</v>
      </c>
      <c r="M260" s="59">
        <v>0</v>
      </c>
      <c r="N260" s="59">
        <v>0</v>
      </c>
      <c r="O260" s="65" t="s">
        <v>62</v>
      </c>
    </row>
    <row r="261" spans="1:15" ht="30" customHeight="1" x14ac:dyDescent="0.2">
      <c r="A261" s="29" t="s">
        <v>58</v>
      </c>
      <c r="B261" s="61">
        <v>0</v>
      </c>
      <c r="C261" s="61">
        <v>0</v>
      </c>
      <c r="D261" s="61">
        <v>0</v>
      </c>
      <c r="E261" s="61">
        <v>0</v>
      </c>
      <c r="F261" s="61">
        <v>1</v>
      </c>
      <c r="G261" s="61">
        <v>1</v>
      </c>
      <c r="H261" s="61">
        <v>1</v>
      </c>
      <c r="I261" s="61">
        <v>0</v>
      </c>
      <c r="J261" s="61">
        <v>0</v>
      </c>
      <c r="K261" s="61">
        <v>2</v>
      </c>
      <c r="L261" s="61">
        <v>2</v>
      </c>
      <c r="M261" s="61">
        <v>1</v>
      </c>
      <c r="N261" s="61">
        <v>0</v>
      </c>
      <c r="O261" s="67" t="s">
        <v>62</v>
      </c>
    </row>
    <row r="262" spans="1:15" ht="30" customHeight="1" x14ac:dyDescent="0.25">
      <c r="A262" s="25" t="s">
        <v>61</v>
      </c>
      <c r="B262" s="58">
        <v>0</v>
      </c>
      <c r="C262" s="58">
        <v>0</v>
      </c>
      <c r="D262" s="58">
        <v>0</v>
      </c>
      <c r="E262" s="58">
        <v>0</v>
      </c>
      <c r="F262" s="58">
        <v>0</v>
      </c>
      <c r="G262" s="58">
        <v>0</v>
      </c>
      <c r="H262" s="58">
        <v>0</v>
      </c>
      <c r="I262" s="58">
        <v>0</v>
      </c>
      <c r="J262" s="58">
        <v>0</v>
      </c>
      <c r="K262" s="58">
        <v>0</v>
      </c>
      <c r="L262" s="58">
        <v>0</v>
      </c>
      <c r="M262" s="58">
        <v>0</v>
      </c>
      <c r="N262" s="58">
        <v>0</v>
      </c>
      <c r="O262" s="63" t="s">
        <v>62</v>
      </c>
    </row>
    <row r="263" spans="1:15" ht="19.899999999999999" customHeight="1" x14ac:dyDescent="0.2">
      <c r="A263" s="26" t="s">
        <v>38</v>
      </c>
      <c r="B263" s="62">
        <v>0</v>
      </c>
      <c r="C263" s="62">
        <v>0</v>
      </c>
      <c r="D263" s="62">
        <v>0</v>
      </c>
      <c r="E263" s="62">
        <v>0</v>
      </c>
      <c r="F263" s="62">
        <v>0</v>
      </c>
      <c r="G263" s="62">
        <v>0</v>
      </c>
      <c r="H263" s="62">
        <v>0</v>
      </c>
      <c r="I263" s="62">
        <v>0</v>
      </c>
      <c r="J263" s="62">
        <v>0</v>
      </c>
      <c r="K263" s="62">
        <v>0</v>
      </c>
      <c r="L263" s="62">
        <v>0</v>
      </c>
      <c r="M263" s="62">
        <v>0</v>
      </c>
      <c r="N263" s="62">
        <v>0</v>
      </c>
      <c r="O263" s="66" t="s">
        <v>62</v>
      </c>
    </row>
    <row r="264" spans="1:15" x14ac:dyDescent="0.2">
      <c r="A264" s="27" t="s">
        <v>39</v>
      </c>
      <c r="B264" s="59">
        <v>0</v>
      </c>
      <c r="C264" s="59">
        <v>0</v>
      </c>
      <c r="D264" s="59">
        <v>0</v>
      </c>
      <c r="E264" s="59">
        <v>0</v>
      </c>
      <c r="F264" s="59">
        <v>0</v>
      </c>
      <c r="G264" s="59">
        <v>0</v>
      </c>
      <c r="H264" s="59">
        <v>0</v>
      </c>
      <c r="I264" s="59">
        <v>0</v>
      </c>
      <c r="J264" s="59">
        <v>0</v>
      </c>
      <c r="K264" s="59">
        <v>0</v>
      </c>
      <c r="L264" s="59">
        <v>0</v>
      </c>
      <c r="M264" s="59">
        <v>0</v>
      </c>
      <c r="N264" s="59">
        <v>0</v>
      </c>
      <c r="O264" s="65" t="s">
        <v>62</v>
      </c>
    </row>
    <row r="265" spans="1:15" x14ac:dyDescent="0.2">
      <c r="A265" s="27" t="s">
        <v>40</v>
      </c>
      <c r="B265" s="59">
        <v>0</v>
      </c>
      <c r="C265" s="59">
        <v>0</v>
      </c>
      <c r="D265" s="59">
        <v>0</v>
      </c>
      <c r="E265" s="59">
        <v>0</v>
      </c>
      <c r="F265" s="59">
        <v>0</v>
      </c>
      <c r="G265" s="59">
        <v>0</v>
      </c>
      <c r="H265" s="59">
        <v>0</v>
      </c>
      <c r="I265" s="59">
        <v>0</v>
      </c>
      <c r="J265" s="59">
        <v>0</v>
      </c>
      <c r="K265" s="59">
        <v>0</v>
      </c>
      <c r="L265" s="59">
        <v>0</v>
      </c>
      <c r="M265" s="59">
        <v>0</v>
      </c>
      <c r="N265" s="59">
        <v>0</v>
      </c>
      <c r="O265" s="65" t="s">
        <v>62</v>
      </c>
    </row>
    <row r="266" spans="1:15" ht="19.899999999999999" customHeight="1" x14ac:dyDescent="0.2">
      <c r="A266" s="26" t="s">
        <v>41</v>
      </c>
      <c r="B266" s="62">
        <v>0</v>
      </c>
      <c r="C266" s="62">
        <v>0</v>
      </c>
      <c r="D266" s="62">
        <v>0</v>
      </c>
      <c r="E266" s="62">
        <v>0</v>
      </c>
      <c r="F266" s="62">
        <v>0</v>
      </c>
      <c r="G266" s="62">
        <v>0</v>
      </c>
      <c r="H266" s="62">
        <v>0</v>
      </c>
      <c r="I266" s="62">
        <v>0</v>
      </c>
      <c r="J266" s="62">
        <v>0</v>
      </c>
      <c r="K266" s="62">
        <v>0</v>
      </c>
      <c r="L266" s="62">
        <v>0</v>
      </c>
      <c r="M266" s="62">
        <v>0</v>
      </c>
      <c r="N266" s="62">
        <v>0</v>
      </c>
      <c r="O266" s="66" t="s">
        <v>62</v>
      </c>
    </row>
    <row r="267" spans="1:15" x14ac:dyDescent="0.2">
      <c r="A267" s="27" t="s">
        <v>42</v>
      </c>
      <c r="B267" s="59">
        <v>0</v>
      </c>
      <c r="C267" s="59">
        <v>0</v>
      </c>
      <c r="D267" s="59">
        <v>0</v>
      </c>
      <c r="E267" s="59">
        <v>0</v>
      </c>
      <c r="F267" s="59">
        <v>0</v>
      </c>
      <c r="G267" s="59">
        <v>0</v>
      </c>
      <c r="H267" s="59">
        <v>0</v>
      </c>
      <c r="I267" s="59">
        <v>0</v>
      </c>
      <c r="J267" s="59">
        <v>0</v>
      </c>
      <c r="K267" s="59">
        <v>0</v>
      </c>
      <c r="L267" s="59">
        <v>0</v>
      </c>
      <c r="M267" s="59">
        <v>0</v>
      </c>
      <c r="N267" s="59">
        <v>0</v>
      </c>
      <c r="O267" s="65" t="s">
        <v>62</v>
      </c>
    </row>
    <row r="268" spans="1:15" x14ac:dyDescent="0.2">
      <c r="A268" s="27" t="s">
        <v>43</v>
      </c>
      <c r="B268" s="59">
        <v>0</v>
      </c>
      <c r="C268" s="59">
        <v>0</v>
      </c>
      <c r="D268" s="59">
        <v>0</v>
      </c>
      <c r="E268" s="59">
        <v>0</v>
      </c>
      <c r="F268" s="59">
        <v>0</v>
      </c>
      <c r="G268" s="59">
        <v>0</v>
      </c>
      <c r="H268" s="59">
        <v>0</v>
      </c>
      <c r="I268" s="59">
        <v>0</v>
      </c>
      <c r="J268" s="59">
        <v>0</v>
      </c>
      <c r="K268" s="59">
        <v>0</v>
      </c>
      <c r="L268" s="59">
        <v>0</v>
      </c>
      <c r="M268" s="59">
        <v>0</v>
      </c>
      <c r="N268" s="59">
        <v>0</v>
      </c>
      <c r="O268" s="65" t="s">
        <v>62</v>
      </c>
    </row>
    <row r="269" spans="1:15" x14ac:dyDescent="0.2">
      <c r="A269" s="27" t="s">
        <v>44</v>
      </c>
      <c r="B269" s="59">
        <v>0</v>
      </c>
      <c r="C269" s="59">
        <v>0</v>
      </c>
      <c r="D269" s="59">
        <v>0</v>
      </c>
      <c r="E269" s="59">
        <v>0</v>
      </c>
      <c r="F269" s="59">
        <v>0</v>
      </c>
      <c r="G269" s="59">
        <v>0</v>
      </c>
      <c r="H269" s="59">
        <v>0</v>
      </c>
      <c r="I269" s="59">
        <v>0</v>
      </c>
      <c r="J269" s="59">
        <v>0</v>
      </c>
      <c r="K269" s="59">
        <v>0</v>
      </c>
      <c r="L269" s="59">
        <v>0</v>
      </c>
      <c r="M269" s="59">
        <v>0</v>
      </c>
      <c r="N269" s="59">
        <v>0</v>
      </c>
      <c r="O269" s="65" t="s">
        <v>62</v>
      </c>
    </row>
    <row r="270" spans="1:15" x14ac:dyDescent="0.2">
      <c r="A270" s="28" t="s">
        <v>45</v>
      </c>
      <c r="B270" s="60">
        <v>0</v>
      </c>
      <c r="C270" s="60">
        <v>0</v>
      </c>
      <c r="D270" s="60">
        <v>0</v>
      </c>
      <c r="E270" s="60">
        <v>0</v>
      </c>
      <c r="F270" s="60">
        <v>0</v>
      </c>
      <c r="G270" s="60">
        <v>0</v>
      </c>
      <c r="H270" s="60">
        <v>0</v>
      </c>
      <c r="I270" s="60">
        <v>0</v>
      </c>
      <c r="J270" s="60">
        <v>0</v>
      </c>
      <c r="K270" s="60">
        <v>0</v>
      </c>
      <c r="L270" s="60">
        <v>0</v>
      </c>
      <c r="M270" s="60">
        <v>0</v>
      </c>
      <c r="N270" s="60">
        <v>0</v>
      </c>
      <c r="O270" s="64" t="s">
        <v>62</v>
      </c>
    </row>
    <row r="271" spans="1:15" x14ac:dyDescent="0.2">
      <c r="A271" s="28" t="s">
        <v>46</v>
      </c>
      <c r="B271" s="60">
        <v>0</v>
      </c>
      <c r="C271" s="60">
        <v>0</v>
      </c>
      <c r="D271" s="60">
        <v>0</v>
      </c>
      <c r="E271" s="60">
        <v>0</v>
      </c>
      <c r="F271" s="60">
        <v>0</v>
      </c>
      <c r="G271" s="60">
        <v>0</v>
      </c>
      <c r="H271" s="60">
        <v>0</v>
      </c>
      <c r="I271" s="60">
        <v>0</v>
      </c>
      <c r="J271" s="60">
        <v>0</v>
      </c>
      <c r="K271" s="60">
        <v>0</v>
      </c>
      <c r="L271" s="60">
        <v>0</v>
      </c>
      <c r="M271" s="60">
        <v>0</v>
      </c>
      <c r="N271" s="60">
        <v>0</v>
      </c>
      <c r="O271" s="64" t="s">
        <v>62</v>
      </c>
    </row>
    <row r="272" spans="1:15" x14ac:dyDescent="0.2">
      <c r="A272" s="27" t="s">
        <v>47</v>
      </c>
      <c r="B272" s="59">
        <v>0</v>
      </c>
      <c r="C272" s="59">
        <v>0</v>
      </c>
      <c r="D272" s="59">
        <v>0</v>
      </c>
      <c r="E272" s="59">
        <v>0</v>
      </c>
      <c r="F272" s="59">
        <v>0</v>
      </c>
      <c r="G272" s="59">
        <v>0</v>
      </c>
      <c r="H272" s="59">
        <v>0</v>
      </c>
      <c r="I272" s="59">
        <v>0</v>
      </c>
      <c r="J272" s="59">
        <v>0</v>
      </c>
      <c r="K272" s="59">
        <v>0</v>
      </c>
      <c r="L272" s="59">
        <v>0</v>
      </c>
      <c r="M272" s="59">
        <v>0</v>
      </c>
      <c r="N272" s="59">
        <v>0</v>
      </c>
      <c r="O272" s="65" t="s">
        <v>62</v>
      </c>
    </row>
    <row r="273" spans="1:15" x14ac:dyDescent="0.2">
      <c r="A273" s="28" t="s">
        <v>48</v>
      </c>
      <c r="B273" s="60">
        <v>0</v>
      </c>
      <c r="C273" s="60">
        <v>0</v>
      </c>
      <c r="D273" s="60">
        <v>0</v>
      </c>
      <c r="E273" s="60">
        <v>0</v>
      </c>
      <c r="F273" s="60">
        <v>0</v>
      </c>
      <c r="G273" s="60">
        <v>0</v>
      </c>
      <c r="H273" s="60">
        <v>0</v>
      </c>
      <c r="I273" s="60">
        <v>0</v>
      </c>
      <c r="J273" s="60">
        <v>0</v>
      </c>
      <c r="K273" s="60">
        <v>0</v>
      </c>
      <c r="L273" s="60">
        <v>0</v>
      </c>
      <c r="M273" s="60">
        <v>0</v>
      </c>
      <c r="N273" s="60">
        <v>0</v>
      </c>
      <c r="O273" s="64" t="s">
        <v>62</v>
      </c>
    </row>
    <row r="274" spans="1:15" x14ac:dyDescent="0.2">
      <c r="A274" s="28" t="s">
        <v>49</v>
      </c>
      <c r="B274" s="60">
        <v>0</v>
      </c>
      <c r="C274" s="60">
        <v>0</v>
      </c>
      <c r="D274" s="60">
        <v>0</v>
      </c>
      <c r="E274" s="60">
        <v>0</v>
      </c>
      <c r="F274" s="60">
        <v>0</v>
      </c>
      <c r="G274" s="60">
        <v>0</v>
      </c>
      <c r="H274" s="60">
        <v>0</v>
      </c>
      <c r="I274" s="60">
        <v>0</v>
      </c>
      <c r="J274" s="60">
        <v>0</v>
      </c>
      <c r="K274" s="60">
        <v>0</v>
      </c>
      <c r="L274" s="60">
        <v>0</v>
      </c>
      <c r="M274" s="60">
        <v>0</v>
      </c>
      <c r="N274" s="60">
        <v>0</v>
      </c>
      <c r="O274" s="64" t="s">
        <v>62</v>
      </c>
    </row>
    <row r="275" spans="1:15" x14ac:dyDescent="0.2">
      <c r="A275" s="28" t="s">
        <v>50</v>
      </c>
      <c r="B275" s="60">
        <v>0</v>
      </c>
      <c r="C275" s="60">
        <v>0</v>
      </c>
      <c r="D275" s="60">
        <v>0</v>
      </c>
      <c r="E275" s="60">
        <v>0</v>
      </c>
      <c r="F275" s="60">
        <v>0</v>
      </c>
      <c r="G275" s="60">
        <v>0</v>
      </c>
      <c r="H275" s="60">
        <v>0</v>
      </c>
      <c r="I275" s="60">
        <v>0</v>
      </c>
      <c r="J275" s="60">
        <v>0</v>
      </c>
      <c r="K275" s="60">
        <v>0</v>
      </c>
      <c r="L275" s="60">
        <v>0</v>
      </c>
      <c r="M275" s="60">
        <v>0</v>
      </c>
      <c r="N275" s="60">
        <v>0</v>
      </c>
      <c r="O275" s="64" t="s">
        <v>62</v>
      </c>
    </row>
    <row r="276" spans="1:15" x14ac:dyDescent="0.2">
      <c r="A276" s="28" t="s">
        <v>51</v>
      </c>
      <c r="B276" s="60">
        <v>0</v>
      </c>
      <c r="C276" s="60">
        <v>0</v>
      </c>
      <c r="D276" s="60">
        <v>0</v>
      </c>
      <c r="E276" s="60">
        <v>0</v>
      </c>
      <c r="F276" s="60">
        <v>0</v>
      </c>
      <c r="G276" s="60">
        <v>0</v>
      </c>
      <c r="H276" s="60">
        <v>0</v>
      </c>
      <c r="I276" s="60">
        <v>0</v>
      </c>
      <c r="J276" s="60">
        <v>0</v>
      </c>
      <c r="K276" s="60">
        <v>0</v>
      </c>
      <c r="L276" s="60">
        <v>0</v>
      </c>
      <c r="M276" s="60">
        <v>0</v>
      </c>
      <c r="N276" s="60">
        <v>0</v>
      </c>
      <c r="O276" s="64" t="s">
        <v>62</v>
      </c>
    </row>
    <row r="277" spans="1:15" x14ac:dyDescent="0.2">
      <c r="A277" s="28" t="s">
        <v>52</v>
      </c>
      <c r="B277" s="60">
        <v>0</v>
      </c>
      <c r="C277" s="60">
        <v>0</v>
      </c>
      <c r="D277" s="60">
        <v>0</v>
      </c>
      <c r="E277" s="60">
        <v>0</v>
      </c>
      <c r="F277" s="60">
        <v>0</v>
      </c>
      <c r="G277" s="60">
        <v>0</v>
      </c>
      <c r="H277" s="60">
        <v>0</v>
      </c>
      <c r="I277" s="60">
        <v>0</v>
      </c>
      <c r="J277" s="60">
        <v>0</v>
      </c>
      <c r="K277" s="60">
        <v>0</v>
      </c>
      <c r="L277" s="60">
        <v>0</v>
      </c>
      <c r="M277" s="60">
        <v>0</v>
      </c>
      <c r="N277" s="60">
        <v>0</v>
      </c>
      <c r="O277" s="64" t="s">
        <v>62</v>
      </c>
    </row>
    <row r="278" spans="1:15" x14ac:dyDescent="0.2">
      <c r="A278" s="28" t="s">
        <v>53</v>
      </c>
      <c r="B278" s="60">
        <v>0</v>
      </c>
      <c r="C278" s="60">
        <v>0</v>
      </c>
      <c r="D278" s="60">
        <v>0</v>
      </c>
      <c r="E278" s="60">
        <v>0</v>
      </c>
      <c r="F278" s="60">
        <v>0</v>
      </c>
      <c r="G278" s="60">
        <v>0</v>
      </c>
      <c r="H278" s="60">
        <v>0</v>
      </c>
      <c r="I278" s="60">
        <v>0</v>
      </c>
      <c r="J278" s="60">
        <v>0</v>
      </c>
      <c r="K278" s="60">
        <v>0</v>
      </c>
      <c r="L278" s="60">
        <v>0</v>
      </c>
      <c r="M278" s="60">
        <v>0</v>
      </c>
      <c r="N278" s="60">
        <v>0</v>
      </c>
      <c r="O278" s="64" t="s">
        <v>62</v>
      </c>
    </row>
    <row r="279" spans="1:15" x14ac:dyDescent="0.2">
      <c r="A279" s="27" t="s">
        <v>54</v>
      </c>
      <c r="B279" s="59">
        <v>0</v>
      </c>
      <c r="C279" s="59">
        <v>0</v>
      </c>
      <c r="D279" s="59">
        <v>0</v>
      </c>
      <c r="E279" s="59">
        <v>0</v>
      </c>
      <c r="F279" s="59">
        <v>0</v>
      </c>
      <c r="G279" s="59">
        <v>0</v>
      </c>
      <c r="H279" s="59">
        <v>0</v>
      </c>
      <c r="I279" s="59">
        <v>0</v>
      </c>
      <c r="J279" s="59">
        <v>0</v>
      </c>
      <c r="K279" s="59">
        <v>0</v>
      </c>
      <c r="L279" s="59">
        <v>0</v>
      </c>
      <c r="M279" s="59">
        <v>0</v>
      </c>
      <c r="N279" s="59">
        <v>0</v>
      </c>
      <c r="O279" s="65" t="s">
        <v>62</v>
      </c>
    </row>
    <row r="280" spans="1:15" x14ac:dyDescent="0.2">
      <c r="A280" s="27" t="s">
        <v>55</v>
      </c>
      <c r="B280" s="59">
        <v>0</v>
      </c>
      <c r="C280" s="59">
        <v>0</v>
      </c>
      <c r="D280" s="59">
        <v>0</v>
      </c>
      <c r="E280" s="59">
        <v>0</v>
      </c>
      <c r="F280" s="59">
        <v>0</v>
      </c>
      <c r="G280" s="59">
        <v>0</v>
      </c>
      <c r="H280" s="59">
        <v>0</v>
      </c>
      <c r="I280" s="59">
        <v>0</v>
      </c>
      <c r="J280" s="59">
        <v>0</v>
      </c>
      <c r="K280" s="59">
        <v>0</v>
      </c>
      <c r="L280" s="59">
        <v>0</v>
      </c>
      <c r="M280" s="59">
        <v>0</v>
      </c>
      <c r="N280" s="59">
        <v>0</v>
      </c>
      <c r="O280" s="65" t="s">
        <v>62</v>
      </c>
    </row>
    <row r="281" spans="1:15" x14ac:dyDescent="0.2">
      <c r="A281" s="27" t="s">
        <v>56</v>
      </c>
      <c r="B281" s="59">
        <v>0</v>
      </c>
      <c r="C281" s="59">
        <v>0</v>
      </c>
      <c r="D281" s="59">
        <v>0</v>
      </c>
      <c r="E281" s="59">
        <v>0</v>
      </c>
      <c r="F281" s="59">
        <v>0</v>
      </c>
      <c r="G281" s="59">
        <v>0</v>
      </c>
      <c r="H281" s="59">
        <v>0</v>
      </c>
      <c r="I281" s="59">
        <v>0</v>
      </c>
      <c r="J281" s="59">
        <v>0</v>
      </c>
      <c r="K281" s="59">
        <v>0</v>
      </c>
      <c r="L281" s="59">
        <v>0</v>
      </c>
      <c r="M281" s="59">
        <v>0</v>
      </c>
      <c r="N281" s="59">
        <v>0</v>
      </c>
      <c r="O281" s="65" t="s">
        <v>62</v>
      </c>
    </row>
    <row r="282" spans="1:15" x14ac:dyDescent="0.2">
      <c r="A282" s="27" t="s">
        <v>57</v>
      </c>
      <c r="B282" s="59">
        <v>0</v>
      </c>
      <c r="C282" s="59">
        <v>0</v>
      </c>
      <c r="D282" s="59">
        <v>0</v>
      </c>
      <c r="E282" s="59">
        <v>0</v>
      </c>
      <c r="F282" s="59">
        <v>0</v>
      </c>
      <c r="G282" s="59">
        <v>0</v>
      </c>
      <c r="H282" s="59">
        <v>0</v>
      </c>
      <c r="I282" s="59">
        <v>0</v>
      </c>
      <c r="J282" s="59">
        <v>0</v>
      </c>
      <c r="K282" s="59">
        <v>0</v>
      </c>
      <c r="L282" s="59">
        <v>0</v>
      </c>
      <c r="M282" s="59">
        <v>0</v>
      </c>
      <c r="N282" s="59">
        <v>0</v>
      </c>
      <c r="O282" s="65" t="s">
        <v>62</v>
      </c>
    </row>
    <row r="283" spans="1:15" ht="30" customHeight="1" thickBot="1" x14ac:dyDescent="0.25">
      <c r="A283" s="29" t="s">
        <v>58</v>
      </c>
      <c r="B283" s="61">
        <v>0</v>
      </c>
      <c r="C283" s="61">
        <v>0</v>
      </c>
      <c r="D283" s="61">
        <v>0</v>
      </c>
      <c r="E283" s="61">
        <v>0</v>
      </c>
      <c r="F283" s="61">
        <v>0</v>
      </c>
      <c r="G283" s="61">
        <v>0</v>
      </c>
      <c r="H283" s="61">
        <v>0</v>
      </c>
      <c r="I283" s="61">
        <v>0</v>
      </c>
      <c r="J283" s="61">
        <v>0</v>
      </c>
      <c r="K283" s="61">
        <v>0</v>
      </c>
      <c r="L283" s="61">
        <v>0</v>
      </c>
      <c r="M283" s="61">
        <v>0</v>
      </c>
      <c r="N283" s="61">
        <v>0</v>
      </c>
      <c r="O283" s="67" t="s">
        <v>62</v>
      </c>
    </row>
    <row r="284" spans="1:15" ht="30" customHeight="1" x14ac:dyDescent="0.25">
      <c r="A284" s="25" t="s">
        <v>63</v>
      </c>
      <c r="B284" s="68">
        <v>3856</v>
      </c>
      <c r="C284" s="68">
        <v>3985</v>
      </c>
      <c r="D284" s="68">
        <v>3977</v>
      </c>
      <c r="E284" s="68">
        <v>4003</v>
      </c>
      <c r="F284" s="68">
        <v>3938</v>
      </c>
      <c r="G284" s="68">
        <v>4004</v>
      </c>
      <c r="H284" s="68">
        <v>4046</v>
      </c>
      <c r="I284" s="68">
        <v>4016</v>
      </c>
      <c r="J284" s="68">
        <v>4018</v>
      </c>
      <c r="K284" s="68">
        <v>3992</v>
      </c>
      <c r="L284" s="68">
        <f>SUM(L285:L288)</f>
        <v>4042</v>
      </c>
      <c r="M284" s="158">
        <f t="shared" ref="M284:N284" si="0">SUM(M285:M288)</f>
        <v>4126</v>
      </c>
      <c r="N284" s="158">
        <f t="shared" si="0"/>
        <v>3951</v>
      </c>
      <c r="O284" s="192">
        <v>2.4639999999999999E-2</v>
      </c>
    </row>
    <row r="285" spans="1:15" x14ac:dyDescent="0.2">
      <c r="A285" s="40" t="s">
        <v>64</v>
      </c>
      <c r="B285" s="69">
        <v>3831</v>
      </c>
      <c r="C285" s="69">
        <v>3961</v>
      </c>
      <c r="D285" s="69">
        <v>3953</v>
      </c>
      <c r="E285" s="69">
        <v>3978</v>
      </c>
      <c r="F285" s="69">
        <v>3907</v>
      </c>
      <c r="G285" s="69">
        <v>3970</v>
      </c>
      <c r="H285" s="69">
        <v>4007</v>
      </c>
      <c r="I285" s="69">
        <v>3973</v>
      </c>
      <c r="J285" s="69">
        <v>3981</v>
      </c>
      <c r="K285" s="69">
        <v>3957</v>
      </c>
      <c r="L285" s="69">
        <v>4004</v>
      </c>
      <c r="M285" s="69">
        <v>4086</v>
      </c>
      <c r="N285" s="69">
        <v>3919</v>
      </c>
      <c r="O285" s="189">
        <v>2.2970000000000001E-2</v>
      </c>
    </row>
    <row r="286" spans="1:15" x14ac:dyDescent="0.2">
      <c r="A286" s="40" t="s">
        <v>65</v>
      </c>
      <c r="B286" s="69">
        <v>0</v>
      </c>
      <c r="C286" s="69">
        <v>0</v>
      </c>
      <c r="D286" s="69">
        <v>0</v>
      </c>
      <c r="E286" s="69">
        <v>0</v>
      </c>
      <c r="F286" s="69">
        <v>0</v>
      </c>
      <c r="G286" s="69">
        <v>0</v>
      </c>
      <c r="H286" s="69">
        <v>0</v>
      </c>
      <c r="I286" s="69">
        <v>0</v>
      </c>
      <c r="J286" s="69">
        <v>0</v>
      </c>
      <c r="K286" s="69">
        <v>0</v>
      </c>
      <c r="L286" s="69">
        <v>0</v>
      </c>
      <c r="M286" s="69">
        <v>0</v>
      </c>
      <c r="N286" s="69">
        <v>0</v>
      </c>
      <c r="O286" s="193" t="s">
        <v>7</v>
      </c>
    </row>
    <row r="287" spans="1:15" x14ac:dyDescent="0.2">
      <c r="A287" s="40" t="s">
        <v>66</v>
      </c>
      <c r="B287" s="69">
        <v>14</v>
      </c>
      <c r="C287" s="69">
        <v>14</v>
      </c>
      <c r="D287" s="69">
        <v>14</v>
      </c>
      <c r="E287" s="69">
        <v>13</v>
      </c>
      <c r="F287" s="69">
        <v>17</v>
      </c>
      <c r="G287" s="69">
        <v>19</v>
      </c>
      <c r="H287" s="69">
        <v>21</v>
      </c>
      <c r="I287" s="69">
        <v>20</v>
      </c>
      <c r="J287" s="69">
        <v>17</v>
      </c>
      <c r="K287" s="69">
        <v>16</v>
      </c>
      <c r="L287" s="69">
        <v>17</v>
      </c>
      <c r="M287" s="69">
        <v>19</v>
      </c>
      <c r="N287" s="69">
        <v>15</v>
      </c>
      <c r="O287" s="191" t="s">
        <v>15</v>
      </c>
    </row>
    <row r="288" spans="1:15" ht="30" customHeight="1" thickBot="1" x14ac:dyDescent="0.25">
      <c r="A288" s="41" t="s">
        <v>67</v>
      </c>
      <c r="B288" s="70">
        <v>11</v>
      </c>
      <c r="C288" s="70">
        <v>10</v>
      </c>
      <c r="D288" s="70">
        <v>10</v>
      </c>
      <c r="E288" s="70">
        <v>12</v>
      </c>
      <c r="F288" s="70">
        <v>14</v>
      </c>
      <c r="G288" s="70">
        <v>15</v>
      </c>
      <c r="H288" s="70">
        <v>18</v>
      </c>
      <c r="I288" s="70">
        <v>23</v>
      </c>
      <c r="J288" s="70">
        <v>20</v>
      </c>
      <c r="K288" s="70">
        <v>19</v>
      </c>
      <c r="L288" s="70">
        <v>21</v>
      </c>
      <c r="M288" s="70">
        <v>21</v>
      </c>
      <c r="N288" s="70">
        <v>17</v>
      </c>
      <c r="O288" s="194" t="s">
        <v>15</v>
      </c>
    </row>
    <row r="289" spans="1:15" x14ac:dyDescent="0.2">
      <c r="A289" s="252" t="s">
        <v>21</v>
      </c>
      <c r="B289" s="252"/>
      <c r="C289" s="252"/>
      <c r="D289" s="252"/>
      <c r="E289" s="252"/>
      <c r="F289" s="252"/>
      <c r="G289" s="252"/>
      <c r="H289" s="252"/>
      <c r="I289" s="252"/>
      <c r="J289" s="252"/>
      <c r="K289" s="252"/>
      <c r="L289" s="252"/>
      <c r="M289" s="252"/>
      <c r="N289" s="252"/>
      <c r="O289" s="252"/>
    </row>
    <row r="290" spans="1:15" x14ac:dyDescent="0.2">
      <c r="A290" s="252" t="s">
        <v>70</v>
      </c>
      <c r="B290" s="252"/>
      <c r="C290" s="252"/>
      <c r="D290" s="252"/>
      <c r="E290" s="252"/>
      <c r="F290" s="252"/>
      <c r="G290" s="252"/>
      <c r="H290" s="252"/>
      <c r="I290" s="252"/>
      <c r="J290" s="252"/>
      <c r="K290" s="252"/>
      <c r="L290" s="252"/>
      <c r="M290" s="252"/>
      <c r="N290" s="252"/>
      <c r="O290" s="252"/>
    </row>
  </sheetData>
  <mergeCells count="7">
    <mergeCell ref="A194:O194"/>
    <mergeCell ref="A289:O289"/>
    <mergeCell ref="A290:O290"/>
    <mergeCell ref="A1:O1"/>
    <mergeCell ref="A2:O2"/>
    <mergeCell ref="A98:O98"/>
    <mergeCell ref="A193:O193"/>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8" ht="15" customHeight="1" x14ac:dyDescent="0.25">
      <c r="A1" s="253" t="s">
        <v>71</v>
      </c>
      <c r="B1" s="253"/>
      <c r="C1" s="253"/>
      <c r="D1" s="253"/>
      <c r="E1" s="253"/>
      <c r="F1" s="253"/>
      <c r="G1" s="253"/>
    </row>
    <row r="2" spans="1:8" x14ac:dyDescent="0.2">
      <c r="A2" s="254" t="s">
        <v>21</v>
      </c>
      <c r="B2" s="254"/>
      <c r="C2" s="254"/>
      <c r="D2" s="254"/>
      <c r="E2" s="254"/>
      <c r="F2" s="254"/>
      <c r="G2" s="254"/>
    </row>
    <row r="3" spans="1:8" ht="52.15" customHeight="1" x14ac:dyDescent="0.2">
      <c r="A3" s="24" t="s">
        <v>22</v>
      </c>
      <c r="B3" s="24" t="s">
        <v>23</v>
      </c>
      <c r="C3" s="24" t="s">
        <v>26</v>
      </c>
      <c r="D3" s="24" t="s">
        <v>29</v>
      </c>
      <c r="E3" s="24" t="s">
        <v>32</v>
      </c>
      <c r="F3" s="24" t="s">
        <v>35</v>
      </c>
      <c r="G3" s="24" t="s">
        <v>36</v>
      </c>
    </row>
    <row r="4" spans="1:8" ht="30" customHeight="1" x14ac:dyDescent="0.25">
      <c r="A4" s="25" t="s">
        <v>37</v>
      </c>
      <c r="B4" s="71">
        <v>9251</v>
      </c>
      <c r="C4" s="71">
        <v>9419</v>
      </c>
      <c r="D4" s="71">
        <v>9638</v>
      </c>
      <c r="E4" s="71">
        <v>9902</v>
      </c>
      <c r="F4" s="71">
        <v>9639</v>
      </c>
      <c r="G4" s="75">
        <v>4.1939999999999998E-2</v>
      </c>
    </row>
    <row r="5" spans="1:8" x14ac:dyDescent="0.2">
      <c r="A5" s="40" t="s">
        <v>72</v>
      </c>
      <c r="B5" s="72">
        <v>2000</v>
      </c>
      <c r="C5" s="72">
        <v>2095</v>
      </c>
      <c r="D5" s="72">
        <v>2126</v>
      </c>
      <c r="E5" s="72">
        <v>2249</v>
      </c>
      <c r="F5" s="72">
        <v>2112</v>
      </c>
      <c r="G5" s="74">
        <v>5.6000000000000001E-2</v>
      </c>
      <c r="H5" s="245"/>
    </row>
    <row r="6" spans="1:8" x14ac:dyDescent="0.2">
      <c r="A6" s="40" t="s">
        <v>73</v>
      </c>
      <c r="B6" s="72">
        <v>882</v>
      </c>
      <c r="C6" s="72">
        <v>823</v>
      </c>
      <c r="D6" s="72">
        <v>871</v>
      </c>
      <c r="E6" s="72">
        <v>956</v>
      </c>
      <c r="F6" s="72">
        <v>896</v>
      </c>
      <c r="G6" s="74">
        <v>1.5869999999999999E-2</v>
      </c>
      <c r="H6" s="245"/>
    </row>
    <row r="7" spans="1:8" x14ac:dyDescent="0.2">
      <c r="A7" s="40" t="s">
        <v>74</v>
      </c>
      <c r="B7" s="72">
        <v>754</v>
      </c>
      <c r="C7" s="72">
        <v>751</v>
      </c>
      <c r="D7" s="72">
        <v>797</v>
      </c>
      <c r="E7" s="72">
        <v>791</v>
      </c>
      <c r="F7" s="72">
        <v>771</v>
      </c>
      <c r="G7" s="74">
        <v>2.2550000000000001E-2</v>
      </c>
      <c r="H7" s="245"/>
    </row>
    <row r="8" spans="1:8" x14ac:dyDescent="0.2">
      <c r="A8" s="40" t="s">
        <v>75</v>
      </c>
      <c r="B8" s="72">
        <v>1496</v>
      </c>
      <c r="C8" s="72">
        <v>1471</v>
      </c>
      <c r="D8" s="72">
        <v>1481</v>
      </c>
      <c r="E8" s="72">
        <v>1542</v>
      </c>
      <c r="F8" s="72">
        <v>1481</v>
      </c>
      <c r="G8" s="74">
        <v>-1.0030000000000001E-2</v>
      </c>
      <c r="H8" s="245"/>
    </row>
    <row r="9" spans="1:8" x14ac:dyDescent="0.2">
      <c r="A9" s="40" t="s">
        <v>76</v>
      </c>
      <c r="B9" s="72">
        <v>352</v>
      </c>
      <c r="C9" s="72">
        <v>327</v>
      </c>
      <c r="D9" s="72">
        <v>363</v>
      </c>
      <c r="E9" s="72">
        <v>345</v>
      </c>
      <c r="F9" s="72">
        <v>339</v>
      </c>
      <c r="G9" s="74">
        <v>-3.6929999999999998E-2</v>
      </c>
      <c r="H9" s="245"/>
    </row>
    <row r="10" spans="1:8" x14ac:dyDescent="0.2">
      <c r="A10" s="40" t="s">
        <v>77</v>
      </c>
      <c r="B10" s="72">
        <v>1370</v>
      </c>
      <c r="C10" s="72">
        <v>1545</v>
      </c>
      <c r="D10" s="72">
        <v>1449</v>
      </c>
      <c r="E10" s="72">
        <v>1530</v>
      </c>
      <c r="F10" s="72">
        <v>1611</v>
      </c>
      <c r="G10" s="74">
        <v>0.17591000000000001</v>
      </c>
      <c r="H10" s="245"/>
    </row>
    <row r="11" spans="1:8" x14ac:dyDescent="0.2">
      <c r="A11" s="40" t="s">
        <v>78</v>
      </c>
      <c r="B11" s="72">
        <v>457</v>
      </c>
      <c r="C11" s="72">
        <v>450</v>
      </c>
      <c r="D11" s="72">
        <v>519</v>
      </c>
      <c r="E11" s="72">
        <v>509</v>
      </c>
      <c r="F11" s="72">
        <v>500</v>
      </c>
      <c r="G11" s="74">
        <v>9.4089999999999993E-2</v>
      </c>
      <c r="H11" s="245"/>
    </row>
    <row r="12" spans="1:8" x14ac:dyDescent="0.2">
      <c r="A12" s="40" t="s">
        <v>79</v>
      </c>
      <c r="B12" s="72">
        <v>215</v>
      </c>
      <c r="C12" s="72">
        <v>193</v>
      </c>
      <c r="D12" s="72">
        <v>255</v>
      </c>
      <c r="E12" s="72">
        <v>244</v>
      </c>
      <c r="F12" s="72">
        <v>231</v>
      </c>
      <c r="G12" s="74">
        <v>7.442E-2</v>
      </c>
      <c r="H12" s="245"/>
    </row>
    <row r="13" spans="1:8" x14ac:dyDescent="0.2">
      <c r="A13" s="40" t="s">
        <v>80</v>
      </c>
      <c r="B13" s="72">
        <v>581</v>
      </c>
      <c r="C13" s="72">
        <v>565</v>
      </c>
      <c r="D13" s="72">
        <v>495</v>
      </c>
      <c r="E13" s="72">
        <v>513</v>
      </c>
      <c r="F13" s="72">
        <v>486</v>
      </c>
      <c r="G13" s="74">
        <v>-0.16350999999999999</v>
      </c>
      <c r="H13" s="245"/>
    </row>
    <row r="14" spans="1:8" x14ac:dyDescent="0.2">
      <c r="A14" s="40" t="s">
        <v>81</v>
      </c>
      <c r="B14" s="72">
        <v>106</v>
      </c>
      <c r="C14" s="72">
        <v>126</v>
      </c>
      <c r="D14" s="72">
        <v>125</v>
      </c>
      <c r="E14" s="72">
        <v>130</v>
      </c>
      <c r="F14" s="72">
        <v>134</v>
      </c>
      <c r="G14" s="74">
        <v>0.26415</v>
      </c>
      <c r="H14" s="245"/>
    </row>
    <row r="15" spans="1:8" x14ac:dyDescent="0.2">
      <c r="A15" s="40" t="s">
        <v>82</v>
      </c>
      <c r="B15" s="72">
        <v>860</v>
      </c>
      <c r="C15" s="72">
        <v>814</v>
      </c>
      <c r="D15" s="72">
        <v>893</v>
      </c>
      <c r="E15" s="72">
        <v>827</v>
      </c>
      <c r="F15" s="72">
        <v>810</v>
      </c>
      <c r="G15" s="74">
        <v>-5.8139999999999997E-2</v>
      </c>
      <c r="H15" s="245"/>
    </row>
    <row r="16" spans="1:8" x14ac:dyDescent="0.2">
      <c r="A16" s="40" t="s">
        <v>83</v>
      </c>
      <c r="B16" s="72">
        <v>34</v>
      </c>
      <c r="C16" s="72">
        <v>42</v>
      </c>
      <c r="D16" s="72">
        <v>30</v>
      </c>
      <c r="E16" s="72">
        <v>40</v>
      </c>
      <c r="F16" s="72">
        <v>27</v>
      </c>
      <c r="G16" s="74" t="s">
        <v>62</v>
      </c>
      <c r="H16" s="245"/>
    </row>
    <row r="17" spans="1:8" x14ac:dyDescent="0.2">
      <c r="A17" s="40" t="s">
        <v>84</v>
      </c>
      <c r="B17" s="72">
        <v>144</v>
      </c>
      <c r="C17" s="72">
        <v>217</v>
      </c>
      <c r="D17" s="72">
        <v>234</v>
      </c>
      <c r="E17" s="72">
        <v>226</v>
      </c>
      <c r="F17" s="72">
        <v>241</v>
      </c>
      <c r="G17" s="74">
        <v>0.67361000000000004</v>
      </c>
      <c r="H17" s="245"/>
    </row>
    <row r="18" spans="1:8" ht="30" customHeight="1" x14ac:dyDescent="0.25">
      <c r="A18" s="25" t="s">
        <v>59</v>
      </c>
      <c r="B18" s="71">
        <v>8273</v>
      </c>
      <c r="C18" s="71">
        <v>8305</v>
      </c>
      <c r="D18" s="71">
        <v>8491</v>
      </c>
      <c r="E18" s="71">
        <v>8789</v>
      </c>
      <c r="F18" s="71">
        <v>8514</v>
      </c>
      <c r="G18" s="75">
        <v>2.913E-2</v>
      </c>
    </row>
    <row r="19" spans="1:8" x14ac:dyDescent="0.2">
      <c r="A19" s="40" t="s">
        <v>72</v>
      </c>
      <c r="B19" s="72">
        <v>1721</v>
      </c>
      <c r="C19" s="72">
        <v>1785</v>
      </c>
      <c r="D19" s="72">
        <v>1798</v>
      </c>
      <c r="E19" s="72">
        <v>1941</v>
      </c>
      <c r="F19" s="72">
        <v>1813</v>
      </c>
      <c r="G19" s="74">
        <v>5.3460000000000001E-2</v>
      </c>
    </row>
    <row r="20" spans="1:8" x14ac:dyDescent="0.2">
      <c r="A20" s="40" t="s">
        <v>73</v>
      </c>
      <c r="B20" s="72">
        <v>797</v>
      </c>
      <c r="C20" s="72">
        <v>740</v>
      </c>
      <c r="D20" s="72">
        <v>797</v>
      </c>
      <c r="E20" s="72">
        <v>870</v>
      </c>
      <c r="F20" s="72">
        <v>825</v>
      </c>
      <c r="G20" s="74">
        <v>3.5130000000000002E-2</v>
      </c>
    </row>
    <row r="21" spans="1:8" x14ac:dyDescent="0.2">
      <c r="A21" s="40" t="s">
        <v>74</v>
      </c>
      <c r="B21" s="72">
        <v>621</v>
      </c>
      <c r="C21" s="72">
        <v>592</v>
      </c>
      <c r="D21" s="72">
        <v>632</v>
      </c>
      <c r="E21" s="72">
        <v>650</v>
      </c>
      <c r="F21" s="72">
        <v>616</v>
      </c>
      <c r="G21" s="74">
        <v>-8.0499999999999999E-3</v>
      </c>
    </row>
    <row r="22" spans="1:8" x14ac:dyDescent="0.2">
      <c r="A22" s="40" t="s">
        <v>75</v>
      </c>
      <c r="B22" s="72">
        <v>1365</v>
      </c>
      <c r="C22" s="72">
        <v>1347</v>
      </c>
      <c r="D22" s="72">
        <v>1353</v>
      </c>
      <c r="E22" s="72">
        <v>1395</v>
      </c>
      <c r="F22" s="72">
        <v>1324</v>
      </c>
      <c r="G22" s="74">
        <v>-3.0040000000000001E-2</v>
      </c>
    </row>
    <row r="23" spans="1:8" x14ac:dyDescent="0.2">
      <c r="A23" s="40" t="s">
        <v>76</v>
      </c>
      <c r="B23" s="72">
        <v>316</v>
      </c>
      <c r="C23" s="72">
        <v>300</v>
      </c>
      <c r="D23" s="72">
        <v>338</v>
      </c>
      <c r="E23" s="72">
        <v>325</v>
      </c>
      <c r="F23" s="72">
        <v>323</v>
      </c>
      <c r="G23" s="74">
        <v>2.215E-2</v>
      </c>
    </row>
    <row r="24" spans="1:8" x14ac:dyDescent="0.2">
      <c r="A24" s="40" t="s">
        <v>77</v>
      </c>
      <c r="B24" s="72">
        <v>1223</v>
      </c>
      <c r="C24" s="72">
        <v>1359</v>
      </c>
      <c r="D24" s="72">
        <v>1270</v>
      </c>
      <c r="E24" s="72">
        <v>1332</v>
      </c>
      <c r="F24" s="72">
        <v>1405</v>
      </c>
      <c r="G24" s="74">
        <v>0.14881</v>
      </c>
    </row>
    <row r="25" spans="1:8" x14ac:dyDescent="0.2">
      <c r="A25" s="40" t="s">
        <v>78</v>
      </c>
      <c r="B25" s="72">
        <v>408</v>
      </c>
      <c r="C25" s="72">
        <v>383</v>
      </c>
      <c r="D25" s="72">
        <v>439</v>
      </c>
      <c r="E25" s="72">
        <v>430</v>
      </c>
      <c r="F25" s="72">
        <v>429</v>
      </c>
      <c r="G25" s="74">
        <v>5.1470000000000002E-2</v>
      </c>
    </row>
    <row r="26" spans="1:8" x14ac:dyDescent="0.2">
      <c r="A26" s="40" t="s">
        <v>79</v>
      </c>
      <c r="B26" s="72">
        <v>197</v>
      </c>
      <c r="C26" s="72">
        <v>178</v>
      </c>
      <c r="D26" s="72">
        <v>231</v>
      </c>
      <c r="E26" s="72">
        <v>221</v>
      </c>
      <c r="F26" s="72">
        <v>208</v>
      </c>
      <c r="G26" s="74">
        <v>5.5840000000000001E-2</v>
      </c>
    </row>
    <row r="27" spans="1:8" x14ac:dyDescent="0.2">
      <c r="A27" s="40" t="s">
        <v>80</v>
      </c>
      <c r="B27" s="72">
        <v>545</v>
      </c>
      <c r="C27" s="72">
        <v>518</v>
      </c>
      <c r="D27" s="72">
        <v>457</v>
      </c>
      <c r="E27" s="72">
        <v>480</v>
      </c>
      <c r="F27" s="72">
        <v>444</v>
      </c>
      <c r="G27" s="74">
        <v>-0.18532000000000001</v>
      </c>
    </row>
    <row r="28" spans="1:8" x14ac:dyDescent="0.2">
      <c r="A28" s="40" t="s">
        <v>81</v>
      </c>
      <c r="B28" s="72">
        <v>106</v>
      </c>
      <c r="C28" s="72">
        <v>122</v>
      </c>
      <c r="D28" s="72">
        <v>123</v>
      </c>
      <c r="E28" s="72">
        <v>129</v>
      </c>
      <c r="F28" s="72">
        <v>131</v>
      </c>
      <c r="G28" s="74">
        <v>0.23585</v>
      </c>
    </row>
    <row r="29" spans="1:8" x14ac:dyDescent="0.2">
      <c r="A29" s="40" t="s">
        <v>82</v>
      </c>
      <c r="B29" s="72">
        <v>807</v>
      </c>
      <c r="C29" s="72">
        <v>748</v>
      </c>
      <c r="D29" s="72">
        <v>814</v>
      </c>
      <c r="E29" s="72">
        <v>774</v>
      </c>
      <c r="F29" s="72">
        <v>757</v>
      </c>
      <c r="G29" s="74">
        <v>-6.1960000000000001E-2</v>
      </c>
    </row>
    <row r="30" spans="1:8" x14ac:dyDescent="0.2">
      <c r="A30" s="40" t="s">
        <v>83</v>
      </c>
      <c r="B30" s="72">
        <v>28</v>
      </c>
      <c r="C30" s="72">
        <v>36</v>
      </c>
      <c r="D30" s="72">
        <v>25</v>
      </c>
      <c r="E30" s="72">
        <v>38</v>
      </c>
      <c r="F30" s="72">
        <v>23</v>
      </c>
      <c r="G30" s="74" t="s">
        <v>62</v>
      </c>
    </row>
    <row r="31" spans="1:8" x14ac:dyDescent="0.2">
      <c r="A31" s="40" t="s">
        <v>84</v>
      </c>
      <c r="B31" s="72">
        <v>139</v>
      </c>
      <c r="C31" s="72">
        <v>197</v>
      </c>
      <c r="D31" s="72">
        <v>214</v>
      </c>
      <c r="E31" s="72">
        <v>204</v>
      </c>
      <c r="F31" s="72">
        <v>216</v>
      </c>
      <c r="G31" s="74">
        <v>0.55396000000000001</v>
      </c>
    </row>
    <row r="32" spans="1:8" ht="30" customHeight="1" x14ac:dyDescent="0.25">
      <c r="A32" s="25" t="s">
        <v>60</v>
      </c>
      <c r="B32" s="71">
        <v>851</v>
      </c>
      <c r="C32" s="71">
        <v>960</v>
      </c>
      <c r="D32" s="71">
        <v>968</v>
      </c>
      <c r="E32" s="71">
        <v>970</v>
      </c>
      <c r="F32" s="71">
        <v>981</v>
      </c>
      <c r="G32" s="75">
        <v>0.15276000000000001</v>
      </c>
    </row>
    <row r="33" spans="1:7" x14ac:dyDescent="0.2">
      <c r="A33" s="40" t="s">
        <v>72</v>
      </c>
      <c r="B33" s="72">
        <v>227</v>
      </c>
      <c r="C33" s="72">
        <v>254</v>
      </c>
      <c r="D33" s="72">
        <v>265</v>
      </c>
      <c r="E33" s="72">
        <v>254</v>
      </c>
      <c r="F33" s="72">
        <v>238</v>
      </c>
      <c r="G33" s="74">
        <v>4.8460000000000003E-2</v>
      </c>
    </row>
    <row r="34" spans="1:7" x14ac:dyDescent="0.2">
      <c r="A34" s="40" t="s">
        <v>73</v>
      </c>
      <c r="B34" s="72">
        <v>74</v>
      </c>
      <c r="C34" s="72">
        <v>75</v>
      </c>
      <c r="D34" s="72">
        <v>64</v>
      </c>
      <c r="E34" s="72">
        <v>77</v>
      </c>
      <c r="F34" s="72">
        <v>66</v>
      </c>
      <c r="G34" s="74">
        <v>-0.10811</v>
      </c>
    </row>
    <row r="35" spans="1:7" x14ac:dyDescent="0.2">
      <c r="A35" s="40" t="s">
        <v>74</v>
      </c>
      <c r="B35" s="72">
        <v>102</v>
      </c>
      <c r="C35" s="72">
        <v>125</v>
      </c>
      <c r="D35" s="72">
        <v>124</v>
      </c>
      <c r="E35" s="72">
        <v>111</v>
      </c>
      <c r="F35" s="72">
        <v>124</v>
      </c>
      <c r="G35" s="74">
        <v>0.21568999999999999</v>
      </c>
    </row>
    <row r="36" spans="1:7" x14ac:dyDescent="0.2">
      <c r="A36" s="40" t="s">
        <v>75</v>
      </c>
      <c r="B36" s="72">
        <v>119</v>
      </c>
      <c r="C36" s="72">
        <v>110</v>
      </c>
      <c r="D36" s="72">
        <v>104</v>
      </c>
      <c r="E36" s="72">
        <v>131</v>
      </c>
      <c r="F36" s="72">
        <v>137</v>
      </c>
      <c r="G36" s="74">
        <v>0.15126000000000001</v>
      </c>
    </row>
    <row r="37" spans="1:7" x14ac:dyDescent="0.2">
      <c r="A37" s="40" t="s">
        <v>76</v>
      </c>
      <c r="B37" s="72">
        <v>35</v>
      </c>
      <c r="C37" s="72">
        <v>25</v>
      </c>
      <c r="D37" s="72">
        <v>22</v>
      </c>
      <c r="E37" s="72">
        <v>19</v>
      </c>
      <c r="F37" s="72">
        <v>16</v>
      </c>
      <c r="G37" s="74" t="s">
        <v>62</v>
      </c>
    </row>
    <row r="38" spans="1:7" x14ac:dyDescent="0.2">
      <c r="A38" s="40" t="s">
        <v>77</v>
      </c>
      <c r="B38" s="72">
        <v>136</v>
      </c>
      <c r="C38" s="72">
        <v>173</v>
      </c>
      <c r="D38" s="72">
        <v>165</v>
      </c>
      <c r="E38" s="72">
        <v>180</v>
      </c>
      <c r="F38" s="72">
        <v>189</v>
      </c>
      <c r="G38" s="74">
        <v>0.38971</v>
      </c>
    </row>
    <row r="39" spans="1:7" x14ac:dyDescent="0.2">
      <c r="A39" s="40" t="s">
        <v>78</v>
      </c>
      <c r="B39" s="72">
        <v>44</v>
      </c>
      <c r="C39" s="72">
        <v>59</v>
      </c>
      <c r="D39" s="72">
        <v>72</v>
      </c>
      <c r="E39" s="72">
        <v>72</v>
      </c>
      <c r="F39" s="72">
        <v>66</v>
      </c>
      <c r="G39" s="74" t="s">
        <v>62</v>
      </c>
    </row>
    <row r="40" spans="1:7" x14ac:dyDescent="0.2">
      <c r="A40" s="40" t="s">
        <v>79</v>
      </c>
      <c r="B40" s="72">
        <v>17</v>
      </c>
      <c r="C40" s="72">
        <v>13</v>
      </c>
      <c r="D40" s="72">
        <v>23</v>
      </c>
      <c r="E40" s="72">
        <v>23</v>
      </c>
      <c r="F40" s="72">
        <v>22</v>
      </c>
      <c r="G40" s="74" t="s">
        <v>62</v>
      </c>
    </row>
    <row r="41" spans="1:7" x14ac:dyDescent="0.2">
      <c r="A41" s="40" t="s">
        <v>80</v>
      </c>
      <c r="B41" s="72">
        <v>36</v>
      </c>
      <c r="C41" s="72">
        <v>39</v>
      </c>
      <c r="D41" s="72">
        <v>30</v>
      </c>
      <c r="E41" s="72">
        <v>30</v>
      </c>
      <c r="F41" s="72">
        <v>41</v>
      </c>
      <c r="G41" s="74" t="s">
        <v>62</v>
      </c>
    </row>
    <row r="42" spans="1:7" x14ac:dyDescent="0.2">
      <c r="A42" s="40" t="s">
        <v>81</v>
      </c>
      <c r="B42" s="72">
        <v>0</v>
      </c>
      <c r="C42" s="72">
        <v>4</v>
      </c>
      <c r="D42" s="72">
        <v>2</v>
      </c>
      <c r="E42" s="72">
        <v>1</v>
      </c>
      <c r="F42" s="72">
        <v>3</v>
      </c>
      <c r="G42" s="74" t="s">
        <v>62</v>
      </c>
    </row>
    <row r="43" spans="1:7" x14ac:dyDescent="0.2">
      <c r="A43" s="40" t="s">
        <v>82</v>
      </c>
      <c r="B43" s="72">
        <v>51</v>
      </c>
      <c r="C43" s="72">
        <v>60</v>
      </c>
      <c r="D43" s="72">
        <v>73</v>
      </c>
      <c r="E43" s="72">
        <v>51</v>
      </c>
      <c r="F43" s="72">
        <v>50</v>
      </c>
      <c r="G43" s="74">
        <v>-1.9609999999999999E-2</v>
      </c>
    </row>
    <row r="44" spans="1:7" x14ac:dyDescent="0.2">
      <c r="A44" s="40" t="s">
        <v>83</v>
      </c>
      <c r="B44" s="72">
        <v>6</v>
      </c>
      <c r="C44" s="72">
        <v>4</v>
      </c>
      <c r="D44" s="72">
        <v>5</v>
      </c>
      <c r="E44" s="72">
        <v>2</v>
      </c>
      <c r="F44" s="72">
        <v>4</v>
      </c>
      <c r="G44" s="74" t="s">
        <v>62</v>
      </c>
    </row>
    <row r="45" spans="1:7" x14ac:dyDescent="0.2">
      <c r="A45" s="40" t="s">
        <v>84</v>
      </c>
      <c r="B45" s="72">
        <v>4</v>
      </c>
      <c r="C45" s="72">
        <v>19</v>
      </c>
      <c r="D45" s="72">
        <v>19</v>
      </c>
      <c r="E45" s="72">
        <v>19</v>
      </c>
      <c r="F45" s="72">
        <v>25</v>
      </c>
      <c r="G45" s="74" t="s">
        <v>62</v>
      </c>
    </row>
    <row r="46" spans="1:7" ht="30" customHeight="1" x14ac:dyDescent="0.25">
      <c r="A46" s="25" t="s">
        <v>61</v>
      </c>
      <c r="B46" s="71">
        <v>127</v>
      </c>
      <c r="C46" s="71">
        <v>154</v>
      </c>
      <c r="D46" s="71">
        <v>179</v>
      </c>
      <c r="E46" s="71">
        <v>143</v>
      </c>
      <c r="F46" s="71">
        <v>144</v>
      </c>
      <c r="G46" s="75">
        <v>0.13386000000000001</v>
      </c>
    </row>
    <row r="47" spans="1:7" x14ac:dyDescent="0.2">
      <c r="A47" s="40" t="s">
        <v>72</v>
      </c>
      <c r="B47" s="72">
        <v>52</v>
      </c>
      <c r="C47" s="72">
        <v>56</v>
      </c>
      <c r="D47" s="72">
        <v>63</v>
      </c>
      <c r="E47" s="72">
        <v>54</v>
      </c>
      <c r="F47" s="72">
        <v>61</v>
      </c>
      <c r="G47" s="74">
        <v>0.17308000000000001</v>
      </c>
    </row>
    <row r="48" spans="1:7" x14ac:dyDescent="0.2">
      <c r="A48" s="40" t="s">
        <v>73</v>
      </c>
      <c r="B48" s="72">
        <v>11</v>
      </c>
      <c r="C48" s="72">
        <v>8</v>
      </c>
      <c r="D48" s="72">
        <v>10</v>
      </c>
      <c r="E48" s="72">
        <v>9</v>
      </c>
      <c r="F48" s="72">
        <v>5</v>
      </c>
      <c r="G48" s="74" t="s">
        <v>62</v>
      </c>
    </row>
    <row r="49" spans="1:7" x14ac:dyDescent="0.2">
      <c r="A49" s="40" t="s">
        <v>74</v>
      </c>
      <c r="B49" s="72">
        <v>31</v>
      </c>
      <c r="C49" s="72">
        <v>34</v>
      </c>
      <c r="D49" s="72">
        <v>41</v>
      </c>
      <c r="E49" s="72">
        <v>30</v>
      </c>
      <c r="F49" s="72">
        <v>31</v>
      </c>
      <c r="G49" s="74" t="s">
        <v>62</v>
      </c>
    </row>
    <row r="50" spans="1:7" x14ac:dyDescent="0.2">
      <c r="A50" s="40" t="s">
        <v>75</v>
      </c>
      <c r="B50" s="72">
        <v>12</v>
      </c>
      <c r="C50" s="72">
        <v>14</v>
      </c>
      <c r="D50" s="72">
        <v>24</v>
      </c>
      <c r="E50" s="72">
        <v>16</v>
      </c>
      <c r="F50" s="72">
        <v>20</v>
      </c>
      <c r="G50" s="74" t="s">
        <v>62</v>
      </c>
    </row>
    <row r="51" spans="1:7" x14ac:dyDescent="0.2">
      <c r="A51" s="40" t="s">
        <v>76</v>
      </c>
      <c r="B51" s="72">
        <v>1</v>
      </c>
      <c r="C51" s="72">
        <v>2</v>
      </c>
      <c r="D51" s="72">
        <v>3</v>
      </c>
      <c r="E51" s="72">
        <v>1</v>
      </c>
      <c r="F51" s="72">
        <v>0</v>
      </c>
      <c r="G51" s="74" t="s">
        <v>62</v>
      </c>
    </row>
    <row r="52" spans="1:7" x14ac:dyDescent="0.2">
      <c r="A52" s="40" t="s">
        <v>77</v>
      </c>
      <c r="B52" s="72">
        <v>11</v>
      </c>
      <c r="C52" s="72">
        <v>13</v>
      </c>
      <c r="D52" s="72">
        <v>14</v>
      </c>
      <c r="E52" s="72">
        <v>18</v>
      </c>
      <c r="F52" s="72">
        <v>17</v>
      </c>
      <c r="G52" s="74" t="s">
        <v>62</v>
      </c>
    </row>
    <row r="53" spans="1:7" x14ac:dyDescent="0.2">
      <c r="A53" s="40" t="s">
        <v>78</v>
      </c>
      <c r="B53" s="72">
        <v>5</v>
      </c>
      <c r="C53" s="72">
        <v>8</v>
      </c>
      <c r="D53" s="72">
        <v>8</v>
      </c>
      <c r="E53" s="72">
        <v>7</v>
      </c>
      <c r="F53" s="72">
        <v>5</v>
      </c>
      <c r="G53" s="74" t="s">
        <v>62</v>
      </c>
    </row>
    <row r="54" spans="1:7" x14ac:dyDescent="0.2">
      <c r="A54" s="40" t="s">
        <v>79</v>
      </c>
      <c r="B54" s="72">
        <v>1</v>
      </c>
      <c r="C54" s="72">
        <v>2</v>
      </c>
      <c r="D54" s="72">
        <v>1</v>
      </c>
      <c r="E54" s="72">
        <v>0</v>
      </c>
      <c r="F54" s="72">
        <v>1</v>
      </c>
      <c r="G54" s="74" t="s">
        <v>62</v>
      </c>
    </row>
    <row r="55" spans="1:7" x14ac:dyDescent="0.2">
      <c r="A55" s="40" t="s">
        <v>80</v>
      </c>
      <c r="B55" s="72">
        <v>0</v>
      </c>
      <c r="C55" s="72">
        <v>8</v>
      </c>
      <c r="D55" s="72">
        <v>8</v>
      </c>
      <c r="E55" s="72">
        <v>3</v>
      </c>
      <c r="F55" s="72">
        <v>1</v>
      </c>
      <c r="G55" s="74" t="s">
        <v>62</v>
      </c>
    </row>
    <row r="56" spans="1:7" x14ac:dyDescent="0.2">
      <c r="A56" s="40" t="s">
        <v>81</v>
      </c>
      <c r="B56" s="72">
        <v>0</v>
      </c>
      <c r="C56" s="72">
        <v>0</v>
      </c>
      <c r="D56" s="72">
        <v>0</v>
      </c>
      <c r="E56" s="72">
        <v>0</v>
      </c>
      <c r="F56" s="72">
        <v>0</v>
      </c>
      <c r="G56" s="74" t="s">
        <v>62</v>
      </c>
    </row>
    <row r="57" spans="1:7" x14ac:dyDescent="0.2">
      <c r="A57" s="40" t="s">
        <v>82</v>
      </c>
      <c r="B57" s="72">
        <v>2</v>
      </c>
      <c r="C57" s="72">
        <v>6</v>
      </c>
      <c r="D57" s="72">
        <v>6</v>
      </c>
      <c r="E57" s="72">
        <v>2</v>
      </c>
      <c r="F57" s="72">
        <v>3</v>
      </c>
      <c r="G57" s="74" t="s">
        <v>62</v>
      </c>
    </row>
    <row r="58" spans="1:7" x14ac:dyDescent="0.2">
      <c r="A58" s="40" t="s">
        <v>83</v>
      </c>
      <c r="B58" s="72">
        <v>0</v>
      </c>
      <c r="C58" s="72">
        <v>2</v>
      </c>
      <c r="D58" s="72">
        <v>0</v>
      </c>
      <c r="E58" s="72">
        <v>0</v>
      </c>
      <c r="F58" s="72">
        <v>0</v>
      </c>
      <c r="G58" s="74" t="s">
        <v>62</v>
      </c>
    </row>
    <row r="59" spans="1:7" ht="30" customHeight="1" x14ac:dyDescent="0.2">
      <c r="A59" s="41" t="s">
        <v>84</v>
      </c>
      <c r="B59" s="73">
        <v>1</v>
      </c>
      <c r="C59" s="73">
        <v>1</v>
      </c>
      <c r="D59" s="73">
        <v>1</v>
      </c>
      <c r="E59" s="73">
        <v>3</v>
      </c>
      <c r="F59" s="73">
        <v>0</v>
      </c>
      <c r="G59" s="76" t="s">
        <v>62</v>
      </c>
    </row>
    <row r="60" spans="1:7" x14ac:dyDescent="0.2">
      <c r="A60" s="252" t="s">
        <v>21</v>
      </c>
      <c r="B60" s="252"/>
      <c r="C60" s="252"/>
      <c r="D60" s="252"/>
      <c r="E60" s="252"/>
      <c r="F60" s="252"/>
      <c r="G60" s="252"/>
    </row>
    <row r="61" spans="1:7" x14ac:dyDescent="0.2">
      <c r="A61" s="252" t="s">
        <v>21</v>
      </c>
      <c r="B61" s="252"/>
      <c r="C61" s="252"/>
      <c r="D61" s="252"/>
      <c r="E61" s="252"/>
      <c r="F61" s="252"/>
      <c r="G61" s="252"/>
    </row>
    <row r="62" spans="1:7" ht="52.15" customHeight="1" x14ac:dyDescent="0.2">
      <c r="A62" s="24" t="s">
        <v>22</v>
      </c>
      <c r="B62" s="24" t="s">
        <v>23</v>
      </c>
      <c r="C62" s="24" t="s">
        <v>26</v>
      </c>
      <c r="D62" s="24" t="s">
        <v>29</v>
      </c>
      <c r="E62" s="24" t="s">
        <v>32</v>
      </c>
      <c r="F62" s="24" t="s">
        <v>35</v>
      </c>
      <c r="G62" s="24" t="s">
        <v>36</v>
      </c>
    </row>
    <row r="63" spans="1:7" ht="30" customHeight="1" x14ac:dyDescent="0.25">
      <c r="A63" s="25" t="s">
        <v>68</v>
      </c>
      <c r="B63" s="77">
        <v>8699</v>
      </c>
      <c r="C63" s="77">
        <v>8842</v>
      </c>
      <c r="D63" s="77">
        <v>9067</v>
      </c>
      <c r="E63" s="77">
        <v>9327</v>
      </c>
      <c r="F63" s="77">
        <v>9062</v>
      </c>
      <c r="G63" s="81">
        <v>4.1730000000000003E-2</v>
      </c>
    </row>
    <row r="64" spans="1:7" x14ac:dyDescent="0.2">
      <c r="A64" s="40" t="s">
        <v>72</v>
      </c>
      <c r="B64" s="78">
        <v>1875</v>
      </c>
      <c r="C64" s="78">
        <v>1964</v>
      </c>
      <c r="D64" s="78">
        <v>2009</v>
      </c>
      <c r="E64" s="78">
        <v>2112</v>
      </c>
      <c r="F64" s="78">
        <v>1991</v>
      </c>
      <c r="G64" s="80">
        <v>6.1870000000000001E-2</v>
      </c>
    </row>
    <row r="65" spans="1:7" x14ac:dyDescent="0.2">
      <c r="A65" s="40" t="s">
        <v>73</v>
      </c>
      <c r="B65" s="78">
        <v>871</v>
      </c>
      <c r="C65" s="78">
        <v>808</v>
      </c>
      <c r="D65" s="78">
        <v>861</v>
      </c>
      <c r="E65" s="78">
        <v>944</v>
      </c>
      <c r="F65" s="78">
        <v>889</v>
      </c>
      <c r="G65" s="80">
        <v>2.0670000000000001E-2</v>
      </c>
    </row>
    <row r="66" spans="1:7" x14ac:dyDescent="0.2">
      <c r="A66" s="40" t="s">
        <v>74</v>
      </c>
      <c r="B66" s="78">
        <v>693</v>
      </c>
      <c r="C66" s="78">
        <v>708</v>
      </c>
      <c r="D66" s="78">
        <v>747</v>
      </c>
      <c r="E66" s="78">
        <v>736</v>
      </c>
      <c r="F66" s="78">
        <v>710</v>
      </c>
      <c r="G66" s="80">
        <v>2.453E-2</v>
      </c>
    </row>
    <row r="67" spans="1:7" x14ac:dyDescent="0.2">
      <c r="A67" s="40" t="s">
        <v>75</v>
      </c>
      <c r="B67" s="78">
        <v>1392</v>
      </c>
      <c r="C67" s="78">
        <v>1365</v>
      </c>
      <c r="D67" s="78">
        <v>1384</v>
      </c>
      <c r="E67" s="78">
        <v>1448</v>
      </c>
      <c r="F67" s="78">
        <v>1395</v>
      </c>
      <c r="G67" s="80">
        <v>2.16E-3</v>
      </c>
    </row>
    <row r="68" spans="1:7" x14ac:dyDescent="0.2">
      <c r="A68" s="40" t="s">
        <v>76</v>
      </c>
      <c r="B68" s="78">
        <v>310</v>
      </c>
      <c r="C68" s="78">
        <v>290</v>
      </c>
      <c r="D68" s="78">
        <v>317</v>
      </c>
      <c r="E68" s="78">
        <v>302</v>
      </c>
      <c r="F68" s="78">
        <v>303</v>
      </c>
      <c r="G68" s="80">
        <v>-2.2579999999999999E-2</v>
      </c>
    </row>
    <row r="69" spans="1:7" x14ac:dyDescent="0.2">
      <c r="A69" s="40" t="s">
        <v>77</v>
      </c>
      <c r="B69" s="78">
        <v>1304</v>
      </c>
      <c r="C69" s="78">
        <v>1464</v>
      </c>
      <c r="D69" s="78">
        <v>1369</v>
      </c>
      <c r="E69" s="78">
        <v>1449</v>
      </c>
      <c r="F69" s="78">
        <v>1523</v>
      </c>
      <c r="G69" s="80">
        <v>0.16794000000000001</v>
      </c>
    </row>
    <row r="70" spans="1:7" x14ac:dyDescent="0.2">
      <c r="A70" s="40" t="s">
        <v>78</v>
      </c>
      <c r="B70" s="78">
        <v>429</v>
      </c>
      <c r="C70" s="78">
        <v>428</v>
      </c>
      <c r="D70" s="78">
        <v>501</v>
      </c>
      <c r="E70" s="78">
        <v>490</v>
      </c>
      <c r="F70" s="78">
        <v>480</v>
      </c>
      <c r="G70" s="80">
        <v>0.11888</v>
      </c>
    </row>
    <row r="71" spans="1:7" x14ac:dyDescent="0.2">
      <c r="A71" s="40" t="s">
        <v>79</v>
      </c>
      <c r="B71" s="78">
        <v>210</v>
      </c>
      <c r="C71" s="78">
        <v>184</v>
      </c>
      <c r="D71" s="78">
        <v>245</v>
      </c>
      <c r="E71" s="78">
        <v>230</v>
      </c>
      <c r="F71" s="78">
        <v>221</v>
      </c>
      <c r="G71" s="80">
        <v>5.2380000000000003E-2</v>
      </c>
    </row>
    <row r="72" spans="1:7" x14ac:dyDescent="0.2">
      <c r="A72" s="40" t="s">
        <v>80</v>
      </c>
      <c r="B72" s="78">
        <v>526</v>
      </c>
      <c r="C72" s="78">
        <v>504</v>
      </c>
      <c r="D72" s="78">
        <v>442</v>
      </c>
      <c r="E72" s="78">
        <v>462</v>
      </c>
      <c r="F72" s="78">
        <v>421</v>
      </c>
      <c r="G72" s="80">
        <v>-0.19961999999999999</v>
      </c>
    </row>
    <row r="73" spans="1:7" x14ac:dyDescent="0.2">
      <c r="A73" s="40" t="s">
        <v>81</v>
      </c>
      <c r="B73" s="78">
        <v>98</v>
      </c>
      <c r="C73" s="78">
        <v>120</v>
      </c>
      <c r="D73" s="78">
        <v>111</v>
      </c>
      <c r="E73" s="78">
        <v>121</v>
      </c>
      <c r="F73" s="78">
        <v>122</v>
      </c>
      <c r="G73" s="80">
        <v>0.24490000000000001</v>
      </c>
    </row>
    <row r="74" spans="1:7" x14ac:dyDescent="0.2">
      <c r="A74" s="40" t="s">
        <v>82</v>
      </c>
      <c r="B74" s="78">
        <v>823</v>
      </c>
      <c r="C74" s="78">
        <v>770</v>
      </c>
      <c r="D74" s="78">
        <v>840</v>
      </c>
      <c r="E74" s="78">
        <v>787</v>
      </c>
      <c r="F74" s="78">
        <v>768</v>
      </c>
      <c r="G74" s="80">
        <v>-6.6830000000000001E-2</v>
      </c>
    </row>
    <row r="75" spans="1:7" x14ac:dyDescent="0.2">
      <c r="A75" s="40" t="s">
        <v>83</v>
      </c>
      <c r="B75" s="78">
        <v>34</v>
      </c>
      <c r="C75" s="78">
        <v>40</v>
      </c>
      <c r="D75" s="78">
        <v>29</v>
      </c>
      <c r="E75" s="78">
        <v>39</v>
      </c>
      <c r="F75" s="78">
        <v>27</v>
      </c>
      <c r="G75" s="80" t="s">
        <v>62</v>
      </c>
    </row>
    <row r="76" spans="1:7" x14ac:dyDescent="0.2">
      <c r="A76" s="40" t="s">
        <v>84</v>
      </c>
      <c r="B76" s="78">
        <v>134</v>
      </c>
      <c r="C76" s="78">
        <v>197</v>
      </c>
      <c r="D76" s="78">
        <v>212</v>
      </c>
      <c r="E76" s="78">
        <v>207</v>
      </c>
      <c r="F76" s="78">
        <v>212</v>
      </c>
      <c r="G76" s="80">
        <v>0.58209</v>
      </c>
    </row>
    <row r="77" spans="1:7" ht="30" customHeight="1" x14ac:dyDescent="0.25">
      <c r="A77" s="25" t="s">
        <v>59</v>
      </c>
      <c r="B77" s="77">
        <v>7746</v>
      </c>
      <c r="C77" s="77">
        <v>7761</v>
      </c>
      <c r="D77" s="77">
        <v>7960</v>
      </c>
      <c r="E77" s="77">
        <v>8254</v>
      </c>
      <c r="F77" s="77">
        <v>7975</v>
      </c>
      <c r="G77" s="81">
        <v>2.9559999999999999E-2</v>
      </c>
    </row>
    <row r="78" spans="1:7" x14ac:dyDescent="0.2">
      <c r="A78" s="40" t="s">
        <v>72</v>
      </c>
      <c r="B78" s="78">
        <v>1601</v>
      </c>
      <c r="C78" s="78">
        <v>1665</v>
      </c>
      <c r="D78" s="78">
        <v>1692</v>
      </c>
      <c r="E78" s="78">
        <v>1814</v>
      </c>
      <c r="F78" s="78">
        <v>1702</v>
      </c>
      <c r="G78" s="80">
        <v>6.3089999999999993E-2</v>
      </c>
    </row>
    <row r="79" spans="1:7" x14ac:dyDescent="0.2">
      <c r="A79" s="40" t="s">
        <v>73</v>
      </c>
      <c r="B79" s="78">
        <v>787</v>
      </c>
      <c r="C79" s="78">
        <v>727</v>
      </c>
      <c r="D79" s="78">
        <v>789</v>
      </c>
      <c r="E79" s="78">
        <v>860</v>
      </c>
      <c r="F79" s="78">
        <v>819</v>
      </c>
      <c r="G79" s="80">
        <v>4.0660000000000002E-2</v>
      </c>
    </row>
    <row r="80" spans="1:7" x14ac:dyDescent="0.2">
      <c r="A80" s="40" t="s">
        <v>74</v>
      </c>
      <c r="B80" s="78">
        <v>564</v>
      </c>
      <c r="C80" s="78">
        <v>553</v>
      </c>
      <c r="D80" s="78">
        <v>586</v>
      </c>
      <c r="E80" s="78">
        <v>601</v>
      </c>
      <c r="F80" s="78">
        <v>558</v>
      </c>
      <c r="G80" s="80">
        <v>-1.064E-2</v>
      </c>
    </row>
    <row r="81" spans="1:7" x14ac:dyDescent="0.2">
      <c r="A81" s="40" t="s">
        <v>75</v>
      </c>
      <c r="B81" s="78">
        <v>1262</v>
      </c>
      <c r="C81" s="78">
        <v>1244</v>
      </c>
      <c r="D81" s="78">
        <v>1257</v>
      </c>
      <c r="E81" s="78">
        <v>1301</v>
      </c>
      <c r="F81" s="78">
        <v>1241</v>
      </c>
      <c r="G81" s="80">
        <v>-1.6639999999999999E-2</v>
      </c>
    </row>
    <row r="82" spans="1:7" x14ac:dyDescent="0.2">
      <c r="A82" s="40" t="s">
        <v>76</v>
      </c>
      <c r="B82" s="78">
        <v>278</v>
      </c>
      <c r="C82" s="78">
        <v>265</v>
      </c>
      <c r="D82" s="78">
        <v>296</v>
      </c>
      <c r="E82" s="78">
        <v>286</v>
      </c>
      <c r="F82" s="78">
        <v>291</v>
      </c>
      <c r="G82" s="80">
        <v>4.6760000000000003E-2</v>
      </c>
    </row>
    <row r="83" spans="1:7" x14ac:dyDescent="0.2">
      <c r="A83" s="40" t="s">
        <v>77</v>
      </c>
      <c r="B83" s="78">
        <v>1159</v>
      </c>
      <c r="C83" s="78">
        <v>1284</v>
      </c>
      <c r="D83" s="78">
        <v>1198</v>
      </c>
      <c r="E83" s="78">
        <v>1256</v>
      </c>
      <c r="F83" s="78">
        <v>1322</v>
      </c>
      <c r="G83" s="80">
        <v>0.14063999999999999</v>
      </c>
    </row>
    <row r="84" spans="1:7" x14ac:dyDescent="0.2">
      <c r="A84" s="40" t="s">
        <v>78</v>
      </c>
      <c r="B84" s="78">
        <v>383</v>
      </c>
      <c r="C84" s="78">
        <v>362</v>
      </c>
      <c r="D84" s="78">
        <v>422</v>
      </c>
      <c r="E84" s="78">
        <v>416</v>
      </c>
      <c r="F84" s="78">
        <v>411</v>
      </c>
      <c r="G84" s="80">
        <v>7.3109999999999994E-2</v>
      </c>
    </row>
    <row r="85" spans="1:7" x14ac:dyDescent="0.2">
      <c r="A85" s="40" t="s">
        <v>79</v>
      </c>
      <c r="B85" s="78">
        <v>192</v>
      </c>
      <c r="C85" s="78">
        <v>169</v>
      </c>
      <c r="D85" s="78">
        <v>223</v>
      </c>
      <c r="E85" s="78">
        <v>210</v>
      </c>
      <c r="F85" s="78">
        <v>201</v>
      </c>
      <c r="G85" s="80">
        <v>4.6879999999999998E-2</v>
      </c>
    </row>
    <row r="86" spans="1:7" x14ac:dyDescent="0.2">
      <c r="A86" s="40" t="s">
        <v>80</v>
      </c>
      <c r="B86" s="78">
        <v>492</v>
      </c>
      <c r="C86" s="78">
        <v>459</v>
      </c>
      <c r="D86" s="78">
        <v>406</v>
      </c>
      <c r="E86" s="78">
        <v>430</v>
      </c>
      <c r="F86" s="78">
        <v>382</v>
      </c>
      <c r="G86" s="80">
        <v>-0.22358</v>
      </c>
    </row>
    <row r="87" spans="1:7" x14ac:dyDescent="0.2">
      <c r="A87" s="40" t="s">
        <v>81</v>
      </c>
      <c r="B87" s="78">
        <v>98</v>
      </c>
      <c r="C87" s="78">
        <v>116</v>
      </c>
      <c r="D87" s="78">
        <v>109</v>
      </c>
      <c r="E87" s="78">
        <v>120</v>
      </c>
      <c r="F87" s="78">
        <v>119</v>
      </c>
      <c r="G87" s="80">
        <v>0.21429000000000001</v>
      </c>
    </row>
    <row r="88" spans="1:7" x14ac:dyDescent="0.2">
      <c r="A88" s="40" t="s">
        <v>82</v>
      </c>
      <c r="B88" s="78">
        <v>773</v>
      </c>
      <c r="C88" s="78">
        <v>706</v>
      </c>
      <c r="D88" s="78">
        <v>763</v>
      </c>
      <c r="E88" s="78">
        <v>737</v>
      </c>
      <c r="F88" s="78">
        <v>718</v>
      </c>
      <c r="G88" s="80">
        <v>-7.1150000000000005E-2</v>
      </c>
    </row>
    <row r="89" spans="1:7" x14ac:dyDescent="0.2">
      <c r="A89" s="40" t="s">
        <v>83</v>
      </c>
      <c r="B89" s="78">
        <v>28</v>
      </c>
      <c r="C89" s="78">
        <v>34</v>
      </c>
      <c r="D89" s="78">
        <v>24</v>
      </c>
      <c r="E89" s="78">
        <v>37</v>
      </c>
      <c r="F89" s="78">
        <v>23</v>
      </c>
      <c r="G89" s="80" t="s">
        <v>62</v>
      </c>
    </row>
    <row r="90" spans="1:7" x14ac:dyDescent="0.2">
      <c r="A90" s="40" t="s">
        <v>84</v>
      </c>
      <c r="B90" s="78">
        <v>129</v>
      </c>
      <c r="C90" s="78">
        <v>177</v>
      </c>
      <c r="D90" s="78">
        <v>195</v>
      </c>
      <c r="E90" s="78">
        <v>186</v>
      </c>
      <c r="F90" s="78">
        <v>188</v>
      </c>
      <c r="G90" s="80">
        <v>0.45735999999999999</v>
      </c>
    </row>
    <row r="91" spans="1:7" ht="30" customHeight="1" x14ac:dyDescent="0.25">
      <c r="A91" s="25" t="s">
        <v>60</v>
      </c>
      <c r="B91" s="77">
        <v>826</v>
      </c>
      <c r="C91" s="77">
        <v>927</v>
      </c>
      <c r="D91" s="77">
        <v>928</v>
      </c>
      <c r="E91" s="77">
        <v>930</v>
      </c>
      <c r="F91" s="77">
        <v>943</v>
      </c>
      <c r="G91" s="81">
        <v>0.14165</v>
      </c>
    </row>
    <row r="92" spans="1:7" x14ac:dyDescent="0.2">
      <c r="A92" s="40" t="s">
        <v>72</v>
      </c>
      <c r="B92" s="78">
        <v>222</v>
      </c>
      <c r="C92" s="78">
        <v>243</v>
      </c>
      <c r="D92" s="78">
        <v>254</v>
      </c>
      <c r="E92" s="78">
        <v>244</v>
      </c>
      <c r="F92" s="78">
        <v>228</v>
      </c>
      <c r="G92" s="80">
        <v>2.7029999999999998E-2</v>
      </c>
    </row>
    <row r="93" spans="1:7" x14ac:dyDescent="0.2">
      <c r="A93" s="40" t="s">
        <v>73</v>
      </c>
      <c r="B93" s="78">
        <v>73</v>
      </c>
      <c r="C93" s="78">
        <v>73</v>
      </c>
      <c r="D93" s="78">
        <v>62</v>
      </c>
      <c r="E93" s="78">
        <v>75</v>
      </c>
      <c r="F93" s="78">
        <v>65</v>
      </c>
      <c r="G93" s="80">
        <v>-0.10959000000000001</v>
      </c>
    </row>
    <row r="94" spans="1:7" x14ac:dyDescent="0.2">
      <c r="A94" s="40" t="s">
        <v>74</v>
      </c>
      <c r="B94" s="78">
        <v>98</v>
      </c>
      <c r="C94" s="78">
        <v>121</v>
      </c>
      <c r="D94" s="78">
        <v>120</v>
      </c>
      <c r="E94" s="78">
        <v>105</v>
      </c>
      <c r="F94" s="78">
        <v>121</v>
      </c>
      <c r="G94" s="80">
        <v>0.23469000000000001</v>
      </c>
    </row>
    <row r="95" spans="1:7" x14ac:dyDescent="0.2">
      <c r="A95" s="40" t="s">
        <v>75</v>
      </c>
      <c r="B95" s="78">
        <v>118</v>
      </c>
      <c r="C95" s="78">
        <v>107</v>
      </c>
      <c r="D95" s="78">
        <v>103</v>
      </c>
      <c r="E95" s="78">
        <v>131</v>
      </c>
      <c r="F95" s="78">
        <v>134</v>
      </c>
      <c r="G95" s="80">
        <v>0.13558999999999999</v>
      </c>
    </row>
    <row r="96" spans="1:7" x14ac:dyDescent="0.2">
      <c r="A96" s="40" t="s">
        <v>76</v>
      </c>
      <c r="B96" s="78">
        <v>31</v>
      </c>
      <c r="C96" s="78">
        <v>23</v>
      </c>
      <c r="D96" s="78">
        <v>18</v>
      </c>
      <c r="E96" s="78">
        <v>15</v>
      </c>
      <c r="F96" s="78">
        <v>12</v>
      </c>
      <c r="G96" s="80" t="s">
        <v>62</v>
      </c>
    </row>
    <row r="97" spans="1:7" x14ac:dyDescent="0.2">
      <c r="A97" s="40" t="s">
        <v>77</v>
      </c>
      <c r="B97" s="78">
        <v>134</v>
      </c>
      <c r="C97" s="78">
        <v>167</v>
      </c>
      <c r="D97" s="78">
        <v>157</v>
      </c>
      <c r="E97" s="78">
        <v>175</v>
      </c>
      <c r="F97" s="78">
        <v>184</v>
      </c>
      <c r="G97" s="80">
        <v>0.37313000000000002</v>
      </c>
    </row>
    <row r="98" spans="1:7" x14ac:dyDescent="0.2">
      <c r="A98" s="40" t="s">
        <v>78</v>
      </c>
      <c r="B98" s="78">
        <v>41</v>
      </c>
      <c r="C98" s="78">
        <v>58</v>
      </c>
      <c r="D98" s="78">
        <v>71</v>
      </c>
      <c r="E98" s="78">
        <v>67</v>
      </c>
      <c r="F98" s="78">
        <v>64</v>
      </c>
      <c r="G98" s="80" t="s">
        <v>62</v>
      </c>
    </row>
    <row r="99" spans="1:7" x14ac:dyDescent="0.2">
      <c r="A99" s="40" t="s">
        <v>79</v>
      </c>
      <c r="B99" s="78">
        <v>17</v>
      </c>
      <c r="C99" s="78">
        <v>13</v>
      </c>
      <c r="D99" s="78">
        <v>21</v>
      </c>
      <c r="E99" s="78">
        <v>20</v>
      </c>
      <c r="F99" s="78">
        <v>19</v>
      </c>
      <c r="G99" s="80" t="s">
        <v>62</v>
      </c>
    </row>
    <row r="100" spans="1:7" x14ac:dyDescent="0.2">
      <c r="A100" s="40" t="s">
        <v>80</v>
      </c>
      <c r="B100" s="78">
        <v>34</v>
      </c>
      <c r="C100" s="78">
        <v>37</v>
      </c>
      <c r="D100" s="78">
        <v>28</v>
      </c>
      <c r="E100" s="78">
        <v>29</v>
      </c>
      <c r="F100" s="78">
        <v>38</v>
      </c>
      <c r="G100" s="80" t="s">
        <v>62</v>
      </c>
    </row>
    <row r="101" spans="1:7" x14ac:dyDescent="0.2">
      <c r="A101" s="40" t="s">
        <v>81</v>
      </c>
      <c r="B101" s="78">
        <v>0</v>
      </c>
      <c r="C101" s="78">
        <v>4</v>
      </c>
      <c r="D101" s="78">
        <v>2</v>
      </c>
      <c r="E101" s="78">
        <v>1</v>
      </c>
      <c r="F101" s="78">
        <v>3</v>
      </c>
      <c r="G101" s="80" t="s">
        <v>62</v>
      </c>
    </row>
    <row r="102" spans="1:7" x14ac:dyDescent="0.2">
      <c r="A102" s="40" t="s">
        <v>82</v>
      </c>
      <c r="B102" s="78">
        <v>48</v>
      </c>
      <c r="C102" s="78">
        <v>58</v>
      </c>
      <c r="D102" s="78">
        <v>71</v>
      </c>
      <c r="E102" s="78">
        <v>48</v>
      </c>
      <c r="F102" s="78">
        <v>47</v>
      </c>
      <c r="G102" s="80" t="s">
        <v>62</v>
      </c>
    </row>
    <row r="103" spans="1:7" x14ac:dyDescent="0.2">
      <c r="A103" s="40" t="s">
        <v>83</v>
      </c>
      <c r="B103" s="78">
        <v>6</v>
      </c>
      <c r="C103" s="78">
        <v>4</v>
      </c>
      <c r="D103" s="78">
        <v>5</v>
      </c>
      <c r="E103" s="78">
        <v>2</v>
      </c>
      <c r="F103" s="78">
        <v>4</v>
      </c>
      <c r="G103" s="80" t="s">
        <v>62</v>
      </c>
    </row>
    <row r="104" spans="1:7" x14ac:dyDescent="0.2">
      <c r="A104" s="40" t="s">
        <v>84</v>
      </c>
      <c r="B104" s="78">
        <v>4</v>
      </c>
      <c r="C104" s="78">
        <v>19</v>
      </c>
      <c r="D104" s="78">
        <v>16</v>
      </c>
      <c r="E104" s="78">
        <v>18</v>
      </c>
      <c r="F104" s="78">
        <v>24</v>
      </c>
      <c r="G104" s="80" t="s">
        <v>62</v>
      </c>
    </row>
    <row r="105" spans="1:7" ht="30" customHeight="1" x14ac:dyDescent="0.25">
      <c r="A105" s="25" t="s">
        <v>61</v>
      </c>
      <c r="B105" s="77">
        <v>127</v>
      </c>
      <c r="C105" s="77">
        <v>154</v>
      </c>
      <c r="D105" s="77">
        <v>179</v>
      </c>
      <c r="E105" s="77">
        <v>143</v>
      </c>
      <c r="F105" s="77">
        <v>144</v>
      </c>
      <c r="G105" s="81">
        <v>0.13386000000000001</v>
      </c>
    </row>
    <row r="106" spans="1:7" x14ac:dyDescent="0.2">
      <c r="A106" s="40" t="s">
        <v>72</v>
      </c>
      <c r="B106" s="78">
        <v>52</v>
      </c>
      <c r="C106" s="78">
        <v>56</v>
      </c>
      <c r="D106" s="78">
        <v>63</v>
      </c>
      <c r="E106" s="78">
        <v>54</v>
      </c>
      <c r="F106" s="78">
        <v>61</v>
      </c>
      <c r="G106" s="80">
        <v>0.17308000000000001</v>
      </c>
    </row>
    <row r="107" spans="1:7" x14ac:dyDescent="0.2">
      <c r="A107" s="40" t="s">
        <v>73</v>
      </c>
      <c r="B107" s="78">
        <v>11</v>
      </c>
      <c r="C107" s="78">
        <v>8</v>
      </c>
      <c r="D107" s="78">
        <v>10</v>
      </c>
      <c r="E107" s="78">
        <v>9</v>
      </c>
      <c r="F107" s="78">
        <v>5</v>
      </c>
      <c r="G107" s="80" t="s">
        <v>62</v>
      </c>
    </row>
    <row r="108" spans="1:7" x14ac:dyDescent="0.2">
      <c r="A108" s="40" t="s">
        <v>74</v>
      </c>
      <c r="B108" s="78">
        <v>31</v>
      </c>
      <c r="C108" s="78">
        <v>34</v>
      </c>
      <c r="D108" s="78">
        <v>41</v>
      </c>
      <c r="E108" s="78">
        <v>30</v>
      </c>
      <c r="F108" s="78">
        <v>31</v>
      </c>
      <c r="G108" s="80" t="s">
        <v>62</v>
      </c>
    </row>
    <row r="109" spans="1:7" x14ac:dyDescent="0.2">
      <c r="A109" s="40" t="s">
        <v>75</v>
      </c>
      <c r="B109" s="78">
        <v>12</v>
      </c>
      <c r="C109" s="78">
        <v>14</v>
      </c>
      <c r="D109" s="78">
        <v>24</v>
      </c>
      <c r="E109" s="78">
        <v>16</v>
      </c>
      <c r="F109" s="78">
        <v>20</v>
      </c>
      <c r="G109" s="80" t="s">
        <v>62</v>
      </c>
    </row>
    <row r="110" spans="1:7" x14ac:dyDescent="0.2">
      <c r="A110" s="40" t="s">
        <v>76</v>
      </c>
      <c r="B110" s="78">
        <v>1</v>
      </c>
      <c r="C110" s="78">
        <v>2</v>
      </c>
      <c r="D110" s="78">
        <v>3</v>
      </c>
      <c r="E110" s="78">
        <v>1</v>
      </c>
      <c r="F110" s="78">
        <v>0</v>
      </c>
      <c r="G110" s="80" t="s">
        <v>62</v>
      </c>
    </row>
    <row r="111" spans="1:7" x14ac:dyDescent="0.2">
      <c r="A111" s="40" t="s">
        <v>77</v>
      </c>
      <c r="B111" s="78">
        <v>11</v>
      </c>
      <c r="C111" s="78">
        <v>13</v>
      </c>
      <c r="D111" s="78">
        <v>14</v>
      </c>
      <c r="E111" s="78">
        <v>18</v>
      </c>
      <c r="F111" s="78">
        <v>17</v>
      </c>
      <c r="G111" s="80" t="s">
        <v>62</v>
      </c>
    </row>
    <row r="112" spans="1:7" x14ac:dyDescent="0.2">
      <c r="A112" s="40" t="s">
        <v>78</v>
      </c>
      <c r="B112" s="78">
        <v>5</v>
      </c>
      <c r="C112" s="78">
        <v>8</v>
      </c>
      <c r="D112" s="78">
        <v>8</v>
      </c>
      <c r="E112" s="78">
        <v>7</v>
      </c>
      <c r="F112" s="78">
        <v>5</v>
      </c>
      <c r="G112" s="80" t="s">
        <v>62</v>
      </c>
    </row>
    <row r="113" spans="1:7" x14ac:dyDescent="0.2">
      <c r="A113" s="40" t="s">
        <v>79</v>
      </c>
      <c r="B113" s="78">
        <v>1</v>
      </c>
      <c r="C113" s="78">
        <v>2</v>
      </c>
      <c r="D113" s="78">
        <v>1</v>
      </c>
      <c r="E113" s="78">
        <v>0</v>
      </c>
      <c r="F113" s="78">
        <v>1</v>
      </c>
      <c r="G113" s="80" t="s">
        <v>62</v>
      </c>
    </row>
    <row r="114" spans="1:7" x14ac:dyDescent="0.2">
      <c r="A114" s="40" t="s">
        <v>80</v>
      </c>
      <c r="B114" s="78">
        <v>0</v>
      </c>
      <c r="C114" s="78">
        <v>8</v>
      </c>
      <c r="D114" s="78">
        <v>8</v>
      </c>
      <c r="E114" s="78">
        <v>3</v>
      </c>
      <c r="F114" s="78">
        <v>1</v>
      </c>
      <c r="G114" s="80" t="s">
        <v>62</v>
      </c>
    </row>
    <row r="115" spans="1:7" x14ac:dyDescent="0.2">
      <c r="A115" s="40" t="s">
        <v>81</v>
      </c>
      <c r="B115" s="78">
        <v>0</v>
      </c>
      <c r="C115" s="78">
        <v>0</v>
      </c>
      <c r="D115" s="78">
        <v>0</v>
      </c>
      <c r="E115" s="78">
        <v>0</v>
      </c>
      <c r="F115" s="78">
        <v>0</v>
      </c>
      <c r="G115" s="80" t="s">
        <v>62</v>
      </c>
    </row>
    <row r="116" spans="1:7" x14ac:dyDescent="0.2">
      <c r="A116" s="40" t="s">
        <v>82</v>
      </c>
      <c r="B116" s="78">
        <v>2</v>
      </c>
      <c r="C116" s="78">
        <v>6</v>
      </c>
      <c r="D116" s="78">
        <v>6</v>
      </c>
      <c r="E116" s="78">
        <v>2</v>
      </c>
      <c r="F116" s="78">
        <v>3</v>
      </c>
      <c r="G116" s="80" t="s">
        <v>62</v>
      </c>
    </row>
    <row r="117" spans="1:7" x14ac:dyDescent="0.2">
      <c r="A117" s="40" t="s">
        <v>83</v>
      </c>
      <c r="B117" s="78">
        <v>0</v>
      </c>
      <c r="C117" s="78">
        <v>2</v>
      </c>
      <c r="D117" s="78">
        <v>0</v>
      </c>
      <c r="E117" s="78">
        <v>0</v>
      </c>
      <c r="F117" s="78">
        <v>0</v>
      </c>
      <c r="G117" s="80" t="s">
        <v>62</v>
      </c>
    </row>
    <row r="118" spans="1:7" ht="30" customHeight="1" x14ac:dyDescent="0.2">
      <c r="A118" s="41" t="s">
        <v>84</v>
      </c>
      <c r="B118" s="79">
        <v>1</v>
      </c>
      <c r="C118" s="79">
        <v>1</v>
      </c>
      <c r="D118" s="79">
        <v>1</v>
      </c>
      <c r="E118" s="79">
        <v>3</v>
      </c>
      <c r="F118" s="79">
        <v>0</v>
      </c>
      <c r="G118" s="82" t="s">
        <v>62</v>
      </c>
    </row>
    <row r="119" spans="1:7" x14ac:dyDescent="0.2">
      <c r="A119" s="252" t="s">
        <v>21</v>
      </c>
      <c r="B119" s="252"/>
      <c r="C119" s="252"/>
      <c r="D119" s="252"/>
      <c r="E119" s="252"/>
      <c r="F119" s="252"/>
      <c r="G119" s="252"/>
    </row>
    <row r="120" spans="1:7" x14ac:dyDescent="0.2">
      <c r="A120" s="252" t="s">
        <v>21</v>
      </c>
      <c r="B120" s="252"/>
      <c r="C120" s="252"/>
      <c r="D120" s="252"/>
      <c r="E120" s="252"/>
      <c r="F120" s="252"/>
      <c r="G120" s="252"/>
    </row>
    <row r="121" spans="1:7" ht="52.15" customHeight="1" x14ac:dyDescent="0.2">
      <c r="A121" s="24" t="s">
        <v>22</v>
      </c>
      <c r="B121" s="24" t="s">
        <v>23</v>
      </c>
      <c r="C121" s="24" t="s">
        <v>26</v>
      </c>
      <c r="D121" s="24" t="s">
        <v>29</v>
      </c>
      <c r="E121" s="24" t="s">
        <v>32</v>
      </c>
      <c r="F121" s="24" t="s">
        <v>35</v>
      </c>
      <c r="G121" s="24" t="s">
        <v>36</v>
      </c>
    </row>
    <row r="122" spans="1:7" ht="30" customHeight="1" x14ac:dyDescent="0.25">
      <c r="A122" s="25" t="s">
        <v>69</v>
      </c>
      <c r="B122" s="83">
        <v>552</v>
      </c>
      <c r="C122" s="83">
        <v>577</v>
      </c>
      <c r="D122" s="83">
        <v>571</v>
      </c>
      <c r="E122" s="83">
        <v>575</v>
      </c>
      <c r="F122" s="83">
        <v>577</v>
      </c>
      <c r="G122" s="87">
        <v>4.5289999999999997E-2</v>
      </c>
    </row>
    <row r="123" spans="1:7" x14ac:dyDescent="0.2">
      <c r="A123" s="40" t="s">
        <v>72</v>
      </c>
      <c r="B123" s="84">
        <v>125</v>
      </c>
      <c r="C123" s="84">
        <v>131</v>
      </c>
      <c r="D123" s="84">
        <v>117</v>
      </c>
      <c r="E123" s="84">
        <v>137</v>
      </c>
      <c r="F123" s="84">
        <v>121</v>
      </c>
      <c r="G123" s="86">
        <v>-3.2000000000000001E-2</v>
      </c>
    </row>
    <row r="124" spans="1:7" x14ac:dyDescent="0.2">
      <c r="A124" s="40" t="s">
        <v>73</v>
      </c>
      <c r="B124" s="84">
        <v>11</v>
      </c>
      <c r="C124" s="84">
        <v>15</v>
      </c>
      <c r="D124" s="84">
        <v>10</v>
      </c>
      <c r="E124" s="84">
        <v>12</v>
      </c>
      <c r="F124" s="84">
        <v>7</v>
      </c>
      <c r="G124" s="86" t="s">
        <v>62</v>
      </c>
    </row>
    <row r="125" spans="1:7" x14ac:dyDescent="0.2">
      <c r="A125" s="40" t="s">
        <v>74</v>
      </c>
      <c r="B125" s="84">
        <v>61</v>
      </c>
      <c r="C125" s="84">
        <v>43</v>
      </c>
      <c r="D125" s="84">
        <v>50</v>
      </c>
      <c r="E125" s="84">
        <v>55</v>
      </c>
      <c r="F125" s="84">
        <v>61</v>
      </c>
      <c r="G125" s="86">
        <v>0</v>
      </c>
    </row>
    <row r="126" spans="1:7" x14ac:dyDescent="0.2">
      <c r="A126" s="40" t="s">
        <v>75</v>
      </c>
      <c r="B126" s="84">
        <v>104</v>
      </c>
      <c r="C126" s="84">
        <v>106</v>
      </c>
      <c r="D126" s="84">
        <v>97</v>
      </c>
      <c r="E126" s="84">
        <v>94</v>
      </c>
      <c r="F126" s="84">
        <v>86</v>
      </c>
      <c r="G126" s="86">
        <v>-0.17308000000000001</v>
      </c>
    </row>
    <row r="127" spans="1:7" x14ac:dyDescent="0.2">
      <c r="A127" s="40" t="s">
        <v>76</v>
      </c>
      <c r="B127" s="84">
        <v>42</v>
      </c>
      <c r="C127" s="84">
        <v>37</v>
      </c>
      <c r="D127" s="84">
        <v>46</v>
      </c>
      <c r="E127" s="84">
        <v>43</v>
      </c>
      <c r="F127" s="84">
        <v>36</v>
      </c>
      <c r="G127" s="86" t="s">
        <v>62</v>
      </c>
    </row>
    <row r="128" spans="1:7" x14ac:dyDescent="0.2">
      <c r="A128" s="40" t="s">
        <v>77</v>
      </c>
      <c r="B128" s="84">
        <v>66</v>
      </c>
      <c r="C128" s="84">
        <v>81</v>
      </c>
      <c r="D128" s="84">
        <v>80</v>
      </c>
      <c r="E128" s="84">
        <v>81</v>
      </c>
      <c r="F128" s="84">
        <v>88</v>
      </c>
      <c r="G128" s="86">
        <v>0.33333000000000002</v>
      </c>
    </row>
    <row r="129" spans="1:7" x14ac:dyDescent="0.2">
      <c r="A129" s="40" t="s">
        <v>78</v>
      </c>
      <c r="B129" s="84">
        <v>28</v>
      </c>
      <c r="C129" s="84">
        <v>22</v>
      </c>
      <c r="D129" s="84">
        <v>18</v>
      </c>
      <c r="E129" s="84">
        <v>19</v>
      </c>
      <c r="F129" s="84">
        <v>20</v>
      </c>
      <c r="G129" s="86" t="s">
        <v>62</v>
      </c>
    </row>
    <row r="130" spans="1:7" x14ac:dyDescent="0.2">
      <c r="A130" s="40" t="s">
        <v>79</v>
      </c>
      <c r="B130" s="84">
        <v>5</v>
      </c>
      <c r="C130" s="84">
        <v>9</v>
      </c>
      <c r="D130" s="84">
        <v>10</v>
      </c>
      <c r="E130" s="84">
        <v>14</v>
      </c>
      <c r="F130" s="84">
        <v>10</v>
      </c>
      <c r="G130" s="86" t="s">
        <v>62</v>
      </c>
    </row>
    <row r="131" spans="1:7" x14ac:dyDescent="0.2">
      <c r="A131" s="40" t="s">
        <v>80</v>
      </c>
      <c r="B131" s="84">
        <v>55</v>
      </c>
      <c r="C131" s="84">
        <v>61</v>
      </c>
      <c r="D131" s="84">
        <v>53</v>
      </c>
      <c r="E131" s="84">
        <v>51</v>
      </c>
      <c r="F131" s="84">
        <v>65</v>
      </c>
      <c r="G131" s="86">
        <v>0.18182000000000001</v>
      </c>
    </row>
    <row r="132" spans="1:7" x14ac:dyDescent="0.2">
      <c r="A132" s="40" t="s">
        <v>81</v>
      </c>
      <c r="B132" s="84">
        <v>8</v>
      </c>
      <c r="C132" s="84">
        <v>6</v>
      </c>
      <c r="D132" s="84">
        <v>14</v>
      </c>
      <c r="E132" s="84">
        <v>9</v>
      </c>
      <c r="F132" s="84">
        <v>12</v>
      </c>
      <c r="G132" s="86" t="s">
        <v>62</v>
      </c>
    </row>
    <row r="133" spans="1:7" x14ac:dyDescent="0.2">
      <c r="A133" s="40" t="s">
        <v>82</v>
      </c>
      <c r="B133" s="84">
        <v>37</v>
      </c>
      <c r="C133" s="84">
        <v>44</v>
      </c>
      <c r="D133" s="84">
        <v>53</v>
      </c>
      <c r="E133" s="84">
        <v>40</v>
      </c>
      <c r="F133" s="84">
        <v>42</v>
      </c>
      <c r="G133" s="86" t="s">
        <v>62</v>
      </c>
    </row>
    <row r="134" spans="1:7" x14ac:dyDescent="0.2">
      <c r="A134" s="40" t="s">
        <v>83</v>
      </c>
      <c r="B134" s="84">
        <v>0</v>
      </c>
      <c r="C134" s="84">
        <v>2</v>
      </c>
      <c r="D134" s="84">
        <v>1</v>
      </c>
      <c r="E134" s="84">
        <v>1</v>
      </c>
      <c r="F134" s="84">
        <v>0</v>
      </c>
      <c r="G134" s="86" t="s">
        <v>62</v>
      </c>
    </row>
    <row r="135" spans="1:7" x14ac:dyDescent="0.2">
      <c r="A135" s="40" t="s">
        <v>84</v>
      </c>
      <c r="B135" s="84">
        <v>10</v>
      </c>
      <c r="C135" s="84">
        <v>20</v>
      </c>
      <c r="D135" s="84">
        <v>22</v>
      </c>
      <c r="E135" s="84">
        <v>19</v>
      </c>
      <c r="F135" s="84">
        <v>29</v>
      </c>
      <c r="G135" s="86" t="s">
        <v>62</v>
      </c>
    </row>
    <row r="136" spans="1:7" ht="30" customHeight="1" x14ac:dyDescent="0.25">
      <c r="A136" s="25" t="s">
        <v>59</v>
      </c>
      <c r="B136" s="83">
        <v>527</v>
      </c>
      <c r="C136" s="83">
        <v>544</v>
      </c>
      <c r="D136" s="83">
        <v>531</v>
      </c>
      <c r="E136" s="83">
        <v>535</v>
      </c>
      <c r="F136" s="83">
        <v>539</v>
      </c>
      <c r="G136" s="87">
        <v>2.2769999999999999E-2</v>
      </c>
    </row>
    <row r="137" spans="1:7" x14ac:dyDescent="0.2">
      <c r="A137" s="40" t="s">
        <v>72</v>
      </c>
      <c r="B137" s="84">
        <v>120</v>
      </c>
      <c r="C137" s="84">
        <v>120</v>
      </c>
      <c r="D137" s="84">
        <v>106</v>
      </c>
      <c r="E137" s="84">
        <v>127</v>
      </c>
      <c r="F137" s="84">
        <v>111</v>
      </c>
      <c r="G137" s="86">
        <v>-7.4999999999999997E-2</v>
      </c>
    </row>
    <row r="138" spans="1:7" x14ac:dyDescent="0.2">
      <c r="A138" s="40" t="s">
        <v>73</v>
      </c>
      <c r="B138" s="84">
        <v>10</v>
      </c>
      <c r="C138" s="84">
        <v>13</v>
      </c>
      <c r="D138" s="84">
        <v>8</v>
      </c>
      <c r="E138" s="84">
        <v>10</v>
      </c>
      <c r="F138" s="84">
        <v>6</v>
      </c>
      <c r="G138" s="86" t="s">
        <v>62</v>
      </c>
    </row>
    <row r="139" spans="1:7" x14ac:dyDescent="0.2">
      <c r="A139" s="40" t="s">
        <v>74</v>
      </c>
      <c r="B139" s="84">
        <v>57</v>
      </c>
      <c r="C139" s="84">
        <v>39</v>
      </c>
      <c r="D139" s="84">
        <v>46</v>
      </c>
      <c r="E139" s="84">
        <v>49</v>
      </c>
      <c r="F139" s="84">
        <v>58</v>
      </c>
      <c r="G139" s="86">
        <v>1.754E-2</v>
      </c>
    </row>
    <row r="140" spans="1:7" x14ac:dyDescent="0.2">
      <c r="A140" s="40" t="s">
        <v>75</v>
      </c>
      <c r="B140" s="84">
        <v>103</v>
      </c>
      <c r="C140" s="84">
        <v>103</v>
      </c>
      <c r="D140" s="84">
        <v>96</v>
      </c>
      <c r="E140" s="84">
        <v>94</v>
      </c>
      <c r="F140" s="84">
        <v>83</v>
      </c>
      <c r="G140" s="86">
        <v>-0.19417000000000001</v>
      </c>
    </row>
    <row r="141" spans="1:7" x14ac:dyDescent="0.2">
      <c r="A141" s="40" t="s">
        <v>76</v>
      </c>
      <c r="B141" s="84">
        <v>38</v>
      </c>
      <c r="C141" s="84">
        <v>35</v>
      </c>
      <c r="D141" s="84">
        <v>42</v>
      </c>
      <c r="E141" s="84">
        <v>39</v>
      </c>
      <c r="F141" s="84">
        <v>32</v>
      </c>
      <c r="G141" s="86" t="s">
        <v>62</v>
      </c>
    </row>
    <row r="142" spans="1:7" x14ac:dyDescent="0.2">
      <c r="A142" s="40" t="s">
        <v>77</v>
      </c>
      <c r="B142" s="84">
        <v>64</v>
      </c>
      <c r="C142" s="84">
        <v>75</v>
      </c>
      <c r="D142" s="84">
        <v>72</v>
      </c>
      <c r="E142" s="84">
        <v>76</v>
      </c>
      <c r="F142" s="84">
        <v>83</v>
      </c>
      <c r="G142" s="86">
        <v>0.29687999999999998</v>
      </c>
    </row>
    <row r="143" spans="1:7" x14ac:dyDescent="0.2">
      <c r="A143" s="40" t="s">
        <v>78</v>
      </c>
      <c r="B143" s="84">
        <v>25</v>
      </c>
      <c r="C143" s="84">
        <v>21</v>
      </c>
      <c r="D143" s="84">
        <v>17</v>
      </c>
      <c r="E143" s="84">
        <v>14</v>
      </c>
      <c r="F143" s="84">
        <v>18</v>
      </c>
      <c r="G143" s="86" t="s">
        <v>62</v>
      </c>
    </row>
    <row r="144" spans="1:7" x14ac:dyDescent="0.2">
      <c r="A144" s="40" t="s">
        <v>79</v>
      </c>
      <c r="B144" s="84">
        <v>5</v>
      </c>
      <c r="C144" s="84">
        <v>9</v>
      </c>
      <c r="D144" s="84">
        <v>8</v>
      </c>
      <c r="E144" s="84">
        <v>11</v>
      </c>
      <c r="F144" s="84">
        <v>7</v>
      </c>
      <c r="G144" s="86" t="s">
        <v>62</v>
      </c>
    </row>
    <row r="145" spans="1:7" x14ac:dyDescent="0.2">
      <c r="A145" s="40" t="s">
        <v>80</v>
      </c>
      <c r="B145" s="84">
        <v>53</v>
      </c>
      <c r="C145" s="84">
        <v>59</v>
      </c>
      <c r="D145" s="84">
        <v>51</v>
      </c>
      <c r="E145" s="84">
        <v>50</v>
      </c>
      <c r="F145" s="84">
        <v>62</v>
      </c>
      <c r="G145" s="86">
        <v>0.16980999999999999</v>
      </c>
    </row>
    <row r="146" spans="1:7" x14ac:dyDescent="0.2">
      <c r="A146" s="40" t="s">
        <v>81</v>
      </c>
      <c r="B146" s="84">
        <v>8</v>
      </c>
      <c r="C146" s="84">
        <v>6</v>
      </c>
      <c r="D146" s="84">
        <v>14</v>
      </c>
      <c r="E146" s="84">
        <v>9</v>
      </c>
      <c r="F146" s="84">
        <v>12</v>
      </c>
      <c r="G146" s="86" t="s">
        <v>62</v>
      </c>
    </row>
    <row r="147" spans="1:7" x14ac:dyDescent="0.2">
      <c r="A147" s="40" t="s">
        <v>82</v>
      </c>
      <c r="B147" s="84">
        <v>34</v>
      </c>
      <c r="C147" s="84">
        <v>42</v>
      </c>
      <c r="D147" s="84">
        <v>51</v>
      </c>
      <c r="E147" s="84">
        <v>37</v>
      </c>
      <c r="F147" s="84">
        <v>39</v>
      </c>
      <c r="G147" s="86" t="s">
        <v>62</v>
      </c>
    </row>
    <row r="148" spans="1:7" x14ac:dyDescent="0.2">
      <c r="A148" s="40" t="s">
        <v>83</v>
      </c>
      <c r="B148" s="84">
        <v>0</v>
      </c>
      <c r="C148" s="84">
        <v>2</v>
      </c>
      <c r="D148" s="84">
        <v>1</v>
      </c>
      <c r="E148" s="84">
        <v>1</v>
      </c>
      <c r="F148" s="84">
        <v>0</v>
      </c>
      <c r="G148" s="86" t="s">
        <v>62</v>
      </c>
    </row>
    <row r="149" spans="1:7" x14ac:dyDescent="0.2">
      <c r="A149" s="40" t="s">
        <v>84</v>
      </c>
      <c r="B149" s="84">
        <v>10</v>
      </c>
      <c r="C149" s="84">
        <v>20</v>
      </c>
      <c r="D149" s="84">
        <v>19</v>
      </c>
      <c r="E149" s="84">
        <v>18</v>
      </c>
      <c r="F149" s="84">
        <v>28</v>
      </c>
      <c r="G149" s="86" t="s">
        <v>62</v>
      </c>
    </row>
    <row r="150" spans="1:7" ht="30" customHeight="1" x14ac:dyDescent="0.25">
      <c r="A150" s="25" t="s">
        <v>60</v>
      </c>
      <c r="B150" s="83">
        <v>25</v>
      </c>
      <c r="C150" s="83">
        <v>33</v>
      </c>
      <c r="D150" s="83">
        <v>40</v>
      </c>
      <c r="E150" s="83">
        <v>40</v>
      </c>
      <c r="F150" s="83">
        <v>38</v>
      </c>
      <c r="G150" s="87" t="s">
        <v>62</v>
      </c>
    </row>
    <row r="151" spans="1:7" x14ac:dyDescent="0.2">
      <c r="A151" s="40" t="s">
        <v>72</v>
      </c>
      <c r="B151" s="84">
        <v>5</v>
      </c>
      <c r="C151" s="84">
        <v>11</v>
      </c>
      <c r="D151" s="84">
        <v>11</v>
      </c>
      <c r="E151" s="84">
        <v>10</v>
      </c>
      <c r="F151" s="84">
        <v>10</v>
      </c>
      <c r="G151" s="86" t="s">
        <v>62</v>
      </c>
    </row>
    <row r="152" spans="1:7" x14ac:dyDescent="0.2">
      <c r="A152" s="40" t="s">
        <v>73</v>
      </c>
      <c r="B152" s="84">
        <v>1</v>
      </c>
      <c r="C152" s="84">
        <v>2</v>
      </c>
      <c r="D152" s="84">
        <v>2</v>
      </c>
      <c r="E152" s="84">
        <v>2</v>
      </c>
      <c r="F152" s="84">
        <v>1</v>
      </c>
      <c r="G152" s="86" t="s">
        <v>62</v>
      </c>
    </row>
    <row r="153" spans="1:7" x14ac:dyDescent="0.2">
      <c r="A153" s="40" t="s">
        <v>74</v>
      </c>
      <c r="B153" s="84">
        <v>4</v>
      </c>
      <c r="C153" s="84">
        <v>4</v>
      </c>
      <c r="D153" s="84">
        <v>4</v>
      </c>
      <c r="E153" s="84">
        <v>6</v>
      </c>
      <c r="F153" s="84">
        <v>3</v>
      </c>
      <c r="G153" s="86" t="s">
        <v>62</v>
      </c>
    </row>
    <row r="154" spans="1:7" x14ac:dyDescent="0.2">
      <c r="A154" s="40" t="s">
        <v>75</v>
      </c>
      <c r="B154" s="84">
        <v>1</v>
      </c>
      <c r="C154" s="84">
        <v>3</v>
      </c>
      <c r="D154" s="84">
        <v>1</v>
      </c>
      <c r="E154" s="84">
        <v>0</v>
      </c>
      <c r="F154" s="84">
        <v>3</v>
      </c>
      <c r="G154" s="86" t="s">
        <v>62</v>
      </c>
    </row>
    <row r="155" spans="1:7" x14ac:dyDescent="0.2">
      <c r="A155" s="40" t="s">
        <v>76</v>
      </c>
      <c r="B155" s="84">
        <v>4</v>
      </c>
      <c r="C155" s="84">
        <v>2</v>
      </c>
      <c r="D155" s="84">
        <v>4</v>
      </c>
      <c r="E155" s="84">
        <v>4</v>
      </c>
      <c r="F155" s="84">
        <v>4</v>
      </c>
      <c r="G155" s="86" t="s">
        <v>62</v>
      </c>
    </row>
    <row r="156" spans="1:7" x14ac:dyDescent="0.2">
      <c r="A156" s="40" t="s">
        <v>77</v>
      </c>
      <c r="B156" s="84">
        <v>2</v>
      </c>
      <c r="C156" s="84">
        <v>6</v>
      </c>
      <c r="D156" s="84">
        <v>8</v>
      </c>
      <c r="E156" s="84">
        <v>5</v>
      </c>
      <c r="F156" s="84">
        <v>5</v>
      </c>
      <c r="G156" s="86" t="s">
        <v>62</v>
      </c>
    </row>
    <row r="157" spans="1:7" x14ac:dyDescent="0.2">
      <c r="A157" s="40" t="s">
        <v>78</v>
      </c>
      <c r="B157" s="84">
        <v>3</v>
      </c>
      <c r="C157" s="84">
        <v>1</v>
      </c>
      <c r="D157" s="84">
        <v>1</v>
      </c>
      <c r="E157" s="84">
        <v>5</v>
      </c>
      <c r="F157" s="84">
        <v>2</v>
      </c>
      <c r="G157" s="86" t="s">
        <v>62</v>
      </c>
    </row>
    <row r="158" spans="1:7" x14ac:dyDescent="0.2">
      <c r="A158" s="40" t="s">
        <v>79</v>
      </c>
      <c r="B158" s="84">
        <v>0</v>
      </c>
      <c r="C158" s="84">
        <v>0</v>
      </c>
      <c r="D158" s="84">
        <v>2</v>
      </c>
      <c r="E158" s="84">
        <v>3</v>
      </c>
      <c r="F158" s="84">
        <v>3</v>
      </c>
      <c r="G158" s="86" t="s">
        <v>62</v>
      </c>
    </row>
    <row r="159" spans="1:7" x14ac:dyDescent="0.2">
      <c r="A159" s="40" t="s">
        <v>80</v>
      </c>
      <c r="B159" s="84">
        <v>2</v>
      </c>
      <c r="C159" s="84">
        <v>2</v>
      </c>
      <c r="D159" s="84">
        <v>2</v>
      </c>
      <c r="E159" s="84">
        <v>1</v>
      </c>
      <c r="F159" s="84">
        <v>3</v>
      </c>
      <c r="G159" s="86" t="s">
        <v>62</v>
      </c>
    </row>
    <row r="160" spans="1:7" x14ac:dyDescent="0.2">
      <c r="A160" s="40" t="s">
        <v>81</v>
      </c>
      <c r="B160" s="84">
        <v>0</v>
      </c>
      <c r="C160" s="84">
        <v>0</v>
      </c>
      <c r="D160" s="84">
        <v>0</v>
      </c>
      <c r="E160" s="84">
        <v>0</v>
      </c>
      <c r="F160" s="84">
        <v>0</v>
      </c>
      <c r="G160" s="86" t="s">
        <v>62</v>
      </c>
    </row>
    <row r="161" spans="1:7" x14ac:dyDescent="0.2">
      <c r="A161" s="40" t="s">
        <v>82</v>
      </c>
      <c r="B161" s="84">
        <v>3</v>
      </c>
      <c r="C161" s="84">
        <v>2</v>
      </c>
      <c r="D161" s="84">
        <v>2</v>
      </c>
      <c r="E161" s="84">
        <v>3</v>
      </c>
      <c r="F161" s="84">
        <v>3</v>
      </c>
      <c r="G161" s="86" t="s">
        <v>62</v>
      </c>
    </row>
    <row r="162" spans="1:7" x14ac:dyDescent="0.2">
      <c r="A162" s="40" t="s">
        <v>83</v>
      </c>
      <c r="B162" s="84">
        <v>0</v>
      </c>
      <c r="C162" s="84">
        <v>0</v>
      </c>
      <c r="D162" s="84">
        <v>0</v>
      </c>
      <c r="E162" s="84">
        <v>0</v>
      </c>
      <c r="F162" s="84">
        <v>0</v>
      </c>
      <c r="G162" s="86" t="s">
        <v>62</v>
      </c>
    </row>
    <row r="163" spans="1:7" x14ac:dyDescent="0.2">
      <c r="A163" s="40" t="s">
        <v>84</v>
      </c>
      <c r="B163" s="84">
        <v>0</v>
      </c>
      <c r="C163" s="84">
        <v>0</v>
      </c>
      <c r="D163" s="84">
        <v>3</v>
      </c>
      <c r="E163" s="84">
        <v>1</v>
      </c>
      <c r="F163" s="84">
        <v>1</v>
      </c>
      <c r="G163" s="86" t="s">
        <v>62</v>
      </c>
    </row>
    <row r="164" spans="1:7" ht="30" customHeight="1" x14ac:dyDescent="0.25">
      <c r="A164" s="25" t="s">
        <v>61</v>
      </c>
      <c r="B164" s="83">
        <v>0</v>
      </c>
      <c r="C164" s="83">
        <v>0</v>
      </c>
      <c r="D164" s="83">
        <v>0</v>
      </c>
      <c r="E164" s="83">
        <v>0</v>
      </c>
      <c r="F164" s="83">
        <v>0</v>
      </c>
      <c r="G164" s="87" t="s">
        <v>62</v>
      </c>
    </row>
    <row r="165" spans="1:7" x14ac:dyDescent="0.2">
      <c r="A165" s="40" t="s">
        <v>72</v>
      </c>
      <c r="B165" s="84">
        <v>0</v>
      </c>
      <c r="C165" s="84">
        <v>0</v>
      </c>
      <c r="D165" s="84">
        <v>0</v>
      </c>
      <c r="E165" s="84">
        <v>0</v>
      </c>
      <c r="F165" s="84">
        <v>0</v>
      </c>
      <c r="G165" s="86" t="s">
        <v>62</v>
      </c>
    </row>
    <row r="166" spans="1:7" x14ac:dyDescent="0.2">
      <c r="A166" s="40" t="s">
        <v>73</v>
      </c>
      <c r="B166" s="84">
        <v>0</v>
      </c>
      <c r="C166" s="84">
        <v>0</v>
      </c>
      <c r="D166" s="84">
        <v>0</v>
      </c>
      <c r="E166" s="84">
        <v>0</v>
      </c>
      <c r="F166" s="84">
        <v>0</v>
      </c>
      <c r="G166" s="86" t="s">
        <v>62</v>
      </c>
    </row>
    <row r="167" spans="1:7" x14ac:dyDescent="0.2">
      <c r="A167" s="40" t="s">
        <v>74</v>
      </c>
      <c r="B167" s="84">
        <v>0</v>
      </c>
      <c r="C167" s="84">
        <v>0</v>
      </c>
      <c r="D167" s="84">
        <v>0</v>
      </c>
      <c r="E167" s="84">
        <v>0</v>
      </c>
      <c r="F167" s="84">
        <v>0</v>
      </c>
      <c r="G167" s="86" t="s">
        <v>62</v>
      </c>
    </row>
    <row r="168" spans="1:7" x14ac:dyDescent="0.2">
      <c r="A168" s="40" t="s">
        <v>75</v>
      </c>
      <c r="B168" s="84">
        <v>0</v>
      </c>
      <c r="C168" s="84">
        <v>0</v>
      </c>
      <c r="D168" s="84">
        <v>0</v>
      </c>
      <c r="E168" s="84">
        <v>0</v>
      </c>
      <c r="F168" s="84">
        <v>0</v>
      </c>
      <c r="G168" s="86" t="s">
        <v>62</v>
      </c>
    </row>
    <row r="169" spans="1:7" x14ac:dyDescent="0.2">
      <c r="A169" s="40" t="s">
        <v>76</v>
      </c>
      <c r="B169" s="84">
        <v>0</v>
      </c>
      <c r="C169" s="84">
        <v>0</v>
      </c>
      <c r="D169" s="84">
        <v>0</v>
      </c>
      <c r="E169" s="84">
        <v>0</v>
      </c>
      <c r="F169" s="84">
        <v>0</v>
      </c>
      <c r="G169" s="86" t="s">
        <v>62</v>
      </c>
    </row>
    <row r="170" spans="1:7" x14ac:dyDescent="0.2">
      <c r="A170" s="40" t="s">
        <v>77</v>
      </c>
      <c r="B170" s="84">
        <v>0</v>
      </c>
      <c r="C170" s="84">
        <v>0</v>
      </c>
      <c r="D170" s="84">
        <v>0</v>
      </c>
      <c r="E170" s="84">
        <v>0</v>
      </c>
      <c r="F170" s="84">
        <v>0</v>
      </c>
      <c r="G170" s="86" t="s">
        <v>62</v>
      </c>
    </row>
    <row r="171" spans="1:7" x14ac:dyDescent="0.2">
      <c r="A171" s="40" t="s">
        <v>78</v>
      </c>
      <c r="B171" s="84">
        <v>0</v>
      </c>
      <c r="C171" s="84">
        <v>0</v>
      </c>
      <c r="D171" s="84">
        <v>0</v>
      </c>
      <c r="E171" s="84">
        <v>0</v>
      </c>
      <c r="F171" s="84">
        <v>0</v>
      </c>
      <c r="G171" s="86" t="s">
        <v>62</v>
      </c>
    </row>
    <row r="172" spans="1:7" x14ac:dyDescent="0.2">
      <c r="A172" s="40" t="s">
        <v>79</v>
      </c>
      <c r="B172" s="84">
        <v>0</v>
      </c>
      <c r="C172" s="84">
        <v>0</v>
      </c>
      <c r="D172" s="84">
        <v>0</v>
      </c>
      <c r="E172" s="84">
        <v>0</v>
      </c>
      <c r="F172" s="84">
        <v>0</v>
      </c>
      <c r="G172" s="86" t="s">
        <v>62</v>
      </c>
    </row>
    <row r="173" spans="1:7" x14ac:dyDescent="0.2">
      <c r="A173" s="40" t="s">
        <v>80</v>
      </c>
      <c r="B173" s="84">
        <v>0</v>
      </c>
      <c r="C173" s="84">
        <v>0</v>
      </c>
      <c r="D173" s="84">
        <v>0</v>
      </c>
      <c r="E173" s="84">
        <v>0</v>
      </c>
      <c r="F173" s="84">
        <v>0</v>
      </c>
      <c r="G173" s="86" t="s">
        <v>62</v>
      </c>
    </row>
    <row r="174" spans="1:7" x14ac:dyDescent="0.2">
      <c r="A174" s="40" t="s">
        <v>81</v>
      </c>
      <c r="B174" s="84">
        <v>0</v>
      </c>
      <c r="C174" s="84">
        <v>0</v>
      </c>
      <c r="D174" s="84">
        <v>0</v>
      </c>
      <c r="E174" s="84">
        <v>0</v>
      </c>
      <c r="F174" s="84">
        <v>0</v>
      </c>
      <c r="G174" s="86" t="s">
        <v>62</v>
      </c>
    </row>
    <row r="175" spans="1:7" x14ac:dyDescent="0.2">
      <c r="A175" s="40" t="s">
        <v>82</v>
      </c>
      <c r="B175" s="84">
        <v>0</v>
      </c>
      <c r="C175" s="84">
        <v>0</v>
      </c>
      <c r="D175" s="84">
        <v>0</v>
      </c>
      <c r="E175" s="84">
        <v>0</v>
      </c>
      <c r="F175" s="84">
        <v>0</v>
      </c>
      <c r="G175" s="86" t="s">
        <v>62</v>
      </c>
    </row>
    <row r="176" spans="1:7" x14ac:dyDescent="0.2">
      <c r="A176" s="40" t="s">
        <v>83</v>
      </c>
      <c r="B176" s="84">
        <v>0</v>
      </c>
      <c r="C176" s="84">
        <v>0</v>
      </c>
      <c r="D176" s="84">
        <v>0</v>
      </c>
      <c r="E176" s="84">
        <v>0</v>
      </c>
      <c r="F176" s="84">
        <v>0</v>
      </c>
      <c r="G176" s="86" t="s">
        <v>62</v>
      </c>
    </row>
    <row r="177" spans="1:7" ht="30" customHeight="1" x14ac:dyDescent="0.2">
      <c r="A177" s="41" t="s">
        <v>84</v>
      </c>
      <c r="B177" s="85">
        <v>0</v>
      </c>
      <c r="C177" s="85">
        <v>0</v>
      </c>
      <c r="D177" s="85">
        <v>0</v>
      </c>
      <c r="E177" s="85">
        <v>0</v>
      </c>
      <c r="F177" s="85">
        <v>0</v>
      </c>
      <c r="G177" s="88" t="s">
        <v>62</v>
      </c>
    </row>
    <row r="178" spans="1:7" x14ac:dyDescent="0.2">
      <c r="A178" s="252" t="s">
        <v>21</v>
      </c>
      <c r="B178" s="252"/>
      <c r="C178" s="252"/>
      <c r="D178" s="252"/>
      <c r="E178" s="252"/>
      <c r="F178" s="252"/>
      <c r="G178" s="252"/>
    </row>
    <row r="179" spans="1:7" x14ac:dyDescent="0.2">
      <c r="A179" s="252" t="s">
        <v>21</v>
      </c>
      <c r="B179" s="252"/>
      <c r="C179" s="252"/>
      <c r="D179" s="252"/>
      <c r="E179" s="252"/>
      <c r="F179" s="252"/>
      <c r="G179" s="252"/>
    </row>
  </sheetData>
  <mergeCells count="8">
    <mergeCell ref="A120:G120"/>
    <mergeCell ref="A178:G178"/>
    <mergeCell ref="A179:G179"/>
    <mergeCell ref="A1:G1"/>
    <mergeCell ref="A2:G2"/>
    <mergeCell ref="A60:G60"/>
    <mergeCell ref="A61:G61"/>
    <mergeCell ref="A119:G119"/>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9"/>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12" ht="15" customHeight="1" x14ac:dyDescent="0.25">
      <c r="A1" s="253" t="s">
        <v>85</v>
      </c>
      <c r="B1" s="253"/>
      <c r="C1" s="253"/>
      <c r="D1" s="253"/>
      <c r="E1" s="253"/>
      <c r="F1" s="253"/>
      <c r="G1" s="253"/>
    </row>
    <row r="2" spans="1:12" x14ac:dyDescent="0.2">
      <c r="A2" s="254" t="s">
        <v>21</v>
      </c>
      <c r="B2" s="254"/>
      <c r="C2" s="254"/>
      <c r="D2" s="254"/>
      <c r="E2" s="254"/>
      <c r="F2" s="254"/>
      <c r="G2" s="254"/>
    </row>
    <row r="3" spans="1:12" ht="52.15" customHeight="1" x14ac:dyDescent="0.2">
      <c r="A3" s="24" t="s">
        <v>22</v>
      </c>
      <c r="B3" s="24" t="s">
        <v>23</v>
      </c>
      <c r="C3" s="24" t="s">
        <v>26</v>
      </c>
      <c r="D3" s="24" t="s">
        <v>29</v>
      </c>
      <c r="E3" s="24" t="s">
        <v>32</v>
      </c>
      <c r="F3" s="24" t="s">
        <v>35</v>
      </c>
      <c r="G3" s="24" t="s">
        <v>36</v>
      </c>
    </row>
    <row r="4" spans="1:12" ht="30" customHeight="1" x14ac:dyDescent="0.25">
      <c r="A4" s="25" t="s">
        <v>37</v>
      </c>
      <c r="B4" s="89">
        <v>73512</v>
      </c>
      <c r="C4" s="89">
        <v>74530</v>
      </c>
      <c r="D4" s="89">
        <v>74716</v>
      </c>
      <c r="E4" s="89">
        <v>74567</v>
      </c>
      <c r="F4" s="89">
        <v>73717</v>
      </c>
      <c r="G4" s="93">
        <v>2.7899999999999999E-3</v>
      </c>
    </row>
    <row r="5" spans="1:12" x14ac:dyDescent="0.2">
      <c r="A5" s="40" t="s">
        <v>72</v>
      </c>
      <c r="B5" s="90">
        <v>18733</v>
      </c>
      <c r="C5" s="90">
        <v>18820</v>
      </c>
      <c r="D5" s="90">
        <v>18874</v>
      </c>
      <c r="E5" s="90">
        <v>18794</v>
      </c>
      <c r="F5" s="90">
        <v>18810</v>
      </c>
      <c r="G5" s="92">
        <v>4.1099999999999999E-3</v>
      </c>
      <c r="H5" s="245"/>
      <c r="I5" s="245"/>
      <c r="J5" s="245"/>
      <c r="K5" s="245"/>
      <c r="L5" s="245"/>
    </row>
    <row r="6" spans="1:12" x14ac:dyDescent="0.2">
      <c r="A6" s="40" t="s">
        <v>73</v>
      </c>
      <c r="B6" s="90">
        <v>13052</v>
      </c>
      <c r="C6" s="90">
        <v>13246</v>
      </c>
      <c r="D6" s="90">
        <v>13324</v>
      </c>
      <c r="E6" s="90">
        <v>13456</v>
      </c>
      <c r="F6" s="90">
        <v>13534</v>
      </c>
      <c r="G6" s="92">
        <v>3.6929999999999998E-2</v>
      </c>
      <c r="H6" s="245"/>
      <c r="I6" s="245"/>
      <c r="J6" s="245"/>
      <c r="K6" s="245"/>
      <c r="L6" s="245"/>
    </row>
    <row r="7" spans="1:12" x14ac:dyDescent="0.2">
      <c r="A7" s="40" t="s">
        <v>74</v>
      </c>
      <c r="B7" s="90">
        <v>7509</v>
      </c>
      <c r="C7" s="90">
        <v>7437</v>
      </c>
      <c r="D7" s="90">
        <v>7353</v>
      </c>
      <c r="E7" s="90">
        <v>7344</v>
      </c>
      <c r="F7" s="90">
        <v>7246</v>
      </c>
      <c r="G7" s="92">
        <v>-3.5020000000000003E-2</v>
      </c>
      <c r="H7" s="245"/>
      <c r="I7" s="245"/>
      <c r="J7" s="245"/>
      <c r="K7" s="245"/>
      <c r="L7" s="245"/>
    </row>
    <row r="8" spans="1:12" x14ac:dyDescent="0.2">
      <c r="A8" s="40" t="s">
        <v>75</v>
      </c>
      <c r="B8" s="90">
        <v>10443</v>
      </c>
      <c r="C8" s="90">
        <v>10628</v>
      </c>
      <c r="D8" s="90">
        <v>10431</v>
      </c>
      <c r="E8" s="90">
        <v>10224</v>
      </c>
      <c r="F8" s="90">
        <v>9884</v>
      </c>
      <c r="G8" s="92">
        <v>-5.3530000000000001E-2</v>
      </c>
      <c r="H8" s="245"/>
      <c r="I8" s="245"/>
      <c r="J8" s="245"/>
      <c r="K8" s="245"/>
      <c r="L8" s="245"/>
    </row>
    <row r="9" spans="1:12" x14ac:dyDescent="0.2">
      <c r="A9" s="40" t="s">
        <v>76</v>
      </c>
      <c r="B9" s="90">
        <v>1115</v>
      </c>
      <c r="C9" s="90">
        <v>1106</v>
      </c>
      <c r="D9" s="90">
        <v>1080</v>
      </c>
      <c r="E9" s="90">
        <v>1098</v>
      </c>
      <c r="F9" s="90">
        <v>1095</v>
      </c>
      <c r="G9" s="92">
        <v>-1.7940000000000001E-2</v>
      </c>
      <c r="H9" s="245"/>
      <c r="I9" s="245"/>
      <c r="J9" s="245"/>
      <c r="K9" s="245"/>
      <c r="L9" s="245"/>
    </row>
    <row r="10" spans="1:12" x14ac:dyDescent="0.2">
      <c r="A10" s="40" t="s">
        <v>77</v>
      </c>
      <c r="B10" s="90">
        <v>11095</v>
      </c>
      <c r="C10" s="90">
        <v>11232</v>
      </c>
      <c r="D10" s="90">
        <v>11250</v>
      </c>
      <c r="E10" s="90">
        <v>11328</v>
      </c>
      <c r="F10" s="90">
        <v>11275</v>
      </c>
      <c r="G10" s="92">
        <v>1.6219999999999998E-2</v>
      </c>
      <c r="H10" s="245"/>
      <c r="I10" s="245"/>
      <c r="J10" s="245"/>
      <c r="K10" s="245"/>
      <c r="L10" s="245"/>
    </row>
    <row r="11" spans="1:12" x14ac:dyDescent="0.2">
      <c r="A11" s="40" t="s">
        <v>78</v>
      </c>
      <c r="B11" s="90">
        <v>2227</v>
      </c>
      <c r="C11" s="90">
        <v>2317</v>
      </c>
      <c r="D11" s="90">
        <v>2390</v>
      </c>
      <c r="E11" s="90">
        <v>2502</v>
      </c>
      <c r="F11" s="90">
        <v>2470</v>
      </c>
      <c r="G11" s="92">
        <v>0.10911999999999999</v>
      </c>
      <c r="H11" s="245"/>
      <c r="I11" s="245"/>
      <c r="J11" s="245"/>
      <c r="K11" s="245"/>
      <c r="L11" s="245"/>
    </row>
    <row r="12" spans="1:12" x14ac:dyDescent="0.2">
      <c r="A12" s="40" t="s">
        <v>79</v>
      </c>
      <c r="B12" s="90">
        <v>1152</v>
      </c>
      <c r="C12" s="90">
        <v>1241</v>
      </c>
      <c r="D12" s="90">
        <v>1258</v>
      </c>
      <c r="E12" s="90">
        <v>1275</v>
      </c>
      <c r="F12" s="90">
        <v>1302</v>
      </c>
      <c r="G12" s="92">
        <v>0.13020999999999999</v>
      </c>
      <c r="H12" s="245"/>
      <c r="I12" s="245"/>
      <c r="J12" s="245"/>
      <c r="K12" s="245"/>
      <c r="L12" s="245"/>
    </row>
    <row r="13" spans="1:12" x14ac:dyDescent="0.2">
      <c r="A13" s="40" t="s">
        <v>80</v>
      </c>
      <c r="B13" s="90">
        <v>3478</v>
      </c>
      <c r="C13" s="90">
        <v>3539</v>
      </c>
      <c r="D13" s="90">
        <v>3617</v>
      </c>
      <c r="E13" s="90">
        <v>3536</v>
      </c>
      <c r="F13" s="90">
        <v>3438</v>
      </c>
      <c r="G13" s="92">
        <v>-1.15E-2</v>
      </c>
      <c r="H13" s="245"/>
      <c r="I13" s="245"/>
      <c r="J13" s="245"/>
      <c r="K13" s="245"/>
      <c r="L13" s="245"/>
    </row>
    <row r="14" spans="1:12" x14ac:dyDescent="0.2">
      <c r="A14" s="40" t="s">
        <v>81</v>
      </c>
      <c r="B14" s="90">
        <v>1421</v>
      </c>
      <c r="C14" s="90">
        <v>1450</v>
      </c>
      <c r="D14" s="90">
        <v>1415</v>
      </c>
      <c r="E14" s="90">
        <v>1353</v>
      </c>
      <c r="F14" s="90">
        <v>1386</v>
      </c>
      <c r="G14" s="92">
        <v>-2.4629999999999999E-2</v>
      </c>
      <c r="H14" s="245"/>
      <c r="I14" s="245"/>
      <c r="J14" s="245"/>
      <c r="K14" s="245"/>
      <c r="L14" s="245"/>
    </row>
    <row r="15" spans="1:12" x14ac:dyDescent="0.2">
      <c r="A15" s="40" t="s">
        <v>82</v>
      </c>
      <c r="B15" s="90">
        <v>2699</v>
      </c>
      <c r="C15" s="90">
        <v>2843</v>
      </c>
      <c r="D15" s="90">
        <v>3009</v>
      </c>
      <c r="E15" s="90">
        <v>2881</v>
      </c>
      <c r="F15" s="90">
        <v>2719</v>
      </c>
      <c r="G15" s="92">
        <v>7.4099999999999999E-3</v>
      </c>
      <c r="H15" s="245"/>
      <c r="I15" s="245"/>
      <c r="J15" s="245"/>
      <c r="K15" s="245"/>
      <c r="L15" s="245"/>
    </row>
    <row r="16" spans="1:12" x14ac:dyDescent="0.2">
      <c r="A16" s="40" t="s">
        <v>83</v>
      </c>
      <c r="B16" s="90">
        <v>378</v>
      </c>
      <c r="C16" s="90">
        <v>398</v>
      </c>
      <c r="D16" s="90">
        <v>396</v>
      </c>
      <c r="E16" s="90">
        <v>411</v>
      </c>
      <c r="F16" s="90">
        <v>345</v>
      </c>
      <c r="G16" s="92">
        <v>-8.7300000000000003E-2</v>
      </c>
      <c r="H16" s="245"/>
      <c r="I16" s="245"/>
      <c r="J16" s="245"/>
      <c r="K16" s="245"/>
      <c r="L16" s="245"/>
    </row>
    <row r="17" spans="1:12" x14ac:dyDescent="0.2">
      <c r="A17" s="40" t="s">
        <v>84</v>
      </c>
      <c r="B17" s="90">
        <v>210</v>
      </c>
      <c r="C17" s="90">
        <v>273</v>
      </c>
      <c r="D17" s="90">
        <v>319</v>
      </c>
      <c r="E17" s="90">
        <v>365</v>
      </c>
      <c r="F17" s="90">
        <v>213</v>
      </c>
      <c r="G17" s="92">
        <v>1.4290000000000001E-2</v>
      </c>
      <c r="H17" s="245"/>
      <c r="I17" s="245"/>
      <c r="J17" s="245"/>
      <c r="K17" s="245"/>
      <c r="L17" s="245"/>
    </row>
    <row r="18" spans="1:12" ht="30" customHeight="1" x14ac:dyDescent="0.25">
      <c r="A18" s="25" t="s">
        <v>59</v>
      </c>
      <c r="B18" s="89">
        <v>69616</v>
      </c>
      <c r="C18" s="89">
        <v>70638</v>
      </c>
      <c r="D18" s="89">
        <v>70706</v>
      </c>
      <c r="E18" s="89">
        <v>70597</v>
      </c>
      <c r="F18" s="89">
        <v>69945</v>
      </c>
      <c r="G18" s="93">
        <v>4.7299999999999998E-3</v>
      </c>
    </row>
    <row r="19" spans="1:12" x14ac:dyDescent="0.2">
      <c r="A19" s="40" t="s">
        <v>72</v>
      </c>
      <c r="B19" s="90">
        <v>17872</v>
      </c>
      <c r="C19" s="90">
        <v>17940</v>
      </c>
      <c r="D19" s="90">
        <v>17978</v>
      </c>
      <c r="E19" s="90">
        <v>17873</v>
      </c>
      <c r="F19" s="90">
        <v>17914</v>
      </c>
      <c r="G19" s="92">
        <v>2.3500000000000001E-3</v>
      </c>
    </row>
    <row r="20" spans="1:12" x14ac:dyDescent="0.2">
      <c r="A20" s="40" t="s">
        <v>73</v>
      </c>
      <c r="B20" s="90">
        <v>12717</v>
      </c>
      <c r="C20" s="90">
        <v>12904</v>
      </c>
      <c r="D20" s="90">
        <v>12996</v>
      </c>
      <c r="E20" s="90">
        <v>13153</v>
      </c>
      <c r="F20" s="90">
        <v>13242</v>
      </c>
      <c r="G20" s="92">
        <v>4.1279999999999997E-2</v>
      </c>
    </row>
    <row r="21" spans="1:12" x14ac:dyDescent="0.2">
      <c r="A21" s="40" t="s">
        <v>74</v>
      </c>
      <c r="B21" s="90">
        <v>6814</v>
      </c>
      <c r="C21" s="90">
        <v>6754</v>
      </c>
      <c r="D21" s="90">
        <v>6643</v>
      </c>
      <c r="E21" s="90">
        <v>6648</v>
      </c>
      <c r="F21" s="90">
        <v>6573</v>
      </c>
      <c r="G21" s="92">
        <v>-3.5369999999999999E-2</v>
      </c>
    </row>
    <row r="22" spans="1:12" x14ac:dyDescent="0.2">
      <c r="A22" s="40" t="s">
        <v>75</v>
      </c>
      <c r="B22" s="90">
        <v>9961</v>
      </c>
      <c r="C22" s="90">
        <v>10168</v>
      </c>
      <c r="D22" s="90">
        <v>9971</v>
      </c>
      <c r="E22" s="90">
        <v>9782</v>
      </c>
      <c r="F22" s="90">
        <v>9464</v>
      </c>
      <c r="G22" s="92">
        <v>-4.9889999999999997E-2</v>
      </c>
    </row>
    <row r="23" spans="1:12" x14ac:dyDescent="0.2">
      <c r="A23" s="40" t="s">
        <v>76</v>
      </c>
      <c r="B23" s="90">
        <v>1075</v>
      </c>
      <c r="C23" s="90">
        <v>1076</v>
      </c>
      <c r="D23" s="90">
        <v>1050</v>
      </c>
      <c r="E23" s="90">
        <v>1062</v>
      </c>
      <c r="F23" s="90">
        <v>1061</v>
      </c>
      <c r="G23" s="92">
        <v>-1.302E-2</v>
      </c>
    </row>
    <row r="24" spans="1:12" x14ac:dyDescent="0.2">
      <c r="A24" s="40" t="s">
        <v>77</v>
      </c>
      <c r="B24" s="90">
        <v>10363</v>
      </c>
      <c r="C24" s="90">
        <v>10484</v>
      </c>
      <c r="D24" s="90">
        <v>10426</v>
      </c>
      <c r="E24" s="90">
        <v>10525</v>
      </c>
      <c r="F24" s="90">
        <v>10512</v>
      </c>
      <c r="G24" s="92">
        <v>1.438E-2</v>
      </c>
    </row>
    <row r="25" spans="1:12" x14ac:dyDescent="0.2">
      <c r="A25" s="40" t="s">
        <v>78</v>
      </c>
      <c r="B25" s="90">
        <v>1996</v>
      </c>
      <c r="C25" s="90">
        <v>2085</v>
      </c>
      <c r="D25" s="90">
        <v>2128</v>
      </c>
      <c r="E25" s="90">
        <v>2233</v>
      </c>
      <c r="F25" s="90">
        <v>2229</v>
      </c>
      <c r="G25" s="92">
        <v>0.11673</v>
      </c>
    </row>
    <row r="26" spans="1:12" x14ac:dyDescent="0.2">
      <c r="A26" s="40" t="s">
        <v>79</v>
      </c>
      <c r="B26" s="90">
        <v>1080</v>
      </c>
      <c r="C26" s="90">
        <v>1165</v>
      </c>
      <c r="D26" s="90">
        <v>1172</v>
      </c>
      <c r="E26" s="90">
        <v>1203</v>
      </c>
      <c r="F26" s="90">
        <v>1209</v>
      </c>
      <c r="G26" s="92">
        <v>0.11944</v>
      </c>
    </row>
    <row r="27" spans="1:12" x14ac:dyDescent="0.2">
      <c r="A27" s="40" t="s">
        <v>80</v>
      </c>
      <c r="B27" s="90">
        <v>3318</v>
      </c>
      <c r="C27" s="90">
        <v>3380</v>
      </c>
      <c r="D27" s="90">
        <v>3472</v>
      </c>
      <c r="E27" s="90">
        <v>3369</v>
      </c>
      <c r="F27" s="90">
        <v>3297</v>
      </c>
      <c r="G27" s="92">
        <v>-6.3299999999999997E-3</v>
      </c>
    </row>
    <row r="28" spans="1:12" x14ac:dyDescent="0.2">
      <c r="A28" s="40" t="s">
        <v>81</v>
      </c>
      <c r="B28" s="90">
        <v>1410</v>
      </c>
      <c r="C28" s="90">
        <v>1441</v>
      </c>
      <c r="D28" s="90">
        <v>1405</v>
      </c>
      <c r="E28" s="90">
        <v>1343</v>
      </c>
      <c r="F28" s="90">
        <v>1369</v>
      </c>
      <c r="G28" s="92">
        <v>-2.9080000000000002E-2</v>
      </c>
    </row>
    <row r="29" spans="1:12" x14ac:dyDescent="0.2">
      <c r="A29" s="40" t="s">
        <v>82</v>
      </c>
      <c r="B29" s="90">
        <v>2459</v>
      </c>
      <c r="C29" s="90">
        <v>2615</v>
      </c>
      <c r="D29" s="90">
        <v>2788</v>
      </c>
      <c r="E29" s="90">
        <v>2670</v>
      </c>
      <c r="F29" s="90">
        <v>2544</v>
      </c>
      <c r="G29" s="92">
        <v>3.4569999999999997E-2</v>
      </c>
    </row>
    <row r="30" spans="1:12" x14ac:dyDescent="0.2">
      <c r="A30" s="40" t="s">
        <v>83</v>
      </c>
      <c r="B30" s="90">
        <v>351</v>
      </c>
      <c r="C30" s="90">
        <v>375</v>
      </c>
      <c r="D30" s="90">
        <v>381</v>
      </c>
      <c r="E30" s="90">
        <v>394</v>
      </c>
      <c r="F30" s="90">
        <v>331</v>
      </c>
      <c r="G30" s="92">
        <v>-5.6980000000000003E-2</v>
      </c>
    </row>
    <row r="31" spans="1:12" x14ac:dyDescent="0.2">
      <c r="A31" s="40" t="s">
        <v>84</v>
      </c>
      <c r="B31" s="90">
        <v>200</v>
      </c>
      <c r="C31" s="90">
        <v>251</v>
      </c>
      <c r="D31" s="90">
        <v>296</v>
      </c>
      <c r="E31" s="90">
        <v>342</v>
      </c>
      <c r="F31" s="90">
        <v>200</v>
      </c>
      <c r="G31" s="92">
        <v>0</v>
      </c>
    </row>
    <row r="32" spans="1:12" ht="30" customHeight="1" x14ac:dyDescent="0.25">
      <c r="A32" s="25" t="s">
        <v>60</v>
      </c>
      <c r="B32" s="89">
        <v>3423</v>
      </c>
      <c r="C32" s="89">
        <v>3427</v>
      </c>
      <c r="D32" s="89">
        <v>3540</v>
      </c>
      <c r="E32" s="89">
        <v>3515</v>
      </c>
      <c r="F32" s="89">
        <v>3321</v>
      </c>
      <c r="G32" s="93">
        <v>-2.98E-2</v>
      </c>
    </row>
    <row r="33" spans="1:7" x14ac:dyDescent="0.2">
      <c r="A33" s="40" t="s">
        <v>72</v>
      </c>
      <c r="B33" s="90">
        <v>752</v>
      </c>
      <c r="C33" s="90">
        <v>768</v>
      </c>
      <c r="D33" s="90">
        <v>781</v>
      </c>
      <c r="E33" s="90">
        <v>802</v>
      </c>
      <c r="F33" s="90">
        <v>767</v>
      </c>
      <c r="G33" s="92">
        <v>1.9949999999999999E-2</v>
      </c>
    </row>
    <row r="34" spans="1:7" x14ac:dyDescent="0.2">
      <c r="A34" s="40" t="s">
        <v>73</v>
      </c>
      <c r="B34" s="90">
        <v>306</v>
      </c>
      <c r="C34" s="90">
        <v>306</v>
      </c>
      <c r="D34" s="90">
        <v>298</v>
      </c>
      <c r="E34" s="90">
        <v>268</v>
      </c>
      <c r="F34" s="90">
        <v>261</v>
      </c>
      <c r="G34" s="92">
        <v>-0.14706</v>
      </c>
    </row>
    <row r="35" spans="1:7" x14ac:dyDescent="0.2">
      <c r="A35" s="40" t="s">
        <v>74</v>
      </c>
      <c r="B35" s="90">
        <v>577</v>
      </c>
      <c r="C35" s="90">
        <v>576</v>
      </c>
      <c r="D35" s="90">
        <v>598</v>
      </c>
      <c r="E35" s="90">
        <v>591</v>
      </c>
      <c r="F35" s="90">
        <v>561</v>
      </c>
      <c r="G35" s="92">
        <v>-2.7730000000000001E-2</v>
      </c>
    </row>
    <row r="36" spans="1:7" x14ac:dyDescent="0.2">
      <c r="A36" s="40" t="s">
        <v>75</v>
      </c>
      <c r="B36" s="90">
        <v>423</v>
      </c>
      <c r="C36" s="90">
        <v>405</v>
      </c>
      <c r="D36" s="90">
        <v>411</v>
      </c>
      <c r="E36" s="90">
        <v>397</v>
      </c>
      <c r="F36" s="90">
        <v>366</v>
      </c>
      <c r="G36" s="92">
        <v>-0.13475000000000001</v>
      </c>
    </row>
    <row r="37" spans="1:7" x14ac:dyDescent="0.2">
      <c r="A37" s="40" t="s">
        <v>76</v>
      </c>
      <c r="B37" s="90">
        <v>37</v>
      </c>
      <c r="C37" s="90">
        <v>27</v>
      </c>
      <c r="D37" s="90">
        <v>27</v>
      </c>
      <c r="E37" s="90">
        <v>32</v>
      </c>
      <c r="F37" s="90">
        <v>30</v>
      </c>
      <c r="G37" s="92" t="s">
        <v>62</v>
      </c>
    </row>
    <row r="38" spans="1:7" x14ac:dyDescent="0.2">
      <c r="A38" s="40" t="s">
        <v>77</v>
      </c>
      <c r="B38" s="90">
        <v>698</v>
      </c>
      <c r="C38" s="90">
        <v>708</v>
      </c>
      <c r="D38" s="90">
        <v>778</v>
      </c>
      <c r="E38" s="90">
        <v>766</v>
      </c>
      <c r="F38" s="90">
        <v>731</v>
      </c>
      <c r="G38" s="92">
        <v>4.7280000000000003E-2</v>
      </c>
    </row>
    <row r="39" spans="1:7" x14ac:dyDescent="0.2">
      <c r="A39" s="40" t="s">
        <v>78</v>
      </c>
      <c r="B39" s="90">
        <v>200</v>
      </c>
      <c r="C39" s="90">
        <v>193</v>
      </c>
      <c r="D39" s="90">
        <v>219</v>
      </c>
      <c r="E39" s="90">
        <v>226</v>
      </c>
      <c r="F39" s="90">
        <v>203</v>
      </c>
      <c r="G39" s="92">
        <v>1.4999999999999999E-2</v>
      </c>
    </row>
    <row r="40" spans="1:7" x14ac:dyDescent="0.2">
      <c r="A40" s="40" t="s">
        <v>79</v>
      </c>
      <c r="B40" s="90">
        <v>68</v>
      </c>
      <c r="C40" s="90">
        <v>72</v>
      </c>
      <c r="D40" s="90">
        <v>77</v>
      </c>
      <c r="E40" s="90">
        <v>66</v>
      </c>
      <c r="F40" s="90">
        <v>86</v>
      </c>
      <c r="G40" s="92">
        <v>0.26471</v>
      </c>
    </row>
    <row r="41" spans="1:7" x14ac:dyDescent="0.2">
      <c r="A41" s="40" t="s">
        <v>80</v>
      </c>
      <c r="B41" s="90">
        <v>142</v>
      </c>
      <c r="C41" s="90">
        <v>146</v>
      </c>
      <c r="D41" s="90">
        <v>137</v>
      </c>
      <c r="E41" s="90">
        <v>156</v>
      </c>
      <c r="F41" s="90">
        <v>133</v>
      </c>
      <c r="G41" s="92">
        <v>-6.3380000000000006E-2</v>
      </c>
    </row>
    <row r="42" spans="1:7" x14ac:dyDescent="0.2">
      <c r="A42" s="40" t="s">
        <v>81</v>
      </c>
      <c r="B42" s="90">
        <v>11</v>
      </c>
      <c r="C42" s="90">
        <v>9</v>
      </c>
      <c r="D42" s="90">
        <v>10</v>
      </c>
      <c r="E42" s="90">
        <v>10</v>
      </c>
      <c r="F42" s="90">
        <v>17</v>
      </c>
      <c r="G42" s="92" t="s">
        <v>62</v>
      </c>
    </row>
    <row r="43" spans="1:7" x14ac:dyDescent="0.2">
      <c r="A43" s="40" t="s">
        <v>82</v>
      </c>
      <c r="B43" s="90">
        <v>177</v>
      </c>
      <c r="C43" s="90">
        <v>178</v>
      </c>
      <c r="D43" s="90">
        <v>170</v>
      </c>
      <c r="E43" s="90">
        <v>165</v>
      </c>
      <c r="F43" s="90">
        <v>142</v>
      </c>
      <c r="G43" s="92">
        <v>-0.19774</v>
      </c>
    </row>
    <row r="44" spans="1:7" x14ac:dyDescent="0.2">
      <c r="A44" s="40" t="s">
        <v>83</v>
      </c>
      <c r="B44" s="90">
        <v>23</v>
      </c>
      <c r="C44" s="90">
        <v>22</v>
      </c>
      <c r="D44" s="90">
        <v>15</v>
      </c>
      <c r="E44" s="90">
        <v>17</v>
      </c>
      <c r="F44" s="90">
        <v>14</v>
      </c>
      <c r="G44" s="92" t="s">
        <v>62</v>
      </c>
    </row>
    <row r="45" spans="1:7" x14ac:dyDescent="0.2">
      <c r="A45" s="40" t="s">
        <v>84</v>
      </c>
      <c r="B45" s="90">
        <v>9</v>
      </c>
      <c r="C45" s="90">
        <v>17</v>
      </c>
      <c r="D45" s="90">
        <v>19</v>
      </c>
      <c r="E45" s="90">
        <v>19</v>
      </c>
      <c r="F45" s="90">
        <v>10</v>
      </c>
      <c r="G45" s="92" t="s">
        <v>62</v>
      </c>
    </row>
    <row r="46" spans="1:7" ht="30" customHeight="1" x14ac:dyDescent="0.25">
      <c r="A46" s="25" t="s">
        <v>61</v>
      </c>
      <c r="B46" s="89">
        <v>473</v>
      </c>
      <c r="C46" s="89">
        <v>465</v>
      </c>
      <c r="D46" s="89">
        <v>470</v>
      </c>
      <c r="E46" s="89">
        <v>455</v>
      </c>
      <c r="F46" s="89">
        <v>451</v>
      </c>
      <c r="G46" s="93">
        <v>-4.6510000000000003E-2</v>
      </c>
    </row>
    <row r="47" spans="1:7" x14ac:dyDescent="0.2">
      <c r="A47" s="40" t="s">
        <v>72</v>
      </c>
      <c r="B47" s="90">
        <v>109</v>
      </c>
      <c r="C47" s="90">
        <v>112</v>
      </c>
      <c r="D47" s="90">
        <v>115</v>
      </c>
      <c r="E47" s="90">
        <v>119</v>
      </c>
      <c r="F47" s="90">
        <v>129</v>
      </c>
      <c r="G47" s="92">
        <v>0.18348999999999999</v>
      </c>
    </row>
    <row r="48" spans="1:7" x14ac:dyDescent="0.2">
      <c r="A48" s="40" t="s">
        <v>73</v>
      </c>
      <c r="B48" s="90">
        <v>29</v>
      </c>
      <c r="C48" s="90">
        <v>36</v>
      </c>
      <c r="D48" s="90">
        <v>30</v>
      </c>
      <c r="E48" s="90">
        <v>35</v>
      </c>
      <c r="F48" s="90">
        <v>31</v>
      </c>
      <c r="G48" s="92" t="s">
        <v>62</v>
      </c>
    </row>
    <row r="49" spans="1:7" x14ac:dyDescent="0.2">
      <c r="A49" s="40" t="s">
        <v>74</v>
      </c>
      <c r="B49" s="90">
        <v>118</v>
      </c>
      <c r="C49" s="90">
        <v>107</v>
      </c>
      <c r="D49" s="90">
        <v>112</v>
      </c>
      <c r="E49" s="90">
        <v>105</v>
      </c>
      <c r="F49" s="90">
        <v>112</v>
      </c>
      <c r="G49" s="92">
        <v>-5.0849999999999999E-2</v>
      </c>
    </row>
    <row r="50" spans="1:7" x14ac:dyDescent="0.2">
      <c r="A50" s="40" t="s">
        <v>75</v>
      </c>
      <c r="B50" s="90">
        <v>59</v>
      </c>
      <c r="C50" s="90">
        <v>55</v>
      </c>
      <c r="D50" s="90">
        <v>49</v>
      </c>
      <c r="E50" s="90">
        <v>45</v>
      </c>
      <c r="F50" s="90">
        <v>54</v>
      </c>
      <c r="G50" s="92">
        <v>-8.4750000000000006E-2</v>
      </c>
    </row>
    <row r="51" spans="1:7" x14ac:dyDescent="0.2">
      <c r="A51" s="40" t="s">
        <v>76</v>
      </c>
      <c r="B51" s="90">
        <v>3</v>
      </c>
      <c r="C51" s="90">
        <v>3</v>
      </c>
      <c r="D51" s="90">
        <v>3</v>
      </c>
      <c r="E51" s="90">
        <v>4</v>
      </c>
      <c r="F51" s="90">
        <v>4</v>
      </c>
      <c r="G51" s="92" t="s">
        <v>62</v>
      </c>
    </row>
    <row r="52" spans="1:7" x14ac:dyDescent="0.2">
      <c r="A52" s="40" t="s">
        <v>77</v>
      </c>
      <c r="B52" s="90">
        <v>34</v>
      </c>
      <c r="C52" s="90">
        <v>40</v>
      </c>
      <c r="D52" s="90">
        <v>46</v>
      </c>
      <c r="E52" s="90">
        <v>37</v>
      </c>
      <c r="F52" s="90">
        <v>32</v>
      </c>
      <c r="G52" s="92" t="s">
        <v>62</v>
      </c>
    </row>
    <row r="53" spans="1:7" x14ac:dyDescent="0.2">
      <c r="A53" s="40" t="s">
        <v>78</v>
      </c>
      <c r="B53" s="90">
        <v>31</v>
      </c>
      <c r="C53" s="90">
        <v>39</v>
      </c>
      <c r="D53" s="90">
        <v>43</v>
      </c>
      <c r="E53" s="90">
        <v>43</v>
      </c>
      <c r="F53" s="90">
        <v>38</v>
      </c>
      <c r="G53" s="92" t="s">
        <v>62</v>
      </c>
    </row>
    <row r="54" spans="1:7" x14ac:dyDescent="0.2">
      <c r="A54" s="40" t="s">
        <v>79</v>
      </c>
      <c r="B54" s="90">
        <v>4</v>
      </c>
      <c r="C54" s="90">
        <v>4</v>
      </c>
      <c r="D54" s="90">
        <v>9</v>
      </c>
      <c r="E54" s="90">
        <v>6</v>
      </c>
      <c r="F54" s="90">
        <v>7</v>
      </c>
      <c r="G54" s="92" t="s">
        <v>62</v>
      </c>
    </row>
    <row r="55" spans="1:7" x14ac:dyDescent="0.2">
      <c r="A55" s="40" t="s">
        <v>80</v>
      </c>
      <c r="B55" s="90">
        <v>18</v>
      </c>
      <c r="C55" s="90">
        <v>13</v>
      </c>
      <c r="D55" s="90">
        <v>8</v>
      </c>
      <c r="E55" s="90">
        <v>11</v>
      </c>
      <c r="F55" s="90">
        <v>8</v>
      </c>
      <c r="G55" s="92" t="s">
        <v>62</v>
      </c>
    </row>
    <row r="56" spans="1:7" x14ac:dyDescent="0.2">
      <c r="A56" s="40" t="s">
        <v>81</v>
      </c>
      <c r="B56" s="90">
        <v>0</v>
      </c>
      <c r="C56" s="90">
        <v>0</v>
      </c>
      <c r="D56" s="90">
        <v>0</v>
      </c>
      <c r="E56" s="90">
        <v>0</v>
      </c>
      <c r="F56" s="90">
        <v>0</v>
      </c>
      <c r="G56" s="92" t="s">
        <v>62</v>
      </c>
    </row>
    <row r="57" spans="1:7" x14ac:dyDescent="0.2">
      <c r="A57" s="40" t="s">
        <v>82</v>
      </c>
      <c r="B57" s="90">
        <v>63</v>
      </c>
      <c r="C57" s="90">
        <v>50</v>
      </c>
      <c r="D57" s="90">
        <v>51</v>
      </c>
      <c r="E57" s="90">
        <v>46</v>
      </c>
      <c r="F57" s="90">
        <v>33</v>
      </c>
      <c r="G57" s="92" t="s">
        <v>62</v>
      </c>
    </row>
    <row r="58" spans="1:7" x14ac:dyDescent="0.2">
      <c r="A58" s="40" t="s">
        <v>83</v>
      </c>
      <c r="B58" s="90">
        <v>4</v>
      </c>
      <c r="C58" s="90">
        <v>1</v>
      </c>
      <c r="D58" s="90">
        <v>0</v>
      </c>
      <c r="E58" s="90">
        <v>0</v>
      </c>
      <c r="F58" s="90">
        <v>0</v>
      </c>
      <c r="G58" s="92" t="s">
        <v>62</v>
      </c>
    </row>
    <row r="59" spans="1:7" ht="30" customHeight="1" x14ac:dyDescent="0.2">
      <c r="A59" s="41" t="s">
        <v>84</v>
      </c>
      <c r="B59" s="91">
        <v>1</v>
      </c>
      <c r="C59" s="91">
        <v>5</v>
      </c>
      <c r="D59" s="91">
        <v>4</v>
      </c>
      <c r="E59" s="91">
        <v>4</v>
      </c>
      <c r="F59" s="91">
        <v>3</v>
      </c>
      <c r="G59" s="94" t="s">
        <v>62</v>
      </c>
    </row>
    <row r="60" spans="1:7" x14ac:dyDescent="0.2">
      <c r="A60" s="252" t="s">
        <v>21</v>
      </c>
      <c r="B60" s="252"/>
      <c r="C60" s="252"/>
      <c r="D60" s="252"/>
      <c r="E60" s="252"/>
      <c r="F60" s="252"/>
      <c r="G60" s="252"/>
    </row>
    <row r="61" spans="1:7" x14ac:dyDescent="0.2">
      <c r="A61" s="252" t="s">
        <v>21</v>
      </c>
      <c r="B61" s="252"/>
      <c r="C61" s="252"/>
      <c r="D61" s="252"/>
      <c r="E61" s="252"/>
      <c r="F61" s="252"/>
      <c r="G61" s="252"/>
    </row>
    <row r="62" spans="1:7" ht="52.15" customHeight="1" x14ac:dyDescent="0.2">
      <c r="A62" s="24" t="s">
        <v>22</v>
      </c>
      <c r="B62" s="24" t="s">
        <v>23</v>
      </c>
      <c r="C62" s="24" t="s">
        <v>26</v>
      </c>
      <c r="D62" s="24" t="s">
        <v>29</v>
      </c>
      <c r="E62" s="24" t="s">
        <v>32</v>
      </c>
      <c r="F62" s="24" t="s">
        <v>35</v>
      </c>
      <c r="G62" s="24" t="s">
        <v>36</v>
      </c>
    </row>
    <row r="63" spans="1:7" ht="30" customHeight="1" x14ac:dyDescent="0.25">
      <c r="A63" s="25" t="s">
        <v>68</v>
      </c>
      <c r="B63" s="95">
        <v>70269</v>
      </c>
      <c r="C63" s="95">
        <v>71163</v>
      </c>
      <c r="D63" s="95">
        <v>71318</v>
      </c>
      <c r="E63" s="95">
        <v>71227</v>
      </c>
      <c r="F63" s="95">
        <v>70400</v>
      </c>
      <c r="G63" s="99">
        <v>1.8600000000000001E-3</v>
      </c>
    </row>
    <row r="64" spans="1:7" x14ac:dyDescent="0.2">
      <c r="A64" s="40" t="s">
        <v>72</v>
      </c>
      <c r="B64" s="96">
        <v>17786</v>
      </c>
      <c r="C64" s="96">
        <v>17861</v>
      </c>
      <c r="D64" s="96">
        <v>17911</v>
      </c>
      <c r="E64" s="96">
        <v>17848</v>
      </c>
      <c r="F64" s="96">
        <v>17865</v>
      </c>
      <c r="G64" s="98">
        <v>4.4400000000000004E-3</v>
      </c>
    </row>
    <row r="65" spans="1:7" x14ac:dyDescent="0.2">
      <c r="A65" s="40" t="s">
        <v>73</v>
      </c>
      <c r="B65" s="96">
        <v>12937</v>
      </c>
      <c r="C65" s="96">
        <v>13132</v>
      </c>
      <c r="D65" s="96">
        <v>13213</v>
      </c>
      <c r="E65" s="96">
        <v>13332</v>
      </c>
      <c r="F65" s="96">
        <v>13409</v>
      </c>
      <c r="G65" s="98">
        <v>3.6479999999999999E-2</v>
      </c>
    </row>
    <row r="66" spans="1:7" x14ac:dyDescent="0.2">
      <c r="A66" s="40" t="s">
        <v>74</v>
      </c>
      <c r="B66" s="96">
        <v>7233</v>
      </c>
      <c r="C66" s="96">
        <v>7143</v>
      </c>
      <c r="D66" s="96">
        <v>7056</v>
      </c>
      <c r="E66" s="96">
        <v>7050</v>
      </c>
      <c r="F66" s="96">
        <v>6962</v>
      </c>
      <c r="G66" s="98">
        <v>-3.7470000000000003E-2</v>
      </c>
    </row>
    <row r="67" spans="1:7" x14ac:dyDescent="0.2">
      <c r="A67" s="40" t="s">
        <v>75</v>
      </c>
      <c r="B67" s="96">
        <v>9763</v>
      </c>
      <c r="C67" s="96">
        <v>9899</v>
      </c>
      <c r="D67" s="96">
        <v>9730</v>
      </c>
      <c r="E67" s="96">
        <v>9532</v>
      </c>
      <c r="F67" s="96">
        <v>9226</v>
      </c>
      <c r="G67" s="98">
        <v>-5.5E-2</v>
      </c>
    </row>
    <row r="68" spans="1:7" x14ac:dyDescent="0.2">
      <c r="A68" s="40" t="s">
        <v>76</v>
      </c>
      <c r="B68" s="96">
        <v>1017</v>
      </c>
      <c r="C68" s="96">
        <v>1013</v>
      </c>
      <c r="D68" s="96">
        <v>990</v>
      </c>
      <c r="E68" s="96">
        <v>1006</v>
      </c>
      <c r="F68" s="96">
        <v>998</v>
      </c>
      <c r="G68" s="98">
        <v>-1.8679999999999999E-2</v>
      </c>
    </row>
    <row r="69" spans="1:7" x14ac:dyDescent="0.2">
      <c r="A69" s="40" t="s">
        <v>77</v>
      </c>
      <c r="B69" s="96">
        <v>10666</v>
      </c>
      <c r="C69" s="96">
        <v>10803</v>
      </c>
      <c r="D69" s="96">
        <v>10799</v>
      </c>
      <c r="E69" s="96">
        <v>10890</v>
      </c>
      <c r="F69" s="96">
        <v>10814</v>
      </c>
      <c r="G69" s="98">
        <v>1.388E-2</v>
      </c>
    </row>
    <row r="70" spans="1:7" x14ac:dyDescent="0.2">
      <c r="A70" s="40" t="s">
        <v>78</v>
      </c>
      <c r="B70" s="96">
        <v>2169</v>
      </c>
      <c r="C70" s="96">
        <v>2257</v>
      </c>
      <c r="D70" s="96">
        <v>2305</v>
      </c>
      <c r="E70" s="96">
        <v>2415</v>
      </c>
      <c r="F70" s="96">
        <v>2375</v>
      </c>
      <c r="G70" s="98">
        <v>9.4969999999999999E-2</v>
      </c>
    </row>
    <row r="71" spans="1:7" x14ac:dyDescent="0.2">
      <c r="A71" s="40" t="s">
        <v>79</v>
      </c>
      <c r="B71" s="96">
        <v>1106</v>
      </c>
      <c r="C71" s="96">
        <v>1209</v>
      </c>
      <c r="D71" s="96">
        <v>1222</v>
      </c>
      <c r="E71" s="96">
        <v>1243</v>
      </c>
      <c r="F71" s="96">
        <v>1264</v>
      </c>
      <c r="G71" s="98">
        <v>0.14285999999999999</v>
      </c>
    </row>
    <row r="72" spans="1:7" x14ac:dyDescent="0.2">
      <c r="A72" s="40" t="s">
        <v>80</v>
      </c>
      <c r="B72" s="96">
        <v>3275</v>
      </c>
      <c r="C72" s="96">
        <v>3336</v>
      </c>
      <c r="D72" s="96">
        <v>3438</v>
      </c>
      <c r="E72" s="96">
        <v>3336</v>
      </c>
      <c r="F72" s="96">
        <v>3226</v>
      </c>
      <c r="G72" s="98">
        <v>-1.4959999999999999E-2</v>
      </c>
    </row>
    <row r="73" spans="1:7" x14ac:dyDescent="0.2">
      <c r="A73" s="40" t="s">
        <v>81</v>
      </c>
      <c r="B73" s="96">
        <v>1242</v>
      </c>
      <c r="C73" s="96">
        <v>1237</v>
      </c>
      <c r="D73" s="96">
        <v>1221</v>
      </c>
      <c r="E73" s="96">
        <v>1168</v>
      </c>
      <c r="F73" s="96">
        <v>1198</v>
      </c>
      <c r="G73" s="98">
        <v>-3.5430000000000003E-2</v>
      </c>
    </row>
    <row r="74" spans="1:7" x14ac:dyDescent="0.2">
      <c r="A74" s="40" t="s">
        <v>82</v>
      </c>
      <c r="B74" s="96">
        <v>2522</v>
      </c>
      <c r="C74" s="96">
        <v>2651</v>
      </c>
      <c r="D74" s="96">
        <v>2793</v>
      </c>
      <c r="E74" s="96">
        <v>2682</v>
      </c>
      <c r="F74" s="96">
        <v>2537</v>
      </c>
      <c r="G74" s="98">
        <v>5.9500000000000004E-3</v>
      </c>
    </row>
    <row r="75" spans="1:7" x14ac:dyDescent="0.2">
      <c r="A75" s="40" t="s">
        <v>83</v>
      </c>
      <c r="B75" s="96">
        <v>364</v>
      </c>
      <c r="C75" s="96">
        <v>385</v>
      </c>
      <c r="D75" s="96">
        <v>381</v>
      </c>
      <c r="E75" s="96">
        <v>405</v>
      </c>
      <c r="F75" s="96">
        <v>332</v>
      </c>
      <c r="G75" s="98">
        <v>-8.7910000000000002E-2</v>
      </c>
    </row>
    <row r="76" spans="1:7" x14ac:dyDescent="0.2">
      <c r="A76" s="40" t="s">
        <v>84</v>
      </c>
      <c r="B76" s="96">
        <v>189</v>
      </c>
      <c r="C76" s="96">
        <v>237</v>
      </c>
      <c r="D76" s="96">
        <v>259</v>
      </c>
      <c r="E76" s="96">
        <v>320</v>
      </c>
      <c r="F76" s="96">
        <v>194</v>
      </c>
      <c r="G76" s="98">
        <v>2.6460000000000001E-2</v>
      </c>
    </row>
    <row r="77" spans="1:7" ht="30" customHeight="1" x14ac:dyDescent="0.25">
      <c r="A77" s="25" t="s">
        <v>59</v>
      </c>
      <c r="B77" s="95">
        <v>66463</v>
      </c>
      <c r="C77" s="95">
        <v>67356</v>
      </c>
      <c r="D77" s="95">
        <v>67394</v>
      </c>
      <c r="E77" s="95">
        <v>67330</v>
      </c>
      <c r="F77" s="95">
        <v>66714</v>
      </c>
      <c r="G77" s="99">
        <v>3.7799999999999999E-3</v>
      </c>
    </row>
    <row r="78" spans="1:7" x14ac:dyDescent="0.2">
      <c r="A78" s="40" t="s">
        <v>72</v>
      </c>
      <c r="B78" s="96">
        <v>16961</v>
      </c>
      <c r="C78" s="96">
        <v>17019</v>
      </c>
      <c r="D78" s="96">
        <v>17045</v>
      </c>
      <c r="E78" s="96">
        <v>16957</v>
      </c>
      <c r="F78" s="96">
        <v>16995</v>
      </c>
      <c r="G78" s="98">
        <v>2E-3</v>
      </c>
    </row>
    <row r="79" spans="1:7" x14ac:dyDescent="0.2">
      <c r="A79" s="40" t="s">
        <v>73</v>
      </c>
      <c r="B79" s="96">
        <v>12603</v>
      </c>
      <c r="C79" s="96">
        <v>12791</v>
      </c>
      <c r="D79" s="96">
        <v>12886</v>
      </c>
      <c r="E79" s="96">
        <v>13031</v>
      </c>
      <c r="F79" s="96">
        <v>13120</v>
      </c>
      <c r="G79" s="98">
        <v>4.1020000000000001E-2</v>
      </c>
    </row>
    <row r="80" spans="1:7" x14ac:dyDescent="0.2">
      <c r="A80" s="40" t="s">
        <v>74</v>
      </c>
      <c r="B80" s="96">
        <v>6547</v>
      </c>
      <c r="C80" s="96">
        <v>6467</v>
      </c>
      <c r="D80" s="96">
        <v>6356</v>
      </c>
      <c r="E80" s="96">
        <v>6362</v>
      </c>
      <c r="F80" s="96">
        <v>6300</v>
      </c>
      <c r="G80" s="98">
        <v>-3.773E-2</v>
      </c>
    </row>
    <row r="81" spans="1:7" x14ac:dyDescent="0.2">
      <c r="A81" s="40" t="s">
        <v>75</v>
      </c>
      <c r="B81" s="96">
        <v>9295</v>
      </c>
      <c r="C81" s="96">
        <v>9444</v>
      </c>
      <c r="D81" s="96">
        <v>9277</v>
      </c>
      <c r="E81" s="96">
        <v>9097</v>
      </c>
      <c r="F81" s="96">
        <v>8812</v>
      </c>
      <c r="G81" s="98">
        <v>-5.1959999999999999E-2</v>
      </c>
    </row>
    <row r="82" spans="1:7" x14ac:dyDescent="0.2">
      <c r="A82" s="40" t="s">
        <v>76</v>
      </c>
      <c r="B82" s="96">
        <v>979</v>
      </c>
      <c r="C82" s="96">
        <v>985</v>
      </c>
      <c r="D82" s="96">
        <v>962</v>
      </c>
      <c r="E82" s="96">
        <v>972</v>
      </c>
      <c r="F82" s="96">
        <v>967</v>
      </c>
      <c r="G82" s="98">
        <v>-1.226E-2</v>
      </c>
    </row>
    <row r="83" spans="1:7" x14ac:dyDescent="0.2">
      <c r="A83" s="40" t="s">
        <v>77</v>
      </c>
      <c r="B83" s="96">
        <v>9948</v>
      </c>
      <c r="C83" s="96">
        <v>10070</v>
      </c>
      <c r="D83" s="96">
        <v>9990</v>
      </c>
      <c r="E83" s="96">
        <v>10094</v>
      </c>
      <c r="F83" s="96">
        <v>10063</v>
      </c>
      <c r="G83" s="98">
        <v>1.1560000000000001E-2</v>
      </c>
    </row>
    <row r="84" spans="1:7" x14ac:dyDescent="0.2">
      <c r="A84" s="40" t="s">
        <v>78</v>
      </c>
      <c r="B84" s="96">
        <v>1942</v>
      </c>
      <c r="C84" s="96">
        <v>2026</v>
      </c>
      <c r="D84" s="96">
        <v>2052</v>
      </c>
      <c r="E84" s="96">
        <v>2153</v>
      </c>
      <c r="F84" s="96">
        <v>2141</v>
      </c>
      <c r="G84" s="98">
        <v>0.10247000000000001</v>
      </c>
    </row>
    <row r="85" spans="1:7" x14ac:dyDescent="0.2">
      <c r="A85" s="40" t="s">
        <v>79</v>
      </c>
      <c r="B85" s="96">
        <v>1034</v>
      </c>
      <c r="C85" s="96">
        <v>1133</v>
      </c>
      <c r="D85" s="96">
        <v>1137</v>
      </c>
      <c r="E85" s="96">
        <v>1171</v>
      </c>
      <c r="F85" s="96">
        <v>1173</v>
      </c>
      <c r="G85" s="98">
        <v>0.13442999999999999</v>
      </c>
    </row>
    <row r="86" spans="1:7" x14ac:dyDescent="0.2">
      <c r="A86" s="40" t="s">
        <v>80</v>
      </c>
      <c r="B86" s="96">
        <v>3119</v>
      </c>
      <c r="C86" s="96">
        <v>3181</v>
      </c>
      <c r="D86" s="96">
        <v>3296</v>
      </c>
      <c r="E86" s="96">
        <v>3172</v>
      </c>
      <c r="F86" s="96">
        <v>3089</v>
      </c>
      <c r="G86" s="98">
        <v>-9.6200000000000001E-3</v>
      </c>
    </row>
    <row r="87" spans="1:7" x14ac:dyDescent="0.2">
      <c r="A87" s="40" t="s">
        <v>81</v>
      </c>
      <c r="B87" s="96">
        <v>1231</v>
      </c>
      <c r="C87" s="96">
        <v>1228</v>
      </c>
      <c r="D87" s="96">
        <v>1212</v>
      </c>
      <c r="E87" s="96">
        <v>1160</v>
      </c>
      <c r="F87" s="96">
        <v>1184</v>
      </c>
      <c r="G87" s="98">
        <v>-3.8179999999999999E-2</v>
      </c>
    </row>
    <row r="88" spans="1:7" x14ac:dyDescent="0.2">
      <c r="A88" s="40" t="s">
        <v>82</v>
      </c>
      <c r="B88" s="96">
        <v>2288</v>
      </c>
      <c r="C88" s="96">
        <v>2433</v>
      </c>
      <c r="D88" s="96">
        <v>2576</v>
      </c>
      <c r="E88" s="96">
        <v>2475</v>
      </c>
      <c r="F88" s="96">
        <v>2370</v>
      </c>
      <c r="G88" s="98">
        <v>3.5839999999999997E-2</v>
      </c>
    </row>
    <row r="89" spans="1:7" x14ac:dyDescent="0.2">
      <c r="A89" s="40" t="s">
        <v>83</v>
      </c>
      <c r="B89" s="96">
        <v>337</v>
      </c>
      <c r="C89" s="96">
        <v>362</v>
      </c>
      <c r="D89" s="96">
        <v>367</v>
      </c>
      <c r="E89" s="96">
        <v>388</v>
      </c>
      <c r="F89" s="96">
        <v>319</v>
      </c>
      <c r="G89" s="98">
        <v>-5.3409999999999999E-2</v>
      </c>
    </row>
    <row r="90" spans="1:7" x14ac:dyDescent="0.2">
      <c r="A90" s="40" t="s">
        <v>84</v>
      </c>
      <c r="B90" s="96">
        <v>179</v>
      </c>
      <c r="C90" s="96">
        <v>217</v>
      </c>
      <c r="D90" s="96">
        <v>238</v>
      </c>
      <c r="E90" s="96">
        <v>298</v>
      </c>
      <c r="F90" s="96">
        <v>181</v>
      </c>
      <c r="G90" s="98">
        <v>1.1169999999999999E-2</v>
      </c>
    </row>
    <row r="91" spans="1:7" ht="30" customHeight="1" x14ac:dyDescent="0.25">
      <c r="A91" s="25" t="s">
        <v>60</v>
      </c>
      <c r="B91" s="95">
        <v>3333</v>
      </c>
      <c r="C91" s="95">
        <v>3342</v>
      </c>
      <c r="D91" s="95">
        <v>3454</v>
      </c>
      <c r="E91" s="95">
        <v>3442</v>
      </c>
      <c r="F91" s="95">
        <v>3235</v>
      </c>
      <c r="G91" s="99">
        <v>-2.9399999999999999E-2</v>
      </c>
    </row>
    <row r="92" spans="1:7" x14ac:dyDescent="0.2">
      <c r="A92" s="40" t="s">
        <v>72</v>
      </c>
      <c r="B92" s="96">
        <v>716</v>
      </c>
      <c r="C92" s="96">
        <v>730</v>
      </c>
      <c r="D92" s="96">
        <v>751</v>
      </c>
      <c r="E92" s="96">
        <v>772</v>
      </c>
      <c r="F92" s="96">
        <v>741</v>
      </c>
      <c r="G92" s="98">
        <v>3.492E-2</v>
      </c>
    </row>
    <row r="93" spans="1:7" x14ac:dyDescent="0.2">
      <c r="A93" s="40" t="s">
        <v>73</v>
      </c>
      <c r="B93" s="96">
        <v>305</v>
      </c>
      <c r="C93" s="96">
        <v>305</v>
      </c>
      <c r="D93" s="96">
        <v>297</v>
      </c>
      <c r="E93" s="96">
        <v>266</v>
      </c>
      <c r="F93" s="96">
        <v>258</v>
      </c>
      <c r="G93" s="98">
        <v>-0.15409999999999999</v>
      </c>
    </row>
    <row r="94" spans="1:7" x14ac:dyDescent="0.2">
      <c r="A94" s="40" t="s">
        <v>74</v>
      </c>
      <c r="B94" s="96">
        <v>568</v>
      </c>
      <c r="C94" s="96">
        <v>569</v>
      </c>
      <c r="D94" s="96">
        <v>588</v>
      </c>
      <c r="E94" s="96">
        <v>583</v>
      </c>
      <c r="F94" s="96">
        <v>550</v>
      </c>
      <c r="G94" s="98">
        <v>-3.1690000000000003E-2</v>
      </c>
    </row>
    <row r="95" spans="1:7" x14ac:dyDescent="0.2">
      <c r="A95" s="40" t="s">
        <v>75</v>
      </c>
      <c r="B95" s="96">
        <v>409</v>
      </c>
      <c r="C95" s="96">
        <v>400</v>
      </c>
      <c r="D95" s="96">
        <v>404</v>
      </c>
      <c r="E95" s="96">
        <v>390</v>
      </c>
      <c r="F95" s="96">
        <v>360</v>
      </c>
      <c r="G95" s="98">
        <v>-0.1198</v>
      </c>
    </row>
    <row r="96" spans="1:7" x14ac:dyDescent="0.2">
      <c r="A96" s="40" t="s">
        <v>76</v>
      </c>
      <c r="B96" s="96">
        <v>35</v>
      </c>
      <c r="C96" s="96">
        <v>25</v>
      </c>
      <c r="D96" s="96">
        <v>25</v>
      </c>
      <c r="E96" s="96">
        <v>30</v>
      </c>
      <c r="F96" s="96">
        <v>27</v>
      </c>
      <c r="G96" s="98" t="s">
        <v>62</v>
      </c>
    </row>
    <row r="97" spans="1:7" x14ac:dyDescent="0.2">
      <c r="A97" s="40" t="s">
        <v>77</v>
      </c>
      <c r="B97" s="96">
        <v>684</v>
      </c>
      <c r="C97" s="96">
        <v>693</v>
      </c>
      <c r="D97" s="96">
        <v>763</v>
      </c>
      <c r="E97" s="96">
        <v>759</v>
      </c>
      <c r="F97" s="96">
        <v>719</v>
      </c>
      <c r="G97" s="98">
        <v>5.117E-2</v>
      </c>
    </row>
    <row r="98" spans="1:7" x14ac:dyDescent="0.2">
      <c r="A98" s="40" t="s">
        <v>78</v>
      </c>
      <c r="B98" s="96">
        <v>196</v>
      </c>
      <c r="C98" s="96">
        <v>192</v>
      </c>
      <c r="D98" s="96">
        <v>210</v>
      </c>
      <c r="E98" s="96">
        <v>219</v>
      </c>
      <c r="F98" s="96">
        <v>196</v>
      </c>
      <c r="G98" s="98">
        <v>0</v>
      </c>
    </row>
    <row r="99" spans="1:7" x14ac:dyDescent="0.2">
      <c r="A99" s="40" t="s">
        <v>79</v>
      </c>
      <c r="B99" s="96">
        <v>68</v>
      </c>
      <c r="C99" s="96">
        <v>72</v>
      </c>
      <c r="D99" s="96">
        <v>76</v>
      </c>
      <c r="E99" s="96">
        <v>66</v>
      </c>
      <c r="F99" s="96">
        <v>84</v>
      </c>
      <c r="G99" s="98">
        <v>0.23529</v>
      </c>
    </row>
    <row r="100" spans="1:7" x14ac:dyDescent="0.2">
      <c r="A100" s="40" t="s">
        <v>80</v>
      </c>
      <c r="B100" s="96">
        <v>138</v>
      </c>
      <c r="C100" s="96">
        <v>142</v>
      </c>
      <c r="D100" s="96">
        <v>134</v>
      </c>
      <c r="E100" s="96">
        <v>153</v>
      </c>
      <c r="F100" s="96">
        <v>129</v>
      </c>
      <c r="G100" s="98">
        <v>-6.522E-2</v>
      </c>
    </row>
    <row r="101" spans="1:7" x14ac:dyDescent="0.2">
      <c r="A101" s="40" t="s">
        <v>81</v>
      </c>
      <c r="B101" s="96">
        <v>11</v>
      </c>
      <c r="C101" s="96">
        <v>9</v>
      </c>
      <c r="D101" s="96">
        <v>9</v>
      </c>
      <c r="E101" s="96">
        <v>8</v>
      </c>
      <c r="F101" s="96">
        <v>14</v>
      </c>
      <c r="G101" s="98" t="s">
        <v>62</v>
      </c>
    </row>
    <row r="102" spans="1:7" x14ac:dyDescent="0.2">
      <c r="A102" s="40" t="s">
        <v>82</v>
      </c>
      <c r="B102" s="96">
        <v>171</v>
      </c>
      <c r="C102" s="96">
        <v>168</v>
      </c>
      <c r="D102" s="96">
        <v>166</v>
      </c>
      <c r="E102" s="96">
        <v>161</v>
      </c>
      <c r="F102" s="96">
        <v>134</v>
      </c>
      <c r="G102" s="98">
        <v>-0.21637000000000001</v>
      </c>
    </row>
    <row r="103" spans="1:7" x14ac:dyDescent="0.2">
      <c r="A103" s="40" t="s">
        <v>83</v>
      </c>
      <c r="B103" s="96">
        <v>23</v>
      </c>
      <c r="C103" s="96">
        <v>22</v>
      </c>
      <c r="D103" s="96">
        <v>14</v>
      </c>
      <c r="E103" s="96">
        <v>17</v>
      </c>
      <c r="F103" s="96">
        <v>13</v>
      </c>
      <c r="G103" s="98" t="s">
        <v>62</v>
      </c>
    </row>
    <row r="104" spans="1:7" x14ac:dyDescent="0.2">
      <c r="A104" s="40" t="s">
        <v>84</v>
      </c>
      <c r="B104" s="96">
        <v>9</v>
      </c>
      <c r="C104" s="96">
        <v>15</v>
      </c>
      <c r="D104" s="96">
        <v>17</v>
      </c>
      <c r="E104" s="96">
        <v>18</v>
      </c>
      <c r="F104" s="96">
        <v>10</v>
      </c>
      <c r="G104" s="98" t="s">
        <v>62</v>
      </c>
    </row>
    <row r="105" spans="1:7" ht="30" customHeight="1" x14ac:dyDescent="0.25">
      <c r="A105" s="25" t="s">
        <v>61</v>
      </c>
      <c r="B105" s="95">
        <v>473</v>
      </c>
      <c r="C105" s="95">
        <v>465</v>
      </c>
      <c r="D105" s="95">
        <v>470</v>
      </c>
      <c r="E105" s="95">
        <v>455</v>
      </c>
      <c r="F105" s="95">
        <v>451</v>
      </c>
      <c r="G105" s="99">
        <v>-4.6510000000000003E-2</v>
      </c>
    </row>
    <row r="106" spans="1:7" x14ac:dyDescent="0.2">
      <c r="A106" s="40" t="s">
        <v>72</v>
      </c>
      <c r="B106" s="96">
        <v>109</v>
      </c>
      <c r="C106" s="96">
        <v>112</v>
      </c>
      <c r="D106" s="96">
        <v>115</v>
      </c>
      <c r="E106" s="96">
        <v>119</v>
      </c>
      <c r="F106" s="96">
        <v>129</v>
      </c>
      <c r="G106" s="98">
        <v>0.18348999999999999</v>
      </c>
    </row>
    <row r="107" spans="1:7" x14ac:dyDescent="0.2">
      <c r="A107" s="40" t="s">
        <v>73</v>
      </c>
      <c r="B107" s="96">
        <v>29</v>
      </c>
      <c r="C107" s="96">
        <v>36</v>
      </c>
      <c r="D107" s="96">
        <v>30</v>
      </c>
      <c r="E107" s="96">
        <v>35</v>
      </c>
      <c r="F107" s="96">
        <v>31</v>
      </c>
      <c r="G107" s="98" t="s">
        <v>62</v>
      </c>
    </row>
    <row r="108" spans="1:7" x14ac:dyDescent="0.2">
      <c r="A108" s="40" t="s">
        <v>74</v>
      </c>
      <c r="B108" s="96">
        <v>118</v>
      </c>
      <c r="C108" s="96">
        <v>107</v>
      </c>
      <c r="D108" s="96">
        <v>112</v>
      </c>
      <c r="E108" s="96">
        <v>105</v>
      </c>
      <c r="F108" s="96">
        <v>112</v>
      </c>
      <c r="G108" s="98">
        <v>-5.0849999999999999E-2</v>
      </c>
    </row>
    <row r="109" spans="1:7" x14ac:dyDescent="0.2">
      <c r="A109" s="40" t="s">
        <v>75</v>
      </c>
      <c r="B109" s="96">
        <v>59</v>
      </c>
      <c r="C109" s="96">
        <v>55</v>
      </c>
      <c r="D109" s="96">
        <v>49</v>
      </c>
      <c r="E109" s="96">
        <v>45</v>
      </c>
      <c r="F109" s="96">
        <v>54</v>
      </c>
      <c r="G109" s="98">
        <v>-8.4750000000000006E-2</v>
      </c>
    </row>
    <row r="110" spans="1:7" x14ac:dyDescent="0.2">
      <c r="A110" s="40" t="s">
        <v>76</v>
      </c>
      <c r="B110" s="96">
        <v>3</v>
      </c>
      <c r="C110" s="96">
        <v>3</v>
      </c>
      <c r="D110" s="96">
        <v>3</v>
      </c>
      <c r="E110" s="96">
        <v>4</v>
      </c>
      <c r="F110" s="96">
        <v>4</v>
      </c>
      <c r="G110" s="98" t="s">
        <v>62</v>
      </c>
    </row>
    <row r="111" spans="1:7" x14ac:dyDescent="0.2">
      <c r="A111" s="40" t="s">
        <v>77</v>
      </c>
      <c r="B111" s="96">
        <v>34</v>
      </c>
      <c r="C111" s="96">
        <v>40</v>
      </c>
      <c r="D111" s="96">
        <v>46</v>
      </c>
      <c r="E111" s="96">
        <v>37</v>
      </c>
      <c r="F111" s="96">
        <v>32</v>
      </c>
      <c r="G111" s="98" t="s">
        <v>62</v>
      </c>
    </row>
    <row r="112" spans="1:7" x14ac:dyDescent="0.2">
      <c r="A112" s="40" t="s">
        <v>78</v>
      </c>
      <c r="B112" s="96">
        <v>31</v>
      </c>
      <c r="C112" s="96">
        <v>39</v>
      </c>
      <c r="D112" s="96">
        <v>43</v>
      </c>
      <c r="E112" s="96">
        <v>43</v>
      </c>
      <c r="F112" s="96">
        <v>38</v>
      </c>
      <c r="G112" s="98" t="s">
        <v>62</v>
      </c>
    </row>
    <row r="113" spans="1:7" x14ac:dyDescent="0.2">
      <c r="A113" s="40" t="s">
        <v>79</v>
      </c>
      <c r="B113" s="96">
        <v>4</v>
      </c>
      <c r="C113" s="96">
        <v>4</v>
      </c>
      <c r="D113" s="96">
        <v>9</v>
      </c>
      <c r="E113" s="96">
        <v>6</v>
      </c>
      <c r="F113" s="96">
        <v>7</v>
      </c>
      <c r="G113" s="98" t="s">
        <v>62</v>
      </c>
    </row>
    <row r="114" spans="1:7" x14ac:dyDescent="0.2">
      <c r="A114" s="40" t="s">
        <v>80</v>
      </c>
      <c r="B114" s="96">
        <v>18</v>
      </c>
      <c r="C114" s="96">
        <v>13</v>
      </c>
      <c r="D114" s="96">
        <v>8</v>
      </c>
      <c r="E114" s="96">
        <v>11</v>
      </c>
      <c r="F114" s="96">
        <v>8</v>
      </c>
      <c r="G114" s="98" t="s">
        <v>62</v>
      </c>
    </row>
    <row r="115" spans="1:7" x14ac:dyDescent="0.2">
      <c r="A115" s="40" t="s">
        <v>81</v>
      </c>
      <c r="B115" s="96">
        <v>0</v>
      </c>
      <c r="C115" s="96">
        <v>0</v>
      </c>
      <c r="D115" s="96">
        <v>0</v>
      </c>
      <c r="E115" s="96">
        <v>0</v>
      </c>
      <c r="F115" s="96">
        <v>0</v>
      </c>
      <c r="G115" s="98" t="s">
        <v>62</v>
      </c>
    </row>
    <row r="116" spans="1:7" x14ac:dyDescent="0.2">
      <c r="A116" s="40" t="s">
        <v>82</v>
      </c>
      <c r="B116" s="96">
        <v>63</v>
      </c>
      <c r="C116" s="96">
        <v>50</v>
      </c>
      <c r="D116" s="96">
        <v>51</v>
      </c>
      <c r="E116" s="96">
        <v>46</v>
      </c>
      <c r="F116" s="96">
        <v>33</v>
      </c>
      <c r="G116" s="98" t="s">
        <v>62</v>
      </c>
    </row>
    <row r="117" spans="1:7" x14ac:dyDescent="0.2">
      <c r="A117" s="40" t="s">
        <v>83</v>
      </c>
      <c r="B117" s="96">
        <v>4</v>
      </c>
      <c r="C117" s="96">
        <v>1</v>
      </c>
      <c r="D117" s="96">
        <v>0</v>
      </c>
      <c r="E117" s="96">
        <v>0</v>
      </c>
      <c r="F117" s="96">
        <v>0</v>
      </c>
      <c r="G117" s="98" t="s">
        <v>62</v>
      </c>
    </row>
    <row r="118" spans="1:7" ht="30" customHeight="1" x14ac:dyDescent="0.2">
      <c r="A118" s="41" t="s">
        <v>84</v>
      </c>
      <c r="B118" s="97">
        <v>1</v>
      </c>
      <c r="C118" s="97">
        <v>5</v>
      </c>
      <c r="D118" s="97">
        <v>4</v>
      </c>
      <c r="E118" s="97">
        <v>4</v>
      </c>
      <c r="F118" s="97">
        <v>3</v>
      </c>
      <c r="G118" s="100" t="s">
        <v>62</v>
      </c>
    </row>
    <row r="119" spans="1:7" x14ac:dyDescent="0.2">
      <c r="A119" s="252" t="s">
        <v>21</v>
      </c>
      <c r="B119" s="252"/>
      <c r="C119" s="252"/>
      <c r="D119" s="252"/>
      <c r="E119" s="252"/>
      <c r="F119" s="252"/>
      <c r="G119" s="252"/>
    </row>
    <row r="120" spans="1:7" x14ac:dyDescent="0.2">
      <c r="A120" s="252" t="s">
        <v>21</v>
      </c>
      <c r="B120" s="252"/>
      <c r="C120" s="252"/>
      <c r="D120" s="252"/>
      <c r="E120" s="252"/>
      <c r="F120" s="252"/>
      <c r="G120" s="252"/>
    </row>
    <row r="121" spans="1:7" ht="52.15" customHeight="1" x14ac:dyDescent="0.2">
      <c r="A121" s="24" t="s">
        <v>22</v>
      </c>
      <c r="B121" s="24" t="s">
        <v>23</v>
      </c>
      <c r="C121" s="24" t="s">
        <v>26</v>
      </c>
      <c r="D121" s="24" t="s">
        <v>29</v>
      </c>
      <c r="E121" s="24" t="s">
        <v>32</v>
      </c>
      <c r="F121" s="24" t="s">
        <v>35</v>
      </c>
      <c r="G121" s="24" t="s">
        <v>36</v>
      </c>
    </row>
    <row r="122" spans="1:7" ht="30" customHeight="1" x14ac:dyDescent="0.25">
      <c r="A122" s="25" t="s">
        <v>69</v>
      </c>
      <c r="B122" s="101">
        <v>3243</v>
      </c>
      <c r="C122" s="101">
        <v>3367</v>
      </c>
      <c r="D122" s="101">
        <v>3398</v>
      </c>
      <c r="E122" s="101">
        <v>3340</v>
      </c>
      <c r="F122" s="101">
        <v>3317</v>
      </c>
      <c r="G122" s="105">
        <v>2.282E-2</v>
      </c>
    </row>
    <row r="123" spans="1:7" x14ac:dyDescent="0.2">
      <c r="A123" s="40" t="s">
        <v>72</v>
      </c>
      <c r="B123" s="102">
        <v>947</v>
      </c>
      <c r="C123" s="102">
        <v>959</v>
      </c>
      <c r="D123" s="102">
        <v>963</v>
      </c>
      <c r="E123" s="102">
        <v>946</v>
      </c>
      <c r="F123" s="102">
        <v>945</v>
      </c>
      <c r="G123" s="104">
        <v>-2.1099999999999999E-3</v>
      </c>
    </row>
    <row r="124" spans="1:7" x14ac:dyDescent="0.2">
      <c r="A124" s="40" t="s">
        <v>73</v>
      </c>
      <c r="B124" s="102">
        <v>115</v>
      </c>
      <c r="C124" s="102">
        <v>114</v>
      </c>
      <c r="D124" s="102">
        <v>111</v>
      </c>
      <c r="E124" s="102">
        <v>124</v>
      </c>
      <c r="F124" s="102">
        <v>125</v>
      </c>
      <c r="G124" s="104">
        <v>8.6959999999999996E-2</v>
      </c>
    </row>
    <row r="125" spans="1:7" x14ac:dyDescent="0.2">
      <c r="A125" s="40" t="s">
        <v>74</v>
      </c>
      <c r="B125" s="102">
        <v>276</v>
      </c>
      <c r="C125" s="102">
        <v>294</v>
      </c>
      <c r="D125" s="102">
        <v>297</v>
      </c>
      <c r="E125" s="102">
        <v>294</v>
      </c>
      <c r="F125" s="102">
        <v>284</v>
      </c>
      <c r="G125" s="104">
        <v>2.8989999999999998E-2</v>
      </c>
    </row>
    <row r="126" spans="1:7" x14ac:dyDescent="0.2">
      <c r="A126" s="40" t="s">
        <v>75</v>
      </c>
      <c r="B126" s="102">
        <v>680</v>
      </c>
      <c r="C126" s="102">
        <v>729</v>
      </c>
      <c r="D126" s="102">
        <v>701</v>
      </c>
      <c r="E126" s="102">
        <v>692</v>
      </c>
      <c r="F126" s="102">
        <v>658</v>
      </c>
      <c r="G126" s="104">
        <v>-3.2349999999999997E-2</v>
      </c>
    </row>
    <row r="127" spans="1:7" x14ac:dyDescent="0.2">
      <c r="A127" s="40" t="s">
        <v>76</v>
      </c>
      <c r="B127" s="102">
        <v>98</v>
      </c>
      <c r="C127" s="102">
        <v>93</v>
      </c>
      <c r="D127" s="102">
        <v>90</v>
      </c>
      <c r="E127" s="102">
        <v>92</v>
      </c>
      <c r="F127" s="102">
        <v>97</v>
      </c>
      <c r="G127" s="104">
        <v>-1.0200000000000001E-2</v>
      </c>
    </row>
    <row r="128" spans="1:7" x14ac:dyDescent="0.2">
      <c r="A128" s="40" t="s">
        <v>77</v>
      </c>
      <c r="B128" s="102">
        <v>429</v>
      </c>
      <c r="C128" s="102">
        <v>429</v>
      </c>
      <c r="D128" s="102">
        <v>451</v>
      </c>
      <c r="E128" s="102">
        <v>438</v>
      </c>
      <c r="F128" s="102">
        <v>461</v>
      </c>
      <c r="G128" s="104">
        <v>7.4590000000000004E-2</v>
      </c>
    </row>
    <row r="129" spans="1:7" x14ac:dyDescent="0.2">
      <c r="A129" s="40" t="s">
        <v>78</v>
      </c>
      <c r="B129" s="102">
        <v>58</v>
      </c>
      <c r="C129" s="102">
        <v>60</v>
      </c>
      <c r="D129" s="102">
        <v>85</v>
      </c>
      <c r="E129" s="102">
        <v>87</v>
      </c>
      <c r="F129" s="102">
        <v>95</v>
      </c>
      <c r="G129" s="104">
        <v>0.63793</v>
      </c>
    </row>
    <row r="130" spans="1:7" x14ac:dyDescent="0.2">
      <c r="A130" s="40" t="s">
        <v>79</v>
      </c>
      <c r="B130" s="102">
        <v>46</v>
      </c>
      <c r="C130" s="102">
        <v>32</v>
      </c>
      <c r="D130" s="102">
        <v>36</v>
      </c>
      <c r="E130" s="102">
        <v>32</v>
      </c>
      <c r="F130" s="102">
        <v>38</v>
      </c>
      <c r="G130" s="104" t="s">
        <v>62</v>
      </c>
    </row>
    <row r="131" spans="1:7" x14ac:dyDescent="0.2">
      <c r="A131" s="40" t="s">
        <v>80</v>
      </c>
      <c r="B131" s="102">
        <v>203</v>
      </c>
      <c r="C131" s="102">
        <v>203</v>
      </c>
      <c r="D131" s="102">
        <v>179</v>
      </c>
      <c r="E131" s="102">
        <v>200</v>
      </c>
      <c r="F131" s="102">
        <v>212</v>
      </c>
      <c r="G131" s="104">
        <v>4.4330000000000001E-2</v>
      </c>
    </row>
    <row r="132" spans="1:7" x14ac:dyDescent="0.2">
      <c r="A132" s="40" t="s">
        <v>81</v>
      </c>
      <c r="B132" s="102">
        <v>179</v>
      </c>
      <c r="C132" s="102">
        <v>213</v>
      </c>
      <c r="D132" s="102">
        <v>194</v>
      </c>
      <c r="E132" s="102">
        <v>185</v>
      </c>
      <c r="F132" s="102">
        <v>188</v>
      </c>
      <c r="G132" s="104">
        <v>5.0279999999999998E-2</v>
      </c>
    </row>
    <row r="133" spans="1:7" x14ac:dyDescent="0.2">
      <c r="A133" s="40" t="s">
        <v>82</v>
      </c>
      <c r="B133" s="102">
        <v>177</v>
      </c>
      <c r="C133" s="102">
        <v>192</v>
      </c>
      <c r="D133" s="102">
        <v>216</v>
      </c>
      <c r="E133" s="102">
        <v>199</v>
      </c>
      <c r="F133" s="102">
        <v>182</v>
      </c>
      <c r="G133" s="104">
        <v>2.8250000000000001E-2</v>
      </c>
    </row>
    <row r="134" spans="1:7" x14ac:dyDescent="0.2">
      <c r="A134" s="40" t="s">
        <v>83</v>
      </c>
      <c r="B134" s="102">
        <v>14</v>
      </c>
      <c r="C134" s="102">
        <v>13</v>
      </c>
      <c r="D134" s="102">
        <v>15</v>
      </c>
      <c r="E134" s="102">
        <v>6</v>
      </c>
      <c r="F134" s="102">
        <v>13</v>
      </c>
      <c r="G134" s="104" t="s">
        <v>62</v>
      </c>
    </row>
    <row r="135" spans="1:7" x14ac:dyDescent="0.2">
      <c r="A135" s="40" t="s">
        <v>84</v>
      </c>
      <c r="B135" s="102">
        <v>21</v>
      </c>
      <c r="C135" s="102">
        <v>36</v>
      </c>
      <c r="D135" s="102">
        <v>60</v>
      </c>
      <c r="E135" s="102">
        <v>45</v>
      </c>
      <c r="F135" s="102">
        <v>19</v>
      </c>
      <c r="G135" s="104" t="s">
        <v>62</v>
      </c>
    </row>
    <row r="136" spans="1:7" ht="30" customHeight="1" x14ac:dyDescent="0.25">
      <c r="A136" s="25" t="s">
        <v>59</v>
      </c>
      <c r="B136" s="101">
        <v>3153</v>
      </c>
      <c r="C136" s="101">
        <v>3282</v>
      </c>
      <c r="D136" s="101">
        <v>3312</v>
      </c>
      <c r="E136" s="101">
        <v>3267</v>
      </c>
      <c r="F136" s="101">
        <v>3231</v>
      </c>
      <c r="G136" s="105">
        <v>2.4740000000000002E-2</v>
      </c>
    </row>
    <row r="137" spans="1:7" x14ac:dyDescent="0.2">
      <c r="A137" s="40" t="s">
        <v>72</v>
      </c>
      <c r="B137" s="102">
        <v>911</v>
      </c>
      <c r="C137" s="102">
        <v>921</v>
      </c>
      <c r="D137" s="102">
        <v>933</v>
      </c>
      <c r="E137" s="102">
        <v>916</v>
      </c>
      <c r="F137" s="102">
        <v>919</v>
      </c>
      <c r="G137" s="104">
        <v>8.7799999999999996E-3</v>
      </c>
    </row>
    <row r="138" spans="1:7" x14ac:dyDescent="0.2">
      <c r="A138" s="40" t="s">
        <v>73</v>
      </c>
      <c r="B138" s="102">
        <v>114</v>
      </c>
      <c r="C138" s="102">
        <v>113</v>
      </c>
      <c r="D138" s="102">
        <v>110</v>
      </c>
      <c r="E138" s="102">
        <v>122</v>
      </c>
      <c r="F138" s="102">
        <v>122</v>
      </c>
      <c r="G138" s="104">
        <v>7.0180000000000006E-2</v>
      </c>
    </row>
    <row r="139" spans="1:7" x14ac:dyDescent="0.2">
      <c r="A139" s="40" t="s">
        <v>74</v>
      </c>
      <c r="B139" s="102">
        <v>267</v>
      </c>
      <c r="C139" s="102">
        <v>287</v>
      </c>
      <c r="D139" s="102">
        <v>287</v>
      </c>
      <c r="E139" s="102">
        <v>286</v>
      </c>
      <c r="F139" s="102">
        <v>273</v>
      </c>
      <c r="G139" s="104">
        <v>2.247E-2</v>
      </c>
    </row>
    <row r="140" spans="1:7" x14ac:dyDescent="0.2">
      <c r="A140" s="40" t="s">
        <v>75</v>
      </c>
      <c r="B140" s="102">
        <v>666</v>
      </c>
      <c r="C140" s="102">
        <v>724</v>
      </c>
      <c r="D140" s="102">
        <v>694</v>
      </c>
      <c r="E140" s="102">
        <v>685</v>
      </c>
      <c r="F140" s="102">
        <v>652</v>
      </c>
      <c r="G140" s="104">
        <v>-2.102E-2</v>
      </c>
    </row>
    <row r="141" spans="1:7" x14ac:dyDescent="0.2">
      <c r="A141" s="40" t="s">
        <v>76</v>
      </c>
      <c r="B141" s="102">
        <v>96</v>
      </c>
      <c r="C141" s="102">
        <v>91</v>
      </c>
      <c r="D141" s="102">
        <v>88</v>
      </c>
      <c r="E141" s="102">
        <v>90</v>
      </c>
      <c r="F141" s="102">
        <v>94</v>
      </c>
      <c r="G141" s="104">
        <v>-2.0830000000000001E-2</v>
      </c>
    </row>
    <row r="142" spans="1:7" x14ac:dyDescent="0.2">
      <c r="A142" s="40" t="s">
        <v>77</v>
      </c>
      <c r="B142" s="102">
        <v>415</v>
      </c>
      <c r="C142" s="102">
        <v>414</v>
      </c>
      <c r="D142" s="102">
        <v>436</v>
      </c>
      <c r="E142" s="102">
        <v>431</v>
      </c>
      <c r="F142" s="102">
        <v>449</v>
      </c>
      <c r="G142" s="104">
        <v>8.1930000000000003E-2</v>
      </c>
    </row>
    <row r="143" spans="1:7" x14ac:dyDescent="0.2">
      <c r="A143" s="40" t="s">
        <v>78</v>
      </c>
      <c r="B143" s="102">
        <v>54</v>
      </c>
      <c r="C143" s="102">
        <v>59</v>
      </c>
      <c r="D143" s="102">
        <v>76</v>
      </c>
      <c r="E143" s="102">
        <v>80</v>
      </c>
      <c r="F143" s="102">
        <v>88</v>
      </c>
      <c r="G143" s="104">
        <v>0.62963000000000002</v>
      </c>
    </row>
    <row r="144" spans="1:7" x14ac:dyDescent="0.2">
      <c r="A144" s="40" t="s">
        <v>79</v>
      </c>
      <c r="B144" s="102">
        <v>46</v>
      </c>
      <c r="C144" s="102">
        <v>32</v>
      </c>
      <c r="D144" s="102">
        <v>35</v>
      </c>
      <c r="E144" s="102">
        <v>32</v>
      </c>
      <c r="F144" s="102">
        <v>36</v>
      </c>
      <c r="G144" s="104" t="s">
        <v>62</v>
      </c>
    </row>
    <row r="145" spans="1:7" x14ac:dyDescent="0.2">
      <c r="A145" s="40" t="s">
        <v>80</v>
      </c>
      <c r="B145" s="102">
        <v>199</v>
      </c>
      <c r="C145" s="102">
        <v>199</v>
      </c>
      <c r="D145" s="102">
        <v>176</v>
      </c>
      <c r="E145" s="102">
        <v>197</v>
      </c>
      <c r="F145" s="102">
        <v>208</v>
      </c>
      <c r="G145" s="104">
        <v>4.5229999999999999E-2</v>
      </c>
    </row>
    <row r="146" spans="1:7" x14ac:dyDescent="0.2">
      <c r="A146" s="40" t="s">
        <v>81</v>
      </c>
      <c r="B146" s="102">
        <v>179</v>
      </c>
      <c r="C146" s="102">
        <v>213</v>
      </c>
      <c r="D146" s="102">
        <v>193</v>
      </c>
      <c r="E146" s="102">
        <v>183</v>
      </c>
      <c r="F146" s="102">
        <v>185</v>
      </c>
      <c r="G146" s="104">
        <v>3.3520000000000001E-2</v>
      </c>
    </row>
    <row r="147" spans="1:7" x14ac:dyDescent="0.2">
      <c r="A147" s="40" t="s">
        <v>82</v>
      </c>
      <c r="B147" s="102">
        <v>171</v>
      </c>
      <c r="C147" s="102">
        <v>182</v>
      </c>
      <c r="D147" s="102">
        <v>212</v>
      </c>
      <c r="E147" s="102">
        <v>195</v>
      </c>
      <c r="F147" s="102">
        <v>174</v>
      </c>
      <c r="G147" s="104">
        <v>1.754E-2</v>
      </c>
    </row>
    <row r="148" spans="1:7" x14ac:dyDescent="0.2">
      <c r="A148" s="40" t="s">
        <v>83</v>
      </c>
      <c r="B148" s="102">
        <v>14</v>
      </c>
      <c r="C148" s="102">
        <v>13</v>
      </c>
      <c r="D148" s="102">
        <v>14</v>
      </c>
      <c r="E148" s="102">
        <v>6</v>
      </c>
      <c r="F148" s="102">
        <v>12</v>
      </c>
      <c r="G148" s="104" t="s">
        <v>62</v>
      </c>
    </row>
    <row r="149" spans="1:7" x14ac:dyDescent="0.2">
      <c r="A149" s="40" t="s">
        <v>84</v>
      </c>
      <c r="B149" s="102">
        <v>21</v>
      </c>
      <c r="C149" s="102">
        <v>34</v>
      </c>
      <c r="D149" s="102">
        <v>58</v>
      </c>
      <c r="E149" s="102">
        <v>44</v>
      </c>
      <c r="F149" s="102">
        <v>19</v>
      </c>
      <c r="G149" s="104" t="s">
        <v>62</v>
      </c>
    </row>
    <row r="150" spans="1:7" ht="30" customHeight="1" x14ac:dyDescent="0.25">
      <c r="A150" s="25" t="s">
        <v>60</v>
      </c>
      <c r="B150" s="101">
        <v>90</v>
      </c>
      <c r="C150" s="101">
        <v>85</v>
      </c>
      <c r="D150" s="101">
        <v>86</v>
      </c>
      <c r="E150" s="101">
        <v>73</v>
      </c>
      <c r="F150" s="101">
        <v>86</v>
      </c>
      <c r="G150" s="105">
        <v>-4.444E-2</v>
      </c>
    </row>
    <row r="151" spans="1:7" x14ac:dyDescent="0.2">
      <c r="A151" s="40" t="s">
        <v>72</v>
      </c>
      <c r="B151" s="102">
        <v>36</v>
      </c>
      <c r="C151" s="102">
        <v>38</v>
      </c>
      <c r="D151" s="102">
        <v>30</v>
      </c>
      <c r="E151" s="102">
        <v>30</v>
      </c>
      <c r="F151" s="102">
        <v>26</v>
      </c>
      <c r="G151" s="104" t="s">
        <v>62</v>
      </c>
    </row>
    <row r="152" spans="1:7" x14ac:dyDescent="0.2">
      <c r="A152" s="40" t="s">
        <v>73</v>
      </c>
      <c r="B152" s="102">
        <v>1</v>
      </c>
      <c r="C152" s="102">
        <v>1</v>
      </c>
      <c r="D152" s="102">
        <v>1</v>
      </c>
      <c r="E152" s="102">
        <v>2</v>
      </c>
      <c r="F152" s="102">
        <v>3</v>
      </c>
      <c r="G152" s="104" t="s">
        <v>62</v>
      </c>
    </row>
    <row r="153" spans="1:7" x14ac:dyDescent="0.2">
      <c r="A153" s="40" t="s">
        <v>74</v>
      </c>
      <c r="B153" s="102">
        <v>9</v>
      </c>
      <c r="C153" s="102">
        <v>7</v>
      </c>
      <c r="D153" s="102">
        <v>10</v>
      </c>
      <c r="E153" s="102">
        <v>8</v>
      </c>
      <c r="F153" s="102">
        <v>11</v>
      </c>
      <c r="G153" s="104" t="s">
        <v>62</v>
      </c>
    </row>
    <row r="154" spans="1:7" x14ac:dyDescent="0.2">
      <c r="A154" s="40" t="s">
        <v>75</v>
      </c>
      <c r="B154" s="102">
        <v>14</v>
      </c>
      <c r="C154" s="102">
        <v>5</v>
      </c>
      <c r="D154" s="102">
        <v>7</v>
      </c>
      <c r="E154" s="102">
        <v>7</v>
      </c>
      <c r="F154" s="102">
        <v>6</v>
      </c>
      <c r="G154" s="104" t="s">
        <v>62</v>
      </c>
    </row>
    <row r="155" spans="1:7" x14ac:dyDescent="0.2">
      <c r="A155" s="40" t="s">
        <v>76</v>
      </c>
      <c r="B155" s="102">
        <v>2</v>
      </c>
      <c r="C155" s="102">
        <v>2</v>
      </c>
      <c r="D155" s="102">
        <v>2</v>
      </c>
      <c r="E155" s="102">
        <v>2</v>
      </c>
      <c r="F155" s="102">
        <v>3</v>
      </c>
      <c r="G155" s="104" t="s">
        <v>62</v>
      </c>
    </row>
    <row r="156" spans="1:7" x14ac:dyDescent="0.2">
      <c r="A156" s="40" t="s">
        <v>77</v>
      </c>
      <c r="B156" s="102">
        <v>14</v>
      </c>
      <c r="C156" s="102">
        <v>15</v>
      </c>
      <c r="D156" s="102">
        <v>15</v>
      </c>
      <c r="E156" s="102">
        <v>7</v>
      </c>
      <c r="F156" s="102">
        <v>12</v>
      </c>
      <c r="G156" s="104" t="s">
        <v>62</v>
      </c>
    </row>
    <row r="157" spans="1:7" x14ac:dyDescent="0.2">
      <c r="A157" s="40" t="s">
        <v>78</v>
      </c>
      <c r="B157" s="102">
        <v>4</v>
      </c>
      <c r="C157" s="102">
        <v>1</v>
      </c>
      <c r="D157" s="102">
        <v>9</v>
      </c>
      <c r="E157" s="102">
        <v>7</v>
      </c>
      <c r="F157" s="102">
        <v>7</v>
      </c>
      <c r="G157" s="104" t="s">
        <v>62</v>
      </c>
    </row>
    <row r="158" spans="1:7" x14ac:dyDescent="0.2">
      <c r="A158" s="40" t="s">
        <v>79</v>
      </c>
      <c r="B158" s="102">
        <v>0</v>
      </c>
      <c r="C158" s="102">
        <v>0</v>
      </c>
      <c r="D158" s="102">
        <v>1</v>
      </c>
      <c r="E158" s="102">
        <v>0</v>
      </c>
      <c r="F158" s="102">
        <v>2</v>
      </c>
      <c r="G158" s="104" t="s">
        <v>62</v>
      </c>
    </row>
    <row r="159" spans="1:7" x14ac:dyDescent="0.2">
      <c r="A159" s="40" t="s">
        <v>80</v>
      </c>
      <c r="B159" s="102">
        <v>4</v>
      </c>
      <c r="C159" s="102">
        <v>4</v>
      </c>
      <c r="D159" s="102">
        <v>3</v>
      </c>
      <c r="E159" s="102">
        <v>3</v>
      </c>
      <c r="F159" s="102">
        <v>4</v>
      </c>
      <c r="G159" s="104" t="s">
        <v>62</v>
      </c>
    </row>
    <row r="160" spans="1:7" x14ac:dyDescent="0.2">
      <c r="A160" s="40" t="s">
        <v>81</v>
      </c>
      <c r="B160" s="102">
        <v>0</v>
      </c>
      <c r="C160" s="102">
        <v>0</v>
      </c>
      <c r="D160" s="102">
        <v>1</v>
      </c>
      <c r="E160" s="102">
        <v>2</v>
      </c>
      <c r="F160" s="102">
        <v>3</v>
      </c>
      <c r="G160" s="104" t="s">
        <v>62</v>
      </c>
    </row>
    <row r="161" spans="1:7" x14ac:dyDescent="0.2">
      <c r="A161" s="40" t="s">
        <v>82</v>
      </c>
      <c r="B161" s="102">
        <v>6</v>
      </c>
      <c r="C161" s="102">
        <v>10</v>
      </c>
      <c r="D161" s="102">
        <v>4</v>
      </c>
      <c r="E161" s="102">
        <v>4</v>
      </c>
      <c r="F161" s="102">
        <v>8</v>
      </c>
      <c r="G161" s="104" t="s">
        <v>62</v>
      </c>
    </row>
    <row r="162" spans="1:7" x14ac:dyDescent="0.2">
      <c r="A162" s="40" t="s">
        <v>83</v>
      </c>
      <c r="B162" s="102">
        <v>0</v>
      </c>
      <c r="C162" s="102">
        <v>0</v>
      </c>
      <c r="D162" s="102">
        <v>1</v>
      </c>
      <c r="E162" s="102">
        <v>0</v>
      </c>
      <c r="F162" s="102">
        <v>1</v>
      </c>
      <c r="G162" s="104" t="s">
        <v>62</v>
      </c>
    </row>
    <row r="163" spans="1:7" x14ac:dyDescent="0.2">
      <c r="A163" s="40" t="s">
        <v>84</v>
      </c>
      <c r="B163" s="102">
        <v>0</v>
      </c>
      <c r="C163" s="102">
        <v>2</v>
      </c>
      <c r="D163" s="102">
        <v>2</v>
      </c>
      <c r="E163" s="102">
        <v>1</v>
      </c>
      <c r="F163" s="102">
        <v>0</v>
      </c>
      <c r="G163" s="104" t="s">
        <v>62</v>
      </c>
    </row>
    <row r="164" spans="1:7" ht="30" customHeight="1" x14ac:dyDescent="0.25">
      <c r="A164" s="25" t="s">
        <v>61</v>
      </c>
      <c r="B164" s="101">
        <v>0</v>
      </c>
      <c r="C164" s="101">
        <v>0</v>
      </c>
      <c r="D164" s="101">
        <v>0</v>
      </c>
      <c r="E164" s="101">
        <v>0</v>
      </c>
      <c r="F164" s="101">
        <v>0</v>
      </c>
      <c r="G164" s="105" t="s">
        <v>62</v>
      </c>
    </row>
    <row r="165" spans="1:7" x14ac:dyDescent="0.2">
      <c r="A165" s="40" t="s">
        <v>72</v>
      </c>
      <c r="B165" s="102">
        <v>0</v>
      </c>
      <c r="C165" s="102">
        <v>0</v>
      </c>
      <c r="D165" s="102">
        <v>0</v>
      </c>
      <c r="E165" s="102">
        <v>0</v>
      </c>
      <c r="F165" s="102">
        <v>0</v>
      </c>
      <c r="G165" s="104" t="s">
        <v>62</v>
      </c>
    </row>
    <row r="166" spans="1:7" x14ac:dyDescent="0.2">
      <c r="A166" s="40" t="s">
        <v>73</v>
      </c>
      <c r="B166" s="102">
        <v>0</v>
      </c>
      <c r="C166" s="102">
        <v>0</v>
      </c>
      <c r="D166" s="102">
        <v>0</v>
      </c>
      <c r="E166" s="102">
        <v>0</v>
      </c>
      <c r="F166" s="102">
        <v>0</v>
      </c>
      <c r="G166" s="104" t="s">
        <v>62</v>
      </c>
    </row>
    <row r="167" spans="1:7" x14ac:dyDescent="0.2">
      <c r="A167" s="40" t="s">
        <v>74</v>
      </c>
      <c r="B167" s="102">
        <v>0</v>
      </c>
      <c r="C167" s="102">
        <v>0</v>
      </c>
      <c r="D167" s="102">
        <v>0</v>
      </c>
      <c r="E167" s="102">
        <v>0</v>
      </c>
      <c r="F167" s="102">
        <v>0</v>
      </c>
      <c r="G167" s="104" t="s">
        <v>62</v>
      </c>
    </row>
    <row r="168" spans="1:7" x14ac:dyDescent="0.2">
      <c r="A168" s="40" t="s">
        <v>75</v>
      </c>
      <c r="B168" s="102">
        <v>0</v>
      </c>
      <c r="C168" s="102">
        <v>0</v>
      </c>
      <c r="D168" s="102">
        <v>0</v>
      </c>
      <c r="E168" s="102">
        <v>0</v>
      </c>
      <c r="F168" s="102">
        <v>0</v>
      </c>
      <c r="G168" s="104" t="s">
        <v>62</v>
      </c>
    </row>
    <row r="169" spans="1:7" x14ac:dyDescent="0.2">
      <c r="A169" s="40" t="s">
        <v>76</v>
      </c>
      <c r="B169" s="102">
        <v>0</v>
      </c>
      <c r="C169" s="102">
        <v>0</v>
      </c>
      <c r="D169" s="102">
        <v>0</v>
      </c>
      <c r="E169" s="102">
        <v>0</v>
      </c>
      <c r="F169" s="102">
        <v>0</v>
      </c>
      <c r="G169" s="104" t="s">
        <v>62</v>
      </c>
    </row>
    <row r="170" spans="1:7" x14ac:dyDescent="0.2">
      <c r="A170" s="40" t="s">
        <v>77</v>
      </c>
      <c r="B170" s="102">
        <v>0</v>
      </c>
      <c r="C170" s="102">
        <v>0</v>
      </c>
      <c r="D170" s="102">
        <v>0</v>
      </c>
      <c r="E170" s="102">
        <v>0</v>
      </c>
      <c r="F170" s="102">
        <v>0</v>
      </c>
      <c r="G170" s="104" t="s">
        <v>62</v>
      </c>
    </row>
    <row r="171" spans="1:7" x14ac:dyDescent="0.2">
      <c r="A171" s="40" t="s">
        <v>78</v>
      </c>
      <c r="B171" s="102">
        <v>0</v>
      </c>
      <c r="C171" s="102">
        <v>0</v>
      </c>
      <c r="D171" s="102">
        <v>0</v>
      </c>
      <c r="E171" s="102">
        <v>0</v>
      </c>
      <c r="F171" s="102">
        <v>0</v>
      </c>
      <c r="G171" s="104" t="s">
        <v>62</v>
      </c>
    </row>
    <row r="172" spans="1:7" x14ac:dyDescent="0.2">
      <c r="A172" s="40" t="s">
        <v>79</v>
      </c>
      <c r="B172" s="102">
        <v>0</v>
      </c>
      <c r="C172" s="102">
        <v>0</v>
      </c>
      <c r="D172" s="102">
        <v>0</v>
      </c>
      <c r="E172" s="102">
        <v>0</v>
      </c>
      <c r="F172" s="102">
        <v>0</v>
      </c>
      <c r="G172" s="104" t="s">
        <v>62</v>
      </c>
    </row>
    <row r="173" spans="1:7" x14ac:dyDescent="0.2">
      <c r="A173" s="40" t="s">
        <v>80</v>
      </c>
      <c r="B173" s="102">
        <v>0</v>
      </c>
      <c r="C173" s="102">
        <v>0</v>
      </c>
      <c r="D173" s="102">
        <v>0</v>
      </c>
      <c r="E173" s="102">
        <v>0</v>
      </c>
      <c r="F173" s="102">
        <v>0</v>
      </c>
      <c r="G173" s="104" t="s">
        <v>62</v>
      </c>
    </row>
    <row r="174" spans="1:7" x14ac:dyDescent="0.2">
      <c r="A174" s="40" t="s">
        <v>81</v>
      </c>
      <c r="B174" s="102">
        <v>0</v>
      </c>
      <c r="C174" s="102">
        <v>0</v>
      </c>
      <c r="D174" s="102">
        <v>0</v>
      </c>
      <c r="E174" s="102">
        <v>0</v>
      </c>
      <c r="F174" s="102">
        <v>0</v>
      </c>
      <c r="G174" s="104" t="s">
        <v>62</v>
      </c>
    </row>
    <row r="175" spans="1:7" x14ac:dyDescent="0.2">
      <c r="A175" s="40" t="s">
        <v>82</v>
      </c>
      <c r="B175" s="102">
        <v>0</v>
      </c>
      <c r="C175" s="102">
        <v>0</v>
      </c>
      <c r="D175" s="102">
        <v>0</v>
      </c>
      <c r="E175" s="102">
        <v>0</v>
      </c>
      <c r="F175" s="102">
        <v>0</v>
      </c>
      <c r="G175" s="104" t="s">
        <v>62</v>
      </c>
    </row>
    <row r="176" spans="1:7" x14ac:dyDescent="0.2">
      <c r="A176" s="40" t="s">
        <v>83</v>
      </c>
      <c r="B176" s="102">
        <v>0</v>
      </c>
      <c r="C176" s="102">
        <v>0</v>
      </c>
      <c r="D176" s="102">
        <v>0</v>
      </c>
      <c r="E176" s="102">
        <v>0</v>
      </c>
      <c r="F176" s="102">
        <v>0</v>
      </c>
      <c r="G176" s="104" t="s">
        <v>62</v>
      </c>
    </row>
    <row r="177" spans="1:7" ht="30" customHeight="1" x14ac:dyDescent="0.2">
      <c r="A177" s="41" t="s">
        <v>84</v>
      </c>
      <c r="B177" s="103">
        <v>0</v>
      </c>
      <c r="C177" s="103">
        <v>0</v>
      </c>
      <c r="D177" s="103">
        <v>0</v>
      </c>
      <c r="E177" s="103">
        <v>0</v>
      </c>
      <c r="F177" s="103">
        <v>0</v>
      </c>
      <c r="G177" s="106" t="s">
        <v>62</v>
      </c>
    </row>
    <row r="178" spans="1:7" x14ac:dyDescent="0.2">
      <c r="A178" s="252" t="s">
        <v>21</v>
      </c>
      <c r="B178" s="252"/>
      <c r="C178" s="252"/>
      <c r="D178" s="252"/>
      <c r="E178" s="252"/>
      <c r="F178" s="252"/>
      <c r="G178" s="252"/>
    </row>
    <row r="179" spans="1:7" x14ac:dyDescent="0.2">
      <c r="A179" s="252" t="s">
        <v>21</v>
      </c>
      <c r="B179" s="252"/>
      <c r="C179" s="252"/>
      <c r="D179" s="252"/>
      <c r="E179" s="252"/>
      <c r="F179" s="252"/>
      <c r="G179" s="252"/>
    </row>
  </sheetData>
  <mergeCells count="8">
    <mergeCell ref="A120:G120"/>
    <mergeCell ref="A178:G178"/>
    <mergeCell ref="A179:G179"/>
    <mergeCell ref="A1:G1"/>
    <mergeCell ref="A2:G2"/>
    <mergeCell ref="A60:G60"/>
    <mergeCell ref="A61:G61"/>
    <mergeCell ref="A119:G119"/>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7" ht="15" customHeight="1" x14ac:dyDescent="0.25">
      <c r="A1" s="253" t="s">
        <v>86</v>
      </c>
      <c r="B1" s="253"/>
      <c r="C1" s="253"/>
      <c r="D1" s="253"/>
      <c r="E1" s="253"/>
      <c r="F1" s="253"/>
      <c r="G1" s="253"/>
    </row>
    <row r="2" spans="1:7" x14ac:dyDescent="0.2">
      <c r="A2" s="254" t="s">
        <v>21</v>
      </c>
      <c r="B2" s="254"/>
      <c r="C2" s="254"/>
      <c r="D2" s="254"/>
      <c r="E2" s="254"/>
      <c r="F2" s="254"/>
      <c r="G2" s="254"/>
    </row>
    <row r="3" spans="1:7" ht="52.15" customHeight="1" x14ac:dyDescent="0.2">
      <c r="A3" s="24" t="s">
        <v>22</v>
      </c>
      <c r="B3" s="24" t="s">
        <v>23</v>
      </c>
      <c r="C3" s="24" t="s">
        <v>26</v>
      </c>
      <c r="D3" s="24" t="s">
        <v>29</v>
      </c>
      <c r="E3" s="24" t="s">
        <v>32</v>
      </c>
      <c r="F3" s="24" t="s">
        <v>35</v>
      </c>
      <c r="G3" s="24" t="s">
        <v>36</v>
      </c>
    </row>
    <row r="4" spans="1:7" ht="30" customHeight="1" x14ac:dyDescent="0.25">
      <c r="A4" s="25" t="s">
        <v>37</v>
      </c>
      <c r="B4" s="108">
        <v>84307</v>
      </c>
      <c r="C4" s="108">
        <v>85513</v>
      </c>
      <c r="D4" s="108">
        <v>85863</v>
      </c>
      <c r="E4" s="108">
        <v>85997</v>
      </c>
      <c r="F4" s="108">
        <v>84373</v>
      </c>
      <c r="G4" s="113">
        <v>7.7999999999999999E-4</v>
      </c>
    </row>
    <row r="5" spans="1:7" x14ac:dyDescent="0.2">
      <c r="A5" s="40" t="s">
        <v>87</v>
      </c>
      <c r="B5" s="110">
        <v>600</v>
      </c>
      <c r="C5" s="110">
        <v>619</v>
      </c>
      <c r="D5" s="110">
        <v>649</v>
      </c>
      <c r="E5" s="110">
        <v>598</v>
      </c>
      <c r="F5" s="110">
        <v>595</v>
      </c>
      <c r="G5" s="111">
        <v>-8.3300000000000006E-3</v>
      </c>
    </row>
    <row r="6" spans="1:7" x14ac:dyDescent="0.2">
      <c r="A6" s="40" t="s">
        <v>88</v>
      </c>
      <c r="B6" s="110">
        <v>4357</v>
      </c>
      <c r="C6" s="110">
        <v>4451</v>
      </c>
      <c r="D6" s="110">
        <v>4570</v>
      </c>
      <c r="E6" s="110">
        <v>4549</v>
      </c>
      <c r="F6" s="110">
        <v>4350</v>
      </c>
      <c r="G6" s="111">
        <v>-1.6100000000000001E-3</v>
      </c>
    </row>
    <row r="7" spans="1:7" x14ac:dyDescent="0.2">
      <c r="A7" s="40" t="s">
        <v>89</v>
      </c>
      <c r="B7" s="110">
        <v>10464</v>
      </c>
      <c r="C7" s="110">
        <v>10481</v>
      </c>
      <c r="D7" s="110">
        <v>10393</v>
      </c>
      <c r="E7" s="110">
        <v>10323</v>
      </c>
      <c r="F7" s="110">
        <v>10022</v>
      </c>
      <c r="G7" s="111">
        <v>-4.224E-2</v>
      </c>
    </row>
    <row r="8" spans="1:7" x14ac:dyDescent="0.2">
      <c r="A8" s="40" t="s">
        <v>90</v>
      </c>
      <c r="B8" s="110">
        <v>15361</v>
      </c>
      <c r="C8" s="110">
        <v>15587</v>
      </c>
      <c r="D8" s="110">
        <v>15627</v>
      </c>
      <c r="E8" s="110">
        <v>15637</v>
      </c>
      <c r="F8" s="110">
        <v>15212</v>
      </c>
      <c r="G8" s="111">
        <v>-9.7000000000000003E-3</v>
      </c>
    </row>
    <row r="9" spans="1:7" x14ac:dyDescent="0.2">
      <c r="A9" s="40" t="s">
        <v>91</v>
      </c>
      <c r="B9" s="110">
        <v>25374</v>
      </c>
      <c r="C9" s="110">
        <v>25866</v>
      </c>
      <c r="D9" s="110">
        <v>25894</v>
      </c>
      <c r="E9" s="110">
        <v>25948</v>
      </c>
      <c r="F9" s="110">
        <v>25519</v>
      </c>
      <c r="G9" s="111">
        <v>5.7099999999999998E-3</v>
      </c>
    </row>
    <row r="10" spans="1:7" x14ac:dyDescent="0.2">
      <c r="A10" s="40" t="s">
        <v>92</v>
      </c>
      <c r="B10" s="110">
        <v>15183</v>
      </c>
      <c r="C10" s="110">
        <v>15252</v>
      </c>
      <c r="D10" s="110">
        <v>15354</v>
      </c>
      <c r="E10" s="110">
        <v>15341</v>
      </c>
      <c r="F10" s="110">
        <v>15153</v>
      </c>
      <c r="G10" s="111">
        <v>-1.98E-3</v>
      </c>
    </row>
    <row r="11" spans="1:7" x14ac:dyDescent="0.2">
      <c r="A11" s="40" t="s">
        <v>93</v>
      </c>
      <c r="B11" s="110">
        <v>8386</v>
      </c>
      <c r="C11" s="110">
        <v>8521</v>
      </c>
      <c r="D11" s="110">
        <v>8564</v>
      </c>
      <c r="E11" s="110">
        <v>8749</v>
      </c>
      <c r="F11" s="110">
        <v>8638</v>
      </c>
      <c r="G11" s="111">
        <v>3.005E-2</v>
      </c>
    </row>
    <row r="12" spans="1:7" x14ac:dyDescent="0.2">
      <c r="A12" s="40" t="s">
        <v>94</v>
      </c>
      <c r="B12" s="110">
        <v>4582</v>
      </c>
      <c r="C12" s="110">
        <v>4736</v>
      </c>
      <c r="D12" s="110">
        <v>4812</v>
      </c>
      <c r="E12" s="110">
        <v>4852</v>
      </c>
      <c r="F12" s="110">
        <v>4884</v>
      </c>
      <c r="G12" s="111">
        <v>6.5909999999999996E-2</v>
      </c>
    </row>
    <row r="13" spans="1:7" x14ac:dyDescent="0.2">
      <c r="A13" s="107" t="s">
        <v>95</v>
      </c>
      <c r="B13" s="109">
        <v>3066</v>
      </c>
      <c r="C13" s="109">
        <v>3175</v>
      </c>
      <c r="D13" s="109">
        <v>3213</v>
      </c>
      <c r="E13" s="109">
        <v>3251</v>
      </c>
      <c r="F13" s="109">
        <v>3243</v>
      </c>
      <c r="G13" s="112">
        <v>5.7729999999999997E-2</v>
      </c>
    </row>
    <row r="14" spans="1:7" x14ac:dyDescent="0.2">
      <c r="A14" s="107" t="s">
        <v>96</v>
      </c>
      <c r="B14" s="109">
        <v>1516</v>
      </c>
      <c r="C14" s="109">
        <v>1561</v>
      </c>
      <c r="D14" s="109">
        <v>1599</v>
      </c>
      <c r="E14" s="109">
        <v>1601</v>
      </c>
      <c r="F14" s="109">
        <v>1641</v>
      </c>
      <c r="G14" s="112">
        <v>8.2449999999999996E-2</v>
      </c>
    </row>
    <row r="15" spans="1:7" ht="30" customHeight="1" x14ac:dyDescent="0.25">
      <c r="A15" s="25" t="s">
        <v>38</v>
      </c>
      <c r="B15" s="108">
        <v>9251</v>
      </c>
      <c r="C15" s="108">
        <v>9419</v>
      </c>
      <c r="D15" s="108">
        <v>9638</v>
      </c>
      <c r="E15" s="108">
        <v>9902</v>
      </c>
      <c r="F15" s="108">
        <v>9639</v>
      </c>
      <c r="G15" s="113">
        <v>4.1939999999999998E-2</v>
      </c>
    </row>
    <row r="16" spans="1:7" x14ac:dyDescent="0.2">
      <c r="A16" s="40" t="s">
        <v>87</v>
      </c>
      <c r="B16" s="110">
        <v>127</v>
      </c>
      <c r="C16" s="110">
        <v>154</v>
      </c>
      <c r="D16" s="110">
        <v>179</v>
      </c>
      <c r="E16" s="110">
        <v>143</v>
      </c>
      <c r="F16" s="110">
        <v>144</v>
      </c>
      <c r="G16" s="111">
        <v>0.13386000000000001</v>
      </c>
    </row>
    <row r="17" spans="1:7" x14ac:dyDescent="0.2">
      <c r="A17" s="40" t="s">
        <v>88</v>
      </c>
      <c r="B17" s="110">
        <v>851</v>
      </c>
      <c r="C17" s="110">
        <v>960</v>
      </c>
      <c r="D17" s="110">
        <v>968</v>
      </c>
      <c r="E17" s="110">
        <v>970</v>
      </c>
      <c r="F17" s="110">
        <v>981</v>
      </c>
      <c r="G17" s="111">
        <v>0.15276000000000001</v>
      </c>
    </row>
    <row r="18" spans="1:7" x14ac:dyDescent="0.2">
      <c r="A18" s="40" t="s">
        <v>89</v>
      </c>
      <c r="B18" s="110">
        <v>1371</v>
      </c>
      <c r="C18" s="110">
        <v>1386</v>
      </c>
      <c r="D18" s="110">
        <v>1398</v>
      </c>
      <c r="E18" s="110">
        <v>1423</v>
      </c>
      <c r="F18" s="110">
        <v>1382</v>
      </c>
      <c r="G18" s="111">
        <v>8.0199999999999994E-3</v>
      </c>
    </row>
    <row r="19" spans="1:7" x14ac:dyDescent="0.2">
      <c r="A19" s="40" t="s">
        <v>90</v>
      </c>
      <c r="B19" s="110">
        <v>1842</v>
      </c>
      <c r="C19" s="110">
        <v>1814</v>
      </c>
      <c r="D19" s="110">
        <v>1818</v>
      </c>
      <c r="E19" s="110">
        <v>1944</v>
      </c>
      <c r="F19" s="110">
        <v>1861</v>
      </c>
      <c r="G19" s="111">
        <v>1.031E-2</v>
      </c>
    </row>
    <row r="20" spans="1:7" x14ac:dyDescent="0.2">
      <c r="A20" s="40" t="s">
        <v>91</v>
      </c>
      <c r="B20" s="110">
        <v>2854</v>
      </c>
      <c r="C20" s="110">
        <v>2871</v>
      </c>
      <c r="D20" s="110">
        <v>2903</v>
      </c>
      <c r="E20" s="110">
        <v>2970</v>
      </c>
      <c r="F20" s="110">
        <v>2881</v>
      </c>
      <c r="G20" s="111">
        <v>9.4599999999999997E-3</v>
      </c>
    </row>
    <row r="21" spans="1:7" x14ac:dyDescent="0.2">
      <c r="A21" s="40" t="s">
        <v>92</v>
      </c>
      <c r="B21" s="110">
        <v>1458</v>
      </c>
      <c r="C21" s="110">
        <v>1472</v>
      </c>
      <c r="D21" s="110">
        <v>1549</v>
      </c>
      <c r="E21" s="110">
        <v>1554</v>
      </c>
      <c r="F21" s="110">
        <v>1585</v>
      </c>
      <c r="G21" s="111">
        <v>8.7110000000000007E-2</v>
      </c>
    </row>
    <row r="22" spans="1:7" x14ac:dyDescent="0.2">
      <c r="A22" s="40" t="s">
        <v>93</v>
      </c>
      <c r="B22" s="110">
        <v>582</v>
      </c>
      <c r="C22" s="110">
        <v>600</v>
      </c>
      <c r="D22" s="110">
        <v>633</v>
      </c>
      <c r="E22" s="110">
        <v>695</v>
      </c>
      <c r="F22" s="110">
        <v>622</v>
      </c>
      <c r="G22" s="111">
        <v>6.8729999999999999E-2</v>
      </c>
    </row>
    <row r="23" spans="1:7" x14ac:dyDescent="0.2">
      <c r="A23" s="40" t="s">
        <v>94</v>
      </c>
      <c r="B23" s="110">
        <v>166</v>
      </c>
      <c r="C23" s="110">
        <v>162</v>
      </c>
      <c r="D23" s="110">
        <v>190</v>
      </c>
      <c r="E23" s="110">
        <v>203</v>
      </c>
      <c r="F23" s="110">
        <v>183</v>
      </c>
      <c r="G23" s="111">
        <v>0.10241</v>
      </c>
    </row>
    <row r="24" spans="1:7" x14ac:dyDescent="0.2">
      <c r="A24" s="107" t="s">
        <v>95</v>
      </c>
      <c r="B24" s="109">
        <v>124</v>
      </c>
      <c r="C24" s="109">
        <v>125</v>
      </c>
      <c r="D24" s="109">
        <v>155</v>
      </c>
      <c r="E24" s="109">
        <v>163</v>
      </c>
      <c r="F24" s="109">
        <v>149</v>
      </c>
      <c r="G24" s="112">
        <v>0.20161000000000001</v>
      </c>
    </row>
    <row r="25" spans="1:7" x14ac:dyDescent="0.2">
      <c r="A25" s="107" t="s">
        <v>96</v>
      </c>
      <c r="B25" s="109">
        <v>42</v>
      </c>
      <c r="C25" s="109">
        <v>37</v>
      </c>
      <c r="D25" s="109">
        <v>35</v>
      </c>
      <c r="E25" s="109">
        <v>40</v>
      </c>
      <c r="F25" s="109">
        <v>34</v>
      </c>
      <c r="G25" s="112" t="s">
        <v>62</v>
      </c>
    </row>
    <row r="26" spans="1:7" ht="30" customHeight="1" x14ac:dyDescent="0.25">
      <c r="A26" s="25" t="s">
        <v>41</v>
      </c>
      <c r="B26" s="108">
        <v>73588</v>
      </c>
      <c r="C26" s="108">
        <v>74623</v>
      </c>
      <c r="D26" s="108">
        <v>74803</v>
      </c>
      <c r="E26" s="108">
        <v>74635</v>
      </c>
      <c r="F26" s="108">
        <v>73789</v>
      </c>
      <c r="G26" s="113">
        <v>2.7299999999999998E-3</v>
      </c>
    </row>
    <row r="27" spans="1:7" x14ac:dyDescent="0.2">
      <c r="A27" s="40" t="s">
        <v>87</v>
      </c>
      <c r="B27" s="110">
        <v>473</v>
      </c>
      <c r="C27" s="110">
        <v>465</v>
      </c>
      <c r="D27" s="110">
        <v>470</v>
      </c>
      <c r="E27" s="110">
        <v>455</v>
      </c>
      <c r="F27" s="110">
        <v>451</v>
      </c>
      <c r="G27" s="111">
        <v>-4.6510000000000003E-2</v>
      </c>
    </row>
    <row r="28" spans="1:7" x14ac:dyDescent="0.2">
      <c r="A28" s="40" t="s">
        <v>88</v>
      </c>
      <c r="B28" s="110">
        <v>3423</v>
      </c>
      <c r="C28" s="110">
        <v>3428</v>
      </c>
      <c r="D28" s="110">
        <v>3541</v>
      </c>
      <c r="E28" s="110">
        <v>3515</v>
      </c>
      <c r="F28" s="110">
        <v>3323</v>
      </c>
      <c r="G28" s="111">
        <v>-2.921E-2</v>
      </c>
    </row>
    <row r="29" spans="1:7" x14ac:dyDescent="0.2">
      <c r="A29" s="40" t="s">
        <v>89</v>
      </c>
      <c r="B29" s="110">
        <v>8916</v>
      </c>
      <c r="C29" s="110">
        <v>8888</v>
      </c>
      <c r="D29" s="110">
        <v>8827</v>
      </c>
      <c r="E29" s="110">
        <v>8739</v>
      </c>
      <c r="F29" s="110">
        <v>8528</v>
      </c>
      <c r="G29" s="111">
        <v>-4.3520000000000003E-2</v>
      </c>
    </row>
    <row r="30" spans="1:7" x14ac:dyDescent="0.2">
      <c r="A30" s="40" t="s">
        <v>90</v>
      </c>
      <c r="B30" s="110">
        <v>13184</v>
      </c>
      <c r="C30" s="110">
        <v>13447</v>
      </c>
      <c r="D30" s="110">
        <v>13512</v>
      </c>
      <c r="E30" s="110">
        <v>13392</v>
      </c>
      <c r="F30" s="110">
        <v>13185</v>
      </c>
      <c r="G30" s="111">
        <v>8.0000000000000007E-5</v>
      </c>
    </row>
    <row r="31" spans="1:7" x14ac:dyDescent="0.2">
      <c r="A31" s="40" t="s">
        <v>91</v>
      </c>
      <c r="B31" s="110">
        <v>21998</v>
      </c>
      <c r="C31" s="110">
        <v>22498</v>
      </c>
      <c r="D31" s="110">
        <v>22490</v>
      </c>
      <c r="E31" s="110">
        <v>22415</v>
      </c>
      <c r="F31" s="110">
        <v>22277</v>
      </c>
      <c r="G31" s="111">
        <v>1.268E-2</v>
      </c>
    </row>
    <row r="32" spans="1:7" x14ac:dyDescent="0.2">
      <c r="A32" s="40" t="s">
        <v>92</v>
      </c>
      <c r="B32" s="110">
        <v>13466</v>
      </c>
      <c r="C32" s="110">
        <v>13511</v>
      </c>
      <c r="D32" s="110">
        <v>13525</v>
      </c>
      <c r="E32" s="110">
        <v>13509</v>
      </c>
      <c r="F32" s="110">
        <v>13385</v>
      </c>
      <c r="G32" s="111">
        <v>-6.0200000000000002E-3</v>
      </c>
    </row>
    <row r="33" spans="1:7" x14ac:dyDescent="0.2">
      <c r="A33" s="40" t="s">
        <v>93</v>
      </c>
      <c r="B33" s="110">
        <v>7723</v>
      </c>
      <c r="C33" s="110">
        <v>7823</v>
      </c>
      <c r="D33" s="110">
        <v>7837</v>
      </c>
      <c r="E33" s="110">
        <v>7983</v>
      </c>
      <c r="F33" s="110">
        <v>7960</v>
      </c>
      <c r="G33" s="111">
        <v>3.0689999999999999E-2</v>
      </c>
    </row>
    <row r="34" spans="1:7" x14ac:dyDescent="0.2">
      <c r="A34" s="40" t="s">
        <v>94</v>
      </c>
      <c r="B34" s="110">
        <v>4405</v>
      </c>
      <c r="C34" s="110">
        <v>4563</v>
      </c>
      <c r="D34" s="110">
        <v>4601</v>
      </c>
      <c r="E34" s="110">
        <v>4627</v>
      </c>
      <c r="F34" s="110">
        <v>4680</v>
      </c>
      <c r="G34" s="111">
        <v>6.2429999999999999E-2</v>
      </c>
    </row>
    <row r="35" spans="1:7" x14ac:dyDescent="0.2">
      <c r="A35" s="107" t="s">
        <v>95</v>
      </c>
      <c r="B35" s="109">
        <v>2931</v>
      </c>
      <c r="C35" s="109">
        <v>3039</v>
      </c>
      <c r="D35" s="109">
        <v>3037</v>
      </c>
      <c r="E35" s="109">
        <v>3067</v>
      </c>
      <c r="F35" s="109">
        <v>3077</v>
      </c>
      <c r="G35" s="112">
        <v>4.981E-2</v>
      </c>
    </row>
    <row r="36" spans="1:7" x14ac:dyDescent="0.2">
      <c r="A36" s="107" t="s">
        <v>96</v>
      </c>
      <c r="B36" s="109">
        <v>1474</v>
      </c>
      <c r="C36" s="109">
        <v>1524</v>
      </c>
      <c r="D36" s="109">
        <v>1564</v>
      </c>
      <c r="E36" s="109">
        <v>1560</v>
      </c>
      <c r="F36" s="109">
        <v>1603</v>
      </c>
      <c r="G36" s="112">
        <v>8.7520000000000001E-2</v>
      </c>
    </row>
    <row r="37" spans="1:7" ht="30" customHeight="1" x14ac:dyDescent="0.25">
      <c r="A37" s="25" t="s">
        <v>58</v>
      </c>
      <c r="B37" s="108">
        <v>1468</v>
      </c>
      <c r="C37" s="108">
        <v>1471</v>
      </c>
      <c r="D37" s="108">
        <v>1422</v>
      </c>
      <c r="E37" s="108">
        <v>1460</v>
      </c>
      <c r="F37" s="108">
        <v>945</v>
      </c>
      <c r="G37" s="113">
        <v>-0.35626999999999998</v>
      </c>
    </row>
    <row r="38" spans="1:7" x14ac:dyDescent="0.2">
      <c r="A38" s="40" t="s">
        <v>87</v>
      </c>
      <c r="B38" s="110">
        <v>0</v>
      </c>
      <c r="C38" s="110">
        <v>0</v>
      </c>
      <c r="D38" s="110">
        <v>0</v>
      </c>
      <c r="E38" s="110">
        <v>0</v>
      </c>
      <c r="F38" s="110">
        <v>0</v>
      </c>
      <c r="G38" s="111" t="s">
        <v>62</v>
      </c>
    </row>
    <row r="39" spans="1:7" x14ac:dyDescent="0.2">
      <c r="A39" s="40" t="s">
        <v>88</v>
      </c>
      <c r="B39" s="110">
        <v>83</v>
      </c>
      <c r="C39" s="110">
        <v>63</v>
      </c>
      <c r="D39" s="110">
        <v>61</v>
      </c>
      <c r="E39" s="110">
        <v>64</v>
      </c>
      <c r="F39" s="110">
        <v>46</v>
      </c>
      <c r="G39" s="111" t="s">
        <v>62</v>
      </c>
    </row>
    <row r="40" spans="1:7" x14ac:dyDescent="0.2">
      <c r="A40" s="40" t="s">
        <v>89</v>
      </c>
      <c r="B40" s="110">
        <v>177</v>
      </c>
      <c r="C40" s="110">
        <v>207</v>
      </c>
      <c r="D40" s="110">
        <v>168</v>
      </c>
      <c r="E40" s="110">
        <v>161</v>
      </c>
      <c r="F40" s="110">
        <v>112</v>
      </c>
      <c r="G40" s="111">
        <v>-0.36723</v>
      </c>
    </row>
    <row r="41" spans="1:7" x14ac:dyDescent="0.2">
      <c r="A41" s="40" t="s">
        <v>90</v>
      </c>
      <c r="B41" s="110">
        <v>335</v>
      </c>
      <c r="C41" s="110">
        <v>326</v>
      </c>
      <c r="D41" s="110">
        <v>297</v>
      </c>
      <c r="E41" s="110">
        <v>301</v>
      </c>
      <c r="F41" s="110">
        <v>166</v>
      </c>
      <c r="G41" s="111">
        <v>-0.50448000000000004</v>
      </c>
    </row>
    <row r="42" spans="1:7" x14ac:dyDescent="0.2">
      <c r="A42" s="40" t="s">
        <v>91</v>
      </c>
      <c r="B42" s="110">
        <v>522</v>
      </c>
      <c r="C42" s="110">
        <v>497</v>
      </c>
      <c r="D42" s="110">
        <v>501</v>
      </c>
      <c r="E42" s="110">
        <v>563</v>
      </c>
      <c r="F42" s="110">
        <v>361</v>
      </c>
      <c r="G42" s="111">
        <v>-0.30842999999999998</v>
      </c>
    </row>
    <row r="43" spans="1:7" x14ac:dyDescent="0.2">
      <c r="A43" s="40" t="s">
        <v>92</v>
      </c>
      <c r="B43" s="110">
        <v>259</v>
      </c>
      <c r="C43" s="110">
        <v>269</v>
      </c>
      <c r="D43" s="110">
        <v>280</v>
      </c>
      <c r="E43" s="110">
        <v>278</v>
      </c>
      <c r="F43" s="110">
        <v>183</v>
      </c>
      <c r="G43" s="111">
        <v>-0.29343999999999998</v>
      </c>
    </row>
    <row r="44" spans="1:7" x14ac:dyDescent="0.2">
      <c r="A44" s="40" t="s">
        <v>93</v>
      </c>
      <c r="B44" s="110">
        <v>81</v>
      </c>
      <c r="C44" s="110">
        <v>98</v>
      </c>
      <c r="D44" s="110">
        <v>94</v>
      </c>
      <c r="E44" s="110">
        <v>71</v>
      </c>
      <c r="F44" s="110">
        <v>56</v>
      </c>
      <c r="G44" s="111">
        <v>-0.30864000000000003</v>
      </c>
    </row>
    <row r="45" spans="1:7" x14ac:dyDescent="0.2">
      <c r="A45" s="40" t="s">
        <v>94</v>
      </c>
      <c r="B45" s="110">
        <v>11</v>
      </c>
      <c r="C45" s="110">
        <v>11</v>
      </c>
      <c r="D45" s="110">
        <v>21</v>
      </c>
      <c r="E45" s="110">
        <v>22</v>
      </c>
      <c r="F45" s="110">
        <v>21</v>
      </c>
      <c r="G45" s="111" t="s">
        <v>62</v>
      </c>
    </row>
    <row r="46" spans="1:7" x14ac:dyDescent="0.2">
      <c r="A46" s="107" t="s">
        <v>95</v>
      </c>
      <c r="B46" s="109">
        <v>11</v>
      </c>
      <c r="C46" s="109">
        <v>11</v>
      </c>
      <c r="D46" s="109">
        <v>21</v>
      </c>
      <c r="E46" s="109">
        <v>21</v>
      </c>
      <c r="F46" s="109">
        <v>17</v>
      </c>
      <c r="G46" s="112" t="s">
        <v>62</v>
      </c>
    </row>
    <row r="47" spans="1:7" x14ac:dyDescent="0.2">
      <c r="A47" s="107" t="s">
        <v>96</v>
      </c>
      <c r="B47" s="109">
        <v>0</v>
      </c>
      <c r="C47" s="109">
        <v>0</v>
      </c>
      <c r="D47" s="109">
        <v>0</v>
      </c>
      <c r="E47" s="109">
        <v>1</v>
      </c>
      <c r="F47" s="109">
        <v>4</v>
      </c>
      <c r="G47" s="112" t="s">
        <v>62</v>
      </c>
    </row>
    <row r="48" spans="1:7" x14ac:dyDescent="0.2">
      <c r="A48" s="252" t="s">
        <v>21</v>
      </c>
      <c r="B48" s="252"/>
      <c r="C48" s="252"/>
      <c r="D48" s="252"/>
      <c r="E48" s="252"/>
      <c r="F48" s="252"/>
      <c r="G48" s="252"/>
    </row>
    <row r="49" spans="1:7" x14ac:dyDescent="0.2">
      <c r="A49" s="252" t="s">
        <v>21</v>
      </c>
      <c r="B49" s="252"/>
      <c r="C49" s="252"/>
      <c r="D49" s="252"/>
      <c r="E49" s="252"/>
      <c r="F49" s="252"/>
      <c r="G49" s="252"/>
    </row>
    <row r="50" spans="1:7" ht="52.15" customHeight="1" x14ac:dyDescent="0.2">
      <c r="A50" s="24" t="s">
        <v>22</v>
      </c>
      <c r="B50" s="24" t="s">
        <v>23</v>
      </c>
      <c r="C50" s="24" t="s">
        <v>26</v>
      </c>
      <c r="D50" s="24" t="s">
        <v>29</v>
      </c>
      <c r="E50" s="24" t="s">
        <v>32</v>
      </c>
      <c r="F50" s="24" t="s">
        <v>35</v>
      </c>
      <c r="G50" s="24" t="s">
        <v>36</v>
      </c>
    </row>
    <row r="51" spans="1:7" ht="30" customHeight="1" x14ac:dyDescent="0.25">
      <c r="A51" s="25" t="s">
        <v>68</v>
      </c>
      <c r="B51" s="114">
        <v>80476</v>
      </c>
      <c r="C51" s="114">
        <v>81535</v>
      </c>
      <c r="D51" s="114">
        <v>81856</v>
      </c>
      <c r="E51" s="114">
        <v>82040</v>
      </c>
      <c r="F51" s="114">
        <v>80454</v>
      </c>
      <c r="G51" s="119">
        <v>-2.7E-4</v>
      </c>
    </row>
    <row r="52" spans="1:7" x14ac:dyDescent="0.2">
      <c r="A52" s="40" t="s">
        <v>87</v>
      </c>
      <c r="B52" s="116">
        <v>600</v>
      </c>
      <c r="C52" s="116">
        <v>619</v>
      </c>
      <c r="D52" s="116">
        <v>649</v>
      </c>
      <c r="E52" s="116">
        <v>598</v>
      </c>
      <c r="F52" s="116">
        <v>595</v>
      </c>
      <c r="G52" s="117">
        <v>-8.3300000000000006E-3</v>
      </c>
    </row>
    <row r="53" spans="1:7" x14ac:dyDescent="0.2">
      <c r="A53" s="40" t="s">
        <v>88</v>
      </c>
      <c r="B53" s="116">
        <v>4242</v>
      </c>
      <c r="C53" s="116">
        <v>4333</v>
      </c>
      <c r="D53" s="116">
        <v>4443</v>
      </c>
      <c r="E53" s="116">
        <v>4434</v>
      </c>
      <c r="F53" s="116">
        <v>4226</v>
      </c>
      <c r="G53" s="117">
        <v>-3.7699999999999999E-3</v>
      </c>
    </row>
    <row r="54" spans="1:7" x14ac:dyDescent="0.2">
      <c r="A54" s="40" t="s">
        <v>89</v>
      </c>
      <c r="B54" s="116">
        <v>10121</v>
      </c>
      <c r="C54" s="116">
        <v>10140</v>
      </c>
      <c r="D54" s="116">
        <v>10043</v>
      </c>
      <c r="E54" s="116">
        <v>9980</v>
      </c>
      <c r="F54" s="116">
        <v>9697</v>
      </c>
      <c r="G54" s="117">
        <v>-4.1889999999999997E-2</v>
      </c>
    </row>
    <row r="55" spans="1:7" x14ac:dyDescent="0.2">
      <c r="A55" s="40" t="s">
        <v>90</v>
      </c>
      <c r="B55" s="116">
        <v>14741</v>
      </c>
      <c r="C55" s="116">
        <v>14936</v>
      </c>
      <c r="D55" s="116">
        <v>14979</v>
      </c>
      <c r="E55" s="116">
        <v>14953</v>
      </c>
      <c r="F55" s="116">
        <v>14567</v>
      </c>
      <c r="G55" s="117">
        <v>-1.18E-2</v>
      </c>
    </row>
    <row r="56" spans="1:7" x14ac:dyDescent="0.2">
      <c r="A56" s="40" t="s">
        <v>91</v>
      </c>
      <c r="B56" s="116">
        <v>23959</v>
      </c>
      <c r="C56" s="116">
        <v>24368</v>
      </c>
      <c r="D56" s="116">
        <v>24430</v>
      </c>
      <c r="E56" s="116">
        <v>24536</v>
      </c>
      <c r="F56" s="116">
        <v>24104</v>
      </c>
      <c r="G56" s="117">
        <v>6.0499999999999998E-3</v>
      </c>
    </row>
    <row r="57" spans="1:7" x14ac:dyDescent="0.2">
      <c r="A57" s="40" t="s">
        <v>92</v>
      </c>
      <c r="B57" s="116">
        <v>14343</v>
      </c>
      <c r="C57" s="116">
        <v>14395</v>
      </c>
      <c r="D57" s="116">
        <v>14469</v>
      </c>
      <c r="E57" s="116">
        <v>14474</v>
      </c>
      <c r="F57" s="116">
        <v>14265</v>
      </c>
      <c r="G57" s="117">
        <v>-5.4400000000000004E-3</v>
      </c>
    </row>
    <row r="58" spans="1:7" x14ac:dyDescent="0.2">
      <c r="A58" s="40" t="s">
        <v>93</v>
      </c>
      <c r="B58" s="116">
        <v>7998</v>
      </c>
      <c r="C58" s="116">
        <v>8122</v>
      </c>
      <c r="D58" s="116">
        <v>8145</v>
      </c>
      <c r="E58" s="116">
        <v>8321</v>
      </c>
      <c r="F58" s="116">
        <v>8227</v>
      </c>
      <c r="G58" s="117">
        <v>2.8629999999999999E-2</v>
      </c>
    </row>
    <row r="59" spans="1:7" x14ac:dyDescent="0.2">
      <c r="A59" s="40" t="s">
        <v>94</v>
      </c>
      <c r="B59" s="116">
        <v>4472</v>
      </c>
      <c r="C59" s="116">
        <v>4622</v>
      </c>
      <c r="D59" s="116">
        <v>4698</v>
      </c>
      <c r="E59" s="116">
        <v>4744</v>
      </c>
      <c r="F59" s="116">
        <v>4773</v>
      </c>
      <c r="G59" s="117">
        <v>6.7309999999999995E-2</v>
      </c>
    </row>
    <row r="60" spans="1:7" x14ac:dyDescent="0.2">
      <c r="A60" s="107" t="s">
        <v>95</v>
      </c>
      <c r="B60" s="115">
        <v>2970</v>
      </c>
      <c r="C60" s="115">
        <v>3072</v>
      </c>
      <c r="D60" s="115">
        <v>3113</v>
      </c>
      <c r="E60" s="115">
        <v>3157</v>
      </c>
      <c r="F60" s="115">
        <v>3149</v>
      </c>
      <c r="G60" s="118">
        <v>6.0269999999999997E-2</v>
      </c>
    </row>
    <row r="61" spans="1:7" x14ac:dyDescent="0.2">
      <c r="A61" s="107" t="s">
        <v>96</v>
      </c>
      <c r="B61" s="115">
        <v>1502</v>
      </c>
      <c r="C61" s="115">
        <v>1550</v>
      </c>
      <c r="D61" s="115">
        <v>1585</v>
      </c>
      <c r="E61" s="115">
        <v>1587</v>
      </c>
      <c r="F61" s="115">
        <v>1624</v>
      </c>
      <c r="G61" s="118">
        <v>8.1229999999999997E-2</v>
      </c>
    </row>
    <row r="62" spans="1:7" ht="30" customHeight="1" x14ac:dyDescent="0.25">
      <c r="A62" s="25" t="s">
        <v>38</v>
      </c>
      <c r="B62" s="114">
        <v>8699</v>
      </c>
      <c r="C62" s="114">
        <v>8842</v>
      </c>
      <c r="D62" s="114">
        <v>9067</v>
      </c>
      <c r="E62" s="114">
        <v>9327</v>
      </c>
      <c r="F62" s="114">
        <v>9062</v>
      </c>
      <c r="G62" s="119">
        <v>4.1730000000000003E-2</v>
      </c>
    </row>
    <row r="63" spans="1:7" x14ac:dyDescent="0.2">
      <c r="A63" s="40" t="s">
        <v>87</v>
      </c>
      <c r="B63" s="116">
        <v>127</v>
      </c>
      <c r="C63" s="116">
        <v>154</v>
      </c>
      <c r="D63" s="116">
        <v>179</v>
      </c>
      <c r="E63" s="116">
        <v>143</v>
      </c>
      <c r="F63" s="116">
        <v>144</v>
      </c>
      <c r="G63" s="117">
        <v>0.13386000000000001</v>
      </c>
    </row>
    <row r="64" spans="1:7" x14ac:dyDescent="0.2">
      <c r="A64" s="40" t="s">
        <v>88</v>
      </c>
      <c r="B64" s="116">
        <v>826</v>
      </c>
      <c r="C64" s="116">
        <v>927</v>
      </c>
      <c r="D64" s="116">
        <v>928</v>
      </c>
      <c r="E64" s="116">
        <v>930</v>
      </c>
      <c r="F64" s="116">
        <v>943</v>
      </c>
      <c r="G64" s="117">
        <v>0.14165</v>
      </c>
    </row>
    <row r="65" spans="1:7" x14ac:dyDescent="0.2">
      <c r="A65" s="40" t="s">
        <v>89</v>
      </c>
      <c r="B65" s="116">
        <v>1315</v>
      </c>
      <c r="C65" s="116">
        <v>1322</v>
      </c>
      <c r="D65" s="116">
        <v>1337</v>
      </c>
      <c r="E65" s="116">
        <v>1362</v>
      </c>
      <c r="F65" s="116">
        <v>1323</v>
      </c>
      <c r="G65" s="117">
        <v>6.0800000000000003E-3</v>
      </c>
    </row>
    <row r="66" spans="1:7" x14ac:dyDescent="0.2">
      <c r="A66" s="40" t="s">
        <v>90</v>
      </c>
      <c r="B66" s="116">
        <v>1743</v>
      </c>
      <c r="C66" s="116">
        <v>1721</v>
      </c>
      <c r="D66" s="116">
        <v>1721</v>
      </c>
      <c r="E66" s="116">
        <v>1836</v>
      </c>
      <c r="F66" s="116">
        <v>1761</v>
      </c>
      <c r="G66" s="117">
        <v>1.0330000000000001E-2</v>
      </c>
    </row>
    <row r="67" spans="1:7" x14ac:dyDescent="0.2">
      <c r="A67" s="40" t="s">
        <v>91</v>
      </c>
      <c r="B67" s="116">
        <v>2639</v>
      </c>
      <c r="C67" s="116">
        <v>2659</v>
      </c>
      <c r="D67" s="116">
        <v>2704</v>
      </c>
      <c r="E67" s="116">
        <v>2785</v>
      </c>
      <c r="F67" s="116">
        <v>2674</v>
      </c>
      <c r="G67" s="117">
        <v>1.3259999999999999E-2</v>
      </c>
    </row>
    <row r="68" spans="1:7" x14ac:dyDescent="0.2">
      <c r="A68" s="40" t="s">
        <v>92</v>
      </c>
      <c r="B68" s="116">
        <v>1342</v>
      </c>
      <c r="C68" s="116">
        <v>1348</v>
      </c>
      <c r="D68" s="116">
        <v>1424</v>
      </c>
      <c r="E68" s="116">
        <v>1437</v>
      </c>
      <c r="F68" s="116">
        <v>1459</v>
      </c>
      <c r="G68" s="117">
        <v>8.7179999999999994E-2</v>
      </c>
    </row>
    <row r="69" spans="1:7" x14ac:dyDescent="0.2">
      <c r="A69" s="40" t="s">
        <v>93</v>
      </c>
      <c r="B69" s="116">
        <v>545</v>
      </c>
      <c r="C69" s="116">
        <v>559</v>
      </c>
      <c r="D69" s="116">
        <v>587</v>
      </c>
      <c r="E69" s="116">
        <v>638</v>
      </c>
      <c r="F69" s="116">
        <v>584</v>
      </c>
      <c r="G69" s="117">
        <v>7.1559999999999999E-2</v>
      </c>
    </row>
    <row r="70" spans="1:7" x14ac:dyDescent="0.2">
      <c r="A70" s="40" t="s">
        <v>94</v>
      </c>
      <c r="B70" s="116">
        <v>162</v>
      </c>
      <c r="C70" s="116">
        <v>152</v>
      </c>
      <c r="D70" s="116">
        <v>187</v>
      </c>
      <c r="E70" s="116">
        <v>196</v>
      </c>
      <c r="F70" s="116">
        <v>174</v>
      </c>
      <c r="G70" s="117">
        <v>7.4069999999999997E-2</v>
      </c>
    </row>
    <row r="71" spans="1:7" x14ac:dyDescent="0.2">
      <c r="A71" s="107" t="s">
        <v>95</v>
      </c>
      <c r="B71" s="115">
        <v>120</v>
      </c>
      <c r="C71" s="115">
        <v>117</v>
      </c>
      <c r="D71" s="115">
        <v>152</v>
      </c>
      <c r="E71" s="115">
        <v>157</v>
      </c>
      <c r="F71" s="115">
        <v>141</v>
      </c>
      <c r="G71" s="118">
        <v>0.17499999999999999</v>
      </c>
    </row>
    <row r="72" spans="1:7" x14ac:dyDescent="0.2">
      <c r="A72" s="107" t="s">
        <v>96</v>
      </c>
      <c r="B72" s="115">
        <v>42</v>
      </c>
      <c r="C72" s="115">
        <v>35</v>
      </c>
      <c r="D72" s="115">
        <v>35</v>
      </c>
      <c r="E72" s="115">
        <v>39</v>
      </c>
      <c r="F72" s="115">
        <v>33</v>
      </c>
      <c r="G72" s="118" t="s">
        <v>62</v>
      </c>
    </row>
    <row r="73" spans="1:7" ht="30" customHeight="1" x14ac:dyDescent="0.25">
      <c r="A73" s="25" t="s">
        <v>41</v>
      </c>
      <c r="B73" s="114">
        <v>70339</v>
      </c>
      <c r="C73" s="114">
        <v>71249</v>
      </c>
      <c r="D73" s="114">
        <v>71392</v>
      </c>
      <c r="E73" s="114">
        <v>71285</v>
      </c>
      <c r="F73" s="114">
        <v>70464</v>
      </c>
      <c r="G73" s="119">
        <v>1.7799999999999999E-3</v>
      </c>
    </row>
    <row r="74" spans="1:7" x14ac:dyDescent="0.2">
      <c r="A74" s="40" t="s">
        <v>87</v>
      </c>
      <c r="B74" s="116">
        <v>473</v>
      </c>
      <c r="C74" s="116">
        <v>465</v>
      </c>
      <c r="D74" s="116">
        <v>470</v>
      </c>
      <c r="E74" s="116">
        <v>455</v>
      </c>
      <c r="F74" s="116">
        <v>451</v>
      </c>
      <c r="G74" s="117">
        <v>-4.6510000000000003E-2</v>
      </c>
    </row>
    <row r="75" spans="1:7" x14ac:dyDescent="0.2">
      <c r="A75" s="40" t="s">
        <v>88</v>
      </c>
      <c r="B75" s="116">
        <v>3333</v>
      </c>
      <c r="C75" s="116">
        <v>3343</v>
      </c>
      <c r="D75" s="116">
        <v>3455</v>
      </c>
      <c r="E75" s="116">
        <v>3442</v>
      </c>
      <c r="F75" s="116">
        <v>3237</v>
      </c>
      <c r="G75" s="117">
        <v>-2.8799999999999999E-2</v>
      </c>
    </row>
    <row r="76" spans="1:7" x14ac:dyDescent="0.2">
      <c r="A76" s="40" t="s">
        <v>89</v>
      </c>
      <c r="B76" s="116">
        <v>8633</v>
      </c>
      <c r="C76" s="116">
        <v>8613</v>
      </c>
      <c r="D76" s="116">
        <v>8538</v>
      </c>
      <c r="E76" s="116">
        <v>8459</v>
      </c>
      <c r="F76" s="116">
        <v>8263</v>
      </c>
      <c r="G76" s="117">
        <v>-4.2860000000000002E-2</v>
      </c>
    </row>
    <row r="77" spans="1:7" x14ac:dyDescent="0.2">
      <c r="A77" s="40" t="s">
        <v>90</v>
      </c>
      <c r="B77" s="116">
        <v>12667</v>
      </c>
      <c r="C77" s="116">
        <v>12893</v>
      </c>
      <c r="D77" s="116">
        <v>12965</v>
      </c>
      <c r="E77" s="116">
        <v>12823</v>
      </c>
      <c r="F77" s="116">
        <v>12642</v>
      </c>
      <c r="G77" s="117">
        <v>-1.97E-3</v>
      </c>
    </row>
    <row r="78" spans="1:7" x14ac:dyDescent="0.2">
      <c r="A78" s="40" t="s">
        <v>91</v>
      </c>
      <c r="B78" s="116">
        <v>20813</v>
      </c>
      <c r="C78" s="116">
        <v>21225</v>
      </c>
      <c r="D78" s="116">
        <v>21231</v>
      </c>
      <c r="E78" s="116">
        <v>21195</v>
      </c>
      <c r="F78" s="116">
        <v>21073</v>
      </c>
      <c r="G78" s="117">
        <v>1.2489999999999999E-2</v>
      </c>
    </row>
    <row r="79" spans="1:7" x14ac:dyDescent="0.2">
      <c r="A79" s="40" t="s">
        <v>92</v>
      </c>
      <c r="B79" s="116">
        <v>12748</v>
      </c>
      <c r="C79" s="116">
        <v>12784</v>
      </c>
      <c r="D79" s="116">
        <v>12775</v>
      </c>
      <c r="E79" s="116">
        <v>12767</v>
      </c>
      <c r="F79" s="116">
        <v>12629</v>
      </c>
      <c r="G79" s="117">
        <v>-9.3299999999999998E-3</v>
      </c>
    </row>
    <row r="80" spans="1:7" x14ac:dyDescent="0.2">
      <c r="A80" s="40" t="s">
        <v>93</v>
      </c>
      <c r="B80" s="116">
        <v>7373</v>
      </c>
      <c r="C80" s="116">
        <v>7466</v>
      </c>
      <c r="D80" s="116">
        <v>7467</v>
      </c>
      <c r="E80" s="116">
        <v>7616</v>
      </c>
      <c r="F80" s="116">
        <v>7590</v>
      </c>
      <c r="G80" s="117">
        <v>2.9430000000000001E-2</v>
      </c>
    </row>
    <row r="81" spans="1:7" x14ac:dyDescent="0.2">
      <c r="A81" s="40" t="s">
        <v>94</v>
      </c>
      <c r="B81" s="116">
        <v>4299</v>
      </c>
      <c r="C81" s="116">
        <v>4460</v>
      </c>
      <c r="D81" s="116">
        <v>4491</v>
      </c>
      <c r="E81" s="116">
        <v>4528</v>
      </c>
      <c r="F81" s="116">
        <v>4579</v>
      </c>
      <c r="G81" s="117">
        <v>6.5129999999999993E-2</v>
      </c>
    </row>
    <row r="82" spans="1:7" x14ac:dyDescent="0.2">
      <c r="A82" s="107" t="s">
        <v>95</v>
      </c>
      <c r="B82" s="115">
        <v>2839</v>
      </c>
      <c r="C82" s="115">
        <v>2945</v>
      </c>
      <c r="D82" s="115">
        <v>2941</v>
      </c>
      <c r="E82" s="115">
        <v>2981</v>
      </c>
      <c r="F82" s="115">
        <v>2992</v>
      </c>
      <c r="G82" s="118">
        <v>5.389E-2</v>
      </c>
    </row>
    <row r="83" spans="1:7" x14ac:dyDescent="0.2">
      <c r="A83" s="107" t="s">
        <v>96</v>
      </c>
      <c r="B83" s="115">
        <v>1460</v>
      </c>
      <c r="C83" s="115">
        <v>1515</v>
      </c>
      <c r="D83" s="115">
        <v>1550</v>
      </c>
      <c r="E83" s="115">
        <v>1547</v>
      </c>
      <c r="F83" s="115">
        <v>1587</v>
      </c>
      <c r="G83" s="118">
        <v>8.6989999999999998E-2</v>
      </c>
    </row>
    <row r="84" spans="1:7" ht="30" customHeight="1" x14ac:dyDescent="0.25">
      <c r="A84" s="25" t="s">
        <v>58</v>
      </c>
      <c r="B84" s="114">
        <v>1438</v>
      </c>
      <c r="C84" s="114">
        <v>1444</v>
      </c>
      <c r="D84" s="114">
        <v>1397</v>
      </c>
      <c r="E84" s="114">
        <v>1428</v>
      </c>
      <c r="F84" s="114">
        <v>928</v>
      </c>
      <c r="G84" s="119">
        <v>-0.35465999999999998</v>
      </c>
    </row>
    <row r="85" spans="1:7" x14ac:dyDescent="0.2">
      <c r="A85" s="40" t="s">
        <v>87</v>
      </c>
      <c r="B85" s="116">
        <v>0</v>
      </c>
      <c r="C85" s="116">
        <v>0</v>
      </c>
      <c r="D85" s="116">
        <v>0</v>
      </c>
      <c r="E85" s="116">
        <v>0</v>
      </c>
      <c r="F85" s="116">
        <v>0</v>
      </c>
      <c r="G85" s="117" t="s">
        <v>62</v>
      </c>
    </row>
    <row r="86" spans="1:7" x14ac:dyDescent="0.2">
      <c r="A86" s="40" t="s">
        <v>88</v>
      </c>
      <c r="B86" s="116">
        <v>83</v>
      </c>
      <c r="C86" s="116">
        <v>63</v>
      </c>
      <c r="D86" s="116">
        <v>60</v>
      </c>
      <c r="E86" s="116">
        <v>62</v>
      </c>
      <c r="F86" s="116">
        <v>46</v>
      </c>
      <c r="G86" s="117" t="s">
        <v>62</v>
      </c>
    </row>
    <row r="87" spans="1:7" x14ac:dyDescent="0.2">
      <c r="A87" s="40" t="s">
        <v>89</v>
      </c>
      <c r="B87" s="116">
        <v>173</v>
      </c>
      <c r="C87" s="116">
        <v>205</v>
      </c>
      <c r="D87" s="116">
        <v>168</v>
      </c>
      <c r="E87" s="116">
        <v>159</v>
      </c>
      <c r="F87" s="116">
        <v>111</v>
      </c>
      <c r="G87" s="117">
        <v>-0.35837999999999998</v>
      </c>
    </row>
    <row r="88" spans="1:7" x14ac:dyDescent="0.2">
      <c r="A88" s="40" t="s">
        <v>90</v>
      </c>
      <c r="B88" s="116">
        <v>331</v>
      </c>
      <c r="C88" s="116">
        <v>322</v>
      </c>
      <c r="D88" s="116">
        <v>293</v>
      </c>
      <c r="E88" s="116">
        <v>294</v>
      </c>
      <c r="F88" s="116">
        <v>164</v>
      </c>
      <c r="G88" s="117">
        <v>-0.50453000000000003</v>
      </c>
    </row>
    <row r="89" spans="1:7" x14ac:dyDescent="0.2">
      <c r="A89" s="40" t="s">
        <v>91</v>
      </c>
      <c r="B89" s="116">
        <v>507</v>
      </c>
      <c r="C89" s="116">
        <v>484</v>
      </c>
      <c r="D89" s="116">
        <v>495</v>
      </c>
      <c r="E89" s="116">
        <v>556</v>
      </c>
      <c r="F89" s="116">
        <v>357</v>
      </c>
      <c r="G89" s="117">
        <v>-0.29586000000000001</v>
      </c>
    </row>
    <row r="90" spans="1:7" x14ac:dyDescent="0.2">
      <c r="A90" s="40" t="s">
        <v>92</v>
      </c>
      <c r="B90" s="116">
        <v>253</v>
      </c>
      <c r="C90" s="116">
        <v>263</v>
      </c>
      <c r="D90" s="116">
        <v>270</v>
      </c>
      <c r="E90" s="116">
        <v>270</v>
      </c>
      <c r="F90" s="116">
        <v>177</v>
      </c>
      <c r="G90" s="117">
        <v>-0.3004</v>
      </c>
    </row>
    <row r="91" spans="1:7" x14ac:dyDescent="0.2">
      <c r="A91" s="40" t="s">
        <v>93</v>
      </c>
      <c r="B91" s="116">
        <v>80</v>
      </c>
      <c r="C91" s="116">
        <v>97</v>
      </c>
      <c r="D91" s="116">
        <v>91</v>
      </c>
      <c r="E91" s="116">
        <v>67</v>
      </c>
      <c r="F91" s="116">
        <v>53</v>
      </c>
      <c r="G91" s="117">
        <v>-0.33750000000000002</v>
      </c>
    </row>
    <row r="92" spans="1:7" x14ac:dyDescent="0.2">
      <c r="A92" s="40" t="s">
        <v>94</v>
      </c>
      <c r="B92" s="116">
        <v>11</v>
      </c>
      <c r="C92" s="116">
        <v>10</v>
      </c>
      <c r="D92" s="116">
        <v>20</v>
      </c>
      <c r="E92" s="116">
        <v>20</v>
      </c>
      <c r="F92" s="116">
        <v>20</v>
      </c>
      <c r="G92" s="117" t="s">
        <v>62</v>
      </c>
    </row>
    <row r="93" spans="1:7" x14ac:dyDescent="0.2">
      <c r="A93" s="107" t="s">
        <v>95</v>
      </c>
      <c r="B93" s="115">
        <v>11</v>
      </c>
      <c r="C93" s="115">
        <v>10</v>
      </c>
      <c r="D93" s="115">
        <v>20</v>
      </c>
      <c r="E93" s="115">
        <v>19</v>
      </c>
      <c r="F93" s="115">
        <v>16</v>
      </c>
      <c r="G93" s="118" t="s">
        <v>62</v>
      </c>
    </row>
    <row r="94" spans="1:7" x14ac:dyDescent="0.2">
      <c r="A94" s="107" t="s">
        <v>96</v>
      </c>
      <c r="B94" s="115">
        <v>0</v>
      </c>
      <c r="C94" s="115">
        <v>0</v>
      </c>
      <c r="D94" s="115">
        <v>0</v>
      </c>
      <c r="E94" s="115">
        <v>1</v>
      </c>
      <c r="F94" s="115">
        <v>4</v>
      </c>
      <c r="G94" s="118" t="s">
        <v>62</v>
      </c>
    </row>
    <row r="95" spans="1:7" x14ac:dyDescent="0.2">
      <c r="A95" s="252" t="s">
        <v>21</v>
      </c>
      <c r="B95" s="252"/>
      <c r="C95" s="252"/>
      <c r="D95" s="252"/>
      <c r="E95" s="252"/>
      <c r="F95" s="252"/>
      <c r="G95" s="252"/>
    </row>
    <row r="96" spans="1:7" x14ac:dyDescent="0.2">
      <c r="A96" s="252" t="s">
        <v>21</v>
      </c>
      <c r="B96" s="252"/>
      <c r="C96" s="252"/>
      <c r="D96" s="252"/>
      <c r="E96" s="252"/>
      <c r="F96" s="252"/>
      <c r="G96" s="252"/>
    </row>
    <row r="97" spans="1:7" ht="52.15" customHeight="1" x14ac:dyDescent="0.2">
      <c r="A97" s="24" t="s">
        <v>22</v>
      </c>
      <c r="B97" s="24" t="s">
        <v>23</v>
      </c>
      <c r="C97" s="24" t="s">
        <v>26</v>
      </c>
      <c r="D97" s="24" t="s">
        <v>29</v>
      </c>
      <c r="E97" s="24" t="s">
        <v>32</v>
      </c>
      <c r="F97" s="24" t="s">
        <v>35</v>
      </c>
      <c r="G97" s="24" t="s">
        <v>36</v>
      </c>
    </row>
    <row r="98" spans="1:7" ht="30" customHeight="1" x14ac:dyDescent="0.25">
      <c r="A98" s="25" t="s">
        <v>69</v>
      </c>
      <c r="B98" s="120">
        <v>3831</v>
      </c>
      <c r="C98" s="120">
        <v>3978</v>
      </c>
      <c r="D98" s="120">
        <v>4007</v>
      </c>
      <c r="E98" s="120">
        <v>3957</v>
      </c>
      <c r="F98" s="120">
        <v>3919</v>
      </c>
      <c r="G98" s="125">
        <v>2.2970000000000001E-2</v>
      </c>
    </row>
    <row r="99" spans="1:7" x14ac:dyDescent="0.2">
      <c r="A99" s="40" t="s">
        <v>87</v>
      </c>
      <c r="B99" s="122">
        <v>0</v>
      </c>
      <c r="C99" s="122">
        <v>0</v>
      </c>
      <c r="D99" s="122">
        <v>0</v>
      </c>
      <c r="E99" s="122">
        <v>0</v>
      </c>
      <c r="F99" s="122">
        <v>0</v>
      </c>
      <c r="G99" s="123" t="s">
        <v>62</v>
      </c>
    </row>
    <row r="100" spans="1:7" x14ac:dyDescent="0.2">
      <c r="A100" s="40" t="s">
        <v>88</v>
      </c>
      <c r="B100" s="122">
        <v>115</v>
      </c>
      <c r="C100" s="122">
        <v>118</v>
      </c>
      <c r="D100" s="122">
        <v>127</v>
      </c>
      <c r="E100" s="122">
        <v>115</v>
      </c>
      <c r="F100" s="122">
        <v>124</v>
      </c>
      <c r="G100" s="123">
        <v>7.8259999999999996E-2</v>
      </c>
    </row>
    <row r="101" spans="1:7" x14ac:dyDescent="0.2">
      <c r="A101" s="40" t="s">
        <v>89</v>
      </c>
      <c r="B101" s="122">
        <v>343</v>
      </c>
      <c r="C101" s="122">
        <v>341</v>
      </c>
      <c r="D101" s="122">
        <v>350</v>
      </c>
      <c r="E101" s="122">
        <v>343</v>
      </c>
      <c r="F101" s="122">
        <v>325</v>
      </c>
      <c r="G101" s="123">
        <v>-5.2479999999999999E-2</v>
      </c>
    </row>
    <row r="102" spans="1:7" x14ac:dyDescent="0.2">
      <c r="A102" s="40" t="s">
        <v>90</v>
      </c>
      <c r="B102" s="122">
        <v>620</v>
      </c>
      <c r="C102" s="122">
        <v>651</v>
      </c>
      <c r="D102" s="122">
        <v>648</v>
      </c>
      <c r="E102" s="122">
        <v>684</v>
      </c>
      <c r="F102" s="122">
        <v>645</v>
      </c>
      <c r="G102" s="123">
        <v>4.0320000000000002E-2</v>
      </c>
    </row>
    <row r="103" spans="1:7" x14ac:dyDescent="0.2">
      <c r="A103" s="40" t="s">
        <v>91</v>
      </c>
      <c r="B103" s="122">
        <v>1415</v>
      </c>
      <c r="C103" s="122">
        <v>1498</v>
      </c>
      <c r="D103" s="122">
        <v>1464</v>
      </c>
      <c r="E103" s="122">
        <v>1412</v>
      </c>
      <c r="F103" s="122">
        <v>1415</v>
      </c>
      <c r="G103" s="123">
        <v>0</v>
      </c>
    </row>
    <row r="104" spans="1:7" x14ac:dyDescent="0.2">
      <c r="A104" s="40" t="s">
        <v>92</v>
      </c>
      <c r="B104" s="122">
        <v>840</v>
      </c>
      <c r="C104" s="122">
        <v>857</v>
      </c>
      <c r="D104" s="122">
        <v>885</v>
      </c>
      <c r="E104" s="122">
        <v>867</v>
      </c>
      <c r="F104" s="122">
        <v>888</v>
      </c>
      <c r="G104" s="123">
        <v>5.7140000000000003E-2</v>
      </c>
    </row>
    <row r="105" spans="1:7" x14ac:dyDescent="0.2">
      <c r="A105" s="40" t="s">
        <v>93</v>
      </c>
      <c r="B105" s="122">
        <v>388</v>
      </c>
      <c r="C105" s="122">
        <v>399</v>
      </c>
      <c r="D105" s="122">
        <v>419</v>
      </c>
      <c r="E105" s="122">
        <v>428</v>
      </c>
      <c r="F105" s="122">
        <v>411</v>
      </c>
      <c r="G105" s="123">
        <v>5.9279999999999999E-2</v>
      </c>
    </row>
    <row r="106" spans="1:7" x14ac:dyDescent="0.2">
      <c r="A106" s="40" t="s">
        <v>94</v>
      </c>
      <c r="B106" s="122">
        <v>110</v>
      </c>
      <c r="C106" s="122">
        <v>114</v>
      </c>
      <c r="D106" s="122">
        <v>114</v>
      </c>
      <c r="E106" s="122">
        <v>108</v>
      </c>
      <c r="F106" s="122">
        <v>111</v>
      </c>
      <c r="G106" s="123">
        <v>9.0900000000000009E-3</v>
      </c>
    </row>
    <row r="107" spans="1:7" x14ac:dyDescent="0.2">
      <c r="A107" s="107" t="s">
        <v>95</v>
      </c>
      <c r="B107" s="121">
        <v>96</v>
      </c>
      <c r="C107" s="121">
        <v>103</v>
      </c>
      <c r="D107" s="121">
        <v>100</v>
      </c>
      <c r="E107" s="121">
        <v>94</v>
      </c>
      <c r="F107" s="121">
        <v>94</v>
      </c>
      <c r="G107" s="124">
        <v>-2.0830000000000001E-2</v>
      </c>
    </row>
    <row r="108" spans="1:7" x14ac:dyDescent="0.2">
      <c r="A108" s="107" t="s">
        <v>96</v>
      </c>
      <c r="B108" s="121">
        <v>14</v>
      </c>
      <c r="C108" s="121">
        <v>11</v>
      </c>
      <c r="D108" s="121">
        <v>14</v>
      </c>
      <c r="E108" s="121">
        <v>14</v>
      </c>
      <c r="F108" s="121">
        <v>17</v>
      </c>
      <c r="G108" s="124" t="s">
        <v>62</v>
      </c>
    </row>
    <row r="109" spans="1:7" ht="30" customHeight="1" x14ac:dyDescent="0.25">
      <c r="A109" s="25" t="s">
        <v>38</v>
      </c>
      <c r="B109" s="120">
        <v>552</v>
      </c>
      <c r="C109" s="120">
        <v>577</v>
      </c>
      <c r="D109" s="120">
        <v>571</v>
      </c>
      <c r="E109" s="120">
        <v>575</v>
      </c>
      <c r="F109" s="120">
        <v>577</v>
      </c>
      <c r="G109" s="125">
        <v>4.5289999999999997E-2</v>
      </c>
    </row>
    <row r="110" spans="1:7" x14ac:dyDescent="0.2">
      <c r="A110" s="40" t="s">
        <v>87</v>
      </c>
      <c r="B110" s="122">
        <v>0</v>
      </c>
      <c r="C110" s="122">
        <v>0</v>
      </c>
      <c r="D110" s="122">
        <v>0</v>
      </c>
      <c r="E110" s="122">
        <v>0</v>
      </c>
      <c r="F110" s="122">
        <v>0</v>
      </c>
      <c r="G110" s="123" t="s">
        <v>62</v>
      </c>
    </row>
    <row r="111" spans="1:7" x14ac:dyDescent="0.2">
      <c r="A111" s="40" t="s">
        <v>88</v>
      </c>
      <c r="B111" s="122">
        <v>25</v>
      </c>
      <c r="C111" s="122">
        <v>33</v>
      </c>
      <c r="D111" s="122">
        <v>40</v>
      </c>
      <c r="E111" s="122">
        <v>40</v>
      </c>
      <c r="F111" s="122">
        <v>38</v>
      </c>
      <c r="G111" s="123" t="s">
        <v>62</v>
      </c>
    </row>
    <row r="112" spans="1:7" x14ac:dyDescent="0.2">
      <c r="A112" s="40" t="s">
        <v>89</v>
      </c>
      <c r="B112" s="122">
        <v>56</v>
      </c>
      <c r="C112" s="122">
        <v>64</v>
      </c>
      <c r="D112" s="122">
        <v>61</v>
      </c>
      <c r="E112" s="122">
        <v>61</v>
      </c>
      <c r="F112" s="122">
        <v>59</v>
      </c>
      <c r="G112" s="123">
        <v>5.357E-2</v>
      </c>
    </row>
    <row r="113" spans="1:7" x14ac:dyDescent="0.2">
      <c r="A113" s="40" t="s">
        <v>90</v>
      </c>
      <c r="B113" s="122">
        <v>99</v>
      </c>
      <c r="C113" s="122">
        <v>93</v>
      </c>
      <c r="D113" s="122">
        <v>97</v>
      </c>
      <c r="E113" s="122">
        <v>108</v>
      </c>
      <c r="F113" s="122">
        <v>100</v>
      </c>
      <c r="G113" s="123">
        <v>1.01E-2</v>
      </c>
    </row>
    <row r="114" spans="1:7" x14ac:dyDescent="0.2">
      <c r="A114" s="40" t="s">
        <v>91</v>
      </c>
      <c r="B114" s="122">
        <v>215</v>
      </c>
      <c r="C114" s="122">
        <v>212</v>
      </c>
      <c r="D114" s="122">
        <v>199</v>
      </c>
      <c r="E114" s="122">
        <v>185</v>
      </c>
      <c r="F114" s="122">
        <v>207</v>
      </c>
      <c r="G114" s="123">
        <v>-3.721E-2</v>
      </c>
    </row>
    <row r="115" spans="1:7" x14ac:dyDescent="0.2">
      <c r="A115" s="40" t="s">
        <v>92</v>
      </c>
      <c r="B115" s="122">
        <v>116</v>
      </c>
      <c r="C115" s="122">
        <v>124</v>
      </c>
      <c r="D115" s="122">
        <v>125</v>
      </c>
      <c r="E115" s="122">
        <v>117</v>
      </c>
      <c r="F115" s="122">
        <v>126</v>
      </c>
      <c r="G115" s="123">
        <v>8.6209999999999995E-2</v>
      </c>
    </row>
    <row r="116" spans="1:7" x14ac:dyDescent="0.2">
      <c r="A116" s="40" t="s">
        <v>93</v>
      </c>
      <c r="B116" s="122">
        <v>37</v>
      </c>
      <c r="C116" s="122">
        <v>41</v>
      </c>
      <c r="D116" s="122">
        <v>46</v>
      </c>
      <c r="E116" s="122">
        <v>57</v>
      </c>
      <c r="F116" s="122">
        <v>38</v>
      </c>
      <c r="G116" s="123" t="s">
        <v>62</v>
      </c>
    </row>
    <row r="117" spans="1:7" x14ac:dyDescent="0.2">
      <c r="A117" s="40" t="s">
        <v>94</v>
      </c>
      <c r="B117" s="122">
        <v>4</v>
      </c>
      <c r="C117" s="122">
        <v>10</v>
      </c>
      <c r="D117" s="122">
        <v>3</v>
      </c>
      <c r="E117" s="122">
        <v>7</v>
      </c>
      <c r="F117" s="122">
        <v>9</v>
      </c>
      <c r="G117" s="123" t="s">
        <v>62</v>
      </c>
    </row>
    <row r="118" spans="1:7" x14ac:dyDescent="0.2">
      <c r="A118" s="107" t="s">
        <v>95</v>
      </c>
      <c r="B118" s="121">
        <v>4</v>
      </c>
      <c r="C118" s="121">
        <v>8</v>
      </c>
      <c r="D118" s="121">
        <v>3</v>
      </c>
      <c r="E118" s="121">
        <v>6</v>
      </c>
      <c r="F118" s="121">
        <v>8</v>
      </c>
      <c r="G118" s="124" t="s">
        <v>62</v>
      </c>
    </row>
    <row r="119" spans="1:7" x14ac:dyDescent="0.2">
      <c r="A119" s="107" t="s">
        <v>96</v>
      </c>
      <c r="B119" s="121">
        <v>0</v>
      </c>
      <c r="C119" s="121">
        <v>2</v>
      </c>
      <c r="D119" s="121">
        <v>0</v>
      </c>
      <c r="E119" s="121">
        <v>1</v>
      </c>
      <c r="F119" s="121">
        <v>1</v>
      </c>
      <c r="G119" s="124" t="s">
        <v>62</v>
      </c>
    </row>
    <row r="120" spans="1:7" ht="30" customHeight="1" x14ac:dyDescent="0.25">
      <c r="A120" s="25" t="s">
        <v>41</v>
      </c>
      <c r="B120" s="120">
        <v>3249</v>
      </c>
      <c r="C120" s="120">
        <v>3374</v>
      </c>
      <c r="D120" s="120">
        <v>3411</v>
      </c>
      <c r="E120" s="120">
        <v>3350</v>
      </c>
      <c r="F120" s="120">
        <v>3325</v>
      </c>
      <c r="G120" s="125">
        <v>2.3390000000000001E-2</v>
      </c>
    </row>
    <row r="121" spans="1:7" x14ac:dyDescent="0.2">
      <c r="A121" s="40" t="s">
        <v>87</v>
      </c>
      <c r="B121" s="122">
        <v>0</v>
      </c>
      <c r="C121" s="122">
        <v>0</v>
      </c>
      <c r="D121" s="122">
        <v>0</v>
      </c>
      <c r="E121" s="122">
        <v>0</v>
      </c>
      <c r="F121" s="122">
        <v>0</v>
      </c>
      <c r="G121" s="123" t="s">
        <v>62</v>
      </c>
    </row>
    <row r="122" spans="1:7" x14ac:dyDescent="0.2">
      <c r="A122" s="40" t="s">
        <v>88</v>
      </c>
      <c r="B122" s="122">
        <v>90</v>
      </c>
      <c r="C122" s="122">
        <v>85</v>
      </c>
      <c r="D122" s="122">
        <v>86</v>
      </c>
      <c r="E122" s="122">
        <v>73</v>
      </c>
      <c r="F122" s="122">
        <v>86</v>
      </c>
      <c r="G122" s="123">
        <v>-4.444E-2</v>
      </c>
    </row>
    <row r="123" spans="1:7" x14ac:dyDescent="0.2">
      <c r="A123" s="40" t="s">
        <v>89</v>
      </c>
      <c r="B123" s="122">
        <v>283</v>
      </c>
      <c r="C123" s="122">
        <v>275</v>
      </c>
      <c r="D123" s="122">
        <v>289</v>
      </c>
      <c r="E123" s="122">
        <v>280</v>
      </c>
      <c r="F123" s="122">
        <v>265</v>
      </c>
      <c r="G123" s="123">
        <v>-6.3600000000000004E-2</v>
      </c>
    </row>
    <row r="124" spans="1:7" x14ac:dyDescent="0.2">
      <c r="A124" s="40" t="s">
        <v>90</v>
      </c>
      <c r="B124" s="122">
        <v>517</v>
      </c>
      <c r="C124" s="122">
        <v>554</v>
      </c>
      <c r="D124" s="122">
        <v>547</v>
      </c>
      <c r="E124" s="122">
        <v>569</v>
      </c>
      <c r="F124" s="122">
        <v>543</v>
      </c>
      <c r="G124" s="123">
        <v>5.0290000000000001E-2</v>
      </c>
    </row>
    <row r="125" spans="1:7" x14ac:dyDescent="0.2">
      <c r="A125" s="40" t="s">
        <v>91</v>
      </c>
      <c r="B125" s="122">
        <v>1185</v>
      </c>
      <c r="C125" s="122">
        <v>1273</v>
      </c>
      <c r="D125" s="122">
        <v>1259</v>
      </c>
      <c r="E125" s="122">
        <v>1220</v>
      </c>
      <c r="F125" s="122">
        <v>1204</v>
      </c>
      <c r="G125" s="123">
        <v>1.6029999999999999E-2</v>
      </c>
    </row>
    <row r="126" spans="1:7" x14ac:dyDescent="0.2">
      <c r="A126" s="40" t="s">
        <v>92</v>
      </c>
      <c r="B126" s="122">
        <v>718</v>
      </c>
      <c r="C126" s="122">
        <v>727</v>
      </c>
      <c r="D126" s="122">
        <v>750</v>
      </c>
      <c r="E126" s="122">
        <v>742</v>
      </c>
      <c r="F126" s="122">
        <v>756</v>
      </c>
      <c r="G126" s="123">
        <v>5.2920000000000002E-2</v>
      </c>
    </row>
    <row r="127" spans="1:7" x14ac:dyDescent="0.2">
      <c r="A127" s="40" t="s">
        <v>93</v>
      </c>
      <c r="B127" s="122">
        <v>350</v>
      </c>
      <c r="C127" s="122">
        <v>357</v>
      </c>
      <c r="D127" s="122">
        <v>370</v>
      </c>
      <c r="E127" s="122">
        <v>367</v>
      </c>
      <c r="F127" s="122">
        <v>370</v>
      </c>
      <c r="G127" s="123">
        <v>5.7140000000000003E-2</v>
      </c>
    </row>
    <row r="128" spans="1:7" x14ac:dyDescent="0.2">
      <c r="A128" s="40" t="s">
        <v>94</v>
      </c>
      <c r="B128" s="122">
        <v>106</v>
      </c>
      <c r="C128" s="122">
        <v>103</v>
      </c>
      <c r="D128" s="122">
        <v>110</v>
      </c>
      <c r="E128" s="122">
        <v>99</v>
      </c>
      <c r="F128" s="122">
        <v>101</v>
      </c>
      <c r="G128" s="123">
        <v>-4.7169999999999997E-2</v>
      </c>
    </row>
    <row r="129" spans="1:7" x14ac:dyDescent="0.2">
      <c r="A129" s="107" t="s">
        <v>95</v>
      </c>
      <c r="B129" s="121">
        <v>92</v>
      </c>
      <c r="C129" s="121">
        <v>94</v>
      </c>
      <c r="D129" s="121">
        <v>96</v>
      </c>
      <c r="E129" s="121">
        <v>86</v>
      </c>
      <c r="F129" s="121">
        <v>85</v>
      </c>
      <c r="G129" s="124">
        <v>-7.6090000000000005E-2</v>
      </c>
    </row>
    <row r="130" spans="1:7" x14ac:dyDescent="0.2">
      <c r="A130" s="107" t="s">
        <v>96</v>
      </c>
      <c r="B130" s="121">
        <v>14</v>
      </c>
      <c r="C130" s="121">
        <v>9</v>
      </c>
      <c r="D130" s="121">
        <v>14</v>
      </c>
      <c r="E130" s="121">
        <v>13</v>
      </c>
      <c r="F130" s="121">
        <v>16</v>
      </c>
      <c r="G130" s="124" t="s">
        <v>62</v>
      </c>
    </row>
    <row r="131" spans="1:7" ht="30" customHeight="1" x14ac:dyDescent="0.25">
      <c r="A131" s="25" t="s">
        <v>58</v>
      </c>
      <c r="B131" s="120">
        <v>30</v>
      </c>
      <c r="C131" s="120">
        <v>27</v>
      </c>
      <c r="D131" s="120">
        <v>25</v>
      </c>
      <c r="E131" s="120">
        <v>32</v>
      </c>
      <c r="F131" s="120">
        <v>17</v>
      </c>
      <c r="G131" s="125" t="s">
        <v>62</v>
      </c>
    </row>
    <row r="132" spans="1:7" x14ac:dyDescent="0.2">
      <c r="A132" s="40" t="s">
        <v>87</v>
      </c>
      <c r="B132" s="122">
        <v>0</v>
      </c>
      <c r="C132" s="122">
        <v>0</v>
      </c>
      <c r="D132" s="122">
        <v>0</v>
      </c>
      <c r="E132" s="122">
        <v>0</v>
      </c>
      <c r="F132" s="122">
        <v>0</v>
      </c>
      <c r="G132" s="123" t="s">
        <v>62</v>
      </c>
    </row>
    <row r="133" spans="1:7" x14ac:dyDescent="0.2">
      <c r="A133" s="40" t="s">
        <v>88</v>
      </c>
      <c r="B133" s="122">
        <v>0</v>
      </c>
      <c r="C133" s="122">
        <v>0</v>
      </c>
      <c r="D133" s="122">
        <v>1</v>
      </c>
      <c r="E133" s="122">
        <v>2</v>
      </c>
      <c r="F133" s="122">
        <v>0</v>
      </c>
      <c r="G133" s="123" t="s">
        <v>62</v>
      </c>
    </row>
    <row r="134" spans="1:7" x14ac:dyDescent="0.2">
      <c r="A134" s="40" t="s">
        <v>89</v>
      </c>
      <c r="B134" s="122">
        <v>4</v>
      </c>
      <c r="C134" s="122">
        <v>2</v>
      </c>
      <c r="D134" s="122">
        <v>0</v>
      </c>
      <c r="E134" s="122">
        <v>2</v>
      </c>
      <c r="F134" s="122">
        <v>1</v>
      </c>
      <c r="G134" s="123" t="s">
        <v>62</v>
      </c>
    </row>
    <row r="135" spans="1:7" x14ac:dyDescent="0.2">
      <c r="A135" s="40" t="s">
        <v>90</v>
      </c>
      <c r="B135" s="122">
        <v>4</v>
      </c>
      <c r="C135" s="122">
        <v>4</v>
      </c>
      <c r="D135" s="122">
        <v>4</v>
      </c>
      <c r="E135" s="122">
        <v>7</v>
      </c>
      <c r="F135" s="122">
        <v>2</v>
      </c>
      <c r="G135" s="123" t="s">
        <v>62</v>
      </c>
    </row>
    <row r="136" spans="1:7" x14ac:dyDescent="0.2">
      <c r="A136" s="40" t="s">
        <v>91</v>
      </c>
      <c r="B136" s="122">
        <v>15</v>
      </c>
      <c r="C136" s="122">
        <v>13</v>
      </c>
      <c r="D136" s="122">
        <v>6</v>
      </c>
      <c r="E136" s="122">
        <v>7</v>
      </c>
      <c r="F136" s="122">
        <v>4</v>
      </c>
      <c r="G136" s="123" t="s">
        <v>62</v>
      </c>
    </row>
    <row r="137" spans="1:7" x14ac:dyDescent="0.2">
      <c r="A137" s="40" t="s">
        <v>92</v>
      </c>
      <c r="B137" s="122">
        <v>6</v>
      </c>
      <c r="C137" s="122">
        <v>6</v>
      </c>
      <c r="D137" s="122">
        <v>10</v>
      </c>
      <c r="E137" s="122">
        <v>8</v>
      </c>
      <c r="F137" s="122">
        <v>6</v>
      </c>
      <c r="G137" s="123" t="s">
        <v>62</v>
      </c>
    </row>
    <row r="138" spans="1:7" x14ac:dyDescent="0.2">
      <c r="A138" s="40" t="s">
        <v>93</v>
      </c>
      <c r="B138" s="122">
        <v>1</v>
      </c>
      <c r="C138" s="122">
        <v>1</v>
      </c>
      <c r="D138" s="122">
        <v>3</v>
      </c>
      <c r="E138" s="122">
        <v>4</v>
      </c>
      <c r="F138" s="122">
        <v>3</v>
      </c>
      <c r="G138" s="123" t="s">
        <v>62</v>
      </c>
    </row>
    <row r="139" spans="1:7" x14ac:dyDescent="0.2">
      <c r="A139" s="40" t="s">
        <v>94</v>
      </c>
      <c r="B139" s="122">
        <v>0</v>
      </c>
      <c r="C139" s="122">
        <v>1</v>
      </c>
      <c r="D139" s="122">
        <v>1</v>
      </c>
      <c r="E139" s="122">
        <v>2</v>
      </c>
      <c r="F139" s="122">
        <v>1</v>
      </c>
      <c r="G139" s="123" t="s">
        <v>62</v>
      </c>
    </row>
    <row r="140" spans="1:7" x14ac:dyDescent="0.2">
      <c r="A140" s="107" t="s">
        <v>95</v>
      </c>
      <c r="B140" s="121">
        <v>0</v>
      </c>
      <c r="C140" s="121">
        <v>1</v>
      </c>
      <c r="D140" s="121">
        <v>1</v>
      </c>
      <c r="E140" s="121">
        <v>2</v>
      </c>
      <c r="F140" s="121">
        <v>1</v>
      </c>
      <c r="G140" s="124" t="s">
        <v>62</v>
      </c>
    </row>
    <row r="141" spans="1:7" x14ac:dyDescent="0.2">
      <c r="A141" s="107" t="s">
        <v>96</v>
      </c>
      <c r="B141" s="121">
        <v>0</v>
      </c>
      <c r="C141" s="121">
        <v>0</v>
      </c>
      <c r="D141" s="121">
        <v>0</v>
      </c>
      <c r="E141" s="121">
        <v>0</v>
      </c>
      <c r="F141" s="121">
        <v>0</v>
      </c>
      <c r="G141" s="124" t="s">
        <v>62</v>
      </c>
    </row>
    <row r="142" spans="1:7" ht="13.5" thickBot="1" x14ac:dyDescent="0.25">
      <c r="A142" s="255" t="s">
        <v>21</v>
      </c>
      <c r="B142" s="255"/>
      <c r="C142" s="255"/>
      <c r="D142" s="255"/>
      <c r="E142" s="255"/>
      <c r="F142" s="255"/>
      <c r="G142" s="255"/>
    </row>
    <row r="143" spans="1:7" x14ac:dyDescent="0.2">
      <c r="A143" s="252" t="s">
        <v>21</v>
      </c>
      <c r="B143" s="252"/>
      <c r="C143" s="252"/>
      <c r="D143" s="252"/>
      <c r="E143" s="252"/>
      <c r="F143" s="252"/>
      <c r="G143" s="252"/>
    </row>
  </sheetData>
  <mergeCells count="8">
    <mergeCell ref="A96:G96"/>
    <mergeCell ref="A142:G142"/>
    <mergeCell ref="A143:G143"/>
    <mergeCell ref="A1:G1"/>
    <mergeCell ref="A2:G2"/>
    <mergeCell ref="A48:G48"/>
    <mergeCell ref="A49:G49"/>
    <mergeCell ref="A95:G95"/>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7" ht="15" customHeight="1" x14ac:dyDescent="0.25">
      <c r="A1" s="253" t="s">
        <v>97</v>
      </c>
      <c r="B1" s="253"/>
      <c r="C1" s="253"/>
      <c r="D1" s="253"/>
      <c r="E1" s="253"/>
      <c r="F1" s="253"/>
      <c r="G1" s="253"/>
    </row>
    <row r="2" spans="1:7" x14ac:dyDescent="0.2">
      <c r="A2" s="254" t="s">
        <v>21</v>
      </c>
      <c r="B2" s="254"/>
      <c r="C2" s="254"/>
      <c r="D2" s="254"/>
      <c r="E2" s="254"/>
      <c r="F2" s="254"/>
      <c r="G2" s="254"/>
    </row>
    <row r="3" spans="1:7" ht="52.15" customHeight="1" x14ac:dyDescent="0.2">
      <c r="A3" s="24" t="s">
        <v>22</v>
      </c>
      <c r="B3" s="24" t="s">
        <v>23</v>
      </c>
      <c r="C3" s="24" t="s">
        <v>26</v>
      </c>
      <c r="D3" s="24" t="s">
        <v>29</v>
      </c>
      <c r="E3" s="24" t="s">
        <v>32</v>
      </c>
      <c r="F3" s="24" t="s">
        <v>35</v>
      </c>
      <c r="G3" s="24" t="s">
        <v>36</v>
      </c>
    </row>
    <row r="4" spans="1:7" ht="30" customHeight="1" x14ac:dyDescent="0.25">
      <c r="A4" s="25" t="s">
        <v>37</v>
      </c>
      <c r="B4" s="126">
        <v>84307</v>
      </c>
      <c r="C4" s="126">
        <v>85513</v>
      </c>
      <c r="D4" s="126">
        <v>85863</v>
      </c>
      <c r="E4" s="126">
        <v>85997</v>
      </c>
      <c r="F4" s="126">
        <v>84373</v>
      </c>
      <c r="G4" s="130">
        <v>7.7999999999999999E-4</v>
      </c>
    </row>
    <row r="5" spans="1:7" x14ac:dyDescent="0.2">
      <c r="A5" s="40" t="s">
        <v>98</v>
      </c>
      <c r="B5" s="127">
        <v>61755</v>
      </c>
      <c r="C5" s="127">
        <v>62522</v>
      </c>
      <c r="D5" s="127">
        <v>62748</v>
      </c>
      <c r="E5" s="127">
        <v>62722</v>
      </c>
      <c r="F5" s="127">
        <v>61660</v>
      </c>
      <c r="G5" s="129">
        <v>-1.5399999999999999E-3</v>
      </c>
    </row>
    <row r="6" spans="1:7" x14ac:dyDescent="0.2">
      <c r="A6" s="40" t="s">
        <v>99</v>
      </c>
      <c r="B6" s="127">
        <v>3590</v>
      </c>
      <c r="C6" s="127">
        <v>3724</v>
      </c>
      <c r="D6" s="127">
        <v>3804</v>
      </c>
      <c r="E6" s="127">
        <v>3801</v>
      </c>
      <c r="F6" s="127">
        <v>3690</v>
      </c>
      <c r="G6" s="129">
        <v>2.7859999999999999E-2</v>
      </c>
    </row>
    <row r="7" spans="1:7" x14ac:dyDescent="0.2">
      <c r="A7" s="40" t="s">
        <v>100</v>
      </c>
      <c r="B7" s="127">
        <v>6877</v>
      </c>
      <c r="C7" s="127">
        <v>6945</v>
      </c>
      <c r="D7" s="127">
        <v>6987</v>
      </c>
      <c r="E7" s="127">
        <v>7012</v>
      </c>
      <c r="F7" s="127">
        <v>6771</v>
      </c>
      <c r="G7" s="129">
        <v>-1.541E-2</v>
      </c>
    </row>
    <row r="8" spans="1:7" x14ac:dyDescent="0.2">
      <c r="A8" s="40" t="s">
        <v>101</v>
      </c>
      <c r="B8" s="127">
        <v>10461</v>
      </c>
      <c r="C8" s="127">
        <v>10668</v>
      </c>
      <c r="D8" s="127">
        <v>10659</v>
      </c>
      <c r="E8" s="127">
        <v>10781</v>
      </c>
      <c r="F8" s="127">
        <v>10639</v>
      </c>
      <c r="G8" s="129">
        <v>1.702E-2</v>
      </c>
    </row>
    <row r="9" spans="1:7" x14ac:dyDescent="0.2">
      <c r="A9" s="40" t="s">
        <v>102</v>
      </c>
      <c r="B9" s="127">
        <v>1014</v>
      </c>
      <c r="C9" s="127">
        <v>1095</v>
      </c>
      <c r="D9" s="127">
        <v>1061</v>
      </c>
      <c r="E9" s="127">
        <v>1089</v>
      </c>
      <c r="F9" s="127">
        <v>1108</v>
      </c>
      <c r="G9" s="129">
        <v>9.2700000000000005E-2</v>
      </c>
    </row>
    <row r="10" spans="1:7" x14ac:dyDescent="0.2">
      <c r="A10" s="40" t="s">
        <v>103</v>
      </c>
      <c r="B10" s="127">
        <v>197</v>
      </c>
      <c r="C10" s="127">
        <v>219</v>
      </c>
      <c r="D10" s="127">
        <v>225</v>
      </c>
      <c r="E10" s="127">
        <v>236</v>
      </c>
      <c r="F10" s="127">
        <v>228</v>
      </c>
      <c r="G10" s="129">
        <v>0.15736</v>
      </c>
    </row>
    <row r="11" spans="1:7" x14ac:dyDescent="0.2">
      <c r="A11" s="40" t="s">
        <v>104</v>
      </c>
      <c r="B11" s="127">
        <v>413</v>
      </c>
      <c r="C11" s="127">
        <v>340</v>
      </c>
      <c r="D11" s="127">
        <v>379</v>
      </c>
      <c r="E11" s="127">
        <v>356</v>
      </c>
      <c r="F11" s="127">
        <v>277</v>
      </c>
      <c r="G11" s="129">
        <v>-0.32929999999999998</v>
      </c>
    </row>
    <row r="12" spans="1:7" ht="30" customHeight="1" x14ac:dyDescent="0.25">
      <c r="A12" s="25" t="s">
        <v>68</v>
      </c>
      <c r="B12" s="126">
        <v>80476</v>
      </c>
      <c r="C12" s="126">
        <v>81535</v>
      </c>
      <c r="D12" s="126">
        <v>81856</v>
      </c>
      <c r="E12" s="126">
        <v>82040</v>
      </c>
      <c r="F12" s="126">
        <v>80454</v>
      </c>
      <c r="G12" s="130">
        <v>-2.7E-4</v>
      </c>
    </row>
    <row r="13" spans="1:7" x14ac:dyDescent="0.2">
      <c r="A13" s="40" t="s">
        <v>98</v>
      </c>
      <c r="B13" s="127">
        <v>58648</v>
      </c>
      <c r="C13" s="127">
        <v>59276</v>
      </c>
      <c r="D13" s="127">
        <v>59502</v>
      </c>
      <c r="E13" s="127">
        <v>59496</v>
      </c>
      <c r="F13" s="127">
        <v>58464</v>
      </c>
      <c r="G13" s="129">
        <v>-3.14E-3</v>
      </c>
    </row>
    <row r="14" spans="1:7" x14ac:dyDescent="0.2">
      <c r="A14" s="40" t="s">
        <v>99</v>
      </c>
      <c r="B14" s="127">
        <v>3419</v>
      </c>
      <c r="C14" s="127">
        <v>3541</v>
      </c>
      <c r="D14" s="127">
        <v>3607</v>
      </c>
      <c r="E14" s="127">
        <v>3619</v>
      </c>
      <c r="F14" s="127">
        <v>3509</v>
      </c>
      <c r="G14" s="129">
        <v>2.632E-2</v>
      </c>
    </row>
    <row r="15" spans="1:7" x14ac:dyDescent="0.2">
      <c r="A15" s="40" t="s">
        <v>100</v>
      </c>
      <c r="B15" s="127">
        <v>6723</v>
      </c>
      <c r="C15" s="127">
        <v>6788</v>
      </c>
      <c r="D15" s="127">
        <v>6824</v>
      </c>
      <c r="E15" s="127">
        <v>6848</v>
      </c>
      <c r="F15" s="127">
        <v>6616</v>
      </c>
      <c r="G15" s="129">
        <v>-1.592E-2</v>
      </c>
    </row>
    <row r="16" spans="1:7" x14ac:dyDescent="0.2">
      <c r="A16" s="40" t="s">
        <v>101</v>
      </c>
      <c r="B16" s="127">
        <v>10105</v>
      </c>
      <c r="C16" s="127">
        <v>10315</v>
      </c>
      <c r="D16" s="127">
        <v>10299</v>
      </c>
      <c r="E16" s="127">
        <v>10436</v>
      </c>
      <c r="F16" s="127">
        <v>10291</v>
      </c>
      <c r="G16" s="129">
        <v>1.8409999999999999E-2</v>
      </c>
    </row>
    <row r="17" spans="1:7" x14ac:dyDescent="0.2">
      <c r="A17" s="40" t="s">
        <v>102</v>
      </c>
      <c r="B17" s="127">
        <v>985</v>
      </c>
      <c r="C17" s="127">
        <v>1071</v>
      </c>
      <c r="D17" s="127">
        <v>1033</v>
      </c>
      <c r="E17" s="127">
        <v>1062</v>
      </c>
      <c r="F17" s="127">
        <v>1081</v>
      </c>
      <c r="G17" s="129">
        <v>9.7460000000000005E-2</v>
      </c>
    </row>
    <row r="18" spans="1:7" x14ac:dyDescent="0.2">
      <c r="A18" s="40" t="s">
        <v>103</v>
      </c>
      <c r="B18" s="127">
        <v>197</v>
      </c>
      <c r="C18" s="127">
        <v>219</v>
      </c>
      <c r="D18" s="127">
        <v>225</v>
      </c>
      <c r="E18" s="127">
        <v>236</v>
      </c>
      <c r="F18" s="127">
        <v>228</v>
      </c>
      <c r="G18" s="129">
        <v>0.15736</v>
      </c>
    </row>
    <row r="19" spans="1:7" x14ac:dyDescent="0.2">
      <c r="A19" s="40" t="s">
        <v>104</v>
      </c>
      <c r="B19" s="127">
        <v>399</v>
      </c>
      <c r="C19" s="127">
        <v>325</v>
      </c>
      <c r="D19" s="127">
        <v>366</v>
      </c>
      <c r="E19" s="127">
        <v>343</v>
      </c>
      <c r="F19" s="127">
        <v>265</v>
      </c>
      <c r="G19" s="129">
        <v>-0.33584000000000003</v>
      </c>
    </row>
    <row r="20" spans="1:7" ht="30" customHeight="1" x14ac:dyDescent="0.25">
      <c r="A20" s="25" t="s">
        <v>69</v>
      </c>
      <c r="B20" s="126">
        <v>3831</v>
      </c>
      <c r="C20" s="126">
        <v>3978</v>
      </c>
      <c r="D20" s="126">
        <v>4007</v>
      </c>
      <c r="E20" s="126">
        <v>3957</v>
      </c>
      <c r="F20" s="126">
        <v>3919</v>
      </c>
      <c r="G20" s="130">
        <v>2.2970000000000001E-2</v>
      </c>
    </row>
    <row r="21" spans="1:7" x14ac:dyDescent="0.2">
      <c r="A21" s="40" t="s">
        <v>98</v>
      </c>
      <c r="B21" s="127">
        <v>3107</v>
      </c>
      <c r="C21" s="127">
        <v>3246</v>
      </c>
      <c r="D21" s="127">
        <v>3246</v>
      </c>
      <c r="E21" s="127">
        <v>3226</v>
      </c>
      <c r="F21" s="127">
        <v>3196</v>
      </c>
      <c r="G21" s="129">
        <v>2.8639999999999999E-2</v>
      </c>
    </row>
    <row r="22" spans="1:7" x14ac:dyDescent="0.2">
      <c r="A22" s="40" t="s">
        <v>99</v>
      </c>
      <c r="B22" s="127">
        <v>171</v>
      </c>
      <c r="C22" s="127">
        <v>183</v>
      </c>
      <c r="D22" s="127">
        <v>197</v>
      </c>
      <c r="E22" s="127">
        <v>182</v>
      </c>
      <c r="F22" s="127">
        <v>181</v>
      </c>
      <c r="G22" s="129">
        <v>5.8479999999999997E-2</v>
      </c>
    </row>
    <row r="23" spans="1:7" x14ac:dyDescent="0.2">
      <c r="A23" s="40" t="s">
        <v>100</v>
      </c>
      <c r="B23" s="127">
        <v>154</v>
      </c>
      <c r="C23" s="127">
        <v>157</v>
      </c>
      <c r="D23" s="127">
        <v>163</v>
      </c>
      <c r="E23" s="127">
        <v>164</v>
      </c>
      <c r="F23" s="127">
        <v>155</v>
      </c>
      <c r="G23" s="129">
        <v>6.4900000000000001E-3</v>
      </c>
    </row>
    <row r="24" spans="1:7" x14ac:dyDescent="0.2">
      <c r="A24" s="40" t="s">
        <v>101</v>
      </c>
      <c r="B24" s="127">
        <v>356</v>
      </c>
      <c r="C24" s="127">
        <v>353</v>
      </c>
      <c r="D24" s="127">
        <v>360</v>
      </c>
      <c r="E24" s="127">
        <v>345</v>
      </c>
      <c r="F24" s="127">
        <v>348</v>
      </c>
      <c r="G24" s="129">
        <v>-2.247E-2</v>
      </c>
    </row>
    <row r="25" spans="1:7" x14ac:dyDescent="0.2">
      <c r="A25" s="40" t="s">
        <v>102</v>
      </c>
      <c r="B25" s="127">
        <v>29</v>
      </c>
      <c r="C25" s="127">
        <v>24</v>
      </c>
      <c r="D25" s="127">
        <v>28</v>
      </c>
      <c r="E25" s="127">
        <v>27</v>
      </c>
      <c r="F25" s="127">
        <v>27</v>
      </c>
      <c r="G25" s="129" t="s">
        <v>62</v>
      </c>
    </row>
    <row r="26" spans="1:7" x14ac:dyDescent="0.2">
      <c r="A26" s="40" t="s">
        <v>103</v>
      </c>
      <c r="B26" s="127">
        <v>0</v>
      </c>
      <c r="C26" s="127">
        <v>0</v>
      </c>
      <c r="D26" s="127">
        <v>0</v>
      </c>
      <c r="E26" s="127">
        <v>0</v>
      </c>
      <c r="F26" s="127">
        <v>0</v>
      </c>
      <c r="G26" s="129" t="s">
        <v>62</v>
      </c>
    </row>
    <row r="27" spans="1:7" ht="30" customHeight="1" x14ac:dyDescent="0.2">
      <c r="A27" s="41" t="s">
        <v>104</v>
      </c>
      <c r="B27" s="128">
        <v>14</v>
      </c>
      <c r="C27" s="128">
        <v>15</v>
      </c>
      <c r="D27" s="128">
        <v>13</v>
      </c>
      <c r="E27" s="128">
        <v>13</v>
      </c>
      <c r="F27" s="128">
        <v>12</v>
      </c>
      <c r="G27" s="131" t="s">
        <v>62</v>
      </c>
    </row>
    <row r="28" spans="1:7" x14ac:dyDescent="0.2">
      <c r="A28" s="252" t="s">
        <v>21</v>
      </c>
      <c r="B28" s="252"/>
      <c r="C28" s="252"/>
      <c r="D28" s="252"/>
      <c r="E28" s="252"/>
      <c r="F28" s="252"/>
      <c r="G28" s="252"/>
    </row>
  </sheetData>
  <mergeCells count="3">
    <mergeCell ref="A1:G1"/>
    <mergeCell ref="A2:G2"/>
    <mergeCell ref="A28:G28"/>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7" ht="15" customHeight="1" x14ac:dyDescent="0.25">
      <c r="A1" s="253" t="s">
        <v>105</v>
      </c>
      <c r="B1" s="253"/>
      <c r="C1" s="253"/>
      <c r="D1" s="253"/>
      <c r="E1" s="253"/>
      <c r="F1" s="253"/>
      <c r="G1" s="253"/>
    </row>
    <row r="2" spans="1:7" x14ac:dyDescent="0.2">
      <c r="A2" s="254" t="s">
        <v>21</v>
      </c>
      <c r="B2" s="254"/>
      <c r="C2" s="254"/>
      <c r="D2" s="254"/>
      <c r="E2" s="254"/>
      <c r="F2" s="254"/>
      <c r="G2" s="254"/>
    </row>
    <row r="3" spans="1:7" ht="52.15" customHeight="1" x14ac:dyDescent="0.2">
      <c r="A3" s="24" t="s">
        <v>22</v>
      </c>
      <c r="B3" s="24" t="s">
        <v>23</v>
      </c>
      <c r="C3" s="24" t="s">
        <v>26</v>
      </c>
      <c r="D3" s="24" t="s">
        <v>29</v>
      </c>
      <c r="E3" s="24" t="s">
        <v>32</v>
      </c>
      <c r="F3" s="24" t="s">
        <v>35</v>
      </c>
      <c r="G3" s="24" t="s">
        <v>36</v>
      </c>
    </row>
    <row r="4" spans="1:7" ht="30" customHeight="1" x14ac:dyDescent="0.25">
      <c r="A4" s="25" t="s">
        <v>37</v>
      </c>
      <c r="B4" s="132">
        <v>84307</v>
      </c>
      <c r="C4" s="132">
        <v>85513</v>
      </c>
      <c r="D4" s="132">
        <v>85863</v>
      </c>
      <c r="E4" s="132">
        <v>85997</v>
      </c>
      <c r="F4" s="132">
        <v>84373</v>
      </c>
      <c r="G4" s="139">
        <v>7.7999999999999999E-4</v>
      </c>
    </row>
    <row r="5" spans="1:7" x14ac:dyDescent="0.2">
      <c r="A5" s="40" t="s">
        <v>106</v>
      </c>
      <c r="B5" s="133">
        <v>40919</v>
      </c>
      <c r="C5" s="133">
        <v>41230</v>
      </c>
      <c r="D5" s="133">
        <v>41209</v>
      </c>
      <c r="E5" s="133">
        <v>41204</v>
      </c>
      <c r="F5" s="133">
        <v>40576</v>
      </c>
      <c r="G5" s="136">
        <v>-8.3800000000000003E-3</v>
      </c>
    </row>
    <row r="6" spans="1:7" x14ac:dyDescent="0.2">
      <c r="A6" s="107" t="s">
        <v>107</v>
      </c>
      <c r="B6" s="134">
        <v>14822</v>
      </c>
      <c r="C6" s="134">
        <v>14865</v>
      </c>
      <c r="D6" s="134">
        <v>14691</v>
      </c>
      <c r="E6" s="134">
        <v>14639</v>
      </c>
      <c r="F6" s="134">
        <v>14359</v>
      </c>
      <c r="G6" s="137">
        <v>-3.124E-2</v>
      </c>
    </row>
    <row r="7" spans="1:7" x14ac:dyDescent="0.2">
      <c r="A7" s="107" t="s">
        <v>108</v>
      </c>
      <c r="B7" s="134">
        <v>804</v>
      </c>
      <c r="C7" s="134">
        <v>796</v>
      </c>
      <c r="D7" s="134">
        <v>776</v>
      </c>
      <c r="E7" s="134">
        <v>774</v>
      </c>
      <c r="F7" s="134">
        <v>769</v>
      </c>
      <c r="G7" s="137">
        <v>-4.3529999999999999E-2</v>
      </c>
    </row>
    <row r="8" spans="1:7" x14ac:dyDescent="0.2">
      <c r="A8" s="107" t="s">
        <v>109</v>
      </c>
      <c r="B8" s="134">
        <v>14824</v>
      </c>
      <c r="C8" s="134">
        <v>14918</v>
      </c>
      <c r="D8" s="134">
        <v>14961</v>
      </c>
      <c r="E8" s="134">
        <v>15011</v>
      </c>
      <c r="F8" s="134">
        <v>14597</v>
      </c>
      <c r="G8" s="137">
        <v>-1.5310000000000001E-2</v>
      </c>
    </row>
    <row r="9" spans="1:7" x14ac:dyDescent="0.2">
      <c r="A9" s="107" t="s">
        <v>110</v>
      </c>
      <c r="B9" s="134">
        <v>10469</v>
      </c>
      <c r="C9" s="134">
        <v>10651</v>
      </c>
      <c r="D9" s="134">
        <v>10781</v>
      </c>
      <c r="E9" s="134">
        <v>10780</v>
      </c>
      <c r="F9" s="134">
        <v>10851</v>
      </c>
      <c r="G9" s="137">
        <v>3.6490000000000002E-2</v>
      </c>
    </row>
    <row r="10" spans="1:7" x14ac:dyDescent="0.2">
      <c r="A10" s="40" t="s">
        <v>111</v>
      </c>
      <c r="B10" s="133">
        <v>12825</v>
      </c>
      <c r="C10" s="133">
        <v>13076</v>
      </c>
      <c r="D10" s="133">
        <v>13185</v>
      </c>
      <c r="E10" s="133">
        <v>13244</v>
      </c>
      <c r="F10" s="133">
        <v>12921</v>
      </c>
      <c r="G10" s="136">
        <v>7.4900000000000001E-3</v>
      </c>
    </row>
    <row r="11" spans="1:7" x14ac:dyDescent="0.2">
      <c r="A11" s="40" t="s">
        <v>112</v>
      </c>
      <c r="B11" s="133">
        <v>400</v>
      </c>
      <c r="C11" s="133">
        <v>401</v>
      </c>
      <c r="D11" s="133">
        <v>395</v>
      </c>
      <c r="E11" s="133">
        <v>398</v>
      </c>
      <c r="F11" s="133">
        <v>374</v>
      </c>
      <c r="G11" s="136">
        <v>-6.5000000000000002E-2</v>
      </c>
    </row>
    <row r="12" spans="1:7" x14ac:dyDescent="0.2">
      <c r="A12" s="40" t="s">
        <v>113</v>
      </c>
      <c r="B12" s="133">
        <v>759</v>
      </c>
      <c r="C12" s="133">
        <v>744</v>
      </c>
      <c r="D12" s="133">
        <v>739</v>
      </c>
      <c r="E12" s="133">
        <v>707</v>
      </c>
      <c r="F12" s="133">
        <v>652</v>
      </c>
      <c r="G12" s="136">
        <v>-0.14097000000000001</v>
      </c>
    </row>
    <row r="13" spans="1:7" x14ac:dyDescent="0.2">
      <c r="A13" s="40" t="s">
        <v>114</v>
      </c>
      <c r="B13" s="133">
        <v>1529</v>
      </c>
      <c r="C13" s="133">
        <v>1517</v>
      </c>
      <c r="D13" s="133">
        <v>1543</v>
      </c>
      <c r="E13" s="133">
        <v>1539</v>
      </c>
      <c r="F13" s="133">
        <v>1495</v>
      </c>
      <c r="G13" s="136">
        <v>-2.2239999999999999E-2</v>
      </c>
    </row>
    <row r="14" spans="1:7" x14ac:dyDescent="0.2">
      <c r="A14" s="40" t="s">
        <v>115</v>
      </c>
      <c r="B14" s="133">
        <v>449</v>
      </c>
      <c r="C14" s="133">
        <v>489</v>
      </c>
      <c r="D14" s="133">
        <v>504</v>
      </c>
      <c r="E14" s="133">
        <v>505</v>
      </c>
      <c r="F14" s="133">
        <v>511</v>
      </c>
      <c r="G14" s="136">
        <v>0.13808000000000001</v>
      </c>
    </row>
    <row r="15" spans="1:7" x14ac:dyDescent="0.2">
      <c r="A15" s="40" t="s">
        <v>116</v>
      </c>
      <c r="B15" s="133">
        <v>1537</v>
      </c>
      <c r="C15" s="133">
        <v>1605</v>
      </c>
      <c r="D15" s="133">
        <v>1667</v>
      </c>
      <c r="E15" s="133">
        <v>1741</v>
      </c>
      <c r="F15" s="133">
        <v>1731</v>
      </c>
      <c r="G15" s="136">
        <v>0.12622</v>
      </c>
    </row>
    <row r="16" spans="1:7" x14ac:dyDescent="0.2">
      <c r="A16" s="40" t="s">
        <v>117</v>
      </c>
      <c r="B16" s="133">
        <v>10</v>
      </c>
      <c r="C16" s="133">
        <v>10</v>
      </c>
      <c r="D16" s="133">
        <v>11</v>
      </c>
      <c r="E16" s="133">
        <v>14</v>
      </c>
      <c r="F16" s="133">
        <v>15</v>
      </c>
      <c r="G16" s="136" t="s">
        <v>62</v>
      </c>
    </row>
    <row r="17" spans="1:7" x14ac:dyDescent="0.2">
      <c r="A17" s="40" t="s">
        <v>118</v>
      </c>
      <c r="B17" s="133">
        <v>25749</v>
      </c>
      <c r="C17" s="133">
        <v>26307</v>
      </c>
      <c r="D17" s="133">
        <v>26443</v>
      </c>
      <c r="E17" s="133">
        <v>26486</v>
      </c>
      <c r="F17" s="133">
        <v>25964</v>
      </c>
      <c r="G17" s="136">
        <v>8.3499999999999998E-3</v>
      </c>
    </row>
    <row r="18" spans="1:7" ht="30" customHeight="1" x14ac:dyDescent="0.2">
      <c r="A18" s="41" t="s">
        <v>119</v>
      </c>
      <c r="B18" s="135">
        <v>130</v>
      </c>
      <c r="C18" s="135">
        <v>134</v>
      </c>
      <c r="D18" s="135">
        <v>167</v>
      </c>
      <c r="E18" s="135">
        <v>159</v>
      </c>
      <c r="F18" s="135">
        <v>134</v>
      </c>
      <c r="G18" s="138">
        <v>3.0769999999999999E-2</v>
      </c>
    </row>
    <row r="19" spans="1:7" ht="30" customHeight="1" x14ac:dyDescent="0.25">
      <c r="A19" s="25" t="s">
        <v>68</v>
      </c>
      <c r="B19" s="132">
        <v>80476</v>
      </c>
      <c r="C19" s="132">
        <v>81535</v>
      </c>
      <c r="D19" s="132">
        <v>81856</v>
      </c>
      <c r="E19" s="132">
        <v>82040</v>
      </c>
      <c r="F19" s="132">
        <v>80454</v>
      </c>
      <c r="G19" s="139">
        <v>-2.7E-4</v>
      </c>
    </row>
    <row r="20" spans="1:7" x14ac:dyDescent="0.2">
      <c r="A20" s="40" t="s">
        <v>106</v>
      </c>
      <c r="B20" s="133">
        <v>38737</v>
      </c>
      <c r="C20" s="133">
        <v>38931</v>
      </c>
      <c r="D20" s="133">
        <v>38933</v>
      </c>
      <c r="E20" s="133">
        <v>38955</v>
      </c>
      <c r="F20" s="133">
        <v>38363</v>
      </c>
      <c r="G20" s="136">
        <v>-9.6500000000000006E-3</v>
      </c>
    </row>
    <row r="21" spans="1:7" x14ac:dyDescent="0.2">
      <c r="A21" s="107" t="s">
        <v>107</v>
      </c>
      <c r="B21" s="134">
        <v>14063</v>
      </c>
      <c r="C21" s="134">
        <v>14091</v>
      </c>
      <c r="D21" s="134">
        <v>13929</v>
      </c>
      <c r="E21" s="134">
        <v>13897</v>
      </c>
      <c r="F21" s="134">
        <v>13641</v>
      </c>
      <c r="G21" s="137">
        <v>-3.0009999999999998E-2</v>
      </c>
    </row>
    <row r="22" spans="1:7" x14ac:dyDescent="0.2">
      <c r="A22" s="107" t="s">
        <v>108</v>
      </c>
      <c r="B22" s="134">
        <v>749</v>
      </c>
      <c r="C22" s="134">
        <v>742</v>
      </c>
      <c r="D22" s="134">
        <v>718</v>
      </c>
      <c r="E22" s="134">
        <v>719</v>
      </c>
      <c r="F22" s="134">
        <v>714</v>
      </c>
      <c r="G22" s="137">
        <v>-4.6730000000000001E-2</v>
      </c>
    </row>
    <row r="23" spans="1:7" x14ac:dyDescent="0.2">
      <c r="A23" s="107" t="s">
        <v>109</v>
      </c>
      <c r="B23" s="134">
        <v>14088</v>
      </c>
      <c r="C23" s="134">
        <v>14121</v>
      </c>
      <c r="D23" s="134">
        <v>14176</v>
      </c>
      <c r="E23" s="134">
        <v>14256</v>
      </c>
      <c r="F23" s="134">
        <v>13843</v>
      </c>
      <c r="G23" s="137">
        <v>-1.7389999999999999E-2</v>
      </c>
    </row>
    <row r="24" spans="1:7" x14ac:dyDescent="0.2">
      <c r="A24" s="107" t="s">
        <v>110</v>
      </c>
      <c r="B24" s="134">
        <v>9837</v>
      </c>
      <c r="C24" s="134">
        <v>9977</v>
      </c>
      <c r="D24" s="134">
        <v>10110</v>
      </c>
      <c r="E24" s="134">
        <v>10083</v>
      </c>
      <c r="F24" s="134">
        <v>10165</v>
      </c>
      <c r="G24" s="137">
        <v>3.3340000000000002E-2</v>
      </c>
    </row>
    <row r="25" spans="1:7" x14ac:dyDescent="0.2">
      <c r="A25" s="40" t="s">
        <v>111</v>
      </c>
      <c r="B25" s="133">
        <v>12594</v>
      </c>
      <c r="C25" s="133">
        <v>12825</v>
      </c>
      <c r="D25" s="133">
        <v>12933</v>
      </c>
      <c r="E25" s="133">
        <v>12990</v>
      </c>
      <c r="F25" s="133">
        <v>12664</v>
      </c>
      <c r="G25" s="136">
        <v>5.5599999999999998E-3</v>
      </c>
    </row>
    <row r="26" spans="1:7" x14ac:dyDescent="0.2">
      <c r="A26" s="40" t="s">
        <v>112</v>
      </c>
      <c r="B26" s="133">
        <v>386</v>
      </c>
      <c r="C26" s="133">
        <v>389</v>
      </c>
      <c r="D26" s="133">
        <v>382</v>
      </c>
      <c r="E26" s="133">
        <v>382</v>
      </c>
      <c r="F26" s="133">
        <v>362</v>
      </c>
      <c r="G26" s="136">
        <v>-6.2179999999999999E-2</v>
      </c>
    </row>
    <row r="27" spans="1:7" x14ac:dyDescent="0.2">
      <c r="A27" s="40" t="s">
        <v>113</v>
      </c>
      <c r="B27" s="133">
        <v>742</v>
      </c>
      <c r="C27" s="133">
        <v>727</v>
      </c>
      <c r="D27" s="133">
        <v>720</v>
      </c>
      <c r="E27" s="133">
        <v>685</v>
      </c>
      <c r="F27" s="133">
        <v>635</v>
      </c>
      <c r="G27" s="136">
        <v>-0.14419999999999999</v>
      </c>
    </row>
    <row r="28" spans="1:7" x14ac:dyDescent="0.2">
      <c r="A28" s="40" t="s">
        <v>114</v>
      </c>
      <c r="B28" s="133">
        <v>1482</v>
      </c>
      <c r="C28" s="133">
        <v>1469</v>
      </c>
      <c r="D28" s="133">
        <v>1484</v>
      </c>
      <c r="E28" s="133">
        <v>1487</v>
      </c>
      <c r="F28" s="133">
        <v>1443</v>
      </c>
      <c r="G28" s="136">
        <v>-2.632E-2</v>
      </c>
    </row>
    <row r="29" spans="1:7" x14ac:dyDescent="0.2">
      <c r="A29" s="40" t="s">
        <v>115</v>
      </c>
      <c r="B29" s="133">
        <v>439</v>
      </c>
      <c r="C29" s="133">
        <v>476</v>
      </c>
      <c r="D29" s="133">
        <v>491</v>
      </c>
      <c r="E29" s="133">
        <v>491</v>
      </c>
      <c r="F29" s="133">
        <v>499</v>
      </c>
      <c r="G29" s="136">
        <v>0.13667000000000001</v>
      </c>
    </row>
    <row r="30" spans="1:7" x14ac:dyDescent="0.2">
      <c r="A30" s="40" t="s">
        <v>116</v>
      </c>
      <c r="B30" s="133">
        <v>1454</v>
      </c>
      <c r="C30" s="133">
        <v>1522</v>
      </c>
      <c r="D30" s="133">
        <v>1569</v>
      </c>
      <c r="E30" s="133">
        <v>1633</v>
      </c>
      <c r="F30" s="133">
        <v>1626</v>
      </c>
      <c r="G30" s="136">
        <v>0.11829000000000001</v>
      </c>
    </row>
    <row r="31" spans="1:7" x14ac:dyDescent="0.2">
      <c r="A31" s="40" t="s">
        <v>117</v>
      </c>
      <c r="B31" s="133">
        <v>10</v>
      </c>
      <c r="C31" s="133">
        <v>10</v>
      </c>
      <c r="D31" s="133">
        <v>11</v>
      </c>
      <c r="E31" s="133">
        <v>13</v>
      </c>
      <c r="F31" s="133">
        <v>15</v>
      </c>
      <c r="G31" s="136" t="s">
        <v>62</v>
      </c>
    </row>
    <row r="32" spans="1:7" x14ac:dyDescent="0.2">
      <c r="A32" s="40" t="s">
        <v>118</v>
      </c>
      <c r="B32" s="133">
        <v>24515</v>
      </c>
      <c r="C32" s="133">
        <v>25059</v>
      </c>
      <c r="D32" s="133">
        <v>25174</v>
      </c>
      <c r="E32" s="133">
        <v>25253</v>
      </c>
      <c r="F32" s="133">
        <v>24718</v>
      </c>
      <c r="G32" s="136">
        <v>8.2799999999999992E-3</v>
      </c>
    </row>
    <row r="33" spans="1:7" ht="30" customHeight="1" x14ac:dyDescent="0.2">
      <c r="A33" s="41" t="s">
        <v>119</v>
      </c>
      <c r="B33" s="135">
        <v>117</v>
      </c>
      <c r="C33" s="135">
        <v>127</v>
      </c>
      <c r="D33" s="135">
        <v>159</v>
      </c>
      <c r="E33" s="135">
        <v>151</v>
      </c>
      <c r="F33" s="135">
        <v>129</v>
      </c>
      <c r="G33" s="138">
        <v>0.10256</v>
      </c>
    </row>
    <row r="34" spans="1:7" ht="30" customHeight="1" x14ac:dyDescent="0.25">
      <c r="A34" s="25" t="s">
        <v>69</v>
      </c>
      <c r="B34" s="132">
        <v>3831</v>
      </c>
      <c r="C34" s="132">
        <v>3978</v>
      </c>
      <c r="D34" s="132">
        <v>4007</v>
      </c>
      <c r="E34" s="132">
        <v>3957</v>
      </c>
      <c r="F34" s="132">
        <v>3919</v>
      </c>
      <c r="G34" s="139">
        <v>2.2970000000000001E-2</v>
      </c>
    </row>
    <row r="35" spans="1:7" x14ac:dyDescent="0.2">
      <c r="A35" s="40" t="s">
        <v>106</v>
      </c>
      <c r="B35" s="133">
        <v>2182</v>
      </c>
      <c r="C35" s="133">
        <v>2299</v>
      </c>
      <c r="D35" s="133">
        <v>2276</v>
      </c>
      <c r="E35" s="133">
        <v>2249</v>
      </c>
      <c r="F35" s="133">
        <v>2213</v>
      </c>
      <c r="G35" s="136">
        <v>1.421E-2</v>
      </c>
    </row>
    <row r="36" spans="1:7" x14ac:dyDescent="0.2">
      <c r="A36" s="107" t="s">
        <v>107</v>
      </c>
      <c r="B36" s="134">
        <v>759</v>
      </c>
      <c r="C36" s="134">
        <v>774</v>
      </c>
      <c r="D36" s="134">
        <v>762</v>
      </c>
      <c r="E36" s="134">
        <v>742</v>
      </c>
      <c r="F36" s="134">
        <v>718</v>
      </c>
      <c r="G36" s="137">
        <v>-5.4019999999999999E-2</v>
      </c>
    </row>
    <row r="37" spans="1:7" x14ac:dyDescent="0.2">
      <c r="A37" s="107" t="s">
        <v>108</v>
      </c>
      <c r="B37" s="134">
        <v>55</v>
      </c>
      <c r="C37" s="134">
        <v>54</v>
      </c>
      <c r="D37" s="134">
        <v>58</v>
      </c>
      <c r="E37" s="134">
        <v>55</v>
      </c>
      <c r="F37" s="134">
        <v>55</v>
      </c>
      <c r="G37" s="137">
        <v>0</v>
      </c>
    </row>
    <row r="38" spans="1:7" x14ac:dyDescent="0.2">
      <c r="A38" s="107" t="s">
        <v>109</v>
      </c>
      <c r="B38" s="134">
        <v>736</v>
      </c>
      <c r="C38" s="134">
        <v>797</v>
      </c>
      <c r="D38" s="134">
        <v>785</v>
      </c>
      <c r="E38" s="134">
        <v>755</v>
      </c>
      <c r="F38" s="134">
        <v>754</v>
      </c>
      <c r="G38" s="137">
        <v>2.4459999999999999E-2</v>
      </c>
    </row>
    <row r="39" spans="1:7" x14ac:dyDescent="0.2">
      <c r="A39" s="107" t="s">
        <v>110</v>
      </c>
      <c r="B39" s="134">
        <v>632</v>
      </c>
      <c r="C39" s="134">
        <v>674</v>
      </c>
      <c r="D39" s="134">
        <v>671</v>
      </c>
      <c r="E39" s="134">
        <v>697</v>
      </c>
      <c r="F39" s="134">
        <v>686</v>
      </c>
      <c r="G39" s="137">
        <v>8.5440000000000002E-2</v>
      </c>
    </row>
    <row r="40" spans="1:7" x14ac:dyDescent="0.2">
      <c r="A40" s="40" t="s">
        <v>111</v>
      </c>
      <c r="B40" s="133">
        <v>231</v>
      </c>
      <c r="C40" s="133">
        <v>251</v>
      </c>
      <c r="D40" s="133">
        <v>252</v>
      </c>
      <c r="E40" s="133">
        <v>254</v>
      </c>
      <c r="F40" s="133">
        <v>257</v>
      </c>
      <c r="G40" s="136">
        <v>0.11255</v>
      </c>
    </row>
    <row r="41" spans="1:7" x14ac:dyDescent="0.2">
      <c r="A41" s="40" t="s">
        <v>112</v>
      </c>
      <c r="B41" s="133">
        <v>14</v>
      </c>
      <c r="C41" s="133">
        <v>12</v>
      </c>
      <c r="D41" s="133">
        <v>13</v>
      </c>
      <c r="E41" s="133">
        <v>16</v>
      </c>
      <c r="F41" s="133">
        <v>12</v>
      </c>
      <c r="G41" s="136" t="s">
        <v>62</v>
      </c>
    </row>
    <row r="42" spans="1:7" x14ac:dyDescent="0.2">
      <c r="A42" s="40" t="s">
        <v>113</v>
      </c>
      <c r="B42" s="133">
        <v>17</v>
      </c>
      <c r="C42" s="133">
        <v>17</v>
      </c>
      <c r="D42" s="133">
        <v>19</v>
      </c>
      <c r="E42" s="133">
        <v>22</v>
      </c>
      <c r="F42" s="133">
        <v>17</v>
      </c>
      <c r="G42" s="136" t="s">
        <v>62</v>
      </c>
    </row>
    <row r="43" spans="1:7" x14ac:dyDescent="0.2">
      <c r="A43" s="40" t="s">
        <v>114</v>
      </c>
      <c r="B43" s="133">
        <v>47</v>
      </c>
      <c r="C43" s="133">
        <v>48</v>
      </c>
      <c r="D43" s="133">
        <v>59</v>
      </c>
      <c r="E43" s="133">
        <v>52</v>
      </c>
      <c r="F43" s="133">
        <v>52</v>
      </c>
      <c r="G43" s="136" t="s">
        <v>62</v>
      </c>
    </row>
    <row r="44" spans="1:7" x14ac:dyDescent="0.2">
      <c r="A44" s="40" t="s">
        <v>115</v>
      </c>
      <c r="B44" s="133">
        <v>10</v>
      </c>
      <c r="C44" s="133">
        <v>13</v>
      </c>
      <c r="D44" s="133">
        <v>13</v>
      </c>
      <c r="E44" s="133">
        <v>14</v>
      </c>
      <c r="F44" s="133">
        <v>12</v>
      </c>
      <c r="G44" s="136" t="s">
        <v>62</v>
      </c>
    </row>
    <row r="45" spans="1:7" x14ac:dyDescent="0.2">
      <c r="A45" s="40" t="s">
        <v>116</v>
      </c>
      <c r="B45" s="133">
        <v>83</v>
      </c>
      <c r="C45" s="133">
        <v>83</v>
      </c>
      <c r="D45" s="133">
        <v>98</v>
      </c>
      <c r="E45" s="133">
        <v>108</v>
      </c>
      <c r="F45" s="133">
        <v>105</v>
      </c>
      <c r="G45" s="136">
        <v>0.26506000000000002</v>
      </c>
    </row>
    <row r="46" spans="1:7" x14ac:dyDescent="0.2">
      <c r="A46" s="40" t="s">
        <v>117</v>
      </c>
      <c r="B46" s="133">
        <v>0</v>
      </c>
      <c r="C46" s="133">
        <v>0</v>
      </c>
      <c r="D46" s="133">
        <v>0</v>
      </c>
      <c r="E46" s="133">
        <v>1</v>
      </c>
      <c r="F46" s="133">
        <v>0</v>
      </c>
      <c r="G46" s="136" t="s">
        <v>62</v>
      </c>
    </row>
    <row r="47" spans="1:7" x14ac:dyDescent="0.2">
      <c r="A47" s="40" t="s">
        <v>118</v>
      </c>
      <c r="B47" s="133">
        <v>1234</v>
      </c>
      <c r="C47" s="133">
        <v>1248</v>
      </c>
      <c r="D47" s="133">
        <v>1269</v>
      </c>
      <c r="E47" s="133">
        <v>1233</v>
      </c>
      <c r="F47" s="133">
        <v>1246</v>
      </c>
      <c r="G47" s="136">
        <v>9.7199999999999995E-3</v>
      </c>
    </row>
    <row r="48" spans="1:7" ht="30" customHeight="1" x14ac:dyDescent="0.2">
      <c r="A48" s="41" t="s">
        <v>119</v>
      </c>
      <c r="B48" s="135">
        <v>13</v>
      </c>
      <c r="C48" s="135">
        <v>7</v>
      </c>
      <c r="D48" s="135">
        <v>8</v>
      </c>
      <c r="E48" s="135">
        <v>8</v>
      </c>
      <c r="F48" s="135">
        <v>5</v>
      </c>
      <c r="G48" s="138" t="s">
        <v>62</v>
      </c>
    </row>
    <row r="49" spans="1:7" x14ac:dyDescent="0.2">
      <c r="A49" s="252" t="s">
        <v>21</v>
      </c>
      <c r="B49" s="252"/>
      <c r="C49" s="252"/>
      <c r="D49" s="252"/>
      <c r="E49" s="252"/>
      <c r="F49" s="252"/>
      <c r="G49" s="252"/>
    </row>
    <row r="50" spans="1:7" x14ac:dyDescent="0.2">
      <c r="A50" s="252" t="s">
        <v>21</v>
      </c>
      <c r="B50" s="252"/>
      <c r="C50" s="252"/>
      <c r="D50" s="252"/>
      <c r="E50" s="252"/>
      <c r="F50" s="252"/>
      <c r="G50" s="252"/>
    </row>
  </sheetData>
  <mergeCells count="4">
    <mergeCell ref="A1:G1"/>
    <mergeCell ref="A2:G2"/>
    <mergeCell ref="A49:G49"/>
    <mergeCell ref="A50:G50"/>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showGridLines="0" zoomScale="80" zoomScaleNormal="80" workbookViewId="0">
      <selection sqref="A1:G1"/>
    </sheetView>
  </sheetViews>
  <sheetFormatPr defaultRowHeight="12.75" x14ac:dyDescent="0.2"/>
  <cols>
    <col min="1" max="1" width="50.7109375" customWidth="1"/>
    <col min="2" max="7" width="12.7109375" customWidth="1"/>
  </cols>
  <sheetData>
    <row r="1" spans="1:7" ht="15" customHeight="1" x14ac:dyDescent="0.25">
      <c r="A1" s="253" t="s">
        <v>120</v>
      </c>
      <c r="B1" s="253"/>
      <c r="C1" s="253"/>
      <c r="D1" s="253"/>
      <c r="E1" s="253"/>
      <c r="F1" s="253"/>
      <c r="G1" s="253"/>
    </row>
    <row r="2" spans="1:7" x14ac:dyDescent="0.2">
      <c r="A2" s="254" t="s">
        <v>21</v>
      </c>
      <c r="B2" s="254"/>
      <c r="C2" s="254"/>
      <c r="D2" s="254"/>
      <c r="E2" s="254"/>
      <c r="F2" s="254"/>
      <c r="G2" s="254"/>
    </row>
    <row r="3" spans="1:7" ht="52.15" customHeight="1" x14ac:dyDescent="0.2">
      <c r="A3" s="24" t="s">
        <v>22</v>
      </c>
      <c r="B3" s="24" t="s">
        <v>23</v>
      </c>
      <c r="C3" s="24" t="s">
        <v>26</v>
      </c>
      <c r="D3" s="24" t="s">
        <v>29</v>
      </c>
      <c r="E3" s="24" t="s">
        <v>32</v>
      </c>
      <c r="F3" s="24" t="s">
        <v>35</v>
      </c>
      <c r="G3" s="24" t="s">
        <v>36</v>
      </c>
    </row>
    <row r="4" spans="1:7" ht="30" customHeight="1" x14ac:dyDescent="0.25">
      <c r="A4" s="25" t="s">
        <v>121</v>
      </c>
      <c r="B4" s="141">
        <v>84307</v>
      </c>
      <c r="C4" s="141">
        <v>85513</v>
      </c>
      <c r="D4" s="141">
        <v>85863</v>
      </c>
      <c r="E4" s="141">
        <v>85997</v>
      </c>
      <c r="F4" s="141">
        <v>84373</v>
      </c>
      <c r="G4" s="150">
        <v>7.7999999999999999E-4</v>
      </c>
    </row>
    <row r="5" spans="1:7" ht="19.899999999999999" customHeight="1" x14ac:dyDescent="0.2">
      <c r="A5" s="26" t="s">
        <v>38</v>
      </c>
      <c r="B5" s="145">
        <v>9251</v>
      </c>
      <c r="C5" s="145">
        <v>9419</v>
      </c>
      <c r="D5" s="145">
        <v>9638</v>
      </c>
      <c r="E5" s="145">
        <v>9902</v>
      </c>
      <c r="F5" s="145">
        <v>9639</v>
      </c>
      <c r="G5" s="149">
        <v>4.1939999999999998E-2</v>
      </c>
    </row>
    <row r="6" spans="1:7" x14ac:dyDescent="0.2">
      <c r="A6" s="27" t="s">
        <v>39</v>
      </c>
      <c r="B6" s="142">
        <v>6467</v>
      </c>
      <c r="C6" s="142">
        <v>6494</v>
      </c>
      <c r="D6" s="142">
        <v>6601</v>
      </c>
      <c r="E6" s="142">
        <v>6893</v>
      </c>
      <c r="F6" s="142">
        <v>6614</v>
      </c>
      <c r="G6" s="147">
        <v>2.273E-2</v>
      </c>
    </row>
    <row r="7" spans="1:7" x14ac:dyDescent="0.2">
      <c r="A7" s="27" t="s">
        <v>40</v>
      </c>
      <c r="B7" s="142">
        <v>2784</v>
      </c>
      <c r="C7" s="142">
        <v>2925</v>
      </c>
      <c r="D7" s="142">
        <v>3037</v>
      </c>
      <c r="E7" s="142">
        <v>3009</v>
      </c>
      <c r="F7" s="142">
        <v>3025</v>
      </c>
      <c r="G7" s="147">
        <v>8.6569999999999994E-2</v>
      </c>
    </row>
    <row r="8" spans="1:7" ht="19.899999999999999" customHeight="1" x14ac:dyDescent="0.2">
      <c r="A8" s="26" t="s">
        <v>41</v>
      </c>
      <c r="B8" s="145">
        <v>73588</v>
      </c>
      <c r="C8" s="145">
        <v>74623</v>
      </c>
      <c r="D8" s="145">
        <v>74803</v>
      </c>
      <c r="E8" s="145">
        <v>74635</v>
      </c>
      <c r="F8" s="145">
        <v>73789</v>
      </c>
      <c r="G8" s="149">
        <v>2.7299999999999998E-3</v>
      </c>
    </row>
    <row r="9" spans="1:7" x14ac:dyDescent="0.2">
      <c r="A9" s="27" t="s">
        <v>57</v>
      </c>
      <c r="B9" s="142">
        <v>76</v>
      </c>
      <c r="C9" s="142">
        <v>93</v>
      </c>
      <c r="D9" s="142">
        <v>87</v>
      </c>
      <c r="E9" s="142">
        <v>68</v>
      </c>
      <c r="F9" s="142">
        <v>72</v>
      </c>
      <c r="G9" s="147">
        <v>-5.2630000000000003E-2</v>
      </c>
    </row>
    <row r="10" spans="1:7" x14ac:dyDescent="0.2">
      <c r="A10" s="27" t="s">
        <v>42</v>
      </c>
      <c r="B10" s="142">
        <v>3618</v>
      </c>
      <c r="C10" s="142">
        <v>4022</v>
      </c>
      <c r="D10" s="142">
        <v>4298</v>
      </c>
      <c r="E10" s="142">
        <v>3866</v>
      </c>
      <c r="F10" s="142">
        <v>3437</v>
      </c>
      <c r="G10" s="147">
        <v>-5.0029999999999998E-2</v>
      </c>
    </row>
    <row r="11" spans="1:7" x14ac:dyDescent="0.2">
      <c r="A11" s="27" t="s">
        <v>43</v>
      </c>
      <c r="B11" s="142">
        <v>2336</v>
      </c>
      <c r="C11" s="142">
        <v>2421</v>
      </c>
      <c r="D11" s="142">
        <v>2154</v>
      </c>
      <c r="E11" s="142">
        <v>2275</v>
      </c>
      <c r="F11" s="142">
        <v>2094</v>
      </c>
      <c r="G11" s="147">
        <v>-0.1036</v>
      </c>
    </row>
    <row r="12" spans="1:7" x14ac:dyDescent="0.2">
      <c r="A12" s="27" t="s">
        <v>44</v>
      </c>
      <c r="B12" s="142">
        <v>17958</v>
      </c>
      <c r="C12" s="142">
        <v>18079</v>
      </c>
      <c r="D12" s="142">
        <v>18070</v>
      </c>
      <c r="E12" s="142">
        <v>18057</v>
      </c>
      <c r="F12" s="142">
        <v>17767</v>
      </c>
      <c r="G12" s="147">
        <v>-1.064E-2</v>
      </c>
    </row>
    <row r="13" spans="1:7" x14ac:dyDescent="0.2">
      <c r="A13" s="140" t="s">
        <v>45</v>
      </c>
      <c r="B13" s="143">
        <v>5023</v>
      </c>
      <c r="C13" s="143">
        <v>5046</v>
      </c>
      <c r="D13" s="143">
        <v>5022</v>
      </c>
      <c r="E13" s="143">
        <v>4983</v>
      </c>
      <c r="F13" s="143">
        <v>4722</v>
      </c>
      <c r="G13" s="148">
        <v>-5.9920000000000001E-2</v>
      </c>
    </row>
    <row r="14" spans="1:7" x14ac:dyDescent="0.2">
      <c r="A14" s="140" t="s">
        <v>46</v>
      </c>
      <c r="B14" s="143">
        <v>12935</v>
      </c>
      <c r="C14" s="143">
        <v>13033</v>
      </c>
      <c r="D14" s="143">
        <v>13048</v>
      </c>
      <c r="E14" s="143">
        <v>13074</v>
      </c>
      <c r="F14" s="143">
        <v>13045</v>
      </c>
      <c r="G14" s="148">
        <v>8.5000000000000006E-3</v>
      </c>
    </row>
    <row r="15" spans="1:7" x14ac:dyDescent="0.2">
      <c r="A15" s="27" t="s">
        <v>47</v>
      </c>
      <c r="B15" s="142">
        <v>31474</v>
      </c>
      <c r="C15" s="142">
        <v>32050</v>
      </c>
      <c r="D15" s="142">
        <v>32534</v>
      </c>
      <c r="E15" s="142">
        <v>33039</v>
      </c>
      <c r="F15" s="142">
        <v>33472</v>
      </c>
      <c r="G15" s="147">
        <v>6.3479999999999995E-2</v>
      </c>
    </row>
    <row r="16" spans="1:7" x14ac:dyDescent="0.2">
      <c r="A16" s="140" t="s">
        <v>48</v>
      </c>
      <c r="B16" s="143">
        <v>5196</v>
      </c>
      <c r="C16" s="143">
        <v>5263</v>
      </c>
      <c r="D16" s="143">
        <v>5296</v>
      </c>
      <c r="E16" s="143">
        <v>5294</v>
      </c>
      <c r="F16" s="143">
        <v>5315</v>
      </c>
      <c r="G16" s="148">
        <v>2.29E-2</v>
      </c>
    </row>
    <row r="17" spans="1:7" x14ac:dyDescent="0.2">
      <c r="A17" s="140" t="s">
        <v>49</v>
      </c>
      <c r="B17" s="143">
        <v>7790</v>
      </c>
      <c r="C17" s="143">
        <v>7857</v>
      </c>
      <c r="D17" s="143">
        <v>7910</v>
      </c>
      <c r="E17" s="143">
        <v>8008</v>
      </c>
      <c r="F17" s="143">
        <v>8043</v>
      </c>
      <c r="G17" s="148">
        <v>3.2480000000000002E-2</v>
      </c>
    </row>
    <row r="18" spans="1:7" x14ac:dyDescent="0.2">
      <c r="A18" s="140" t="s">
        <v>50</v>
      </c>
      <c r="B18" s="143">
        <v>6772</v>
      </c>
      <c r="C18" s="143">
        <v>6837</v>
      </c>
      <c r="D18" s="143">
        <v>6864</v>
      </c>
      <c r="E18" s="143">
        <v>6933</v>
      </c>
      <c r="F18" s="143">
        <v>6976</v>
      </c>
      <c r="G18" s="148">
        <v>3.0120000000000001E-2</v>
      </c>
    </row>
    <row r="19" spans="1:7" x14ac:dyDescent="0.2">
      <c r="A19" s="140" t="s">
        <v>51</v>
      </c>
      <c r="B19" s="143">
        <v>4803</v>
      </c>
      <c r="C19" s="143">
        <v>4895</v>
      </c>
      <c r="D19" s="143">
        <v>4957</v>
      </c>
      <c r="E19" s="143">
        <v>5007</v>
      </c>
      <c r="F19" s="143">
        <v>5003</v>
      </c>
      <c r="G19" s="148">
        <v>4.1640000000000003E-2</v>
      </c>
    </row>
    <row r="20" spans="1:7" x14ac:dyDescent="0.2">
      <c r="A20" s="140" t="s">
        <v>52</v>
      </c>
      <c r="B20" s="143">
        <v>3543</v>
      </c>
      <c r="C20" s="143">
        <v>3604</v>
      </c>
      <c r="D20" s="143">
        <v>3683</v>
      </c>
      <c r="E20" s="143">
        <v>3759</v>
      </c>
      <c r="F20" s="143">
        <v>3833</v>
      </c>
      <c r="G20" s="148">
        <v>8.1850000000000006E-2</v>
      </c>
    </row>
    <row r="21" spans="1:7" x14ac:dyDescent="0.2">
      <c r="A21" s="140" t="s">
        <v>53</v>
      </c>
      <c r="B21" s="143">
        <v>3370</v>
      </c>
      <c r="C21" s="143">
        <v>3594</v>
      </c>
      <c r="D21" s="143">
        <v>3824</v>
      </c>
      <c r="E21" s="143">
        <v>4038</v>
      </c>
      <c r="F21" s="143">
        <v>4302</v>
      </c>
      <c r="G21" s="148">
        <v>0.27655999999999997</v>
      </c>
    </row>
    <row r="22" spans="1:7" x14ac:dyDescent="0.2">
      <c r="A22" s="27" t="s">
        <v>54</v>
      </c>
      <c r="B22" s="142">
        <v>11021</v>
      </c>
      <c r="C22" s="142">
        <v>10803</v>
      </c>
      <c r="D22" s="142">
        <v>10600</v>
      </c>
      <c r="E22" s="142">
        <v>10378</v>
      </c>
      <c r="F22" s="142">
        <v>10173</v>
      </c>
      <c r="G22" s="147">
        <v>-7.6939999999999995E-2</v>
      </c>
    </row>
    <row r="23" spans="1:7" x14ac:dyDescent="0.2">
      <c r="A23" s="27" t="s">
        <v>55</v>
      </c>
      <c r="B23" s="142">
        <v>6570</v>
      </c>
      <c r="C23" s="142">
        <v>6554</v>
      </c>
      <c r="D23" s="142">
        <v>6390</v>
      </c>
      <c r="E23" s="142">
        <v>6186</v>
      </c>
      <c r="F23" s="142">
        <v>6138</v>
      </c>
      <c r="G23" s="147">
        <v>-6.5750000000000003E-2</v>
      </c>
    </row>
    <row r="24" spans="1:7" x14ac:dyDescent="0.2">
      <c r="A24" s="27" t="s">
        <v>56</v>
      </c>
      <c r="B24" s="142">
        <v>535</v>
      </c>
      <c r="C24" s="142">
        <v>601</v>
      </c>
      <c r="D24" s="142">
        <v>670</v>
      </c>
      <c r="E24" s="142">
        <v>766</v>
      </c>
      <c r="F24" s="142">
        <v>636</v>
      </c>
      <c r="G24" s="147">
        <v>0.18879000000000001</v>
      </c>
    </row>
    <row r="25" spans="1:7" ht="30" customHeight="1" x14ac:dyDescent="0.2">
      <c r="A25" s="29" t="s">
        <v>58</v>
      </c>
      <c r="B25" s="144">
        <v>1468</v>
      </c>
      <c r="C25" s="144">
        <v>1471</v>
      </c>
      <c r="D25" s="144">
        <v>1422</v>
      </c>
      <c r="E25" s="144">
        <v>1460</v>
      </c>
      <c r="F25" s="144">
        <v>945</v>
      </c>
      <c r="G25" s="146">
        <v>-0.35626999999999998</v>
      </c>
    </row>
    <row r="26" spans="1:7" ht="30" customHeight="1" x14ac:dyDescent="0.25">
      <c r="A26" s="25" t="s">
        <v>122</v>
      </c>
      <c r="B26" s="141">
        <v>74316</v>
      </c>
      <c r="C26" s="141">
        <v>75486</v>
      </c>
      <c r="D26" s="141">
        <v>75771</v>
      </c>
      <c r="E26" s="141">
        <v>75739</v>
      </c>
      <c r="F26" s="141">
        <v>74749</v>
      </c>
      <c r="G26" s="150">
        <v>5.8300000000000001E-3</v>
      </c>
    </row>
    <row r="27" spans="1:7" ht="19.899999999999999" customHeight="1" x14ac:dyDescent="0.2">
      <c r="A27" s="26" t="s">
        <v>38</v>
      </c>
      <c r="B27" s="145">
        <v>7487</v>
      </c>
      <c r="C27" s="145">
        <v>7674</v>
      </c>
      <c r="D27" s="145">
        <v>7858</v>
      </c>
      <c r="E27" s="145">
        <v>8095</v>
      </c>
      <c r="F27" s="145">
        <v>7916</v>
      </c>
      <c r="G27" s="149">
        <v>5.7299999999999997E-2</v>
      </c>
    </row>
    <row r="28" spans="1:7" x14ac:dyDescent="0.2">
      <c r="A28" s="27" t="s">
        <v>39</v>
      </c>
      <c r="B28" s="142">
        <v>5128</v>
      </c>
      <c r="C28" s="142">
        <v>5170</v>
      </c>
      <c r="D28" s="142">
        <v>5242</v>
      </c>
      <c r="E28" s="142">
        <v>5492</v>
      </c>
      <c r="F28" s="142">
        <v>5288</v>
      </c>
      <c r="G28" s="147">
        <v>3.1199999999999999E-2</v>
      </c>
    </row>
    <row r="29" spans="1:7" x14ac:dyDescent="0.2">
      <c r="A29" s="27" t="s">
        <v>40</v>
      </c>
      <c r="B29" s="142">
        <v>2359</v>
      </c>
      <c r="C29" s="142">
        <v>2504</v>
      </c>
      <c r="D29" s="142">
        <v>2616</v>
      </c>
      <c r="E29" s="142">
        <v>2603</v>
      </c>
      <c r="F29" s="142">
        <v>2628</v>
      </c>
      <c r="G29" s="147">
        <v>0.11403000000000001</v>
      </c>
    </row>
    <row r="30" spans="1:7" ht="19.899999999999999" customHeight="1" x14ac:dyDescent="0.2">
      <c r="A30" s="26" t="s">
        <v>41</v>
      </c>
      <c r="B30" s="145">
        <v>66778</v>
      </c>
      <c r="C30" s="145">
        <v>67762</v>
      </c>
      <c r="D30" s="145">
        <v>67857</v>
      </c>
      <c r="E30" s="145">
        <v>67595</v>
      </c>
      <c r="F30" s="145">
        <v>66781</v>
      </c>
      <c r="G30" s="149">
        <v>4.0000000000000003E-5</v>
      </c>
    </row>
    <row r="31" spans="1:7" x14ac:dyDescent="0.2">
      <c r="A31" s="27" t="s">
        <v>57</v>
      </c>
      <c r="B31" s="142">
        <v>67</v>
      </c>
      <c r="C31" s="142">
        <v>81</v>
      </c>
      <c r="D31" s="142">
        <v>69</v>
      </c>
      <c r="E31" s="142">
        <v>52</v>
      </c>
      <c r="F31" s="142">
        <v>54</v>
      </c>
      <c r="G31" s="147">
        <v>-0.19403000000000001</v>
      </c>
    </row>
    <row r="32" spans="1:7" x14ac:dyDescent="0.2">
      <c r="A32" s="27" t="s">
        <v>42</v>
      </c>
      <c r="B32" s="142">
        <v>3200</v>
      </c>
      <c r="C32" s="142">
        <v>3585</v>
      </c>
      <c r="D32" s="142">
        <v>3842</v>
      </c>
      <c r="E32" s="142">
        <v>3446</v>
      </c>
      <c r="F32" s="142">
        <v>3035</v>
      </c>
      <c r="G32" s="147">
        <v>-5.1560000000000002E-2</v>
      </c>
    </row>
    <row r="33" spans="1:7" x14ac:dyDescent="0.2">
      <c r="A33" s="27" t="s">
        <v>43</v>
      </c>
      <c r="B33" s="142">
        <v>2069</v>
      </c>
      <c r="C33" s="142">
        <v>2164</v>
      </c>
      <c r="D33" s="142">
        <v>1937</v>
      </c>
      <c r="E33" s="142">
        <v>2066</v>
      </c>
      <c r="F33" s="142">
        <v>1899</v>
      </c>
      <c r="G33" s="147">
        <v>-8.2170000000000007E-2</v>
      </c>
    </row>
    <row r="34" spans="1:7" x14ac:dyDescent="0.2">
      <c r="A34" s="27" t="s">
        <v>44</v>
      </c>
      <c r="B34" s="142">
        <v>16265</v>
      </c>
      <c r="C34" s="142">
        <v>16371</v>
      </c>
      <c r="D34" s="142">
        <v>16402</v>
      </c>
      <c r="E34" s="142">
        <v>16324</v>
      </c>
      <c r="F34" s="142">
        <v>16000</v>
      </c>
      <c r="G34" s="147">
        <v>-1.6289999999999999E-2</v>
      </c>
    </row>
    <row r="35" spans="1:7" x14ac:dyDescent="0.2">
      <c r="A35" s="140" t="s">
        <v>45</v>
      </c>
      <c r="B35" s="143">
        <v>4439</v>
      </c>
      <c r="C35" s="143">
        <v>4494</v>
      </c>
      <c r="D35" s="143">
        <v>4483</v>
      </c>
      <c r="E35" s="143">
        <v>4421</v>
      </c>
      <c r="F35" s="143">
        <v>4150</v>
      </c>
      <c r="G35" s="148">
        <v>-6.5100000000000005E-2</v>
      </c>
    </row>
    <row r="36" spans="1:7" x14ac:dyDescent="0.2">
      <c r="A36" s="140" t="s">
        <v>46</v>
      </c>
      <c r="B36" s="143">
        <v>11826</v>
      </c>
      <c r="C36" s="143">
        <v>11877</v>
      </c>
      <c r="D36" s="143">
        <v>11919</v>
      </c>
      <c r="E36" s="143">
        <v>11903</v>
      </c>
      <c r="F36" s="143">
        <v>11850</v>
      </c>
      <c r="G36" s="148">
        <v>2.0300000000000001E-3</v>
      </c>
    </row>
    <row r="37" spans="1:7" x14ac:dyDescent="0.2">
      <c r="A37" s="27" t="s">
        <v>47</v>
      </c>
      <c r="B37" s="142">
        <v>28256</v>
      </c>
      <c r="C37" s="142">
        <v>28800</v>
      </c>
      <c r="D37" s="142">
        <v>29178</v>
      </c>
      <c r="E37" s="142">
        <v>29593</v>
      </c>
      <c r="F37" s="142">
        <v>29996</v>
      </c>
      <c r="G37" s="147">
        <v>6.1580000000000003E-2</v>
      </c>
    </row>
    <row r="38" spans="1:7" x14ac:dyDescent="0.2">
      <c r="A38" s="140" t="s">
        <v>48</v>
      </c>
      <c r="B38" s="143">
        <v>4736</v>
      </c>
      <c r="C38" s="143">
        <v>4809</v>
      </c>
      <c r="D38" s="143">
        <v>4823</v>
      </c>
      <c r="E38" s="143">
        <v>4824</v>
      </c>
      <c r="F38" s="143">
        <v>4830</v>
      </c>
      <c r="G38" s="148">
        <v>1.985E-2</v>
      </c>
    </row>
    <row r="39" spans="1:7" x14ac:dyDescent="0.2">
      <c r="A39" s="140" t="s">
        <v>49</v>
      </c>
      <c r="B39" s="143">
        <v>7034</v>
      </c>
      <c r="C39" s="143">
        <v>7093</v>
      </c>
      <c r="D39" s="143">
        <v>7125</v>
      </c>
      <c r="E39" s="143">
        <v>7202</v>
      </c>
      <c r="F39" s="143">
        <v>7235</v>
      </c>
      <c r="G39" s="148">
        <v>2.8580000000000001E-2</v>
      </c>
    </row>
    <row r="40" spans="1:7" x14ac:dyDescent="0.2">
      <c r="A40" s="140" t="s">
        <v>50</v>
      </c>
      <c r="B40" s="143">
        <v>6017</v>
      </c>
      <c r="C40" s="143">
        <v>6069</v>
      </c>
      <c r="D40" s="143">
        <v>6073</v>
      </c>
      <c r="E40" s="143">
        <v>6136</v>
      </c>
      <c r="F40" s="143">
        <v>6161</v>
      </c>
      <c r="G40" s="148">
        <v>2.393E-2</v>
      </c>
    </row>
    <row r="41" spans="1:7" x14ac:dyDescent="0.2">
      <c r="A41" s="140" t="s">
        <v>51</v>
      </c>
      <c r="B41" s="143">
        <v>4242</v>
      </c>
      <c r="C41" s="143">
        <v>4324</v>
      </c>
      <c r="D41" s="143">
        <v>4379</v>
      </c>
      <c r="E41" s="143">
        <v>4399</v>
      </c>
      <c r="F41" s="143">
        <v>4405</v>
      </c>
      <c r="G41" s="148">
        <v>3.8429999999999999E-2</v>
      </c>
    </row>
    <row r="42" spans="1:7" x14ac:dyDescent="0.2">
      <c r="A42" s="140" t="s">
        <v>52</v>
      </c>
      <c r="B42" s="143">
        <v>3134</v>
      </c>
      <c r="C42" s="143">
        <v>3201</v>
      </c>
      <c r="D42" s="143">
        <v>3261</v>
      </c>
      <c r="E42" s="143">
        <v>3320</v>
      </c>
      <c r="F42" s="143">
        <v>3398</v>
      </c>
      <c r="G42" s="148">
        <v>8.4239999999999995E-2</v>
      </c>
    </row>
    <row r="43" spans="1:7" x14ac:dyDescent="0.2">
      <c r="A43" s="140" t="s">
        <v>53</v>
      </c>
      <c r="B43" s="143">
        <v>3093</v>
      </c>
      <c r="C43" s="143">
        <v>3304</v>
      </c>
      <c r="D43" s="143">
        <v>3517</v>
      </c>
      <c r="E43" s="143">
        <v>3712</v>
      </c>
      <c r="F43" s="143">
        <v>3967</v>
      </c>
      <c r="G43" s="148">
        <v>0.28256999999999999</v>
      </c>
    </row>
    <row r="44" spans="1:7" x14ac:dyDescent="0.2">
      <c r="A44" s="27" t="s">
        <v>54</v>
      </c>
      <c r="B44" s="142">
        <v>10070</v>
      </c>
      <c r="C44" s="142">
        <v>9871</v>
      </c>
      <c r="D44" s="142">
        <v>9668</v>
      </c>
      <c r="E44" s="142">
        <v>9457</v>
      </c>
      <c r="F44" s="142">
        <v>9264</v>
      </c>
      <c r="G44" s="147">
        <v>-8.004E-2</v>
      </c>
    </row>
    <row r="45" spans="1:7" x14ac:dyDescent="0.2">
      <c r="A45" s="27" t="s">
        <v>55</v>
      </c>
      <c r="B45" s="142">
        <v>6406</v>
      </c>
      <c r="C45" s="142">
        <v>6391</v>
      </c>
      <c r="D45" s="142">
        <v>6222</v>
      </c>
      <c r="E45" s="142">
        <v>6031</v>
      </c>
      <c r="F45" s="142">
        <v>6000</v>
      </c>
      <c r="G45" s="147">
        <v>-6.3380000000000006E-2</v>
      </c>
    </row>
    <row r="46" spans="1:7" x14ac:dyDescent="0.2">
      <c r="A46" s="27" t="s">
        <v>56</v>
      </c>
      <c r="B46" s="142">
        <v>445</v>
      </c>
      <c r="C46" s="142">
        <v>499</v>
      </c>
      <c r="D46" s="142">
        <v>539</v>
      </c>
      <c r="E46" s="142">
        <v>626</v>
      </c>
      <c r="F46" s="142">
        <v>533</v>
      </c>
      <c r="G46" s="147">
        <v>0.19775000000000001</v>
      </c>
    </row>
    <row r="47" spans="1:7" ht="30" customHeight="1" x14ac:dyDescent="0.2">
      <c r="A47" s="29" t="s">
        <v>58</v>
      </c>
      <c r="B47" s="144">
        <v>51</v>
      </c>
      <c r="C47" s="144">
        <v>50</v>
      </c>
      <c r="D47" s="144">
        <v>56</v>
      </c>
      <c r="E47" s="144">
        <v>49</v>
      </c>
      <c r="F47" s="144">
        <v>52</v>
      </c>
      <c r="G47" s="146">
        <v>1.9609999999999999E-2</v>
      </c>
    </row>
    <row r="48" spans="1:7" ht="30" customHeight="1" x14ac:dyDescent="0.25">
      <c r="A48" s="25" t="s">
        <v>123</v>
      </c>
      <c r="B48" s="141">
        <v>9749</v>
      </c>
      <c r="C48" s="141">
        <v>9791</v>
      </c>
      <c r="D48" s="141">
        <v>9756</v>
      </c>
      <c r="E48" s="141">
        <v>9946</v>
      </c>
      <c r="F48" s="141">
        <v>9340</v>
      </c>
      <c r="G48" s="150">
        <v>-4.1950000000000001E-2</v>
      </c>
    </row>
    <row r="49" spans="1:7" ht="19.899999999999999" customHeight="1" x14ac:dyDescent="0.2">
      <c r="A49" s="26" t="s">
        <v>38</v>
      </c>
      <c r="B49" s="145">
        <v>1652</v>
      </c>
      <c r="C49" s="145">
        <v>1650</v>
      </c>
      <c r="D49" s="145">
        <v>1633</v>
      </c>
      <c r="E49" s="145">
        <v>1672</v>
      </c>
      <c r="F49" s="145">
        <v>1585</v>
      </c>
      <c r="G49" s="149">
        <v>-4.0559999999999999E-2</v>
      </c>
    </row>
    <row r="50" spans="1:7" x14ac:dyDescent="0.2">
      <c r="A50" s="27" t="s">
        <v>39</v>
      </c>
      <c r="B50" s="142">
        <v>1244</v>
      </c>
      <c r="C50" s="142">
        <v>1246</v>
      </c>
      <c r="D50" s="142">
        <v>1235</v>
      </c>
      <c r="E50" s="142">
        <v>1288</v>
      </c>
      <c r="F50" s="142">
        <v>1206</v>
      </c>
      <c r="G50" s="147">
        <v>-3.0550000000000001E-2</v>
      </c>
    </row>
    <row r="51" spans="1:7" x14ac:dyDescent="0.2">
      <c r="A51" s="27" t="s">
        <v>40</v>
      </c>
      <c r="B51" s="142">
        <v>408</v>
      </c>
      <c r="C51" s="142">
        <v>404</v>
      </c>
      <c r="D51" s="142">
        <v>398</v>
      </c>
      <c r="E51" s="142">
        <v>384</v>
      </c>
      <c r="F51" s="142">
        <v>379</v>
      </c>
      <c r="G51" s="147">
        <v>-7.1080000000000004E-2</v>
      </c>
    </row>
    <row r="52" spans="1:7" ht="19.899999999999999" customHeight="1" x14ac:dyDescent="0.2">
      <c r="A52" s="26" t="s">
        <v>41</v>
      </c>
      <c r="B52" s="145">
        <v>6706</v>
      </c>
      <c r="C52" s="145">
        <v>6735</v>
      </c>
      <c r="D52" s="145">
        <v>6792</v>
      </c>
      <c r="E52" s="145">
        <v>6900</v>
      </c>
      <c r="F52" s="145">
        <v>6892</v>
      </c>
      <c r="G52" s="149">
        <v>2.7740000000000001E-2</v>
      </c>
    </row>
    <row r="53" spans="1:7" x14ac:dyDescent="0.2">
      <c r="A53" s="27" t="s">
        <v>57</v>
      </c>
      <c r="B53" s="142">
        <v>8</v>
      </c>
      <c r="C53" s="142">
        <v>10</v>
      </c>
      <c r="D53" s="142">
        <v>17</v>
      </c>
      <c r="E53" s="142">
        <v>15</v>
      </c>
      <c r="F53" s="142">
        <v>14</v>
      </c>
      <c r="G53" s="147" t="s">
        <v>62</v>
      </c>
    </row>
    <row r="54" spans="1:7" x14ac:dyDescent="0.2">
      <c r="A54" s="27" t="s">
        <v>42</v>
      </c>
      <c r="B54" s="142">
        <v>405</v>
      </c>
      <c r="C54" s="142">
        <v>422</v>
      </c>
      <c r="D54" s="142">
        <v>443</v>
      </c>
      <c r="E54" s="142">
        <v>405</v>
      </c>
      <c r="F54" s="142">
        <v>393</v>
      </c>
      <c r="G54" s="147">
        <v>-2.963E-2</v>
      </c>
    </row>
    <row r="55" spans="1:7" x14ac:dyDescent="0.2">
      <c r="A55" s="27" t="s">
        <v>43</v>
      </c>
      <c r="B55" s="142">
        <v>259</v>
      </c>
      <c r="C55" s="142">
        <v>246</v>
      </c>
      <c r="D55" s="142">
        <v>207</v>
      </c>
      <c r="E55" s="142">
        <v>204</v>
      </c>
      <c r="F55" s="142">
        <v>187</v>
      </c>
      <c r="G55" s="147">
        <v>-0.27799000000000001</v>
      </c>
    </row>
    <row r="56" spans="1:7" x14ac:dyDescent="0.2">
      <c r="A56" s="27" t="s">
        <v>44</v>
      </c>
      <c r="B56" s="142">
        <v>1669</v>
      </c>
      <c r="C56" s="142">
        <v>1682</v>
      </c>
      <c r="D56" s="142">
        <v>1643</v>
      </c>
      <c r="E56" s="142">
        <v>1705</v>
      </c>
      <c r="F56" s="142">
        <v>1732</v>
      </c>
      <c r="G56" s="147">
        <v>3.7749999999999999E-2</v>
      </c>
    </row>
    <row r="57" spans="1:7" x14ac:dyDescent="0.2">
      <c r="A57" s="140" t="s">
        <v>45</v>
      </c>
      <c r="B57" s="143">
        <v>576</v>
      </c>
      <c r="C57" s="143">
        <v>543</v>
      </c>
      <c r="D57" s="143">
        <v>532</v>
      </c>
      <c r="E57" s="143">
        <v>548</v>
      </c>
      <c r="F57" s="143">
        <v>556</v>
      </c>
      <c r="G57" s="148">
        <v>-3.4720000000000001E-2</v>
      </c>
    </row>
    <row r="58" spans="1:7" x14ac:dyDescent="0.2">
      <c r="A58" s="140" t="s">
        <v>46</v>
      </c>
      <c r="B58" s="143">
        <v>1093</v>
      </c>
      <c r="C58" s="143">
        <v>1139</v>
      </c>
      <c r="D58" s="143">
        <v>1111</v>
      </c>
      <c r="E58" s="143">
        <v>1157</v>
      </c>
      <c r="F58" s="143">
        <v>1176</v>
      </c>
      <c r="G58" s="148">
        <v>7.5939999999999994E-2</v>
      </c>
    </row>
    <row r="59" spans="1:7" x14ac:dyDescent="0.2">
      <c r="A59" s="27" t="s">
        <v>47</v>
      </c>
      <c r="B59" s="142">
        <v>3186</v>
      </c>
      <c r="C59" s="142">
        <v>3224</v>
      </c>
      <c r="D59" s="142">
        <v>3321</v>
      </c>
      <c r="E59" s="142">
        <v>3417</v>
      </c>
      <c r="F59" s="142">
        <v>3444</v>
      </c>
      <c r="G59" s="147">
        <v>8.0979999999999996E-2</v>
      </c>
    </row>
    <row r="60" spans="1:7" x14ac:dyDescent="0.2">
      <c r="A60" s="140" t="s">
        <v>48</v>
      </c>
      <c r="B60" s="143">
        <v>451</v>
      </c>
      <c r="C60" s="143">
        <v>447</v>
      </c>
      <c r="D60" s="143">
        <v>466</v>
      </c>
      <c r="E60" s="143">
        <v>465</v>
      </c>
      <c r="F60" s="143">
        <v>478</v>
      </c>
      <c r="G60" s="148">
        <v>5.987E-2</v>
      </c>
    </row>
    <row r="61" spans="1:7" x14ac:dyDescent="0.2">
      <c r="A61" s="140" t="s">
        <v>49</v>
      </c>
      <c r="B61" s="143">
        <v>749</v>
      </c>
      <c r="C61" s="143">
        <v>758</v>
      </c>
      <c r="D61" s="143">
        <v>776</v>
      </c>
      <c r="E61" s="143">
        <v>797</v>
      </c>
      <c r="F61" s="143">
        <v>797</v>
      </c>
      <c r="G61" s="148">
        <v>6.4089999999999994E-2</v>
      </c>
    </row>
    <row r="62" spans="1:7" x14ac:dyDescent="0.2">
      <c r="A62" s="140" t="s">
        <v>50</v>
      </c>
      <c r="B62" s="143">
        <v>745</v>
      </c>
      <c r="C62" s="143">
        <v>758</v>
      </c>
      <c r="D62" s="143">
        <v>781</v>
      </c>
      <c r="E62" s="143">
        <v>792</v>
      </c>
      <c r="F62" s="143">
        <v>811</v>
      </c>
      <c r="G62" s="148">
        <v>8.8590000000000002E-2</v>
      </c>
    </row>
    <row r="63" spans="1:7" x14ac:dyDescent="0.2">
      <c r="A63" s="140" t="s">
        <v>51</v>
      </c>
      <c r="B63" s="143">
        <v>560</v>
      </c>
      <c r="C63" s="143">
        <v>571</v>
      </c>
      <c r="D63" s="143">
        <v>576</v>
      </c>
      <c r="E63" s="143">
        <v>605</v>
      </c>
      <c r="F63" s="143">
        <v>595</v>
      </c>
      <c r="G63" s="148">
        <v>6.25E-2</v>
      </c>
    </row>
    <row r="64" spans="1:7" x14ac:dyDescent="0.2">
      <c r="A64" s="140" t="s">
        <v>52</v>
      </c>
      <c r="B64" s="143">
        <v>406</v>
      </c>
      <c r="C64" s="143">
        <v>401</v>
      </c>
      <c r="D64" s="143">
        <v>417</v>
      </c>
      <c r="E64" s="143">
        <v>434</v>
      </c>
      <c r="F64" s="143">
        <v>431</v>
      </c>
      <c r="G64" s="148">
        <v>6.1580000000000003E-2</v>
      </c>
    </row>
    <row r="65" spans="1:7" x14ac:dyDescent="0.2">
      <c r="A65" s="140" t="s">
        <v>53</v>
      </c>
      <c r="B65" s="143">
        <v>275</v>
      </c>
      <c r="C65" s="143">
        <v>289</v>
      </c>
      <c r="D65" s="143">
        <v>305</v>
      </c>
      <c r="E65" s="143">
        <v>324</v>
      </c>
      <c r="F65" s="143">
        <v>332</v>
      </c>
      <c r="G65" s="148">
        <v>0.20727000000000001</v>
      </c>
    </row>
    <row r="66" spans="1:7" x14ac:dyDescent="0.2">
      <c r="A66" s="27" t="s">
        <v>54</v>
      </c>
      <c r="B66" s="142">
        <v>947</v>
      </c>
      <c r="C66" s="142">
        <v>928</v>
      </c>
      <c r="D66" s="142">
        <v>926</v>
      </c>
      <c r="E66" s="142">
        <v>916</v>
      </c>
      <c r="F66" s="142">
        <v>902</v>
      </c>
      <c r="G66" s="147">
        <v>-4.752E-2</v>
      </c>
    </row>
    <row r="67" spans="1:7" x14ac:dyDescent="0.2">
      <c r="A67" s="27" t="s">
        <v>55</v>
      </c>
      <c r="B67" s="142">
        <v>162</v>
      </c>
      <c r="C67" s="142">
        <v>160</v>
      </c>
      <c r="D67" s="142">
        <v>164</v>
      </c>
      <c r="E67" s="142">
        <v>153</v>
      </c>
      <c r="F67" s="142">
        <v>136</v>
      </c>
      <c r="G67" s="147">
        <v>-0.16048999999999999</v>
      </c>
    </row>
    <row r="68" spans="1:7" x14ac:dyDescent="0.2">
      <c r="A68" s="27" t="s">
        <v>56</v>
      </c>
      <c r="B68" s="142">
        <v>70</v>
      </c>
      <c r="C68" s="142">
        <v>63</v>
      </c>
      <c r="D68" s="142">
        <v>71</v>
      </c>
      <c r="E68" s="142">
        <v>85</v>
      </c>
      <c r="F68" s="142">
        <v>84</v>
      </c>
      <c r="G68" s="147">
        <v>0.2</v>
      </c>
    </row>
    <row r="69" spans="1:7" ht="30" customHeight="1" x14ac:dyDescent="0.2">
      <c r="A69" s="29" t="s">
        <v>58</v>
      </c>
      <c r="B69" s="144">
        <v>1391</v>
      </c>
      <c r="C69" s="144">
        <v>1406</v>
      </c>
      <c r="D69" s="144">
        <v>1331</v>
      </c>
      <c r="E69" s="144">
        <v>1374</v>
      </c>
      <c r="F69" s="144">
        <v>863</v>
      </c>
      <c r="G69" s="146">
        <v>-0.37957999999999997</v>
      </c>
    </row>
    <row r="70" spans="1:7" ht="30" customHeight="1" x14ac:dyDescent="0.25">
      <c r="A70" s="25" t="s">
        <v>124</v>
      </c>
      <c r="B70" s="141">
        <v>242</v>
      </c>
      <c r="C70" s="141">
        <v>236</v>
      </c>
      <c r="D70" s="141">
        <v>336</v>
      </c>
      <c r="E70" s="141">
        <v>312</v>
      </c>
      <c r="F70" s="141">
        <v>284</v>
      </c>
      <c r="G70" s="150">
        <v>0.17355000000000001</v>
      </c>
    </row>
    <row r="71" spans="1:7" ht="19.899999999999999" customHeight="1" x14ac:dyDescent="0.2">
      <c r="A71" s="26" t="s">
        <v>38</v>
      </c>
      <c r="B71" s="145">
        <v>112</v>
      </c>
      <c r="C71" s="145">
        <v>95</v>
      </c>
      <c r="D71" s="145">
        <v>147</v>
      </c>
      <c r="E71" s="145">
        <v>135</v>
      </c>
      <c r="F71" s="145">
        <v>138</v>
      </c>
      <c r="G71" s="149">
        <v>0.23214000000000001</v>
      </c>
    </row>
    <row r="72" spans="1:7" x14ac:dyDescent="0.2">
      <c r="A72" s="27" t="s">
        <v>39</v>
      </c>
      <c r="B72" s="142">
        <v>95</v>
      </c>
      <c r="C72" s="142">
        <v>78</v>
      </c>
      <c r="D72" s="142">
        <v>124</v>
      </c>
      <c r="E72" s="142">
        <v>113</v>
      </c>
      <c r="F72" s="142">
        <v>120</v>
      </c>
      <c r="G72" s="147">
        <v>0.26316000000000001</v>
      </c>
    </row>
    <row r="73" spans="1:7" x14ac:dyDescent="0.2">
      <c r="A73" s="27" t="s">
        <v>40</v>
      </c>
      <c r="B73" s="142">
        <v>17</v>
      </c>
      <c r="C73" s="142">
        <v>17</v>
      </c>
      <c r="D73" s="142">
        <v>23</v>
      </c>
      <c r="E73" s="142">
        <v>22</v>
      </c>
      <c r="F73" s="142">
        <v>18</v>
      </c>
      <c r="G73" s="147" t="s">
        <v>62</v>
      </c>
    </row>
    <row r="74" spans="1:7" ht="19.899999999999999" customHeight="1" x14ac:dyDescent="0.2">
      <c r="A74" s="26" t="s">
        <v>41</v>
      </c>
      <c r="B74" s="145">
        <v>104</v>
      </c>
      <c r="C74" s="145">
        <v>126</v>
      </c>
      <c r="D74" s="145">
        <v>154</v>
      </c>
      <c r="E74" s="145">
        <v>140</v>
      </c>
      <c r="F74" s="145">
        <v>116</v>
      </c>
      <c r="G74" s="149">
        <v>0.11538</v>
      </c>
    </row>
    <row r="75" spans="1:7" x14ac:dyDescent="0.2">
      <c r="A75" s="27" t="s">
        <v>57</v>
      </c>
      <c r="B75" s="142">
        <v>1</v>
      </c>
      <c r="C75" s="142">
        <v>2</v>
      </c>
      <c r="D75" s="142">
        <v>1</v>
      </c>
      <c r="E75" s="142">
        <v>1</v>
      </c>
      <c r="F75" s="142">
        <v>4</v>
      </c>
      <c r="G75" s="147" t="s">
        <v>62</v>
      </c>
    </row>
    <row r="76" spans="1:7" x14ac:dyDescent="0.2">
      <c r="A76" s="27" t="s">
        <v>42</v>
      </c>
      <c r="B76" s="142">
        <v>13</v>
      </c>
      <c r="C76" s="142">
        <v>15</v>
      </c>
      <c r="D76" s="142">
        <v>13</v>
      </c>
      <c r="E76" s="142">
        <v>15</v>
      </c>
      <c r="F76" s="142">
        <v>9</v>
      </c>
      <c r="G76" s="147" t="s">
        <v>62</v>
      </c>
    </row>
    <row r="77" spans="1:7" x14ac:dyDescent="0.2">
      <c r="A77" s="27" t="s">
        <v>43</v>
      </c>
      <c r="B77" s="142">
        <v>8</v>
      </c>
      <c r="C77" s="142">
        <v>11</v>
      </c>
      <c r="D77" s="142">
        <v>10</v>
      </c>
      <c r="E77" s="142">
        <v>5</v>
      </c>
      <c r="F77" s="142">
        <v>8</v>
      </c>
      <c r="G77" s="147" t="s">
        <v>62</v>
      </c>
    </row>
    <row r="78" spans="1:7" x14ac:dyDescent="0.2">
      <c r="A78" s="27" t="s">
        <v>44</v>
      </c>
      <c r="B78" s="142">
        <v>24</v>
      </c>
      <c r="C78" s="142">
        <v>26</v>
      </c>
      <c r="D78" s="142">
        <v>25</v>
      </c>
      <c r="E78" s="142">
        <v>28</v>
      </c>
      <c r="F78" s="142">
        <v>35</v>
      </c>
      <c r="G78" s="147" t="s">
        <v>62</v>
      </c>
    </row>
    <row r="79" spans="1:7" x14ac:dyDescent="0.2">
      <c r="A79" s="140" t="s">
        <v>45</v>
      </c>
      <c r="B79" s="143">
        <v>8</v>
      </c>
      <c r="C79" s="143">
        <v>9</v>
      </c>
      <c r="D79" s="143">
        <v>7</v>
      </c>
      <c r="E79" s="143">
        <v>14</v>
      </c>
      <c r="F79" s="143">
        <v>16</v>
      </c>
      <c r="G79" s="148" t="s">
        <v>62</v>
      </c>
    </row>
    <row r="80" spans="1:7" x14ac:dyDescent="0.2">
      <c r="A80" s="140" t="s">
        <v>46</v>
      </c>
      <c r="B80" s="143">
        <v>16</v>
      </c>
      <c r="C80" s="143">
        <v>17</v>
      </c>
      <c r="D80" s="143">
        <v>18</v>
      </c>
      <c r="E80" s="143">
        <v>14</v>
      </c>
      <c r="F80" s="143">
        <v>19</v>
      </c>
      <c r="G80" s="148" t="s">
        <v>62</v>
      </c>
    </row>
    <row r="81" spans="1:7" x14ac:dyDescent="0.2">
      <c r="A81" s="27" t="s">
        <v>47</v>
      </c>
      <c r="B81" s="142">
        <v>32</v>
      </c>
      <c r="C81" s="142">
        <v>26</v>
      </c>
      <c r="D81" s="142">
        <v>35</v>
      </c>
      <c r="E81" s="142">
        <v>29</v>
      </c>
      <c r="F81" s="142">
        <v>32</v>
      </c>
      <c r="G81" s="147" t="s">
        <v>62</v>
      </c>
    </row>
    <row r="82" spans="1:7" x14ac:dyDescent="0.2">
      <c r="A82" s="140" t="s">
        <v>48</v>
      </c>
      <c r="B82" s="143">
        <v>9</v>
      </c>
      <c r="C82" s="143">
        <v>7</v>
      </c>
      <c r="D82" s="143">
        <v>7</v>
      </c>
      <c r="E82" s="143">
        <v>5</v>
      </c>
      <c r="F82" s="143">
        <v>7</v>
      </c>
      <c r="G82" s="148" t="s">
        <v>62</v>
      </c>
    </row>
    <row r="83" spans="1:7" x14ac:dyDescent="0.2">
      <c r="A83" s="140" t="s">
        <v>49</v>
      </c>
      <c r="B83" s="143">
        <v>7</v>
      </c>
      <c r="C83" s="143">
        <v>6</v>
      </c>
      <c r="D83" s="143">
        <v>9</v>
      </c>
      <c r="E83" s="143">
        <v>9</v>
      </c>
      <c r="F83" s="143">
        <v>11</v>
      </c>
      <c r="G83" s="148" t="s">
        <v>62</v>
      </c>
    </row>
    <row r="84" spans="1:7" x14ac:dyDescent="0.2">
      <c r="A84" s="140" t="s">
        <v>50</v>
      </c>
      <c r="B84" s="143">
        <v>10</v>
      </c>
      <c r="C84" s="143">
        <v>10</v>
      </c>
      <c r="D84" s="143">
        <v>10</v>
      </c>
      <c r="E84" s="143">
        <v>5</v>
      </c>
      <c r="F84" s="143">
        <v>4</v>
      </c>
      <c r="G84" s="148" t="s">
        <v>62</v>
      </c>
    </row>
    <row r="85" spans="1:7" x14ac:dyDescent="0.2">
      <c r="A85" s="140" t="s">
        <v>51</v>
      </c>
      <c r="B85" s="143">
        <v>1</v>
      </c>
      <c r="C85" s="143">
        <v>0</v>
      </c>
      <c r="D85" s="143">
        <v>2</v>
      </c>
      <c r="E85" s="143">
        <v>3</v>
      </c>
      <c r="F85" s="143">
        <v>3</v>
      </c>
      <c r="G85" s="148" t="s">
        <v>62</v>
      </c>
    </row>
    <row r="86" spans="1:7" x14ac:dyDescent="0.2">
      <c r="A86" s="140" t="s">
        <v>52</v>
      </c>
      <c r="B86" s="143">
        <v>3</v>
      </c>
      <c r="C86" s="143">
        <v>2</v>
      </c>
      <c r="D86" s="143">
        <v>5</v>
      </c>
      <c r="E86" s="143">
        <v>5</v>
      </c>
      <c r="F86" s="143">
        <v>4</v>
      </c>
      <c r="G86" s="148" t="s">
        <v>62</v>
      </c>
    </row>
    <row r="87" spans="1:7" x14ac:dyDescent="0.2">
      <c r="A87" s="140" t="s">
        <v>53</v>
      </c>
      <c r="B87" s="143">
        <v>2</v>
      </c>
      <c r="C87" s="143">
        <v>1</v>
      </c>
      <c r="D87" s="143">
        <v>2</v>
      </c>
      <c r="E87" s="143">
        <v>2</v>
      </c>
      <c r="F87" s="143">
        <v>3</v>
      </c>
      <c r="G87" s="148" t="s">
        <v>62</v>
      </c>
    </row>
    <row r="88" spans="1:7" x14ac:dyDescent="0.2">
      <c r="A88" s="27" t="s">
        <v>54</v>
      </c>
      <c r="B88" s="142">
        <v>4</v>
      </c>
      <c r="C88" s="142">
        <v>4</v>
      </c>
      <c r="D88" s="142">
        <v>6</v>
      </c>
      <c r="E88" s="142">
        <v>5</v>
      </c>
      <c r="F88" s="142">
        <v>7</v>
      </c>
      <c r="G88" s="147" t="s">
        <v>62</v>
      </c>
    </row>
    <row r="89" spans="1:7" x14ac:dyDescent="0.2">
      <c r="A89" s="27" t="s">
        <v>55</v>
      </c>
      <c r="B89" s="142">
        <v>2</v>
      </c>
      <c r="C89" s="142">
        <v>3</v>
      </c>
      <c r="D89" s="142">
        <v>4</v>
      </c>
      <c r="E89" s="142">
        <v>2</v>
      </c>
      <c r="F89" s="142">
        <v>2</v>
      </c>
      <c r="G89" s="147" t="s">
        <v>62</v>
      </c>
    </row>
    <row r="90" spans="1:7" x14ac:dyDescent="0.2">
      <c r="A90" s="27" t="s">
        <v>56</v>
      </c>
      <c r="B90" s="142">
        <v>20</v>
      </c>
      <c r="C90" s="142">
        <v>39</v>
      </c>
      <c r="D90" s="142">
        <v>60</v>
      </c>
      <c r="E90" s="142">
        <v>55</v>
      </c>
      <c r="F90" s="142">
        <v>19</v>
      </c>
      <c r="G90" s="147" t="s">
        <v>62</v>
      </c>
    </row>
    <row r="91" spans="1:7" ht="30" customHeight="1" x14ac:dyDescent="0.2">
      <c r="A91" s="29" t="s">
        <v>58</v>
      </c>
      <c r="B91" s="144">
        <v>26</v>
      </c>
      <c r="C91" s="144">
        <v>15</v>
      </c>
      <c r="D91" s="144">
        <v>35</v>
      </c>
      <c r="E91" s="144">
        <v>37</v>
      </c>
      <c r="F91" s="144">
        <v>30</v>
      </c>
      <c r="G91" s="146" t="s">
        <v>62</v>
      </c>
    </row>
    <row r="92" spans="1:7" x14ac:dyDescent="0.2">
      <c r="A92" s="252" t="s">
        <v>21</v>
      </c>
      <c r="B92" s="252"/>
      <c r="C92" s="252"/>
      <c r="D92" s="252"/>
      <c r="E92" s="252"/>
      <c r="F92" s="252"/>
      <c r="G92" s="252"/>
    </row>
    <row r="93" spans="1:7" x14ac:dyDescent="0.2">
      <c r="A93" s="252" t="s">
        <v>21</v>
      </c>
      <c r="B93" s="252"/>
      <c r="C93" s="252"/>
      <c r="D93" s="252"/>
      <c r="E93" s="252"/>
      <c r="F93" s="252"/>
      <c r="G93" s="252"/>
    </row>
  </sheetData>
  <mergeCells count="4">
    <mergeCell ref="A1:G1"/>
    <mergeCell ref="A2:G2"/>
    <mergeCell ref="A92:G92"/>
    <mergeCell ref="A93:G93"/>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8"/>
  <sheetViews>
    <sheetView showGridLines="0" zoomScale="80" zoomScaleNormal="80" workbookViewId="0">
      <selection sqref="A1:D1"/>
    </sheetView>
  </sheetViews>
  <sheetFormatPr defaultRowHeight="12.75" x14ac:dyDescent="0.2"/>
  <cols>
    <col min="1" max="1" width="50.7109375" customWidth="1"/>
    <col min="2" max="4" width="15.7109375" customWidth="1"/>
  </cols>
  <sheetData>
    <row r="1" spans="1:4" ht="15" customHeight="1" x14ac:dyDescent="0.25">
      <c r="A1" s="253" t="s">
        <v>125</v>
      </c>
      <c r="B1" s="253"/>
      <c r="C1" s="253"/>
      <c r="D1" s="253"/>
    </row>
    <row r="2" spans="1:4" x14ac:dyDescent="0.2">
      <c r="A2" s="254" t="s">
        <v>21</v>
      </c>
      <c r="B2" s="254"/>
      <c r="C2" s="254"/>
      <c r="D2" s="254"/>
    </row>
    <row r="3" spans="1:4" ht="52.15" customHeight="1" x14ac:dyDescent="0.2">
      <c r="A3" s="24" t="s">
        <v>22</v>
      </c>
      <c r="B3" s="24" t="s">
        <v>68</v>
      </c>
      <c r="C3" s="24" t="s">
        <v>69</v>
      </c>
      <c r="D3" s="24" t="s">
        <v>121</v>
      </c>
    </row>
    <row r="4" spans="1:4" ht="30" customHeight="1" x14ac:dyDescent="0.25">
      <c r="A4" s="25" t="s">
        <v>126</v>
      </c>
      <c r="B4" s="151">
        <v>80454</v>
      </c>
      <c r="C4" s="151">
        <v>3919</v>
      </c>
      <c r="D4" s="151">
        <v>84373</v>
      </c>
    </row>
    <row r="5" spans="1:4" x14ac:dyDescent="0.2">
      <c r="A5" s="40" t="s">
        <v>122</v>
      </c>
      <c r="B5" s="153">
        <v>71245</v>
      </c>
      <c r="C5" s="153">
        <v>3504</v>
      </c>
      <c r="D5" s="153">
        <v>74749</v>
      </c>
    </row>
    <row r="6" spans="1:4" x14ac:dyDescent="0.2">
      <c r="A6" s="40" t="s">
        <v>123</v>
      </c>
      <c r="B6" s="153">
        <v>8931</v>
      </c>
      <c r="C6" s="153">
        <v>409</v>
      </c>
      <c r="D6" s="153">
        <v>9340</v>
      </c>
    </row>
    <row r="7" spans="1:4" ht="30" customHeight="1" x14ac:dyDescent="0.2">
      <c r="A7" s="41" t="s">
        <v>124</v>
      </c>
      <c r="B7" s="152">
        <v>278</v>
      </c>
      <c r="C7" s="152">
        <v>6</v>
      </c>
      <c r="D7" s="152">
        <v>284</v>
      </c>
    </row>
    <row r="8" spans="1:4" ht="30" customHeight="1" x14ac:dyDescent="0.25">
      <c r="A8" s="25" t="s">
        <v>127</v>
      </c>
      <c r="B8" s="154">
        <v>1673</v>
      </c>
      <c r="C8" s="154">
        <v>69</v>
      </c>
      <c r="D8" s="154">
        <v>1742</v>
      </c>
    </row>
    <row r="9" spans="1:4" x14ac:dyDescent="0.2">
      <c r="A9" s="40" t="s">
        <v>128</v>
      </c>
      <c r="B9" s="155">
        <v>93</v>
      </c>
      <c r="C9" s="155">
        <v>1</v>
      </c>
      <c r="D9" s="155">
        <v>94</v>
      </c>
    </row>
    <row r="10" spans="1:4" x14ac:dyDescent="0.2">
      <c r="A10" s="40" t="s">
        <v>129</v>
      </c>
      <c r="B10" s="155">
        <v>54</v>
      </c>
      <c r="C10" s="155">
        <v>0</v>
      </c>
      <c r="D10" s="155">
        <v>54</v>
      </c>
    </row>
    <row r="11" spans="1:4" x14ac:dyDescent="0.2">
      <c r="A11" s="40" t="s">
        <v>130</v>
      </c>
      <c r="B11" s="155">
        <v>1</v>
      </c>
      <c r="C11" s="155">
        <v>0</v>
      </c>
      <c r="D11" s="155">
        <v>1</v>
      </c>
    </row>
    <row r="12" spans="1:4" x14ac:dyDescent="0.2">
      <c r="A12" s="40" t="s">
        <v>131</v>
      </c>
      <c r="B12" s="155">
        <v>6</v>
      </c>
      <c r="C12" s="155">
        <v>0</v>
      </c>
      <c r="D12" s="155">
        <v>6</v>
      </c>
    </row>
    <row r="13" spans="1:4" x14ac:dyDescent="0.2">
      <c r="A13" s="40" t="s">
        <v>132</v>
      </c>
      <c r="B13" s="155">
        <v>9</v>
      </c>
      <c r="C13" s="155">
        <v>0</v>
      </c>
      <c r="D13" s="155">
        <v>9</v>
      </c>
    </row>
    <row r="14" spans="1:4" x14ac:dyDescent="0.2">
      <c r="A14" s="40" t="s">
        <v>133</v>
      </c>
      <c r="B14" s="155">
        <v>12</v>
      </c>
      <c r="C14" s="155">
        <v>0</v>
      </c>
      <c r="D14" s="155">
        <v>12</v>
      </c>
    </row>
    <row r="15" spans="1:4" x14ac:dyDescent="0.2">
      <c r="A15" s="40" t="s">
        <v>134</v>
      </c>
      <c r="B15" s="155">
        <v>20</v>
      </c>
      <c r="C15" s="155">
        <v>1</v>
      </c>
      <c r="D15" s="155">
        <v>21</v>
      </c>
    </row>
    <row r="16" spans="1:4" x14ac:dyDescent="0.2">
      <c r="A16" s="40" t="s">
        <v>135</v>
      </c>
      <c r="B16" s="155">
        <v>43</v>
      </c>
      <c r="C16" s="155">
        <v>1</v>
      </c>
      <c r="D16" s="155">
        <v>44</v>
      </c>
    </row>
    <row r="17" spans="1:4" x14ac:dyDescent="0.2">
      <c r="A17" s="40" t="s">
        <v>136</v>
      </c>
      <c r="B17" s="155">
        <v>13</v>
      </c>
      <c r="C17" s="155">
        <v>0</v>
      </c>
      <c r="D17" s="155">
        <v>13</v>
      </c>
    </row>
    <row r="18" spans="1:4" x14ac:dyDescent="0.2">
      <c r="A18" s="40" t="s">
        <v>137</v>
      </c>
      <c r="B18" s="155">
        <v>28</v>
      </c>
      <c r="C18" s="155">
        <v>0</v>
      </c>
      <c r="D18" s="155">
        <v>28</v>
      </c>
    </row>
    <row r="19" spans="1:4" x14ac:dyDescent="0.2">
      <c r="A19" s="40" t="s">
        <v>138</v>
      </c>
      <c r="B19" s="155">
        <v>2</v>
      </c>
      <c r="C19" s="155">
        <v>0</v>
      </c>
      <c r="D19" s="155">
        <v>2</v>
      </c>
    </row>
    <row r="20" spans="1:4" x14ac:dyDescent="0.2">
      <c r="A20" s="40" t="s">
        <v>139</v>
      </c>
      <c r="B20" s="155">
        <v>50</v>
      </c>
      <c r="C20" s="155">
        <v>1</v>
      </c>
      <c r="D20" s="155">
        <v>51</v>
      </c>
    </row>
    <row r="21" spans="1:4" x14ac:dyDescent="0.2">
      <c r="A21" s="40" t="s">
        <v>140</v>
      </c>
      <c r="B21" s="155">
        <v>24</v>
      </c>
      <c r="C21" s="155">
        <v>1</v>
      </c>
      <c r="D21" s="155">
        <v>25</v>
      </c>
    </row>
    <row r="22" spans="1:4" x14ac:dyDescent="0.2">
      <c r="A22" s="40" t="s">
        <v>141</v>
      </c>
      <c r="B22" s="155">
        <v>1</v>
      </c>
      <c r="C22" s="155">
        <v>0</v>
      </c>
      <c r="D22" s="155">
        <v>1</v>
      </c>
    </row>
    <row r="23" spans="1:4" x14ac:dyDescent="0.2">
      <c r="A23" s="40" t="s">
        <v>142</v>
      </c>
      <c r="B23" s="155">
        <v>41</v>
      </c>
      <c r="C23" s="155">
        <v>0</v>
      </c>
      <c r="D23" s="155">
        <v>41</v>
      </c>
    </row>
    <row r="24" spans="1:4" x14ac:dyDescent="0.2">
      <c r="A24" s="40" t="s">
        <v>143</v>
      </c>
      <c r="B24" s="155">
        <v>92</v>
      </c>
      <c r="C24" s="155">
        <v>6</v>
      </c>
      <c r="D24" s="155">
        <v>98</v>
      </c>
    </row>
    <row r="25" spans="1:4" x14ac:dyDescent="0.2">
      <c r="A25" s="40" t="s">
        <v>144</v>
      </c>
      <c r="B25" s="155">
        <v>13</v>
      </c>
      <c r="C25" s="155">
        <v>1</v>
      </c>
      <c r="D25" s="155">
        <v>14</v>
      </c>
    </row>
    <row r="26" spans="1:4" x14ac:dyDescent="0.2">
      <c r="A26" s="40" t="s">
        <v>145</v>
      </c>
      <c r="B26" s="155">
        <v>18</v>
      </c>
      <c r="C26" s="155">
        <v>0</v>
      </c>
      <c r="D26" s="155">
        <v>18</v>
      </c>
    </row>
    <row r="27" spans="1:4" x14ac:dyDescent="0.2">
      <c r="A27" s="40" t="s">
        <v>146</v>
      </c>
      <c r="B27" s="155">
        <v>33</v>
      </c>
      <c r="C27" s="155">
        <v>2</v>
      </c>
      <c r="D27" s="155">
        <v>35</v>
      </c>
    </row>
    <row r="28" spans="1:4" x14ac:dyDescent="0.2">
      <c r="A28" s="40" t="s">
        <v>147</v>
      </c>
      <c r="B28" s="155">
        <v>12</v>
      </c>
      <c r="C28" s="155">
        <v>1</v>
      </c>
      <c r="D28" s="155">
        <v>13</v>
      </c>
    </row>
    <row r="29" spans="1:4" x14ac:dyDescent="0.2">
      <c r="A29" s="40" t="s">
        <v>148</v>
      </c>
      <c r="B29" s="155">
        <v>19</v>
      </c>
      <c r="C29" s="155">
        <v>0</v>
      </c>
      <c r="D29" s="155">
        <v>19</v>
      </c>
    </row>
    <row r="30" spans="1:4" x14ac:dyDescent="0.2">
      <c r="A30" s="40" t="s">
        <v>149</v>
      </c>
      <c r="B30" s="155">
        <v>8</v>
      </c>
      <c r="C30" s="155">
        <v>2</v>
      </c>
      <c r="D30" s="155">
        <v>10</v>
      </c>
    </row>
    <row r="31" spans="1:4" x14ac:dyDescent="0.2">
      <c r="A31" s="40" t="s">
        <v>150</v>
      </c>
      <c r="B31" s="155">
        <v>3</v>
      </c>
      <c r="C31" s="155">
        <v>0</v>
      </c>
      <c r="D31" s="155">
        <v>3</v>
      </c>
    </row>
    <row r="32" spans="1:4" x14ac:dyDescent="0.2">
      <c r="A32" s="40" t="s">
        <v>151</v>
      </c>
      <c r="B32" s="155">
        <v>5</v>
      </c>
      <c r="C32" s="155">
        <v>0</v>
      </c>
      <c r="D32" s="155">
        <v>5</v>
      </c>
    </row>
    <row r="33" spans="1:4" x14ac:dyDescent="0.2">
      <c r="A33" s="40" t="s">
        <v>152</v>
      </c>
      <c r="B33" s="155">
        <v>13</v>
      </c>
      <c r="C33" s="155">
        <v>2</v>
      </c>
      <c r="D33" s="155">
        <v>15</v>
      </c>
    </row>
    <row r="34" spans="1:4" x14ac:dyDescent="0.2">
      <c r="A34" s="40" t="s">
        <v>153</v>
      </c>
      <c r="B34" s="155">
        <v>51</v>
      </c>
      <c r="C34" s="155">
        <v>0</v>
      </c>
      <c r="D34" s="155">
        <v>51</v>
      </c>
    </row>
    <row r="35" spans="1:4" x14ac:dyDescent="0.2">
      <c r="A35" s="40" t="s">
        <v>154</v>
      </c>
      <c r="B35" s="155">
        <v>1</v>
      </c>
      <c r="C35" s="155">
        <v>0</v>
      </c>
      <c r="D35" s="155">
        <v>1</v>
      </c>
    </row>
    <row r="36" spans="1:4" x14ac:dyDescent="0.2">
      <c r="A36" s="40" t="s">
        <v>155</v>
      </c>
      <c r="B36" s="155">
        <v>2</v>
      </c>
      <c r="C36" s="155">
        <v>0</v>
      </c>
      <c r="D36" s="155">
        <v>2</v>
      </c>
    </row>
    <row r="37" spans="1:4" x14ac:dyDescent="0.2">
      <c r="A37" s="40" t="s">
        <v>156</v>
      </c>
      <c r="B37" s="155">
        <v>3</v>
      </c>
      <c r="C37" s="155">
        <v>0</v>
      </c>
      <c r="D37" s="155">
        <v>3</v>
      </c>
    </row>
    <row r="38" spans="1:4" x14ac:dyDescent="0.2">
      <c r="A38" s="40" t="s">
        <v>157</v>
      </c>
      <c r="B38" s="155">
        <v>248</v>
      </c>
      <c r="C38" s="155">
        <v>22</v>
      </c>
      <c r="D38" s="155">
        <v>270</v>
      </c>
    </row>
    <row r="39" spans="1:4" x14ac:dyDescent="0.2">
      <c r="A39" s="40" t="s">
        <v>158</v>
      </c>
      <c r="B39" s="155">
        <v>12</v>
      </c>
      <c r="C39" s="155">
        <v>1</v>
      </c>
      <c r="D39" s="155">
        <v>13</v>
      </c>
    </row>
    <row r="40" spans="1:4" x14ac:dyDescent="0.2">
      <c r="A40" s="40" t="s">
        <v>159</v>
      </c>
      <c r="B40" s="155">
        <v>10</v>
      </c>
      <c r="C40" s="155">
        <v>0</v>
      </c>
      <c r="D40" s="155">
        <v>10</v>
      </c>
    </row>
    <row r="41" spans="1:4" x14ac:dyDescent="0.2">
      <c r="A41" s="40" t="s">
        <v>160</v>
      </c>
      <c r="B41" s="155">
        <v>1</v>
      </c>
      <c r="C41" s="155">
        <v>0</v>
      </c>
      <c r="D41" s="155">
        <v>1</v>
      </c>
    </row>
    <row r="42" spans="1:4" x14ac:dyDescent="0.2">
      <c r="A42" s="40" t="s">
        <v>161</v>
      </c>
      <c r="B42" s="155">
        <v>8</v>
      </c>
      <c r="C42" s="155">
        <v>0</v>
      </c>
      <c r="D42" s="155">
        <v>8</v>
      </c>
    </row>
    <row r="43" spans="1:4" x14ac:dyDescent="0.2">
      <c r="A43" s="40" t="s">
        <v>162</v>
      </c>
      <c r="B43" s="155">
        <v>3</v>
      </c>
      <c r="C43" s="155">
        <v>2</v>
      </c>
      <c r="D43" s="155">
        <v>5</v>
      </c>
    </row>
    <row r="44" spans="1:4" x14ac:dyDescent="0.2">
      <c r="A44" s="40" t="s">
        <v>163</v>
      </c>
      <c r="B44" s="155">
        <v>40</v>
      </c>
      <c r="C44" s="155">
        <v>1</v>
      </c>
      <c r="D44" s="155">
        <v>41</v>
      </c>
    </row>
    <row r="45" spans="1:4" x14ac:dyDescent="0.2">
      <c r="A45" s="40" t="s">
        <v>164</v>
      </c>
      <c r="B45" s="155">
        <v>316</v>
      </c>
      <c r="C45" s="155">
        <v>4</v>
      </c>
      <c r="D45" s="155">
        <v>320</v>
      </c>
    </row>
    <row r="46" spans="1:4" x14ac:dyDescent="0.2">
      <c r="A46" s="40" t="s">
        <v>165</v>
      </c>
      <c r="B46" s="155">
        <v>72</v>
      </c>
      <c r="C46" s="155">
        <v>3</v>
      </c>
      <c r="D46" s="155">
        <v>75</v>
      </c>
    </row>
    <row r="47" spans="1:4" x14ac:dyDescent="0.2">
      <c r="A47" s="40" t="s">
        <v>166</v>
      </c>
      <c r="B47" s="155">
        <v>63</v>
      </c>
      <c r="C47" s="155">
        <v>0</v>
      </c>
      <c r="D47" s="155">
        <v>63</v>
      </c>
    </row>
    <row r="48" spans="1:4" x14ac:dyDescent="0.2">
      <c r="A48" s="40" t="s">
        <v>167</v>
      </c>
      <c r="B48" s="155">
        <v>12</v>
      </c>
      <c r="C48" s="155">
        <v>1</v>
      </c>
      <c r="D48" s="155">
        <v>13</v>
      </c>
    </row>
    <row r="49" spans="1:4" x14ac:dyDescent="0.2">
      <c r="A49" s="40" t="s">
        <v>168</v>
      </c>
      <c r="B49" s="155">
        <v>3</v>
      </c>
      <c r="C49" s="155">
        <v>0</v>
      </c>
      <c r="D49" s="155">
        <v>3</v>
      </c>
    </row>
    <row r="50" spans="1:4" x14ac:dyDescent="0.2">
      <c r="A50" s="40" t="s">
        <v>169</v>
      </c>
      <c r="B50" s="155">
        <v>16</v>
      </c>
      <c r="C50" s="155">
        <v>0</v>
      </c>
      <c r="D50" s="155">
        <v>16</v>
      </c>
    </row>
    <row r="51" spans="1:4" x14ac:dyDescent="0.2">
      <c r="A51" s="40" t="s">
        <v>170</v>
      </c>
      <c r="B51" s="155">
        <v>33</v>
      </c>
      <c r="C51" s="155">
        <v>2</v>
      </c>
      <c r="D51" s="155">
        <v>35</v>
      </c>
    </row>
    <row r="52" spans="1:4" x14ac:dyDescent="0.2">
      <c r="A52" s="40" t="s">
        <v>171</v>
      </c>
      <c r="B52" s="155">
        <v>9</v>
      </c>
      <c r="C52" s="155">
        <v>2</v>
      </c>
      <c r="D52" s="155">
        <v>11</v>
      </c>
    </row>
    <row r="53" spans="1:4" x14ac:dyDescent="0.2">
      <c r="A53" s="40" t="s">
        <v>172</v>
      </c>
      <c r="B53" s="155">
        <v>157</v>
      </c>
      <c r="C53" s="155">
        <v>12</v>
      </c>
      <c r="D53" s="155">
        <v>169</v>
      </c>
    </row>
    <row r="54" spans="1:4" ht="30" customHeight="1" x14ac:dyDescent="0.25">
      <c r="A54" s="25" t="s">
        <v>173</v>
      </c>
      <c r="B54" s="154">
        <v>1247</v>
      </c>
      <c r="C54" s="154">
        <v>43</v>
      </c>
      <c r="D54" s="154">
        <v>1290</v>
      </c>
    </row>
    <row r="55" spans="1:4" x14ac:dyDescent="0.2">
      <c r="A55" s="40" t="s">
        <v>174</v>
      </c>
      <c r="B55" s="155">
        <v>143</v>
      </c>
      <c r="C55" s="155">
        <v>0</v>
      </c>
      <c r="D55" s="155">
        <v>143</v>
      </c>
    </row>
    <row r="56" spans="1:4" x14ac:dyDescent="0.2">
      <c r="A56" s="40" t="s">
        <v>175</v>
      </c>
      <c r="B56" s="155">
        <v>168</v>
      </c>
      <c r="C56" s="155">
        <v>4</v>
      </c>
      <c r="D56" s="155">
        <v>172</v>
      </c>
    </row>
    <row r="57" spans="1:4" x14ac:dyDescent="0.2">
      <c r="A57" s="40" t="s">
        <v>176</v>
      </c>
      <c r="B57" s="155">
        <v>1</v>
      </c>
      <c r="C57" s="155">
        <v>0</v>
      </c>
      <c r="D57" s="155">
        <v>1</v>
      </c>
    </row>
    <row r="58" spans="1:4" x14ac:dyDescent="0.2">
      <c r="A58" s="40" t="s">
        <v>177</v>
      </c>
      <c r="B58" s="155">
        <v>2</v>
      </c>
      <c r="C58" s="155">
        <v>0</v>
      </c>
      <c r="D58" s="155">
        <v>2</v>
      </c>
    </row>
    <row r="59" spans="1:4" x14ac:dyDescent="0.2">
      <c r="A59" s="40" t="s">
        <v>178</v>
      </c>
      <c r="B59" s="155">
        <v>66</v>
      </c>
      <c r="C59" s="155">
        <v>9</v>
      </c>
      <c r="D59" s="155">
        <v>75</v>
      </c>
    </row>
    <row r="60" spans="1:4" x14ac:dyDescent="0.2">
      <c r="A60" s="40" t="s">
        <v>179</v>
      </c>
      <c r="B60" s="155">
        <v>1</v>
      </c>
      <c r="C60" s="155">
        <v>0</v>
      </c>
      <c r="D60" s="155">
        <v>1</v>
      </c>
    </row>
    <row r="61" spans="1:4" x14ac:dyDescent="0.2">
      <c r="A61" s="40" t="s">
        <v>180</v>
      </c>
      <c r="B61" s="155">
        <v>17</v>
      </c>
      <c r="C61" s="155">
        <v>1</v>
      </c>
      <c r="D61" s="155">
        <v>18</v>
      </c>
    </row>
    <row r="62" spans="1:4" x14ac:dyDescent="0.2">
      <c r="A62" s="40" t="s">
        <v>181</v>
      </c>
      <c r="B62" s="155">
        <v>262</v>
      </c>
      <c r="C62" s="155">
        <v>8</v>
      </c>
      <c r="D62" s="155">
        <v>270</v>
      </c>
    </row>
    <row r="63" spans="1:4" x14ac:dyDescent="0.2">
      <c r="A63" s="40" t="s">
        <v>182</v>
      </c>
      <c r="B63" s="155">
        <v>8</v>
      </c>
      <c r="C63" s="155">
        <v>0</v>
      </c>
      <c r="D63" s="155">
        <v>8</v>
      </c>
    </row>
    <row r="64" spans="1:4" x14ac:dyDescent="0.2">
      <c r="A64" s="40" t="s">
        <v>183</v>
      </c>
      <c r="B64" s="155">
        <v>2</v>
      </c>
      <c r="C64" s="155">
        <v>0</v>
      </c>
      <c r="D64" s="155">
        <v>2</v>
      </c>
    </row>
    <row r="65" spans="1:4" x14ac:dyDescent="0.2">
      <c r="A65" s="40" t="s">
        <v>184</v>
      </c>
      <c r="B65" s="155">
        <v>2</v>
      </c>
      <c r="C65" s="155">
        <v>0</v>
      </c>
      <c r="D65" s="155">
        <v>2</v>
      </c>
    </row>
    <row r="66" spans="1:4" x14ac:dyDescent="0.2">
      <c r="A66" s="40" t="s">
        <v>185</v>
      </c>
      <c r="B66" s="155">
        <v>3</v>
      </c>
      <c r="C66" s="155">
        <v>0</v>
      </c>
      <c r="D66" s="155">
        <v>3</v>
      </c>
    </row>
    <row r="67" spans="1:4" x14ac:dyDescent="0.2">
      <c r="A67" s="40" t="s">
        <v>186</v>
      </c>
      <c r="B67" s="155">
        <v>10</v>
      </c>
      <c r="C67" s="155">
        <v>3</v>
      </c>
      <c r="D67" s="155">
        <v>13</v>
      </c>
    </row>
    <row r="68" spans="1:4" x14ac:dyDescent="0.2">
      <c r="A68" s="40" t="s">
        <v>187</v>
      </c>
      <c r="B68" s="155">
        <v>1</v>
      </c>
      <c r="C68" s="155">
        <v>0</v>
      </c>
      <c r="D68" s="155">
        <v>1</v>
      </c>
    </row>
    <row r="69" spans="1:4" x14ac:dyDescent="0.2">
      <c r="A69" s="40" t="s">
        <v>188</v>
      </c>
      <c r="B69" s="155">
        <v>0</v>
      </c>
      <c r="C69" s="155">
        <v>1</v>
      </c>
      <c r="D69" s="155">
        <v>1</v>
      </c>
    </row>
    <row r="70" spans="1:4" x14ac:dyDescent="0.2">
      <c r="A70" s="40" t="s">
        <v>189</v>
      </c>
      <c r="B70" s="155">
        <v>9</v>
      </c>
      <c r="C70" s="155">
        <v>1</v>
      </c>
      <c r="D70" s="155">
        <v>10</v>
      </c>
    </row>
    <row r="71" spans="1:4" x14ac:dyDescent="0.2">
      <c r="A71" s="40" t="s">
        <v>190</v>
      </c>
      <c r="B71" s="155">
        <v>1</v>
      </c>
      <c r="C71" s="155">
        <v>0</v>
      </c>
      <c r="D71" s="155">
        <v>1</v>
      </c>
    </row>
    <row r="72" spans="1:4" x14ac:dyDescent="0.2">
      <c r="A72" s="40" t="s">
        <v>191</v>
      </c>
      <c r="B72" s="155">
        <v>330</v>
      </c>
      <c r="C72" s="155">
        <v>7</v>
      </c>
      <c r="D72" s="155">
        <v>337</v>
      </c>
    </row>
    <row r="73" spans="1:4" x14ac:dyDescent="0.2">
      <c r="A73" s="40" t="s">
        <v>192</v>
      </c>
      <c r="B73" s="155">
        <v>5</v>
      </c>
      <c r="C73" s="155">
        <v>0</v>
      </c>
      <c r="D73" s="155">
        <v>5</v>
      </c>
    </row>
    <row r="74" spans="1:4" x14ac:dyDescent="0.2">
      <c r="A74" s="40" t="s">
        <v>193</v>
      </c>
      <c r="B74" s="155">
        <v>5</v>
      </c>
      <c r="C74" s="155">
        <v>0</v>
      </c>
      <c r="D74" s="155">
        <v>5</v>
      </c>
    </row>
    <row r="75" spans="1:4" x14ac:dyDescent="0.2">
      <c r="A75" s="40" t="s">
        <v>194</v>
      </c>
      <c r="B75" s="155">
        <v>75</v>
      </c>
      <c r="C75" s="155">
        <v>0</v>
      </c>
      <c r="D75" s="155">
        <v>75</v>
      </c>
    </row>
    <row r="76" spans="1:4" x14ac:dyDescent="0.2">
      <c r="A76" s="40" t="s">
        <v>195</v>
      </c>
      <c r="B76" s="155">
        <v>5</v>
      </c>
      <c r="C76" s="155">
        <v>2</v>
      </c>
      <c r="D76" s="155">
        <v>7</v>
      </c>
    </row>
    <row r="77" spans="1:4" x14ac:dyDescent="0.2">
      <c r="A77" s="40" t="s">
        <v>196</v>
      </c>
      <c r="B77" s="155">
        <v>1</v>
      </c>
      <c r="C77" s="155">
        <v>0</v>
      </c>
      <c r="D77" s="155">
        <v>1</v>
      </c>
    </row>
    <row r="78" spans="1:4" x14ac:dyDescent="0.2">
      <c r="A78" s="40" t="s">
        <v>197</v>
      </c>
      <c r="B78" s="155">
        <v>2</v>
      </c>
      <c r="C78" s="155">
        <v>0</v>
      </c>
      <c r="D78" s="155">
        <v>2</v>
      </c>
    </row>
    <row r="79" spans="1:4" x14ac:dyDescent="0.2">
      <c r="A79" s="40" t="s">
        <v>198</v>
      </c>
      <c r="B79" s="155">
        <v>128</v>
      </c>
      <c r="C79" s="155">
        <v>7</v>
      </c>
      <c r="D79" s="155">
        <v>135</v>
      </c>
    </row>
    <row r="80" spans="1:4" ht="30" customHeight="1" x14ac:dyDescent="0.25">
      <c r="A80" s="25" t="s">
        <v>199</v>
      </c>
      <c r="B80" s="154">
        <v>136</v>
      </c>
      <c r="C80" s="154">
        <v>9</v>
      </c>
      <c r="D80" s="154">
        <v>145</v>
      </c>
    </row>
    <row r="81" spans="1:4" x14ac:dyDescent="0.2">
      <c r="A81" s="40" t="s">
        <v>200</v>
      </c>
      <c r="B81" s="155">
        <v>2</v>
      </c>
      <c r="C81" s="155">
        <v>1</v>
      </c>
      <c r="D81" s="155">
        <v>3</v>
      </c>
    </row>
    <row r="82" spans="1:4" x14ac:dyDescent="0.2">
      <c r="A82" s="40" t="s">
        <v>201</v>
      </c>
      <c r="B82" s="155">
        <v>2</v>
      </c>
      <c r="C82" s="155">
        <v>0</v>
      </c>
      <c r="D82" s="155">
        <v>2</v>
      </c>
    </row>
    <row r="83" spans="1:4" x14ac:dyDescent="0.2">
      <c r="A83" s="40" t="s">
        <v>202</v>
      </c>
      <c r="B83" s="155">
        <v>5</v>
      </c>
      <c r="C83" s="155">
        <v>1</v>
      </c>
      <c r="D83" s="155">
        <v>6</v>
      </c>
    </row>
    <row r="84" spans="1:4" x14ac:dyDescent="0.2">
      <c r="A84" s="40" t="s">
        <v>203</v>
      </c>
      <c r="B84" s="155">
        <v>42</v>
      </c>
      <c r="C84" s="155">
        <v>1</v>
      </c>
      <c r="D84" s="155">
        <v>43</v>
      </c>
    </row>
    <row r="85" spans="1:4" x14ac:dyDescent="0.2">
      <c r="A85" s="40" t="s">
        <v>204</v>
      </c>
      <c r="B85" s="155">
        <v>22</v>
      </c>
      <c r="C85" s="155">
        <v>0</v>
      </c>
      <c r="D85" s="155">
        <v>22</v>
      </c>
    </row>
    <row r="86" spans="1:4" x14ac:dyDescent="0.2">
      <c r="A86" s="40" t="s">
        <v>205</v>
      </c>
      <c r="B86" s="155">
        <v>30</v>
      </c>
      <c r="C86" s="155">
        <v>2</v>
      </c>
      <c r="D86" s="155">
        <v>32</v>
      </c>
    </row>
    <row r="87" spans="1:4" x14ac:dyDescent="0.2">
      <c r="A87" s="40" t="s">
        <v>206</v>
      </c>
      <c r="B87" s="155">
        <v>0</v>
      </c>
      <c r="C87" s="155">
        <v>1</v>
      </c>
      <c r="D87" s="155">
        <v>1</v>
      </c>
    </row>
    <row r="88" spans="1:4" x14ac:dyDescent="0.2">
      <c r="A88" s="40" t="s">
        <v>207</v>
      </c>
      <c r="B88" s="155">
        <v>9</v>
      </c>
      <c r="C88" s="155">
        <v>0</v>
      </c>
      <c r="D88" s="155">
        <v>9</v>
      </c>
    </row>
    <row r="89" spans="1:4" x14ac:dyDescent="0.2">
      <c r="A89" s="40" t="s">
        <v>208</v>
      </c>
      <c r="B89" s="155">
        <v>1</v>
      </c>
      <c r="C89" s="155">
        <v>0</v>
      </c>
      <c r="D89" s="155">
        <v>1</v>
      </c>
    </row>
    <row r="90" spans="1:4" x14ac:dyDescent="0.2">
      <c r="A90" s="40" t="s">
        <v>209</v>
      </c>
      <c r="B90" s="155">
        <v>1</v>
      </c>
      <c r="C90" s="155">
        <v>0</v>
      </c>
      <c r="D90" s="155">
        <v>1</v>
      </c>
    </row>
    <row r="91" spans="1:4" x14ac:dyDescent="0.2">
      <c r="A91" s="40" t="s">
        <v>210</v>
      </c>
      <c r="B91" s="155">
        <v>11</v>
      </c>
      <c r="C91" s="155">
        <v>0</v>
      </c>
      <c r="D91" s="155">
        <v>11</v>
      </c>
    </row>
    <row r="92" spans="1:4" x14ac:dyDescent="0.2">
      <c r="A92" s="40" t="s">
        <v>211</v>
      </c>
      <c r="B92" s="155">
        <v>4</v>
      </c>
      <c r="C92" s="155">
        <v>2</v>
      </c>
      <c r="D92" s="155">
        <v>6</v>
      </c>
    </row>
    <row r="93" spans="1:4" x14ac:dyDescent="0.2">
      <c r="A93" s="40" t="s">
        <v>212</v>
      </c>
      <c r="B93" s="155">
        <v>1</v>
      </c>
      <c r="C93" s="155">
        <v>0</v>
      </c>
      <c r="D93" s="155">
        <v>1</v>
      </c>
    </row>
    <row r="94" spans="1:4" x14ac:dyDescent="0.2">
      <c r="A94" s="40" t="s">
        <v>213</v>
      </c>
      <c r="B94" s="155">
        <v>1</v>
      </c>
      <c r="C94" s="155">
        <v>1</v>
      </c>
      <c r="D94" s="155">
        <v>2</v>
      </c>
    </row>
    <row r="95" spans="1:4" x14ac:dyDescent="0.2">
      <c r="A95" s="40" t="s">
        <v>214</v>
      </c>
      <c r="B95" s="155">
        <v>1</v>
      </c>
      <c r="C95" s="155">
        <v>0</v>
      </c>
      <c r="D95" s="155">
        <v>1</v>
      </c>
    </row>
    <row r="96" spans="1:4" x14ac:dyDescent="0.2">
      <c r="A96" s="40" t="s">
        <v>215</v>
      </c>
      <c r="B96" s="155">
        <v>4</v>
      </c>
      <c r="C96" s="155">
        <v>0</v>
      </c>
      <c r="D96" s="155">
        <v>4</v>
      </c>
    </row>
    <row r="97" spans="1:4" ht="30" customHeight="1" x14ac:dyDescent="0.25">
      <c r="A97" s="25" t="s">
        <v>216</v>
      </c>
      <c r="B97" s="154">
        <v>4750</v>
      </c>
      <c r="C97" s="154">
        <v>251</v>
      </c>
      <c r="D97" s="154">
        <v>5001</v>
      </c>
    </row>
    <row r="98" spans="1:4" x14ac:dyDescent="0.2">
      <c r="A98" s="40" t="s">
        <v>217</v>
      </c>
      <c r="B98" s="155">
        <v>707</v>
      </c>
      <c r="C98" s="155">
        <v>9</v>
      </c>
      <c r="D98" s="155">
        <v>716</v>
      </c>
    </row>
    <row r="99" spans="1:4" x14ac:dyDescent="0.2">
      <c r="A99" s="40" t="s">
        <v>218</v>
      </c>
      <c r="B99" s="155">
        <v>5</v>
      </c>
      <c r="C99" s="155">
        <v>0</v>
      </c>
      <c r="D99" s="155">
        <v>5</v>
      </c>
    </row>
    <row r="100" spans="1:4" x14ac:dyDescent="0.2">
      <c r="A100" s="40" t="s">
        <v>219</v>
      </c>
      <c r="B100" s="155">
        <v>4</v>
      </c>
      <c r="C100" s="155">
        <v>1</v>
      </c>
      <c r="D100" s="155">
        <v>5</v>
      </c>
    </row>
    <row r="101" spans="1:4" x14ac:dyDescent="0.2">
      <c r="A101" s="40" t="s">
        <v>220</v>
      </c>
      <c r="B101" s="155">
        <v>3</v>
      </c>
      <c r="C101" s="155">
        <v>0</v>
      </c>
      <c r="D101" s="155">
        <v>3</v>
      </c>
    </row>
    <row r="102" spans="1:4" x14ac:dyDescent="0.2">
      <c r="A102" s="40" t="s">
        <v>221</v>
      </c>
      <c r="B102" s="155">
        <v>3</v>
      </c>
      <c r="C102" s="155">
        <v>0</v>
      </c>
      <c r="D102" s="155">
        <v>3</v>
      </c>
    </row>
    <row r="103" spans="1:4" x14ac:dyDescent="0.2">
      <c r="A103" s="40" t="s">
        <v>222</v>
      </c>
      <c r="B103" s="155">
        <v>29</v>
      </c>
      <c r="C103" s="155">
        <v>3</v>
      </c>
      <c r="D103" s="155">
        <v>32</v>
      </c>
    </row>
    <row r="104" spans="1:4" x14ac:dyDescent="0.2">
      <c r="A104" s="40" t="s">
        <v>223</v>
      </c>
      <c r="B104" s="155">
        <v>6</v>
      </c>
      <c r="C104" s="155">
        <v>0</v>
      </c>
      <c r="D104" s="155">
        <v>6</v>
      </c>
    </row>
    <row r="105" spans="1:4" x14ac:dyDescent="0.2">
      <c r="A105" s="40" t="s">
        <v>224</v>
      </c>
      <c r="B105" s="155">
        <v>72</v>
      </c>
      <c r="C105" s="155">
        <v>16</v>
      </c>
      <c r="D105" s="155">
        <v>88</v>
      </c>
    </row>
    <row r="106" spans="1:4" x14ac:dyDescent="0.2">
      <c r="A106" s="40" t="s">
        <v>225</v>
      </c>
      <c r="B106" s="155">
        <v>7</v>
      </c>
      <c r="C106" s="155">
        <v>0</v>
      </c>
      <c r="D106" s="155">
        <v>7</v>
      </c>
    </row>
    <row r="107" spans="1:4" x14ac:dyDescent="0.2">
      <c r="A107" s="40" t="s">
        <v>226</v>
      </c>
      <c r="B107" s="155">
        <v>20</v>
      </c>
      <c r="C107" s="155">
        <v>0</v>
      </c>
      <c r="D107" s="155">
        <v>20</v>
      </c>
    </row>
    <row r="108" spans="1:4" x14ac:dyDescent="0.2">
      <c r="A108" s="40" t="s">
        <v>227</v>
      </c>
      <c r="B108" s="155">
        <v>66</v>
      </c>
      <c r="C108" s="155">
        <v>10</v>
      </c>
      <c r="D108" s="155">
        <v>76</v>
      </c>
    </row>
    <row r="109" spans="1:4" x14ac:dyDescent="0.2">
      <c r="A109" s="40" t="s">
        <v>228</v>
      </c>
      <c r="B109" s="155">
        <v>19</v>
      </c>
      <c r="C109" s="155">
        <v>0</v>
      </c>
      <c r="D109" s="155">
        <v>19</v>
      </c>
    </row>
    <row r="110" spans="1:4" x14ac:dyDescent="0.2">
      <c r="A110" s="40" t="s">
        <v>229</v>
      </c>
      <c r="B110" s="155">
        <v>172</v>
      </c>
      <c r="C110" s="155">
        <v>16</v>
      </c>
      <c r="D110" s="155">
        <v>188</v>
      </c>
    </row>
    <row r="111" spans="1:4" x14ac:dyDescent="0.2">
      <c r="A111" s="40" t="s">
        <v>230</v>
      </c>
      <c r="B111" s="155">
        <v>11</v>
      </c>
      <c r="C111" s="155">
        <v>1</v>
      </c>
      <c r="D111" s="155">
        <v>12</v>
      </c>
    </row>
    <row r="112" spans="1:4" x14ac:dyDescent="0.2">
      <c r="A112" s="40" t="s">
        <v>231</v>
      </c>
      <c r="B112" s="155">
        <v>7</v>
      </c>
      <c r="C112" s="155">
        <v>0</v>
      </c>
      <c r="D112" s="155">
        <v>7</v>
      </c>
    </row>
    <row r="113" spans="1:4" x14ac:dyDescent="0.2">
      <c r="A113" s="40" t="s">
        <v>232</v>
      </c>
      <c r="B113" s="155">
        <v>98</v>
      </c>
      <c r="C113" s="155">
        <v>3</v>
      </c>
      <c r="D113" s="155">
        <v>101</v>
      </c>
    </row>
    <row r="114" spans="1:4" x14ac:dyDescent="0.2">
      <c r="A114" s="40" t="s">
        <v>233</v>
      </c>
      <c r="B114" s="155">
        <v>3</v>
      </c>
      <c r="C114" s="155">
        <v>0</v>
      </c>
      <c r="D114" s="155">
        <v>3</v>
      </c>
    </row>
    <row r="115" spans="1:4" x14ac:dyDescent="0.2">
      <c r="A115" s="40" t="s">
        <v>234</v>
      </c>
      <c r="B115" s="155">
        <v>60</v>
      </c>
      <c r="C115" s="155">
        <v>7</v>
      </c>
      <c r="D115" s="155">
        <v>67</v>
      </c>
    </row>
    <row r="116" spans="1:4" x14ac:dyDescent="0.2">
      <c r="A116" s="40" t="s">
        <v>235</v>
      </c>
      <c r="B116" s="155">
        <v>22</v>
      </c>
      <c r="C116" s="155">
        <v>2</v>
      </c>
      <c r="D116" s="155">
        <v>24</v>
      </c>
    </row>
    <row r="117" spans="1:4" x14ac:dyDescent="0.2">
      <c r="A117" s="40" t="s">
        <v>236</v>
      </c>
      <c r="B117" s="155">
        <v>67</v>
      </c>
      <c r="C117" s="155">
        <v>10</v>
      </c>
      <c r="D117" s="155">
        <v>77</v>
      </c>
    </row>
    <row r="118" spans="1:4" x14ac:dyDescent="0.2">
      <c r="A118" s="40" t="s">
        <v>237</v>
      </c>
      <c r="B118" s="155">
        <v>695</v>
      </c>
      <c r="C118" s="155">
        <v>30</v>
      </c>
      <c r="D118" s="155">
        <v>725</v>
      </c>
    </row>
    <row r="119" spans="1:4" x14ac:dyDescent="0.2">
      <c r="A119" s="40" t="s">
        <v>238</v>
      </c>
      <c r="B119" s="155">
        <v>93</v>
      </c>
      <c r="C119" s="155">
        <v>2</v>
      </c>
      <c r="D119" s="155">
        <v>95</v>
      </c>
    </row>
    <row r="120" spans="1:4" x14ac:dyDescent="0.2">
      <c r="A120" s="40" t="s">
        <v>239</v>
      </c>
      <c r="B120" s="155">
        <v>41</v>
      </c>
      <c r="C120" s="155">
        <v>0</v>
      </c>
      <c r="D120" s="155">
        <v>41</v>
      </c>
    </row>
    <row r="121" spans="1:4" x14ac:dyDescent="0.2">
      <c r="A121" s="40" t="s">
        <v>240</v>
      </c>
      <c r="B121" s="155">
        <v>119</v>
      </c>
      <c r="C121" s="155">
        <v>14</v>
      </c>
      <c r="D121" s="155">
        <v>133</v>
      </c>
    </row>
    <row r="122" spans="1:4" x14ac:dyDescent="0.2">
      <c r="A122" s="40" t="s">
        <v>241</v>
      </c>
      <c r="B122" s="155">
        <v>389</v>
      </c>
      <c r="C122" s="155">
        <v>23</v>
      </c>
      <c r="D122" s="155">
        <v>412</v>
      </c>
    </row>
    <row r="123" spans="1:4" x14ac:dyDescent="0.2">
      <c r="A123" s="40" t="s">
        <v>242</v>
      </c>
      <c r="B123" s="155">
        <v>8</v>
      </c>
      <c r="C123" s="155">
        <v>0</v>
      </c>
      <c r="D123" s="155">
        <v>8</v>
      </c>
    </row>
    <row r="124" spans="1:4" x14ac:dyDescent="0.2">
      <c r="A124" s="40" t="s">
        <v>243</v>
      </c>
      <c r="B124" s="155">
        <v>4</v>
      </c>
      <c r="C124" s="155">
        <v>1</v>
      </c>
      <c r="D124" s="155">
        <v>5</v>
      </c>
    </row>
    <row r="125" spans="1:4" x14ac:dyDescent="0.2">
      <c r="A125" s="40" t="s">
        <v>244</v>
      </c>
      <c r="B125" s="155">
        <v>17</v>
      </c>
      <c r="C125" s="155">
        <v>0</v>
      </c>
      <c r="D125" s="155">
        <v>17</v>
      </c>
    </row>
    <row r="126" spans="1:4" x14ac:dyDescent="0.2">
      <c r="A126" s="40" t="s">
        <v>245</v>
      </c>
      <c r="B126" s="155">
        <v>8</v>
      </c>
      <c r="C126" s="155">
        <v>1</v>
      </c>
      <c r="D126" s="155">
        <v>9</v>
      </c>
    </row>
    <row r="127" spans="1:4" x14ac:dyDescent="0.2">
      <c r="A127" s="40" t="s">
        <v>246</v>
      </c>
      <c r="B127" s="155">
        <v>792</v>
      </c>
      <c r="C127" s="155">
        <v>29</v>
      </c>
      <c r="D127" s="155">
        <v>821</v>
      </c>
    </row>
    <row r="128" spans="1:4" x14ac:dyDescent="0.2">
      <c r="A128" s="40" t="s">
        <v>247</v>
      </c>
      <c r="B128" s="155">
        <v>234</v>
      </c>
      <c r="C128" s="155">
        <v>10</v>
      </c>
      <c r="D128" s="155">
        <v>244</v>
      </c>
    </row>
    <row r="129" spans="1:4" x14ac:dyDescent="0.2">
      <c r="A129" s="40" t="s">
        <v>248</v>
      </c>
      <c r="B129" s="155">
        <v>620</v>
      </c>
      <c r="C129" s="155">
        <v>43</v>
      </c>
      <c r="D129" s="155">
        <v>663</v>
      </c>
    </row>
    <row r="130" spans="1:4" x14ac:dyDescent="0.2">
      <c r="A130" s="40" t="s">
        <v>249</v>
      </c>
      <c r="B130" s="155">
        <v>37</v>
      </c>
      <c r="C130" s="155">
        <v>2</v>
      </c>
      <c r="D130" s="155">
        <v>39</v>
      </c>
    </row>
    <row r="131" spans="1:4" x14ac:dyDescent="0.2">
      <c r="A131" s="40" t="s">
        <v>250</v>
      </c>
      <c r="B131" s="155">
        <v>13</v>
      </c>
      <c r="C131" s="155">
        <v>1</v>
      </c>
      <c r="D131" s="155">
        <v>14</v>
      </c>
    </row>
    <row r="132" spans="1:4" x14ac:dyDescent="0.2">
      <c r="A132" s="40" t="s">
        <v>251</v>
      </c>
      <c r="B132" s="155">
        <v>98</v>
      </c>
      <c r="C132" s="155">
        <v>5</v>
      </c>
      <c r="D132" s="155">
        <v>103</v>
      </c>
    </row>
    <row r="133" spans="1:4" x14ac:dyDescent="0.2">
      <c r="A133" s="40" t="s">
        <v>252</v>
      </c>
      <c r="B133" s="155">
        <v>4</v>
      </c>
      <c r="C133" s="155">
        <v>0</v>
      </c>
      <c r="D133" s="155">
        <v>4</v>
      </c>
    </row>
    <row r="134" spans="1:4" x14ac:dyDescent="0.2">
      <c r="A134" s="40" t="s">
        <v>253</v>
      </c>
      <c r="B134" s="155">
        <v>53</v>
      </c>
      <c r="C134" s="155">
        <v>6</v>
      </c>
      <c r="D134" s="155">
        <v>59</v>
      </c>
    </row>
    <row r="135" spans="1:4" x14ac:dyDescent="0.2">
      <c r="A135" s="40" t="s">
        <v>254</v>
      </c>
      <c r="B135" s="155">
        <v>26</v>
      </c>
      <c r="C135" s="155">
        <v>0</v>
      </c>
      <c r="D135" s="155">
        <v>26</v>
      </c>
    </row>
    <row r="136" spans="1:4" x14ac:dyDescent="0.2">
      <c r="A136" s="40" t="s">
        <v>255</v>
      </c>
      <c r="B136" s="155">
        <v>2</v>
      </c>
      <c r="C136" s="155">
        <v>0</v>
      </c>
      <c r="D136" s="155">
        <v>2</v>
      </c>
    </row>
    <row r="137" spans="1:4" x14ac:dyDescent="0.2">
      <c r="A137" s="40" t="s">
        <v>256</v>
      </c>
      <c r="B137" s="155">
        <v>82</v>
      </c>
      <c r="C137" s="155">
        <v>1</v>
      </c>
      <c r="D137" s="155">
        <v>83</v>
      </c>
    </row>
    <row r="138" spans="1:4" x14ac:dyDescent="0.2">
      <c r="A138" s="40" t="s">
        <v>257</v>
      </c>
      <c r="B138" s="155">
        <v>34</v>
      </c>
      <c r="C138" s="155">
        <v>5</v>
      </c>
      <c r="D138" s="155">
        <v>39</v>
      </c>
    </row>
    <row r="139" spans="1:4" ht="30" customHeight="1" x14ac:dyDescent="0.25">
      <c r="A139" s="25" t="s">
        <v>258</v>
      </c>
      <c r="B139" s="154">
        <v>443</v>
      </c>
      <c r="C139" s="154">
        <v>1</v>
      </c>
      <c r="D139" s="154">
        <v>444</v>
      </c>
    </row>
    <row r="140" spans="1:4" x14ac:dyDescent="0.2">
      <c r="A140" s="40" t="s">
        <v>259</v>
      </c>
      <c r="B140" s="155">
        <v>1</v>
      </c>
      <c r="C140" s="155">
        <v>0</v>
      </c>
      <c r="D140" s="155">
        <v>1</v>
      </c>
    </row>
    <row r="141" spans="1:4" x14ac:dyDescent="0.2">
      <c r="A141" s="40" t="s">
        <v>260</v>
      </c>
      <c r="B141" s="155">
        <v>162</v>
      </c>
      <c r="C141" s="155">
        <v>1</v>
      </c>
      <c r="D141" s="155">
        <v>163</v>
      </c>
    </row>
    <row r="142" spans="1:4" x14ac:dyDescent="0.2">
      <c r="A142" s="40" t="s">
        <v>261</v>
      </c>
      <c r="B142" s="155">
        <v>183</v>
      </c>
      <c r="C142" s="155">
        <v>0</v>
      </c>
      <c r="D142" s="155">
        <v>183</v>
      </c>
    </row>
    <row r="143" spans="1:4" x14ac:dyDescent="0.2">
      <c r="A143" s="40" t="s">
        <v>262</v>
      </c>
      <c r="B143" s="155">
        <v>1</v>
      </c>
      <c r="C143" s="155">
        <v>0</v>
      </c>
      <c r="D143" s="155">
        <v>1</v>
      </c>
    </row>
    <row r="144" spans="1:4" x14ac:dyDescent="0.2">
      <c r="A144" s="40" t="s">
        <v>263</v>
      </c>
      <c r="B144" s="155">
        <v>1</v>
      </c>
      <c r="C144" s="155">
        <v>0</v>
      </c>
      <c r="D144" s="155">
        <v>1</v>
      </c>
    </row>
    <row r="145" spans="1:4" x14ac:dyDescent="0.2">
      <c r="A145" s="40" t="s">
        <v>264</v>
      </c>
      <c r="B145" s="155">
        <v>9</v>
      </c>
      <c r="C145" s="155">
        <v>0</v>
      </c>
      <c r="D145" s="155">
        <v>9</v>
      </c>
    </row>
    <row r="146" spans="1:4" x14ac:dyDescent="0.2">
      <c r="A146" s="40" t="s">
        <v>265</v>
      </c>
      <c r="B146" s="155">
        <v>14</v>
      </c>
      <c r="C146" s="155">
        <v>0</v>
      </c>
      <c r="D146" s="155">
        <v>14</v>
      </c>
    </row>
    <row r="147" spans="1:4" x14ac:dyDescent="0.2">
      <c r="A147" s="40" t="s">
        <v>266</v>
      </c>
      <c r="B147" s="155">
        <v>2</v>
      </c>
      <c r="C147" s="155">
        <v>0</v>
      </c>
      <c r="D147" s="155">
        <v>2</v>
      </c>
    </row>
    <row r="148" spans="1:4" x14ac:dyDescent="0.2">
      <c r="A148" s="40" t="s">
        <v>267</v>
      </c>
      <c r="B148" s="155">
        <v>15</v>
      </c>
      <c r="C148" s="155">
        <v>0</v>
      </c>
      <c r="D148" s="155">
        <v>15</v>
      </c>
    </row>
    <row r="149" spans="1:4" x14ac:dyDescent="0.2">
      <c r="A149" s="40" t="s">
        <v>268</v>
      </c>
      <c r="B149" s="155">
        <v>1</v>
      </c>
      <c r="C149" s="155">
        <v>0</v>
      </c>
      <c r="D149" s="155">
        <v>1</v>
      </c>
    </row>
    <row r="150" spans="1:4" x14ac:dyDescent="0.2">
      <c r="A150" s="40" t="s">
        <v>269</v>
      </c>
      <c r="B150" s="155">
        <v>11</v>
      </c>
      <c r="C150" s="155">
        <v>0</v>
      </c>
      <c r="D150" s="155">
        <v>11</v>
      </c>
    </row>
    <row r="151" spans="1:4" x14ac:dyDescent="0.2">
      <c r="A151" s="40" t="s">
        <v>270</v>
      </c>
      <c r="B151" s="155">
        <v>34</v>
      </c>
      <c r="C151" s="155">
        <v>0</v>
      </c>
      <c r="D151" s="155">
        <v>34</v>
      </c>
    </row>
    <row r="152" spans="1:4" x14ac:dyDescent="0.2">
      <c r="A152" s="40" t="s">
        <v>271</v>
      </c>
      <c r="B152" s="155">
        <v>9</v>
      </c>
      <c r="C152" s="155">
        <v>0</v>
      </c>
      <c r="D152" s="155">
        <v>9</v>
      </c>
    </row>
    <row r="153" spans="1:4" ht="30" customHeight="1" x14ac:dyDescent="0.25">
      <c r="A153" s="25" t="s">
        <v>272</v>
      </c>
      <c r="B153" s="154">
        <v>62</v>
      </c>
      <c r="C153" s="154">
        <v>7</v>
      </c>
      <c r="D153" s="154">
        <v>69</v>
      </c>
    </row>
    <row r="154" spans="1:4" x14ac:dyDescent="0.2">
      <c r="A154" s="40" t="s">
        <v>273</v>
      </c>
      <c r="B154" s="155">
        <v>47</v>
      </c>
      <c r="C154" s="155">
        <v>6</v>
      </c>
      <c r="D154" s="155">
        <v>53</v>
      </c>
    </row>
    <row r="155" spans="1:4" x14ac:dyDescent="0.2">
      <c r="A155" s="40" t="s">
        <v>274</v>
      </c>
      <c r="B155" s="155">
        <v>15</v>
      </c>
      <c r="C155" s="155">
        <v>1</v>
      </c>
      <c r="D155" s="155">
        <v>16</v>
      </c>
    </row>
    <row r="156" spans="1:4" ht="30" customHeight="1" x14ac:dyDescent="0.25">
      <c r="A156" s="25" t="s">
        <v>275</v>
      </c>
      <c r="B156" s="154">
        <v>23</v>
      </c>
      <c r="C156" s="154">
        <v>2</v>
      </c>
      <c r="D156" s="154">
        <v>25</v>
      </c>
    </row>
    <row r="157" spans="1:4" x14ac:dyDescent="0.2">
      <c r="A157" s="40" t="s">
        <v>276</v>
      </c>
      <c r="B157" s="155">
        <v>12</v>
      </c>
      <c r="C157" s="155">
        <v>2</v>
      </c>
      <c r="D157" s="155">
        <v>14</v>
      </c>
    </row>
    <row r="158" spans="1:4" x14ac:dyDescent="0.2">
      <c r="A158" s="40" t="s">
        <v>277</v>
      </c>
      <c r="B158" s="155">
        <v>5</v>
      </c>
      <c r="C158" s="155">
        <v>0</v>
      </c>
      <c r="D158" s="155">
        <v>5</v>
      </c>
    </row>
    <row r="159" spans="1:4" x14ac:dyDescent="0.2">
      <c r="A159" s="40" t="s">
        <v>278</v>
      </c>
      <c r="B159" s="155">
        <v>5</v>
      </c>
      <c r="C159" s="155">
        <v>0</v>
      </c>
      <c r="D159" s="155">
        <v>5</v>
      </c>
    </row>
    <row r="160" spans="1:4" x14ac:dyDescent="0.2">
      <c r="A160" s="40" t="s">
        <v>279</v>
      </c>
      <c r="B160" s="155">
        <v>1</v>
      </c>
      <c r="C160" s="155">
        <v>0</v>
      </c>
      <c r="D160" s="155">
        <v>1</v>
      </c>
    </row>
    <row r="161" spans="1:4" ht="30" customHeight="1" x14ac:dyDescent="0.25">
      <c r="A161" s="25" t="s">
        <v>280</v>
      </c>
      <c r="B161" s="154">
        <v>597</v>
      </c>
      <c r="C161" s="154">
        <v>27</v>
      </c>
      <c r="D161" s="154">
        <v>624</v>
      </c>
    </row>
    <row r="162" spans="1:4" x14ac:dyDescent="0.2">
      <c r="A162" s="40" t="s">
        <v>281</v>
      </c>
      <c r="B162" s="155">
        <v>5</v>
      </c>
      <c r="C162" s="155">
        <v>0</v>
      </c>
      <c r="D162" s="155">
        <v>5</v>
      </c>
    </row>
    <row r="163" spans="1:4" x14ac:dyDescent="0.2">
      <c r="A163" s="40" t="s">
        <v>282</v>
      </c>
      <c r="B163" s="155">
        <v>2</v>
      </c>
      <c r="C163" s="155">
        <v>0</v>
      </c>
      <c r="D163" s="155">
        <v>2</v>
      </c>
    </row>
    <row r="164" spans="1:4" x14ac:dyDescent="0.2">
      <c r="A164" s="40" t="s">
        <v>283</v>
      </c>
      <c r="B164" s="155">
        <v>15</v>
      </c>
      <c r="C164" s="155">
        <v>0</v>
      </c>
      <c r="D164" s="155">
        <v>15</v>
      </c>
    </row>
    <row r="165" spans="1:4" x14ac:dyDescent="0.2">
      <c r="A165" s="40" t="s">
        <v>284</v>
      </c>
      <c r="B165" s="155">
        <v>7</v>
      </c>
      <c r="C165" s="155">
        <v>1</v>
      </c>
      <c r="D165" s="155">
        <v>8</v>
      </c>
    </row>
    <row r="166" spans="1:4" x14ac:dyDescent="0.2">
      <c r="A166" s="40" t="s">
        <v>285</v>
      </c>
      <c r="B166" s="155">
        <v>3</v>
      </c>
      <c r="C166" s="155">
        <v>0</v>
      </c>
      <c r="D166" s="155">
        <v>3</v>
      </c>
    </row>
    <row r="167" spans="1:4" x14ac:dyDescent="0.2">
      <c r="A167" s="40" t="s">
        <v>286</v>
      </c>
      <c r="B167" s="155">
        <v>3</v>
      </c>
      <c r="C167" s="155">
        <v>1</v>
      </c>
      <c r="D167" s="155">
        <v>4</v>
      </c>
    </row>
    <row r="168" spans="1:4" x14ac:dyDescent="0.2">
      <c r="A168" s="40" t="s">
        <v>287</v>
      </c>
      <c r="B168" s="155">
        <v>11</v>
      </c>
      <c r="C168" s="155">
        <v>0</v>
      </c>
      <c r="D168" s="155">
        <v>11</v>
      </c>
    </row>
    <row r="169" spans="1:4" x14ac:dyDescent="0.2">
      <c r="A169" s="40" t="s">
        <v>288</v>
      </c>
      <c r="B169" s="155">
        <v>2</v>
      </c>
      <c r="C169" s="155">
        <v>0</v>
      </c>
      <c r="D169" s="155">
        <v>2</v>
      </c>
    </row>
    <row r="170" spans="1:4" x14ac:dyDescent="0.2">
      <c r="A170" s="40" t="s">
        <v>289</v>
      </c>
      <c r="B170" s="155">
        <v>11</v>
      </c>
      <c r="C170" s="155">
        <v>3</v>
      </c>
      <c r="D170" s="155">
        <v>14</v>
      </c>
    </row>
    <row r="171" spans="1:4" x14ac:dyDescent="0.2">
      <c r="A171" s="40" t="s">
        <v>290</v>
      </c>
      <c r="B171" s="155">
        <v>3</v>
      </c>
      <c r="C171" s="155">
        <v>0</v>
      </c>
      <c r="D171" s="155">
        <v>3</v>
      </c>
    </row>
    <row r="172" spans="1:4" x14ac:dyDescent="0.2">
      <c r="A172" s="40" t="s">
        <v>291</v>
      </c>
      <c r="B172" s="155">
        <v>474</v>
      </c>
      <c r="C172" s="155">
        <v>14</v>
      </c>
      <c r="D172" s="155">
        <v>488</v>
      </c>
    </row>
    <row r="173" spans="1:4" x14ac:dyDescent="0.2">
      <c r="A173" s="40" t="s">
        <v>292</v>
      </c>
      <c r="B173" s="155">
        <v>3</v>
      </c>
      <c r="C173" s="155">
        <v>0</v>
      </c>
      <c r="D173" s="155">
        <v>3</v>
      </c>
    </row>
    <row r="174" spans="1:4" x14ac:dyDescent="0.2">
      <c r="A174" s="40" t="s">
        <v>293</v>
      </c>
      <c r="B174" s="155">
        <v>3</v>
      </c>
      <c r="C174" s="155">
        <v>0</v>
      </c>
      <c r="D174" s="155">
        <v>3</v>
      </c>
    </row>
    <row r="175" spans="1:4" x14ac:dyDescent="0.2">
      <c r="A175" s="40" t="s">
        <v>294</v>
      </c>
      <c r="B175" s="155">
        <v>21</v>
      </c>
      <c r="C175" s="155">
        <v>3</v>
      </c>
      <c r="D175" s="155">
        <v>24</v>
      </c>
    </row>
    <row r="176" spans="1:4" x14ac:dyDescent="0.2">
      <c r="A176" s="40" t="s">
        <v>295</v>
      </c>
      <c r="B176" s="155">
        <v>24</v>
      </c>
      <c r="C176" s="155">
        <v>4</v>
      </c>
      <c r="D176" s="155">
        <v>28</v>
      </c>
    </row>
    <row r="177" spans="1:4" x14ac:dyDescent="0.2">
      <c r="A177" s="40" t="s">
        <v>296</v>
      </c>
      <c r="B177" s="155">
        <v>8</v>
      </c>
      <c r="C177" s="155">
        <v>0</v>
      </c>
      <c r="D177" s="155">
        <v>8</v>
      </c>
    </row>
    <row r="178" spans="1:4" ht="30" customHeight="1" x14ac:dyDescent="0.2">
      <c r="A178" s="41" t="s">
        <v>297</v>
      </c>
      <c r="B178" s="156">
        <v>2</v>
      </c>
      <c r="C178" s="156">
        <v>1</v>
      </c>
      <c r="D178" s="156">
        <v>3</v>
      </c>
    </row>
  </sheetData>
  <mergeCells count="2">
    <mergeCell ref="A1:D1"/>
    <mergeCell ref="A2:D2"/>
  </mergeCells>
  <pageMargins left="0.7" right="0.7" top="0.75" bottom="0.75" header="0.3" footer="0.3"/>
  <pageSetup paperSize="9" orientation="portrait" horizontalDpi="300" verticalDpi="300" r:id="rId1"/>
  <headerFooter>
    <oddFooter>&amp;LPUBLIC</oddFooter>
    <evenFooter>&amp;LPUBLIC</evenFooter>
    <firstFooter>&amp;LPUBLIC</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Contents</vt:lpstr>
      <vt:lpstr>1.1</vt:lpstr>
      <vt:lpstr>1.2a</vt:lpstr>
      <vt:lpstr>1.2b</vt:lpstr>
      <vt:lpstr>1.3</vt:lpstr>
      <vt:lpstr>1.4</vt:lpstr>
      <vt:lpstr>1.5</vt:lpstr>
      <vt:lpstr>1.6</vt:lpstr>
      <vt:lpstr>1.7</vt:lpstr>
      <vt:lpstr>1.8</vt:lpstr>
      <vt:lpstr>1.9a</vt:lpstr>
      <vt:lpstr>1.9b</vt:lpstr>
      <vt:lpstr>1.10</vt:lpstr>
      <vt:lpstr>Contents!Print_Area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Fairbanks, Chris</dc:creator>
  <cp:keywords>PUBLIC</cp:keywords>
  <dc:description>PUBLIC</dc:description>
  <cp:lastModifiedBy>kadu.bolla@hsbc.com</cp:lastModifiedBy>
  <dcterms:created xsi:type="dcterms:W3CDTF">2014-03-07T16:08:25Z</dcterms:created>
  <dcterms:modified xsi:type="dcterms:W3CDTF">2018-03-29T10:26:47Z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PUBLIC</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CLAPUBLIC</vt:lpwstr>
  </property>
</Properties>
</file>