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SAI\Assignment 1\"/>
    </mc:Choice>
  </mc:AlternateContent>
  <xr:revisionPtr revIDLastSave="0" documentId="13_ncr:1_{F7DB2DB6-DB53-4092-8F5F-79D2AE79B8FF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Rides" sheetId="1" r:id="rId1"/>
    <sheet name="Drivers" sheetId="2" r:id="rId2"/>
    <sheet name="Q.8" sheetId="5" r:id="rId3"/>
    <sheet name="Q.9 A" sheetId="6" r:id="rId4"/>
    <sheet name="Q.9 B" sheetId="7" r:id="rId5"/>
    <sheet name="Metadata" sheetId="3" r:id="rId6"/>
    <sheet name="Questions" sheetId="4" r:id="rId7"/>
  </sheets>
  <definedNames>
    <definedName name="_xlnm._FilterDatabase" localSheetId="1" hidden="1">Drivers!$A$1:$K$51</definedName>
    <definedName name="_xlnm._FilterDatabase" localSheetId="3" hidden="1">'Q.9 A'!$K$1:$K$51</definedName>
    <definedName name="_xlnm._FilterDatabase" localSheetId="4" hidden="1">'Q.9 B'!$A$1:$K$51</definedName>
    <definedName name="_xlnm._FilterDatabase" localSheetId="0" hidden="1">Rides!$A$1:$I$102</definedName>
  </definedNames>
  <calcPr calcId="191029"/>
</workbook>
</file>

<file path=xl/calcChain.xml><?xml version="1.0" encoding="utf-8"?>
<calcChain xmlns="http://schemas.openxmlformats.org/spreadsheetml/2006/main">
  <c r="I4" i="7" l="1"/>
  <c r="I5" i="7"/>
  <c r="I6" i="7"/>
  <c r="I8" i="7"/>
  <c r="I9" i="7"/>
  <c r="I10" i="7"/>
  <c r="I12" i="7"/>
  <c r="I13" i="7"/>
  <c r="I14" i="7"/>
  <c r="I15" i="7"/>
  <c r="J15" i="7" s="1"/>
  <c r="I16" i="7"/>
  <c r="I18" i="7"/>
  <c r="I20" i="7"/>
  <c r="I21" i="7"/>
  <c r="I22" i="7"/>
  <c r="J22" i="7" s="1"/>
  <c r="I24" i="7"/>
  <c r="I25" i="7"/>
  <c r="I26" i="7"/>
  <c r="I27" i="7"/>
  <c r="J27" i="7" s="1"/>
  <c r="I28" i="7"/>
  <c r="I30" i="7"/>
  <c r="J30" i="7" s="1"/>
  <c r="I31" i="7"/>
  <c r="J31" i="7" s="1"/>
  <c r="I34" i="7"/>
  <c r="I36" i="7"/>
  <c r="I38" i="7"/>
  <c r="I42" i="7"/>
  <c r="I44" i="7"/>
  <c r="I46" i="7"/>
  <c r="J46" i="7" s="1"/>
  <c r="I47" i="7"/>
  <c r="J47" i="7" s="1"/>
  <c r="I50" i="7"/>
  <c r="J50" i="7" s="1"/>
  <c r="I51" i="7"/>
  <c r="J51" i="7" s="1"/>
  <c r="I2" i="7"/>
  <c r="E3" i="7"/>
  <c r="E4" i="7"/>
  <c r="E5" i="7"/>
  <c r="E7" i="7"/>
  <c r="E8" i="7"/>
  <c r="E9" i="7"/>
  <c r="E11" i="7"/>
  <c r="E13" i="7"/>
  <c r="E15" i="7"/>
  <c r="E16" i="7"/>
  <c r="E17" i="7"/>
  <c r="E19" i="7"/>
  <c r="E21" i="7"/>
  <c r="E22" i="7"/>
  <c r="E23" i="7"/>
  <c r="E25" i="7"/>
  <c r="E27" i="7"/>
  <c r="E28" i="7"/>
  <c r="E29" i="7"/>
  <c r="E30" i="7"/>
  <c r="E31" i="7"/>
  <c r="E32" i="7"/>
  <c r="E33" i="7"/>
  <c r="E35" i="7"/>
  <c r="E37" i="7"/>
  <c r="E39" i="7"/>
  <c r="E41" i="7"/>
  <c r="E43" i="7"/>
  <c r="E44" i="7"/>
  <c r="E45" i="7"/>
  <c r="E46" i="7"/>
  <c r="E47" i="7"/>
  <c r="E49" i="7"/>
  <c r="E50" i="7"/>
  <c r="E51" i="7"/>
  <c r="H51" i="7"/>
  <c r="D51" i="7"/>
  <c r="H50" i="7"/>
  <c r="D50" i="7"/>
  <c r="H49" i="7"/>
  <c r="I49" i="7" s="1"/>
  <c r="J49" i="7" s="1"/>
  <c r="D49" i="7"/>
  <c r="H48" i="7"/>
  <c r="I48" i="7" s="1"/>
  <c r="D48" i="7"/>
  <c r="E48" i="7" s="1"/>
  <c r="H47" i="7"/>
  <c r="D47" i="7"/>
  <c r="H46" i="7"/>
  <c r="D46" i="7"/>
  <c r="H45" i="7"/>
  <c r="I45" i="7" s="1"/>
  <c r="J45" i="7" s="1"/>
  <c r="D45" i="7"/>
  <c r="H44" i="7"/>
  <c r="D44" i="7"/>
  <c r="H43" i="7"/>
  <c r="I43" i="7" s="1"/>
  <c r="J43" i="7" s="1"/>
  <c r="D43" i="7"/>
  <c r="H42" i="7"/>
  <c r="D42" i="7"/>
  <c r="E42" i="7" s="1"/>
  <c r="H41" i="7"/>
  <c r="I41" i="7" s="1"/>
  <c r="J41" i="7" s="1"/>
  <c r="D41" i="7"/>
  <c r="H40" i="7"/>
  <c r="I40" i="7" s="1"/>
  <c r="D40" i="7"/>
  <c r="E40" i="7" s="1"/>
  <c r="H39" i="7"/>
  <c r="I39" i="7" s="1"/>
  <c r="J39" i="7" s="1"/>
  <c r="D39" i="7"/>
  <c r="H38" i="7"/>
  <c r="D38" i="7"/>
  <c r="E38" i="7" s="1"/>
  <c r="H37" i="7"/>
  <c r="I37" i="7" s="1"/>
  <c r="J37" i="7" s="1"/>
  <c r="D37" i="7"/>
  <c r="H36" i="7"/>
  <c r="D36" i="7"/>
  <c r="E36" i="7" s="1"/>
  <c r="H35" i="7"/>
  <c r="I35" i="7" s="1"/>
  <c r="J35" i="7" s="1"/>
  <c r="D35" i="7"/>
  <c r="H34" i="7"/>
  <c r="D34" i="7"/>
  <c r="E34" i="7" s="1"/>
  <c r="H33" i="7"/>
  <c r="I33" i="7" s="1"/>
  <c r="J33" i="7" s="1"/>
  <c r="D33" i="7"/>
  <c r="H32" i="7"/>
  <c r="I32" i="7" s="1"/>
  <c r="J32" i="7" s="1"/>
  <c r="D32" i="7"/>
  <c r="H31" i="7"/>
  <c r="D31" i="7"/>
  <c r="H30" i="7"/>
  <c r="D30" i="7"/>
  <c r="H29" i="7"/>
  <c r="I29" i="7" s="1"/>
  <c r="J29" i="7" s="1"/>
  <c r="D29" i="7"/>
  <c r="H28" i="7"/>
  <c r="D28" i="7"/>
  <c r="H27" i="7"/>
  <c r="D27" i="7"/>
  <c r="H26" i="7"/>
  <c r="D26" i="7"/>
  <c r="E26" i="7" s="1"/>
  <c r="H25" i="7"/>
  <c r="D25" i="7"/>
  <c r="H24" i="7"/>
  <c r="D24" i="7"/>
  <c r="E24" i="7" s="1"/>
  <c r="H23" i="7"/>
  <c r="I23" i="7" s="1"/>
  <c r="J23" i="7" s="1"/>
  <c r="D23" i="7"/>
  <c r="H22" i="7"/>
  <c r="D22" i="7"/>
  <c r="H21" i="7"/>
  <c r="D21" i="7"/>
  <c r="H20" i="7"/>
  <c r="D20" i="7"/>
  <c r="E20" i="7" s="1"/>
  <c r="H19" i="7"/>
  <c r="I19" i="7" s="1"/>
  <c r="J19" i="7" s="1"/>
  <c r="D19" i="7"/>
  <c r="H18" i="7"/>
  <c r="D18" i="7"/>
  <c r="E18" i="7" s="1"/>
  <c r="H17" i="7"/>
  <c r="I17" i="7" s="1"/>
  <c r="J17" i="7" s="1"/>
  <c r="D17" i="7"/>
  <c r="H16" i="7"/>
  <c r="D16" i="7"/>
  <c r="H15" i="7"/>
  <c r="D15" i="7"/>
  <c r="H14" i="7"/>
  <c r="D14" i="7"/>
  <c r="E14" i="7" s="1"/>
  <c r="H13" i="7"/>
  <c r="D13" i="7"/>
  <c r="H12" i="7"/>
  <c r="D12" i="7"/>
  <c r="E12" i="7" s="1"/>
  <c r="H11" i="7"/>
  <c r="I11" i="7" s="1"/>
  <c r="J11" i="7" s="1"/>
  <c r="D11" i="7"/>
  <c r="H10" i="7"/>
  <c r="D10" i="7"/>
  <c r="E10" i="7" s="1"/>
  <c r="H9" i="7"/>
  <c r="D9" i="7"/>
  <c r="H8" i="7"/>
  <c r="D8" i="7"/>
  <c r="H7" i="7"/>
  <c r="I7" i="7" s="1"/>
  <c r="J7" i="7" s="1"/>
  <c r="D7" i="7"/>
  <c r="H6" i="7"/>
  <c r="D6" i="7"/>
  <c r="E6" i="7" s="1"/>
  <c r="H5" i="7"/>
  <c r="D5" i="7"/>
  <c r="H4" i="7"/>
  <c r="D4" i="7"/>
  <c r="H3" i="7"/>
  <c r="I3" i="7" s="1"/>
  <c r="J3" i="7" s="1"/>
  <c r="D3" i="7"/>
  <c r="H2" i="7"/>
  <c r="D2" i="7"/>
  <c r="E2" i="7" s="1"/>
  <c r="I14" i="6"/>
  <c r="I15" i="6"/>
  <c r="I26" i="6"/>
  <c r="I30" i="6"/>
  <c r="I36" i="6"/>
  <c r="H3" i="6"/>
  <c r="I3" i="6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I10" i="6" s="1"/>
  <c r="H11" i="6"/>
  <c r="I11" i="6" s="1"/>
  <c r="H12" i="6"/>
  <c r="I12" i="6" s="1"/>
  <c r="H13" i="6"/>
  <c r="I13" i="6" s="1"/>
  <c r="H14" i="6"/>
  <c r="H15" i="6"/>
  <c r="H16" i="6"/>
  <c r="I16" i="6" s="1"/>
  <c r="H17" i="6"/>
  <c r="I17" i="6" s="1"/>
  <c r="H18" i="6"/>
  <c r="I18" i="6" s="1"/>
  <c r="H19" i="6"/>
  <c r="I19" i="6" s="1"/>
  <c r="H20" i="6"/>
  <c r="I20" i="6" s="1"/>
  <c r="H21" i="6"/>
  <c r="I21" i="6" s="1"/>
  <c r="H22" i="6"/>
  <c r="I22" i="6" s="1"/>
  <c r="H23" i="6"/>
  <c r="I23" i="6" s="1"/>
  <c r="H24" i="6"/>
  <c r="I24" i="6" s="1"/>
  <c r="H25" i="6"/>
  <c r="I25" i="6" s="1"/>
  <c r="H26" i="6"/>
  <c r="H27" i="6"/>
  <c r="I27" i="6" s="1"/>
  <c r="H28" i="6"/>
  <c r="I28" i="6" s="1"/>
  <c r="H29" i="6"/>
  <c r="I29" i="6" s="1"/>
  <c r="H30" i="6"/>
  <c r="H31" i="6"/>
  <c r="I31" i="6" s="1"/>
  <c r="H32" i="6"/>
  <c r="I32" i="6" s="1"/>
  <c r="H33" i="6"/>
  <c r="I33" i="6" s="1"/>
  <c r="H34" i="6"/>
  <c r="I34" i="6" s="1"/>
  <c r="H35" i="6"/>
  <c r="I35" i="6" s="1"/>
  <c r="H36" i="6"/>
  <c r="H37" i="6"/>
  <c r="I37" i="6" s="1"/>
  <c r="H38" i="6"/>
  <c r="I38" i="6" s="1"/>
  <c r="H39" i="6"/>
  <c r="I39" i="6" s="1"/>
  <c r="H40" i="6"/>
  <c r="I40" i="6" s="1"/>
  <c r="H41" i="6"/>
  <c r="I41" i="6" s="1"/>
  <c r="H42" i="6"/>
  <c r="I42" i="6" s="1"/>
  <c r="H43" i="6"/>
  <c r="I43" i="6" s="1"/>
  <c r="H44" i="6"/>
  <c r="I44" i="6" s="1"/>
  <c r="H45" i="6"/>
  <c r="I45" i="6" s="1"/>
  <c r="H46" i="6"/>
  <c r="I46" i="6" s="1"/>
  <c r="H47" i="6"/>
  <c r="I47" i="6" s="1"/>
  <c r="H48" i="6"/>
  <c r="I48" i="6" s="1"/>
  <c r="H49" i="6"/>
  <c r="I49" i="6" s="1"/>
  <c r="H50" i="6"/>
  <c r="I50" i="6" s="1"/>
  <c r="H51" i="6"/>
  <c r="I51" i="6" s="1"/>
  <c r="H2" i="6"/>
  <c r="I2" i="6" s="1"/>
  <c r="E4" i="6"/>
  <c r="J4" i="6" s="1"/>
  <c r="E6" i="6"/>
  <c r="J6" i="6" s="1"/>
  <c r="E7" i="6"/>
  <c r="J7" i="6" s="1"/>
  <c r="E8" i="6"/>
  <c r="J8" i="6" s="1"/>
  <c r="E10" i="6"/>
  <c r="E11" i="6"/>
  <c r="E13" i="6"/>
  <c r="J13" i="6" s="1"/>
  <c r="E15" i="6"/>
  <c r="J15" i="6" s="1"/>
  <c r="E16" i="6"/>
  <c r="J16" i="6" s="1"/>
  <c r="E19" i="6"/>
  <c r="E21" i="6"/>
  <c r="J21" i="6" s="1"/>
  <c r="E22" i="6"/>
  <c r="E23" i="6"/>
  <c r="E24" i="6"/>
  <c r="J24" i="6" s="1"/>
  <c r="E26" i="6"/>
  <c r="J26" i="6" s="1"/>
  <c r="E27" i="6"/>
  <c r="E28" i="6"/>
  <c r="J28" i="6" s="1"/>
  <c r="E29" i="6"/>
  <c r="J29" i="6" s="1"/>
  <c r="E30" i="6"/>
  <c r="J30" i="6" s="1"/>
  <c r="E32" i="6"/>
  <c r="J32" i="6" s="1"/>
  <c r="E37" i="6"/>
  <c r="J37" i="6" s="1"/>
  <c r="E39" i="6"/>
  <c r="E41" i="6"/>
  <c r="J41" i="6" s="1"/>
  <c r="E42" i="6"/>
  <c r="E43" i="6"/>
  <c r="E44" i="6"/>
  <c r="J44" i="6" s="1"/>
  <c r="E46" i="6"/>
  <c r="E50" i="6"/>
  <c r="E51" i="6"/>
  <c r="E2" i="6"/>
  <c r="J2" i="6" s="1"/>
  <c r="D3" i="6"/>
  <c r="E3" i="6" s="1"/>
  <c r="J3" i="6" s="1"/>
  <c r="D4" i="6"/>
  <c r="D5" i="6"/>
  <c r="E5" i="6" s="1"/>
  <c r="J5" i="6" s="1"/>
  <c r="D6" i="6"/>
  <c r="D7" i="6"/>
  <c r="D8" i="6"/>
  <c r="D9" i="6"/>
  <c r="E9" i="6" s="1"/>
  <c r="J9" i="6" s="1"/>
  <c r="D10" i="6"/>
  <c r="D11" i="6"/>
  <c r="D12" i="6"/>
  <c r="E12" i="6" s="1"/>
  <c r="J12" i="6" s="1"/>
  <c r="D13" i="6"/>
  <c r="D14" i="6"/>
  <c r="E14" i="6" s="1"/>
  <c r="J14" i="6" s="1"/>
  <c r="D15" i="6"/>
  <c r="D16" i="6"/>
  <c r="D17" i="6"/>
  <c r="E17" i="6" s="1"/>
  <c r="J17" i="6" s="1"/>
  <c r="D18" i="6"/>
  <c r="E18" i="6" s="1"/>
  <c r="J18" i="6" s="1"/>
  <c r="D19" i="6"/>
  <c r="D20" i="6"/>
  <c r="E20" i="6" s="1"/>
  <c r="J20" i="6" s="1"/>
  <c r="D21" i="6"/>
  <c r="D22" i="6"/>
  <c r="D23" i="6"/>
  <c r="D24" i="6"/>
  <c r="D25" i="6"/>
  <c r="E25" i="6" s="1"/>
  <c r="J25" i="6" s="1"/>
  <c r="D26" i="6"/>
  <c r="D27" i="6"/>
  <c r="D28" i="6"/>
  <c r="D29" i="6"/>
  <c r="D30" i="6"/>
  <c r="D31" i="6"/>
  <c r="E31" i="6" s="1"/>
  <c r="J31" i="6" s="1"/>
  <c r="D32" i="6"/>
  <c r="D33" i="6"/>
  <c r="E33" i="6" s="1"/>
  <c r="J33" i="6" s="1"/>
  <c r="D34" i="6"/>
  <c r="E34" i="6" s="1"/>
  <c r="J34" i="6" s="1"/>
  <c r="D35" i="6"/>
  <c r="E35" i="6" s="1"/>
  <c r="J35" i="6" s="1"/>
  <c r="D36" i="6"/>
  <c r="E36" i="6" s="1"/>
  <c r="J36" i="6" s="1"/>
  <c r="D37" i="6"/>
  <c r="D38" i="6"/>
  <c r="E38" i="6" s="1"/>
  <c r="D39" i="6"/>
  <c r="D40" i="6"/>
  <c r="E40" i="6" s="1"/>
  <c r="J40" i="6" s="1"/>
  <c r="D41" i="6"/>
  <c r="D42" i="6"/>
  <c r="D43" i="6"/>
  <c r="D44" i="6"/>
  <c r="D45" i="6"/>
  <c r="E45" i="6" s="1"/>
  <c r="J45" i="6" s="1"/>
  <c r="D46" i="6"/>
  <c r="D47" i="6"/>
  <c r="E47" i="6" s="1"/>
  <c r="J47" i="6" s="1"/>
  <c r="D48" i="6"/>
  <c r="E48" i="6" s="1"/>
  <c r="J48" i="6" s="1"/>
  <c r="D49" i="6"/>
  <c r="E49" i="6" s="1"/>
  <c r="J49" i="6" s="1"/>
  <c r="D50" i="6"/>
  <c r="D51" i="6"/>
  <c r="D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2" i="5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J102" i="1"/>
  <c r="J40" i="7" l="1"/>
  <c r="J48" i="7"/>
  <c r="J42" i="7"/>
  <c r="J38" i="7"/>
  <c r="J34" i="7"/>
  <c r="J26" i="7"/>
  <c r="J18" i="7"/>
  <c r="J14" i="7"/>
  <c r="J10" i="7"/>
  <c r="J6" i="7"/>
  <c r="J25" i="7"/>
  <c r="J21" i="7"/>
  <c r="J13" i="7"/>
  <c r="J9" i="7"/>
  <c r="J5" i="7"/>
  <c r="J2" i="7"/>
  <c r="J44" i="7"/>
  <c r="J36" i="7"/>
  <c r="J28" i="7"/>
  <c r="J24" i="7"/>
  <c r="J20" i="7"/>
  <c r="J16" i="7"/>
  <c r="J12" i="7"/>
  <c r="J8" i="7"/>
  <c r="J4" i="7"/>
  <c r="J38" i="6"/>
  <c r="J39" i="6"/>
  <c r="J11" i="6"/>
  <c r="J51" i="6"/>
  <c r="J43" i="6"/>
  <c r="J23" i="6"/>
  <c r="J10" i="6"/>
  <c r="J46" i="6"/>
  <c r="J19" i="6"/>
  <c r="J50" i="6"/>
  <c r="J42" i="6"/>
  <c r="J27" i="6"/>
  <c r="J22" i="6"/>
  <c r="K49" i="2"/>
  <c r="K41" i="2"/>
  <c r="K33" i="2"/>
  <c r="K29" i="2"/>
  <c r="K25" i="2"/>
  <c r="K21" i="2"/>
  <c r="K17" i="2"/>
  <c r="K13" i="2"/>
  <c r="K9" i="2"/>
  <c r="K2" i="2"/>
  <c r="K48" i="2"/>
  <c r="K45" i="2"/>
  <c r="K37" i="2"/>
  <c r="K5" i="2"/>
  <c r="K44" i="2"/>
  <c r="K36" i="2"/>
  <c r="K28" i="2"/>
  <c r="K20" i="2"/>
  <c r="K12" i="2"/>
  <c r="K4" i="2"/>
  <c r="K47" i="2"/>
  <c r="K18" i="2"/>
  <c r="K40" i="2"/>
  <c r="K32" i="2"/>
  <c r="K24" i="2"/>
  <c r="K16" i="2"/>
  <c r="K8" i="2"/>
  <c r="K51" i="2"/>
  <c r="K43" i="2"/>
  <c r="K39" i="2"/>
  <c r="K35" i="2"/>
  <c r="K31" i="2"/>
  <c r="K27" i="2"/>
  <c r="K23" i="2"/>
  <c r="K19" i="2"/>
  <c r="K15" i="2"/>
  <c r="K11" i="2"/>
  <c r="K7" i="2"/>
  <c r="K3" i="2"/>
  <c r="K50" i="2"/>
  <c r="K46" i="2"/>
  <c r="K42" i="2"/>
  <c r="K38" i="2"/>
  <c r="K34" i="2"/>
  <c r="K30" i="2"/>
  <c r="K26" i="2"/>
  <c r="K22" i="2"/>
  <c r="K14" i="2"/>
  <c r="K10" i="2"/>
  <c r="K6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7" i="1"/>
  <c r="H3" i="1" s="1"/>
  <c r="I14" i="1"/>
  <c r="C102" i="1"/>
  <c r="H101" i="1" l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5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</calcChain>
</file>

<file path=xl/sharedStrings.xml><?xml version="1.0" encoding="utf-8"?>
<sst xmlns="http://schemas.openxmlformats.org/spreadsheetml/2006/main" count="226" uniqueCount="104">
  <si>
    <t>Date</t>
  </si>
  <si>
    <t>Logins</t>
  </si>
  <si>
    <t>Requests</t>
  </si>
  <si>
    <t>Zeroes</t>
  </si>
  <si>
    <t>Accepted Requests</t>
  </si>
  <si>
    <t>Cancelled Requests</t>
  </si>
  <si>
    <t>Time(hour)</t>
  </si>
  <si>
    <t>Tabitha Torres</t>
  </si>
  <si>
    <t>Lori Castro</t>
  </si>
  <si>
    <t>Eric Wang</t>
  </si>
  <si>
    <t>Perry White</t>
  </si>
  <si>
    <t>Dustin Brown</t>
  </si>
  <si>
    <t>Jill Bonilla</t>
  </si>
  <si>
    <t>Mary Smith</t>
  </si>
  <si>
    <t>Veronica Walters</t>
  </si>
  <si>
    <t>Thomas Chapman</t>
  </si>
  <si>
    <t>Alexander Hardy</t>
  </si>
  <si>
    <t>Kimberly Russell</t>
  </si>
  <si>
    <t>Aaron Wagner</t>
  </si>
  <si>
    <t>Michael Jarvis</t>
  </si>
  <si>
    <t>Jeffrey Mccarthy</t>
  </si>
  <si>
    <t>Teresa Henderson</t>
  </si>
  <si>
    <t>Lauren Mills</t>
  </si>
  <si>
    <t>Kevin Smith</t>
  </si>
  <si>
    <t>Shawn Phillips</t>
  </si>
  <si>
    <t>Terry Dixon</t>
  </si>
  <si>
    <t>Ricky Carroll</t>
  </si>
  <si>
    <t>Nicole Caldwell</t>
  </si>
  <si>
    <t>Mr. Jamie Williams</t>
  </si>
  <si>
    <t>Terry Lee</t>
  </si>
  <si>
    <t>Lisa Munoz</t>
  </si>
  <si>
    <t>Justin Johnson</t>
  </si>
  <si>
    <t>Lori Rowland</t>
  </si>
  <si>
    <t>Jason Wheeler</t>
  </si>
  <si>
    <t>Mason Johnson</t>
  </si>
  <si>
    <t>Brian Williams</t>
  </si>
  <si>
    <t>Katherine Wright</t>
  </si>
  <si>
    <t>Audrey Hunter</t>
  </si>
  <si>
    <t>Angela Jackson</t>
  </si>
  <si>
    <t>Michael Edwards</t>
  </si>
  <si>
    <t>Eric Brown</t>
  </si>
  <si>
    <t>Jonathan Gomez</t>
  </si>
  <si>
    <t>Leonard Osborne</t>
  </si>
  <si>
    <t>Lisa Gallagher</t>
  </si>
  <si>
    <t>Brittney Rodriguez</t>
  </si>
  <si>
    <t>Willie Reed</t>
  </si>
  <si>
    <t>Brittany White</t>
  </si>
  <si>
    <t>Elizabeth Smith</t>
  </si>
  <si>
    <t>Richard Golden</t>
  </si>
  <si>
    <t>Andrew Smith</t>
  </si>
  <si>
    <t>Madison Strong</t>
  </si>
  <si>
    <t>Kevin Brewer</t>
  </si>
  <si>
    <t>Brad Bradshaw</t>
  </si>
  <si>
    <t>Valerie Li</t>
  </si>
  <si>
    <t>Garrett Smith</t>
  </si>
  <si>
    <t>Henry Anderson</t>
  </si>
  <si>
    <t>Sherry Russell</t>
  </si>
  <si>
    <t>Name</t>
  </si>
  <si>
    <t>Hours Active</t>
  </si>
  <si>
    <t>Trips completed</t>
  </si>
  <si>
    <t>Avg Rating</t>
  </si>
  <si>
    <t>This event is logged when a rider logs into the app</t>
  </si>
  <si>
    <t>This event is logged when a rider requests a ride</t>
  </si>
  <si>
    <t>This event is logged when a rider requests a ride and no cabs are available</t>
  </si>
  <si>
    <t>This event is logged when a driver accepts a rider's request</t>
  </si>
  <si>
    <t>Cancelled Request</t>
  </si>
  <si>
    <t>Accepted Request</t>
  </si>
  <si>
    <t>This event is logged when a driver cancels a rider's request after accepting it</t>
  </si>
  <si>
    <t>Trips Completed</t>
  </si>
  <si>
    <t>Total #hours a driver was logged into the app in the week</t>
  </si>
  <si>
    <t>Total #trips a driver completed in the week</t>
  </si>
  <si>
    <t>Rating</t>
  </si>
  <si>
    <t>Users can rate a driver on the scale of 1-5 (5 being the best and 1 being the worst)</t>
  </si>
  <si>
    <t>Represents 1 hour on the 24 hour time (Ex: 4 means hour ending at 4 AM, 23 means hour ending at 11 PM, 24 means hour ending at midnight)</t>
  </si>
  <si>
    <t>Which day had the maximum number of logins on the app ?</t>
  </si>
  <si>
    <t>Which hour had the highest logins on Tuesday ?</t>
  </si>
  <si>
    <t>What is the highest rating among the drivers who spent at least 50 hours on the app in the week ?</t>
  </si>
  <si>
    <t>The App assigns a score to each driver on the basis of 3 parameters - #hours active, #trips competed, and average rating. If 50% weightage is given to #hours active and other two parameters are given equal weightage, who are the top 3 drivers of the week.</t>
  </si>
  <si>
    <t>Top of the funnel conversion is defined as % of logged in users that requested a ride. 
Which day had the highest top of the funnel conversion?
 Which hour on Tuesday had the lowest top of the funnel conversion</t>
  </si>
  <si>
    <t>Cancellation percentage is defined as %of rides that are cancelled after being accepted by the drivers.
 If you calculate cancellation rates on the basis of aggregate data daily, what is the median?</t>
  </si>
  <si>
    <t>The company has decided to give incentives to the drivers to boost supply side of the business. There are two alternatives.
Option A : For every hour after the 50th hour, drivers get an additional Rs 10/hour. For every trip after 30th trip, drivers get an additional Rs 10/Trip.
Option B : For every hour after the 40th hour, drivers get an additional Rs 5/hour. For every trip after 40th trip, drivers get an additional Rs 20/Trip.
Any driver with a rating of less than 3 would not be eligible for incentive.
Calculate the cost of both the options.</t>
  </si>
  <si>
    <t>Users raise customer support tickets when they request a cab, but there are no cabs available.
 If you plot a curve of tickets/day, which day would have the maxima ?</t>
  </si>
  <si>
    <t>The company measures demand suply ratio of the business by comparing
 #requests to #drivers on a weekly basis. What was the ratio of demand to supply for this week?</t>
  </si>
  <si>
    <t xml:space="preserve">Please submit in pdf format only </t>
  </si>
  <si>
    <t>Funnel Conversion</t>
  </si>
  <si>
    <t>Cancellation Percentage</t>
  </si>
  <si>
    <t>Hours Weightage 50%</t>
  </si>
  <si>
    <t>Trips Weightage 25%</t>
  </si>
  <si>
    <t>Ratings Weightage 25%</t>
  </si>
  <si>
    <t xml:space="preserve">Active Hours % </t>
  </si>
  <si>
    <t>Trips %</t>
  </si>
  <si>
    <t>Rating %</t>
  </si>
  <si>
    <t xml:space="preserve">Average </t>
  </si>
  <si>
    <t>GCD(Greatest Common Divisor)</t>
  </si>
  <si>
    <t>Num1</t>
  </si>
  <si>
    <t>Num2</t>
  </si>
  <si>
    <t>Ratio</t>
  </si>
  <si>
    <t>Incentive on the basis of hours</t>
  </si>
  <si>
    <t>Incentive on the basis of trip completed</t>
  </si>
  <si>
    <t>Total Hours</t>
  </si>
  <si>
    <t>Difference</t>
  </si>
  <si>
    <t>Total Trips</t>
  </si>
  <si>
    <t>Differnce of Trips</t>
  </si>
  <si>
    <t>Total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</si>
</sst>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98" zoomScaleNormal="98" workbookViewId="0">
      <selection activeCell="D3" sqref="D3"/>
    </sheetView>
  </sheetViews>
  <sheetFormatPr defaultRowHeight="15" x14ac:dyDescent="0.25"/>
  <cols>
    <col min="1" max="1" width="26.140625" style="3" bestFit="1" customWidth="1"/>
    <col min="2" max="2" width="13.28515625" bestFit="1" customWidth="1"/>
    <col min="3" max="3" width="8.85546875" bestFit="1" customWidth="1"/>
    <col min="4" max="4" width="11.42578125" bestFit="1" customWidth="1"/>
    <col min="6" max="6" width="18.140625" bestFit="1" customWidth="1"/>
    <col min="7" max="7" width="18.5703125" bestFit="1" customWidth="1"/>
    <col min="8" max="8" width="17.85546875" bestFit="1" customWidth="1"/>
    <col min="10" max="10" width="22.85546875" bestFit="1" customWidth="1"/>
  </cols>
  <sheetData>
    <row r="1" spans="1:10" x14ac:dyDescent="0.25">
      <c r="A1" s="3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84</v>
      </c>
      <c r="J1" t="s">
        <v>85</v>
      </c>
    </row>
    <row r="2" spans="1:10" x14ac:dyDescent="0.25">
      <c r="A2" s="3">
        <v>44197</v>
      </c>
      <c r="B2">
        <v>4</v>
      </c>
      <c r="C2">
        <v>171</v>
      </c>
      <c r="D2">
        <v>87</v>
      </c>
      <c r="E2">
        <v>29</v>
      </c>
      <c r="F2">
        <v>57</v>
      </c>
      <c r="G2">
        <v>9</v>
      </c>
      <c r="H2">
        <f>(D2/$I$7*100)</f>
        <v>45.3125</v>
      </c>
      <c r="J2">
        <f>(G2/F2*100)</f>
        <v>15.789473684210526</v>
      </c>
    </row>
    <row r="3" spans="1:10" x14ac:dyDescent="0.25">
      <c r="A3" s="3">
        <v>44197</v>
      </c>
      <c r="B3">
        <v>8</v>
      </c>
      <c r="C3">
        <v>51</v>
      </c>
      <c r="D3">
        <v>41</v>
      </c>
      <c r="E3">
        <v>2</v>
      </c>
      <c r="F3">
        <v>27</v>
      </c>
      <c r="G3">
        <v>0</v>
      </c>
      <c r="H3">
        <f t="shared" ref="H3:H66" si="0">(D3/$I$7*100)</f>
        <v>21.354166666666664</v>
      </c>
      <c r="J3">
        <f t="shared" ref="J3:J66" si="1">(G3/F3*100)</f>
        <v>0</v>
      </c>
    </row>
    <row r="4" spans="1:10" x14ac:dyDescent="0.25">
      <c r="A4" s="3">
        <v>44197</v>
      </c>
      <c r="B4">
        <v>5</v>
      </c>
      <c r="C4">
        <v>68</v>
      </c>
      <c r="D4">
        <v>3</v>
      </c>
      <c r="E4">
        <v>0</v>
      </c>
      <c r="F4">
        <v>3</v>
      </c>
      <c r="G4">
        <v>0</v>
      </c>
      <c r="H4">
        <f t="shared" si="0"/>
        <v>1.5625</v>
      </c>
      <c r="J4">
        <f t="shared" si="1"/>
        <v>0</v>
      </c>
    </row>
    <row r="5" spans="1:10" x14ac:dyDescent="0.25">
      <c r="A5" s="3">
        <v>44197</v>
      </c>
      <c r="B5">
        <v>3</v>
      </c>
      <c r="C5">
        <v>138</v>
      </c>
      <c r="D5">
        <v>69</v>
      </c>
      <c r="E5">
        <v>7</v>
      </c>
      <c r="F5">
        <v>58</v>
      </c>
      <c r="G5">
        <v>8</v>
      </c>
      <c r="H5">
        <f t="shared" si="0"/>
        <v>35.9375</v>
      </c>
      <c r="J5">
        <f t="shared" si="1"/>
        <v>13.793103448275861</v>
      </c>
    </row>
    <row r="6" spans="1:10" x14ac:dyDescent="0.25">
      <c r="A6" s="3">
        <v>44197</v>
      </c>
      <c r="B6">
        <v>11</v>
      </c>
      <c r="C6">
        <v>122</v>
      </c>
      <c r="D6">
        <v>102</v>
      </c>
      <c r="E6">
        <v>0</v>
      </c>
      <c r="F6">
        <v>90</v>
      </c>
      <c r="G6">
        <v>20</v>
      </c>
      <c r="H6">
        <f t="shared" si="0"/>
        <v>53.125</v>
      </c>
      <c r="J6">
        <f t="shared" si="1"/>
        <v>22.222222222222221</v>
      </c>
    </row>
    <row r="7" spans="1:10" x14ac:dyDescent="0.25">
      <c r="A7" s="3">
        <v>44197</v>
      </c>
      <c r="B7">
        <v>1</v>
      </c>
      <c r="C7">
        <v>143</v>
      </c>
      <c r="D7">
        <v>52</v>
      </c>
      <c r="E7">
        <v>5</v>
      </c>
      <c r="F7">
        <v>40</v>
      </c>
      <c r="G7">
        <v>3</v>
      </c>
      <c r="H7">
        <f t="shared" si="0"/>
        <v>27.083333333333332</v>
      </c>
      <c r="I7">
        <f>MAX(D2:D101)</f>
        <v>192</v>
      </c>
      <c r="J7">
        <f t="shared" si="1"/>
        <v>7.5</v>
      </c>
    </row>
    <row r="8" spans="1:10" x14ac:dyDescent="0.25">
      <c r="A8" s="3">
        <v>44197</v>
      </c>
      <c r="B8">
        <v>21</v>
      </c>
      <c r="C8">
        <v>72</v>
      </c>
      <c r="D8">
        <v>51</v>
      </c>
      <c r="E8">
        <v>33</v>
      </c>
      <c r="F8">
        <v>7</v>
      </c>
      <c r="G8">
        <v>0</v>
      </c>
      <c r="H8">
        <f t="shared" si="0"/>
        <v>26.5625</v>
      </c>
      <c r="J8">
        <f t="shared" si="1"/>
        <v>0</v>
      </c>
    </row>
    <row r="9" spans="1:10" x14ac:dyDescent="0.25">
      <c r="A9" s="3">
        <v>44197</v>
      </c>
      <c r="B9">
        <v>22</v>
      </c>
      <c r="C9">
        <v>186</v>
      </c>
      <c r="D9">
        <v>64</v>
      </c>
      <c r="E9">
        <v>35</v>
      </c>
      <c r="F9">
        <v>3</v>
      </c>
      <c r="G9">
        <v>0</v>
      </c>
      <c r="H9">
        <f t="shared" si="0"/>
        <v>33.333333333333329</v>
      </c>
      <c r="J9">
        <f t="shared" si="1"/>
        <v>0</v>
      </c>
    </row>
    <row r="10" spans="1:10" x14ac:dyDescent="0.25">
      <c r="A10" s="3">
        <v>44197</v>
      </c>
      <c r="B10">
        <v>23</v>
      </c>
      <c r="C10">
        <v>198</v>
      </c>
      <c r="D10">
        <v>165</v>
      </c>
      <c r="E10">
        <v>39</v>
      </c>
      <c r="F10">
        <v>13</v>
      </c>
      <c r="G10">
        <v>3</v>
      </c>
      <c r="H10">
        <f t="shared" si="0"/>
        <v>85.9375</v>
      </c>
      <c r="J10">
        <f t="shared" si="1"/>
        <v>23.076923076923077</v>
      </c>
    </row>
    <row r="11" spans="1:10" x14ac:dyDescent="0.25">
      <c r="A11" s="3">
        <v>44197</v>
      </c>
      <c r="B11">
        <v>10</v>
      </c>
      <c r="C11">
        <v>16</v>
      </c>
      <c r="D11">
        <v>1</v>
      </c>
      <c r="E11">
        <v>0</v>
      </c>
      <c r="F11">
        <v>0</v>
      </c>
      <c r="G11">
        <v>0</v>
      </c>
      <c r="H11">
        <f t="shared" si="0"/>
        <v>0.52083333333333326</v>
      </c>
      <c r="J11" t="e">
        <f t="shared" si="1"/>
        <v>#DIV/0!</v>
      </c>
    </row>
    <row r="12" spans="1:10" x14ac:dyDescent="0.25">
      <c r="A12" s="3">
        <v>44197</v>
      </c>
      <c r="B12">
        <v>12</v>
      </c>
      <c r="C12">
        <v>85</v>
      </c>
      <c r="D12">
        <v>23</v>
      </c>
      <c r="E12">
        <v>0</v>
      </c>
      <c r="F12">
        <v>20</v>
      </c>
      <c r="G12">
        <v>1</v>
      </c>
      <c r="H12">
        <f t="shared" si="0"/>
        <v>11.979166666666668</v>
      </c>
      <c r="J12">
        <f t="shared" si="1"/>
        <v>5</v>
      </c>
    </row>
    <row r="13" spans="1:10" x14ac:dyDescent="0.25">
      <c r="A13" s="3">
        <v>44197</v>
      </c>
      <c r="B13">
        <v>13</v>
      </c>
      <c r="C13">
        <v>112</v>
      </c>
      <c r="D13">
        <v>59</v>
      </c>
      <c r="E13">
        <v>7</v>
      </c>
      <c r="F13">
        <v>8</v>
      </c>
      <c r="G13">
        <v>1</v>
      </c>
      <c r="H13">
        <f t="shared" si="0"/>
        <v>30.729166666666668</v>
      </c>
      <c r="J13">
        <f t="shared" si="1"/>
        <v>12.5</v>
      </c>
    </row>
    <row r="14" spans="1:10" x14ac:dyDescent="0.25">
      <c r="A14" s="3">
        <v>44197</v>
      </c>
      <c r="B14">
        <v>14</v>
      </c>
      <c r="C14">
        <v>83</v>
      </c>
      <c r="D14">
        <v>65</v>
      </c>
      <c r="E14">
        <v>5</v>
      </c>
      <c r="F14">
        <v>11</v>
      </c>
      <c r="G14">
        <v>0</v>
      </c>
      <c r="H14">
        <f t="shared" si="0"/>
        <v>33.854166666666671</v>
      </c>
      <c r="I14">
        <f>MAX(B59:B80)</f>
        <v>23</v>
      </c>
      <c r="J14">
        <f t="shared" si="1"/>
        <v>0</v>
      </c>
    </row>
    <row r="15" spans="1:10" x14ac:dyDescent="0.25">
      <c r="A15" s="3">
        <v>44197</v>
      </c>
      <c r="B15">
        <v>15</v>
      </c>
      <c r="C15">
        <v>181</v>
      </c>
      <c r="D15">
        <v>66</v>
      </c>
      <c r="E15">
        <v>6</v>
      </c>
      <c r="F15">
        <v>47</v>
      </c>
      <c r="G15">
        <v>4</v>
      </c>
      <c r="H15">
        <f t="shared" si="0"/>
        <v>34.375</v>
      </c>
      <c r="J15">
        <f t="shared" si="1"/>
        <v>8.5106382978723403</v>
      </c>
    </row>
    <row r="16" spans="1:10" x14ac:dyDescent="0.25">
      <c r="A16" s="3">
        <v>44197</v>
      </c>
      <c r="B16">
        <v>7</v>
      </c>
      <c r="C16">
        <v>115</v>
      </c>
      <c r="D16">
        <v>52</v>
      </c>
      <c r="E16">
        <v>12</v>
      </c>
      <c r="F16">
        <v>19</v>
      </c>
      <c r="G16">
        <v>0</v>
      </c>
      <c r="H16">
        <f t="shared" si="0"/>
        <v>27.083333333333332</v>
      </c>
      <c r="J16">
        <f t="shared" si="1"/>
        <v>0</v>
      </c>
    </row>
    <row r="17" spans="1:10" x14ac:dyDescent="0.25">
      <c r="A17" s="3">
        <v>44198</v>
      </c>
      <c r="B17">
        <v>6</v>
      </c>
      <c r="C17">
        <v>94</v>
      </c>
      <c r="D17">
        <v>74</v>
      </c>
      <c r="E17">
        <v>45</v>
      </c>
      <c r="F17">
        <v>28</v>
      </c>
      <c r="G17">
        <v>6</v>
      </c>
      <c r="H17">
        <f t="shared" si="0"/>
        <v>38.541666666666671</v>
      </c>
      <c r="J17">
        <f t="shared" si="1"/>
        <v>21.428571428571427</v>
      </c>
    </row>
    <row r="18" spans="1:10" x14ac:dyDescent="0.25">
      <c r="A18" s="3">
        <v>44198</v>
      </c>
      <c r="B18">
        <v>2</v>
      </c>
      <c r="C18">
        <v>46</v>
      </c>
      <c r="D18">
        <v>26</v>
      </c>
      <c r="E18">
        <v>0</v>
      </c>
      <c r="F18">
        <v>21</v>
      </c>
      <c r="G18">
        <v>4</v>
      </c>
      <c r="H18">
        <f t="shared" si="0"/>
        <v>13.541666666666666</v>
      </c>
      <c r="J18">
        <f t="shared" si="1"/>
        <v>19.047619047619047</v>
      </c>
    </row>
    <row r="19" spans="1:10" x14ac:dyDescent="0.25">
      <c r="A19" s="3">
        <v>44198</v>
      </c>
      <c r="B19">
        <v>21</v>
      </c>
      <c r="C19">
        <v>131</v>
      </c>
      <c r="D19">
        <v>4</v>
      </c>
      <c r="E19">
        <v>0</v>
      </c>
      <c r="F19">
        <v>2</v>
      </c>
      <c r="G19">
        <v>0</v>
      </c>
      <c r="H19">
        <f t="shared" si="0"/>
        <v>2.083333333333333</v>
      </c>
      <c r="J19">
        <f t="shared" si="1"/>
        <v>0</v>
      </c>
    </row>
    <row r="20" spans="1:10" x14ac:dyDescent="0.25">
      <c r="A20" s="3">
        <v>44198</v>
      </c>
      <c r="B20">
        <v>16</v>
      </c>
      <c r="C20">
        <v>133</v>
      </c>
      <c r="D20">
        <v>48</v>
      </c>
      <c r="E20">
        <v>3</v>
      </c>
      <c r="F20">
        <v>35</v>
      </c>
      <c r="G20">
        <v>2</v>
      </c>
      <c r="H20">
        <f t="shared" si="0"/>
        <v>25</v>
      </c>
      <c r="J20">
        <f t="shared" si="1"/>
        <v>5.7142857142857144</v>
      </c>
    </row>
    <row r="21" spans="1:10" x14ac:dyDescent="0.25">
      <c r="A21" s="3">
        <v>44198</v>
      </c>
      <c r="B21">
        <v>20</v>
      </c>
      <c r="C21">
        <v>11</v>
      </c>
      <c r="D21">
        <v>10</v>
      </c>
      <c r="E21">
        <v>6</v>
      </c>
      <c r="F21">
        <v>2</v>
      </c>
      <c r="G21">
        <v>0</v>
      </c>
      <c r="H21">
        <f t="shared" si="0"/>
        <v>5.2083333333333339</v>
      </c>
      <c r="J21">
        <f t="shared" si="1"/>
        <v>0</v>
      </c>
    </row>
    <row r="22" spans="1:10" x14ac:dyDescent="0.25">
      <c r="A22" s="3">
        <v>44198</v>
      </c>
      <c r="B22">
        <v>22</v>
      </c>
      <c r="C22">
        <v>37</v>
      </c>
      <c r="D22">
        <v>12</v>
      </c>
      <c r="E22">
        <v>0</v>
      </c>
      <c r="F22">
        <v>2</v>
      </c>
      <c r="G22">
        <v>0</v>
      </c>
      <c r="H22">
        <f t="shared" si="0"/>
        <v>6.25</v>
      </c>
      <c r="J22">
        <f t="shared" si="1"/>
        <v>0</v>
      </c>
    </row>
    <row r="23" spans="1:10" x14ac:dyDescent="0.25">
      <c r="A23" s="3">
        <v>44198</v>
      </c>
      <c r="B23">
        <v>18</v>
      </c>
      <c r="C23">
        <v>79</v>
      </c>
      <c r="D23">
        <v>52</v>
      </c>
      <c r="E23">
        <v>29</v>
      </c>
      <c r="F23">
        <v>4</v>
      </c>
      <c r="G23">
        <v>0</v>
      </c>
      <c r="H23">
        <f t="shared" si="0"/>
        <v>27.083333333333332</v>
      </c>
      <c r="J23">
        <f t="shared" si="1"/>
        <v>0</v>
      </c>
    </row>
    <row r="24" spans="1:10" x14ac:dyDescent="0.25">
      <c r="A24" s="3">
        <v>44198</v>
      </c>
      <c r="B24">
        <v>1</v>
      </c>
      <c r="C24">
        <v>159</v>
      </c>
      <c r="D24">
        <v>147</v>
      </c>
      <c r="E24">
        <v>71</v>
      </c>
      <c r="F24">
        <v>31</v>
      </c>
      <c r="G24">
        <v>0</v>
      </c>
      <c r="H24">
        <f t="shared" si="0"/>
        <v>76.5625</v>
      </c>
      <c r="J24">
        <f t="shared" si="1"/>
        <v>0</v>
      </c>
    </row>
    <row r="25" spans="1:10" x14ac:dyDescent="0.25">
      <c r="A25" s="3">
        <v>44198</v>
      </c>
      <c r="B25">
        <v>17</v>
      </c>
      <c r="C25">
        <v>110</v>
      </c>
      <c r="D25">
        <v>46</v>
      </c>
      <c r="E25">
        <v>6</v>
      </c>
      <c r="F25">
        <v>38</v>
      </c>
      <c r="G25">
        <v>6</v>
      </c>
      <c r="H25">
        <f t="shared" si="0"/>
        <v>23.958333333333336</v>
      </c>
      <c r="J25">
        <f t="shared" si="1"/>
        <v>15.789473684210526</v>
      </c>
    </row>
    <row r="26" spans="1:10" x14ac:dyDescent="0.25">
      <c r="A26" s="3">
        <v>44198</v>
      </c>
      <c r="B26">
        <v>24</v>
      </c>
      <c r="C26">
        <v>24</v>
      </c>
      <c r="D26">
        <v>21</v>
      </c>
      <c r="E26">
        <v>3</v>
      </c>
      <c r="F26">
        <v>3</v>
      </c>
      <c r="G26">
        <v>0</v>
      </c>
      <c r="H26">
        <f t="shared" si="0"/>
        <v>10.9375</v>
      </c>
      <c r="J26">
        <f t="shared" si="1"/>
        <v>0</v>
      </c>
    </row>
    <row r="27" spans="1:10" x14ac:dyDescent="0.25">
      <c r="A27" s="3">
        <v>44199</v>
      </c>
      <c r="B27">
        <v>13</v>
      </c>
      <c r="C27">
        <v>42</v>
      </c>
      <c r="D27">
        <v>38</v>
      </c>
      <c r="E27">
        <v>2</v>
      </c>
      <c r="F27">
        <v>28</v>
      </c>
      <c r="G27">
        <v>0</v>
      </c>
      <c r="H27">
        <f t="shared" si="0"/>
        <v>19.791666666666664</v>
      </c>
      <c r="J27">
        <f t="shared" si="1"/>
        <v>0</v>
      </c>
    </row>
    <row r="28" spans="1:10" x14ac:dyDescent="0.25">
      <c r="A28" s="3">
        <v>44199</v>
      </c>
      <c r="B28">
        <v>5</v>
      </c>
      <c r="C28">
        <v>96</v>
      </c>
      <c r="D28">
        <v>29</v>
      </c>
      <c r="E28">
        <v>7</v>
      </c>
      <c r="F28">
        <v>10</v>
      </c>
      <c r="G28">
        <v>3</v>
      </c>
      <c r="H28">
        <f t="shared" si="0"/>
        <v>15.104166666666666</v>
      </c>
      <c r="J28">
        <f t="shared" si="1"/>
        <v>30</v>
      </c>
    </row>
    <row r="29" spans="1:10" x14ac:dyDescent="0.25">
      <c r="A29" s="3">
        <v>44199</v>
      </c>
      <c r="B29">
        <v>3</v>
      </c>
      <c r="C29">
        <v>9</v>
      </c>
      <c r="D29">
        <v>7</v>
      </c>
      <c r="E29">
        <v>1</v>
      </c>
      <c r="F29">
        <v>3</v>
      </c>
      <c r="G29">
        <v>0</v>
      </c>
      <c r="H29">
        <f t="shared" si="0"/>
        <v>3.6458333333333335</v>
      </c>
      <c r="J29">
        <f t="shared" si="1"/>
        <v>0</v>
      </c>
    </row>
    <row r="30" spans="1:10" x14ac:dyDescent="0.25">
      <c r="A30" s="3">
        <v>44199</v>
      </c>
      <c r="B30">
        <v>14</v>
      </c>
      <c r="C30">
        <v>114</v>
      </c>
      <c r="D30">
        <v>38</v>
      </c>
      <c r="E30">
        <v>4</v>
      </c>
      <c r="F30">
        <v>33</v>
      </c>
      <c r="G30">
        <v>1</v>
      </c>
      <c r="H30">
        <f t="shared" si="0"/>
        <v>19.791666666666664</v>
      </c>
      <c r="J30">
        <f t="shared" si="1"/>
        <v>3.0303030303030303</v>
      </c>
    </row>
    <row r="31" spans="1:10" x14ac:dyDescent="0.25">
      <c r="A31" s="3">
        <v>44199</v>
      </c>
      <c r="B31">
        <v>4</v>
      </c>
      <c r="C31">
        <v>137</v>
      </c>
      <c r="D31">
        <v>40</v>
      </c>
      <c r="E31">
        <v>1</v>
      </c>
      <c r="F31">
        <v>11</v>
      </c>
      <c r="G31">
        <v>2</v>
      </c>
      <c r="H31">
        <f t="shared" si="0"/>
        <v>20.833333333333336</v>
      </c>
      <c r="J31">
        <f t="shared" si="1"/>
        <v>18.181818181818183</v>
      </c>
    </row>
    <row r="32" spans="1:10" x14ac:dyDescent="0.25">
      <c r="A32" s="3">
        <v>44199</v>
      </c>
      <c r="B32">
        <v>16</v>
      </c>
      <c r="C32">
        <v>166</v>
      </c>
      <c r="D32">
        <v>145</v>
      </c>
      <c r="E32">
        <v>77</v>
      </c>
      <c r="F32">
        <v>20</v>
      </c>
      <c r="G32">
        <v>2</v>
      </c>
      <c r="H32">
        <f t="shared" si="0"/>
        <v>75.520833333333343</v>
      </c>
      <c r="J32">
        <f t="shared" si="1"/>
        <v>10</v>
      </c>
    </row>
    <row r="33" spans="1:10" x14ac:dyDescent="0.25">
      <c r="A33" s="3">
        <v>44199</v>
      </c>
      <c r="B33">
        <v>20</v>
      </c>
      <c r="C33">
        <v>2</v>
      </c>
      <c r="D33">
        <v>2</v>
      </c>
      <c r="E33">
        <v>0</v>
      </c>
      <c r="F33">
        <v>2</v>
      </c>
      <c r="G33">
        <v>0</v>
      </c>
      <c r="H33">
        <f t="shared" si="0"/>
        <v>1.0416666666666665</v>
      </c>
      <c r="J33">
        <f t="shared" si="1"/>
        <v>0</v>
      </c>
    </row>
    <row r="34" spans="1:10" x14ac:dyDescent="0.25">
      <c r="A34" s="3">
        <v>44199</v>
      </c>
      <c r="B34">
        <v>5</v>
      </c>
      <c r="C34">
        <v>122</v>
      </c>
      <c r="D34">
        <v>10</v>
      </c>
      <c r="E34">
        <v>1</v>
      </c>
      <c r="F34">
        <v>8</v>
      </c>
      <c r="G34">
        <v>0</v>
      </c>
      <c r="H34">
        <f t="shared" si="0"/>
        <v>5.2083333333333339</v>
      </c>
      <c r="J34">
        <f t="shared" si="1"/>
        <v>0</v>
      </c>
    </row>
    <row r="35" spans="1:10" x14ac:dyDescent="0.25">
      <c r="A35" s="3">
        <v>44200</v>
      </c>
      <c r="B35">
        <v>1</v>
      </c>
      <c r="C35">
        <v>4</v>
      </c>
      <c r="D35">
        <v>4</v>
      </c>
      <c r="E35">
        <v>0</v>
      </c>
      <c r="F35">
        <v>3</v>
      </c>
      <c r="G35">
        <v>0</v>
      </c>
      <c r="H35">
        <f t="shared" si="0"/>
        <v>2.083333333333333</v>
      </c>
      <c r="J35">
        <f t="shared" si="1"/>
        <v>0</v>
      </c>
    </row>
    <row r="36" spans="1:10" x14ac:dyDescent="0.25">
      <c r="A36" s="3">
        <v>44200</v>
      </c>
      <c r="B36">
        <v>2</v>
      </c>
      <c r="C36">
        <v>196</v>
      </c>
      <c r="D36">
        <v>31</v>
      </c>
      <c r="E36">
        <v>1</v>
      </c>
      <c r="F36">
        <v>28</v>
      </c>
      <c r="G36">
        <v>8</v>
      </c>
      <c r="H36">
        <f t="shared" si="0"/>
        <v>16.145833333333336</v>
      </c>
      <c r="J36">
        <f t="shared" si="1"/>
        <v>28.571428571428569</v>
      </c>
    </row>
    <row r="37" spans="1:10" x14ac:dyDescent="0.25">
      <c r="A37" s="3">
        <v>44200</v>
      </c>
      <c r="B37">
        <v>3</v>
      </c>
      <c r="C37">
        <v>13</v>
      </c>
      <c r="D37">
        <v>13</v>
      </c>
      <c r="E37">
        <v>1</v>
      </c>
      <c r="F37">
        <v>0</v>
      </c>
      <c r="G37">
        <v>0</v>
      </c>
      <c r="H37">
        <f t="shared" si="0"/>
        <v>6.770833333333333</v>
      </c>
      <c r="J37" t="e">
        <f t="shared" si="1"/>
        <v>#DIV/0!</v>
      </c>
    </row>
    <row r="38" spans="1:10" x14ac:dyDescent="0.25">
      <c r="A38" s="3">
        <v>44200</v>
      </c>
      <c r="B38">
        <v>4</v>
      </c>
      <c r="C38">
        <v>45</v>
      </c>
      <c r="D38">
        <v>40</v>
      </c>
      <c r="E38">
        <v>11</v>
      </c>
      <c r="F38">
        <v>28</v>
      </c>
      <c r="G38">
        <v>0</v>
      </c>
      <c r="H38">
        <f t="shared" si="0"/>
        <v>20.833333333333336</v>
      </c>
      <c r="J38">
        <f t="shared" si="1"/>
        <v>0</v>
      </c>
    </row>
    <row r="39" spans="1:10" x14ac:dyDescent="0.25">
      <c r="A39" s="3">
        <v>44200</v>
      </c>
      <c r="B39">
        <v>5</v>
      </c>
      <c r="C39">
        <v>35</v>
      </c>
      <c r="D39">
        <v>35</v>
      </c>
      <c r="E39">
        <v>9</v>
      </c>
      <c r="F39">
        <v>25</v>
      </c>
      <c r="G39">
        <v>2</v>
      </c>
      <c r="H39">
        <f t="shared" si="0"/>
        <v>18.229166666666664</v>
      </c>
      <c r="J39">
        <f t="shared" si="1"/>
        <v>8</v>
      </c>
    </row>
    <row r="40" spans="1:10" x14ac:dyDescent="0.25">
      <c r="A40" s="3">
        <v>44200</v>
      </c>
      <c r="B40">
        <v>6</v>
      </c>
      <c r="C40">
        <v>155</v>
      </c>
      <c r="D40">
        <v>11</v>
      </c>
      <c r="E40">
        <v>1</v>
      </c>
      <c r="F40">
        <v>3</v>
      </c>
      <c r="G40">
        <v>0</v>
      </c>
      <c r="H40">
        <f t="shared" si="0"/>
        <v>5.7291666666666661</v>
      </c>
      <c r="J40">
        <f t="shared" si="1"/>
        <v>0</v>
      </c>
    </row>
    <row r="41" spans="1:10" x14ac:dyDescent="0.25">
      <c r="A41" s="3">
        <v>44200</v>
      </c>
      <c r="B41">
        <v>7</v>
      </c>
      <c r="C41">
        <v>171</v>
      </c>
      <c r="D41">
        <v>105</v>
      </c>
      <c r="E41">
        <v>52</v>
      </c>
      <c r="F41">
        <v>22</v>
      </c>
      <c r="G41">
        <v>2</v>
      </c>
      <c r="H41">
        <f t="shared" si="0"/>
        <v>54.6875</v>
      </c>
      <c r="J41">
        <f t="shared" si="1"/>
        <v>9.0909090909090917</v>
      </c>
    </row>
    <row r="42" spans="1:10" x14ac:dyDescent="0.25">
      <c r="A42" s="3">
        <v>44200</v>
      </c>
      <c r="B42">
        <v>8</v>
      </c>
      <c r="C42">
        <v>51</v>
      </c>
      <c r="D42">
        <v>25</v>
      </c>
      <c r="E42">
        <v>7</v>
      </c>
      <c r="F42">
        <v>7</v>
      </c>
      <c r="G42">
        <v>0</v>
      </c>
      <c r="H42">
        <f t="shared" si="0"/>
        <v>13.020833333333334</v>
      </c>
      <c r="J42">
        <f t="shared" si="1"/>
        <v>0</v>
      </c>
    </row>
    <row r="43" spans="1:10" x14ac:dyDescent="0.25">
      <c r="A43" s="3">
        <v>44200</v>
      </c>
      <c r="B43">
        <v>9</v>
      </c>
      <c r="C43">
        <v>1</v>
      </c>
      <c r="D43">
        <v>1</v>
      </c>
      <c r="E43">
        <v>0</v>
      </c>
      <c r="F43">
        <v>1</v>
      </c>
      <c r="G43">
        <v>0</v>
      </c>
      <c r="H43">
        <f t="shared" si="0"/>
        <v>0.52083333333333326</v>
      </c>
      <c r="J43">
        <f t="shared" si="1"/>
        <v>0</v>
      </c>
    </row>
    <row r="44" spans="1:10" x14ac:dyDescent="0.25">
      <c r="A44" s="3">
        <v>44200</v>
      </c>
      <c r="B44">
        <v>10</v>
      </c>
      <c r="C44">
        <v>103</v>
      </c>
      <c r="D44">
        <v>98</v>
      </c>
      <c r="E44">
        <v>21</v>
      </c>
      <c r="F44">
        <v>23</v>
      </c>
      <c r="G44">
        <v>2</v>
      </c>
      <c r="H44">
        <f t="shared" si="0"/>
        <v>51.041666666666664</v>
      </c>
      <c r="J44">
        <f t="shared" si="1"/>
        <v>8.695652173913043</v>
      </c>
    </row>
    <row r="45" spans="1:10" x14ac:dyDescent="0.25">
      <c r="A45" s="3">
        <v>44200</v>
      </c>
      <c r="B45">
        <v>11</v>
      </c>
      <c r="C45">
        <v>103</v>
      </c>
      <c r="D45">
        <v>73</v>
      </c>
      <c r="E45">
        <v>39</v>
      </c>
      <c r="F45">
        <v>3</v>
      </c>
      <c r="G45">
        <v>0</v>
      </c>
      <c r="H45">
        <f t="shared" si="0"/>
        <v>38.020833333333329</v>
      </c>
      <c r="J45">
        <f t="shared" si="1"/>
        <v>0</v>
      </c>
    </row>
    <row r="46" spans="1:10" x14ac:dyDescent="0.25">
      <c r="A46" s="3">
        <v>44200</v>
      </c>
      <c r="B46">
        <v>12</v>
      </c>
      <c r="C46">
        <v>128</v>
      </c>
      <c r="D46">
        <v>91</v>
      </c>
      <c r="E46">
        <v>54</v>
      </c>
      <c r="F46">
        <v>1</v>
      </c>
      <c r="G46">
        <v>0</v>
      </c>
      <c r="H46">
        <f t="shared" si="0"/>
        <v>47.395833333333329</v>
      </c>
      <c r="J46">
        <f t="shared" si="1"/>
        <v>0</v>
      </c>
    </row>
    <row r="47" spans="1:10" x14ac:dyDescent="0.25">
      <c r="A47" s="3">
        <v>44200</v>
      </c>
      <c r="B47">
        <v>13</v>
      </c>
      <c r="C47">
        <v>78</v>
      </c>
      <c r="D47">
        <v>71</v>
      </c>
      <c r="E47">
        <v>10</v>
      </c>
      <c r="F47">
        <v>57</v>
      </c>
      <c r="G47">
        <v>10</v>
      </c>
      <c r="H47">
        <f t="shared" si="0"/>
        <v>36.979166666666671</v>
      </c>
      <c r="J47">
        <f t="shared" si="1"/>
        <v>17.543859649122805</v>
      </c>
    </row>
    <row r="48" spans="1:10" x14ac:dyDescent="0.25">
      <c r="A48" s="3">
        <v>44200</v>
      </c>
      <c r="B48">
        <v>14</v>
      </c>
      <c r="C48">
        <v>85</v>
      </c>
      <c r="D48">
        <v>64</v>
      </c>
      <c r="E48">
        <v>21</v>
      </c>
      <c r="F48">
        <v>22</v>
      </c>
      <c r="G48">
        <v>0</v>
      </c>
      <c r="H48">
        <f t="shared" si="0"/>
        <v>33.333333333333329</v>
      </c>
      <c r="J48">
        <f t="shared" si="1"/>
        <v>0</v>
      </c>
    </row>
    <row r="49" spans="1:10" x14ac:dyDescent="0.25">
      <c r="A49" s="3">
        <v>44200</v>
      </c>
      <c r="B49">
        <v>15</v>
      </c>
      <c r="C49">
        <v>24</v>
      </c>
      <c r="D49">
        <v>21</v>
      </c>
      <c r="E49">
        <v>7</v>
      </c>
      <c r="F49">
        <v>5</v>
      </c>
      <c r="G49">
        <v>1</v>
      </c>
      <c r="H49">
        <f t="shared" si="0"/>
        <v>10.9375</v>
      </c>
      <c r="J49">
        <f t="shared" si="1"/>
        <v>20</v>
      </c>
    </row>
    <row r="50" spans="1:10" x14ac:dyDescent="0.25">
      <c r="A50" s="3">
        <v>44200</v>
      </c>
      <c r="B50">
        <v>16</v>
      </c>
      <c r="C50">
        <v>18</v>
      </c>
      <c r="D50">
        <v>11</v>
      </c>
      <c r="E50">
        <v>2</v>
      </c>
      <c r="F50">
        <v>1</v>
      </c>
      <c r="G50">
        <v>0</v>
      </c>
      <c r="H50">
        <f t="shared" si="0"/>
        <v>5.7291666666666661</v>
      </c>
      <c r="J50">
        <f t="shared" si="1"/>
        <v>0</v>
      </c>
    </row>
    <row r="51" spans="1:10" x14ac:dyDescent="0.25">
      <c r="A51" s="3">
        <v>44200</v>
      </c>
      <c r="B51">
        <v>17</v>
      </c>
      <c r="C51">
        <v>194</v>
      </c>
      <c r="D51">
        <v>90</v>
      </c>
      <c r="E51">
        <v>17</v>
      </c>
      <c r="F51">
        <v>51</v>
      </c>
      <c r="G51">
        <v>12</v>
      </c>
      <c r="H51">
        <f t="shared" si="0"/>
        <v>46.875</v>
      </c>
      <c r="J51">
        <f t="shared" si="1"/>
        <v>23.52941176470588</v>
      </c>
    </row>
    <row r="52" spans="1:10" x14ac:dyDescent="0.25">
      <c r="A52" s="3">
        <v>44200</v>
      </c>
      <c r="B52">
        <v>18</v>
      </c>
      <c r="C52">
        <v>36</v>
      </c>
      <c r="D52">
        <v>36</v>
      </c>
      <c r="E52">
        <v>10</v>
      </c>
      <c r="F52">
        <v>25</v>
      </c>
      <c r="G52">
        <v>0</v>
      </c>
      <c r="H52">
        <f t="shared" si="0"/>
        <v>18.75</v>
      </c>
      <c r="J52">
        <f t="shared" si="1"/>
        <v>0</v>
      </c>
    </row>
    <row r="53" spans="1:10" x14ac:dyDescent="0.25">
      <c r="A53" s="3">
        <v>44200</v>
      </c>
      <c r="B53">
        <v>19</v>
      </c>
      <c r="C53">
        <v>174</v>
      </c>
      <c r="D53">
        <v>79</v>
      </c>
      <c r="E53">
        <v>31</v>
      </c>
      <c r="F53">
        <v>38</v>
      </c>
      <c r="G53">
        <v>3</v>
      </c>
      <c r="H53">
        <f t="shared" si="0"/>
        <v>41.145833333333329</v>
      </c>
      <c r="J53">
        <f t="shared" si="1"/>
        <v>7.8947368421052628</v>
      </c>
    </row>
    <row r="54" spans="1:10" x14ac:dyDescent="0.25">
      <c r="A54" s="3">
        <v>44200</v>
      </c>
      <c r="B54">
        <v>20</v>
      </c>
      <c r="C54">
        <v>132</v>
      </c>
      <c r="D54">
        <v>103</v>
      </c>
      <c r="E54">
        <v>0</v>
      </c>
      <c r="F54">
        <v>101</v>
      </c>
      <c r="G54">
        <v>24</v>
      </c>
      <c r="H54">
        <f t="shared" si="0"/>
        <v>53.645833333333336</v>
      </c>
      <c r="J54">
        <f t="shared" si="1"/>
        <v>23.762376237623762</v>
      </c>
    </row>
    <row r="55" spans="1:10" x14ac:dyDescent="0.25">
      <c r="A55" s="3">
        <v>44200</v>
      </c>
      <c r="B55">
        <v>21</v>
      </c>
      <c r="C55">
        <v>187</v>
      </c>
      <c r="D55">
        <v>133</v>
      </c>
      <c r="E55">
        <v>21</v>
      </c>
      <c r="F55">
        <v>44</v>
      </c>
      <c r="G55">
        <v>6</v>
      </c>
      <c r="H55">
        <f t="shared" si="0"/>
        <v>69.270833333333343</v>
      </c>
      <c r="J55">
        <f t="shared" si="1"/>
        <v>13.636363636363635</v>
      </c>
    </row>
    <row r="56" spans="1:10" x14ac:dyDescent="0.25">
      <c r="A56" s="3">
        <v>44200</v>
      </c>
      <c r="B56">
        <v>22</v>
      </c>
      <c r="C56">
        <v>143</v>
      </c>
      <c r="D56">
        <v>102</v>
      </c>
      <c r="E56">
        <v>2</v>
      </c>
      <c r="F56">
        <v>99</v>
      </c>
      <c r="G56">
        <v>9</v>
      </c>
      <c r="H56">
        <f t="shared" si="0"/>
        <v>53.125</v>
      </c>
      <c r="J56">
        <f t="shared" si="1"/>
        <v>9.0909090909090917</v>
      </c>
    </row>
    <row r="57" spans="1:10" x14ac:dyDescent="0.25">
      <c r="A57" s="3">
        <v>44200</v>
      </c>
      <c r="B57">
        <v>23</v>
      </c>
      <c r="C57">
        <v>10</v>
      </c>
      <c r="D57">
        <v>10</v>
      </c>
      <c r="E57">
        <v>0</v>
      </c>
      <c r="F57">
        <v>10</v>
      </c>
      <c r="G57">
        <v>2</v>
      </c>
      <c r="H57">
        <f t="shared" si="0"/>
        <v>5.2083333333333339</v>
      </c>
      <c r="J57">
        <f t="shared" si="1"/>
        <v>20</v>
      </c>
    </row>
    <row r="58" spans="1:10" x14ac:dyDescent="0.25">
      <c r="A58" s="3">
        <v>44200</v>
      </c>
      <c r="B58">
        <v>24</v>
      </c>
      <c r="C58">
        <v>178</v>
      </c>
      <c r="D58">
        <v>156</v>
      </c>
      <c r="E58">
        <v>126</v>
      </c>
      <c r="F58">
        <v>27</v>
      </c>
      <c r="G58">
        <v>0</v>
      </c>
      <c r="H58">
        <f t="shared" si="0"/>
        <v>81.25</v>
      </c>
      <c r="J58">
        <f t="shared" si="1"/>
        <v>0</v>
      </c>
    </row>
    <row r="59" spans="1:10" x14ac:dyDescent="0.25">
      <c r="A59" s="3">
        <v>44201</v>
      </c>
      <c r="B59">
        <v>1</v>
      </c>
      <c r="C59">
        <v>164</v>
      </c>
      <c r="D59">
        <v>117</v>
      </c>
      <c r="E59">
        <v>4</v>
      </c>
      <c r="F59">
        <v>22</v>
      </c>
      <c r="G59">
        <v>3</v>
      </c>
      <c r="H59">
        <f t="shared" si="0"/>
        <v>60.9375</v>
      </c>
      <c r="J59">
        <f t="shared" si="1"/>
        <v>13.636363636363635</v>
      </c>
    </row>
    <row r="60" spans="1:10" x14ac:dyDescent="0.25">
      <c r="A60" s="3">
        <v>44201</v>
      </c>
      <c r="B60">
        <v>2</v>
      </c>
      <c r="C60">
        <v>85</v>
      </c>
      <c r="D60">
        <v>27</v>
      </c>
      <c r="E60">
        <v>0</v>
      </c>
      <c r="F60">
        <v>24</v>
      </c>
      <c r="G60">
        <v>5</v>
      </c>
      <c r="H60">
        <f t="shared" si="0"/>
        <v>14.0625</v>
      </c>
      <c r="J60">
        <f t="shared" si="1"/>
        <v>20.833333333333336</v>
      </c>
    </row>
    <row r="61" spans="1:10" x14ac:dyDescent="0.25">
      <c r="A61" s="3">
        <v>44201</v>
      </c>
      <c r="B61">
        <v>3</v>
      </c>
      <c r="C61">
        <v>88</v>
      </c>
      <c r="D61">
        <v>81</v>
      </c>
      <c r="E61">
        <v>9</v>
      </c>
      <c r="F61">
        <v>59</v>
      </c>
      <c r="G61">
        <v>17</v>
      </c>
      <c r="H61">
        <f t="shared" si="0"/>
        <v>42.1875</v>
      </c>
      <c r="J61">
        <f t="shared" si="1"/>
        <v>28.8135593220339</v>
      </c>
    </row>
    <row r="62" spans="1:10" x14ac:dyDescent="0.25">
      <c r="A62" s="3">
        <v>44201</v>
      </c>
      <c r="B62">
        <v>4</v>
      </c>
      <c r="C62">
        <v>80</v>
      </c>
      <c r="D62">
        <v>42</v>
      </c>
      <c r="E62">
        <v>20</v>
      </c>
      <c r="F62">
        <v>15</v>
      </c>
      <c r="G62">
        <v>4</v>
      </c>
      <c r="H62">
        <f t="shared" si="0"/>
        <v>21.875</v>
      </c>
      <c r="J62">
        <f t="shared" si="1"/>
        <v>26.666666666666668</v>
      </c>
    </row>
    <row r="63" spans="1:10" x14ac:dyDescent="0.25">
      <c r="A63" s="3">
        <v>44201</v>
      </c>
      <c r="B63">
        <v>5</v>
      </c>
      <c r="C63">
        <v>195</v>
      </c>
      <c r="D63">
        <v>138</v>
      </c>
      <c r="E63">
        <v>68</v>
      </c>
      <c r="F63">
        <v>65</v>
      </c>
      <c r="G63">
        <v>15</v>
      </c>
      <c r="H63">
        <f t="shared" si="0"/>
        <v>71.875</v>
      </c>
      <c r="J63">
        <f t="shared" si="1"/>
        <v>23.076923076923077</v>
      </c>
    </row>
    <row r="64" spans="1:10" x14ac:dyDescent="0.25">
      <c r="A64" s="3">
        <v>44201</v>
      </c>
      <c r="B64">
        <v>6</v>
      </c>
      <c r="C64">
        <v>195</v>
      </c>
      <c r="D64">
        <v>192</v>
      </c>
      <c r="E64">
        <v>137</v>
      </c>
      <c r="F64">
        <v>4</v>
      </c>
      <c r="G64">
        <v>0</v>
      </c>
      <c r="H64">
        <f t="shared" si="0"/>
        <v>100</v>
      </c>
      <c r="J64">
        <f t="shared" si="1"/>
        <v>0</v>
      </c>
    </row>
    <row r="65" spans="1:10" x14ac:dyDescent="0.25">
      <c r="A65" s="3">
        <v>44201</v>
      </c>
      <c r="B65">
        <v>7</v>
      </c>
      <c r="C65">
        <v>161</v>
      </c>
      <c r="D65">
        <v>75</v>
      </c>
      <c r="E65">
        <v>4</v>
      </c>
      <c r="F65">
        <v>67</v>
      </c>
      <c r="G65">
        <v>18</v>
      </c>
      <c r="H65">
        <f t="shared" si="0"/>
        <v>39.0625</v>
      </c>
      <c r="J65">
        <f t="shared" si="1"/>
        <v>26.865671641791046</v>
      </c>
    </row>
    <row r="66" spans="1:10" x14ac:dyDescent="0.25">
      <c r="A66" s="3">
        <v>44201</v>
      </c>
      <c r="B66">
        <v>8</v>
      </c>
      <c r="C66">
        <v>101</v>
      </c>
      <c r="D66">
        <v>91</v>
      </c>
      <c r="E66">
        <v>4</v>
      </c>
      <c r="F66">
        <v>8</v>
      </c>
      <c r="G66">
        <v>0</v>
      </c>
      <c r="H66">
        <f t="shared" si="0"/>
        <v>47.395833333333329</v>
      </c>
      <c r="J66">
        <f t="shared" si="1"/>
        <v>0</v>
      </c>
    </row>
    <row r="67" spans="1:10" x14ac:dyDescent="0.25">
      <c r="A67" s="3">
        <v>44201</v>
      </c>
      <c r="B67">
        <v>18</v>
      </c>
      <c r="C67">
        <v>154</v>
      </c>
      <c r="D67">
        <v>9</v>
      </c>
      <c r="E67">
        <v>0</v>
      </c>
      <c r="F67">
        <v>5</v>
      </c>
      <c r="G67">
        <v>1</v>
      </c>
      <c r="H67">
        <f t="shared" ref="H67:H101" si="2">(D67/$I$7*100)</f>
        <v>4.6875</v>
      </c>
      <c r="J67">
        <f t="shared" ref="J67:J101" si="3">(G67/F67*100)</f>
        <v>20</v>
      </c>
    </row>
    <row r="68" spans="1:10" x14ac:dyDescent="0.25">
      <c r="A68" s="3">
        <v>44201</v>
      </c>
      <c r="B68">
        <v>9</v>
      </c>
      <c r="C68">
        <v>43</v>
      </c>
      <c r="D68">
        <v>43</v>
      </c>
      <c r="E68">
        <v>0</v>
      </c>
      <c r="F68">
        <v>26</v>
      </c>
      <c r="G68">
        <v>6</v>
      </c>
      <c r="H68">
        <f t="shared" si="2"/>
        <v>22.395833333333336</v>
      </c>
      <c r="J68">
        <f t="shared" si="3"/>
        <v>23.076923076923077</v>
      </c>
    </row>
    <row r="69" spans="1:10" x14ac:dyDescent="0.25">
      <c r="A69" s="3">
        <v>44201</v>
      </c>
      <c r="B69">
        <v>10</v>
      </c>
      <c r="C69">
        <v>164</v>
      </c>
      <c r="D69">
        <v>145</v>
      </c>
      <c r="E69">
        <v>15</v>
      </c>
      <c r="F69">
        <v>55</v>
      </c>
      <c r="G69">
        <v>1</v>
      </c>
      <c r="H69">
        <f t="shared" si="2"/>
        <v>75.520833333333343</v>
      </c>
      <c r="J69">
        <f t="shared" si="3"/>
        <v>1.8181818181818181</v>
      </c>
    </row>
    <row r="70" spans="1:10" x14ac:dyDescent="0.25">
      <c r="A70" s="3">
        <v>44201</v>
      </c>
      <c r="B70">
        <v>11</v>
      </c>
      <c r="C70">
        <v>191</v>
      </c>
      <c r="D70">
        <v>2</v>
      </c>
      <c r="E70">
        <v>0</v>
      </c>
      <c r="F70">
        <v>0</v>
      </c>
      <c r="G70">
        <v>0</v>
      </c>
      <c r="H70">
        <f t="shared" si="2"/>
        <v>1.0416666666666665</v>
      </c>
      <c r="J70" t="e">
        <f t="shared" si="3"/>
        <v>#DIV/0!</v>
      </c>
    </row>
    <row r="71" spans="1:10" x14ac:dyDescent="0.25">
      <c r="A71" s="3">
        <v>44201</v>
      </c>
      <c r="B71">
        <v>12</v>
      </c>
      <c r="C71">
        <v>20</v>
      </c>
      <c r="D71">
        <v>20</v>
      </c>
      <c r="E71">
        <v>4</v>
      </c>
      <c r="F71">
        <v>9</v>
      </c>
      <c r="G71">
        <v>1</v>
      </c>
      <c r="H71">
        <f t="shared" si="2"/>
        <v>10.416666666666668</v>
      </c>
      <c r="J71">
        <f t="shared" si="3"/>
        <v>11.111111111111111</v>
      </c>
    </row>
    <row r="72" spans="1:10" x14ac:dyDescent="0.25">
      <c r="A72" s="3">
        <v>44201</v>
      </c>
      <c r="B72">
        <v>13</v>
      </c>
      <c r="C72">
        <v>112</v>
      </c>
      <c r="D72">
        <v>102</v>
      </c>
      <c r="E72">
        <v>18</v>
      </c>
      <c r="F72">
        <v>74</v>
      </c>
      <c r="G72">
        <v>17</v>
      </c>
      <c r="H72">
        <f t="shared" si="2"/>
        <v>53.125</v>
      </c>
      <c r="J72">
        <f t="shared" si="3"/>
        <v>22.972972972972975</v>
      </c>
    </row>
    <row r="73" spans="1:10" x14ac:dyDescent="0.25">
      <c r="A73" s="3">
        <v>44201</v>
      </c>
      <c r="B73">
        <v>14</v>
      </c>
      <c r="C73">
        <v>133</v>
      </c>
      <c r="D73">
        <v>30</v>
      </c>
      <c r="E73">
        <v>1</v>
      </c>
      <c r="F73">
        <v>27</v>
      </c>
      <c r="G73">
        <v>5</v>
      </c>
      <c r="H73">
        <f t="shared" si="2"/>
        <v>15.625</v>
      </c>
      <c r="J73">
        <f t="shared" si="3"/>
        <v>18.518518518518519</v>
      </c>
    </row>
    <row r="74" spans="1:10" x14ac:dyDescent="0.25">
      <c r="A74" s="3">
        <v>44201</v>
      </c>
      <c r="B74">
        <v>19</v>
      </c>
      <c r="C74">
        <v>162</v>
      </c>
      <c r="D74">
        <v>96</v>
      </c>
      <c r="E74">
        <v>62</v>
      </c>
      <c r="F74">
        <v>11</v>
      </c>
      <c r="G74">
        <v>0</v>
      </c>
      <c r="H74">
        <f t="shared" si="2"/>
        <v>50</v>
      </c>
      <c r="J74">
        <f t="shared" si="3"/>
        <v>0</v>
      </c>
    </row>
    <row r="75" spans="1:10" x14ac:dyDescent="0.25">
      <c r="A75" s="3">
        <v>44201</v>
      </c>
      <c r="B75">
        <v>15</v>
      </c>
      <c r="C75">
        <v>49</v>
      </c>
      <c r="D75">
        <v>49</v>
      </c>
      <c r="E75">
        <v>0</v>
      </c>
      <c r="F75">
        <v>49</v>
      </c>
      <c r="G75">
        <v>7</v>
      </c>
      <c r="H75">
        <f t="shared" si="2"/>
        <v>25.520833333333332</v>
      </c>
      <c r="J75">
        <f t="shared" si="3"/>
        <v>14.285714285714285</v>
      </c>
    </row>
    <row r="76" spans="1:10" x14ac:dyDescent="0.25">
      <c r="A76" s="3">
        <v>44201</v>
      </c>
      <c r="B76">
        <v>16</v>
      </c>
      <c r="C76">
        <v>138</v>
      </c>
      <c r="D76">
        <v>123</v>
      </c>
      <c r="E76">
        <v>1</v>
      </c>
      <c r="F76">
        <v>113</v>
      </c>
      <c r="G76">
        <v>7</v>
      </c>
      <c r="H76">
        <f t="shared" si="2"/>
        <v>64.0625</v>
      </c>
      <c r="J76">
        <f t="shared" si="3"/>
        <v>6.1946902654867255</v>
      </c>
    </row>
    <row r="77" spans="1:10" x14ac:dyDescent="0.25">
      <c r="A77" s="3">
        <v>44201</v>
      </c>
      <c r="B77">
        <v>23</v>
      </c>
      <c r="C77">
        <v>46</v>
      </c>
      <c r="D77">
        <v>46</v>
      </c>
      <c r="E77">
        <v>8</v>
      </c>
      <c r="F77">
        <v>27</v>
      </c>
      <c r="G77">
        <v>3</v>
      </c>
      <c r="H77">
        <f t="shared" si="2"/>
        <v>23.958333333333336</v>
      </c>
      <c r="J77">
        <f t="shared" si="3"/>
        <v>11.111111111111111</v>
      </c>
    </row>
    <row r="78" spans="1:10" x14ac:dyDescent="0.25">
      <c r="A78" s="3">
        <v>44201</v>
      </c>
      <c r="B78">
        <v>20</v>
      </c>
      <c r="C78">
        <v>26</v>
      </c>
      <c r="D78">
        <v>5</v>
      </c>
      <c r="E78">
        <v>0</v>
      </c>
      <c r="F78">
        <v>5</v>
      </c>
      <c r="G78">
        <v>1</v>
      </c>
      <c r="H78">
        <f t="shared" si="2"/>
        <v>2.604166666666667</v>
      </c>
      <c r="J78">
        <f t="shared" si="3"/>
        <v>20</v>
      </c>
    </row>
    <row r="79" spans="1:10" x14ac:dyDescent="0.25">
      <c r="A79" s="3">
        <v>44201</v>
      </c>
      <c r="B79">
        <v>21</v>
      </c>
      <c r="C79">
        <v>33</v>
      </c>
      <c r="D79">
        <v>33</v>
      </c>
      <c r="E79">
        <v>0</v>
      </c>
      <c r="F79">
        <v>27</v>
      </c>
      <c r="G79">
        <v>4</v>
      </c>
      <c r="H79">
        <f t="shared" si="2"/>
        <v>17.1875</v>
      </c>
      <c r="J79">
        <f t="shared" si="3"/>
        <v>14.814814814814813</v>
      </c>
    </row>
    <row r="80" spans="1:10" x14ac:dyDescent="0.25">
      <c r="A80" s="3">
        <v>44201</v>
      </c>
      <c r="B80">
        <v>17</v>
      </c>
      <c r="C80">
        <v>119</v>
      </c>
      <c r="D80">
        <v>102</v>
      </c>
      <c r="E80">
        <v>50</v>
      </c>
      <c r="F80">
        <v>48</v>
      </c>
      <c r="G80">
        <v>1</v>
      </c>
      <c r="H80">
        <f t="shared" si="2"/>
        <v>53.125</v>
      </c>
      <c r="J80">
        <f t="shared" si="3"/>
        <v>2.083333333333333</v>
      </c>
    </row>
    <row r="81" spans="1:10" x14ac:dyDescent="0.25">
      <c r="A81" s="3">
        <v>44202</v>
      </c>
      <c r="B81">
        <v>12</v>
      </c>
      <c r="C81">
        <v>41</v>
      </c>
      <c r="D81">
        <v>41</v>
      </c>
      <c r="E81">
        <v>0</v>
      </c>
      <c r="F81">
        <v>30</v>
      </c>
      <c r="G81">
        <v>3</v>
      </c>
      <c r="H81">
        <f t="shared" si="2"/>
        <v>21.354166666666664</v>
      </c>
      <c r="J81">
        <f t="shared" si="3"/>
        <v>10</v>
      </c>
    </row>
    <row r="82" spans="1:10" x14ac:dyDescent="0.25">
      <c r="A82" s="3">
        <v>44202</v>
      </c>
      <c r="B82">
        <v>11</v>
      </c>
      <c r="C82">
        <v>198</v>
      </c>
      <c r="D82">
        <v>100</v>
      </c>
      <c r="E82">
        <v>18</v>
      </c>
      <c r="F82">
        <v>19</v>
      </c>
      <c r="G82">
        <v>2</v>
      </c>
      <c r="H82">
        <f t="shared" si="2"/>
        <v>52.083333333333336</v>
      </c>
      <c r="J82">
        <f t="shared" si="3"/>
        <v>10.526315789473683</v>
      </c>
    </row>
    <row r="83" spans="1:10" x14ac:dyDescent="0.25">
      <c r="A83" s="3">
        <v>44202</v>
      </c>
      <c r="B83">
        <v>9</v>
      </c>
      <c r="C83">
        <v>200</v>
      </c>
      <c r="D83">
        <v>23</v>
      </c>
      <c r="E83">
        <v>4</v>
      </c>
      <c r="F83">
        <v>18</v>
      </c>
      <c r="G83">
        <v>2</v>
      </c>
      <c r="H83">
        <f t="shared" si="2"/>
        <v>11.979166666666668</v>
      </c>
      <c r="J83">
        <f t="shared" si="3"/>
        <v>11.111111111111111</v>
      </c>
    </row>
    <row r="84" spans="1:10" x14ac:dyDescent="0.25">
      <c r="A84" s="3">
        <v>44202</v>
      </c>
      <c r="B84">
        <v>19</v>
      </c>
      <c r="C84">
        <v>192</v>
      </c>
      <c r="D84">
        <v>129</v>
      </c>
      <c r="E84">
        <v>51</v>
      </c>
      <c r="F84">
        <v>39</v>
      </c>
      <c r="G84">
        <v>3</v>
      </c>
      <c r="H84">
        <f t="shared" si="2"/>
        <v>67.1875</v>
      </c>
      <c r="J84">
        <f t="shared" si="3"/>
        <v>7.6923076923076925</v>
      </c>
    </row>
    <row r="85" spans="1:10" x14ac:dyDescent="0.25">
      <c r="A85" s="3">
        <v>44202</v>
      </c>
      <c r="B85">
        <v>1</v>
      </c>
      <c r="C85">
        <v>35</v>
      </c>
      <c r="D85">
        <v>32</v>
      </c>
      <c r="E85">
        <v>5</v>
      </c>
      <c r="F85">
        <v>8</v>
      </c>
      <c r="G85">
        <v>1</v>
      </c>
      <c r="H85">
        <f t="shared" si="2"/>
        <v>16.666666666666664</v>
      </c>
      <c r="J85">
        <f t="shared" si="3"/>
        <v>12.5</v>
      </c>
    </row>
    <row r="86" spans="1:10" x14ac:dyDescent="0.25">
      <c r="A86" s="3">
        <v>44202</v>
      </c>
      <c r="B86">
        <v>10</v>
      </c>
      <c r="C86">
        <v>12</v>
      </c>
      <c r="D86">
        <v>12</v>
      </c>
      <c r="E86">
        <v>2</v>
      </c>
      <c r="F86">
        <v>6</v>
      </c>
      <c r="G86">
        <v>0</v>
      </c>
      <c r="H86">
        <f t="shared" si="2"/>
        <v>6.25</v>
      </c>
      <c r="J86">
        <f t="shared" si="3"/>
        <v>0</v>
      </c>
    </row>
    <row r="87" spans="1:10" x14ac:dyDescent="0.25">
      <c r="A87" s="3">
        <v>44202</v>
      </c>
      <c r="B87">
        <v>7</v>
      </c>
      <c r="C87">
        <v>51</v>
      </c>
      <c r="D87">
        <v>47</v>
      </c>
      <c r="E87">
        <v>3</v>
      </c>
      <c r="F87">
        <v>38</v>
      </c>
      <c r="G87">
        <v>7</v>
      </c>
      <c r="H87">
        <f t="shared" si="2"/>
        <v>24.479166666666664</v>
      </c>
      <c r="J87">
        <f t="shared" si="3"/>
        <v>18.421052631578945</v>
      </c>
    </row>
    <row r="88" spans="1:10" x14ac:dyDescent="0.25">
      <c r="A88" s="3">
        <v>44202</v>
      </c>
      <c r="B88">
        <v>17</v>
      </c>
      <c r="C88">
        <v>60</v>
      </c>
      <c r="D88">
        <v>60</v>
      </c>
      <c r="E88">
        <v>29</v>
      </c>
      <c r="F88">
        <v>9</v>
      </c>
      <c r="G88">
        <v>1</v>
      </c>
      <c r="H88">
        <f t="shared" si="2"/>
        <v>31.25</v>
      </c>
      <c r="J88">
        <f t="shared" si="3"/>
        <v>11.111111111111111</v>
      </c>
    </row>
    <row r="89" spans="1:10" x14ac:dyDescent="0.25">
      <c r="A89" s="3">
        <v>44202</v>
      </c>
      <c r="B89">
        <v>6</v>
      </c>
      <c r="C89">
        <v>132</v>
      </c>
      <c r="D89">
        <v>121</v>
      </c>
      <c r="E89">
        <v>0</v>
      </c>
      <c r="F89">
        <v>93</v>
      </c>
      <c r="G89">
        <v>23</v>
      </c>
      <c r="H89">
        <f t="shared" si="2"/>
        <v>63.020833333333336</v>
      </c>
      <c r="J89">
        <f t="shared" si="3"/>
        <v>24.731182795698924</v>
      </c>
    </row>
    <row r="90" spans="1:10" x14ac:dyDescent="0.25">
      <c r="A90" s="3">
        <v>44202</v>
      </c>
      <c r="B90">
        <v>14</v>
      </c>
      <c r="C90">
        <v>33</v>
      </c>
      <c r="D90">
        <v>33</v>
      </c>
      <c r="E90">
        <v>27</v>
      </c>
      <c r="F90">
        <v>5</v>
      </c>
      <c r="G90">
        <v>0</v>
      </c>
      <c r="H90">
        <f t="shared" si="2"/>
        <v>17.1875</v>
      </c>
      <c r="J90">
        <f t="shared" si="3"/>
        <v>0</v>
      </c>
    </row>
    <row r="91" spans="1:10" x14ac:dyDescent="0.25">
      <c r="A91" s="3">
        <v>44202</v>
      </c>
      <c r="B91">
        <v>3</v>
      </c>
      <c r="C91">
        <v>90</v>
      </c>
      <c r="D91">
        <v>12</v>
      </c>
      <c r="E91">
        <v>0</v>
      </c>
      <c r="F91">
        <v>11</v>
      </c>
      <c r="G91">
        <v>2</v>
      </c>
      <c r="H91">
        <f t="shared" si="2"/>
        <v>6.25</v>
      </c>
      <c r="J91">
        <f t="shared" si="3"/>
        <v>18.181818181818183</v>
      </c>
    </row>
    <row r="92" spans="1:10" x14ac:dyDescent="0.25">
      <c r="A92" s="3">
        <v>44202</v>
      </c>
      <c r="B92">
        <v>2</v>
      </c>
      <c r="C92">
        <v>200</v>
      </c>
      <c r="D92">
        <v>83</v>
      </c>
      <c r="E92">
        <v>18</v>
      </c>
      <c r="F92">
        <v>56</v>
      </c>
      <c r="G92">
        <v>7</v>
      </c>
      <c r="H92">
        <f t="shared" si="2"/>
        <v>43.229166666666671</v>
      </c>
      <c r="J92">
        <f t="shared" si="3"/>
        <v>12.5</v>
      </c>
    </row>
    <row r="93" spans="1:10" x14ac:dyDescent="0.25">
      <c r="A93" s="3">
        <v>44202</v>
      </c>
      <c r="B93">
        <v>21</v>
      </c>
      <c r="C93">
        <v>68</v>
      </c>
      <c r="D93">
        <v>36</v>
      </c>
      <c r="E93">
        <v>13</v>
      </c>
      <c r="F93">
        <v>17</v>
      </c>
      <c r="G93">
        <v>3</v>
      </c>
      <c r="H93">
        <f t="shared" si="2"/>
        <v>18.75</v>
      </c>
      <c r="J93">
        <f t="shared" si="3"/>
        <v>17.647058823529413</v>
      </c>
    </row>
    <row r="94" spans="1:10" x14ac:dyDescent="0.25">
      <c r="A94" s="3">
        <v>44202</v>
      </c>
      <c r="B94">
        <v>4</v>
      </c>
      <c r="C94">
        <v>118</v>
      </c>
      <c r="D94">
        <v>89</v>
      </c>
      <c r="E94">
        <v>27</v>
      </c>
      <c r="F94">
        <v>31</v>
      </c>
      <c r="G94">
        <v>2</v>
      </c>
      <c r="H94">
        <f t="shared" si="2"/>
        <v>46.354166666666671</v>
      </c>
      <c r="J94">
        <f t="shared" si="3"/>
        <v>6.4516129032258061</v>
      </c>
    </row>
    <row r="95" spans="1:10" x14ac:dyDescent="0.25">
      <c r="A95" s="3">
        <v>44202</v>
      </c>
      <c r="B95">
        <v>16</v>
      </c>
      <c r="C95">
        <v>44</v>
      </c>
      <c r="D95">
        <v>44</v>
      </c>
      <c r="E95">
        <v>18</v>
      </c>
      <c r="F95">
        <v>9</v>
      </c>
      <c r="G95">
        <v>2</v>
      </c>
      <c r="H95">
        <f t="shared" si="2"/>
        <v>22.916666666666664</v>
      </c>
      <c r="J95">
        <f t="shared" si="3"/>
        <v>22.222222222222221</v>
      </c>
    </row>
    <row r="96" spans="1:10" x14ac:dyDescent="0.25">
      <c r="A96" s="3">
        <v>44202</v>
      </c>
      <c r="B96">
        <v>24</v>
      </c>
      <c r="C96">
        <v>163</v>
      </c>
      <c r="D96">
        <v>153</v>
      </c>
      <c r="E96">
        <v>85</v>
      </c>
      <c r="F96">
        <v>23</v>
      </c>
      <c r="G96">
        <v>6</v>
      </c>
      <c r="H96">
        <f t="shared" si="2"/>
        <v>79.6875</v>
      </c>
      <c r="J96">
        <f t="shared" si="3"/>
        <v>26.086956521739129</v>
      </c>
    </row>
    <row r="97" spans="1:10" x14ac:dyDescent="0.25">
      <c r="A97" s="3">
        <v>44203</v>
      </c>
      <c r="B97">
        <v>4</v>
      </c>
      <c r="C97">
        <v>50</v>
      </c>
      <c r="D97">
        <v>40</v>
      </c>
      <c r="E97">
        <v>4</v>
      </c>
      <c r="F97">
        <v>15</v>
      </c>
      <c r="G97">
        <v>0</v>
      </c>
      <c r="H97">
        <f t="shared" si="2"/>
        <v>20.833333333333336</v>
      </c>
      <c r="J97">
        <f t="shared" si="3"/>
        <v>0</v>
      </c>
    </row>
    <row r="98" spans="1:10" x14ac:dyDescent="0.25">
      <c r="A98" s="3">
        <v>44203</v>
      </c>
      <c r="B98">
        <v>19</v>
      </c>
      <c r="C98">
        <v>156</v>
      </c>
      <c r="D98">
        <v>96</v>
      </c>
      <c r="E98">
        <v>1</v>
      </c>
      <c r="F98">
        <v>84</v>
      </c>
      <c r="G98">
        <v>5</v>
      </c>
      <c r="H98">
        <f t="shared" si="2"/>
        <v>50</v>
      </c>
      <c r="J98">
        <f t="shared" si="3"/>
        <v>5.9523809523809517</v>
      </c>
    </row>
    <row r="99" spans="1:10" x14ac:dyDescent="0.25">
      <c r="A99" s="3">
        <v>44203</v>
      </c>
      <c r="B99">
        <v>16</v>
      </c>
      <c r="C99">
        <v>187</v>
      </c>
      <c r="D99">
        <v>156</v>
      </c>
      <c r="E99">
        <v>89</v>
      </c>
      <c r="F99">
        <v>48</v>
      </c>
      <c r="G99">
        <v>4</v>
      </c>
      <c r="H99">
        <f t="shared" si="2"/>
        <v>81.25</v>
      </c>
      <c r="J99">
        <f t="shared" si="3"/>
        <v>8.3333333333333321</v>
      </c>
    </row>
    <row r="100" spans="1:10" x14ac:dyDescent="0.25">
      <c r="A100" s="3">
        <v>44203</v>
      </c>
      <c r="B100">
        <v>20</v>
      </c>
      <c r="C100">
        <v>164</v>
      </c>
      <c r="D100">
        <v>154</v>
      </c>
      <c r="E100">
        <v>0</v>
      </c>
      <c r="F100">
        <v>146</v>
      </c>
      <c r="G100">
        <v>35</v>
      </c>
      <c r="H100">
        <f t="shared" si="2"/>
        <v>80.208333333333343</v>
      </c>
      <c r="J100">
        <f t="shared" si="3"/>
        <v>23.972602739726025</v>
      </c>
    </row>
    <row r="101" spans="1:10" x14ac:dyDescent="0.25">
      <c r="A101" s="3">
        <v>44203</v>
      </c>
      <c r="B101">
        <v>23</v>
      </c>
      <c r="C101">
        <v>24</v>
      </c>
      <c r="D101">
        <v>6</v>
      </c>
      <c r="E101">
        <v>3</v>
      </c>
      <c r="F101">
        <v>2</v>
      </c>
      <c r="G101">
        <v>0</v>
      </c>
      <c r="H101">
        <f t="shared" si="2"/>
        <v>3.125</v>
      </c>
      <c r="J101">
        <f t="shared" si="3"/>
        <v>0</v>
      </c>
    </row>
    <row r="102" spans="1:10" x14ac:dyDescent="0.25">
      <c r="C102">
        <f>MAX(C2:C101)</f>
        <v>200</v>
      </c>
      <c r="J102">
        <f>MEDIAN(G2:G101)</f>
        <v>2</v>
      </c>
    </row>
  </sheetData>
  <autoFilter ref="A1:I102" xr:uid="{6149ECC8-41A8-41F6-86DA-812B2570F40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D1" sqref="D1:D1048576"/>
    </sheetView>
  </sheetViews>
  <sheetFormatPr defaultRowHeight="15" x14ac:dyDescent="0.25"/>
  <cols>
    <col min="1" max="1" width="20.140625" bestFit="1" customWidth="1"/>
    <col min="2" max="2" width="14.42578125" bestFit="1" customWidth="1"/>
    <col min="3" max="3" width="17.7109375" bestFit="1" customWidth="1"/>
    <col min="4" max="4" width="12.5703125" bestFit="1" customWidth="1"/>
    <col min="5" max="5" width="20.85546875" bestFit="1" customWidth="1"/>
    <col min="6" max="6" width="19.5703125" bestFit="1" customWidth="1"/>
    <col min="7" max="7" width="21.85546875" bestFit="1" customWidth="1"/>
    <col min="8" max="8" width="14.7109375" bestFit="1" customWidth="1"/>
    <col min="10" max="10" width="17.7109375" bestFit="1" customWidth="1"/>
  </cols>
  <sheetData>
    <row r="1" spans="1:11" x14ac:dyDescent="0.25">
      <c r="A1" t="s">
        <v>57</v>
      </c>
      <c r="B1" t="s">
        <v>58</v>
      </c>
      <c r="C1" t="s">
        <v>59</v>
      </c>
      <c r="D1" t="s">
        <v>60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s="1" t="s">
        <v>7</v>
      </c>
      <c r="B2">
        <v>45</v>
      </c>
      <c r="C2">
        <v>40</v>
      </c>
      <c r="D2">
        <v>2.6</v>
      </c>
      <c r="E2" s="4">
        <v>0.5</v>
      </c>
      <c r="F2" s="4">
        <v>0.25</v>
      </c>
      <c r="G2" s="4">
        <v>0.25</v>
      </c>
      <c r="H2">
        <f>(B2*E2)</f>
        <v>22.5</v>
      </c>
      <c r="I2">
        <f>(C2*G2)</f>
        <v>10</v>
      </c>
      <c r="J2">
        <f>(D2*G2)</f>
        <v>0.65</v>
      </c>
      <c r="K2">
        <f>AVERAGE(H2:J2)</f>
        <v>11.049999999999999</v>
      </c>
    </row>
    <row r="3" spans="1:11" x14ac:dyDescent="0.25">
      <c r="A3" s="1" t="s">
        <v>8</v>
      </c>
      <c r="B3">
        <v>69</v>
      </c>
      <c r="C3">
        <v>47</v>
      </c>
      <c r="D3">
        <v>3.4</v>
      </c>
      <c r="E3" s="4">
        <v>0.5</v>
      </c>
      <c r="F3" s="4">
        <v>0.25</v>
      </c>
      <c r="G3" s="4">
        <v>0.25</v>
      </c>
      <c r="H3">
        <f t="shared" ref="H3:H51" si="0">(B3*E3)</f>
        <v>34.5</v>
      </c>
      <c r="I3">
        <f t="shared" ref="I3:I51" si="1">(C3*G3)</f>
        <v>11.75</v>
      </c>
      <c r="J3">
        <f t="shared" ref="J3:J51" si="2">(D3*G3)</f>
        <v>0.85</v>
      </c>
      <c r="K3">
        <f t="shared" ref="K3:K51" si="3">AVERAGE(H3:J3)</f>
        <v>15.700000000000001</v>
      </c>
    </row>
    <row r="4" spans="1:11" x14ac:dyDescent="0.25">
      <c r="A4" s="1" t="s">
        <v>9</v>
      </c>
      <c r="B4">
        <v>37</v>
      </c>
      <c r="C4">
        <v>32</v>
      </c>
      <c r="D4">
        <v>2.7</v>
      </c>
      <c r="E4" s="4">
        <v>0.5</v>
      </c>
      <c r="F4" s="4">
        <v>0.25</v>
      </c>
      <c r="G4" s="4">
        <v>0.25</v>
      </c>
      <c r="H4">
        <f t="shared" si="0"/>
        <v>18.5</v>
      </c>
      <c r="I4">
        <f t="shared" si="1"/>
        <v>8</v>
      </c>
      <c r="J4">
        <f t="shared" si="2"/>
        <v>0.67500000000000004</v>
      </c>
      <c r="K4">
        <f t="shared" si="3"/>
        <v>9.0583333333333336</v>
      </c>
    </row>
    <row r="5" spans="1:11" x14ac:dyDescent="0.25">
      <c r="A5" s="1" t="s">
        <v>10</v>
      </c>
      <c r="B5">
        <v>56</v>
      </c>
      <c r="C5">
        <v>31</v>
      </c>
      <c r="D5">
        <v>4</v>
      </c>
      <c r="E5" s="4">
        <v>0.5</v>
      </c>
      <c r="F5" s="4">
        <v>0.25</v>
      </c>
      <c r="G5" s="4">
        <v>0.25</v>
      </c>
      <c r="H5">
        <f t="shared" si="0"/>
        <v>28</v>
      </c>
      <c r="I5">
        <f t="shared" si="1"/>
        <v>7.75</v>
      </c>
      <c r="J5">
        <f t="shared" si="2"/>
        <v>1</v>
      </c>
      <c r="K5">
        <f t="shared" si="3"/>
        <v>12.25</v>
      </c>
    </row>
    <row r="6" spans="1:11" x14ac:dyDescent="0.25">
      <c r="A6" s="1" t="s">
        <v>11</v>
      </c>
      <c r="B6">
        <v>44</v>
      </c>
      <c r="C6">
        <v>44</v>
      </c>
      <c r="D6">
        <v>4.8</v>
      </c>
      <c r="E6" s="4">
        <v>0.5</v>
      </c>
      <c r="F6" s="4">
        <v>0.25</v>
      </c>
      <c r="G6" s="4">
        <v>0.25</v>
      </c>
      <c r="H6">
        <f t="shared" si="0"/>
        <v>22</v>
      </c>
      <c r="I6">
        <f t="shared" si="1"/>
        <v>11</v>
      </c>
      <c r="J6">
        <f t="shared" si="2"/>
        <v>1.2</v>
      </c>
      <c r="K6">
        <f t="shared" si="3"/>
        <v>11.4</v>
      </c>
    </row>
    <row r="7" spans="1:11" x14ac:dyDescent="0.25">
      <c r="A7" s="1" t="s">
        <v>12</v>
      </c>
      <c r="B7">
        <v>29</v>
      </c>
      <c r="C7">
        <v>50</v>
      </c>
      <c r="D7">
        <v>3.3</v>
      </c>
      <c r="E7" s="4">
        <v>0.5</v>
      </c>
      <c r="F7" s="4">
        <v>0.25</v>
      </c>
      <c r="G7" s="4">
        <v>0.25</v>
      </c>
      <c r="H7">
        <f t="shared" si="0"/>
        <v>14.5</v>
      </c>
      <c r="I7">
        <f t="shared" si="1"/>
        <v>12.5</v>
      </c>
      <c r="J7">
        <f t="shared" si="2"/>
        <v>0.82499999999999996</v>
      </c>
      <c r="K7">
        <f t="shared" si="3"/>
        <v>9.2750000000000004</v>
      </c>
    </row>
    <row r="8" spans="1:11" x14ac:dyDescent="0.25">
      <c r="A8" s="1" t="s">
        <v>13</v>
      </c>
      <c r="B8">
        <v>37</v>
      </c>
      <c r="C8">
        <v>35</v>
      </c>
      <c r="D8">
        <v>3.8</v>
      </c>
      <c r="E8" s="4">
        <v>0.5</v>
      </c>
      <c r="F8" s="4">
        <v>0.25</v>
      </c>
      <c r="G8" s="4">
        <v>0.25</v>
      </c>
      <c r="H8">
        <f t="shared" si="0"/>
        <v>18.5</v>
      </c>
      <c r="I8">
        <f t="shared" si="1"/>
        <v>8.75</v>
      </c>
      <c r="J8">
        <f t="shared" si="2"/>
        <v>0.95</v>
      </c>
      <c r="K8">
        <f t="shared" si="3"/>
        <v>9.4</v>
      </c>
    </row>
    <row r="9" spans="1:11" x14ac:dyDescent="0.25">
      <c r="A9" s="1" t="s">
        <v>14</v>
      </c>
      <c r="B9">
        <v>62</v>
      </c>
      <c r="C9">
        <v>35</v>
      </c>
      <c r="D9">
        <v>3.4</v>
      </c>
      <c r="E9" s="4">
        <v>0.5</v>
      </c>
      <c r="F9" s="4">
        <v>0.25</v>
      </c>
      <c r="G9" s="4">
        <v>0.25</v>
      </c>
      <c r="H9">
        <f t="shared" si="0"/>
        <v>31</v>
      </c>
      <c r="I9">
        <f t="shared" si="1"/>
        <v>8.75</v>
      </c>
      <c r="J9">
        <f t="shared" si="2"/>
        <v>0.85</v>
      </c>
      <c r="K9">
        <f t="shared" si="3"/>
        <v>13.533333333333333</v>
      </c>
    </row>
    <row r="10" spans="1:11" x14ac:dyDescent="0.25">
      <c r="A10" s="1" t="s">
        <v>15</v>
      </c>
      <c r="B10">
        <v>41</v>
      </c>
      <c r="C10">
        <v>33</v>
      </c>
      <c r="D10">
        <v>2.4</v>
      </c>
      <c r="E10" s="4">
        <v>0.5</v>
      </c>
      <c r="F10" s="4">
        <v>0.25</v>
      </c>
      <c r="G10" s="4">
        <v>0.25</v>
      </c>
      <c r="H10">
        <f t="shared" si="0"/>
        <v>20.5</v>
      </c>
      <c r="I10">
        <f t="shared" si="1"/>
        <v>8.25</v>
      </c>
      <c r="J10">
        <f t="shared" si="2"/>
        <v>0.6</v>
      </c>
      <c r="K10">
        <f t="shared" si="3"/>
        <v>9.7833333333333332</v>
      </c>
    </row>
    <row r="11" spans="1:11" x14ac:dyDescent="0.25">
      <c r="A11" s="1" t="s">
        <v>16</v>
      </c>
      <c r="B11">
        <v>33</v>
      </c>
      <c r="C11">
        <v>45</v>
      </c>
      <c r="D11">
        <v>2</v>
      </c>
      <c r="E11" s="4">
        <v>0.5</v>
      </c>
      <c r="F11" s="4">
        <v>0.25</v>
      </c>
      <c r="G11" s="4">
        <v>0.25</v>
      </c>
      <c r="H11">
        <f t="shared" si="0"/>
        <v>16.5</v>
      </c>
      <c r="I11">
        <f t="shared" si="1"/>
        <v>11.25</v>
      </c>
      <c r="J11">
        <f t="shared" si="2"/>
        <v>0.5</v>
      </c>
      <c r="K11">
        <f t="shared" si="3"/>
        <v>9.4166666666666661</v>
      </c>
    </row>
    <row r="12" spans="1:11" x14ac:dyDescent="0.25">
      <c r="A12" s="1" t="s">
        <v>17</v>
      </c>
      <c r="B12">
        <v>68</v>
      </c>
      <c r="C12">
        <v>33</v>
      </c>
      <c r="D12">
        <v>3.4</v>
      </c>
      <c r="E12" s="4">
        <v>0.5</v>
      </c>
      <c r="F12" s="4">
        <v>0.25</v>
      </c>
      <c r="G12" s="4">
        <v>0.25</v>
      </c>
      <c r="H12">
        <f t="shared" si="0"/>
        <v>34</v>
      </c>
      <c r="I12">
        <f t="shared" si="1"/>
        <v>8.25</v>
      </c>
      <c r="J12">
        <f t="shared" si="2"/>
        <v>0.85</v>
      </c>
      <c r="K12">
        <f t="shared" si="3"/>
        <v>14.366666666666667</v>
      </c>
    </row>
    <row r="13" spans="1:11" x14ac:dyDescent="0.25">
      <c r="A13" s="1" t="s">
        <v>18</v>
      </c>
      <c r="B13">
        <v>43</v>
      </c>
      <c r="C13">
        <v>40</v>
      </c>
      <c r="D13">
        <v>4.5999999999999996</v>
      </c>
      <c r="E13" s="4">
        <v>0.5</v>
      </c>
      <c r="F13" s="4">
        <v>0.25</v>
      </c>
      <c r="G13" s="4">
        <v>0.25</v>
      </c>
      <c r="H13">
        <f t="shared" si="0"/>
        <v>21.5</v>
      </c>
      <c r="I13">
        <f t="shared" si="1"/>
        <v>10</v>
      </c>
      <c r="J13">
        <f t="shared" si="2"/>
        <v>1.1499999999999999</v>
      </c>
      <c r="K13">
        <f t="shared" si="3"/>
        <v>10.883333333333333</v>
      </c>
    </row>
    <row r="14" spans="1:11" x14ac:dyDescent="0.25">
      <c r="A14" s="1" t="s">
        <v>19</v>
      </c>
      <c r="B14">
        <v>56</v>
      </c>
      <c r="C14">
        <v>30</v>
      </c>
      <c r="D14">
        <v>4.5</v>
      </c>
      <c r="E14" s="4">
        <v>0.5</v>
      </c>
      <c r="F14" s="4">
        <v>0.25</v>
      </c>
      <c r="G14" s="4">
        <v>0.25</v>
      </c>
      <c r="H14">
        <f t="shared" si="0"/>
        <v>28</v>
      </c>
      <c r="I14">
        <f t="shared" si="1"/>
        <v>7.5</v>
      </c>
      <c r="J14">
        <f t="shared" si="2"/>
        <v>1.125</v>
      </c>
      <c r="K14">
        <f t="shared" si="3"/>
        <v>12.208333333333334</v>
      </c>
    </row>
    <row r="15" spans="1:11" x14ac:dyDescent="0.25">
      <c r="A15" s="1" t="s">
        <v>20</v>
      </c>
      <c r="B15">
        <v>46</v>
      </c>
      <c r="C15">
        <v>30</v>
      </c>
      <c r="D15">
        <v>2.2999999999999998</v>
      </c>
      <c r="E15" s="4">
        <v>0.5</v>
      </c>
      <c r="F15" s="4">
        <v>0.25</v>
      </c>
      <c r="G15" s="4">
        <v>0.25</v>
      </c>
      <c r="H15">
        <f t="shared" si="0"/>
        <v>23</v>
      </c>
      <c r="I15">
        <f t="shared" si="1"/>
        <v>7.5</v>
      </c>
      <c r="J15">
        <f t="shared" si="2"/>
        <v>0.57499999999999996</v>
      </c>
      <c r="K15">
        <f t="shared" si="3"/>
        <v>10.358333333333333</v>
      </c>
    </row>
    <row r="16" spans="1:11" x14ac:dyDescent="0.25">
      <c r="A16" s="1" t="s">
        <v>21</v>
      </c>
      <c r="B16">
        <v>39</v>
      </c>
      <c r="C16">
        <v>37</v>
      </c>
      <c r="D16">
        <v>4.8</v>
      </c>
      <c r="E16" s="4">
        <v>0.5</v>
      </c>
      <c r="F16" s="4">
        <v>0.25</v>
      </c>
      <c r="G16" s="4">
        <v>0.25</v>
      </c>
      <c r="H16">
        <f t="shared" si="0"/>
        <v>19.5</v>
      </c>
      <c r="I16">
        <f t="shared" si="1"/>
        <v>9.25</v>
      </c>
      <c r="J16">
        <f t="shared" si="2"/>
        <v>1.2</v>
      </c>
      <c r="K16">
        <f t="shared" si="3"/>
        <v>9.9833333333333325</v>
      </c>
    </row>
    <row r="17" spans="1:11" x14ac:dyDescent="0.25">
      <c r="A17" s="1" t="s">
        <v>22</v>
      </c>
      <c r="B17">
        <v>58</v>
      </c>
      <c r="C17">
        <v>45</v>
      </c>
      <c r="D17">
        <v>4.3</v>
      </c>
      <c r="E17" s="4">
        <v>0.5</v>
      </c>
      <c r="F17" s="4">
        <v>0.25</v>
      </c>
      <c r="G17" s="4">
        <v>0.25</v>
      </c>
      <c r="H17">
        <f t="shared" si="0"/>
        <v>29</v>
      </c>
      <c r="I17">
        <f t="shared" si="1"/>
        <v>11.25</v>
      </c>
      <c r="J17">
        <f t="shared" si="2"/>
        <v>1.075</v>
      </c>
      <c r="K17">
        <f t="shared" si="3"/>
        <v>13.775</v>
      </c>
    </row>
    <row r="18" spans="1:11" x14ac:dyDescent="0.25">
      <c r="A18" s="1" t="s">
        <v>23</v>
      </c>
      <c r="B18">
        <v>65</v>
      </c>
      <c r="C18">
        <v>37</v>
      </c>
      <c r="D18">
        <v>2.5</v>
      </c>
      <c r="E18" s="4">
        <v>0.5</v>
      </c>
      <c r="F18" s="4">
        <v>0.25</v>
      </c>
      <c r="G18" s="4">
        <v>0.25</v>
      </c>
      <c r="H18">
        <f t="shared" si="0"/>
        <v>32.5</v>
      </c>
      <c r="I18">
        <f t="shared" si="1"/>
        <v>9.25</v>
      </c>
      <c r="J18">
        <f t="shared" si="2"/>
        <v>0.625</v>
      </c>
      <c r="K18">
        <f t="shared" si="3"/>
        <v>14.125</v>
      </c>
    </row>
    <row r="19" spans="1:11" x14ac:dyDescent="0.25">
      <c r="A19" s="1" t="s">
        <v>24</v>
      </c>
      <c r="B19">
        <v>38</v>
      </c>
      <c r="C19">
        <v>43</v>
      </c>
      <c r="D19">
        <v>3.4</v>
      </c>
      <c r="E19" s="4">
        <v>0.5</v>
      </c>
      <c r="F19" s="4">
        <v>0.25</v>
      </c>
      <c r="G19" s="4">
        <v>0.25</v>
      </c>
      <c r="H19">
        <f t="shared" si="0"/>
        <v>19</v>
      </c>
      <c r="I19">
        <f t="shared" si="1"/>
        <v>10.75</v>
      </c>
      <c r="J19">
        <f t="shared" si="2"/>
        <v>0.85</v>
      </c>
      <c r="K19">
        <f t="shared" si="3"/>
        <v>10.200000000000001</v>
      </c>
    </row>
    <row r="20" spans="1:11" x14ac:dyDescent="0.25">
      <c r="A20" s="1" t="s">
        <v>25</v>
      </c>
      <c r="B20">
        <v>64</v>
      </c>
      <c r="C20">
        <v>36</v>
      </c>
      <c r="D20">
        <v>4.2</v>
      </c>
      <c r="E20" s="4">
        <v>0.5</v>
      </c>
      <c r="F20" s="4">
        <v>0.25</v>
      </c>
      <c r="G20" s="4">
        <v>0.25</v>
      </c>
      <c r="H20">
        <f t="shared" si="0"/>
        <v>32</v>
      </c>
      <c r="I20">
        <f t="shared" si="1"/>
        <v>9</v>
      </c>
      <c r="J20">
        <f t="shared" si="2"/>
        <v>1.05</v>
      </c>
      <c r="K20">
        <f t="shared" si="3"/>
        <v>14.016666666666666</v>
      </c>
    </row>
    <row r="21" spans="1:11" x14ac:dyDescent="0.25">
      <c r="A21" s="1" t="s">
        <v>26</v>
      </c>
      <c r="B21">
        <v>50</v>
      </c>
      <c r="C21">
        <v>39</v>
      </c>
      <c r="D21">
        <v>3.3</v>
      </c>
      <c r="E21" s="4">
        <v>0.5</v>
      </c>
      <c r="F21" s="4">
        <v>0.25</v>
      </c>
      <c r="G21" s="4">
        <v>0.25</v>
      </c>
      <c r="H21">
        <f t="shared" si="0"/>
        <v>25</v>
      </c>
      <c r="I21">
        <f t="shared" si="1"/>
        <v>9.75</v>
      </c>
      <c r="J21">
        <f t="shared" si="2"/>
        <v>0.82499999999999996</v>
      </c>
      <c r="K21">
        <f t="shared" si="3"/>
        <v>11.858333333333334</v>
      </c>
    </row>
    <row r="22" spans="1:11" x14ac:dyDescent="0.25">
      <c r="A22" s="1" t="s">
        <v>27</v>
      </c>
      <c r="B22">
        <v>40</v>
      </c>
      <c r="C22">
        <v>38</v>
      </c>
      <c r="D22">
        <v>5</v>
      </c>
      <c r="E22" s="4">
        <v>0.5</v>
      </c>
      <c r="F22" s="4">
        <v>0.25</v>
      </c>
      <c r="G22" s="4">
        <v>0.25</v>
      </c>
      <c r="H22">
        <f t="shared" si="0"/>
        <v>20</v>
      </c>
      <c r="I22">
        <f t="shared" si="1"/>
        <v>9.5</v>
      </c>
      <c r="J22">
        <f t="shared" si="2"/>
        <v>1.25</v>
      </c>
      <c r="K22">
        <f t="shared" si="3"/>
        <v>10.25</v>
      </c>
    </row>
    <row r="23" spans="1:11" x14ac:dyDescent="0.25">
      <c r="A23" s="1" t="s">
        <v>28</v>
      </c>
      <c r="B23">
        <v>33</v>
      </c>
      <c r="C23">
        <v>43</v>
      </c>
      <c r="D23">
        <v>5</v>
      </c>
      <c r="E23" s="4">
        <v>0.5</v>
      </c>
      <c r="F23" s="4">
        <v>0.25</v>
      </c>
      <c r="G23" s="4">
        <v>0.25</v>
      </c>
      <c r="H23">
        <f t="shared" si="0"/>
        <v>16.5</v>
      </c>
      <c r="I23">
        <f t="shared" si="1"/>
        <v>10.75</v>
      </c>
      <c r="J23">
        <f t="shared" si="2"/>
        <v>1.25</v>
      </c>
      <c r="K23">
        <f t="shared" si="3"/>
        <v>9.5</v>
      </c>
    </row>
    <row r="24" spans="1:11" x14ac:dyDescent="0.25">
      <c r="A24" s="1" t="s">
        <v>29</v>
      </c>
      <c r="B24">
        <v>44</v>
      </c>
      <c r="C24">
        <v>32</v>
      </c>
      <c r="D24">
        <v>4</v>
      </c>
      <c r="E24" s="4">
        <v>0.5</v>
      </c>
      <c r="F24" s="4">
        <v>0.25</v>
      </c>
      <c r="G24" s="4">
        <v>0.25</v>
      </c>
      <c r="H24">
        <f t="shared" si="0"/>
        <v>22</v>
      </c>
      <c r="I24">
        <f t="shared" si="1"/>
        <v>8</v>
      </c>
      <c r="J24">
        <f t="shared" si="2"/>
        <v>1</v>
      </c>
      <c r="K24">
        <f t="shared" si="3"/>
        <v>10.333333333333334</v>
      </c>
    </row>
    <row r="25" spans="1:11" x14ac:dyDescent="0.25">
      <c r="A25" s="1" t="s">
        <v>30</v>
      </c>
      <c r="B25">
        <v>54</v>
      </c>
      <c r="C25">
        <v>37</v>
      </c>
      <c r="D25">
        <v>2.8</v>
      </c>
      <c r="E25" s="4">
        <v>0.5</v>
      </c>
      <c r="F25" s="4">
        <v>0.25</v>
      </c>
      <c r="G25" s="4">
        <v>0.25</v>
      </c>
      <c r="H25">
        <f t="shared" si="0"/>
        <v>27</v>
      </c>
      <c r="I25">
        <f t="shared" si="1"/>
        <v>9.25</v>
      </c>
      <c r="J25">
        <f t="shared" si="2"/>
        <v>0.7</v>
      </c>
      <c r="K25">
        <f t="shared" si="3"/>
        <v>12.316666666666668</v>
      </c>
    </row>
    <row r="26" spans="1:11" x14ac:dyDescent="0.25">
      <c r="A26" s="1" t="s">
        <v>31</v>
      </c>
      <c r="B26">
        <v>48</v>
      </c>
      <c r="C26">
        <v>30</v>
      </c>
      <c r="D26">
        <v>2.8</v>
      </c>
      <c r="E26" s="4">
        <v>0.5</v>
      </c>
      <c r="F26" s="4">
        <v>0.25</v>
      </c>
      <c r="G26" s="4">
        <v>0.25</v>
      </c>
      <c r="H26">
        <f t="shared" si="0"/>
        <v>24</v>
      </c>
      <c r="I26">
        <f t="shared" si="1"/>
        <v>7.5</v>
      </c>
      <c r="J26">
        <f t="shared" si="2"/>
        <v>0.7</v>
      </c>
      <c r="K26">
        <f t="shared" si="3"/>
        <v>10.733333333333334</v>
      </c>
    </row>
    <row r="27" spans="1:11" x14ac:dyDescent="0.25">
      <c r="A27" s="1" t="s">
        <v>32</v>
      </c>
      <c r="B27">
        <v>43</v>
      </c>
      <c r="C27">
        <v>32</v>
      </c>
      <c r="D27">
        <v>4.5999999999999996</v>
      </c>
      <c r="E27" s="4">
        <v>0.5</v>
      </c>
      <c r="F27" s="4">
        <v>0.25</v>
      </c>
      <c r="G27" s="4">
        <v>0.25</v>
      </c>
      <c r="H27">
        <f t="shared" si="0"/>
        <v>21.5</v>
      </c>
      <c r="I27">
        <f t="shared" si="1"/>
        <v>8</v>
      </c>
      <c r="J27">
        <f t="shared" si="2"/>
        <v>1.1499999999999999</v>
      </c>
      <c r="K27">
        <f t="shared" si="3"/>
        <v>10.216666666666667</v>
      </c>
    </row>
    <row r="28" spans="1:11" x14ac:dyDescent="0.25">
      <c r="A28" s="1" t="s">
        <v>33</v>
      </c>
      <c r="B28">
        <v>33</v>
      </c>
      <c r="C28">
        <v>34</v>
      </c>
      <c r="D28">
        <v>3.4</v>
      </c>
      <c r="E28" s="4">
        <v>0.5</v>
      </c>
      <c r="F28" s="4">
        <v>0.25</v>
      </c>
      <c r="G28" s="4">
        <v>0.25</v>
      </c>
      <c r="H28">
        <f t="shared" si="0"/>
        <v>16.5</v>
      </c>
      <c r="I28">
        <f t="shared" si="1"/>
        <v>8.5</v>
      </c>
      <c r="J28">
        <f t="shared" si="2"/>
        <v>0.85</v>
      </c>
      <c r="K28">
        <f t="shared" si="3"/>
        <v>8.6166666666666671</v>
      </c>
    </row>
    <row r="29" spans="1:11" x14ac:dyDescent="0.25">
      <c r="A29" s="1" t="s">
        <v>34</v>
      </c>
      <c r="B29">
        <v>32</v>
      </c>
      <c r="C29">
        <v>46</v>
      </c>
      <c r="D29">
        <v>3.5</v>
      </c>
      <c r="E29" s="4">
        <v>0.5</v>
      </c>
      <c r="F29" s="4">
        <v>0.25</v>
      </c>
      <c r="G29" s="4">
        <v>0.25</v>
      </c>
      <c r="H29">
        <f t="shared" si="0"/>
        <v>16</v>
      </c>
      <c r="I29">
        <f t="shared" si="1"/>
        <v>11.5</v>
      </c>
      <c r="J29">
        <f t="shared" si="2"/>
        <v>0.875</v>
      </c>
      <c r="K29">
        <f t="shared" si="3"/>
        <v>9.4583333333333339</v>
      </c>
    </row>
    <row r="30" spans="1:11" x14ac:dyDescent="0.25">
      <c r="A30" s="1" t="s">
        <v>35</v>
      </c>
      <c r="B30">
        <v>32</v>
      </c>
      <c r="C30">
        <v>40</v>
      </c>
      <c r="D30">
        <v>3.2</v>
      </c>
      <c r="E30" s="4">
        <v>0.5</v>
      </c>
      <c r="F30" s="4">
        <v>0.25</v>
      </c>
      <c r="G30" s="4">
        <v>0.25</v>
      </c>
      <c r="H30">
        <f t="shared" si="0"/>
        <v>16</v>
      </c>
      <c r="I30">
        <f t="shared" si="1"/>
        <v>10</v>
      </c>
      <c r="J30">
        <f t="shared" si="2"/>
        <v>0.8</v>
      </c>
      <c r="K30">
        <f t="shared" si="3"/>
        <v>8.9333333333333336</v>
      </c>
    </row>
    <row r="31" spans="1:11" x14ac:dyDescent="0.25">
      <c r="A31" s="1" t="s">
        <v>36</v>
      </c>
      <c r="B31">
        <v>69</v>
      </c>
      <c r="C31">
        <v>33</v>
      </c>
      <c r="D31">
        <v>4</v>
      </c>
      <c r="E31" s="4">
        <v>0.5</v>
      </c>
      <c r="F31" s="4">
        <v>0.25</v>
      </c>
      <c r="G31" s="4">
        <v>0.25</v>
      </c>
      <c r="H31">
        <f t="shared" si="0"/>
        <v>34.5</v>
      </c>
      <c r="I31">
        <f t="shared" si="1"/>
        <v>8.25</v>
      </c>
      <c r="J31">
        <f t="shared" si="2"/>
        <v>1</v>
      </c>
      <c r="K31">
        <f t="shared" si="3"/>
        <v>14.583333333333334</v>
      </c>
    </row>
    <row r="32" spans="1:11" x14ac:dyDescent="0.25">
      <c r="A32" s="1" t="s">
        <v>37</v>
      </c>
      <c r="B32">
        <v>40</v>
      </c>
      <c r="C32">
        <v>50</v>
      </c>
      <c r="D32">
        <v>3.2</v>
      </c>
      <c r="E32" s="4">
        <v>0.5</v>
      </c>
      <c r="F32" s="4">
        <v>0.25</v>
      </c>
      <c r="G32" s="4">
        <v>0.25</v>
      </c>
      <c r="H32">
        <f t="shared" si="0"/>
        <v>20</v>
      </c>
      <c r="I32">
        <f t="shared" si="1"/>
        <v>12.5</v>
      </c>
      <c r="J32">
        <f t="shared" si="2"/>
        <v>0.8</v>
      </c>
      <c r="K32">
        <f t="shared" si="3"/>
        <v>11.1</v>
      </c>
    </row>
    <row r="33" spans="1:11" x14ac:dyDescent="0.25">
      <c r="A33" s="1" t="s">
        <v>38</v>
      </c>
      <c r="B33">
        <v>69</v>
      </c>
      <c r="C33">
        <v>42</v>
      </c>
      <c r="D33">
        <v>2.8</v>
      </c>
      <c r="E33" s="4">
        <v>0.5</v>
      </c>
      <c r="F33" s="4">
        <v>0.25</v>
      </c>
      <c r="G33" s="4">
        <v>0.25</v>
      </c>
      <c r="H33">
        <f t="shared" si="0"/>
        <v>34.5</v>
      </c>
      <c r="I33">
        <f t="shared" si="1"/>
        <v>10.5</v>
      </c>
      <c r="J33">
        <f t="shared" si="2"/>
        <v>0.7</v>
      </c>
      <c r="K33">
        <f t="shared" si="3"/>
        <v>15.233333333333334</v>
      </c>
    </row>
    <row r="34" spans="1:11" x14ac:dyDescent="0.25">
      <c r="A34" s="1" t="s">
        <v>39</v>
      </c>
      <c r="B34">
        <v>51</v>
      </c>
      <c r="C34">
        <v>42</v>
      </c>
      <c r="D34">
        <v>3.9</v>
      </c>
      <c r="E34" s="4">
        <v>0.5</v>
      </c>
      <c r="F34" s="4">
        <v>0.25</v>
      </c>
      <c r="G34" s="4">
        <v>0.25</v>
      </c>
      <c r="H34">
        <f t="shared" si="0"/>
        <v>25.5</v>
      </c>
      <c r="I34">
        <f t="shared" si="1"/>
        <v>10.5</v>
      </c>
      <c r="J34">
        <f t="shared" si="2"/>
        <v>0.97499999999999998</v>
      </c>
      <c r="K34">
        <f t="shared" si="3"/>
        <v>12.325000000000001</v>
      </c>
    </row>
    <row r="35" spans="1:11" x14ac:dyDescent="0.25">
      <c r="A35" s="1" t="s">
        <v>40</v>
      </c>
      <c r="B35">
        <v>70</v>
      </c>
      <c r="C35">
        <v>43</v>
      </c>
      <c r="D35">
        <v>3.9</v>
      </c>
      <c r="E35" s="4">
        <v>0.5</v>
      </c>
      <c r="F35" s="4">
        <v>0.25</v>
      </c>
      <c r="G35" s="4">
        <v>0.25</v>
      </c>
      <c r="H35">
        <f t="shared" si="0"/>
        <v>35</v>
      </c>
      <c r="I35">
        <f t="shared" si="1"/>
        <v>10.75</v>
      </c>
      <c r="J35">
        <f t="shared" si="2"/>
        <v>0.97499999999999998</v>
      </c>
      <c r="K35">
        <f t="shared" si="3"/>
        <v>15.575000000000001</v>
      </c>
    </row>
    <row r="36" spans="1:11" x14ac:dyDescent="0.25">
      <c r="A36" s="1" t="s">
        <v>41</v>
      </c>
      <c r="B36">
        <v>62</v>
      </c>
      <c r="C36">
        <v>30</v>
      </c>
      <c r="D36">
        <v>4</v>
      </c>
      <c r="E36" s="4">
        <v>0.5</v>
      </c>
      <c r="F36" s="4">
        <v>0.25</v>
      </c>
      <c r="G36" s="4">
        <v>0.25</v>
      </c>
      <c r="H36">
        <f t="shared" si="0"/>
        <v>31</v>
      </c>
      <c r="I36">
        <f t="shared" si="1"/>
        <v>7.5</v>
      </c>
      <c r="J36">
        <f t="shared" si="2"/>
        <v>1</v>
      </c>
      <c r="K36">
        <f t="shared" si="3"/>
        <v>13.166666666666666</v>
      </c>
    </row>
    <row r="37" spans="1:11" x14ac:dyDescent="0.25">
      <c r="A37" s="1" t="s">
        <v>42</v>
      </c>
      <c r="B37">
        <v>38</v>
      </c>
      <c r="C37">
        <v>45</v>
      </c>
      <c r="D37">
        <v>4.2</v>
      </c>
      <c r="E37" s="4">
        <v>0.5</v>
      </c>
      <c r="F37" s="4">
        <v>0.25</v>
      </c>
      <c r="G37" s="4">
        <v>0.25</v>
      </c>
      <c r="H37">
        <f t="shared" si="0"/>
        <v>19</v>
      </c>
      <c r="I37">
        <f t="shared" si="1"/>
        <v>11.25</v>
      </c>
      <c r="J37">
        <f t="shared" si="2"/>
        <v>1.05</v>
      </c>
      <c r="K37">
        <f t="shared" si="3"/>
        <v>10.433333333333334</v>
      </c>
    </row>
    <row r="38" spans="1:11" x14ac:dyDescent="0.25">
      <c r="A38" s="1" t="s">
        <v>43</v>
      </c>
      <c r="B38">
        <v>54</v>
      </c>
      <c r="C38">
        <v>44</v>
      </c>
      <c r="D38">
        <v>2.6</v>
      </c>
      <c r="E38" s="4">
        <v>0.5</v>
      </c>
      <c r="F38" s="4">
        <v>0.25</v>
      </c>
      <c r="G38" s="4">
        <v>0.25</v>
      </c>
      <c r="H38">
        <f t="shared" si="0"/>
        <v>27</v>
      </c>
      <c r="I38">
        <f t="shared" si="1"/>
        <v>11</v>
      </c>
      <c r="J38">
        <f t="shared" si="2"/>
        <v>0.65</v>
      </c>
      <c r="K38">
        <f t="shared" si="3"/>
        <v>12.883333333333333</v>
      </c>
    </row>
    <row r="39" spans="1:11" x14ac:dyDescent="0.25">
      <c r="A39" s="1" t="s">
        <v>44</v>
      </c>
      <c r="B39">
        <v>46</v>
      </c>
      <c r="C39">
        <v>41</v>
      </c>
      <c r="D39">
        <v>2.6</v>
      </c>
      <c r="E39" s="4">
        <v>0.5</v>
      </c>
      <c r="F39" s="4">
        <v>0.25</v>
      </c>
      <c r="G39" s="4">
        <v>0.25</v>
      </c>
      <c r="H39">
        <f t="shared" si="0"/>
        <v>23</v>
      </c>
      <c r="I39">
        <f t="shared" si="1"/>
        <v>10.25</v>
      </c>
      <c r="J39">
        <f t="shared" si="2"/>
        <v>0.65</v>
      </c>
      <c r="K39">
        <f t="shared" si="3"/>
        <v>11.299999999999999</v>
      </c>
    </row>
    <row r="40" spans="1:11" x14ac:dyDescent="0.25">
      <c r="A40" s="1" t="s">
        <v>45</v>
      </c>
      <c r="B40">
        <v>69</v>
      </c>
      <c r="C40">
        <v>45</v>
      </c>
      <c r="D40">
        <v>3.1</v>
      </c>
      <c r="E40" s="4">
        <v>0.5</v>
      </c>
      <c r="F40" s="4">
        <v>0.25</v>
      </c>
      <c r="G40" s="4">
        <v>0.25</v>
      </c>
      <c r="H40">
        <f t="shared" si="0"/>
        <v>34.5</v>
      </c>
      <c r="I40">
        <f t="shared" si="1"/>
        <v>11.25</v>
      </c>
      <c r="J40">
        <f t="shared" si="2"/>
        <v>0.77500000000000002</v>
      </c>
      <c r="K40">
        <f t="shared" si="3"/>
        <v>15.508333333333333</v>
      </c>
    </row>
    <row r="41" spans="1:11" x14ac:dyDescent="0.25">
      <c r="A41" s="1" t="s">
        <v>46</v>
      </c>
      <c r="B41">
        <v>31</v>
      </c>
      <c r="C41">
        <v>49</v>
      </c>
      <c r="D41">
        <v>2.6</v>
      </c>
      <c r="E41" s="4">
        <v>0.5</v>
      </c>
      <c r="F41" s="4">
        <v>0.25</v>
      </c>
      <c r="G41" s="4">
        <v>0.25</v>
      </c>
      <c r="H41">
        <f t="shared" si="0"/>
        <v>15.5</v>
      </c>
      <c r="I41">
        <f t="shared" si="1"/>
        <v>12.25</v>
      </c>
      <c r="J41">
        <f t="shared" si="2"/>
        <v>0.65</v>
      </c>
      <c r="K41">
        <f t="shared" si="3"/>
        <v>9.4666666666666668</v>
      </c>
    </row>
    <row r="42" spans="1:11" x14ac:dyDescent="0.25">
      <c r="A42" s="1" t="s">
        <v>47</v>
      </c>
      <c r="B42">
        <v>45</v>
      </c>
      <c r="C42">
        <v>36</v>
      </c>
      <c r="D42">
        <v>3.3</v>
      </c>
      <c r="E42" s="4">
        <v>0.5</v>
      </c>
      <c r="F42" s="4">
        <v>0.25</v>
      </c>
      <c r="G42" s="4">
        <v>0.25</v>
      </c>
      <c r="H42">
        <f t="shared" si="0"/>
        <v>22.5</v>
      </c>
      <c r="I42">
        <f t="shared" si="1"/>
        <v>9</v>
      </c>
      <c r="J42">
        <f t="shared" si="2"/>
        <v>0.82499999999999996</v>
      </c>
      <c r="K42">
        <f t="shared" si="3"/>
        <v>10.775</v>
      </c>
    </row>
    <row r="43" spans="1:11" x14ac:dyDescent="0.25">
      <c r="A43" s="1" t="s">
        <v>48</v>
      </c>
      <c r="B43">
        <v>28</v>
      </c>
      <c r="C43">
        <v>50</v>
      </c>
      <c r="D43">
        <v>3.6</v>
      </c>
      <c r="E43" s="4">
        <v>0.5</v>
      </c>
      <c r="F43" s="4">
        <v>0.25</v>
      </c>
      <c r="G43" s="4">
        <v>0.25</v>
      </c>
      <c r="H43">
        <f t="shared" si="0"/>
        <v>14</v>
      </c>
      <c r="I43">
        <f t="shared" si="1"/>
        <v>12.5</v>
      </c>
      <c r="J43">
        <f t="shared" si="2"/>
        <v>0.9</v>
      </c>
      <c r="K43">
        <f t="shared" si="3"/>
        <v>9.1333333333333329</v>
      </c>
    </row>
    <row r="44" spans="1:11" x14ac:dyDescent="0.25">
      <c r="A44" s="1" t="s">
        <v>49</v>
      </c>
      <c r="B44">
        <v>28</v>
      </c>
      <c r="C44">
        <v>38</v>
      </c>
      <c r="D44">
        <v>2</v>
      </c>
      <c r="E44" s="4">
        <v>0.5</v>
      </c>
      <c r="F44" s="4">
        <v>0.25</v>
      </c>
      <c r="G44" s="4">
        <v>0.25</v>
      </c>
      <c r="H44">
        <f t="shared" si="0"/>
        <v>14</v>
      </c>
      <c r="I44">
        <f t="shared" si="1"/>
        <v>9.5</v>
      </c>
      <c r="J44">
        <f t="shared" si="2"/>
        <v>0.5</v>
      </c>
      <c r="K44">
        <f t="shared" si="3"/>
        <v>8</v>
      </c>
    </row>
    <row r="45" spans="1:11" x14ac:dyDescent="0.25">
      <c r="A45" s="1" t="s">
        <v>50</v>
      </c>
      <c r="B45">
        <v>70</v>
      </c>
      <c r="C45">
        <v>42</v>
      </c>
      <c r="D45">
        <v>3.6</v>
      </c>
      <c r="E45" s="4">
        <v>0.5</v>
      </c>
      <c r="F45" s="4">
        <v>0.25</v>
      </c>
      <c r="G45" s="4">
        <v>0.25</v>
      </c>
      <c r="H45">
        <f t="shared" si="0"/>
        <v>35</v>
      </c>
      <c r="I45">
        <f t="shared" si="1"/>
        <v>10.5</v>
      </c>
      <c r="J45">
        <f t="shared" si="2"/>
        <v>0.9</v>
      </c>
      <c r="K45">
        <f t="shared" si="3"/>
        <v>15.466666666666667</v>
      </c>
    </row>
    <row r="46" spans="1:11" x14ac:dyDescent="0.25">
      <c r="A46" s="1" t="s">
        <v>51</v>
      </c>
      <c r="B46">
        <v>32</v>
      </c>
      <c r="C46">
        <v>32</v>
      </c>
      <c r="D46">
        <v>2.7</v>
      </c>
      <c r="E46" s="4">
        <v>0.5</v>
      </c>
      <c r="F46" s="4">
        <v>0.25</v>
      </c>
      <c r="G46" s="4">
        <v>0.25</v>
      </c>
      <c r="H46">
        <f t="shared" si="0"/>
        <v>16</v>
      </c>
      <c r="I46">
        <f t="shared" si="1"/>
        <v>8</v>
      </c>
      <c r="J46">
        <f t="shared" si="2"/>
        <v>0.67500000000000004</v>
      </c>
      <c r="K46">
        <f t="shared" si="3"/>
        <v>8.2249999999999996</v>
      </c>
    </row>
    <row r="47" spans="1:11" x14ac:dyDescent="0.25">
      <c r="A47" s="1" t="s">
        <v>52</v>
      </c>
      <c r="B47">
        <v>66</v>
      </c>
      <c r="C47">
        <v>37</v>
      </c>
      <c r="D47">
        <v>3.7</v>
      </c>
      <c r="E47" s="4">
        <v>0.5</v>
      </c>
      <c r="F47" s="4">
        <v>0.25</v>
      </c>
      <c r="G47" s="4">
        <v>0.25</v>
      </c>
      <c r="H47">
        <f t="shared" si="0"/>
        <v>33</v>
      </c>
      <c r="I47">
        <f t="shared" si="1"/>
        <v>9.25</v>
      </c>
      <c r="J47">
        <f t="shared" si="2"/>
        <v>0.92500000000000004</v>
      </c>
      <c r="K47">
        <f t="shared" si="3"/>
        <v>14.391666666666666</v>
      </c>
    </row>
    <row r="48" spans="1:11" x14ac:dyDescent="0.25">
      <c r="A48" s="1" t="s">
        <v>53</v>
      </c>
      <c r="B48">
        <v>53</v>
      </c>
      <c r="C48">
        <v>49</v>
      </c>
      <c r="D48">
        <v>4.0999999999999996</v>
      </c>
      <c r="E48" s="4">
        <v>0.5</v>
      </c>
      <c r="F48" s="4">
        <v>0.25</v>
      </c>
      <c r="G48" s="4">
        <v>0.25</v>
      </c>
      <c r="H48">
        <f t="shared" si="0"/>
        <v>26.5</v>
      </c>
      <c r="I48">
        <f t="shared" si="1"/>
        <v>12.25</v>
      </c>
      <c r="J48">
        <f t="shared" si="2"/>
        <v>1.0249999999999999</v>
      </c>
      <c r="K48">
        <f t="shared" si="3"/>
        <v>13.258333333333333</v>
      </c>
    </row>
    <row r="49" spans="1:11" x14ac:dyDescent="0.25">
      <c r="A49" s="1" t="s">
        <v>54</v>
      </c>
      <c r="B49">
        <v>53</v>
      </c>
      <c r="C49">
        <v>47</v>
      </c>
      <c r="D49">
        <v>4.4000000000000004</v>
      </c>
      <c r="E49" s="4">
        <v>0.5</v>
      </c>
      <c r="F49" s="4">
        <v>0.25</v>
      </c>
      <c r="G49" s="4">
        <v>0.25</v>
      </c>
      <c r="H49">
        <f t="shared" si="0"/>
        <v>26.5</v>
      </c>
      <c r="I49">
        <f t="shared" si="1"/>
        <v>11.75</v>
      </c>
      <c r="J49">
        <f t="shared" si="2"/>
        <v>1.1000000000000001</v>
      </c>
      <c r="K49">
        <f t="shared" si="3"/>
        <v>13.116666666666667</v>
      </c>
    </row>
    <row r="50" spans="1:11" x14ac:dyDescent="0.25">
      <c r="A50" s="1" t="s">
        <v>55</v>
      </c>
      <c r="B50">
        <v>34</v>
      </c>
      <c r="C50">
        <v>42</v>
      </c>
      <c r="D50">
        <v>3</v>
      </c>
      <c r="E50" s="4">
        <v>0.5</v>
      </c>
      <c r="F50" s="4">
        <v>0.25</v>
      </c>
      <c r="G50" s="4">
        <v>0.25</v>
      </c>
      <c r="H50">
        <f t="shared" si="0"/>
        <v>17</v>
      </c>
      <c r="I50">
        <f t="shared" si="1"/>
        <v>10.5</v>
      </c>
      <c r="J50">
        <f t="shared" si="2"/>
        <v>0.75</v>
      </c>
      <c r="K50">
        <f t="shared" si="3"/>
        <v>9.4166666666666661</v>
      </c>
    </row>
    <row r="51" spans="1:11" x14ac:dyDescent="0.25">
      <c r="A51" s="1" t="s">
        <v>56</v>
      </c>
      <c r="B51">
        <v>35</v>
      </c>
      <c r="C51">
        <v>32</v>
      </c>
      <c r="D51">
        <v>5</v>
      </c>
      <c r="E51" s="4">
        <v>0.5</v>
      </c>
      <c r="F51" s="4">
        <v>0.25</v>
      </c>
      <c r="G51" s="4">
        <v>0.25</v>
      </c>
      <c r="H51">
        <f t="shared" si="0"/>
        <v>17.5</v>
      </c>
      <c r="I51">
        <f t="shared" si="1"/>
        <v>8</v>
      </c>
      <c r="J51">
        <f t="shared" si="2"/>
        <v>1.25</v>
      </c>
      <c r="K51">
        <f t="shared" si="3"/>
        <v>8.9166666666666661</v>
      </c>
    </row>
  </sheetData>
  <autoFilter ref="A1:K51" xr:uid="{36FF0FD9-E39C-425C-A16D-0E58A6F9B6F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A898-71DA-453B-979C-02DB818C769B}">
  <dimension ref="A1:F101"/>
  <sheetViews>
    <sheetView workbookViewId="0">
      <selection activeCell="H21" sqref="H21"/>
    </sheetView>
  </sheetViews>
  <sheetFormatPr defaultRowHeight="15" x14ac:dyDescent="0.25"/>
  <cols>
    <col min="1" max="1" width="11.42578125" bestFit="1" customWidth="1"/>
    <col min="2" max="2" width="14.42578125" bestFit="1" customWidth="1"/>
    <col min="3" max="3" width="29.28515625" bestFit="1" customWidth="1"/>
  </cols>
  <sheetData>
    <row r="1" spans="1:6" x14ac:dyDescent="0.25">
      <c r="A1" t="s">
        <v>2</v>
      </c>
      <c r="B1" t="s">
        <v>58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>
        <v>87</v>
      </c>
      <c r="B2">
        <v>45</v>
      </c>
      <c r="C2">
        <f>GCD(A2,B2)</f>
        <v>3</v>
      </c>
      <c r="D2">
        <f>A2/C2</f>
        <v>29</v>
      </c>
      <c r="E2">
        <f>B2/C2</f>
        <v>15</v>
      </c>
      <c r="F2" t="str">
        <f>D2&amp;":"&amp;E2</f>
        <v>29:15</v>
      </c>
    </row>
    <row r="3" spans="1:6" x14ac:dyDescent="0.25">
      <c r="A3">
        <v>41</v>
      </c>
      <c r="B3">
        <v>69</v>
      </c>
      <c r="C3">
        <f t="shared" ref="C3:C66" si="0">GCD(A3,B3)</f>
        <v>1</v>
      </c>
      <c r="D3">
        <f t="shared" ref="D3:D66" si="1">A3/C3</f>
        <v>41</v>
      </c>
      <c r="E3">
        <f t="shared" ref="E3:E66" si="2">B3/C3</f>
        <v>69</v>
      </c>
      <c r="F3" t="str">
        <f t="shared" ref="F3:F66" si="3">D3&amp;":"&amp;E3</f>
        <v>41:69</v>
      </c>
    </row>
    <row r="4" spans="1:6" x14ac:dyDescent="0.25">
      <c r="A4">
        <v>3</v>
      </c>
      <c r="B4">
        <v>37</v>
      </c>
      <c r="C4">
        <f t="shared" si="0"/>
        <v>1</v>
      </c>
      <c r="D4">
        <f t="shared" si="1"/>
        <v>3</v>
      </c>
      <c r="E4">
        <f t="shared" si="2"/>
        <v>37</v>
      </c>
      <c r="F4" t="str">
        <f t="shared" si="3"/>
        <v>3:37</v>
      </c>
    </row>
    <row r="5" spans="1:6" x14ac:dyDescent="0.25">
      <c r="A5">
        <v>69</v>
      </c>
      <c r="B5">
        <v>56</v>
      </c>
      <c r="C5">
        <f t="shared" si="0"/>
        <v>1</v>
      </c>
      <c r="D5">
        <f t="shared" si="1"/>
        <v>69</v>
      </c>
      <c r="E5">
        <f t="shared" si="2"/>
        <v>56</v>
      </c>
      <c r="F5" t="str">
        <f t="shared" si="3"/>
        <v>69:56</v>
      </c>
    </row>
    <row r="6" spans="1:6" x14ac:dyDescent="0.25">
      <c r="A6">
        <v>102</v>
      </c>
      <c r="B6">
        <v>44</v>
      </c>
      <c r="C6">
        <f t="shared" si="0"/>
        <v>2</v>
      </c>
      <c r="D6">
        <f t="shared" si="1"/>
        <v>51</v>
      </c>
      <c r="E6">
        <f t="shared" si="2"/>
        <v>22</v>
      </c>
      <c r="F6" t="str">
        <f t="shared" si="3"/>
        <v>51:22</v>
      </c>
    </row>
    <row r="7" spans="1:6" x14ac:dyDescent="0.25">
      <c r="A7">
        <v>52</v>
      </c>
      <c r="B7">
        <v>29</v>
      </c>
      <c r="C7">
        <f t="shared" si="0"/>
        <v>1</v>
      </c>
      <c r="D7">
        <f t="shared" si="1"/>
        <v>52</v>
      </c>
      <c r="E7">
        <f t="shared" si="2"/>
        <v>29</v>
      </c>
      <c r="F7" t="str">
        <f t="shared" si="3"/>
        <v>52:29</v>
      </c>
    </row>
    <row r="8" spans="1:6" x14ac:dyDescent="0.25">
      <c r="A8">
        <v>51</v>
      </c>
      <c r="B8">
        <v>37</v>
      </c>
      <c r="C8">
        <f t="shared" si="0"/>
        <v>1</v>
      </c>
      <c r="D8">
        <f t="shared" si="1"/>
        <v>51</v>
      </c>
      <c r="E8">
        <f t="shared" si="2"/>
        <v>37</v>
      </c>
      <c r="F8" t="str">
        <f t="shared" si="3"/>
        <v>51:37</v>
      </c>
    </row>
    <row r="9" spans="1:6" x14ac:dyDescent="0.25">
      <c r="A9">
        <v>64</v>
      </c>
      <c r="B9">
        <v>62</v>
      </c>
      <c r="C9">
        <f t="shared" si="0"/>
        <v>2</v>
      </c>
      <c r="D9">
        <f t="shared" si="1"/>
        <v>32</v>
      </c>
      <c r="E9">
        <f t="shared" si="2"/>
        <v>31</v>
      </c>
      <c r="F9" t="str">
        <f t="shared" si="3"/>
        <v>32:31</v>
      </c>
    </row>
    <row r="10" spans="1:6" x14ac:dyDescent="0.25">
      <c r="A10">
        <v>165</v>
      </c>
      <c r="B10">
        <v>41</v>
      </c>
      <c r="C10">
        <f t="shared" si="0"/>
        <v>1</v>
      </c>
      <c r="D10">
        <f t="shared" si="1"/>
        <v>165</v>
      </c>
      <c r="E10">
        <f t="shared" si="2"/>
        <v>41</v>
      </c>
      <c r="F10" t="str">
        <f t="shared" si="3"/>
        <v>165:41</v>
      </c>
    </row>
    <row r="11" spans="1:6" x14ac:dyDescent="0.25">
      <c r="A11">
        <v>1</v>
      </c>
      <c r="B11">
        <v>33</v>
      </c>
      <c r="C11">
        <f t="shared" si="0"/>
        <v>1</v>
      </c>
      <c r="D11">
        <f t="shared" si="1"/>
        <v>1</v>
      </c>
      <c r="E11">
        <f t="shared" si="2"/>
        <v>33</v>
      </c>
      <c r="F11" t="str">
        <f t="shared" si="3"/>
        <v>1:33</v>
      </c>
    </row>
    <row r="12" spans="1:6" x14ac:dyDescent="0.25">
      <c r="A12">
        <v>23</v>
      </c>
      <c r="B12">
        <v>68</v>
      </c>
      <c r="C12">
        <f t="shared" si="0"/>
        <v>1</v>
      </c>
      <c r="D12">
        <f t="shared" si="1"/>
        <v>23</v>
      </c>
      <c r="E12">
        <f t="shared" si="2"/>
        <v>68</v>
      </c>
      <c r="F12" t="str">
        <f t="shared" si="3"/>
        <v>23:68</v>
      </c>
    </row>
    <row r="13" spans="1:6" x14ac:dyDescent="0.25">
      <c r="A13">
        <v>59</v>
      </c>
      <c r="B13">
        <v>43</v>
      </c>
      <c r="C13">
        <f t="shared" si="0"/>
        <v>1</v>
      </c>
      <c r="D13">
        <f t="shared" si="1"/>
        <v>59</v>
      </c>
      <c r="E13">
        <f t="shared" si="2"/>
        <v>43</v>
      </c>
      <c r="F13" t="str">
        <f t="shared" si="3"/>
        <v>59:43</v>
      </c>
    </row>
    <row r="14" spans="1:6" x14ac:dyDescent="0.25">
      <c r="A14">
        <v>65</v>
      </c>
      <c r="B14">
        <v>56</v>
      </c>
      <c r="C14">
        <f t="shared" si="0"/>
        <v>1</v>
      </c>
      <c r="D14">
        <f t="shared" si="1"/>
        <v>65</v>
      </c>
      <c r="E14">
        <f t="shared" si="2"/>
        <v>56</v>
      </c>
      <c r="F14" t="str">
        <f t="shared" si="3"/>
        <v>65:56</v>
      </c>
    </row>
    <row r="15" spans="1:6" x14ac:dyDescent="0.25">
      <c r="A15">
        <v>66</v>
      </c>
      <c r="B15">
        <v>46</v>
      </c>
      <c r="C15">
        <f t="shared" si="0"/>
        <v>2</v>
      </c>
      <c r="D15">
        <f t="shared" si="1"/>
        <v>33</v>
      </c>
      <c r="E15">
        <f t="shared" si="2"/>
        <v>23</v>
      </c>
      <c r="F15" t="str">
        <f t="shared" si="3"/>
        <v>33:23</v>
      </c>
    </row>
    <row r="16" spans="1:6" x14ac:dyDescent="0.25">
      <c r="A16">
        <v>52</v>
      </c>
      <c r="B16">
        <v>39</v>
      </c>
      <c r="C16">
        <f t="shared" si="0"/>
        <v>13</v>
      </c>
      <c r="D16">
        <f t="shared" si="1"/>
        <v>4</v>
      </c>
      <c r="E16">
        <f t="shared" si="2"/>
        <v>3</v>
      </c>
      <c r="F16" t="str">
        <f t="shared" si="3"/>
        <v>4:3</v>
      </c>
    </row>
    <row r="17" spans="1:6" x14ac:dyDescent="0.25">
      <c r="A17">
        <v>74</v>
      </c>
      <c r="B17">
        <v>58</v>
      </c>
      <c r="C17">
        <f t="shared" si="0"/>
        <v>2</v>
      </c>
      <c r="D17">
        <f t="shared" si="1"/>
        <v>37</v>
      </c>
      <c r="E17">
        <f t="shared" si="2"/>
        <v>29</v>
      </c>
      <c r="F17" t="str">
        <f t="shared" si="3"/>
        <v>37:29</v>
      </c>
    </row>
    <row r="18" spans="1:6" x14ac:dyDescent="0.25">
      <c r="A18">
        <v>26</v>
      </c>
      <c r="B18">
        <v>65</v>
      </c>
      <c r="C18">
        <f t="shared" si="0"/>
        <v>13</v>
      </c>
      <c r="D18">
        <f t="shared" si="1"/>
        <v>2</v>
      </c>
      <c r="E18">
        <f t="shared" si="2"/>
        <v>5</v>
      </c>
      <c r="F18" t="str">
        <f t="shared" si="3"/>
        <v>2:5</v>
      </c>
    </row>
    <row r="19" spans="1:6" x14ac:dyDescent="0.25">
      <c r="A19">
        <v>4</v>
      </c>
      <c r="B19">
        <v>38</v>
      </c>
      <c r="C19">
        <f t="shared" si="0"/>
        <v>2</v>
      </c>
      <c r="D19">
        <f t="shared" si="1"/>
        <v>2</v>
      </c>
      <c r="E19">
        <f t="shared" si="2"/>
        <v>19</v>
      </c>
      <c r="F19" t="str">
        <f t="shared" si="3"/>
        <v>2:19</v>
      </c>
    </row>
    <row r="20" spans="1:6" x14ac:dyDescent="0.25">
      <c r="A20">
        <v>48</v>
      </c>
      <c r="B20">
        <v>64</v>
      </c>
      <c r="C20">
        <f t="shared" si="0"/>
        <v>16</v>
      </c>
      <c r="D20">
        <f t="shared" si="1"/>
        <v>3</v>
      </c>
      <c r="E20">
        <f t="shared" si="2"/>
        <v>4</v>
      </c>
      <c r="F20" t="str">
        <f t="shared" si="3"/>
        <v>3:4</v>
      </c>
    </row>
    <row r="21" spans="1:6" x14ac:dyDescent="0.25">
      <c r="A21">
        <v>10</v>
      </c>
      <c r="B21">
        <v>50</v>
      </c>
      <c r="C21">
        <f t="shared" si="0"/>
        <v>10</v>
      </c>
      <c r="D21">
        <f t="shared" si="1"/>
        <v>1</v>
      </c>
      <c r="E21">
        <f t="shared" si="2"/>
        <v>5</v>
      </c>
      <c r="F21" t="str">
        <f t="shared" si="3"/>
        <v>1:5</v>
      </c>
    </row>
    <row r="22" spans="1:6" x14ac:dyDescent="0.25">
      <c r="A22">
        <v>12</v>
      </c>
      <c r="B22">
        <v>40</v>
      </c>
      <c r="C22">
        <f t="shared" si="0"/>
        <v>4</v>
      </c>
      <c r="D22">
        <f t="shared" si="1"/>
        <v>3</v>
      </c>
      <c r="E22">
        <f t="shared" si="2"/>
        <v>10</v>
      </c>
      <c r="F22" t="str">
        <f t="shared" si="3"/>
        <v>3:10</v>
      </c>
    </row>
    <row r="23" spans="1:6" x14ac:dyDescent="0.25">
      <c r="A23">
        <v>52</v>
      </c>
      <c r="B23">
        <v>33</v>
      </c>
      <c r="C23">
        <f t="shared" si="0"/>
        <v>1</v>
      </c>
      <c r="D23">
        <f t="shared" si="1"/>
        <v>52</v>
      </c>
      <c r="E23">
        <f t="shared" si="2"/>
        <v>33</v>
      </c>
      <c r="F23" t="str">
        <f t="shared" si="3"/>
        <v>52:33</v>
      </c>
    </row>
    <row r="24" spans="1:6" x14ac:dyDescent="0.25">
      <c r="A24">
        <v>147</v>
      </c>
      <c r="B24">
        <v>44</v>
      </c>
      <c r="C24">
        <f t="shared" si="0"/>
        <v>1</v>
      </c>
      <c r="D24">
        <f t="shared" si="1"/>
        <v>147</v>
      </c>
      <c r="E24">
        <f t="shared" si="2"/>
        <v>44</v>
      </c>
      <c r="F24" t="str">
        <f t="shared" si="3"/>
        <v>147:44</v>
      </c>
    </row>
    <row r="25" spans="1:6" x14ac:dyDescent="0.25">
      <c r="A25">
        <v>46</v>
      </c>
      <c r="B25">
        <v>54</v>
      </c>
      <c r="C25">
        <f t="shared" si="0"/>
        <v>2</v>
      </c>
      <c r="D25">
        <f t="shared" si="1"/>
        <v>23</v>
      </c>
      <c r="E25">
        <f t="shared" si="2"/>
        <v>27</v>
      </c>
      <c r="F25" t="str">
        <f t="shared" si="3"/>
        <v>23:27</v>
      </c>
    </row>
    <row r="26" spans="1:6" x14ac:dyDescent="0.25">
      <c r="A26">
        <v>21</v>
      </c>
      <c r="B26">
        <v>48</v>
      </c>
      <c r="C26">
        <f t="shared" si="0"/>
        <v>3</v>
      </c>
      <c r="D26">
        <f t="shared" si="1"/>
        <v>7</v>
      </c>
      <c r="E26">
        <f t="shared" si="2"/>
        <v>16</v>
      </c>
      <c r="F26" t="str">
        <f t="shared" si="3"/>
        <v>7:16</v>
      </c>
    </row>
    <row r="27" spans="1:6" x14ac:dyDescent="0.25">
      <c r="A27">
        <v>38</v>
      </c>
      <c r="B27">
        <v>43</v>
      </c>
      <c r="C27">
        <f t="shared" si="0"/>
        <v>1</v>
      </c>
      <c r="D27">
        <f t="shared" si="1"/>
        <v>38</v>
      </c>
      <c r="E27">
        <f t="shared" si="2"/>
        <v>43</v>
      </c>
      <c r="F27" t="str">
        <f t="shared" si="3"/>
        <v>38:43</v>
      </c>
    </row>
    <row r="28" spans="1:6" x14ac:dyDescent="0.25">
      <c r="A28">
        <v>29</v>
      </c>
      <c r="B28">
        <v>33</v>
      </c>
      <c r="C28">
        <f t="shared" si="0"/>
        <v>1</v>
      </c>
      <c r="D28">
        <f t="shared" si="1"/>
        <v>29</v>
      </c>
      <c r="E28">
        <f t="shared" si="2"/>
        <v>33</v>
      </c>
      <c r="F28" t="str">
        <f t="shared" si="3"/>
        <v>29:33</v>
      </c>
    </row>
    <row r="29" spans="1:6" x14ac:dyDescent="0.25">
      <c r="A29">
        <v>7</v>
      </c>
      <c r="B29">
        <v>32</v>
      </c>
      <c r="C29">
        <f t="shared" si="0"/>
        <v>1</v>
      </c>
      <c r="D29">
        <f t="shared" si="1"/>
        <v>7</v>
      </c>
      <c r="E29">
        <f t="shared" si="2"/>
        <v>32</v>
      </c>
      <c r="F29" t="str">
        <f t="shared" si="3"/>
        <v>7:32</v>
      </c>
    </row>
    <row r="30" spans="1:6" x14ac:dyDescent="0.25">
      <c r="A30">
        <v>38</v>
      </c>
      <c r="B30">
        <v>32</v>
      </c>
      <c r="C30">
        <f t="shared" si="0"/>
        <v>2</v>
      </c>
      <c r="D30">
        <f t="shared" si="1"/>
        <v>19</v>
      </c>
      <c r="E30">
        <f t="shared" si="2"/>
        <v>16</v>
      </c>
      <c r="F30" t="str">
        <f t="shared" si="3"/>
        <v>19:16</v>
      </c>
    </row>
    <row r="31" spans="1:6" x14ac:dyDescent="0.25">
      <c r="A31">
        <v>40</v>
      </c>
      <c r="B31">
        <v>69</v>
      </c>
      <c r="C31">
        <f t="shared" si="0"/>
        <v>1</v>
      </c>
      <c r="D31">
        <f t="shared" si="1"/>
        <v>40</v>
      </c>
      <c r="E31">
        <f t="shared" si="2"/>
        <v>69</v>
      </c>
      <c r="F31" t="str">
        <f t="shared" si="3"/>
        <v>40:69</v>
      </c>
    </row>
    <row r="32" spans="1:6" x14ac:dyDescent="0.25">
      <c r="A32">
        <v>145</v>
      </c>
      <c r="B32">
        <v>40</v>
      </c>
      <c r="C32">
        <f t="shared" si="0"/>
        <v>5</v>
      </c>
      <c r="D32">
        <f t="shared" si="1"/>
        <v>29</v>
      </c>
      <c r="E32">
        <f t="shared" si="2"/>
        <v>8</v>
      </c>
      <c r="F32" t="str">
        <f t="shared" si="3"/>
        <v>29:8</v>
      </c>
    </row>
    <row r="33" spans="1:6" x14ac:dyDescent="0.25">
      <c r="A33">
        <v>2</v>
      </c>
      <c r="B33">
        <v>69</v>
      </c>
      <c r="C33">
        <f t="shared" si="0"/>
        <v>1</v>
      </c>
      <c r="D33">
        <f t="shared" si="1"/>
        <v>2</v>
      </c>
      <c r="E33">
        <f t="shared" si="2"/>
        <v>69</v>
      </c>
      <c r="F33" t="str">
        <f t="shared" si="3"/>
        <v>2:69</v>
      </c>
    </row>
    <row r="34" spans="1:6" x14ac:dyDescent="0.25">
      <c r="A34">
        <v>10</v>
      </c>
      <c r="B34">
        <v>51</v>
      </c>
      <c r="C34">
        <f t="shared" si="0"/>
        <v>1</v>
      </c>
      <c r="D34">
        <f t="shared" si="1"/>
        <v>10</v>
      </c>
      <c r="E34">
        <f t="shared" si="2"/>
        <v>51</v>
      </c>
      <c r="F34" t="str">
        <f t="shared" si="3"/>
        <v>10:51</v>
      </c>
    </row>
    <row r="35" spans="1:6" x14ac:dyDescent="0.25">
      <c r="A35">
        <v>4</v>
      </c>
      <c r="B35">
        <v>70</v>
      </c>
      <c r="C35">
        <f t="shared" si="0"/>
        <v>2</v>
      </c>
      <c r="D35">
        <f t="shared" si="1"/>
        <v>2</v>
      </c>
      <c r="E35">
        <f t="shared" si="2"/>
        <v>35</v>
      </c>
      <c r="F35" t="str">
        <f t="shared" si="3"/>
        <v>2:35</v>
      </c>
    </row>
    <row r="36" spans="1:6" x14ac:dyDescent="0.25">
      <c r="A36">
        <v>31</v>
      </c>
      <c r="B36">
        <v>62</v>
      </c>
      <c r="C36">
        <f t="shared" si="0"/>
        <v>31</v>
      </c>
      <c r="D36">
        <f t="shared" si="1"/>
        <v>1</v>
      </c>
      <c r="E36">
        <f t="shared" si="2"/>
        <v>2</v>
      </c>
      <c r="F36" t="str">
        <f t="shared" si="3"/>
        <v>1:2</v>
      </c>
    </row>
    <row r="37" spans="1:6" x14ac:dyDescent="0.25">
      <c r="A37">
        <v>13</v>
      </c>
      <c r="B37">
        <v>38</v>
      </c>
      <c r="C37">
        <f t="shared" si="0"/>
        <v>1</v>
      </c>
      <c r="D37">
        <f t="shared" si="1"/>
        <v>13</v>
      </c>
      <c r="E37">
        <f t="shared" si="2"/>
        <v>38</v>
      </c>
      <c r="F37" t="str">
        <f t="shared" si="3"/>
        <v>13:38</v>
      </c>
    </row>
    <row r="38" spans="1:6" x14ac:dyDescent="0.25">
      <c r="A38">
        <v>40</v>
      </c>
      <c r="B38">
        <v>54</v>
      </c>
      <c r="C38">
        <f t="shared" si="0"/>
        <v>2</v>
      </c>
      <c r="D38">
        <f t="shared" si="1"/>
        <v>20</v>
      </c>
      <c r="E38">
        <f t="shared" si="2"/>
        <v>27</v>
      </c>
      <c r="F38" t="str">
        <f t="shared" si="3"/>
        <v>20:27</v>
      </c>
    </row>
    <row r="39" spans="1:6" x14ac:dyDescent="0.25">
      <c r="A39">
        <v>35</v>
      </c>
      <c r="B39">
        <v>46</v>
      </c>
      <c r="C39">
        <f t="shared" si="0"/>
        <v>1</v>
      </c>
      <c r="D39">
        <f t="shared" si="1"/>
        <v>35</v>
      </c>
      <c r="E39">
        <f t="shared" si="2"/>
        <v>46</v>
      </c>
      <c r="F39" t="str">
        <f t="shared" si="3"/>
        <v>35:46</v>
      </c>
    </row>
    <row r="40" spans="1:6" x14ac:dyDescent="0.25">
      <c r="A40">
        <v>11</v>
      </c>
      <c r="B40">
        <v>69</v>
      </c>
      <c r="C40">
        <f t="shared" si="0"/>
        <v>1</v>
      </c>
      <c r="D40">
        <f t="shared" si="1"/>
        <v>11</v>
      </c>
      <c r="E40">
        <f t="shared" si="2"/>
        <v>69</v>
      </c>
      <c r="F40" t="str">
        <f t="shared" si="3"/>
        <v>11:69</v>
      </c>
    </row>
    <row r="41" spans="1:6" x14ac:dyDescent="0.25">
      <c r="A41">
        <v>105</v>
      </c>
      <c r="B41">
        <v>31</v>
      </c>
      <c r="C41">
        <f t="shared" si="0"/>
        <v>1</v>
      </c>
      <c r="D41">
        <f t="shared" si="1"/>
        <v>105</v>
      </c>
      <c r="E41">
        <f t="shared" si="2"/>
        <v>31</v>
      </c>
      <c r="F41" t="str">
        <f t="shared" si="3"/>
        <v>105:31</v>
      </c>
    </row>
    <row r="42" spans="1:6" x14ac:dyDescent="0.25">
      <c r="A42">
        <v>25</v>
      </c>
      <c r="B42">
        <v>45</v>
      </c>
      <c r="C42">
        <f t="shared" si="0"/>
        <v>5</v>
      </c>
      <c r="D42">
        <f t="shared" si="1"/>
        <v>5</v>
      </c>
      <c r="E42">
        <f t="shared" si="2"/>
        <v>9</v>
      </c>
      <c r="F42" t="str">
        <f t="shared" si="3"/>
        <v>5:9</v>
      </c>
    </row>
    <row r="43" spans="1:6" x14ac:dyDescent="0.25">
      <c r="A43">
        <v>1</v>
      </c>
      <c r="B43">
        <v>28</v>
      </c>
      <c r="C43">
        <f t="shared" si="0"/>
        <v>1</v>
      </c>
      <c r="D43">
        <f t="shared" si="1"/>
        <v>1</v>
      </c>
      <c r="E43">
        <f t="shared" si="2"/>
        <v>28</v>
      </c>
      <c r="F43" t="str">
        <f t="shared" si="3"/>
        <v>1:28</v>
      </c>
    </row>
    <row r="44" spans="1:6" x14ac:dyDescent="0.25">
      <c r="A44">
        <v>98</v>
      </c>
      <c r="B44">
        <v>28</v>
      </c>
      <c r="C44">
        <f t="shared" si="0"/>
        <v>14</v>
      </c>
      <c r="D44">
        <f t="shared" si="1"/>
        <v>7</v>
      </c>
      <c r="E44">
        <f t="shared" si="2"/>
        <v>2</v>
      </c>
      <c r="F44" t="str">
        <f t="shared" si="3"/>
        <v>7:2</v>
      </c>
    </row>
    <row r="45" spans="1:6" x14ac:dyDescent="0.25">
      <c r="A45">
        <v>73</v>
      </c>
      <c r="B45">
        <v>70</v>
      </c>
      <c r="C45">
        <f t="shared" si="0"/>
        <v>1</v>
      </c>
      <c r="D45">
        <f t="shared" si="1"/>
        <v>73</v>
      </c>
      <c r="E45">
        <f t="shared" si="2"/>
        <v>70</v>
      </c>
      <c r="F45" t="str">
        <f t="shared" si="3"/>
        <v>73:70</v>
      </c>
    </row>
    <row r="46" spans="1:6" x14ac:dyDescent="0.25">
      <c r="A46">
        <v>91</v>
      </c>
      <c r="B46">
        <v>32</v>
      </c>
      <c r="C46">
        <f t="shared" si="0"/>
        <v>1</v>
      </c>
      <c r="D46">
        <f t="shared" si="1"/>
        <v>91</v>
      </c>
      <c r="E46">
        <f t="shared" si="2"/>
        <v>32</v>
      </c>
      <c r="F46" t="str">
        <f t="shared" si="3"/>
        <v>91:32</v>
      </c>
    </row>
    <row r="47" spans="1:6" x14ac:dyDescent="0.25">
      <c r="A47">
        <v>71</v>
      </c>
      <c r="B47">
        <v>66</v>
      </c>
      <c r="C47">
        <f t="shared" si="0"/>
        <v>1</v>
      </c>
      <c r="D47">
        <f t="shared" si="1"/>
        <v>71</v>
      </c>
      <c r="E47">
        <f t="shared" si="2"/>
        <v>66</v>
      </c>
      <c r="F47" t="str">
        <f t="shared" si="3"/>
        <v>71:66</v>
      </c>
    </row>
    <row r="48" spans="1:6" x14ac:dyDescent="0.25">
      <c r="A48">
        <v>64</v>
      </c>
      <c r="B48">
        <v>53</v>
      </c>
      <c r="C48">
        <f t="shared" si="0"/>
        <v>1</v>
      </c>
      <c r="D48">
        <f t="shared" si="1"/>
        <v>64</v>
      </c>
      <c r="E48">
        <f t="shared" si="2"/>
        <v>53</v>
      </c>
      <c r="F48" t="str">
        <f t="shared" si="3"/>
        <v>64:53</v>
      </c>
    </row>
    <row r="49" spans="1:6" x14ac:dyDescent="0.25">
      <c r="A49">
        <v>21</v>
      </c>
      <c r="B49">
        <v>53</v>
      </c>
      <c r="C49">
        <f t="shared" si="0"/>
        <v>1</v>
      </c>
      <c r="D49">
        <f t="shared" si="1"/>
        <v>21</v>
      </c>
      <c r="E49">
        <f t="shared" si="2"/>
        <v>53</v>
      </c>
      <c r="F49" t="str">
        <f t="shared" si="3"/>
        <v>21:53</v>
      </c>
    </row>
    <row r="50" spans="1:6" x14ac:dyDescent="0.25">
      <c r="A50">
        <v>11</v>
      </c>
      <c r="B50">
        <v>34</v>
      </c>
      <c r="C50">
        <f t="shared" si="0"/>
        <v>1</v>
      </c>
      <c r="D50">
        <f t="shared" si="1"/>
        <v>11</v>
      </c>
      <c r="E50">
        <f t="shared" si="2"/>
        <v>34</v>
      </c>
      <c r="F50" t="str">
        <f t="shared" si="3"/>
        <v>11:34</v>
      </c>
    </row>
    <row r="51" spans="1:6" x14ac:dyDescent="0.25">
      <c r="A51">
        <v>90</v>
      </c>
      <c r="B51">
        <v>35</v>
      </c>
      <c r="C51">
        <f t="shared" si="0"/>
        <v>5</v>
      </c>
      <c r="D51">
        <f t="shared" si="1"/>
        <v>18</v>
      </c>
      <c r="E51">
        <f t="shared" si="2"/>
        <v>7</v>
      </c>
      <c r="F51" t="str">
        <f t="shared" si="3"/>
        <v>18:7</v>
      </c>
    </row>
    <row r="52" spans="1:6" x14ac:dyDescent="0.25">
      <c r="A52">
        <v>36</v>
      </c>
      <c r="C52">
        <f t="shared" si="0"/>
        <v>36</v>
      </c>
      <c r="D52">
        <f t="shared" si="1"/>
        <v>1</v>
      </c>
      <c r="E52">
        <f t="shared" si="2"/>
        <v>0</v>
      </c>
      <c r="F52" t="str">
        <f t="shared" si="3"/>
        <v>1:0</v>
      </c>
    </row>
    <row r="53" spans="1:6" x14ac:dyDescent="0.25">
      <c r="A53">
        <v>79</v>
      </c>
      <c r="C53">
        <f t="shared" si="0"/>
        <v>79</v>
      </c>
      <c r="D53">
        <f t="shared" si="1"/>
        <v>1</v>
      </c>
      <c r="E53">
        <f t="shared" si="2"/>
        <v>0</v>
      </c>
      <c r="F53" t="str">
        <f t="shared" si="3"/>
        <v>1:0</v>
      </c>
    </row>
    <row r="54" spans="1:6" x14ac:dyDescent="0.25">
      <c r="A54">
        <v>103</v>
      </c>
      <c r="C54">
        <f t="shared" si="0"/>
        <v>103</v>
      </c>
      <c r="D54">
        <f t="shared" si="1"/>
        <v>1</v>
      </c>
      <c r="E54">
        <f t="shared" si="2"/>
        <v>0</v>
      </c>
      <c r="F54" t="str">
        <f t="shared" si="3"/>
        <v>1:0</v>
      </c>
    </row>
    <row r="55" spans="1:6" x14ac:dyDescent="0.25">
      <c r="A55">
        <v>133</v>
      </c>
      <c r="C55">
        <f t="shared" si="0"/>
        <v>133</v>
      </c>
      <c r="D55">
        <f t="shared" si="1"/>
        <v>1</v>
      </c>
      <c r="E55">
        <f t="shared" si="2"/>
        <v>0</v>
      </c>
      <c r="F55" t="str">
        <f t="shared" si="3"/>
        <v>1:0</v>
      </c>
    </row>
    <row r="56" spans="1:6" x14ac:dyDescent="0.25">
      <c r="A56">
        <v>102</v>
      </c>
      <c r="C56">
        <f t="shared" si="0"/>
        <v>102</v>
      </c>
      <c r="D56">
        <f t="shared" si="1"/>
        <v>1</v>
      </c>
      <c r="E56">
        <f t="shared" si="2"/>
        <v>0</v>
      </c>
      <c r="F56" t="str">
        <f t="shared" si="3"/>
        <v>1:0</v>
      </c>
    </row>
    <row r="57" spans="1:6" x14ac:dyDescent="0.25">
      <c r="A57">
        <v>10</v>
      </c>
      <c r="C57">
        <f t="shared" si="0"/>
        <v>10</v>
      </c>
      <c r="D57">
        <f t="shared" si="1"/>
        <v>1</v>
      </c>
      <c r="E57">
        <f t="shared" si="2"/>
        <v>0</v>
      </c>
      <c r="F57" t="str">
        <f t="shared" si="3"/>
        <v>1:0</v>
      </c>
    </row>
    <row r="58" spans="1:6" x14ac:dyDescent="0.25">
      <c r="A58">
        <v>156</v>
      </c>
      <c r="C58">
        <f t="shared" si="0"/>
        <v>156</v>
      </c>
      <c r="D58">
        <f t="shared" si="1"/>
        <v>1</v>
      </c>
      <c r="E58">
        <f t="shared" si="2"/>
        <v>0</v>
      </c>
      <c r="F58" t="str">
        <f t="shared" si="3"/>
        <v>1:0</v>
      </c>
    </row>
    <row r="59" spans="1:6" x14ac:dyDescent="0.25">
      <c r="A59">
        <v>117</v>
      </c>
      <c r="C59">
        <f t="shared" si="0"/>
        <v>117</v>
      </c>
      <c r="D59">
        <f t="shared" si="1"/>
        <v>1</v>
      </c>
      <c r="E59">
        <f t="shared" si="2"/>
        <v>0</v>
      </c>
      <c r="F59" t="str">
        <f t="shared" si="3"/>
        <v>1:0</v>
      </c>
    </row>
    <row r="60" spans="1:6" x14ac:dyDescent="0.25">
      <c r="A60">
        <v>27</v>
      </c>
      <c r="C60">
        <f t="shared" si="0"/>
        <v>27</v>
      </c>
      <c r="D60">
        <f t="shared" si="1"/>
        <v>1</v>
      </c>
      <c r="E60">
        <f t="shared" si="2"/>
        <v>0</v>
      </c>
      <c r="F60" t="str">
        <f t="shared" si="3"/>
        <v>1:0</v>
      </c>
    </row>
    <row r="61" spans="1:6" x14ac:dyDescent="0.25">
      <c r="A61">
        <v>81</v>
      </c>
      <c r="C61">
        <f t="shared" si="0"/>
        <v>81</v>
      </c>
      <c r="D61">
        <f t="shared" si="1"/>
        <v>1</v>
      </c>
      <c r="E61">
        <f t="shared" si="2"/>
        <v>0</v>
      </c>
      <c r="F61" t="str">
        <f t="shared" si="3"/>
        <v>1:0</v>
      </c>
    </row>
    <row r="62" spans="1:6" x14ac:dyDescent="0.25">
      <c r="A62">
        <v>42</v>
      </c>
      <c r="C62">
        <f t="shared" si="0"/>
        <v>42</v>
      </c>
      <c r="D62">
        <f t="shared" si="1"/>
        <v>1</v>
      </c>
      <c r="E62">
        <f t="shared" si="2"/>
        <v>0</v>
      </c>
      <c r="F62" t="str">
        <f t="shared" si="3"/>
        <v>1:0</v>
      </c>
    </row>
    <row r="63" spans="1:6" x14ac:dyDescent="0.25">
      <c r="A63">
        <v>138</v>
      </c>
      <c r="C63">
        <f t="shared" si="0"/>
        <v>138</v>
      </c>
      <c r="D63">
        <f t="shared" si="1"/>
        <v>1</v>
      </c>
      <c r="E63">
        <f t="shared" si="2"/>
        <v>0</v>
      </c>
      <c r="F63" t="str">
        <f t="shared" si="3"/>
        <v>1:0</v>
      </c>
    </row>
    <row r="64" spans="1:6" x14ac:dyDescent="0.25">
      <c r="A64">
        <v>192</v>
      </c>
      <c r="C64">
        <f t="shared" si="0"/>
        <v>192</v>
      </c>
      <c r="D64">
        <f t="shared" si="1"/>
        <v>1</v>
      </c>
      <c r="E64">
        <f t="shared" si="2"/>
        <v>0</v>
      </c>
      <c r="F64" t="str">
        <f t="shared" si="3"/>
        <v>1:0</v>
      </c>
    </row>
    <row r="65" spans="1:6" x14ac:dyDescent="0.25">
      <c r="A65">
        <v>75</v>
      </c>
      <c r="C65">
        <f t="shared" si="0"/>
        <v>75</v>
      </c>
      <c r="D65">
        <f t="shared" si="1"/>
        <v>1</v>
      </c>
      <c r="E65">
        <f t="shared" si="2"/>
        <v>0</v>
      </c>
      <c r="F65" t="str">
        <f t="shared" si="3"/>
        <v>1:0</v>
      </c>
    </row>
    <row r="66" spans="1:6" x14ac:dyDescent="0.25">
      <c r="A66">
        <v>91</v>
      </c>
      <c r="C66">
        <f t="shared" si="0"/>
        <v>91</v>
      </c>
      <c r="D66">
        <f t="shared" si="1"/>
        <v>1</v>
      </c>
      <c r="E66">
        <f t="shared" si="2"/>
        <v>0</v>
      </c>
      <c r="F66" t="str">
        <f t="shared" si="3"/>
        <v>1:0</v>
      </c>
    </row>
    <row r="67" spans="1:6" x14ac:dyDescent="0.25">
      <c r="A67">
        <v>9</v>
      </c>
      <c r="C67">
        <f t="shared" ref="C67:C101" si="4">GCD(A67,B67)</f>
        <v>9</v>
      </c>
      <c r="D67">
        <f t="shared" ref="D67:D101" si="5">A67/C67</f>
        <v>1</v>
      </c>
      <c r="E67">
        <f t="shared" ref="E67:E101" si="6">B67/C67</f>
        <v>0</v>
      </c>
      <c r="F67" t="str">
        <f t="shared" ref="F67:F101" si="7">D67&amp;":"&amp;E67</f>
        <v>1:0</v>
      </c>
    </row>
    <row r="68" spans="1:6" x14ac:dyDescent="0.25">
      <c r="A68">
        <v>43</v>
      </c>
      <c r="C68">
        <f t="shared" si="4"/>
        <v>43</v>
      </c>
      <c r="D68">
        <f t="shared" si="5"/>
        <v>1</v>
      </c>
      <c r="E68">
        <f t="shared" si="6"/>
        <v>0</v>
      </c>
      <c r="F68" t="str">
        <f t="shared" si="7"/>
        <v>1:0</v>
      </c>
    </row>
    <row r="69" spans="1:6" x14ac:dyDescent="0.25">
      <c r="A69">
        <v>145</v>
      </c>
      <c r="C69">
        <f t="shared" si="4"/>
        <v>145</v>
      </c>
      <c r="D69">
        <f t="shared" si="5"/>
        <v>1</v>
      </c>
      <c r="E69">
        <f t="shared" si="6"/>
        <v>0</v>
      </c>
      <c r="F69" t="str">
        <f t="shared" si="7"/>
        <v>1:0</v>
      </c>
    </row>
    <row r="70" spans="1:6" x14ac:dyDescent="0.25">
      <c r="A70">
        <v>2</v>
      </c>
      <c r="C70">
        <f t="shared" si="4"/>
        <v>2</v>
      </c>
      <c r="D70">
        <f t="shared" si="5"/>
        <v>1</v>
      </c>
      <c r="E70">
        <f t="shared" si="6"/>
        <v>0</v>
      </c>
      <c r="F70" t="str">
        <f t="shared" si="7"/>
        <v>1:0</v>
      </c>
    </row>
    <row r="71" spans="1:6" x14ac:dyDescent="0.25">
      <c r="A71">
        <v>20</v>
      </c>
      <c r="C71">
        <f t="shared" si="4"/>
        <v>20</v>
      </c>
      <c r="D71">
        <f t="shared" si="5"/>
        <v>1</v>
      </c>
      <c r="E71">
        <f t="shared" si="6"/>
        <v>0</v>
      </c>
      <c r="F71" t="str">
        <f t="shared" si="7"/>
        <v>1:0</v>
      </c>
    </row>
    <row r="72" spans="1:6" x14ac:dyDescent="0.25">
      <c r="A72">
        <v>102</v>
      </c>
      <c r="C72">
        <f t="shared" si="4"/>
        <v>102</v>
      </c>
      <c r="D72">
        <f t="shared" si="5"/>
        <v>1</v>
      </c>
      <c r="E72">
        <f t="shared" si="6"/>
        <v>0</v>
      </c>
      <c r="F72" t="str">
        <f t="shared" si="7"/>
        <v>1:0</v>
      </c>
    </row>
    <row r="73" spans="1:6" x14ac:dyDescent="0.25">
      <c r="A73">
        <v>30</v>
      </c>
      <c r="C73">
        <f t="shared" si="4"/>
        <v>30</v>
      </c>
      <c r="D73">
        <f t="shared" si="5"/>
        <v>1</v>
      </c>
      <c r="E73">
        <f t="shared" si="6"/>
        <v>0</v>
      </c>
      <c r="F73" t="str">
        <f t="shared" si="7"/>
        <v>1:0</v>
      </c>
    </row>
    <row r="74" spans="1:6" x14ac:dyDescent="0.25">
      <c r="A74">
        <v>96</v>
      </c>
      <c r="C74">
        <f t="shared" si="4"/>
        <v>96</v>
      </c>
      <c r="D74">
        <f t="shared" si="5"/>
        <v>1</v>
      </c>
      <c r="E74">
        <f t="shared" si="6"/>
        <v>0</v>
      </c>
      <c r="F74" t="str">
        <f t="shared" si="7"/>
        <v>1:0</v>
      </c>
    </row>
    <row r="75" spans="1:6" x14ac:dyDescent="0.25">
      <c r="A75">
        <v>49</v>
      </c>
      <c r="C75">
        <f t="shared" si="4"/>
        <v>49</v>
      </c>
      <c r="D75">
        <f t="shared" si="5"/>
        <v>1</v>
      </c>
      <c r="E75">
        <f t="shared" si="6"/>
        <v>0</v>
      </c>
      <c r="F75" t="str">
        <f t="shared" si="7"/>
        <v>1:0</v>
      </c>
    </row>
    <row r="76" spans="1:6" x14ac:dyDescent="0.25">
      <c r="A76">
        <v>123</v>
      </c>
      <c r="C76">
        <f t="shared" si="4"/>
        <v>123</v>
      </c>
      <c r="D76">
        <f t="shared" si="5"/>
        <v>1</v>
      </c>
      <c r="E76">
        <f t="shared" si="6"/>
        <v>0</v>
      </c>
      <c r="F76" t="str">
        <f t="shared" si="7"/>
        <v>1:0</v>
      </c>
    </row>
    <row r="77" spans="1:6" x14ac:dyDescent="0.25">
      <c r="A77">
        <v>46</v>
      </c>
      <c r="C77">
        <f t="shared" si="4"/>
        <v>46</v>
      </c>
      <c r="D77">
        <f t="shared" si="5"/>
        <v>1</v>
      </c>
      <c r="E77">
        <f t="shared" si="6"/>
        <v>0</v>
      </c>
      <c r="F77" t="str">
        <f t="shared" si="7"/>
        <v>1:0</v>
      </c>
    </row>
    <row r="78" spans="1:6" x14ac:dyDescent="0.25">
      <c r="A78">
        <v>5</v>
      </c>
      <c r="C78">
        <f t="shared" si="4"/>
        <v>5</v>
      </c>
      <c r="D78">
        <f t="shared" si="5"/>
        <v>1</v>
      </c>
      <c r="E78">
        <f t="shared" si="6"/>
        <v>0</v>
      </c>
      <c r="F78" t="str">
        <f t="shared" si="7"/>
        <v>1:0</v>
      </c>
    </row>
    <row r="79" spans="1:6" x14ac:dyDescent="0.25">
      <c r="A79">
        <v>33</v>
      </c>
      <c r="C79">
        <f t="shared" si="4"/>
        <v>33</v>
      </c>
      <c r="D79">
        <f t="shared" si="5"/>
        <v>1</v>
      </c>
      <c r="E79">
        <f t="shared" si="6"/>
        <v>0</v>
      </c>
      <c r="F79" t="str">
        <f t="shared" si="7"/>
        <v>1:0</v>
      </c>
    </row>
    <row r="80" spans="1:6" x14ac:dyDescent="0.25">
      <c r="A80">
        <v>102</v>
      </c>
      <c r="C80">
        <f t="shared" si="4"/>
        <v>102</v>
      </c>
      <c r="D80">
        <f t="shared" si="5"/>
        <v>1</v>
      </c>
      <c r="E80">
        <f t="shared" si="6"/>
        <v>0</v>
      </c>
      <c r="F80" t="str">
        <f t="shared" si="7"/>
        <v>1:0</v>
      </c>
    </row>
    <row r="81" spans="1:6" x14ac:dyDescent="0.25">
      <c r="A81">
        <v>41</v>
      </c>
      <c r="C81">
        <f t="shared" si="4"/>
        <v>41</v>
      </c>
      <c r="D81">
        <f t="shared" si="5"/>
        <v>1</v>
      </c>
      <c r="E81">
        <f t="shared" si="6"/>
        <v>0</v>
      </c>
      <c r="F81" t="str">
        <f t="shared" si="7"/>
        <v>1:0</v>
      </c>
    </row>
    <row r="82" spans="1:6" x14ac:dyDescent="0.25">
      <c r="A82">
        <v>100</v>
      </c>
      <c r="C82">
        <f t="shared" si="4"/>
        <v>100</v>
      </c>
      <c r="D82">
        <f t="shared" si="5"/>
        <v>1</v>
      </c>
      <c r="E82">
        <f t="shared" si="6"/>
        <v>0</v>
      </c>
      <c r="F82" t="str">
        <f t="shared" si="7"/>
        <v>1:0</v>
      </c>
    </row>
    <row r="83" spans="1:6" x14ac:dyDescent="0.25">
      <c r="A83">
        <v>23</v>
      </c>
      <c r="C83">
        <f t="shared" si="4"/>
        <v>23</v>
      </c>
      <c r="D83">
        <f t="shared" si="5"/>
        <v>1</v>
      </c>
      <c r="E83">
        <f t="shared" si="6"/>
        <v>0</v>
      </c>
      <c r="F83" t="str">
        <f t="shared" si="7"/>
        <v>1:0</v>
      </c>
    </row>
    <row r="84" spans="1:6" x14ac:dyDescent="0.25">
      <c r="A84">
        <v>129</v>
      </c>
      <c r="C84">
        <f t="shared" si="4"/>
        <v>129</v>
      </c>
      <c r="D84">
        <f t="shared" si="5"/>
        <v>1</v>
      </c>
      <c r="E84">
        <f t="shared" si="6"/>
        <v>0</v>
      </c>
      <c r="F84" t="str">
        <f t="shared" si="7"/>
        <v>1:0</v>
      </c>
    </row>
    <row r="85" spans="1:6" x14ac:dyDescent="0.25">
      <c r="A85">
        <v>32</v>
      </c>
      <c r="C85">
        <f t="shared" si="4"/>
        <v>32</v>
      </c>
      <c r="D85">
        <f t="shared" si="5"/>
        <v>1</v>
      </c>
      <c r="E85">
        <f t="shared" si="6"/>
        <v>0</v>
      </c>
      <c r="F85" t="str">
        <f t="shared" si="7"/>
        <v>1:0</v>
      </c>
    </row>
    <row r="86" spans="1:6" x14ac:dyDescent="0.25">
      <c r="A86">
        <v>12</v>
      </c>
      <c r="C86">
        <f t="shared" si="4"/>
        <v>12</v>
      </c>
      <c r="D86">
        <f t="shared" si="5"/>
        <v>1</v>
      </c>
      <c r="E86">
        <f t="shared" si="6"/>
        <v>0</v>
      </c>
      <c r="F86" t="str">
        <f t="shared" si="7"/>
        <v>1:0</v>
      </c>
    </row>
    <row r="87" spans="1:6" x14ac:dyDescent="0.25">
      <c r="A87">
        <v>47</v>
      </c>
      <c r="C87">
        <f t="shared" si="4"/>
        <v>47</v>
      </c>
      <c r="D87">
        <f t="shared" si="5"/>
        <v>1</v>
      </c>
      <c r="E87">
        <f t="shared" si="6"/>
        <v>0</v>
      </c>
      <c r="F87" t="str">
        <f t="shared" si="7"/>
        <v>1:0</v>
      </c>
    </row>
    <row r="88" spans="1:6" x14ac:dyDescent="0.25">
      <c r="A88">
        <v>60</v>
      </c>
      <c r="C88">
        <f t="shared" si="4"/>
        <v>60</v>
      </c>
      <c r="D88">
        <f t="shared" si="5"/>
        <v>1</v>
      </c>
      <c r="E88">
        <f t="shared" si="6"/>
        <v>0</v>
      </c>
      <c r="F88" t="str">
        <f t="shared" si="7"/>
        <v>1:0</v>
      </c>
    </row>
    <row r="89" spans="1:6" x14ac:dyDescent="0.25">
      <c r="A89">
        <v>121</v>
      </c>
      <c r="C89">
        <f t="shared" si="4"/>
        <v>121</v>
      </c>
      <c r="D89">
        <f t="shared" si="5"/>
        <v>1</v>
      </c>
      <c r="E89">
        <f t="shared" si="6"/>
        <v>0</v>
      </c>
      <c r="F89" t="str">
        <f t="shared" si="7"/>
        <v>1:0</v>
      </c>
    </row>
    <row r="90" spans="1:6" x14ac:dyDescent="0.25">
      <c r="A90">
        <v>33</v>
      </c>
      <c r="C90">
        <f t="shared" si="4"/>
        <v>33</v>
      </c>
      <c r="D90">
        <f t="shared" si="5"/>
        <v>1</v>
      </c>
      <c r="E90">
        <f t="shared" si="6"/>
        <v>0</v>
      </c>
      <c r="F90" t="str">
        <f t="shared" si="7"/>
        <v>1:0</v>
      </c>
    </row>
    <row r="91" spans="1:6" x14ac:dyDescent="0.25">
      <c r="A91">
        <v>12</v>
      </c>
      <c r="C91">
        <f t="shared" si="4"/>
        <v>12</v>
      </c>
      <c r="D91">
        <f t="shared" si="5"/>
        <v>1</v>
      </c>
      <c r="E91">
        <f t="shared" si="6"/>
        <v>0</v>
      </c>
      <c r="F91" t="str">
        <f t="shared" si="7"/>
        <v>1:0</v>
      </c>
    </row>
    <row r="92" spans="1:6" x14ac:dyDescent="0.25">
      <c r="A92">
        <v>83</v>
      </c>
      <c r="C92">
        <f t="shared" si="4"/>
        <v>83</v>
      </c>
      <c r="D92">
        <f t="shared" si="5"/>
        <v>1</v>
      </c>
      <c r="E92">
        <f t="shared" si="6"/>
        <v>0</v>
      </c>
      <c r="F92" t="str">
        <f t="shared" si="7"/>
        <v>1:0</v>
      </c>
    </row>
    <row r="93" spans="1:6" x14ac:dyDescent="0.25">
      <c r="A93">
        <v>36</v>
      </c>
      <c r="C93">
        <f t="shared" si="4"/>
        <v>36</v>
      </c>
      <c r="D93">
        <f t="shared" si="5"/>
        <v>1</v>
      </c>
      <c r="E93">
        <f t="shared" si="6"/>
        <v>0</v>
      </c>
      <c r="F93" t="str">
        <f t="shared" si="7"/>
        <v>1:0</v>
      </c>
    </row>
    <row r="94" spans="1:6" x14ac:dyDescent="0.25">
      <c r="A94">
        <v>89</v>
      </c>
      <c r="C94">
        <f t="shared" si="4"/>
        <v>89</v>
      </c>
      <c r="D94">
        <f t="shared" si="5"/>
        <v>1</v>
      </c>
      <c r="E94">
        <f t="shared" si="6"/>
        <v>0</v>
      </c>
      <c r="F94" t="str">
        <f t="shared" si="7"/>
        <v>1:0</v>
      </c>
    </row>
    <row r="95" spans="1:6" x14ac:dyDescent="0.25">
      <c r="A95">
        <v>44</v>
      </c>
      <c r="C95">
        <f t="shared" si="4"/>
        <v>44</v>
      </c>
      <c r="D95">
        <f t="shared" si="5"/>
        <v>1</v>
      </c>
      <c r="E95">
        <f t="shared" si="6"/>
        <v>0</v>
      </c>
      <c r="F95" t="str">
        <f t="shared" si="7"/>
        <v>1:0</v>
      </c>
    </row>
    <row r="96" spans="1:6" x14ac:dyDescent="0.25">
      <c r="A96">
        <v>153</v>
      </c>
      <c r="C96">
        <f t="shared" si="4"/>
        <v>153</v>
      </c>
      <c r="D96">
        <f t="shared" si="5"/>
        <v>1</v>
      </c>
      <c r="E96">
        <f t="shared" si="6"/>
        <v>0</v>
      </c>
      <c r="F96" t="str">
        <f t="shared" si="7"/>
        <v>1:0</v>
      </c>
    </row>
    <row r="97" spans="1:6" x14ac:dyDescent="0.25">
      <c r="A97">
        <v>40</v>
      </c>
      <c r="C97">
        <f t="shared" si="4"/>
        <v>40</v>
      </c>
      <c r="D97">
        <f t="shared" si="5"/>
        <v>1</v>
      </c>
      <c r="E97">
        <f t="shared" si="6"/>
        <v>0</v>
      </c>
      <c r="F97" t="str">
        <f t="shared" si="7"/>
        <v>1:0</v>
      </c>
    </row>
    <row r="98" spans="1:6" x14ac:dyDescent="0.25">
      <c r="A98">
        <v>96</v>
      </c>
      <c r="C98">
        <f t="shared" si="4"/>
        <v>96</v>
      </c>
      <c r="D98">
        <f t="shared" si="5"/>
        <v>1</v>
      </c>
      <c r="E98">
        <f t="shared" si="6"/>
        <v>0</v>
      </c>
      <c r="F98" t="str">
        <f t="shared" si="7"/>
        <v>1:0</v>
      </c>
    </row>
    <row r="99" spans="1:6" x14ac:dyDescent="0.25">
      <c r="A99">
        <v>156</v>
      </c>
      <c r="C99">
        <f t="shared" si="4"/>
        <v>156</v>
      </c>
      <c r="D99">
        <f t="shared" si="5"/>
        <v>1</v>
      </c>
      <c r="E99">
        <f t="shared" si="6"/>
        <v>0</v>
      </c>
      <c r="F99" t="str">
        <f t="shared" si="7"/>
        <v>1:0</v>
      </c>
    </row>
    <row r="100" spans="1:6" x14ac:dyDescent="0.25">
      <c r="A100">
        <v>154</v>
      </c>
      <c r="C100">
        <f t="shared" si="4"/>
        <v>154</v>
      </c>
      <c r="D100">
        <f t="shared" si="5"/>
        <v>1</v>
      </c>
      <c r="E100">
        <f t="shared" si="6"/>
        <v>0</v>
      </c>
      <c r="F100" t="str">
        <f t="shared" si="7"/>
        <v>1:0</v>
      </c>
    </row>
    <row r="101" spans="1:6" x14ac:dyDescent="0.25">
      <c r="A101">
        <v>6</v>
      </c>
      <c r="C101">
        <f t="shared" si="4"/>
        <v>6</v>
      </c>
      <c r="D101">
        <f t="shared" si="5"/>
        <v>1</v>
      </c>
      <c r="E101">
        <f t="shared" si="6"/>
        <v>0</v>
      </c>
      <c r="F101" t="str">
        <f t="shared" si="7"/>
        <v>1:0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858-02B5-4C20-910D-41ACBE8CF743}">
  <sheetPr filterMode="1"/>
  <dimension ref="A1:K51"/>
  <sheetViews>
    <sheetView workbookViewId="0">
      <selection activeCell="J1" sqref="J1:J1048576"/>
    </sheetView>
  </sheetViews>
  <sheetFormatPr defaultRowHeight="15" x14ac:dyDescent="0.25"/>
  <cols>
    <col min="1" max="1" width="20.140625" bestFit="1" customWidth="1"/>
    <col min="2" max="2" width="12.140625" bestFit="1" customWidth="1"/>
    <col min="3" max="4" width="12.140625" customWidth="1"/>
    <col min="5" max="5" width="28.5703125" bestFit="1" customWidth="1"/>
    <col min="6" max="6" width="15.42578125" bestFit="1" customWidth="1"/>
    <col min="7" max="7" width="12.140625" customWidth="1"/>
    <col min="8" max="8" width="16.42578125" bestFit="1" customWidth="1"/>
    <col min="9" max="9" width="37" bestFit="1" customWidth="1"/>
    <col min="10" max="10" width="37" customWidth="1"/>
    <col min="11" max="11" width="12.5703125" bestFit="1" customWidth="1"/>
  </cols>
  <sheetData>
    <row r="1" spans="1:11" x14ac:dyDescent="0.25">
      <c r="A1" t="s">
        <v>57</v>
      </c>
      <c r="B1" t="s">
        <v>58</v>
      </c>
      <c r="C1" t="s">
        <v>99</v>
      </c>
      <c r="D1" t="s">
        <v>100</v>
      </c>
      <c r="E1" t="s">
        <v>97</v>
      </c>
      <c r="F1" t="s">
        <v>59</v>
      </c>
      <c r="G1" t="s">
        <v>101</v>
      </c>
      <c r="H1" t="s">
        <v>102</v>
      </c>
      <c r="I1" t="s">
        <v>98</v>
      </c>
      <c r="J1" t="s">
        <v>103</v>
      </c>
      <c r="K1" t="s">
        <v>60</v>
      </c>
    </row>
    <row r="2" spans="1:11" hidden="1" x14ac:dyDescent="0.25">
      <c r="A2" s="1" t="s">
        <v>7</v>
      </c>
      <c r="B2">
        <v>45</v>
      </c>
      <c r="C2">
        <v>50</v>
      </c>
      <c r="D2">
        <f>B2-C2</f>
        <v>-5</v>
      </c>
      <c r="E2" t="str">
        <f>IF(B2&gt;C2,D2*10,"No Incentive")</f>
        <v>No Incentive</v>
      </c>
      <c r="F2">
        <v>40</v>
      </c>
      <c r="G2">
        <v>30</v>
      </c>
      <c r="H2">
        <f>F2-G2</f>
        <v>10</v>
      </c>
      <c r="I2">
        <f>IF(F2&gt;G2,H2*10,"No Incentive")</f>
        <v>100</v>
      </c>
      <c r="J2">
        <f>SUM(E2,I2)</f>
        <v>100</v>
      </c>
      <c r="K2">
        <v>2.6</v>
      </c>
    </row>
    <row r="3" spans="1:11" x14ac:dyDescent="0.25">
      <c r="A3" s="1" t="s">
        <v>8</v>
      </c>
      <c r="B3">
        <v>69</v>
      </c>
      <c r="C3">
        <v>50</v>
      </c>
      <c r="D3">
        <f t="shared" ref="D3:D51" si="0">B3-C3</f>
        <v>19</v>
      </c>
      <c r="E3">
        <f>IF(B3&gt;C3,D3*10,"No Incentive")</f>
        <v>190</v>
      </c>
      <c r="F3">
        <v>47</v>
      </c>
      <c r="G3">
        <v>30</v>
      </c>
      <c r="H3">
        <f t="shared" ref="H3:H51" si="1">F3-G3</f>
        <v>17</v>
      </c>
      <c r="I3">
        <f t="shared" ref="I3:I51" si="2">IF(F3&gt;G3,H3*10,"No Incentive")</f>
        <v>170</v>
      </c>
      <c r="J3">
        <f t="shared" ref="J3:J51" si="3">SUM(E3,I3)</f>
        <v>360</v>
      </c>
      <c r="K3">
        <v>3.4</v>
      </c>
    </row>
    <row r="4" spans="1:11" hidden="1" x14ac:dyDescent="0.25">
      <c r="A4" s="1" t="s">
        <v>9</v>
      </c>
      <c r="B4">
        <v>37</v>
      </c>
      <c r="C4">
        <v>50</v>
      </c>
      <c r="D4">
        <f t="shared" si="0"/>
        <v>-13</v>
      </c>
      <c r="E4" t="str">
        <f t="shared" ref="E4:E51" si="4">IF(B4&gt;C4,D4*10,"No Incentive")</f>
        <v>No Incentive</v>
      </c>
      <c r="F4">
        <v>32</v>
      </c>
      <c r="G4">
        <v>30</v>
      </c>
      <c r="H4">
        <f t="shared" si="1"/>
        <v>2</v>
      </c>
      <c r="I4">
        <f t="shared" si="2"/>
        <v>20</v>
      </c>
      <c r="J4">
        <f t="shared" si="3"/>
        <v>20</v>
      </c>
      <c r="K4">
        <v>2.7</v>
      </c>
    </row>
    <row r="5" spans="1:11" x14ac:dyDescent="0.25">
      <c r="A5" s="1" t="s">
        <v>10</v>
      </c>
      <c r="B5">
        <v>56</v>
      </c>
      <c r="C5">
        <v>50</v>
      </c>
      <c r="D5">
        <f t="shared" si="0"/>
        <v>6</v>
      </c>
      <c r="E5">
        <f t="shared" si="4"/>
        <v>60</v>
      </c>
      <c r="F5">
        <v>31</v>
      </c>
      <c r="G5">
        <v>30</v>
      </c>
      <c r="H5">
        <f t="shared" si="1"/>
        <v>1</v>
      </c>
      <c r="I5">
        <f t="shared" si="2"/>
        <v>10</v>
      </c>
      <c r="J5">
        <f t="shared" si="3"/>
        <v>70</v>
      </c>
      <c r="K5">
        <v>4</v>
      </c>
    </row>
    <row r="6" spans="1:11" x14ac:dyDescent="0.25">
      <c r="A6" s="1" t="s">
        <v>11</v>
      </c>
      <c r="B6">
        <v>44</v>
      </c>
      <c r="C6">
        <v>50</v>
      </c>
      <c r="D6">
        <f t="shared" si="0"/>
        <v>-6</v>
      </c>
      <c r="E6" t="str">
        <f t="shared" si="4"/>
        <v>No Incentive</v>
      </c>
      <c r="F6">
        <v>44</v>
      </c>
      <c r="G6">
        <v>30</v>
      </c>
      <c r="H6">
        <f t="shared" si="1"/>
        <v>14</v>
      </c>
      <c r="I6">
        <f t="shared" si="2"/>
        <v>140</v>
      </c>
      <c r="J6">
        <f t="shared" si="3"/>
        <v>140</v>
      </c>
      <c r="K6">
        <v>4.8</v>
      </c>
    </row>
    <row r="7" spans="1:11" x14ac:dyDescent="0.25">
      <c r="A7" s="1" t="s">
        <v>12</v>
      </c>
      <c r="B7">
        <v>29</v>
      </c>
      <c r="C7">
        <v>50</v>
      </c>
      <c r="D7">
        <f t="shared" si="0"/>
        <v>-21</v>
      </c>
      <c r="E7" t="str">
        <f t="shared" si="4"/>
        <v>No Incentive</v>
      </c>
      <c r="F7">
        <v>50</v>
      </c>
      <c r="G7">
        <v>30</v>
      </c>
      <c r="H7">
        <f t="shared" si="1"/>
        <v>20</v>
      </c>
      <c r="I7">
        <f t="shared" si="2"/>
        <v>200</v>
      </c>
      <c r="J7">
        <f t="shared" si="3"/>
        <v>200</v>
      </c>
      <c r="K7">
        <v>3.3</v>
      </c>
    </row>
    <row r="8" spans="1:11" x14ac:dyDescent="0.25">
      <c r="A8" s="1" t="s">
        <v>13</v>
      </c>
      <c r="B8">
        <v>37</v>
      </c>
      <c r="C8">
        <v>50</v>
      </c>
      <c r="D8">
        <f t="shared" si="0"/>
        <v>-13</v>
      </c>
      <c r="E8" t="str">
        <f t="shared" si="4"/>
        <v>No Incentive</v>
      </c>
      <c r="F8">
        <v>35</v>
      </c>
      <c r="G8">
        <v>30</v>
      </c>
      <c r="H8">
        <f t="shared" si="1"/>
        <v>5</v>
      </c>
      <c r="I8">
        <f t="shared" si="2"/>
        <v>50</v>
      </c>
      <c r="J8">
        <f t="shared" si="3"/>
        <v>50</v>
      </c>
      <c r="K8">
        <v>3.8</v>
      </c>
    </row>
    <row r="9" spans="1:11" x14ac:dyDescent="0.25">
      <c r="A9" s="1" t="s">
        <v>14</v>
      </c>
      <c r="B9">
        <v>62</v>
      </c>
      <c r="C9">
        <v>50</v>
      </c>
      <c r="D9">
        <f t="shared" si="0"/>
        <v>12</v>
      </c>
      <c r="E9">
        <f t="shared" si="4"/>
        <v>120</v>
      </c>
      <c r="F9">
        <v>35</v>
      </c>
      <c r="G9">
        <v>30</v>
      </c>
      <c r="H9">
        <f t="shared" si="1"/>
        <v>5</v>
      </c>
      <c r="I9">
        <f t="shared" si="2"/>
        <v>50</v>
      </c>
      <c r="J9">
        <f t="shared" si="3"/>
        <v>170</v>
      </c>
      <c r="K9">
        <v>3.4</v>
      </c>
    </row>
    <row r="10" spans="1:11" hidden="1" x14ac:dyDescent="0.25">
      <c r="A10" s="1" t="s">
        <v>15</v>
      </c>
      <c r="B10">
        <v>41</v>
      </c>
      <c r="C10">
        <v>50</v>
      </c>
      <c r="D10">
        <f t="shared" si="0"/>
        <v>-9</v>
      </c>
      <c r="E10" t="str">
        <f t="shared" si="4"/>
        <v>No Incentive</v>
      </c>
      <c r="F10">
        <v>33</v>
      </c>
      <c r="G10">
        <v>30</v>
      </c>
      <c r="H10">
        <f t="shared" si="1"/>
        <v>3</v>
      </c>
      <c r="I10">
        <f t="shared" si="2"/>
        <v>30</v>
      </c>
      <c r="J10">
        <f t="shared" si="3"/>
        <v>30</v>
      </c>
      <c r="K10">
        <v>2.4</v>
      </c>
    </row>
    <row r="11" spans="1:11" hidden="1" x14ac:dyDescent="0.25">
      <c r="A11" s="1" t="s">
        <v>16</v>
      </c>
      <c r="B11">
        <v>33</v>
      </c>
      <c r="C11">
        <v>50</v>
      </c>
      <c r="D11">
        <f t="shared" si="0"/>
        <v>-17</v>
      </c>
      <c r="E11" t="str">
        <f t="shared" si="4"/>
        <v>No Incentive</v>
      </c>
      <c r="F11">
        <v>45</v>
      </c>
      <c r="G11">
        <v>30</v>
      </c>
      <c r="H11">
        <f t="shared" si="1"/>
        <v>15</v>
      </c>
      <c r="I11">
        <f t="shared" si="2"/>
        <v>150</v>
      </c>
      <c r="J11">
        <f t="shared" si="3"/>
        <v>150</v>
      </c>
      <c r="K11">
        <v>2</v>
      </c>
    </row>
    <row r="12" spans="1:11" x14ac:dyDescent="0.25">
      <c r="A12" s="1" t="s">
        <v>17</v>
      </c>
      <c r="B12">
        <v>68</v>
      </c>
      <c r="C12">
        <v>50</v>
      </c>
      <c r="D12">
        <f t="shared" si="0"/>
        <v>18</v>
      </c>
      <c r="E12">
        <f t="shared" si="4"/>
        <v>180</v>
      </c>
      <c r="F12">
        <v>33</v>
      </c>
      <c r="G12">
        <v>30</v>
      </c>
      <c r="H12">
        <f t="shared" si="1"/>
        <v>3</v>
      </c>
      <c r="I12">
        <f t="shared" si="2"/>
        <v>30</v>
      </c>
      <c r="J12">
        <f t="shared" si="3"/>
        <v>210</v>
      </c>
      <c r="K12">
        <v>3.4</v>
      </c>
    </row>
    <row r="13" spans="1:11" x14ac:dyDescent="0.25">
      <c r="A13" s="1" t="s">
        <v>18</v>
      </c>
      <c r="B13">
        <v>43</v>
      </c>
      <c r="C13">
        <v>50</v>
      </c>
      <c r="D13">
        <f t="shared" si="0"/>
        <v>-7</v>
      </c>
      <c r="E13" t="str">
        <f t="shared" si="4"/>
        <v>No Incentive</v>
      </c>
      <c r="F13">
        <v>40</v>
      </c>
      <c r="G13">
        <v>30</v>
      </c>
      <c r="H13">
        <f t="shared" si="1"/>
        <v>10</v>
      </c>
      <c r="I13">
        <f t="shared" si="2"/>
        <v>100</v>
      </c>
      <c r="J13">
        <f t="shared" si="3"/>
        <v>100</v>
      </c>
      <c r="K13">
        <v>4.5999999999999996</v>
      </c>
    </row>
    <row r="14" spans="1:11" x14ac:dyDescent="0.25">
      <c r="A14" s="1" t="s">
        <v>19</v>
      </c>
      <c r="B14">
        <v>56</v>
      </c>
      <c r="C14">
        <v>50</v>
      </c>
      <c r="D14">
        <f t="shared" si="0"/>
        <v>6</v>
      </c>
      <c r="E14">
        <f t="shared" si="4"/>
        <v>60</v>
      </c>
      <c r="F14">
        <v>30</v>
      </c>
      <c r="G14">
        <v>30</v>
      </c>
      <c r="H14">
        <f t="shared" si="1"/>
        <v>0</v>
      </c>
      <c r="I14" t="str">
        <f t="shared" si="2"/>
        <v>No Incentive</v>
      </c>
      <c r="J14">
        <f t="shared" si="3"/>
        <v>60</v>
      </c>
      <c r="K14">
        <v>4.5</v>
      </c>
    </row>
    <row r="15" spans="1:11" hidden="1" x14ac:dyDescent="0.25">
      <c r="A15" s="1" t="s">
        <v>20</v>
      </c>
      <c r="B15">
        <v>46</v>
      </c>
      <c r="C15">
        <v>50</v>
      </c>
      <c r="D15">
        <f t="shared" si="0"/>
        <v>-4</v>
      </c>
      <c r="E15" t="str">
        <f t="shared" si="4"/>
        <v>No Incentive</v>
      </c>
      <c r="F15">
        <v>30</v>
      </c>
      <c r="G15">
        <v>30</v>
      </c>
      <c r="H15">
        <f t="shared" si="1"/>
        <v>0</v>
      </c>
      <c r="I15" t="str">
        <f t="shared" si="2"/>
        <v>No Incentive</v>
      </c>
      <c r="J15">
        <f t="shared" si="3"/>
        <v>0</v>
      </c>
      <c r="K15">
        <v>2.2999999999999998</v>
      </c>
    </row>
    <row r="16" spans="1:11" x14ac:dyDescent="0.25">
      <c r="A16" s="1" t="s">
        <v>21</v>
      </c>
      <c r="B16">
        <v>39</v>
      </c>
      <c r="C16">
        <v>50</v>
      </c>
      <c r="D16">
        <f t="shared" si="0"/>
        <v>-11</v>
      </c>
      <c r="E16" t="str">
        <f t="shared" si="4"/>
        <v>No Incentive</v>
      </c>
      <c r="F16">
        <v>37</v>
      </c>
      <c r="G16">
        <v>30</v>
      </c>
      <c r="H16">
        <f t="shared" si="1"/>
        <v>7</v>
      </c>
      <c r="I16">
        <f t="shared" si="2"/>
        <v>70</v>
      </c>
      <c r="J16">
        <f t="shared" si="3"/>
        <v>70</v>
      </c>
      <c r="K16">
        <v>4.8</v>
      </c>
    </row>
    <row r="17" spans="1:11" x14ac:dyDescent="0.25">
      <c r="A17" s="1" t="s">
        <v>22</v>
      </c>
      <c r="B17">
        <v>58</v>
      </c>
      <c r="C17">
        <v>50</v>
      </c>
      <c r="D17">
        <f t="shared" si="0"/>
        <v>8</v>
      </c>
      <c r="E17">
        <f t="shared" si="4"/>
        <v>80</v>
      </c>
      <c r="F17">
        <v>45</v>
      </c>
      <c r="G17">
        <v>30</v>
      </c>
      <c r="H17">
        <f t="shared" si="1"/>
        <v>15</v>
      </c>
      <c r="I17">
        <f t="shared" si="2"/>
        <v>150</v>
      </c>
      <c r="J17">
        <f t="shared" si="3"/>
        <v>230</v>
      </c>
      <c r="K17">
        <v>4.3</v>
      </c>
    </row>
    <row r="18" spans="1:11" hidden="1" x14ac:dyDescent="0.25">
      <c r="A18" s="1" t="s">
        <v>23</v>
      </c>
      <c r="B18">
        <v>65</v>
      </c>
      <c r="C18">
        <v>50</v>
      </c>
      <c r="D18">
        <f t="shared" si="0"/>
        <v>15</v>
      </c>
      <c r="E18">
        <f t="shared" si="4"/>
        <v>150</v>
      </c>
      <c r="F18">
        <v>37</v>
      </c>
      <c r="G18">
        <v>30</v>
      </c>
      <c r="H18">
        <f t="shared" si="1"/>
        <v>7</v>
      </c>
      <c r="I18">
        <f t="shared" si="2"/>
        <v>70</v>
      </c>
      <c r="J18">
        <f t="shared" si="3"/>
        <v>220</v>
      </c>
      <c r="K18">
        <v>2.5</v>
      </c>
    </row>
    <row r="19" spans="1:11" x14ac:dyDescent="0.25">
      <c r="A19" s="1" t="s">
        <v>24</v>
      </c>
      <c r="B19">
        <v>38</v>
      </c>
      <c r="C19">
        <v>50</v>
      </c>
      <c r="D19">
        <f t="shared" si="0"/>
        <v>-12</v>
      </c>
      <c r="E19" t="str">
        <f t="shared" si="4"/>
        <v>No Incentive</v>
      </c>
      <c r="F19">
        <v>43</v>
      </c>
      <c r="G19">
        <v>30</v>
      </c>
      <c r="H19">
        <f t="shared" si="1"/>
        <v>13</v>
      </c>
      <c r="I19">
        <f t="shared" si="2"/>
        <v>130</v>
      </c>
      <c r="J19">
        <f t="shared" si="3"/>
        <v>130</v>
      </c>
      <c r="K19">
        <v>3.4</v>
      </c>
    </row>
    <row r="20" spans="1:11" x14ac:dyDescent="0.25">
      <c r="A20" s="1" t="s">
        <v>25</v>
      </c>
      <c r="B20">
        <v>64</v>
      </c>
      <c r="C20">
        <v>50</v>
      </c>
      <c r="D20">
        <f t="shared" si="0"/>
        <v>14</v>
      </c>
      <c r="E20">
        <f t="shared" si="4"/>
        <v>140</v>
      </c>
      <c r="F20">
        <v>36</v>
      </c>
      <c r="G20">
        <v>30</v>
      </c>
      <c r="H20">
        <f t="shared" si="1"/>
        <v>6</v>
      </c>
      <c r="I20">
        <f t="shared" si="2"/>
        <v>60</v>
      </c>
      <c r="J20">
        <f t="shared" si="3"/>
        <v>200</v>
      </c>
      <c r="K20">
        <v>4.2</v>
      </c>
    </row>
    <row r="21" spans="1:11" x14ac:dyDescent="0.25">
      <c r="A21" s="1" t="s">
        <v>26</v>
      </c>
      <c r="B21">
        <v>50</v>
      </c>
      <c r="C21">
        <v>50</v>
      </c>
      <c r="D21">
        <f t="shared" si="0"/>
        <v>0</v>
      </c>
      <c r="E21" t="str">
        <f t="shared" si="4"/>
        <v>No Incentive</v>
      </c>
      <c r="F21">
        <v>39</v>
      </c>
      <c r="G21">
        <v>30</v>
      </c>
      <c r="H21">
        <f t="shared" si="1"/>
        <v>9</v>
      </c>
      <c r="I21">
        <f t="shared" si="2"/>
        <v>90</v>
      </c>
      <c r="J21">
        <f t="shared" si="3"/>
        <v>90</v>
      </c>
      <c r="K21">
        <v>3.3</v>
      </c>
    </row>
    <row r="22" spans="1:11" x14ac:dyDescent="0.25">
      <c r="A22" s="1" t="s">
        <v>27</v>
      </c>
      <c r="B22">
        <v>40</v>
      </c>
      <c r="C22">
        <v>50</v>
      </c>
      <c r="D22">
        <f t="shared" si="0"/>
        <v>-10</v>
      </c>
      <c r="E22" t="str">
        <f t="shared" si="4"/>
        <v>No Incentive</v>
      </c>
      <c r="F22">
        <v>38</v>
      </c>
      <c r="G22">
        <v>30</v>
      </c>
      <c r="H22">
        <f t="shared" si="1"/>
        <v>8</v>
      </c>
      <c r="I22">
        <f t="shared" si="2"/>
        <v>80</v>
      </c>
      <c r="J22">
        <f t="shared" si="3"/>
        <v>80</v>
      </c>
      <c r="K22">
        <v>5</v>
      </c>
    </row>
    <row r="23" spans="1:11" x14ac:dyDescent="0.25">
      <c r="A23" s="1" t="s">
        <v>28</v>
      </c>
      <c r="B23">
        <v>33</v>
      </c>
      <c r="C23">
        <v>50</v>
      </c>
      <c r="D23">
        <f t="shared" si="0"/>
        <v>-17</v>
      </c>
      <c r="E23" t="str">
        <f t="shared" si="4"/>
        <v>No Incentive</v>
      </c>
      <c r="F23">
        <v>43</v>
      </c>
      <c r="G23">
        <v>30</v>
      </c>
      <c r="H23">
        <f t="shared" si="1"/>
        <v>13</v>
      </c>
      <c r="I23">
        <f t="shared" si="2"/>
        <v>130</v>
      </c>
      <c r="J23">
        <f t="shared" si="3"/>
        <v>130</v>
      </c>
      <c r="K23">
        <v>5</v>
      </c>
    </row>
    <row r="24" spans="1:11" x14ac:dyDescent="0.25">
      <c r="A24" s="1" t="s">
        <v>29</v>
      </c>
      <c r="B24">
        <v>44</v>
      </c>
      <c r="C24">
        <v>50</v>
      </c>
      <c r="D24">
        <f t="shared" si="0"/>
        <v>-6</v>
      </c>
      <c r="E24" t="str">
        <f t="shared" si="4"/>
        <v>No Incentive</v>
      </c>
      <c r="F24">
        <v>32</v>
      </c>
      <c r="G24">
        <v>30</v>
      </c>
      <c r="H24">
        <f t="shared" si="1"/>
        <v>2</v>
      </c>
      <c r="I24">
        <f t="shared" si="2"/>
        <v>20</v>
      </c>
      <c r="J24">
        <f t="shared" si="3"/>
        <v>20</v>
      </c>
      <c r="K24">
        <v>4</v>
      </c>
    </row>
    <row r="25" spans="1:11" hidden="1" x14ac:dyDescent="0.25">
      <c r="A25" s="1" t="s">
        <v>30</v>
      </c>
      <c r="B25">
        <v>54</v>
      </c>
      <c r="C25">
        <v>50</v>
      </c>
      <c r="D25">
        <f t="shared" si="0"/>
        <v>4</v>
      </c>
      <c r="E25">
        <f t="shared" si="4"/>
        <v>40</v>
      </c>
      <c r="F25">
        <v>37</v>
      </c>
      <c r="G25">
        <v>30</v>
      </c>
      <c r="H25">
        <f t="shared" si="1"/>
        <v>7</v>
      </c>
      <c r="I25">
        <f t="shared" si="2"/>
        <v>70</v>
      </c>
      <c r="J25">
        <f t="shared" si="3"/>
        <v>110</v>
      </c>
      <c r="K25">
        <v>2.8</v>
      </c>
    </row>
    <row r="26" spans="1:11" hidden="1" x14ac:dyDescent="0.25">
      <c r="A26" s="1" t="s">
        <v>31</v>
      </c>
      <c r="B26">
        <v>48</v>
      </c>
      <c r="C26">
        <v>50</v>
      </c>
      <c r="D26">
        <f t="shared" si="0"/>
        <v>-2</v>
      </c>
      <c r="E26" t="str">
        <f t="shared" si="4"/>
        <v>No Incentive</v>
      </c>
      <c r="F26">
        <v>30</v>
      </c>
      <c r="G26">
        <v>30</v>
      </c>
      <c r="H26">
        <f t="shared" si="1"/>
        <v>0</v>
      </c>
      <c r="I26" t="str">
        <f t="shared" si="2"/>
        <v>No Incentive</v>
      </c>
      <c r="J26">
        <f t="shared" si="3"/>
        <v>0</v>
      </c>
      <c r="K26">
        <v>2.8</v>
      </c>
    </row>
    <row r="27" spans="1:11" x14ac:dyDescent="0.25">
      <c r="A27" s="1" t="s">
        <v>32</v>
      </c>
      <c r="B27">
        <v>43</v>
      </c>
      <c r="C27">
        <v>50</v>
      </c>
      <c r="D27">
        <f t="shared" si="0"/>
        <v>-7</v>
      </c>
      <c r="E27" t="str">
        <f t="shared" si="4"/>
        <v>No Incentive</v>
      </c>
      <c r="F27">
        <v>32</v>
      </c>
      <c r="G27">
        <v>30</v>
      </c>
      <c r="H27">
        <f t="shared" si="1"/>
        <v>2</v>
      </c>
      <c r="I27">
        <f t="shared" si="2"/>
        <v>20</v>
      </c>
      <c r="J27">
        <f t="shared" si="3"/>
        <v>20</v>
      </c>
      <c r="K27">
        <v>4.5999999999999996</v>
      </c>
    </row>
    <row r="28" spans="1:11" x14ac:dyDescent="0.25">
      <c r="A28" s="1" t="s">
        <v>33</v>
      </c>
      <c r="B28">
        <v>33</v>
      </c>
      <c r="C28">
        <v>50</v>
      </c>
      <c r="D28">
        <f t="shared" si="0"/>
        <v>-17</v>
      </c>
      <c r="E28" t="str">
        <f t="shared" si="4"/>
        <v>No Incentive</v>
      </c>
      <c r="F28">
        <v>34</v>
      </c>
      <c r="G28">
        <v>30</v>
      </c>
      <c r="H28">
        <f t="shared" si="1"/>
        <v>4</v>
      </c>
      <c r="I28">
        <f t="shared" si="2"/>
        <v>40</v>
      </c>
      <c r="J28">
        <f t="shared" si="3"/>
        <v>40</v>
      </c>
      <c r="K28">
        <v>3.4</v>
      </c>
    </row>
    <row r="29" spans="1:11" x14ac:dyDescent="0.25">
      <c r="A29" s="1" t="s">
        <v>34</v>
      </c>
      <c r="B29">
        <v>32</v>
      </c>
      <c r="C29">
        <v>50</v>
      </c>
      <c r="D29">
        <f t="shared" si="0"/>
        <v>-18</v>
      </c>
      <c r="E29" t="str">
        <f t="shared" si="4"/>
        <v>No Incentive</v>
      </c>
      <c r="F29">
        <v>46</v>
      </c>
      <c r="G29">
        <v>30</v>
      </c>
      <c r="H29">
        <f t="shared" si="1"/>
        <v>16</v>
      </c>
      <c r="I29">
        <f t="shared" si="2"/>
        <v>160</v>
      </c>
      <c r="J29">
        <f t="shared" si="3"/>
        <v>160</v>
      </c>
      <c r="K29">
        <v>3.5</v>
      </c>
    </row>
    <row r="30" spans="1:11" x14ac:dyDescent="0.25">
      <c r="A30" s="1" t="s">
        <v>35</v>
      </c>
      <c r="B30">
        <v>32</v>
      </c>
      <c r="C30">
        <v>50</v>
      </c>
      <c r="D30">
        <f t="shared" si="0"/>
        <v>-18</v>
      </c>
      <c r="E30" t="str">
        <f t="shared" si="4"/>
        <v>No Incentive</v>
      </c>
      <c r="F30">
        <v>40</v>
      </c>
      <c r="G30">
        <v>30</v>
      </c>
      <c r="H30">
        <f t="shared" si="1"/>
        <v>10</v>
      </c>
      <c r="I30">
        <f t="shared" si="2"/>
        <v>100</v>
      </c>
      <c r="J30">
        <f t="shared" si="3"/>
        <v>100</v>
      </c>
      <c r="K30">
        <v>3.2</v>
      </c>
    </row>
    <row r="31" spans="1:11" x14ac:dyDescent="0.25">
      <c r="A31" s="1" t="s">
        <v>36</v>
      </c>
      <c r="B31">
        <v>69</v>
      </c>
      <c r="C31">
        <v>50</v>
      </c>
      <c r="D31">
        <f t="shared" si="0"/>
        <v>19</v>
      </c>
      <c r="E31">
        <f t="shared" si="4"/>
        <v>190</v>
      </c>
      <c r="F31">
        <v>33</v>
      </c>
      <c r="G31">
        <v>30</v>
      </c>
      <c r="H31">
        <f t="shared" si="1"/>
        <v>3</v>
      </c>
      <c r="I31">
        <f t="shared" si="2"/>
        <v>30</v>
      </c>
      <c r="J31">
        <f t="shared" si="3"/>
        <v>220</v>
      </c>
      <c r="K31">
        <v>4</v>
      </c>
    </row>
    <row r="32" spans="1:11" x14ac:dyDescent="0.25">
      <c r="A32" s="1" t="s">
        <v>37</v>
      </c>
      <c r="B32">
        <v>40</v>
      </c>
      <c r="C32">
        <v>50</v>
      </c>
      <c r="D32">
        <f t="shared" si="0"/>
        <v>-10</v>
      </c>
      <c r="E32" t="str">
        <f t="shared" si="4"/>
        <v>No Incentive</v>
      </c>
      <c r="F32">
        <v>50</v>
      </c>
      <c r="G32">
        <v>30</v>
      </c>
      <c r="H32">
        <f t="shared" si="1"/>
        <v>20</v>
      </c>
      <c r="I32">
        <f t="shared" si="2"/>
        <v>200</v>
      </c>
      <c r="J32">
        <f t="shared" si="3"/>
        <v>200</v>
      </c>
      <c r="K32">
        <v>3.2</v>
      </c>
    </row>
    <row r="33" spans="1:11" hidden="1" x14ac:dyDescent="0.25">
      <c r="A33" s="1" t="s">
        <v>38</v>
      </c>
      <c r="B33">
        <v>69</v>
      </c>
      <c r="C33">
        <v>50</v>
      </c>
      <c r="D33">
        <f t="shared" si="0"/>
        <v>19</v>
      </c>
      <c r="E33">
        <f t="shared" si="4"/>
        <v>190</v>
      </c>
      <c r="F33">
        <v>42</v>
      </c>
      <c r="G33">
        <v>30</v>
      </c>
      <c r="H33">
        <f t="shared" si="1"/>
        <v>12</v>
      </c>
      <c r="I33">
        <f t="shared" si="2"/>
        <v>120</v>
      </c>
      <c r="J33">
        <f t="shared" si="3"/>
        <v>310</v>
      </c>
      <c r="K33">
        <v>2.8</v>
      </c>
    </row>
    <row r="34" spans="1:11" x14ac:dyDescent="0.25">
      <c r="A34" s="1" t="s">
        <v>39</v>
      </c>
      <c r="B34">
        <v>51</v>
      </c>
      <c r="C34">
        <v>50</v>
      </c>
      <c r="D34">
        <f t="shared" si="0"/>
        <v>1</v>
      </c>
      <c r="E34">
        <f t="shared" si="4"/>
        <v>10</v>
      </c>
      <c r="F34">
        <v>42</v>
      </c>
      <c r="G34">
        <v>30</v>
      </c>
      <c r="H34">
        <f t="shared" si="1"/>
        <v>12</v>
      </c>
      <c r="I34">
        <f t="shared" si="2"/>
        <v>120</v>
      </c>
      <c r="J34">
        <f t="shared" si="3"/>
        <v>130</v>
      </c>
      <c r="K34">
        <v>3.9</v>
      </c>
    </row>
    <row r="35" spans="1:11" x14ac:dyDescent="0.25">
      <c r="A35" s="1" t="s">
        <v>40</v>
      </c>
      <c r="B35">
        <v>70</v>
      </c>
      <c r="C35">
        <v>50</v>
      </c>
      <c r="D35">
        <f t="shared" si="0"/>
        <v>20</v>
      </c>
      <c r="E35">
        <f t="shared" si="4"/>
        <v>200</v>
      </c>
      <c r="F35">
        <v>43</v>
      </c>
      <c r="G35">
        <v>30</v>
      </c>
      <c r="H35">
        <f t="shared" si="1"/>
        <v>13</v>
      </c>
      <c r="I35">
        <f t="shared" si="2"/>
        <v>130</v>
      </c>
      <c r="J35">
        <f t="shared" si="3"/>
        <v>330</v>
      </c>
      <c r="K35">
        <v>3.9</v>
      </c>
    </row>
    <row r="36" spans="1:11" x14ac:dyDescent="0.25">
      <c r="A36" s="1" t="s">
        <v>41</v>
      </c>
      <c r="B36">
        <v>62</v>
      </c>
      <c r="C36">
        <v>50</v>
      </c>
      <c r="D36">
        <f t="shared" si="0"/>
        <v>12</v>
      </c>
      <c r="E36">
        <f t="shared" si="4"/>
        <v>120</v>
      </c>
      <c r="F36">
        <v>30</v>
      </c>
      <c r="G36">
        <v>30</v>
      </c>
      <c r="H36">
        <f t="shared" si="1"/>
        <v>0</v>
      </c>
      <c r="I36" t="str">
        <f t="shared" si="2"/>
        <v>No Incentive</v>
      </c>
      <c r="J36">
        <f t="shared" si="3"/>
        <v>120</v>
      </c>
      <c r="K36">
        <v>4</v>
      </c>
    </row>
    <row r="37" spans="1:11" x14ac:dyDescent="0.25">
      <c r="A37" s="1" t="s">
        <v>42</v>
      </c>
      <c r="B37">
        <v>38</v>
      </c>
      <c r="C37">
        <v>50</v>
      </c>
      <c r="D37">
        <f t="shared" si="0"/>
        <v>-12</v>
      </c>
      <c r="E37" t="str">
        <f t="shared" si="4"/>
        <v>No Incentive</v>
      </c>
      <c r="F37">
        <v>45</v>
      </c>
      <c r="G37">
        <v>30</v>
      </c>
      <c r="H37">
        <f t="shared" si="1"/>
        <v>15</v>
      </c>
      <c r="I37">
        <f t="shared" si="2"/>
        <v>150</v>
      </c>
      <c r="J37">
        <f t="shared" si="3"/>
        <v>150</v>
      </c>
      <c r="K37">
        <v>4.2</v>
      </c>
    </row>
    <row r="38" spans="1:11" hidden="1" x14ac:dyDescent="0.25">
      <c r="A38" s="1" t="s">
        <v>43</v>
      </c>
      <c r="B38">
        <v>54</v>
      </c>
      <c r="C38">
        <v>50</v>
      </c>
      <c r="D38">
        <f t="shared" si="0"/>
        <v>4</v>
      </c>
      <c r="E38">
        <f t="shared" si="4"/>
        <v>40</v>
      </c>
      <c r="F38">
        <v>44</v>
      </c>
      <c r="G38">
        <v>30</v>
      </c>
      <c r="H38">
        <f t="shared" si="1"/>
        <v>14</v>
      </c>
      <c r="I38">
        <f t="shared" si="2"/>
        <v>140</v>
      </c>
      <c r="J38">
        <f t="shared" si="3"/>
        <v>180</v>
      </c>
      <c r="K38">
        <v>2.6</v>
      </c>
    </row>
    <row r="39" spans="1:11" hidden="1" x14ac:dyDescent="0.25">
      <c r="A39" s="1" t="s">
        <v>44</v>
      </c>
      <c r="B39">
        <v>46</v>
      </c>
      <c r="C39">
        <v>50</v>
      </c>
      <c r="D39">
        <f t="shared" si="0"/>
        <v>-4</v>
      </c>
      <c r="E39" t="str">
        <f t="shared" si="4"/>
        <v>No Incentive</v>
      </c>
      <c r="F39">
        <v>41</v>
      </c>
      <c r="G39">
        <v>30</v>
      </c>
      <c r="H39">
        <f t="shared" si="1"/>
        <v>11</v>
      </c>
      <c r="I39">
        <f t="shared" si="2"/>
        <v>110</v>
      </c>
      <c r="J39">
        <f t="shared" si="3"/>
        <v>110</v>
      </c>
      <c r="K39">
        <v>2.6</v>
      </c>
    </row>
    <row r="40" spans="1:11" x14ac:dyDescent="0.25">
      <c r="A40" s="1" t="s">
        <v>45</v>
      </c>
      <c r="B40">
        <v>69</v>
      </c>
      <c r="C40">
        <v>50</v>
      </c>
      <c r="D40">
        <f t="shared" si="0"/>
        <v>19</v>
      </c>
      <c r="E40">
        <f t="shared" si="4"/>
        <v>190</v>
      </c>
      <c r="F40">
        <v>45</v>
      </c>
      <c r="G40">
        <v>30</v>
      </c>
      <c r="H40">
        <f t="shared" si="1"/>
        <v>15</v>
      </c>
      <c r="I40">
        <f t="shared" si="2"/>
        <v>150</v>
      </c>
      <c r="J40">
        <f t="shared" si="3"/>
        <v>340</v>
      </c>
      <c r="K40">
        <v>3.1</v>
      </c>
    </row>
    <row r="41" spans="1:11" hidden="1" x14ac:dyDescent="0.25">
      <c r="A41" s="1" t="s">
        <v>46</v>
      </c>
      <c r="B41">
        <v>31</v>
      </c>
      <c r="C41">
        <v>50</v>
      </c>
      <c r="D41">
        <f t="shared" si="0"/>
        <v>-19</v>
      </c>
      <c r="E41" t="str">
        <f t="shared" si="4"/>
        <v>No Incentive</v>
      </c>
      <c r="F41">
        <v>49</v>
      </c>
      <c r="G41">
        <v>30</v>
      </c>
      <c r="H41">
        <f t="shared" si="1"/>
        <v>19</v>
      </c>
      <c r="I41">
        <f t="shared" si="2"/>
        <v>190</v>
      </c>
      <c r="J41">
        <f t="shared" si="3"/>
        <v>190</v>
      </c>
      <c r="K41">
        <v>2.6</v>
      </c>
    </row>
    <row r="42" spans="1:11" x14ac:dyDescent="0.25">
      <c r="A42" s="1" t="s">
        <v>47</v>
      </c>
      <c r="B42">
        <v>45</v>
      </c>
      <c r="C42">
        <v>50</v>
      </c>
      <c r="D42">
        <f t="shared" si="0"/>
        <v>-5</v>
      </c>
      <c r="E42" t="str">
        <f t="shared" si="4"/>
        <v>No Incentive</v>
      </c>
      <c r="F42">
        <v>36</v>
      </c>
      <c r="G42">
        <v>30</v>
      </c>
      <c r="H42">
        <f t="shared" si="1"/>
        <v>6</v>
      </c>
      <c r="I42">
        <f t="shared" si="2"/>
        <v>60</v>
      </c>
      <c r="J42">
        <f t="shared" si="3"/>
        <v>60</v>
      </c>
      <c r="K42">
        <v>3.3</v>
      </c>
    </row>
    <row r="43" spans="1:11" x14ac:dyDescent="0.25">
      <c r="A43" s="1" t="s">
        <v>48</v>
      </c>
      <c r="B43">
        <v>28</v>
      </c>
      <c r="C43">
        <v>50</v>
      </c>
      <c r="D43">
        <f t="shared" si="0"/>
        <v>-22</v>
      </c>
      <c r="E43" t="str">
        <f t="shared" si="4"/>
        <v>No Incentive</v>
      </c>
      <c r="F43">
        <v>50</v>
      </c>
      <c r="G43">
        <v>30</v>
      </c>
      <c r="H43">
        <f t="shared" si="1"/>
        <v>20</v>
      </c>
      <c r="I43">
        <f t="shared" si="2"/>
        <v>200</v>
      </c>
      <c r="J43">
        <f t="shared" si="3"/>
        <v>200</v>
      </c>
      <c r="K43">
        <v>3.6</v>
      </c>
    </row>
    <row r="44" spans="1:11" hidden="1" x14ac:dyDescent="0.25">
      <c r="A44" s="1" t="s">
        <v>49</v>
      </c>
      <c r="B44">
        <v>28</v>
      </c>
      <c r="C44">
        <v>50</v>
      </c>
      <c r="D44">
        <f t="shared" si="0"/>
        <v>-22</v>
      </c>
      <c r="E44" t="str">
        <f t="shared" si="4"/>
        <v>No Incentive</v>
      </c>
      <c r="F44">
        <v>38</v>
      </c>
      <c r="G44">
        <v>30</v>
      </c>
      <c r="H44">
        <f t="shared" si="1"/>
        <v>8</v>
      </c>
      <c r="I44">
        <f t="shared" si="2"/>
        <v>80</v>
      </c>
      <c r="J44">
        <f t="shared" si="3"/>
        <v>80</v>
      </c>
      <c r="K44">
        <v>2</v>
      </c>
    </row>
    <row r="45" spans="1:11" x14ac:dyDescent="0.25">
      <c r="A45" s="1" t="s">
        <v>50</v>
      </c>
      <c r="B45">
        <v>70</v>
      </c>
      <c r="C45">
        <v>50</v>
      </c>
      <c r="D45">
        <f t="shared" si="0"/>
        <v>20</v>
      </c>
      <c r="E45">
        <f t="shared" si="4"/>
        <v>200</v>
      </c>
      <c r="F45">
        <v>42</v>
      </c>
      <c r="G45">
        <v>30</v>
      </c>
      <c r="H45">
        <f t="shared" si="1"/>
        <v>12</v>
      </c>
      <c r="I45">
        <f t="shared" si="2"/>
        <v>120</v>
      </c>
      <c r="J45">
        <f t="shared" si="3"/>
        <v>320</v>
      </c>
      <c r="K45">
        <v>3.6</v>
      </c>
    </row>
    <row r="46" spans="1:11" hidden="1" x14ac:dyDescent="0.25">
      <c r="A46" s="1" t="s">
        <v>51</v>
      </c>
      <c r="B46">
        <v>32</v>
      </c>
      <c r="C46">
        <v>50</v>
      </c>
      <c r="D46">
        <f t="shared" si="0"/>
        <v>-18</v>
      </c>
      <c r="E46" t="str">
        <f t="shared" si="4"/>
        <v>No Incentive</v>
      </c>
      <c r="F46">
        <v>32</v>
      </c>
      <c r="G46">
        <v>30</v>
      </c>
      <c r="H46">
        <f t="shared" si="1"/>
        <v>2</v>
      </c>
      <c r="I46">
        <f t="shared" si="2"/>
        <v>20</v>
      </c>
      <c r="J46">
        <f t="shared" si="3"/>
        <v>20</v>
      </c>
      <c r="K46">
        <v>2.7</v>
      </c>
    </row>
    <row r="47" spans="1:11" x14ac:dyDescent="0.25">
      <c r="A47" s="1" t="s">
        <v>52</v>
      </c>
      <c r="B47">
        <v>66</v>
      </c>
      <c r="C47">
        <v>50</v>
      </c>
      <c r="D47">
        <f t="shared" si="0"/>
        <v>16</v>
      </c>
      <c r="E47">
        <f t="shared" si="4"/>
        <v>160</v>
      </c>
      <c r="F47">
        <v>37</v>
      </c>
      <c r="G47">
        <v>30</v>
      </c>
      <c r="H47">
        <f t="shared" si="1"/>
        <v>7</v>
      </c>
      <c r="I47">
        <f t="shared" si="2"/>
        <v>70</v>
      </c>
      <c r="J47">
        <f t="shared" si="3"/>
        <v>230</v>
      </c>
      <c r="K47">
        <v>3.7</v>
      </c>
    </row>
    <row r="48" spans="1:11" x14ac:dyDescent="0.25">
      <c r="A48" s="1" t="s">
        <v>53</v>
      </c>
      <c r="B48">
        <v>53</v>
      </c>
      <c r="C48">
        <v>50</v>
      </c>
      <c r="D48">
        <f t="shared" si="0"/>
        <v>3</v>
      </c>
      <c r="E48">
        <f t="shared" si="4"/>
        <v>30</v>
      </c>
      <c r="F48">
        <v>49</v>
      </c>
      <c r="G48">
        <v>30</v>
      </c>
      <c r="H48">
        <f t="shared" si="1"/>
        <v>19</v>
      </c>
      <c r="I48">
        <f t="shared" si="2"/>
        <v>190</v>
      </c>
      <c r="J48">
        <f t="shared" si="3"/>
        <v>220</v>
      </c>
      <c r="K48">
        <v>4.0999999999999996</v>
      </c>
    </row>
    <row r="49" spans="1:11" x14ac:dyDescent="0.25">
      <c r="A49" s="1" t="s">
        <v>54</v>
      </c>
      <c r="B49">
        <v>53</v>
      </c>
      <c r="C49">
        <v>50</v>
      </c>
      <c r="D49">
        <f t="shared" si="0"/>
        <v>3</v>
      </c>
      <c r="E49">
        <f t="shared" si="4"/>
        <v>30</v>
      </c>
      <c r="F49">
        <v>47</v>
      </c>
      <c r="G49">
        <v>30</v>
      </c>
      <c r="H49">
        <f t="shared" si="1"/>
        <v>17</v>
      </c>
      <c r="I49">
        <f t="shared" si="2"/>
        <v>170</v>
      </c>
      <c r="J49">
        <f t="shared" si="3"/>
        <v>200</v>
      </c>
      <c r="K49">
        <v>4.4000000000000004</v>
      </c>
    </row>
    <row r="50" spans="1:11" hidden="1" x14ac:dyDescent="0.25">
      <c r="A50" s="1" t="s">
        <v>55</v>
      </c>
      <c r="B50">
        <v>34</v>
      </c>
      <c r="C50">
        <v>50</v>
      </c>
      <c r="D50">
        <f t="shared" si="0"/>
        <v>-16</v>
      </c>
      <c r="E50" t="str">
        <f t="shared" si="4"/>
        <v>No Incentive</v>
      </c>
      <c r="F50">
        <v>42</v>
      </c>
      <c r="G50">
        <v>30</v>
      </c>
      <c r="H50">
        <f t="shared" si="1"/>
        <v>12</v>
      </c>
      <c r="I50">
        <f t="shared" si="2"/>
        <v>120</v>
      </c>
      <c r="J50">
        <f t="shared" si="3"/>
        <v>120</v>
      </c>
      <c r="K50">
        <v>3</v>
      </c>
    </row>
    <row r="51" spans="1:11" x14ac:dyDescent="0.25">
      <c r="A51" s="1" t="s">
        <v>56</v>
      </c>
      <c r="B51">
        <v>35</v>
      </c>
      <c r="C51">
        <v>50</v>
      </c>
      <c r="D51">
        <f t="shared" si="0"/>
        <v>-15</v>
      </c>
      <c r="E51" t="str">
        <f t="shared" si="4"/>
        <v>No Incentive</v>
      </c>
      <c r="F51">
        <v>32</v>
      </c>
      <c r="G51">
        <v>30</v>
      </c>
      <c r="H51">
        <f t="shared" si="1"/>
        <v>2</v>
      </c>
      <c r="I51">
        <f t="shared" si="2"/>
        <v>20</v>
      </c>
      <c r="J51">
        <f t="shared" si="3"/>
        <v>20</v>
      </c>
      <c r="K51">
        <v>5</v>
      </c>
    </row>
  </sheetData>
  <autoFilter ref="K1:K51" xr:uid="{4EE7F902-6232-4937-B42A-5FA82465ECF8}">
    <filterColumn colId="0">
      <filters>
        <filter val="3.1"/>
        <filter val="3.2"/>
        <filter val="3.3"/>
        <filter val="3.4"/>
        <filter val="3.5"/>
        <filter val="3.6"/>
        <filter val="3.7"/>
        <filter val="3.8"/>
        <filter val="3.9"/>
        <filter val="4"/>
        <filter val="4.1"/>
        <filter val="4.2"/>
        <filter val="4.3"/>
        <filter val="4.4"/>
        <filter val="4.5"/>
        <filter val="4.6"/>
        <filter val="4.8"/>
        <filter val="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B228-2B9A-4F90-8013-3AC14A947260}">
  <sheetPr filterMode="1"/>
  <dimension ref="A1:K51"/>
  <sheetViews>
    <sheetView workbookViewId="0">
      <selection activeCell="K3" sqref="K3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1" bestFit="1" customWidth="1"/>
    <col min="4" max="4" width="10.42578125" bestFit="1" customWidth="1"/>
    <col min="5" max="5" width="28.5703125" bestFit="1" customWidth="1"/>
    <col min="6" max="6" width="15.42578125" bestFit="1" customWidth="1"/>
    <col min="7" max="7" width="10.140625" bestFit="1" customWidth="1"/>
    <col min="8" max="8" width="16.42578125" bestFit="1" customWidth="1"/>
    <col min="9" max="9" width="37" bestFit="1" customWidth="1"/>
    <col min="10" max="10" width="37" customWidth="1"/>
    <col min="11" max="11" width="12.5703125" bestFit="1" customWidth="1"/>
  </cols>
  <sheetData>
    <row r="1" spans="1:11" x14ac:dyDescent="0.25">
      <c r="A1" t="s">
        <v>57</v>
      </c>
      <c r="B1" t="s">
        <v>58</v>
      </c>
      <c r="C1" t="s">
        <v>99</v>
      </c>
      <c r="D1" t="s">
        <v>100</v>
      </c>
      <c r="E1" t="s">
        <v>97</v>
      </c>
      <c r="F1" t="s">
        <v>59</v>
      </c>
      <c r="G1" t="s">
        <v>101</v>
      </c>
      <c r="H1" t="s">
        <v>102</v>
      </c>
      <c r="I1" t="s">
        <v>98</v>
      </c>
      <c r="J1" t="s">
        <v>103</v>
      </c>
      <c r="K1" t="s">
        <v>60</v>
      </c>
    </row>
    <row r="2" spans="1:11" hidden="1" x14ac:dyDescent="0.25">
      <c r="A2" s="1" t="s">
        <v>7</v>
      </c>
      <c r="B2">
        <v>45</v>
      </c>
      <c r="C2">
        <v>40</v>
      </c>
      <c r="D2">
        <f>B2-C2</f>
        <v>5</v>
      </c>
      <c r="E2">
        <f>IF(B2&gt;C2,D2*5,"No Incentive")</f>
        <v>25</v>
      </c>
      <c r="F2">
        <v>40</v>
      </c>
      <c r="G2">
        <v>40</v>
      </c>
      <c r="H2">
        <f>F2-G2</f>
        <v>0</v>
      </c>
      <c r="I2" t="str">
        <f>IF(F2&gt;G2,H2*20,"No Incentive")</f>
        <v>No Incentive</v>
      </c>
      <c r="J2">
        <f>SUM(I2,E2)</f>
        <v>25</v>
      </c>
      <c r="K2">
        <v>2.6</v>
      </c>
    </row>
    <row r="3" spans="1:11" x14ac:dyDescent="0.25">
      <c r="A3" s="1" t="s">
        <v>8</v>
      </c>
      <c r="B3">
        <v>69</v>
      </c>
      <c r="C3">
        <v>40</v>
      </c>
      <c r="D3">
        <f t="shared" ref="D3:D51" si="0">B3-C3</f>
        <v>29</v>
      </c>
      <c r="E3">
        <f t="shared" ref="E3:E51" si="1">IF(B3&gt;C3,D3*5,"No Incentive")</f>
        <v>145</v>
      </c>
      <c r="F3">
        <v>47</v>
      </c>
      <c r="G3">
        <v>40</v>
      </c>
      <c r="H3">
        <f t="shared" ref="H3:H51" si="2">F3-G3</f>
        <v>7</v>
      </c>
      <c r="I3">
        <f t="shared" ref="I3:I51" si="3">IF(F3&gt;G3,H3*20,"No Incentive")</f>
        <v>140</v>
      </c>
      <c r="J3">
        <f t="shared" ref="J3:J51" si="4">SUM(I3,E3)</f>
        <v>285</v>
      </c>
      <c r="K3">
        <v>3.4</v>
      </c>
    </row>
    <row r="4" spans="1:11" hidden="1" x14ac:dyDescent="0.25">
      <c r="A4" s="1" t="s">
        <v>9</v>
      </c>
      <c r="B4">
        <v>37</v>
      </c>
      <c r="C4">
        <v>40</v>
      </c>
      <c r="D4">
        <f t="shared" si="0"/>
        <v>-3</v>
      </c>
      <c r="E4" t="str">
        <f t="shared" si="1"/>
        <v>No Incentive</v>
      </c>
      <c r="F4">
        <v>32</v>
      </c>
      <c r="G4">
        <v>40</v>
      </c>
      <c r="H4">
        <f t="shared" si="2"/>
        <v>-8</v>
      </c>
      <c r="I4" t="str">
        <f t="shared" si="3"/>
        <v>No Incentive</v>
      </c>
      <c r="J4">
        <f t="shared" si="4"/>
        <v>0</v>
      </c>
      <c r="K4">
        <v>2.7</v>
      </c>
    </row>
    <row r="5" spans="1:11" x14ac:dyDescent="0.25">
      <c r="A5" s="1" t="s">
        <v>10</v>
      </c>
      <c r="B5">
        <v>56</v>
      </c>
      <c r="C5">
        <v>40</v>
      </c>
      <c r="D5">
        <f t="shared" si="0"/>
        <v>16</v>
      </c>
      <c r="E5">
        <f t="shared" si="1"/>
        <v>80</v>
      </c>
      <c r="F5">
        <v>31</v>
      </c>
      <c r="G5">
        <v>40</v>
      </c>
      <c r="H5">
        <f t="shared" si="2"/>
        <v>-9</v>
      </c>
      <c r="I5" t="str">
        <f t="shared" si="3"/>
        <v>No Incentive</v>
      </c>
      <c r="J5">
        <f t="shared" si="4"/>
        <v>80</v>
      </c>
      <c r="K5">
        <v>4</v>
      </c>
    </row>
    <row r="6" spans="1:11" x14ac:dyDescent="0.25">
      <c r="A6" s="1" t="s">
        <v>11</v>
      </c>
      <c r="B6">
        <v>44</v>
      </c>
      <c r="C6">
        <v>40</v>
      </c>
      <c r="D6">
        <f t="shared" si="0"/>
        <v>4</v>
      </c>
      <c r="E6">
        <f t="shared" si="1"/>
        <v>20</v>
      </c>
      <c r="F6">
        <v>44</v>
      </c>
      <c r="G6">
        <v>40</v>
      </c>
      <c r="H6">
        <f t="shared" si="2"/>
        <v>4</v>
      </c>
      <c r="I6">
        <f t="shared" si="3"/>
        <v>80</v>
      </c>
      <c r="J6">
        <f t="shared" si="4"/>
        <v>100</v>
      </c>
      <c r="K6">
        <v>4.8</v>
      </c>
    </row>
    <row r="7" spans="1:11" x14ac:dyDescent="0.25">
      <c r="A7" s="1" t="s">
        <v>12</v>
      </c>
      <c r="B7">
        <v>29</v>
      </c>
      <c r="C7">
        <v>40</v>
      </c>
      <c r="D7">
        <f t="shared" si="0"/>
        <v>-11</v>
      </c>
      <c r="E7" t="str">
        <f t="shared" si="1"/>
        <v>No Incentive</v>
      </c>
      <c r="F7">
        <v>50</v>
      </c>
      <c r="G7">
        <v>40</v>
      </c>
      <c r="H7">
        <f t="shared" si="2"/>
        <v>10</v>
      </c>
      <c r="I7">
        <f t="shared" si="3"/>
        <v>200</v>
      </c>
      <c r="J7">
        <f t="shared" si="4"/>
        <v>200</v>
      </c>
      <c r="K7">
        <v>3.3</v>
      </c>
    </row>
    <row r="8" spans="1:11" x14ac:dyDescent="0.25">
      <c r="A8" s="1" t="s">
        <v>13</v>
      </c>
      <c r="B8">
        <v>37</v>
      </c>
      <c r="C8">
        <v>40</v>
      </c>
      <c r="D8">
        <f t="shared" si="0"/>
        <v>-3</v>
      </c>
      <c r="E8" t="str">
        <f t="shared" si="1"/>
        <v>No Incentive</v>
      </c>
      <c r="F8">
        <v>35</v>
      </c>
      <c r="G8">
        <v>40</v>
      </c>
      <c r="H8">
        <f t="shared" si="2"/>
        <v>-5</v>
      </c>
      <c r="I8" t="str">
        <f t="shared" si="3"/>
        <v>No Incentive</v>
      </c>
      <c r="J8">
        <f t="shared" si="4"/>
        <v>0</v>
      </c>
      <c r="K8">
        <v>3.8</v>
      </c>
    </row>
    <row r="9" spans="1:11" x14ac:dyDescent="0.25">
      <c r="A9" s="1" t="s">
        <v>14</v>
      </c>
      <c r="B9">
        <v>62</v>
      </c>
      <c r="C9">
        <v>40</v>
      </c>
      <c r="D9">
        <f t="shared" si="0"/>
        <v>22</v>
      </c>
      <c r="E9">
        <f t="shared" si="1"/>
        <v>110</v>
      </c>
      <c r="F9">
        <v>35</v>
      </c>
      <c r="G9">
        <v>40</v>
      </c>
      <c r="H9">
        <f t="shared" si="2"/>
        <v>-5</v>
      </c>
      <c r="I9" t="str">
        <f t="shared" si="3"/>
        <v>No Incentive</v>
      </c>
      <c r="J9">
        <f t="shared" si="4"/>
        <v>110</v>
      </c>
      <c r="K9">
        <v>3.4</v>
      </c>
    </row>
    <row r="10" spans="1:11" hidden="1" x14ac:dyDescent="0.25">
      <c r="A10" s="1" t="s">
        <v>15</v>
      </c>
      <c r="B10">
        <v>41</v>
      </c>
      <c r="C10">
        <v>40</v>
      </c>
      <c r="D10">
        <f t="shared" si="0"/>
        <v>1</v>
      </c>
      <c r="E10">
        <f t="shared" si="1"/>
        <v>5</v>
      </c>
      <c r="F10">
        <v>33</v>
      </c>
      <c r="G10">
        <v>40</v>
      </c>
      <c r="H10">
        <f t="shared" si="2"/>
        <v>-7</v>
      </c>
      <c r="I10" t="str">
        <f t="shared" si="3"/>
        <v>No Incentive</v>
      </c>
      <c r="J10">
        <f t="shared" si="4"/>
        <v>5</v>
      </c>
      <c r="K10">
        <v>2.4</v>
      </c>
    </row>
    <row r="11" spans="1:11" hidden="1" x14ac:dyDescent="0.25">
      <c r="A11" s="1" t="s">
        <v>16</v>
      </c>
      <c r="B11">
        <v>33</v>
      </c>
      <c r="C11">
        <v>40</v>
      </c>
      <c r="D11">
        <f t="shared" si="0"/>
        <v>-7</v>
      </c>
      <c r="E11" t="str">
        <f t="shared" si="1"/>
        <v>No Incentive</v>
      </c>
      <c r="F11">
        <v>45</v>
      </c>
      <c r="G11">
        <v>40</v>
      </c>
      <c r="H11">
        <f t="shared" si="2"/>
        <v>5</v>
      </c>
      <c r="I11">
        <f t="shared" si="3"/>
        <v>100</v>
      </c>
      <c r="J11">
        <f t="shared" si="4"/>
        <v>100</v>
      </c>
      <c r="K11">
        <v>2</v>
      </c>
    </row>
    <row r="12" spans="1:11" x14ac:dyDescent="0.25">
      <c r="A12" s="1" t="s">
        <v>17</v>
      </c>
      <c r="B12">
        <v>68</v>
      </c>
      <c r="C12">
        <v>40</v>
      </c>
      <c r="D12">
        <f t="shared" si="0"/>
        <v>28</v>
      </c>
      <c r="E12">
        <f t="shared" si="1"/>
        <v>140</v>
      </c>
      <c r="F12">
        <v>33</v>
      </c>
      <c r="G12">
        <v>40</v>
      </c>
      <c r="H12">
        <f t="shared" si="2"/>
        <v>-7</v>
      </c>
      <c r="I12" t="str">
        <f t="shared" si="3"/>
        <v>No Incentive</v>
      </c>
      <c r="J12">
        <f t="shared" si="4"/>
        <v>140</v>
      </c>
      <c r="K12">
        <v>3.4</v>
      </c>
    </row>
    <row r="13" spans="1:11" x14ac:dyDescent="0.25">
      <c r="A13" s="1" t="s">
        <v>18</v>
      </c>
      <c r="B13">
        <v>43</v>
      </c>
      <c r="C13">
        <v>40</v>
      </c>
      <c r="D13">
        <f t="shared" si="0"/>
        <v>3</v>
      </c>
      <c r="E13">
        <f t="shared" si="1"/>
        <v>15</v>
      </c>
      <c r="F13">
        <v>40</v>
      </c>
      <c r="G13">
        <v>40</v>
      </c>
      <c r="H13">
        <f t="shared" si="2"/>
        <v>0</v>
      </c>
      <c r="I13" t="str">
        <f t="shared" si="3"/>
        <v>No Incentive</v>
      </c>
      <c r="J13">
        <f t="shared" si="4"/>
        <v>15</v>
      </c>
      <c r="K13">
        <v>4.5999999999999996</v>
      </c>
    </row>
    <row r="14" spans="1:11" x14ac:dyDescent="0.25">
      <c r="A14" s="1" t="s">
        <v>19</v>
      </c>
      <c r="B14">
        <v>56</v>
      </c>
      <c r="C14">
        <v>40</v>
      </c>
      <c r="D14">
        <f t="shared" si="0"/>
        <v>16</v>
      </c>
      <c r="E14">
        <f t="shared" si="1"/>
        <v>80</v>
      </c>
      <c r="F14">
        <v>30</v>
      </c>
      <c r="G14">
        <v>40</v>
      </c>
      <c r="H14">
        <f t="shared" si="2"/>
        <v>-10</v>
      </c>
      <c r="I14" t="str">
        <f t="shared" si="3"/>
        <v>No Incentive</v>
      </c>
      <c r="J14">
        <f t="shared" si="4"/>
        <v>80</v>
      </c>
      <c r="K14">
        <v>4.5</v>
      </c>
    </row>
    <row r="15" spans="1:11" hidden="1" x14ac:dyDescent="0.25">
      <c r="A15" s="1" t="s">
        <v>20</v>
      </c>
      <c r="B15">
        <v>46</v>
      </c>
      <c r="C15">
        <v>40</v>
      </c>
      <c r="D15">
        <f t="shared" si="0"/>
        <v>6</v>
      </c>
      <c r="E15">
        <f t="shared" si="1"/>
        <v>30</v>
      </c>
      <c r="F15">
        <v>30</v>
      </c>
      <c r="G15">
        <v>40</v>
      </c>
      <c r="H15">
        <f t="shared" si="2"/>
        <v>-10</v>
      </c>
      <c r="I15" t="str">
        <f t="shared" si="3"/>
        <v>No Incentive</v>
      </c>
      <c r="J15">
        <f t="shared" si="4"/>
        <v>30</v>
      </c>
      <c r="K15">
        <v>2.2999999999999998</v>
      </c>
    </row>
    <row r="16" spans="1:11" x14ac:dyDescent="0.25">
      <c r="A16" s="1" t="s">
        <v>21</v>
      </c>
      <c r="B16">
        <v>39</v>
      </c>
      <c r="C16">
        <v>40</v>
      </c>
      <c r="D16">
        <f t="shared" si="0"/>
        <v>-1</v>
      </c>
      <c r="E16" t="str">
        <f t="shared" si="1"/>
        <v>No Incentive</v>
      </c>
      <c r="F16">
        <v>37</v>
      </c>
      <c r="G16">
        <v>40</v>
      </c>
      <c r="H16">
        <f t="shared" si="2"/>
        <v>-3</v>
      </c>
      <c r="I16" t="str">
        <f t="shared" si="3"/>
        <v>No Incentive</v>
      </c>
      <c r="J16">
        <f t="shared" si="4"/>
        <v>0</v>
      </c>
      <c r="K16">
        <v>4.8</v>
      </c>
    </row>
    <row r="17" spans="1:11" x14ac:dyDescent="0.25">
      <c r="A17" s="1" t="s">
        <v>22</v>
      </c>
      <c r="B17">
        <v>58</v>
      </c>
      <c r="C17">
        <v>40</v>
      </c>
      <c r="D17">
        <f t="shared" si="0"/>
        <v>18</v>
      </c>
      <c r="E17">
        <f t="shared" si="1"/>
        <v>90</v>
      </c>
      <c r="F17">
        <v>45</v>
      </c>
      <c r="G17">
        <v>40</v>
      </c>
      <c r="H17">
        <f t="shared" si="2"/>
        <v>5</v>
      </c>
      <c r="I17">
        <f t="shared" si="3"/>
        <v>100</v>
      </c>
      <c r="J17">
        <f t="shared" si="4"/>
        <v>190</v>
      </c>
      <c r="K17">
        <v>4.3</v>
      </c>
    </row>
    <row r="18" spans="1:11" hidden="1" x14ac:dyDescent="0.25">
      <c r="A18" s="1" t="s">
        <v>23</v>
      </c>
      <c r="B18">
        <v>65</v>
      </c>
      <c r="C18">
        <v>40</v>
      </c>
      <c r="D18">
        <f t="shared" si="0"/>
        <v>25</v>
      </c>
      <c r="E18">
        <f t="shared" si="1"/>
        <v>125</v>
      </c>
      <c r="F18">
        <v>37</v>
      </c>
      <c r="G18">
        <v>40</v>
      </c>
      <c r="H18">
        <f t="shared" si="2"/>
        <v>-3</v>
      </c>
      <c r="I18" t="str">
        <f t="shared" si="3"/>
        <v>No Incentive</v>
      </c>
      <c r="J18">
        <f t="shared" si="4"/>
        <v>125</v>
      </c>
      <c r="K18">
        <v>2.5</v>
      </c>
    </row>
    <row r="19" spans="1:11" x14ac:dyDescent="0.25">
      <c r="A19" s="1" t="s">
        <v>24</v>
      </c>
      <c r="B19">
        <v>38</v>
      </c>
      <c r="C19">
        <v>40</v>
      </c>
      <c r="D19">
        <f t="shared" si="0"/>
        <v>-2</v>
      </c>
      <c r="E19" t="str">
        <f t="shared" si="1"/>
        <v>No Incentive</v>
      </c>
      <c r="F19">
        <v>43</v>
      </c>
      <c r="G19">
        <v>40</v>
      </c>
      <c r="H19">
        <f t="shared" si="2"/>
        <v>3</v>
      </c>
      <c r="I19">
        <f t="shared" si="3"/>
        <v>60</v>
      </c>
      <c r="J19">
        <f t="shared" si="4"/>
        <v>60</v>
      </c>
      <c r="K19">
        <v>3.4</v>
      </c>
    </row>
    <row r="20" spans="1:11" x14ac:dyDescent="0.25">
      <c r="A20" s="1" t="s">
        <v>25</v>
      </c>
      <c r="B20">
        <v>64</v>
      </c>
      <c r="C20">
        <v>40</v>
      </c>
      <c r="D20">
        <f t="shared" si="0"/>
        <v>24</v>
      </c>
      <c r="E20">
        <f t="shared" si="1"/>
        <v>120</v>
      </c>
      <c r="F20">
        <v>36</v>
      </c>
      <c r="G20">
        <v>40</v>
      </c>
      <c r="H20">
        <f t="shared" si="2"/>
        <v>-4</v>
      </c>
      <c r="I20" t="str">
        <f t="shared" si="3"/>
        <v>No Incentive</v>
      </c>
      <c r="J20">
        <f t="shared" si="4"/>
        <v>120</v>
      </c>
      <c r="K20">
        <v>4.2</v>
      </c>
    </row>
    <row r="21" spans="1:11" x14ac:dyDescent="0.25">
      <c r="A21" s="1" t="s">
        <v>26</v>
      </c>
      <c r="B21">
        <v>50</v>
      </c>
      <c r="C21">
        <v>40</v>
      </c>
      <c r="D21">
        <f t="shared" si="0"/>
        <v>10</v>
      </c>
      <c r="E21">
        <f t="shared" si="1"/>
        <v>50</v>
      </c>
      <c r="F21">
        <v>39</v>
      </c>
      <c r="G21">
        <v>40</v>
      </c>
      <c r="H21">
        <f t="shared" si="2"/>
        <v>-1</v>
      </c>
      <c r="I21" t="str">
        <f t="shared" si="3"/>
        <v>No Incentive</v>
      </c>
      <c r="J21">
        <f t="shared" si="4"/>
        <v>50</v>
      </c>
      <c r="K21">
        <v>3.3</v>
      </c>
    </row>
    <row r="22" spans="1:11" x14ac:dyDescent="0.25">
      <c r="A22" s="1" t="s">
        <v>27</v>
      </c>
      <c r="B22">
        <v>40</v>
      </c>
      <c r="C22">
        <v>40</v>
      </c>
      <c r="D22">
        <f t="shared" si="0"/>
        <v>0</v>
      </c>
      <c r="E22" t="str">
        <f t="shared" si="1"/>
        <v>No Incentive</v>
      </c>
      <c r="F22">
        <v>38</v>
      </c>
      <c r="G22">
        <v>40</v>
      </c>
      <c r="H22">
        <f t="shared" si="2"/>
        <v>-2</v>
      </c>
      <c r="I22" t="str">
        <f t="shared" si="3"/>
        <v>No Incentive</v>
      </c>
      <c r="J22">
        <f t="shared" si="4"/>
        <v>0</v>
      </c>
      <c r="K22">
        <v>5</v>
      </c>
    </row>
    <row r="23" spans="1:11" x14ac:dyDescent="0.25">
      <c r="A23" s="1" t="s">
        <v>28</v>
      </c>
      <c r="B23">
        <v>33</v>
      </c>
      <c r="C23">
        <v>40</v>
      </c>
      <c r="D23">
        <f t="shared" si="0"/>
        <v>-7</v>
      </c>
      <c r="E23" t="str">
        <f t="shared" si="1"/>
        <v>No Incentive</v>
      </c>
      <c r="F23">
        <v>43</v>
      </c>
      <c r="G23">
        <v>40</v>
      </c>
      <c r="H23">
        <f t="shared" si="2"/>
        <v>3</v>
      </c>
      <c r="I23">
        <f t="shared" si="3"/>
        <v>60</v>
      </c>
      <c r="J23">
        <f t="shared" si="4"/>
        <v>60</v>
      </c>
      <c r="K23">
        <v>5</v>
      </c>
    </row>
    <row r="24" spans="1:11" x14ac:dyDescent="0.25">
      <c r="A24" s="1" t="s">
        <v>29</v>
      </c>
      <c r="B24">
        <v>44</v>
      </c>
      <c r="C24">
        <v>40</v>
      </c>
      <c r="D24">
        <f t="shared" si="0"/>
        <v>4</v>
      </c>
      <c r="E24">
        <f t="shared" si="1"/>
        <v>20</v>
      </c>
      <c r="F24">
        <v>32</v>
      </c>
      <c r="G24">
        <v>40</v>
      </c>
      <c r="H24">
        <f t="shared" si="2"/>
        <v>-8</v>
      </c>
      <c r="I24" t="str">
        <f t="shared" si="3"/>
        <v>No Incentive</v>
      </c>
      <c r="J24">
        <f t="shared" si="4"/>
        <v>20</v>
      </c>
      <c r="K24">
        <v>4</v>
      </c>
    </row>
    <row r="25" spans="1:11" hidden="1" x14ac:dyDescent="0.25">
      <c r="A25" s="1" t="s">
        <v>30</v>
      </c>
      <c r="B25">
        <v>54</v>
      </c>
      <c r="C25">
        <v>40</v>
      </c>
      <c r="D25">
        <f t="shared" si="0"/>
        <v>14</v>
      </c>
      <c r="E25">
        <f t="shared" si="1"/>
        <v>70</v>
      </c>
      <c r="F25">
        <v>37</v>
      </c>
      <c r="G25">
        <v>40</v>
      </c>
      <c r="H25">
        <f t="shared" si="2"/>
        <v>-3</v>
      </c>
      <c r="I25" t="str">
        <f t="shared" si="3"/>
        <v>No Incentive</v>
      </c>
      <c r="J25">
        <f t="shared" si="4"/>
        <v>70</v>
      </c>
      <c r="K25">
        <v>2.8</v>
      </c>
    </row>
    <row r="26" spans="1:11" hidden="1" x14ac:dyDescent="0.25">
      <c r="A26" s="1" t="s">
        <v>31</v>
      </c>
      <c r="B26">
        <v>48</v>
      </c>
      <c r="C26">
        <v>40</v>
      </c>
      <c r="D26">
        <f t="shared" si="0"/>
        <v>8</v>
      </c>
      <c r="E26">
        <f t="shared" si="1"/>
        <v>40</v>
      </c>
      <c r="F26">
        <v>30</v>
      </c>
      <c r="G26">
        <v>40</v>
      </c>
      <c r="H26">
        <f t="shared" si="2"/>
        <v>-10</v>
      </c>
      <c r="I26" t="str">
        <f t="shared" si="3"/>
        <v>No Incentive</v>
      </c>
      <c r="J26">
        <f t="shared" si="4"/>
        <v>40</v>
      </c>
      <c r="K26">
        <v>2.8</v>
      </c>
    </row>
    <row r="27" spans="1:11" x14ac:dyDescent="0.25">
      <c r="A27" s="1" t="s">
        <v>32</v>
      </c>
      <c r="B27">
        <v>43</v>
      </c>
      <c r="C27">
        <v>40</v>
      </c>
      <c r="D27">
        <f t="shared" si="0"/>
        <v>3</v>
      </c>
      <c r="E27">
        <f t="shared" si="1"/>
        <v>15</v>
      </c>
      <c r="F27">
        <v>32</v>
      </c>
      <c r="G27">
        <v>40</v>
      </c>
      <c r="H27">
        <f t="shared" si="2"/>
        <v>-8</v>
      </c>
      <c r="I27" t="str">
        <f t="shared" si="3"/>
        <v>No Incentive</v>
      </c>
      <c r="J27">
        <f t="shared" si="4"/>
        <v>15</v>
      </c>
      <c r="K27">
        <v>4.5999999999999996</v>
      </c>
    </row>
    <row r="28" spans="1:11" x14ac:dyDescent="0.25">
      <c r="A28" s="1" t="s">
        <v>33</v>
      </c>
      <c r="B28">
        <v>33</v>
      </c>
      <c r="C28">
        <v>40</v>
      </c>
      <c r="D28">
        <f t="shared" si="0"/>
        <v>-7</v>
      </c>
      <c r="E28" t="str">
        <f t="shared" si="1"/>
        <v>No Incentive</v>
      </c>
      <c r="F28">
        <v>34</v>
      </c>
      <c r="G28">
        <v>40</v>
      </c>
      <c r="H28">
        <f t="shared" si="2"/>
        <v>-6</v>
      </c>
      <c r="I28" t="str">
        <f t="shared" si="3"/>
        <v>No Incentive</v>
      </c>
      <c r="J28">
        <f t="shared" si="4"/>
        <v>0</v>
      </c>
      <c r="K28">
        <v>3.4</v>
      </c>
    </row>
    <row r="29" spans="1:11" x14ac:dyDescent="0.25">
      <c r="A29" s="1" t="s">
        <v>34</v>
      </c>
      <c r="B29">
        <v>32</v>
      </c>
      <c r="C29">
        <v>40</v>
      </c>
      <c r="D29">
        <f t="shared" si="0"/>
        <v>-8</v>
      </c>
      <c r="E29" t="str">
        <f t="shared" si="1"/>
        <v>No Incentive</v>
      </c>
      <c r="F29">
        <v>46</v>
      </c>
      <c r="G29">
        <v>40</v>
      </c>
      <c r="H29">
        <f t="shared" si="2"/>
        <v>6</v>
      </c>
      <c r="I29">
        <f t="shared" si="3"/>
        <v>120</v>
      </c>
      <c r="J29">
        <f t="shared" si="4"/>
        <v>120</v>
      </c>
      <c r="K29">
        <v>3.5</v>
      </c>
    </row>
    <row r="30" spans="1:11" x14ac:dyDescent="0.25">
      <c r="A30" s="1" t="s">
        <v>35</v>
      </c>
      <c r="B30">
        <v>32</v>
      </c>
      <c r="C30">
        <v>40</v>
      </c>
      <c r="D30">
        <f t="shared" si="0"/>
        <v>-8</v>
      </c>
      <c r="E30" t="str">
        <f t="shared" si="1"/>
        <v>No Incentive</v>
      </c>
      <c r="F30">
        <v>40</v>
      </c>
      <c r="G30">
        <v>40</v>
      </c>
      <c r="H30">
        <f t="shared" si="2"/>
        <v>0</v>
      </c>
      <c r="I30" t="str">
        <f t="shared" si="3"/>
        <v>No Incentive</v>
      </c>
      <c r="J30">
        <f t="shared" si="4"/>
        <v>0</v>
      </c>
      <c r="K30">
        <v>3.2</v>
      </c>
    </row>
    <row r="31" spans="1:11" x14ac:dyDescent="0.25">
      <c r="A31" s="1" t="s">
        <v>36</v>
      </c>
      <c r="B31">
        <v>69</v>
      </c>
      <c r="C31">
        <v>40</v>
      </c>
      <c r="D31">
        <f t="shared" si="0"/>
        <v>29</v>
      </c>
      <c r="E31">
        <f t="shared" si="1"/>
        <v>145</v>
      </c>
      <c r="F31">
        <v>33</v>
      </c>
      <c r="G31">
        <v>40</v>
      </c>
      <c r="H31">
        <f t="shared" si="2"/>
        <v>-7</v>
      </c>
      <c r="I31" t="str">
        <f t="shared" si="3"/>
        <v>No Incentive</v>
      </c>
      <c r="J31">
        <f t="shared" si="4"/>
        <v>145</v>
      </c>
      <c r="K31">
        <v>4</v>
      </c>
    </row>
    <row r="32" spans="1:11" x14ac:dyDescent="0.25">
      <c r="A32" s="1" t="s">
        <v>37</v>
      </c>
      <c r="B32">
        <v>40</v>
      </c>
      <c r="C32">
        <v>40</v>
      </c>
      <c r="D32">
        <f t="shared" si="0"/>
        <v>0</v>
      </c>
      <c r="E32" t="str">
        <f t="shared" si="1"/>
        <v>No Incentive</v>
      </c>
      <c r="F32">
        <v>50</v>
      </c>
      <c r="G32">
        <v>40</v>
      </c>
      <c r="H32">
        <f t="shared" si="2"/>
        <v>10</v>
      </c>
      <c r="I32">
        <f t="shared" si="3"/>
        <v>200</v>
      </c>
      <c r="J32">
        <f t="shared" si="4"/>
        <v>200</v>
      </c>
      <c r="K32">
        <v>3.2</v>
      </c>
    </row>
    <row r="33" spans="1:11" hidden="1" x14ac:dyDescent="0.25">
      <c r="A33" s="1" t="s">
        <v>38</v>
      </c>
      <c r="B33">
        <v>69</v>
      </c>
      <c r="C33">
        <v>40</v>
      </c>
      <c r="D33">
        <f t="shared" si="0"/>
        <v>29</v>
      </c>
      <c r="E33">
        <f t="shared" si="1"/>
        <v>145</v>
      </c>
      <c r="F33">
        <v>42</v>
      </c>
      <c r="G33">
        <v>40</v>
      </c>
      <c r="H33">
        <f t="shared" si="2"/>
        <v>2</v>
      </c>
      <c r="I33">
        <f t="shared" si="3"/>
        <v>40</v>
      </c>
      <c r="J33">
        <f t="shared" si="4"/>
        <v>185</v>
      </c>
      <c r="K33">
        <v>2.8</v>
      </c>
    </row>
    <row r="34" spans="1:11" x14ac:dyDescent="0.25">
      <c r="A34" s="1" t="s">
        <v>39</v>
      </c>
      <c r="B34">
        <v>51</v>
      </c>
      <c r="C34">
        <v>40</v>
      </c>
      <c r="D34">
        <f t="shared" si="0"/>
        <v>11</v>
      </c>
      <c r="E34">
        <f t="shared" si="1"/>
        <v>55</v>
      </c>
      <c r="F34">
        <v>42</v>
      </c>
      <c r="G34">
        <v>40</v>
      </c>
      <c r="H34">
        <f t="shared" si="2"/>
        <v>2</v>
      </c>
      <c r="I34">
        <f t="shared" si="3"/>
        <v>40</v>
      </c>
      <c r="J34">
        <f t="shared" si="4"/>
        <v>95</v>
      </c>
      <c r="K34">
        <v>3.9</v>
      </c>
    </row>
    <row r="35" spans="1:11" x14ac:dyDescent="0.25">
      <c r="A35" s="1" t="s">
        <v>40</v>
      </c>
      <c r="B35">
        <v>70</v>
      </c>
      <c r="C35">
        <v>40</v>
      </c>
      <c r="D35">
        <f t="shared" si="0"/>
        <v>30</v>
      </c>
      <c r="E35">
        <f t="shared" si="1"/>
        <v>150</v>
      </c>
      <c r="F35">
        <v>43</v>
      </c>
      <c r="G35">
        <v>40</v>
      </c>
      <c r="H35">
        <f t="shared" si="2"/>
        <v>3</v>
      </c>
      <c r="I35">
        <f t="shared" si="3"/>
        <v>60</v>
      </c>
      <c r="J35">
        <f t="shared" si="4"/>
        <v>210</v>
      </c>
      <c r="K35">
        <v>3.9</v>
      </c>
    </row>
    <row r="36" spans="1:11" x14ac:dyDescent="0.25">
      <c r="A36" s="1" t="s">
        <v>41</v>
      </c>
      <c r="B36">
        <v>62</v>
      </c>
      <c r="C36">
        <v>40</v>
      </c>
      <c r="D36">
        <f t="shared" si="0"/>
        <v>22</v>
      </c>
      <c r="E36">
        <f t="shared" si="1"/>
        <v>110</v>
      </c>
      <c r="F36">
        <v>30</v>
      </c>
      <c r="G36">
        <v>40</v>
      </c>
      <c r="H36">
        <f t="shared" si="2"/>
        <v>-10</v>
      </c>
      <c r="I36" t="str">
        <f t="shared" si="3"/>
        <v>No Incentive</v>
      </c>
      <c r="J36">
        <f t="shared" si="4"/>
        <v>110</v>
      </c>
      <c r="K36">
        <v>4</v>
      </c>
    </row>
    <row r="37" spans="1:11" x14ac:dyDescent="0.25">
      <c r="A37" s="1" t="s">
        <v>42</v>
      </c>
      <c r="B37">
        <v>38</v>
      </c>
      <c r="C37">
        <v>40</v>
      </c>
      <c r="D37">
        <f t="shared" si="0"/>
        <v>-2</v>
      </c>
      <c r="E37" t="str">
        <f t="shared" si="1"/>
        <v>No Incentive</v>
      </c>
      <c r="F37">
        <v>45</v>
      </c>
      <c r="G37">
        <v>40</v>
      </c>
      <c r="H37">
        <f t="shared" si="2"/>
        <v>5</v>
      </c>
      <c r="I37">
        <f t="shared" si="3"/>
        <v>100</v>
      </c>
      <c r="J37">
        <f t="shared" si="4"/>
        <v>100</v>
      </c>
      <c r="K37">
        <v>4.2</v>
      </c>
    </row>
    <row r="38" spans="1:11" hidden="1" x14ac:dyDescent="0.25">
      <c r="A38" s="1" t="s">
        <v>43</v>
      </c>
      <c r="B38">
        <v>54</v>
      </c>
      <c r="C38">
        <v>40</v>
      </c>
      <c r="D38">
        <f t="shared" si="0"/>
        <v>14</v>
      </c>
      <c r="E38">
        <f t="shared" si="1"/>
        <v>70</v>
      </c>
      <c r="F38">
        <v>44</v>
      </c>
      <c r="G38">
        <v>40</v>
      </c>
      <c r="H38">
        <f t="shared" si="2"/>
        <v>4</v>
      </c>
      <c r="I38">
        <f t="shared" si="3"/>
        <v>80</v>
      </c>
      <c r="J38">
        <f t="shared" si="4"/>
        <v>150</v>
      </c>
      <c r="K38">
        <v>2.6</v>
      </c>
    </row>
    <row r="39" spans="1:11" hidden="1" x14ac:dyDescent="0.25">
      <c r="A39" s="1" t="s">
        <v>44</v>
      </c>
      <c r="B39">
        <v>46</v>
      </c>
      <c r="C39">
        <v>40</v>
      </c>
      <c r="D39">
        <f t="shared" si="0"/>
        <v>6</v>
      </c>
      <c r="E39">
        <f t="shared" si="1"/>
        <v>30</v>
      </c>
      <c r="F39">
        <v>41</v>
      </c>
      <c r="G39">
        <v>40</v>
      </c>
      <c r="H39">
        <f t="shared" si="2"/>
        <v>1</v>
      </c>
      <c r="I39">
        <f t="shared" si="3"/>
        <v>20</v>
      </c>
      <c r="J39">
        <f t="shared" si="4"/>
        <v>50</v>
      </c>
      <c r="K39">
        <v>2.6</v>
      </c>
    </row>
    <row r="40" spans="1:11" x14ac:dyDescent="0.25">
      <c r="A40" s="1" t="s">
        <v>45</v>
      </c>
      <c r="B40">
        <v>69</v>
      </c>
      <c r="C40">
        <v>40</v>
      </c>
      <c r="D40">
        <f t="shared" si="0"/>
        <v>29</v>
      </c>
      <c r="E40">
        <f t="shared" si="1"/>
        <v>145</v>
      </c>
      <c r="F40">
        <v>45</v>
      </c>
      <c r="G40">
        <v>40</v>
      </c>
      <c r="H40">
        <f t="shared" si="2"/>
        <v>5</v>
      </c>
      <c r="I40">
        <f t="shared" si="3"/>
        <v>100</v>
      </c>
      <c r="J40">
        <f t="shared" si="4"/>
        <v>245</v>
      </c>
      <c r="K40">
        <v>3.1</v>
      </c>
    </row>
    <row r="41" spans="1:11" hidden="1" x14ac:dyDescent="0.25">
      <c r="A41" s="1" t="s">
        <v>46</v>
      </c>
      <c r="B41">
        <v>31</v>
      </c>
      <c r="C41">
        <v>40</v>
      </c>
      <c r="D41">
        <f t="shared" si="0"/>
        <v>-9</v>
      </c>
      <c r="E41" t="str">
        <f t="shared" si="1"/>
        <v>No Incentive</v>
      </c>
      <c r="F41">
        <v>49</v>
      </c>
      <c r="G41">
        <v>40</v>
      </c>
      <c r="H41">
        <f t="shared" si="2"/>
        <v>9</v>
      </c>
      <c r="I41">
        <f t="shared" si="3"/>
        <v>180</v>
      </c>
      <c r="J41">
        <f t="shared" si="4"/>
        <v>180</v>
      </c>
      <c r="K41">
        <v>2.6</v>
      </c>
    </row>
    <row r="42" spans="1:11" x14ac:dyDescent="0.25">
      <c r="A42" s="1" t="s">
        <v>47</v>
      </c>
      <c r="B42">
        <v>45</v>
      </c>
      <c r="C42">
        <v>40</v>
      </c>
      <c r="D42">
        <f t="shared" si="0"/>
        <v>5</v>
      </c>
      <c r="E42">
        <f t="shared" si="1"/>
        <v>25</v>
      </c>
      <c r="F42">
        <v>36</v>
      </c>
      <c r="G42">
        <v>40</v>
      </c>
      <c r="H42">
        <f t="shared" si="2"/>
        <v>-4</v>
      </c>
      <c r="I42" t="str">
        <f t="shared" si="3"/>
        <v>No Incentive</v>
      </c>
      <c r="J42">
        <f t="shared" si="4"/>
        <v>25</v>
      </c>
      <c r="K42">
        <v>3.3</v>
      </c>
    </row>
    <row r="43" spans="1:11" x14ac:dyDescent="0.25">
      <c r="A43" s="1" t="s">
        <v>48</v>
      </c>
      <c r="B43">
        <v>28</v>
      </c>
      <c r="C43">
        <v>40</v>
      </c>
      <c r="D43">
        <f t="shared" si="0"/>
        <v>-12</v>
      </c>
      <c r="E43" t="str">
        <f t="shared" si="1"/>
        <v>No Incentive</v>
      </c>
      <c r="F43">
        <v>50</v>
      </c>
      <c r="G43">
        <v>40</v>
      </c>
      <c r="H43">
        <f t="shared" si="2"/>
        <v>10</v>
      </c>
      <c r="I43">
        <f t="shared" si="3"/>
        <v>200</v>
      </c>
      <c r="J43">
        <f t="shared" si="4"/>
        <v>200</v>
      </c>
      <c r="K43">
        <v>3.6</v>
      </c>
    </row>
    <row r="44" spans="1:11" hidden="1" x14ac:dyDescent="0.25">
      <c r="A44" s="1" t="s">
        <v>49</v>
      </c>
      <c r="B44">
        <v>28</v>
      </c>
      <c r="C44">
        <v>40</v>
      </c>
      <c r="D44">
        <f t="shared" si="0"/>
        <v>-12</v>
      </c>
      <c r="E44" t="str">
        <f t="shared" si="1"/>
        <v>No Incentive</v>
      </c>
      <c r="F44">
        <v>38</v>
      </c>
      <c r="G44">
        <v>40</v>
      </c>
      <c r="H44">
        <f t="shared" si="2"/>
        <v>-2</v>
      </c>
      <c r="I44" t="str">
        <f t="shared" si="3"/>
        <v>No Incentive</v>
      </c>
      <c r="J44">
        <f t="shared" si="4"/>
        <v>0</v>
      </c>
      <c r="K44">
        <v>2</v>
      </c>
    </row>
    <row r="45" spans="1:11" x14ac:dyDescent="0.25">
      <c r="A45" s="1" t="s">
        <v>50</v>
      </c>
      <c r="B45">
        <v>70</v>
      </c>
      <c r="C45">
        <v>40</v>
      </c>
      <c r="D45">
        <f t="shared" si="0"/>
        <v>30</v>
      </c>
      <c r="E45">
        <f t="shared" si="1"/>
        <v>150</v>
      </c>
      <c r="F45">
        <v>42</v>
      </c>
      <c r="G45">
        <v>40</v>
      </c>
      <c r="H45">
        <f t="shared" si="2"/>
        <v>2</v>
      </c>
      <c r="I45">
        <f t="shared" si="3"/>
        <v>40</v>
      </c>
      <c r="J45">
        <f t="shared" si="4"/>
        <v>190</v>
      </c>
      <c r="K45">
        <v>3.6</v>
      </c>
    </row>
    <row r="46" spans="1:11" hidden="1" x14ac:dyDescent="0.25">
      <c r="A46" s="1" t="s">
        <v>51</v>
      </c>
      <c r="B46">
        <v>32</v>
      </c>
      <c r="C46">
        <v>40</v>
      </c>
      <c r="D46">
        <f t="shared" si="0"/>
        <v>-8</v>
      </c>
      <c r="E46" t="str">
        <f t="shared" si="1"/>
        <v>No Incentive</v>
      </c>
      <c r="F46">
        <v>32</v>
      </c>
      <c r="G46">
        <v>40</v>
      </c>
      <c r="H46">
        <f t="shared" si="2"/>
        <v>-8</v>
      </c>
      <c r="I46" t="str">
        <f t="shared" si="3"/>
        <v>No Incentive</v>
      </c>
      <c r="J46">
        <f t="shared" si="4"/>
        <v>0</v>
      </c>
      <c r="K46">
        <v>2.7</v>
      </c>
    </row>
    <row r="47" spans="1:11" x14ac:dyDescent="0.25">
      <c r="A47" s="1" t="s">
        <v>52</v>
      </c>
      <c r="B47">
        <v>66</v>
      </c>
      <c r="C47">
        <v>40</v>
      </c>
      <c r="D47">
        <f t="shared" si="0"/>
        <v>26</v>
      </c>
      <c r="E47">
        <f t="shared" si="1"/>
        <v>130</v>
      </c>
      <c r="F47">
        <v>37</v>
      </c>
      <c r="G47">
        <v>40</v>
      </c>
      <c r="H47">
        <f t="shared" si="2"/>
        <v>-3</v>
      </c>
      <c r="I47" t="str">
        <f t="shared" si="3"/>
        <v>No Incentive</v>
      </c>
      <c r="J47">
        <f t="shared" si="4"/>
        <v>130</v>
      </c>
      <c r="K47">
        <v>3.7</v>
      </c>
    </row>
    <row r="48" spans="1:11" x14ac:dyDescent="0.25">
      <c r="A48" s="1" t="s">
        <v>53</v>
      </c>
      <c r="B48">
        <v>53</v>
      </c>
      <c r="C48">
        <v>40</v>
      </c>
      <c r="D48">
        <f t="shared" si="0"/>
        <v>13</v>
      </c>
      <c r="E48">
        <f t="shared" si="1"/>
        <v>65</v>
      </c>
      <c r="F48">
        <v>49</v>
      </c>
      <c r="G48">
        <v>40</v>
      </c>
      <c r="H48">
        <f t="shared" si="2"/>
        <v>9</v>
      </c>
      <c r="I48">
        <f t="shared" si="3"/>
        <v>180</v>
      </c>
      <c r="J48">
        <f t="shared" si="4"/>
        <v>245</v>
      </c>
      <c r="K48">
        <v>4.0999999999999996</v>
      </c>
    </row>
    <row r="49" spans="1:11" x14ac:dyDescent="0.25">
      <c r="A49" s="1" t="s">
        <v>54</v>
      </c>
      <c r="B49">
        <v>53</v>
      </c>
      <c r="C49">
        <v>40</v>
      </c>
      <c r="D49">
        <f t="shared" si="0"/>
        <v>13</v>
      </c>
      <c r="E49">
        <f t="shared" si="1"/>
        <v>65</v>
      </c>
      <c r="F49">
        <v>47</v>
      </c>
      <c r="G49">
        <v>40</v>
      </c>
      <c r="H49">
        <f t="shared" si="2"/>
        <v>7</v>
      </c>
      <c r="I49">
        <f t="shared" si="3"/>
        <v>140</v>
      </c>
      <c r="J49">
        <f t="shared" si="4"/>
        <v>205</v>
      </c>
      <c r="K49">
        <v>4.4000000000000004</v>
      </c>
    </row>
    <row r="50" spans="1:11" hidden="1" x14ac:dyDescent="0.25">
      <c r="A50" s="1" t="s">
        <v>55</v>
      </c>
      <c r="B50">
        <v>34</v>
      </c>
      <c r="C50">
        <v>40</v>
      </c>
      <c r="D50">
        <f t="shared" si="0"/>
        <v>-6</v>
      </c>
      <c r="E50" t="str">
        <f t="shared" si="1"/>
        <v>No Incentive</v>
      </c>
      <c r="F50">
        <v>42</v>
      </c>
      <c r="G50">
        <v>40</v>
      </c>
      <c r="H50">
        <f t="shared" si="2"/>
        <v>2</v>
      </c>
      <c r="I50">
        <f t="shared" si="3"/>
        <v>40</v>
      </c>
      <c r="J50">
        <f t="shared" si="4"/>
        <v>40</v>
      </c>
      <c r="K50">
        <v>3</v>
      </c>
    </row>
    <row r="51" spans="1:11" x14ac:dyDescent="0.25">
      <c r="A51" s="1" t="s">
        <v>56</v>
      </c>
      <c r="B51">
        <v>35</v>
      </c>
      <c r="C51">
        <v>40</v>
      </c>
      <c r="D51">
        <f t="shared" si="0"/>
        <v>-5</v>
      </c>
      <c r="E51" t="str">
        <f t="shared" si="1"/>
        <v>No Incentive</v>
      </c>
      <c r="F51">
        <v>32</v>
      </c>
      <c r="G51">
        <v>40</v>
      </c>
      <c r="H51">
        <f t="shared" si="2"/>
        <v>-8</v>
      </c>
      <c r="I51" t="str">
        <f t="shared" si="3"/>
        <v>No Incentive</v>
      </c>
      <c r="J51">
        <f t="shared" si="4"/>
        <v>0</v>
      </c>
      <c r="K51">
        <v>5</v>
      </c>
    </row>
  </sheetData>
  <autoFilter ref="A1:K51" xr:uid="{D2A68583-E63D-4D9B-AC41-794C6CF5416C}">
    <filterColumn colId="10">
      <filters>
        <filter val="3.1"/>
        <filter val="3.2"/>
        <filter val="3.3"/>
        <filter val="3.4"/>
        <filter val="3.5"/>
        <filter val="3.6"/>
        <filter val="3.7"/>
        <filter val="3.8"/>
        <filter val="3.9"/>
        <filter val="4"/>
        <filter val="4.1"/>
        <filter val="4.2"/>
        <filter val="4.3"/>
        <filter val="4.4"/>
        <filter val="4.5"/>
        <filter val="4.6"/>
        <filter val="4.8"/>
        <filter val="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5" sqref="B5"/>
    </sheetView>
  </sheetViews>
  <sheetFormatPr defaultRowHeight="15" x14ac:dyDescent="0.25"/>
  <cols>
    <col min="1" max="1" width="18.140625" bestFit="1" customWidth="1"/>
    <col min="2" max="2" width="74.42578125" bestFit="1" customWidth="1"/>
  </cols>
  <sheetData>
    <row r="1" spans="1:2" x14ac:dyDescent="0.25">
      <c r="A1" t="s">
        <v>6</v>
      </c>
      <c r="B1" t="s">
        <v>73</v>
      </c>
    </row>
    <row r="2" spans="1:2" x14ac:dyDescent="0.25">
      <c r="A2" t="s">
        <v>1</v>
      </c>
      <c r="B2" t="s">
        <v>61</v>
      </c>
    </row>
    <row r="3" spans="1:2" x14ac:dyDescent="0.25">
      <c r="A3" t="s">
        <v>2</v>
      </c>
      <c r="B3" t="s">
        <v>62</v>
      </c>
    </row>
    <row r="4" spans="1:2" x14ac:dyDescent="0.25">
      <c r="A4" t="s">
        <v>3</v>
      </c>
      <c r="B4" t="s">
        <v>63</v>
      </c>
    </row>
    <row r="5" spans="1:2" x14ac:dyDescent="0.25">
      <c r="A5" t="s">
        <v>66</v>
      </c>
      <c r="B5" t="s">
        <v>64</v>
      </c>
    </row>
    <row r="6" spans="1:2" x14ac:dyDescent="0.25">
      <c r="A6" t="s">
        <v>65</v>
      </c>
      <c r="B6" t="s">
        <v>67</v>
      </c>
    </row>
    <row r="7" spans="1:2" x14ac:dyDescent="0.25">
      <c r="A7" t="s">
        <v>58</v>
      </c>
      <c r="B7" t="s">
        <v>69</v>
      </c>
    </row>
    <row r="8" spans="1:2" x14ac:dyDescent="0.25">
      <c r="A8" t="s">
        <v>68</v>
      </c>
      <c r="B8" t="s">
        <v>70</v>
      </c>
    </row>
    <row r="9" spans="1:2" x14ac:dyDescent="0.25">
      <c r="A9" t="s">
        <v>71</v>
      </c>
      <c r="B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1"/>
  <sheetViews>
    <sheetView workbookViewId="0">
      <selection activeCell="B13" sqref="B13"/>
    </sheetView>
  </sheetViews>
  <sheetFormatPr defaultRowHeight="15" x14ac:dyDescent="0.25"/>
  <cols>
    <col min="2" max="2" width="131.140625" customWidth="1"/>
  </cols>
  <sheetData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ht="45" x14ac:dyDescent="0.25">
      <c r="A4">
        <v>3</v>
      </c>
      <c r="B4" s="2" t="s">
        <v>78</v>
      </c>
    </row>
    <row r="5" spans="1:2" ht="30" x14ac:dyDescent="0.25">
      <c r="A5">
        <v>4</v>
      </c>
      <c r="B5" s="2" t="s">
        <v>81</v>
      </c>
    </row>
    <row r="6" spans="1:2" ht="31.5" customHeight="1" x14ac:dyDescent="0.25">
      <c r="A6">
        <v>5</v>
      </c>
      <c r="B6" s="2" t="s">
        <v>79</v>
      </c>
    </row>
    <row r="7" spans="1:2" x14ac:dyDescent="0.25">
      <c r="A7">
        <v>6</v>
      </c>
      <c r="B7" t="s">
        <v>76</v>
      </c>
    </row>
    <row r="8" spans="1:2" ht="30" x14ac:dyDescent="0.25">
      <c r="A8">
        <v>7</v>
      </c>
      <c r="B8" s="2" t="s">
        <v>77</v>
      </c>
    </row>
    <row r="9" spans="1:2" ht="30" x14ac:dyDescent="0.25">
      <c r="A9">
        <v>8</v>
      </c>
      <c r="B9" s="2" t="s">
        <v>82</v>
      </c>
    </row>
    <row r="10" spans="1:2" ht="84" customHeight="1" x14ac:dyDescent="0.25">
      <c r="A10">
        <v>9</v>
      </c>
      <c r="B10" s="2" t="s">
        <v>80</v>
      </c>
    </row>
    <row r="11" spans="1:2" x14ac:dyDescent="0.25">
      <c r="A11">
        <v>10</v>
      </c>
      <c r="B11" s="2" t="s">
        <v>83</v>
      </c>
    </row>
  </sheetData>
  <sortState ref="J1:J16">
    <sortCondition ref="J1:J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Rides</vt:lpstr>
      <vt:lpstr>Drivers</vt:lpstr>
      <vt:lpstr>Q.8</vt:lpstr>
      <vt:lpstr>Q.9 A</vt:lpstr>
      <vt:lpstr>Q.9 B</vt:lpstr>
      <vt:lpstr>Metadata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Pratap Singh</dc:creator>
  <cp:lastModifiedBy>Sunil Gupta</cp:lastModifiedBy>
  <dcterms:created xsi:type="dcterms:W3CDTF">2022-01-28T16:24:46Z</dcterms:created>
  <dcterms:modified xsi:type="dcterms:W3CDTF">2022-03-20T15:09:03Z</dcterms:modified>
</cp:coreProperties>
</file>