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sachin.jagtap\Desktop\"/>
    </mc:Choice>
  </mc:AlternateContent>
  <bookViews>
    <workbookView xWindow="0" yWindow="0" windowWidth="13425" windowHeight="6000" tabRatio="866" activeTab="1"/>
  </bookViews>
  <sheets>
    <sheet name="Dashboard" sheetId="10" r:id="rId1"/>
    <sheet name="Resource" sheetId="9" r:id="rId2"/>
    <sheet name="Datasource" sheetId="8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0" l="1"/>
  <c r="M17" i="10"/>
  <c r="O17" i="10"/>
  <c r="Q17" i="10"/>
  <c r="Q16" i="10"/>
  <c r="O16" i="10"/>
  <c r="M16" i="10"/>
  <c r="K16" i="10"/>
  <c r="D5" i="8"/>
  <c r="D5" i="9"/>
  <c r="I17" i="10"/>
  <c r="I16" i="10"/>
  <c r="D4" i="9"/>
  <c r="D8" i="9" l="1"/>
  <c r="D7" i="9"/>
  <c r="D6" i="9"/>
  <c r="D6" i="8"/>
  <c r="D7" i="8"/>
  <c r="D8" i="8"/>
  <c r="D4" i="8"/>
</calcChain>
</file>

<file path=xl/sharedStrings.xml><?xml version="1.0" encoding="utf-8"?>
<sst xmlns="http://schemas.openxmlformats.org/spreadsheetml/2006/main" count="165" uniqueCount="141">
  <si>
    <t>Test Case Name</t>
  </si>
  <si>
    <t>Total Test Cases</t>
  </si>
  <si>
    <t>No. of  Test Case Passed</t>
  </si>
  <si>
    <t>No. of  Test Case Failed</t>
  </si>
  <si>
    <t>No. of  Test Case have Concern</t>
  </si>
  <si>
    <t>No. of  Test Case Partially Passed</t>
  </si>
  <si>
    <t>Create VPC</t>
  </si>
  <si>
    <t>Sr. No.</t>
  </si>
  <si>
    <t>Expected Result</t>
  </si>
  <si>
    <t>Actual Result</t>
  </si>
  <si>
    <t>Status</t>
  </si>
  <si>
    <t>Verify vpc_id parameter is the mandatory parameter</t>
  </si>
  <si>
    <t>Verify vpc_id parameter with invalid id values</t>
  </si>
  <si>
    <t>Verify vpc_id  parameter with id values as string only</t>
  </si>
  <si>
    <t>Verify Querying vpc details datasource with all the error codes</t>
  </si>
  <si>
    <t>vpc_id must be the mandatory parameter</t>
  </si>
  <si>
    <t>Verify vpc_id parameter with value as NULL/ Blank</t>
  </si>
  <si>
    <t>terraform should display the values of parameters - id, name, cidr, status, routes when vpc_id, tenant_id parameters are proper</t>
  </si>
  <si>
    <t>terraform should give an error for invalid vpc_id parameter</t>
  </si>
  <si>
    <t>terraform should give an error when string value is provided for vpc_id parameter</t>
  </si>
  <si>
    <t>terraform should give an error when vpc_id is not provided</t>
  </si>
  <si>
    <t>terraform should give an error when vpc_id is provided as NULL / Blank</t>
  </si>
  <si>
    <t>terraform should give an error when only one mandatory parameter is provided</t>
  </si>
  <si>
    <t>terraform should display all the error codes for invalid parameter values</t>
  </si>
  <si>
    <t>terrafrom shold query the vpc data when limit parameter is specified</t>
  </si>
  <si>
    <t>OTC</t>
  </si>
  <si>
    <t>Click2Cloud Testing Status</t>
  </si>
  <si>
    <t>Verify VPC creation with name, cidr parameter</t>
  </si>
  <si>
    <t>Verify VPC creation without name, cidr parameter</t>
  </si>
  <si>
    <t>Vpc should get created</t>
  </si>
  <si>
    <t>Verify VPC creation accepts name parameter with value _ and -</t>
  </si>
  <si>
    <t>Verify VPC creation accepts name parameter with maximum 64 characters</t>
  </si>
  <si>
    <t xml:space="preserve">Verify VPC creation accepts name parameter as digits, alphabets, numbers </t>
  </si>
  <si>
    <t>Verify VPC creation accepts name parameter with special characters as @#$%^&amp;*()</t>
  </si>
  <si>
    <t>Vpc should not get created</t>
  </si>
  <si>
    <t>Verify VPC creation with cidr parameter within range. 
The value ranges from 10.0.0.0/8 to 10.255.255.0/24, 172.16.0.0/12 to 172.31.255.0/24, or 192.168.0.0/16 to 192.168.255.0/24.</t>
  </si>
  <si>
    <t xml:space="preserve">Verify VPC creation without cidr parameter
</t>
  </si>
  <si>
    <t>Verify VPC creation with cidr parameter out of range.
The value ranges from 10.0.0.0/8 to 10.255.255.0/24, 172.16.0.0/12 to 172.31.255.0/24, or 192.168.0.0/16 to 192.168.255.0/24.</t>
  </si>
  <si>
    <t>Verify VPC creation with cidr parameter as string</t>
  </si>
  <si>
    <t>Vpc creation in response should display the parameters</t>
  </si>
  <si>
    <t>Verify VPC creation with error code</t>
  </si>
  <si>
    <t>Vpc creation should give error when invalid parameters are provided with proper error code</t>
  </si>
  <si>
    <t>Verify VPC creation without any mandatory parameter</t>
  </si>
  <si>
    <t>Verify Deleting VPC with vpc_id parameter as mandatory</t>
  </si>
  <si>
    <t>Verify Deleting VPC with vpc_id as NULL parameter</t>
  </si>
  <si>
    <t>Verify Deleting VPC resource with error code</t>
  </si>
  <si>
    <t>There are no any mandatory parameters for VPC creation, so Vpc should get created</t>
  </si>
  <si>
    <t>Vpc should get deleted</t>
  </si>
  <si>
    <t>Vpc should not get deleted</t>
  </si>
  <si>
    <t>Delete Vpc should give proper error code for invalid values</t>
  </si>
  <si>
    <t>Updating VPC information resource in response should display the given parameters</t>
  </si>
  <si>
    <t>Verify updating VPC information with vpc_id as mandatory parameter</t>
  </si>
  <si>
    <t>Updating VPC information resource should get updated with vpc_id parameter</t>
  </si>
  <si>
    <t>Verify updating VPC information accepts name parameter with maximum 64 characters</t>
  </si>
  <si>
    <t xml:space="preserve">Verify updating VPC information accepts name parameter as digits, alphabets, numbers </t>
  </si>
  <si>
    <t>Verify updating VPC information accepts name parameter with special characters as @#$%^&amp;*()</t>
  </si>
  <si>
    <t xml:space="preserve">Updating VPC information resource should get updated with _ and - </t>
  </si>
  <si>
    <t>Updating VPC information resource should get updated with maximum of 64 characters</t>
  </si>
  <si>
    <t>Updating VPC information resource should get updated digits, alphabets, numbers</t>
  </si>
  <si>
    <t>Updating VPC information resource should not get updated with special characters @#$%^&amp;*()</t>
  </si>
  <si>
    <t>Updating VPC Information</t>
  </si>
  <si>
    <t>Verify updating VPC information with error codes</t>
  </si>
  <si>
    <t>Updating VPC information resource should display error when invalid values are provided</t>
  </si>
  <si>
    <r>
      <rPr>
        <b/>
        <sz val="11"/>
        <color theme="1"/>
        <rFont val="Calibri"/>
        <family val="2"/>
        <scheme val="minor"/>
      </rPr>
      <t>Open Telekom Cloud (VPC):-&gt;</t>
    </r>
    <r>
      <rPr>
        <sz val="11"/>
        <color theme="1"/>
        <rFont val="Calibri"/>
        <family val="2"/>
        <scheme val="minor"/>
      </rPr>
      <t xml:space="preserve">    </t>
    </r>
    <r>
      <rPr>
        <b/>
        <sz val="11"/>
        <color theme="1"/>
        <rFont val="Calibri"/>
        <family val="2"/>
        <scheme val="minor"/>
      </rPr>
      <t xml:space="preserve"> Creating VPC : </t>
    </r>
    <r>
      <rPr>
        <sz val="11"/>
        <color theme="1"/>
        <rFont val="Calibri"/>
        <family val="2"/>
        <scheme val="minor"/>
      </rPr>
      <t>name, cidr</t>
    </r>
  </si>
  <si>
    <t>Verify Querying Vpc resource with limit parameter as string</t>
  </si>
  <si>
    <t>Pass</t>
  </si>
  <si>
    <t>Description</t>
  </si>
  <si>
    <t>&gt;&gt;</t>
  </si>
  <si>
    <t>&lt;&lt;</t>
  </si>
  <si>
    <t>Test Case Summary</t>
  </si>
  <si>
    <t>Testing Details</t>
  </si>
  <si>
    <t>Execution Start Date:</t>
  </si>
  <si>
    <t>Sr No.</t>
  </si>
  <si>
    <t>Test Case(es)</t>
  </si>
  <si>
    <t>Fail</t>
  </si>
  <si>
    <t>Created By:</t>
  </si>
  <si>
    <t>Sachin Jagtap</t>
  </si>
  <si>
    <t>Execution End Date:</t>
  </si>
  <si>
    <t>Partially passed</t>
  </si>
  <si>
    <t>Concer</t>
  </si>
  <si>
    <t>Open Telekcom Cloud</t>
  </si>
  <si>
    <t>OTC-VPC</t>
  </si>
  <si>
    <t>Interface Name</t>
  </si>
  <si>
    <t>Here we are verifying that Querying Vpc details datasource queries the data only when vpc_id parameter is provided.</t>
  </si>
  <si>
    <t>Here we are verifying that Querying Vpc details datasource will not query the data when invalid vpc_id parameter is provided.</t>
  </si>
  <si>
    <t>Here we are verifying that Querying Vpc details datasource will not query the data when  vpc_id parameter is provided as string.</t>
  </si>
  <si>
    <t>Verify vpc_id  parameter without vpc_id values</t>
  </si>
  <si>
    <t>Here we are verifying that Querying Vpc details datasource will not query the data when vpc_id parameter is not provided.</t>
  </si>
  <si>
    <t>Here we are verifying that Querying Vpc details datasource will not query the data when vpc_id parameter is NULL.</t>
  </si>
  <si>
    <t>Verify that Querying vpc details datasource in response, displays the values of paremeter - id, name, cidr, status, routes</t>
  </si>
  <si>
    <t>Here we are verifying the response or Querying vpc details datasource when valid parameters are provided while running terrafrom file.</t>
  </si>
  <si>
    <t>Verify Querying Vpc details datasource queries the data with only one mandatory parameter</t>
  </si>
  <si>
    <t>Here we are verifying that Querying Vpc details datasource will not query the data when only one mandatory parameter is provided from the available 2 mandatory parameters.</t>
  </si>
  <si>
    <t>Here we are trying to verify Querying Vpc details datasource should generate the proper error code for the errors occurred during exeuction of terrafrom files.</t>
  </si>
  <si>
    <t>Here we are trying to verify that VPC should get created when digits, alphabets, number characters are specified as VPC creation is allowed only for digits, alphabets, numbers only.</t>
  </si>
  <si>
    <t>Here we are trying to verify VPC creation with allowed CIDR parameters.</t>
  </si>
  <si>
    <t>Here we are trying to verify that VPC is getting created without specifying the CIDR parameter as CIDR is non-mandatory parameter.</t>
  </si>
  <si>
    <t>Here we are verifying that VPC creation should not get created when mentioned special characters are specified, as these characters are not allowed while createing VPC.</t>
  </si>
  <si>
    <t>Here we are trying to verify that VPC should get created when maxmim 64 characters are specified as VPC creation is allowed only upto 64 characters.</t>
  </si>
  <si>
    <t>Here we are trying to verify that VPC should not get created when CIDR parameters are specified out of the CIDR range specifed.</t>
  </si>
  <si>
    <t>Here we are trying to verify that VPC is not created when CIDR parameter is specified as string, as this is not allowed while specifying CIDR parameter.</t>
  </si>
  <si>
    <t xml:space="preserve">Verify VPC creation displays the parameter id, name, cidr, status, routes in response </t>
  </si>
  <si>
    <t>Here we are trying to verify that after successful creation VPC it shows specified parameters in the response.</t>
  </si>
  <si>
    <t>Here we are trying to verify that VPC creation generates proper error code when the errors are coming during execution of terrafrom files.</t>
  </si>
  <si>
    <t>As there is no any mandatory parameter for VPC creation, here we are verifying that VPC should successfully get created.</t>
  </si>
  <si>
    <t>Verify Deleting VPC without vpc_id parameter</t>
  </si>
  <si>
    <t>Here we are verifying that deleting vpc gives proper error message with the error codes when any error comes during execution of deleting vpc terraform files.</t>
  </si>
  <si>
    <t xml:space="preserve">Verify updating VPC information resource in response displays the parameters id,  name, cidr, routes, status </t>
  </si>
  <si>
    <t>Here we are verifying that updating vpc information resource after successful completion of execution displays the mentioned parameters in the response</t>
  </si>
  <si>
    <t>Here we are trying to verify that vpc_id is mandatory parameter to update the vpc information.</t>
  </si>
  <si>
    <t>Here we are trying to verify that updating vpc information resource should not update the vpc information when invalid, vpc_id parameter is not specified.</t>
  </si>
  <si>
    <t>Verify updating VPC information without vpc_id parameter, with invalid vpc_id parameter</t>
  </si>
  <si>
    <t>Updating VPC information resource should not get updated without vpc_id parameter or with invalid vpc_id parameter</t>
  </si>
  <si>
    <t>Verify updating VPC information accepts name parameter with value _ and -</t>
  </si>
  <si>
    <t>Here we are verifying that updating vpc information resource accepts only the allowed charcters underscore and hyphen</t>
  </si>
  <si>
    <t>Here we are trying to verify that VPC should get created when underscore and hyphen characters are specified as these charcters are allowed.</t>
  </si>
  <si>
    <t>Updating vpc information resource shold accepts the name parameter characters maximum upto 64 characters.</t>
  </si>
  <si>
    <t>Updating vpc information resource should accept the characters digits, alphabets, numbers as these are the only allowed characters.</t>
  </si>
  <si>
    <t>Updating vpc information resource should not accept the special characters specified, because these specical characters are not allowed.</t>
  </si>
  <si>
    <t>Here we are verifying that updating vpc information resource generates proper error codes for the errors coming during execution of terrafrom files.</t>
  </si>
  <si>
    <t>These are the non-mandatory parameter, Querying Vpc resource should query the data with these parameters also.</t>
  </si>
  <si>
    <t>Here limit parameter should be integer only, we are trying to verify that updating vpc information vpc resource generates an error when limit parameter is provided as a string.</t>
  </si>
  <si>
    <t>Resource (otc_vpc)</t>
  </si>
  <si>
    <t>Datasource (otc_vpc)</t>
  </si>
  <si>
    <r>
      <rPr>
        <b/>
        <sz val="11"/>
        <color theme="1"/>
        <rFont val="Calibri"/>
        <family val="2"/>
        <scheme val="minor"/>
      </rPr>
      <t xml:space="preserve">Updating VPC Information </t>
    </r>
    <r>
      <rPr>
        <sz val="11"/>
        <color theme="1"/>
        <rFont val="Calibri"/>
        <family val="2"/>
        <scheme val="minor"/>
      </rPr>
      <t>:  vpc_id</t>
    </r>
  </si>
  <si>
    <r>
      <rPr>
        <b/>
        <sz val="11"/>
        <color theme="1"/>
        <rFont val="Calibri"/>
        <family val="2"/>
        <scheme val="minor"/>
      </rPr>
      <t>Deleting VPC :</t>
    </r>
    <r>
      <rPr>
        <sz val="11"/>
        <color theme="1"/>
        <rFont val="Calibri"/>
        <family val="2"/>
        <scheme val="minor"/>
      </rPr>
      <t xml:space="preserve">  vpc_id</t>
    </r>
  </si>
  <si>
    <t>During VPC creation  we do not need to specify any mandatory parameter but here we are trying to verify that VPC should get created with all optional parameters.</t>
  </si>
  <si>
    <t xml:space="preserve">Here we are trying to verify that VPC should get created without CIDR parameter as During VPC creation  CIDR is an optional parameter. </t>
  </si>
  <si>
    <t>VPC should get only deleted when vpc_id is specified as this is mandatory parameters while deleting vpc.</t>
  </si>
  <si>
    <t>While deting vpc, vpc_id is the mandatory parameters thus here we are verifying that vpc should not get deleted without specifying the valid vpc_id parameter.</t>
  </si>
  <si>
    <t>Here we are verifying that vpc should not get delted when vpc_id is provided as NULL, as during deleting vpc we require vpc_id as mandatory parameters.</t>
  </si>
  <si>
    <t>Verify Querying Vpc resource with parameter  marker, limit</t>
  </si>
  <si>
    <t>terraform should query the data with parameter  marker, limit</t>
  </si>
  <si>
    <r>
      <rPr>
        <b/>
        <sz val="11"/>
        <color theme="1"/>
        <rFont val="Calibri"/>
        <family val="2"/>
        <scheme val="minor"/>
      </rPr>
      <t xml:space="preserve">Open Telekom Cloud (VPC):-&gt;   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Querying VPC Details :</t>
    </r>
    <r>
      <rPr>
        <sz val="11"/>
        <color theme="1"/>
        <rFont val="Calibri"/>
        <family val="2"/>
        <scheme val="minor"/>
      </rPr>
      <t xml:space="preserve">  vpc_id</t>
    </r>
  </si>
  <si>
    <r>
      <rPr>
        <b/>
        <sz val="11"/>
        <color theme="1"/>
        <rFont val="Calibri"/>
        <family val="2"/>
        <scheme val="minor"/>
      </rPr>
      <t>Querying VPC :</t>
    </r>
    <r>
      <rPr>
        <sz val="11"/>
        <color theme="1"/>
        <rFont val="Calibri"/>
        <family val="2"/>
        <scheme val="minor"/>
      </rPr>
      <t xml:space="preserve">  marker, limit</t>
    </r>
  </si>
  <si>
    <t>Querying VPC'S</t>
  </si>
  <si>
    <t>Deleting VPC</t>
  </si>
  <si>
    <t>Querying VPC Details</t>
  </si>
  <si>
    <t>Verify Querying vpc details datasource with specifying all the parameters</t>
  </si>
  <si>
    <t>Here we are trying to verify that Querying Vpc details datasource queries the data when all the mandatory, non-mandatory parameters are specified.</t>
  </si>
  <si>
    <t>terrafrom should query the details with all mandatory, non-mandatory parmaters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</si>
</sst>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3" tint="0.59999389629810485"/>
      </bottom>
      <diagonal/>
    </border>
    <border>
      <left style="medium">
        <color indexed="64"/>
      </left>
      <right/>
      <top/>
      <bottom style="medium">
        <color theme="3" tint="0.59999389629810485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indexed="64"/>
      </right>
      <top style="medium">
        <color theme="3" tint="0.59999389629810485"/>
      </top>
      <bottom/>
      <diagonal/>
    </border>
    <border>
      <left style="medium">
        <color indexed="64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 style="medium">
        <color indexed="64"/>
      </bottom>
      <diagonal/>
    </border>
    <border>
      <left/>
      <right style="medium">
        <color theme="3" tint="0.5999938962981048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7" fillId="7" borderId="0" applyNumberFormat="0" applyBorder="0" applyAlignment="0" applyProtection="0"/>
    <xf numFmtId="0" fontId="5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5" fillId="2" borderId="2" xfId="1" applyBorder="1" applyAlignment="1">
      <alignment horizontal="center"/>
    </xf>
    <xf numFmtId="0" fontId="5" fillId="2" borderId="3" xfId="1" applyBorder="1" applyAlignment="1">
      <alignment horizontal="center"/>
    </xf>
    <xf numFmtId="0" fontId="5" fillId="2" borderId="4" xfId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0" fillId="0" borderId="0" xfId="0" applyAlignment="1"/>
    <xf numFmtId="0" fontId="5" fillId="2" borderId="3" xfId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4" borderId="1" xfId="0" applyFill="1" applyBorder="1" applyAlignment="1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19" xfId="0" applyBorder="1"/>
    <xf numFmtId="0" fontId="0" fillId="0" borderId="18" xfId="0" applyBorder="1"/>
    <xf numFmtId="0" fontId="0" fillId="0" borderId="0" xfId="0"/>
    <xf numFmtId="0" fontId="0" fillId="0" borderId="0" xfId="0" applyBorder="1"/>
    <xf numFmtId="0" fontId="8" fillId="9" borderId="13" xfId="4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" xfId="0" applyBorder="1" applyAlignment="1">
      <alignment horizontal="center" vertical="center"/>
    </xf>
    <xf numFmtId="0" fontId="0" fillId="10" borderId="17" xfId="0" applyFill="1" applyBorder="1" applyAlignment="1"/>
    <xf numFmtId="0" fontId="0" fillId="10" borderId="27" xfId="0" applyFill="1" applyBorder="1" applyAlignment="1"/>
    <xf numFmtId="0" fontId="0" fillId="10" borderId="16" xfId="0" applyFill="1" applyBorder="1" applyAlignment="1">
      <alignment horizontal="center"/>
    </xf>
    <xf numFmtId="0" fontId="5" fillId="2" borderId="2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/>
    <xf numFmtId="0" fontId="9" fillId="10" borderId="7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0" xfId="0"/>
    <xf numFmtId="0" fontId="0" fillId="0" borderId="14" xfId="0" applyBorder="1"/>
    <xf numFmtId="0" fontId="0" fillId="0" borderId="28" xfId="0" applyBorder="1"/>
    <xf numFmtId="0" fontId="0" fillId="0" borderId="15" xfId="0" applyBorder="1"/>
    <xf numFmtId="0" fontId="0" fillId="0" borderId="34" xfId="0" applyBorder="1"/>
    <xf numFmtId="0" fontId="0" fillId="0" borderId="35" xfId="0" applyBorder="1"/>
    <xf numFmtId="0" fontId="0" fillId="0" borderId="29" xfId="0" applyBorder="1"/>
    <xf numFmtId="0" fontId="0" fillId="0" borderId="30" xfId="0" applyBorder="1"/>
    <xf numFmtId="0" fontId="0" fillId="10" borderId="14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8" fillId="0" borderId="1" xfId="4" applyBorder="1"/>
    <xf numFmtId="0" fontId="0" fillId="0" borderId="3" xfId="0" applyBorder="1" applyAlignment="1">
      <alignment horizontal="center" vertical="center"/>
    </xf>
    <xf numFmtId="0" fontId="8" fillId="0" borderId="3" xfId="4" applyBorder="1" applyAlignment="1">
      <alignment horizontal="left" vertical="top"/>
    </xf>
    <xf numFmtId="0" fontId="0" fillId="10" borderId="7" xfId="0" applyFill="1" applyBorder="1" applyAlignment="1">
      <alignment horizontal="center" vertical="center"/>
    </xf>
    <xf numFmtId="0" fontId="0" fillId="10" borderId="26" xfId="0" applyFill="1" applyBorder="1" applyAlignment="1"/>
    <xf numFmtId="0" fontId="0" fillId="10" borderId="17" xfId="0" applyFill="1" applyBorder="1" applyAlignment="1"/>
    <xf numFmtId="0" fontId="0" fillId="10" borderId="9" xfId="0" applyFill="1" applyBorder="1" applyAlignment="1"/>
    <xf numFmtId="0" fontId="0" fillId="10" borderId="0" xfId="0" applyFill="1" applyBorder="1" applyAlignment="1"/>
    <xf numFmtId="14" fontId="0" fillId="10" borderId="13" xfId="0" applyNumberFormat="1" applyFill="1" applyBorder="1" applyAlignment="1">
      <alignment horizontal="left" vertical="top"/>
    </xf>
    <xf numFmtId="0" fontId="0" fillId="10" borderId="13" xfId="0" applyFill="1" applyBorder="1" applyAlignment="1"/>
    <xf numFmtId="14" fontId="0" fillId="10" borderId="1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11" borderId="1" xfId="0" applyFill="1" applyBorder="1" applyAlignment="1">
      <alignment horizontal="center" vertical="center" textRotation="90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5">
    <cellStyle name="60% - Accent1 2" xfId="3"/>
    <cellStyle name="Accent1" xfId="1" builtinId="29"/>
    <cellStyle name="Hyperlink" xfId="4" builtinId="8"/>
    <cellStyle name="Neutral 2" xfId="2"/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21"/>
      <tableStyleElement type="headerRow" dxfId="20"/>
    </tableStyle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19050</xdr:rowOff>
    </xdr:from>
    <xdr:to>
      <xdr:col>11</xdr:col>
      <xdr:colOff>132685</xdr:colOff>
      <xdr:row>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DB7D4-F1E5-4925-A64B-1BCD0C49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600075"/>
          <a:ext cx="1313785" cy="7239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723235</xdr:colOff>
      <xdr:row>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F2C2B-5EB8-4AEE-9CC7-698F5B6A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3785" cy="135255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7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EB0E8-88A9-4267-8C98-22CD6F1AC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3975" cy="140969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id="3" name="Table224" displayName="Table224" ref="B12:G39" totalsRowShown="0" headerRowDxfId="19" headerRowBorderDxfId="18" tableBorderDxfId="17" totalsRowBorderDxfId="16" headerRowCellStyle="Accent1">
  <autoFilter ref="B12:G39"/>
  <tableColumns count="6">
    <tableColumn id="1" name="Sr. No." dataDxfId="15"/>
    <tableColumn id="2" name="Test Case Name" dataDxfId="14"/>
    <tableColumn id="7" name="Description" dataDxfId="13"/>
    <tableColumn id="4" name="Expected Result" dataDxfId="12"/>
    <tableColumn id="5" name="Actual Result" dataDxfId="11"/>
    <tableColumn id="6" name="Status" dataDxfId="1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2:G21" totalsRowShown="0" headerRowDxfId="9" headerRowBorderDxfId="8" tableBorderDxfId="7" totalsRowBorderDxfId="6" headerRowCellStyle="Accent1">
  <autoFilter ref="B12:G21"/>
  <tableColumns count="6">
    <tableColumn id="1" name="Sr. No." dataDxfId="5"/>
    <tableColumn id="2" name="Test Case Name" dataDxfId="4"/>
    <tableColumn id="3" name="Description" dataDxfId="3"/>
    <tableColumn id="4" name="Expected Result" dataDxfId="2"/>
    <tableColumn id="5" name="Actual Result" dataDxfId="1"/>
    <tableColumn id="6" name="Statu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0"/>
  <sheetViews>
    <sheetView workbookViewId="0">
      <selection activeCell="E17" sqref="E17:H17"/>
    </sheetView>
  </sheetViews>
  <sheetFormatPr defaultRowHeight="15" x14ac:dyDescent="0.25"/>
  <cols>
    <col min="12" max="12" width="10" customWidth="1"/>
  </cols>
  <sheetData>
    <row r="1" spans="4:18" x14ac:dyDescent="0.25">
      <c r="I1" s="44" t="s">
        <v>80</v>
      </c>
      <c r="J1" s="45"/>
      <c r="K1" s="45"/>
      <c r="L1" s="46"/>
    </row>
    <row r="2" spans="4:18" ht="15.75" thickBot="1" x14ac:dyDescent="0.3">
      <c r="I2" s="47"/>
      <c r="J2" s="48"/>
      <c r="K2" s="48"/>
      <c r="L2" s="49"/>
    </row>
    <row r="4" spans="4:18" s="25" customFormat="1" x14ac:dyDescent="0.25"/>
    <row r="5" spans="4:18" s="25" customFormat="1" x14ac:dyDescent="0.25"/>
    <row r="6" spans="4:18" s="25" customFormat="1" x14ac:dyDescent="0.25"/>
    <row r="7" spans="4:18" s="25" customFormat="1" x14ac:dyDescent="0.25"/>
    <row r="8" spans="4:18" ht="15.75" thickBot="1" x14ac:dyDescent="0.3"/>
    <row r="9" spans="4:18" ht="15.75" thickBot="1" x14ac:dyDescent="0.3">
      <c r="D9" s="25"/>
      <c r="E9" s="25"/>
      <c r="F9" s="69" t="s">
        <v>69</v>
      </c>
      <c r="G9" s="45"/>
      <c r="H9" s="46"/>
      <c r="I9" s="26"/>
      <c r="J9" s="26"/>
      <c r="K9" s="24"/>
      <c r="L9" s="25"/>
      <c r="M9" s="69" t="s">
        <v>70</v>
      </c>
      <c r="N9" s="45"/>
      <c r="O9" s="45"/>
      <c r="P9" s="46"/>
      <c r="Q9" s="23"/>
      <c r="R9" s="24"/>
    </row>
    <row r="10" spans="4:18" ht="15.75" thickBot="1" x14ac:dyDescent="0.3">
      <c r="D10" s="28"/>
      <c r="E10" s="29"/>
      <c r="F10" s="47"/>
      <c r="G10" s="48"/>
      <c r="H10" s="49"/>
      <c r="I10" s="30"/>
      <c r="J10" s="31"/>
      <c r="K10" s="28"/>
      <c r="L10" s="29"/>
      <c r="M10" s="47"/>
      <c r="N10" s="48"/>
      <c r="O10" s="48"/>
      <c r="P10" s="49"/>
      <c r="Q10" s="25"/>
      <c r="R10" s="25"/>
    </row>
    <row r="11" spans="4:18" ht="15.75" thickBot="1" x14ac:dyDescent="0.3">
      <c r="D11" s="32"/>
      <c r="E11" s="25"/>
      <c r="F11" s="25"/>
      <c r="G11" s="25"/>
      <c r="H11" s="25"/>
      <c r="I11" s="25"/>
      <c r="J11" s="33"/>
      <c r="K11" s="26"/>
      <c r="L11" s="25"/>
      <c r="M11" s="25"/>
      <c r="N11" s="25"/>
      <c r="O11" s="25"/>
      <c r="P11" s="25"/>
      <c r="Q11" s="25"/>
      <c r="R11" s="25"/>
    </row>
    <row r="12" spans="4:18" x14ac:dyDescent="0.25">
      <c r="D12" s="69" t="s">
        <v>81</v>
      </c>
      <c r="E12" s="45"/>
      <c r="F12" s="45"/>
      <c r="G12" s="45"/>
      <c r="H12" s="45"/>
      <c r="I12" s="45"/>
      <c r="J12" s="46"/>
      <c r="K12" s="70" t="s">
        <v>75</v>
      </c>
      <c r="L12" s="71"/>
      <c r="M12" s="71" t="s">
        <v>76</v>
      </c>
      <c r="N12" s="71"/>
      <c r="O12" s="35"/>
      <c r="P12" s="35"/>
      <c r="Q12" s="35"/>
      <c r="R12" s="36"/>
    </row>
    <row r="13" spans="4:18" ht="15.75" thickBot="1" x14ac:dyDescent="0.3">
      <c r="D13" s="47"/>
      <c r="E13" s="48"/>
      <c r="F13" s="48"/>
      <c r="G13" s="48"/>
      <c r="H13" s="48"/>
      <c r="I13" s="48"/>
      <c r="J13" s="49"/>
      <c r="K13" s="72" t="s">
        <v>71</v>
      </c>
      <c r="L13" s="73"/>
      <c r="M13" s="74"/>
      <c r="N13" s="74"/>
      <c r="O13" s="75" t="s">
        <v>77</v>
      </c>
      <c r="P13" s="75"/>
      <c r="Q13" s="74"/>
      <c r="R13" s="76"/>
    </row>
    <row r="14" spans="4:18" ht="15.75" thickBot="1" x14ac:dyDescent="0.3">
      <c r="D14" s="51"/>
      <c r="E14" s="52"/>
      <c r="F14" s="52"/>
      <c r="G14" s="52"/>
      <c r="H14" s="52"/>
      <c r="I14" s="52"/>
      <c r="J14" s="53"/>
      <c r="K14" s="54"/>
      <c r="L14" s="55"/>
      <c r="M14" s="55"/>
      <c r="N14" s="55"/>
      <c r="O14" s="56"/>
      <c r="P14" s="56"/>
      <c r="Q14" s="56"/>
      <c r="R14" s="57"/>
    </row>
    <row r="15" spans="4:18" ht="15.75" thickBot="1" x14ac:dyDescent="0.3">
      <c r="D15" s="37" t="s">
        <v>72</v>
      </c>
      <c r="E15" s="58" t="s">
        <v>82</v>
      </c>
      <c r="F15" s="59"/>
      <c r="G15" s="59"/>
      <c r="H15" s="60"/>
      <c r="I15" s="58" t="s">
        <v>73</v>
      </c>
      <c r="J15" s="60"/>
      <c r="K15" s="61" t="s">
        <v>65</v>
      </c>
      <c r="L15" s="62"/>
      <c r="M15" s="61" t="s">
        <v>74</v>
      </c>
      <c r="N15" s="62"/>
      <c r="O15" s="63" t="s">
        <v>78</v>
      </c>
      <c r="P15" s="64"/>
      <c r="Q15" s="64" t="s">
        <v>79</v>
      </c>
      <c r="R15" s="65"/>
    </row>
    <row r="16" spans="4:18" x14ac:dyDescent="0.25">
      <c r="D16" s="10">
        <v>1</v>
      </c>
      <c r="E16" s="68" t="s">
        <v>122</v>
      </c>
      <c r="F16" s="68"/>
      <c r="G16" s="68"/>
      <c r="H16" s="68"/>
      <c r="I16" s="67">
        <f>COUNT(Table224[])</f>
        <v>27</v>
      </c>
      <c r="J16" s="67"/>
      <c r="K16" s="67">
        <f>COUNTIF(Table224[Status],"Pass")</f>
        <v>0</v>
      </c>
      <c r="L16" s="67"/>
      <c r="M16" s="67">
        <f>COUNTIF(Table224[Status],"Fail")</f>
        <v>0</v>
      </c>
      <c r="N16" s="67"/>
      <c r="O16" s="67">
        <f>COUNTIF(Table224[Status],"Partially pass")</f>
        <v>0</v>
      </c>
      <c r="P16" s="67"/>
      <c r="Q16" s="67">
        <f>COUNTIF(Table224[Status],"Concer")</f>
        <v>0</v>
      </c>
      <c r="R16" s="67"/>
    </row>
    <row r="17" spans="3:19" x14ac:dyDescent="0.25">
      <c r="D17" s="10">
        <v>2</v>
      </c>
      <c r="E17" s="66" t="s">
        <v>123</v>
      </c>
      <c r="F17" s="66"/>
      <c r="G17" s="66"/>
      <c r="H17" s="66"/>
      <c r="I17" s="67">
        <f>COUNT(Table22[])</f>
        <v>9</v>
      </c>
      <c r="J17" s="67"/>
      <c r="K17" s="67">
        <f>COUNTIF(Table22[Status],"Pass")</f>
        <v>0</v>
      </c>
      <c r="L17" s="67"/>
      <c r="M17" s="67">
        <f>COUNTIF(Table22[Status],"Fail")</f>
        <v>0</v>
      </c>
      <c r="N17" s="67"/>
      <c r="O17" s="67">
        <f>COUNTIF(Table224[Status],"Partially pass")</f>
        <v>0</v>
      </c>
      <c r="P17" s="67"/>
      <c r="Q17" s="67">
        <f>COUNTIF(Table22[Status],"Concern")</f>
        <v>0</v>
      </c>
      <c r="R17" s="67"/>
    </row>
    <row r="18" spans="3:19" x14ac:dyDescent="0.25">
      <c r="C18" s="25"/>
      <c r="D18" s="25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25"/>
    </row>
    <row r="19" spans="3:19" x14ac:dyDescent="0.25">
      <c r="C19" s="25"/>
      <c r="D19" s="25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25"/>
    </row>
    <row r="20" spans="3:19" x14ac:dyDescent="0.25">
      <c r="C20" s="25"/>
      <c r="D20" s="25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25"/>
    </row>
    <row r="21" spans="3:19" x14ac:dyDescent="0.25">
      <c r="C21" s="25"/>
      <c r="D21" s="25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25"/>
    </row>
    <row r="22" spans="3:19" x14ac:dyDescent="0.25">
      <c r="C22" s="25"/>
      <c r="D22" s="25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25"/>
    </row>
    <row r="23" spans="3:19" x14ac:dyDescent="0.25">
      <c r="C23" s="25"/>
      <c r="D23" s="25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25"/>
    </row>
    <row r="24" spans="3:19" x14ac:dyDescent="0.25">
      <c r="C24" s="25"/>
      <c r="D24" s="25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25"/>
    </row>
    <row r="25" spans="3:19" x14ac:dyDescent="0.25">
      <c r="C25" s="25"/>
      <c r="D25" s="25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25"/>
    </row>
    <row r="26" spans="3:19" x14ac:dyDescent="0.25">
      <c r="C26" s="25"/>
      <c r="D26" s="25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25"/>
    </row>
    <row r="27" spans="3:19" x14ac:dyDescent="0.25">
      <c r="C27" s="25"/>
      <c r="D27" s="25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25"/>
    </row>
    <row r="28" spans="3:19" x14ac:dyDescent="0.25">
      <c r="C28" s="25"/>
      <c r="D28" s="25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25"/>
    </row>
    <row r="29" spans="3:19" x14ac:dyDescent="0.25">
      <c r="C29" s="25"/>
      <c r="D29" s="25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25"/>
    </row>
    <row r="30" spans="3:19" x14ac:dyDescent="0.25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</sheetData>
  <mergeCells count="102">
    <mergeCell ref="F9:H10"/>
    <mergeCell ref="M9:P10"/>
    <mergeCell ref="D12:J13"/>
    <mergeCell ref="K12:L12"/>
    <mergeCell ref="M12:N12"/>
    <mergeCell ref="K13:L13"/>
    <mergeCell ref="M13:N13"/>
    <mergeCell ref="O13:P13"/>
    <mergeCell ref="Q13:R13"/>
    <mergeCell ref="D14:J14"/>
    <mergeCell ref="K14:R14"/>
    <mergeCell ref="E15:H15"/>
    <mergeCell ref="I15:J15"/>
    <mergeCell ref="K15:L15"/>
    <mergeCell ref="M15:N15"/>
    <mergeCell ref="O15:P15"/>
    <mergeCell ref="Q15:R15"/>
    <mergeCell ref="E17:H17"/>
    <mergeCell ref="I17:J17"/>
    <mergeCell ref="K17:L17"/>
    <mergeCell ref="M17:N17"/>
    <mergeCell ref="O17:P17"/>
    <mergeCell ref="Q17:R17"/>
    <mergeCell ref="E16:H16"/>
    <mergeCell ref="I16:J16"/>
    <mergeCell ref="K16:L16"/>
    <mergeCell ref="M16:N16"/>
    <mergeCell ref="O16:P16"/>
    <mergeCell ref="Q16:R16"/>
    <mergeCell ref="E19:H19"/>
    <mergeCell ref="I19:J19"/>
    <mergeCell ref="K19:L19"/>
    <mergeCell ref="M19:N19"/>
    <mergeCell ref="O19:P19"/>
    <mergeCell ref="Q19:R19"/>
    <mergeCell ref="E18:H18"/>
    <mergeCell ref="I18:J18"/>
    <mergeCell ref="K18:L18"/>
    <mergeCell ref="M18:N18"/>
    <mergeCell ref="O18:P18"/>
    <mergeCell ref="Q18:R18"/>
    <mergeCell ref="E21:H21"/>
    <mergeCell ref="I21:J21"/>
    <mergeCell ref="K21:L21"/>
    <mergeCell ref="M21:N21"/>
    <mergeCell ref="O21:P21"/>
    <mergeCell ref="Q21:R21"/>
    <mergeCell ref="E20:H20"/>
    <mergeCell ref="I20:J20"/>
    <mergeCell ref="K20:L20"/>
    <mergeCell ref="M20:N20"/>
    <mergeCell ref="O20:P20"/>
    <mergeCell ref="Q20:R20"/>
    <mergeCell ref="E23:H23"/>
    <mergeCell ref="I23:J23"/>
    <mergeCell ref="K23:L23"/>
    <mergeCell ref="M23:N23"/>
    <mergeCell ref="O23:P23"/>
    <mergeCell ref="Q23:R23"/>
    <mergeCell ref="E22:H22"/>
    <mergeCell ref="I22:J22"/>
    <mergeCell ref="K22:L22"/>
    <mergeCell ref="M22:N22"/>
    <mergeCell ref="O22:P22"/>
    <mergeCell ref="Q22:R22"/>
    <mergeCell ref="Q26:R26"/>
    <mergeCell ref="E25:H25"/>
    <mergeCell ref="I25:J25"/>
    <mergeCell ref="K25:L25"/>
    <mergeCell ref="M25:N25"/>
    <mergeCell ref="O25:P25"/>
    <mergeCell ref="Q25:R25"/>
    <mergeCell ref="E24:H24"/>
    <mergeCell ref="I24:J24"/>
    <mergeCell ref="K24:L24"/>
    <mergeCell ref="M24:N24"/>
    <mergeCell ref="O24:P24"/>
    <mergeCell ref="Q24:R24"/>
    <mergeCell ref="I1:L2"/>
    <mergeCell ref="E29:H29"/>
    <mergeCell ref="I29:J29"/>
    <mergeCell ref="K29:L29"/>
    <mergeCell ref="M29:N29"/>
    <mergeCell ref="O29:P29"/>
    <mergeCell ref="Q29:R29"/>
    <mergeCell ref="E28:H28"/>
    <mergeCell ref="I28:J28"/>
    <mergeCell ref="K28:L28"/>
    <mergeCell ref="M28:N28"/>
    <mergeCell ref="O28:P28"/>
    <mergeCell ref="Q28:R28"/>
    <mergeCell ref="E27:H27"/>
    <mergeCell ref="I27:J27"/>
    <mergeCell ref="K27:L27"/>
    <mergeCell ref="M27:N27"/>
    <mergeCell ref="O27:P27"/>
    <mergeCell ref="Q27:R27"/>
    <mergeCell ref="E26:H26"/>
    <mergeCell ref="I26:J26"/>
    <mergeCell ref="K26:L26"/>
    <mergeCell ref="M26:N26"/>
    <mergeCell ref="O26:P26"/>
  </mergeCells>
  <hyperlinks>
    <hyperlink ref="E16:H16" location="Resource!A1" tooltip="Login" display="Resource"/>
    <hyperlink ref="E17:H17" location="Datasource!A1" tooltip="Security Groups" display="Datasource (otc_vpc)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76"/>
  <sheetViews>
    <sheetView tabSelected="1" zoomScaleNormal="100" workbookViewId="0">
      <selection activeCell="D10" sqref="D10"/>
    </sheetView>
  </sheetViews>
  <sheetFormatPr defaultRowHeight="15" x14ac:dyDescent="0.25"/>
  <cols>
    <col min="1" max="1" width="8.85546875" customWidth="1"/>
    <col min="2" max="2" width="11" style="2" customWidth="1"/>
    <col min="3" max="3" width="41.85546875" bestFit="1" customWidth="1"/>
    <col min="4" max="4" width="39.7109375" style="12" bestFit="1" customWidth="1"/>
    <col min="5" max="5" width="25" customWidth="1"/>
    <col min="6" max="6" width="17.140625" bestFit="1" customWidth="1"/>
    <col min="7" max="7" width="11" bestFit="1" customWidth="1"/>
    <col min="9" max="9" width="5.28515625" customWidth="1"/>
  </cols>
  <sheetData>
    <row r="1" spans="1:7" ht="18.75" customHeight="1" x14ac:dyDescent="0.25">
      <c r="C1" s="81" t="s">
        <v>63</v>
      </c>
      <c r="D1" s="82"/>
    </row>
    <row r="2" spans="1:7" x14ac:dyDescent="0.25">
      <c r="C2" s="42" t="s">
        <v>124</v>
      </c>
      <c r="D2" s="17" t="s">
        <v>125</v>
      </c>
    </row>
    <row r="3" spans="1:7" x14ac:dyDescent="0.25">
      <c r="C3" s="18" t="s">
        <v>26</v>
      </c>
      <c r="D3" s="20"/>
    </row>
    <row r="4" spans="1:7" x14ac:dyDescent="0.25">
      <c r="C4" s="19" t="s">
        <v>1</v>
      </c>
      <c r="D4" s="21">
        <f>COUNT(Table224[])</f>
        <v>27</v>
      </c>
      <c r="E4" s="1"/>
    </row>
    <row r="5" spans="1:7" x14ac:dyDescent="0.25">
      <c r="C5" s="19" t="s">
        <v>2</v>
      </c>
      <c r="D5" s="21">
        <f>COUNTIF(Table224[Status],"Pass")</f>
        <v>0</v>
      </c>
      <c r="E5" s="1"/>
    </row>
    <row r="6" spans="1:7" x14ac:dyDescent="0.25">
      <c r="C6" s="19" t="s">
        <v>3</v>
      </c>
      <c r="D6" s="21">
        <f>COUNTIF(Table224[Status],"Fail")</f>
        <v>0</v>
      </c>
      <c r="E6" s="1"/>
    </row>
    <row r="7" spans="1:7" x14ac:dyDescent="0.25">
      <c r="C7" s="19" t="s">
        <v>5</v>
      </c>
      <c r="D7" s="21">
        <f>COUNTIF(Table224[Status],"Partially passed")</f>
        <v>0</v>
      </c>
      <c r="E7" s="1"/>
    </row>
    <row r="8" spans="1:7" ht="15.75" thickBot="1" x14ac:dyDescent="0.3">
      <c r="A8" s="27" t="s">
        <v>68</v>
      </c>
      <c r="B8" s="27" t="s">
        <v>67</v>
      </c>
      <c r="C8" s="19" t="s">
        <v>4</v>
      </c>
      <c r="D8" s="21">
        <f>COUNTIF(Table224[Status],"Concern")</f>
        <v>0</v>
      </c>
      <c r="E8" s="1"/>
    </row>
    <row r="9" spans="1:7" x14ac:dyDescent="0.25">
      <c r="C9" s="3"/>
      <c r="D9" s="11"/>
      <c r="E9" s="1"/>
    </row>
    <row r="10" spans="1:7" x14ac:dyDescent="0.25">
      <c r="C10" s="3"/>
      <c r="D10" s="11"/>
      <c r="E10" s="1"/>
    </row>
    <row r="12" spans="1:7" s="2" customFormat="1" x14ac:dyDescent="0.25">
      <c r="A12" s="9" t="s">
        <v>25</v>
      </c>
      <c r="B12" s="4" t="s">
        <v>7</v>
      </c>
      <c r="C12" s="13" t="s">
        <v>0</v>
      </c>
      <c r="D12" s="13" t="s">
        <v>66</v>
      </c>
      <c r="E12" s="13" t="s">
        <v>8</v>
      </c>
      <c r="F12" s="5" t="s">
        <v>9</v>
      </c>
      <c r="G12" s="6" t="s">
        <v>10</v>
      </c>
    </row>
    <row r="13" spans="1:7" ht="60" x14ac:dyDescent="0.25">
      <c r="A13" s="77" t="s">
        <v>6</v>
      </c>
      <c r="B13" s="34">
        <v>1</v>
      </c>
      <c r="C13" s="14" t="s">
        <v>27</v>
      </c>
      <c r="D13" s="14" t="s">
        <v>126</v>
      </c>
      <c r="E13" s="14" t="s">
        <v>29</v>
      </c>
      <c r="F13" s="7"/>
      <c r="G13" s="7"/>
    </row>
    <row r="14" spans="1:7" ht="60" x14ac:dyDescent="0.25">
      <c r="A14" s="77"/>
      <c r="B14" s="34">
        <v>2</v>
      </c>
      <c r="C14" s="14" t="s">
        <v>28</v>
      </c>
      <c r="D14" s="14" t="s">
        <v>127</v>
      </c>
      <c r="E14" s="14" t="s">
        <v>29</v>
      </c>
      <c r="F14" s="7"/>
      <c r="G14" s="7"/>
    </row>
    <row r="15" spans="1:7" ht="60" x14ac:dyDescent="0.25">
      <c r="A15" s="77"/>
      <c r="B15" s="34">
        <v>3</v>
      </c>
      <c r="C15" s="14" t="s">
        <v>30</v>
      </c>
      <c r="D15" s="14" t="s">
        <v>115</v>
      </c>
      <c r="E15" s="14" t="s">
        <v>29</v>
      </c>
      <c r="F15" s="7"/>
      <c r="G15" s="7"/>
    </row>
    <row r="16" spans="1:7" ht="60" x14ac:dyDescent="0.25">
      <c r="A16" s="77"/>
      <c r="B16" s="34">
        <v>4</v>
      </c>
      <c r="C16" s="14" t="s">
        <v>31</v>
      </c>
      <c r="D16" s="14" t="s">
        <v>98</v>
      </c>
      <c r="E16" s="14" t="s">
        <v>29</v>
      </c>
      <c r="F16" s="7"/>
      <c r="G16" s="7"/>
    </row>
    <row r="17" spans="1:99" ht="75" x14ac:dyDescent="0.25">
      <c r="A17" s="77"/>
      <c r="B17" s="34">
        <v>5</v>
      </c>
      <c r="C17" s="14" t="s">
        <v>32</v>
      </c>
      <c r="D17" s="14" t="s">
        <v>94</v>
      </c>
      <c r="E17" s="14" t="s">
        <v>29</v>
      </c>
      <c r="F17" s="7"/>
      <c r="G17" s="7"/>
    </row>
    <row r="18" spans="1:99" ht="75" x14ac:dyDescent="0.25">
      <c r="A18" s="77"/>
      <c r="B18" s="34">
        <v>6</v>
      </c>
      <c r="C18" s="14" t="s">
        <v>33</v>
      </c>
      <c r="D18" s="14" t="s">
        <v>97</v>
      </c>
      <c r="E18" s="14" t="s">
        <v>34</v>
      </c>
      <c r="F18" s="7"/>
      <c r="G18" s="7"/>
    </row>
    <row r="19" spans="1:99" ht="90" x14ac:dyDescent="0.25">
      <c r="A19" s="77"/>
      <c r="B19" s="34">
        <v>7</v>
      </c>
      <c r="C19" s="14" t="s">
        <v>35</v>
      </c>
      <c r="D19" s="14" t="s">
        <v>95</v>
      </c>
      <c r="E19" s="14" t="s">
        <v>29</v>
      </c>
      <c r="F19" s="7"/>
      <c r="G19" s="7"/>
    </row>
    <row r="20" spans="1:99" ht="60" x14ac:dyDescent="0.25">
      <c r="A20" s="77"/>
      <c r="B20" s="34">
        <v>8</v>
      </c>
      <c r="C20" s="14" t="s">
        <v>36</v>
      </c>
      <c r="D20" s="14" t="s">
        <v>96</v>
      </c>
      <c r="E20" s="15" t="s">
        <v>29</v>
      </c>
      <c r="F20" s="7"/>
      <c r="G20" s="7"/>
    </row>
    <row r="21" spans="1:99" ht="90" x14ac:dyDescent="0.25">
      <c r="A21" s="77"/>
      <c r="B21" s="34">
        <v>9</v>
      </c>
      <c r="C21" s="14" t="s">
        <v>37</v>
      </c>
      <c r="D21" s="14" t="s">
        <v>99</v>
      </c>
      <c r="E21" s="14" t="s">
        <v>34</v>
      </c>
      <c r="F21" s="7"/>
      <c r="G21" s="7"/>
    </row>
    <row r="22" spans="1:99" ht="60" x14ac:dyDescent="0.25">
      <c r="A22" s="77"/>
      <c r="B22" s="34">
        <v>10</v>
      </c>
      <c r="C22" s="14" t="s">
        <v>38</v>
      </c>
      <c r="D22" s="14" t="s">
        <v>100</v>
      </c>
      <c r="E22" s="14" t="s">
        <v>34</v>
      </c>
      <c r="F22" s="7"/>
      <c r="G22" s="7"/>
    </row>
    <row r="23" spans="1:99" ht="45" x14ac:dyDescent="0.25">
      <c r="A23" s="77"/>
      <c r="B23" s="34">
        <v>11</v>
      </c>
      <c r="C23" s="14" t="s">
        <v>101</v>
      </c>
      <c r="D23" s="14" t="s">
        <v>102</v>
      </c>
      <c r="E23" s="14" t="s">
        <v>39</v>
      </c>
      <c r="F23" s="7"/>
      <c r="G23" s="7"/>
    </row>
    <row r="24" spans="1:99" ht="60" x14ac:dyDescent="0.25">
      <c r="A24" s="77"/>
      <c r="B24" s="34">
        <v>12</v>
      </c>
      <c r="C24" s="14" t="s">
        <v>40</v>
      </c>
      <c r="D24" s="14" t="s">
        <v>103</v>
      </c>
      <c r="E24" s="14" t="s">
        <v>41</v>
      </c>
      <c r="F24" s="7"/>
      <c r="G24" s="7"/>
    </row>
    <row r="25" spans="1:99" ht="60" x14ac:dyDescent="0.25">
      <c r="A25" s="77"/>
      <c r="B25" s="34">
        <v>13</v>
      </c>
      <c r="C25" s="14" t="s">
        <v>42</v>
      </c>
      <c r="D25" s="14" t="s">
        <v>104</v>
      </c>
      <c r="E25" s="14" t="s">
        <v>46</v>
      </c>
      <c r="F25" s="7"/>
      <c r="G25" s="7"/>
    </row>
    <row r="26" spans="1:99" ht="45" x14ac:dyDescent="0.25">
      <c r="A26" s="78" t="s">
        <v>136</v>
      </c>
      <c r="B26" s="34">
        <v>14</v>
      </c>
      <c r="C26" s="14" t="s">
        <v>43</v>
      </c>
      <c r="D26" s="14" t="s">
        <v>128</v>
      </c>
      <c r="E26" s="14" t="s">
        <v>47</v>
      </c>
      <c r="F26" s="7"/>
      <c r="G26" s="7"/>
    </row>
    <row r="27" spans="1:99" ht="60" x14ac:dyDescent="0.25">
      <c r="A27" s="78"/>
      <c r="B27" s="34">
        <v>15</v>
      </c>
      <c r="C27" s="14" t="s">
        <v>105</v>
      </c>
      <c r="D27" s="14" t="s">
        <v>129</v>
      </c>
      <c r="E27" s="15" t="s">
        <v>48</v>
      </c>
      <c r="F27" s="7"/>
      <c r="G27" s="7"/>
    </row>
    <row r="28" spans="1:99" ht="60" x14ac:dyDescent="0.25">
      <c r="A28" s="78"/>
      <c r="B28" s="34">
        <v>16</v>
      </c>
      <c r="C28" s="14" t="s">
        <v>44</v>
      </c>
      <c r="D28" s="14" t="s">
        <v>130</v>
      </c>
      <c r="E28" s="14" t="s">
        <v>48</v>
      </c>
      <c r="F28" s="7"/>
      <c r="G28" s="7"/>
      <c r="H28" s="2"/>
    </row>
    <row r="29" spans="1:99" ht="60" x14ac:dyDescent="0.25">
      <c r="A29" s="78"/>
      <c r="B29" s="34">
        <v>17</v>
      </c>
      <c r="C29" s="14" t="s">
        <v>45</v>
      </c>
      <c r="D29" s="14" t="s">
        <v>106</v>
      </c>
      <c r="E29" s="14" t="s">
        <v>49</v>
      </c>
      <c r="F29" s="7"/>
      <c r="G29" s="7"/>
    </row>
    <row r="30" spans="1:99" s="7" customFormat="1" ht="60" x14ac:dyDescent="0.25">
      <c r="A30" s="79" t="s">
        <v>60</v>
      </c>
      <c r="B30" s="34">
        <v>18</v>
      </c>
      <c r="C30" s="14" t="s">
        <v>107</v>
      </c>
      <c r="D30" s="14" t="s">
        <v>108</v>
      </c>
      <c r="E30" s="14" t="s">
        <v>50</v>
      </c>
      <c r="H30" s="41"/>
      <c r="I30" s="41"/>
      <c r="J30" s="41"/>
      <c r="K30" s="41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</row>
    <row r="31" spans="1:99" ht="60" x14ac:dyDescent="0.25">
      <c r="A31" s="79"/>
      <c r="B31" s="34">
        <v>19</v>
      </c>
      <c r="C31" s="14" t="s">
        <v>51</v>
      </c>
      <c r="D31" s="14" t="s">
        <v>109</v>
      </c>
      <c r="E31" s="14" t="s">
        <v>52</v>
      </c>
      <c r="F31" s="7"/>
      <c r="G31" s="7"/>
      <c r="H31" s="41"/>
      <c r="I31" s="41"/>
      <c r="J31" s="41"/>
      <c r="K31" s="41"/>
    </row>
    <row r="32" spans="1:99" ht="75" x14ac:dyDescent="0.25">
      <c r="A32" s="79"/>
      <c r="B32" s="34">
        <v>20</v>
      </c>
      <c r="C32" s="14" t="s">
        <v>111</v>
      </c>
      <c r="D32" s="14" t="s">
        <v>110</v>
      </c>
      <c r="E32" s="15" t="s">
        <v>112</v>
      </c>
      <c r="F32" s="7"/>
      <c r="G32" s="7"/>
    </row>
    <row r="33" spans="1:7" ht="45" x14ac:dyDescent="0.25">
      <c r="A33" s="79"/>
      <c r="B33" s="34">
        <v>21</v>
      </c>
      <c r="C33" s="14" t="s">
        <v>113</v>
      </c>
      <c r="D33" s="14" t="s">
        <v>114</v>
      </c>
      <c r="E33" s="14" t="s">
        <v>56</v>
      </c>
      <c r="F33" s="7"/>
      <c r="G33" s="7"/>
    </row>
    <row r="34" spans="1:7" ht="60" x14ac:dyDescent="0.25">
      <c r="A34" s="79"/>
      <c r="B34" s="34">
        <v>22</v>
      </c>
      <c r="C34" s="14" t="s">
        <v>53</v>
      </c>
      <c r="D34" s="14" t="s">
        <v>116</v>
      </c>
      <c r="E34" s="14" t="s">
        <v>57</v>
      </c>
      <c r="F34" s="7"/>
      <c r="G34" s="7"/>
    </row>
    <row r="35" spans="1:7" ht="60" x14ac:dyDescent="0.25">
      <c r="A35" s="79"/>
      <c r="B35" s="34">
        <v>23</v>
      </c>
      <c r="C35" s="14" t="s">
        <v>54</v>
      </c>
      <c r="D35" s="14" t="s">
        <v>117</v>
      </c>
      <c r="E35" s="14" t="s">
        <v>58</v>
      </c>
      <c r="F35" s="7"/>
      <c r="G35" s="7"/>
    </row>
    <row r="36" spans="1:7" ht="60" x14ac:dyDescent="0.25">
      <c r="A36" s="79"/>
      <c r="B36" s="34">
        <v>24</v>
      </c>
      <c r="C36" s="14" t="s">
        <v>55</v>
      </c>
      <c r="D36" s="14" t="s">
        <v>118</v>
      </c>
      <c r="E36" s="14" t="s">
        <v>59</v>
      </c>
      <c r="F36" s="7"/>
      <c r="G36" s="7"/>
    </row>
    <row r="37" spans="1:7" ht="60" x14ac:dyDescent="0.25">
      <c r="A37" s="79"/>
      <c r="B37" s="34">
        <v>25</v>
      </c>
      <c r="C37" s="14" t="s">
        <v>61</v>
      </c>
      <c r="D37" s="14" t="s">
        <v>119</v>
      </c>
      <c r="E37" s="14" t="s">
        <v>62</v>
      </c>
      <c r="F37" s="7"/>
      <c r="G37" s="7"/>
    </row>
    <row r="38" spans="1:7" ht="45" x14ac:dyDescent="0.25">
      <c r="A38" s="80" t="s">
        <v>135</v>
      </c>
      <c r="B38" s="34">
        <v>26</v>
      </c>
      <c r="C38" s="16" t="s">
        <v>131</v>
      </c>
      <c r="D38" s="16" t="s">
        <v>120</v>
      </c>
      <c r="E38" s="14" t="s">
        <v>132</v>
      </c>
      <c r="F38" s="7"/>
      <c r="G38" s="7"/>
    </row>
    <row r="39" spans="1:7" ht="75" x14ac:dyDescent="0.25">
      <c r="A39" s="80"/>
      <c r="B39" s="34">
        <v>27</v>
      </c>
      <c r="C39" s="16" t="s">
        <v>64</v>
      </c>
      <c r="D39" s="16" t="s">
        <v>121</v>
      </c>
      <c r="E39" s="14" t="s">
        <v>24</v>
      </c>
      <c r="F39" s="7"/>
      <c r="G39" s="7"/>
    </row>
    <row r="40" spans="1:7" x14ac:dyDescent="0.25">
      <c r="B40"/>
    </row>
    <row r="41" spans="1:7" x14ac:dyDescent="0.25">
      <c r="B41"/>
    </row>
    <row r="42" spans="1:7" x14ac:dyDescent="0.25">
      <c r="B42"/>
    </row>
    <row r="43" spans="1:7" x14ac:dyDescent="0.25">
      <c r="B43"/>
    </row>
    <row r="44" spans="1:7" x14ac:dyDescent="0.25">
      <c r="B44"/>
    </row>
    <row r="45" spans="1:7" x14ac:dyDescent="0.25">
      <c r="B45"/>
    </row>
    <row r="46" spans="1:7" x14ac:dyDescent="0.25">
      <c r="B46"/>
    </row>
    <row r="47" spans="1:7" x14ac:dyDescent="0.25">
      <c r="B47"/>
    </row>
    <row r="48" spans="1:7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</sheetData>
  <mergeCells count="5">
    <mergeCell ref="A13:A25"/>
    <mergeCell ref="A26:A29"/>
    <mergeCell ref="A30:A37"/>
    <mergeCell ref="A38:A39"/>
    <mergeCell ref="C1:D1"/>
  </mergeCells>
  <dataValidations count="1">
    <dataValidation type="list" allowBlank="1" showInputMessage="1" showErrorMessage="1" sqref="G12:G39">
      <formula1>"Pass, Fail, Partially passed, Conern"</formula1>
    </dataValidation>
  </dataValidations>
  <hyperlinks>
    <hyperlink ref="A8" location="Dashboard!A1" display="&lt;&lt;"/>
    <hyperlink ref="B8" location="Datasource!A1" display="&gt;&gt;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5" x14ac:dyDescent="0.25"/>
  <cols>
    <col min="1" max="1" width="8.85546875" customWidth="1"/>
    <col min="2" max="2" width="11" style="2" customWidth="1"/>
    <col min="3" max="3" width="37.42578125" customWidth="1"/>
    <col min="4" max="4" width="41.85546875" bestFit="1" customWidth="1"/>
    <col min="5" max="5" width="23.5703125" customWidth="1"/>
    <col min="6" max="6" width="17.140625" bestFit="1" customWidth="1"/>
    <col min="7" max="7" width="11" bestFit="1" customWidth="1"/>
  </cols>
  <sheetData>
    <row r="1" spans="1:7" ht="18.75" customHeight="1" x14ac:dyDescent="0.25">
      <c r="C1" s="81" t="s">
        <v>133</v>
      </c>
      <c r="D1" s="82"/>
    </row>
    <row r="2" spans="1:7" x14ac:dyDescent="0.25">
      <c r="C2" s="81" t="s">
        <v>134</v>
      </c>
      <c r="D2" s="82"/>
    </row>
    <row r="3" spans="1:7" x14ac:dyDescent="0.25">
      <c r="C3" s="18" t="s">
        <v>26</v>
      </c>
      <c r="D3" s="18"/>
    </row>
    <row r="4" spans="1:7" x14ac:dyDescent="0.25">
      <c r="C4" s="19" t="s">
        <v>1</v>
      </c>
      <c r="D4" s="19">
        <f>COUNT(Table22[])</f>
        <v>9</v>
      </c>
      <c r="E4" s="1"/>
    </row>
    <row r="5" spans="1:7" x14ac:dyDescent="0.25">
      <c r="C5" s="19" t="s">
        <v>2</v>
      </c>
      <c r="D5" s="19">
        <f>COUNTIF(Table22[Status],"Pass")</f>
        <v>0</v>
      </c>
      <c r="E5" s="1"/>
    </row>
    <row r="6" spans="1:7" x14ac:dyDescent="0.25">
      <c r="C6" s="19" t="s">
        <v>3</v>
      </c>
      <c r="D6" s="19">
        <f>COUNTIF(Table22[Status],"Fail")</f>
        <v>0</v>
      </c>
      <c r="E6" s="1"/>
    </row>
    <row r="7" spans="1:7" x14ac:dyDescent="0.25">
      <c r="C7" s="19" t="s">
        <v>5</v>
      </c>
      <c r="D7" s="19">
        <f>COUNTIF(Table22[Status],"Partially passed")</f>
        <v>0</v>
      </c>
      <c r="E7" s="1"/>
    </row>
    <row r="8" spans="1:7" ht="15.75" thickBot="1" x14ac:dyDescent="0.3">
      <c r="A8" s="27" t="s">
        <v>68</v>
      </c>
      <c r="B8" s="27" t="s">
        <v>67</v>
      </c>
      <c r="C8" s="19" t="s">
        <v>4</v>
      </c>
      <c r="D8" s="19">
        <f>COUNTIF(Table22[Status],"Concern")</f>
        <v>0</v>
      </c>
      <c r="E8" s="1"/>
    </row>
    <row r="9" spans="1:7" x14ac:dyDescent="0.25">
      <c r="A9" s="25"/>
      <c r="B9" s="25"/>
      <c r="C9" s="25"/>
      <c r="D9" s="3"/>
      <c r="E9" s="1"/>
    </row>
    <row r="10" spans="1:7" x14ac:dyDescent="0.25">
      <c r="A10" s="25"/>
      <c r="B10" s="25"/>
      <c r="C10" s="25"/>
      <c r="D10" s="3"/>
      <c r="E10" s="1"/>
    </row>
    <row r="11" spans="1:7" x14ac:dyDescent="0.25">
      <c r="A11" s="25"/>
      <c r="B11" s="25"/>
      <c r="C11" s="25"/>
    </row>
    <row r="12" spans="1:7" s="2" customFormat="1" x14ac:dyDescent="0.25">
      <c r="A12" s="9" t="s">
        <v>25</v>
      </c>
      <c r="B12" s="38" t="s">
        <v>7</v>
      </c>
      <c r="C12" s="13" t="s">
        <v>0</v>
      </c>
      <c r="D12" s="13" t="s">
        <v>66</v>
      </c>
      <c r="E12" s="13" t="s">
        <v>8</v>
      </c>
      <c r="F12" s="5" t="s">
        <v>9</v>
      </c>
      <c r="G12" s="6" t="s">
        <v>10</v>
      </c>
    </row>
    <row r="13" spans="1:7" ht="45" x14ac:dyDescent="0.25">
      <c r="A13" s="77" t="s">
        <v>137</v>
      </c>
      <c r="B13" s="39">
        <v>1</v>
      </c>
      <c r="C13" s="14" t="s">
        <v>11</v>
      </c>
      <c r="D13" s="14" t="s">
        <v>83</v>
      </c>
      <c r="E13" s="14" t="s">
        <v>15</v>
      </c>
      <c r="F13" s="7"/>
      <c r="G13" s="8"/>
    </row>
    <row r="14" spans="1:7" ht="45" x14ac:dyDescent="0.25">
      <c r="A14" s="77"/>
      <c r="B14" s="39">
        <v>2</v>
      </c>
      <c r="C14" s="14" t="s">
        <v>12</v>
      </c>
      <c r="D14" s="14" t="s">
        <v>84</v>
      </c>
      <c r="E14" s="14" t="s">
        <v>18</v>
      </c>
      <c r="F14" s="7"/>
      <c r="G14" s="8"/>
    </row>
    <row r="15" spans="1:7" ht="60" x14ac:dyDescent="0.25">
      <c r="A15" s="77"/>
      <c r="B15" s="39">
        <v>3</v>
      </c>
      <c r="C15" s="14" t="s">
        <v>13</v>
      </c>
      <c r="D15" s="14" t="s">
        <v>85</v>
      </c>
      <c r="E15" s="14" t="s">
        <v>19</v>
      </c>
      <c r="F15" s="7"/>
      <c r="G15" s="8"/>
    </row>
    <row r="16" spans="1:7" ht="45" x14ac:dyDescent="0.25">
      <c r="A16" s="77"/>
      <c r="B16" s="39">
        <v>4</v>
      </c>
      <c r="C16" s="14" t="s">
        <v>86</v>
      </c>
      <c r="D16" s="14" t="s">
        <v>87</v>
      </c>
      <c r="E16" s="14" t="s">
        <v>20</v>
      </c>
      <c r="F16" s="7"/>
      <c r="G16" s="8"/>
    </row>
    <row r="17" spans="1:7" ht="45" x14ac:dyDescent="0.25">
      <c r="A17" s="77"/>
      <c r="B17" s="39">
        <v>5</v>
      </c>
      <c r="C17" s="14" t="s">
        <v>16</v>
      </c>
      <c r="D17" s="14" t="s">
        <v>88</v>
      </c>
      <c r="E17" s="14" t="s">
        <v>21</v>
      </c>
      <c r="F17" s="7"/>
      <c r="G17" s="8"/>
    </row>
    <row r="18" spans="1:7" ht="90" x14ac:dyDescent="0.25">
      <c r="A18" s="77"/>
      <c r="B18" s="39">
        <v>6</v>
      </c>
      <c r="C18" s="14" t="s">
        <v>89</v>
      </c>
      <c r="D18" s="14" t="s">
        <v>90</v>
      </c>
      <c r="E18" s="14" t="s">
        <v>17</v>
      </c>
      <c r="F18" s="7"/>
      <c r="G18" s="8"/>
    </row>
    <row r="19" spans="1:7" ht="75" x14ac:dyDescent="0.25">
      <c r="A19" s="77"/>
      <c r="B19" s="39">
        <v>7</v>
      </c>
      <c r="C19" s="14" t="s">
        <v>91</v>
      </c>
      <c r="D19" s="14" t="s">
        <v>92</v>
      </c>
      <c r="E19" s="14" t="s">
        <v>22</v>
      </c>
      <c r="F19" s="7"/>
      <c r="G19" s="8"/>
    </row>
    <row r="20" spans="1:7" s="43" customFormat="1" ht="60" x14ac:dyDescent="0.25">
      <c r="A20" s="77"/>
      <c r="B20" s="39">
        <v>8</v>
      </c>
      <c r="C20" s="14" t="s">
        <v>14</v>
      </c>
      <c r="D20" s="14" t="s">
        <v>93</v>
      </c>
      <c r="E20" s="14" t="s">
        <v>23</v>
      </c>
      <c r="F20" s="7"/>
      <c r="G20" s="8"/>
    </row>
    <row r="21" spans="1:7" ht="60" x14ac:dyDescent="0.25">
      <c r="A21" s="77"/>
      <c r="B21" s="39">
        <v>9</v>
      </c>
      <c r="C21" s="14" t="s">
        <v>138</v>
      </c>
      <c r="D21" s="14" t="s">
        <v>139</v>
      </c>
      <c r="E21" s="14" t="s">
        <v>140</v>
      </c>
      <c r="F21" s="7"/>
      <c r="G21" s="8"/>
    </row>
    <row r="22" spans="1:7" x14ac:dyDescent="0.25">
      <c r="B22" s="40"/>
      <c r="C22" s="22"/>
    </row>
    <row r="23" spans="1:7" x14ac:dyDescent="0.25">
      <c r="C23" s="22"/>
    </row>
    <row r="24" spans="1:7" x14ac:dyDescent="0.25">
      <c r="C24" s="22"/>
    </row>
  </sheetData>
  <mergeCells count="3">
    <mergeCell ref="A13:A21"/>
    <mergeCell ref="C1:D1"/>
    <mergeCell ref="C2:D2"/>
  </mergeCells>
  <dataValidations count="1">
    <dataValidation type="list" allowBlank="1" showInputMessage="1" showErrorMessage="1" sqref="G12:G21">
      <formula1>"Pass, Fail, Partially passed, Conern"</formula1>
    </dataValidation>
  </dataValidations>
  <hyperlinks>
    <hyperlink ref="A8" location="Resource!A1" display="&lt;&lt;"/>
    <hyperlink ref="B8" location="Dashboard!A1" display="&gt;&gt;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Resource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Shrutika Mendhe</dc:creator>
  <cp:lastModifiedBy>Sachin Jagtap</cp:lastModifiedBy>
  <dcterms:created xsi:type="dcterms:W3CDTF">2017-02-16T05:14:27Z</dcterms:created>
  <dcterms:modified xsi:type="dcterms:W3CDTF">2017-12-07T12:42:06Z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e7a1edb9-000c-49ad-a4bb-64d3eb95ef43</vt:lpwstr>
  </property>
</Properties>
</file>