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a\Desktop\"/>
    </mc:Choice>
  </mc:AlternateContent>
  <xr:revisionPtr revIDLastSave="0" documentId="13_ncr:1_{0D1C40A2-F7FD-440B-8C2F-566E2C382C5E}" xr6:coauthVersionLast="33" xr6:coauthVersionMax="33" xr10:uidLastSave="{00000000-0000-0000-0000-000000000000}"/>
  <bookViews>
    <workbookView xWindow="0" yWindow="0" windowWidth="20490" windowHeight="7545" xr2:uid="{8684A89B-BDBE-48D8-9851-843A926D0F5C}"/>
  </bookViews>
  <sheets>
    <sheet name="Sheet2" sheetId="2" r:id="rId1"/>
  </sheets>
  <externalReferences>
    <externalReference r:id="rId2"/>
  </externalReferences>
  <definedNames>
    <definedName name="Locations">[1]!Table4[Locations_in_House]</definedName>
    <definedName name="Works">[1]!WorksTable[Combine]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P5" i="2" s="1"/>
  <c r="M6" i="2"/>
  <c r="P6" i="2" s="1"/>
  <c r="M7" i="2"/>
  <c r="P7" i="2" s="1"/>
  <c r="M8" i="2"/>
  <c r="P8" i="2" s="1"/>
  <c r="M9" i="2"/>
  <c r="P9" i="2" s="1"/>
  <c r="M10" i="2"/>
  <c r="P10" i="2" s="1"/>
  <c r="M11" i="2"/>
  <c r="P11" i="2" s="1"/>
  <c r="M4" i="2" l="1"/>
  <c r="P4" i="2" s="1"/>
  <c r="M3" i="2"/>
  <c r="P3" i="2" s="1"/>
  <c r="M2" i="2"/>
  <c r="P2" i="2" s="1"/>
  <c r="P12" i="2" s="1"/>
</calcChain>
</file>

<file path=xl/sharedStrings.xml><?xml version="1.0" encoding="utf-8"?>
<sst xmlns="http://schemas.openxmlformats.org/spreadsheetml/2006/main" count="56" uniqueCount="37">
  <si>
    <t>SN</t>
  </si>
  <si>
    <t>DESCRIPTION OF WORKS</t>
  </si>
  <si>
    <t>NOS</t>
  </si>
  <si>
    <t>B(F)</t>
  </si>
  <si>
    <t>D(F)</t>
  </si>
  <si>
    <t>Category</t>
  </si>
  <si>
    <t>Unit</t>
  </si>
  <si>
    <t>Column1</t>
  </si>
  <si>
    <t>Column2</t>
  </si>
  <si>
    <t>Column3</t>
  </si>
  <si>
    <t>Column4</t>
  </si>
  <si>
    <t>Column5</t>
  </si>
  <si>
    <t>Sump Tank</t>
  </si>
  <si>
    <t>03 - Earth Work</t>
  </si>
  <si>
    <t>Earth work excavation in foundation</t>
  </si>
  <si>
    <t>Cft</t>
  </si>
  <si>
    <t>05 - Sand Filling in column Puts</t>
  </si>
  <si>
    <t>M.Sand filling</t>
  </si>
  <si>
    <t>04 - Plain Cement Concrete</t>
  </si>
  <si>
    <t>P.C.C using M.Sand(40mm metal)</t>
  </si>
  <si>
    <t>10 - Brick Masonry - Clay</t>
  </si>
  <si>
    <t>Long wall</t>
  </si>
  <si>
    <t>Sft</t>
  </si>
  <si>
    <t>Short wall</t>
  </si>
  <si>
    <t>P.C.C using M.Sand(20mm metal)</t>
  </si>
  <si>
    <t>07 - RCC For One Way Slab</t>
  </si>
  <si>
    <t>R.C.C Roof slab using M.Sand</t>
  </si>
  <si>
    <t>14 - Plastering</t>
  </si>
  <si>
    <t>wall alround</t>
  </si>
  <si>
    <t>Floor</t>
  </si>
  <si>
    <t>20 - Grill Work</t>
  </si>
  <si>
    <t>Manhole Covers</t>
  </si>
  <si>
    <t>Nos</t>
  </si>
  <si>
    <t>Column6</t>
  </si>
  <si>
    <t>Column7</t>
  </si>
  <si>
    <t>Total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</si>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</sst>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General\ &quot;'&quot;"/>
    <numFmt numFmtId="165" formatCode="General\ &quot;'' 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164" fontId="1" fillId="0" borderId="1" xfId="0" applyNumberFormat="1" applyFont="1" applyBorder="1" applyAlignment="1" applyProtection="1">
      <alignment wrapText="1"/>
      <protection locked="0"/>
    </xf>
    <xf numFmtId="165" fontId="1" fillId="0" borderId="1" xfId="0" applyNumberFormat="1" applyFont="1" applyBorder="1" applyAlignment="1" applyProtection="1">
      <alignment wrapText="1"/>
      <protection locked="0"/>
    </xf>
    <xf numFmtId="0" fontId="0" fillId="0" borderId="4" xfId="0" applyBorder="1" applyAlignment="1">
      <alignment horizontal="center"/>
    </xf>
    <xf numFmtId="0" fontId="0" fillId="0" borderId="0" xfId="0" applyBorder="1"/>
    <xf numFmtId="164" fontId="1" fillId="0" borderId="4" xfId="0" applyNumberFormat="1" applyFont="1" applyBorder="1" applyAlignment="1" applyProtection="1">
      <alignment wrapText="1"/>
      <protection locked="0"/>
    </xf>
    <xf numFmtId="165" fontId="1" fillId="0" borderId="4" xfId="0" applyNumberFormat="1" applyFont="1" applyBorder="1" applyAlignment="1" applyProtection="1">
      <alignment wrapText="1"/>
      <protection locked="0"/>
    </xf>
    <xf numFmtId="164" fontId="0" fillId="0" borderId="4" xfId="0" applyNumberFormat="1" applyBorder="1" applyAlignment="1" applyProtection="1">
      <alignment wrapText="1"/>
      <protection locked="0"/>
    </xf>
    <xf numFmtId="165" fontId="0" fillId="0" borderId="4" xfId="0" applyNumberFormat="1" applyBorder="1" applyAlignment="1" applyProtection="1">
      <alignment wrapText="1"/>
      <protection locked="0"/>
    </xf>
    <xf numFmtId="164" fontId="0" fillId="0" borderId="1" xfId="0" applyNumberFormat="1" applyBorder="1" applyAlignment="1" applyProtection="1">
      <alignment wrapText="1"/>
      <protection locked="0"/>
    </xf>
    <xf numFmtId="165" fontId="0" fillId="0" borderId="1" xfId="0" applyNumberFormat="1" applyBorder="1" applyAlignment="1" applyProtection="1">
      <alignment wrapText="1"/>
      <protection locked="0"/>
    </xf>
    <xf numFmtId="0" fontId="0" fillId="0" borderId="5" xfId="0" applyBorder="1" applyAlignment="1"/>
    <xf numFmtId="44" fontId="0" fillId="0" borderId="0" xfId="1" applyFont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5" formatCode="General\ &quot;'' 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General\ &quot;'&quot;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Google%20Drive\Projects%20in%20Progress\Cornerstone%20Plot%2017\BOQ%20and%20Estimates\2018-05-21%20Maheshwar%20updated%20BOQ%20for%20Civ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 Chart Quantity only"/>
      <sheetName val="Summary"/>
      <sheetName val="Comparison Chart"/>
      <sheetName val="% of Work"/>
      <sheetName val="Work Status"/>
      <sheetName val="Detailed"/>
      <sheetName val="Diff"/>
      <sheetName val="Variance Reason Report"/>
      <sheetName val="Sheet1"/>
      <sheetName val="Sheet2"/>
      <sheetName val="Data Input"/>
      <sheetName val="Ancil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A662E-767A-4B95-B9EA-60B7AC0188CC}" name="Table1" displayName="Table1" ref="A1:P12" totalsRowCount="1" headerRowDxfId="27" tableBorderDxfId="26">
  <autoFilter ref="A1:P11" xr:uid="{BF92F482-887E-40A3-9936-F472C7F1CBE7}"/>
  <tableColumns count="16">
    <tableColumn id="12" xr3:uid="{15A32F0B-F7CE-459E-9D6A-29E260EE1A4E}" name="SN" dataDxfId="25" totalsRowDxfId="15"/>
    <tableColumn id="1" xr3:uid="{32B7AD35-9938-481A-A8F7-F38FDBECC9EA}" name="Category" totalsRowDxfId="14"/>
    <tableColumn id="2" xr3:uid="{490E71F2-7280-4466-8E54-EE62719A89E2}" name="DESCRIPTION OF WORKS" dataDxfId="24" totalsRowDxfId="13"/>
    <tableColumn id="13" xr3:uid="{0D04FF5D-3DD2-47C9-A412-9FD81EAE9889}" name="Column6" totalsRowDxfId="12"/>
    <tableColumn id="14" xr3:uid="{5273ECD7-280E-4910-B550-C9E28976CB1E}" name="Column7" totalsRowDxfId="11"/>
    <tableColumn id="3" xr3:uid="{2A640262-84E4-462C-9498-B08F6CA6FE69}" name="NOS" dataDxfId="23" totalsRowDxfId="10"/>
    <tableColumn id="4" xr3:uid="{AD74FF49-8B30-47A9-B0E2-1A4486456693}" name="Column1" dataDxfId="22" totalsRowDxfId="9"/>
    <tableColumn id="5" xr3:uid="{19C748CB-5243-4F80-81E3-166E9A01872D}" name="Column2" dataDxfId="21" totalsRowDxfId="8"/>
    <tableColumn id="6" xr3:uid="{C08F4B4D-575E-428F-9DED-A675D247FED0}" name="B(F)" dataDxfId="20" totalsRowDxfId="7"/>
    <tableColumn id="7" xr3:uid="{8463006C-F9B1-48D1-9EE2-7DE67115E2C8}" name="Column3" dataDxfId="19" totalsRowDxfId="6"/>
    <tableColumn id="8" xr3:uid="{8731DAA9-952D-405B-8B38-F65BA974A132}" name="D(F)" dataDxfId="18" totalsRowDxfId="5"/>
    <tableColumn id="9" xr3:uid="{3FAA829B-2BC4-49E2-A4BC-342965294D9C}" name="Column4" dataDxfId="17" totalsRowDxfId="4"/>
    <tableColumn id="10" xr3:uid="{7FFE2D34-4E34-4640-B735-3970F50C86DA}" name="Column5" dataDxfId="16" totalsRowDxfId="3">
      <calculatedColumnFormula>PRODUCT(F2,IF(SUM(G2,H2/12)=0,1,SUM(G2,H2/12)),IF(SUM(I2,J2/12)=0,1,SUM(I2,J2/12)),IF(SUM(K2,L2/12)=0,1,SUM(K2,L2/12)))</calculatedColumnFormula>
    </tableColumn>
    <tableColumn id="11" xr3:uid="{F6065A71-0800-47E1-AE02-CACCF1CF63B4}" name="Unit" totalsRowDxfId="2"/>
    <tableColumn id="15" xr3:uid="{5FB72D28-7BED-43DB-ABC1-A58727B22008}" name="Rate" totalsRowDxfId="1" dataCellStyle="Currency" totalsRowCellStyle="Currency"/>
    <tableColumn id="16" xr3:uid="{1D94075D-DC07-44DF-ACB2-E67563E699C9}" name="Total" totalsRowFunction="custom" totalsRowDxfId="0" dataCellStyle="Currency" totalsRowCellStyle="Currency">
      <calculatedColumnFormula>Table1[[#This Row],[Rate]]*Table1[[#This Row],[Column5]]</calculatedColumnFormula>
      <totalsRowFormula>SUM(P2:P11)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1162-41C3-4C95-9D7B-FD17AD75F69B}">
  <dimension ref="A1:P13"/>
  <sheetViews>
    <sheetView tabSelected="1" topLeftCell="C1" zoomScale="115" zoomScaleNormal="115" workbookViewId="0">
      <selection activeCell="M14" sqref="M14"/>
    </sheetView>
  </sheetViews>
  <sheetFormatPr defaultRowHeight="15" x14ac:dyDescent="0.25"/>
  <cols>
    <col min="3" max="3" width="28.7109375" customWidth="1"/>
    <col min="15" max="15" width="11.42578125" bestFit="1" customWidth="1"/>
    <col min="16" max="16" width="14.28515625" bestFit="1" customWidth="1"/>
  </cols>
  <sheetData>
    <row r="1" spans="1:16" x14ac:dyDescent="0.25">
      <c r="A1" s="1" t="s">
        <v>0</v>
      </c>
      <c r="B1" s="4" t="s">
        <v>5</v>
      </c>
      <c r="C1" s="1" t="s">
        <v>1</v>
      </c>
      <c r="D1" s="1" t="s">
        <v>33</v>
      </c>
      <c r="E1" s="1" t="s">
        <v>34</v>
      </c>
      <c r="F1" s="1" t="s">
        <v>2</v>
      </c>
      <c r="G1" s="7" t="s">
        <v>7</v>
      </c>
      <c r="H1" s="8" t="s">
        <v>8</v>
      </c>
      <c r="I1" s="7" t="s">
        <v>3</v>
      </c>
      <c r="J1" s="8" t="s">
        <v>9</v>
      </c>
      <c r="K1" s="7" t="s">
        <v>4</v>
      </c>
      <c r="L1" s="8" t="s">
        <v>10</v>
      </c>
      <c r="M1" s="1" t="s">
        <v>11</v>
      </c>
      <c r="N1" s="5" t="s">
        <v>6</v>
      </c>
      <c r="O1" s="17" t="s">
        <v>36</v>
      </c>
      <c r="P1" s="17" t="s">
        <v>35</v>
      </c>
    </row>
    <row r="2" spans="1:16" x14ac:dyDescent="0.25">
      <c r="A2" s="9">
        <v>1</v>
      </c>
      <c r="B2" s="10" t="s">
        <v>12</v>
      </c>
      <c r="C2" s="6" t="s">
        <v>13</v>
      </c>
      <c r="D2" s="6" t="s">
        <v>14</v>
      </c>
      <c r="E2" s="6"/>
      <c r="F2" s="6">
        <v>1</v>
      </c>
      <c r="G2" s="11">
        <v>20</v>
      </c>
      <c r="H2" s="12">
        <v>0</v>
      </c>
      <c r="I2" s="11">
        <v>8</v>
      </c>
      <c r="J2" s="12">
        <v>0</v>
      </c>
      <c r="K2" s="11">
        <v>7</v>
      </c>
      <c r="L2" s="12">
        <v>0</v>
      </c>
      <c r="M2" s="6">
        <f>PRODUCT(F2,IF(SUM(G2,H2/12)=0,1,SUM(G2,H2/12)),IF(SUM(I2,J2/12)=0,1,SUM(I2,J2/12)),IF(SUM(K2,L2/12)=0,1,SUM(K2,L2/12)))</f>
        <v>1120</v>
      </c>
      <c r="N2" t="s">
        <v>15</v>
      </c>
      <c r="O2" s="18">
        <v>12</v>
      </c>
      <c r="P2" s="18">
        <f>Table1[[#This Row],[Rate]]*Table1[[#This Row],[Column5]]</f>
        <v>13440</v>
      </c>
    </row>
    <row r="3" spans="1:16" x14ac:dyDescent="0.25">
      <c r="A3" s="9"/>
      <c r="B3" s="10" t="s">
        <v>12</v>
      </c>
      <c r="C3" s="6" t="s">
        <v>16</v>
      </c>
      <c r="D3" s="6" t="s">
        <v>17</v>
      </c>
      <c r="E3" s="6"/>
      <c r="F3" s="6">
        <v>1</v>
      </c>
      <c r="G3" s="11">
        <v>20</v>
      </c>
      <c r="H3" s="12">
        <v>0</v>
      </c>
      <c r="I3" s="11">
        <v>8</v>
      </c>
      <c r="J3" s="12">
        <v>0</v>
      </c>
      <c r="K3" s="11">
        <v>0</v>
      </c>
      <c r="L3" s="12">
        <v>3</v>
      </c>
      <c r="M3" s="6">
        <f>PRODUCT(F3,IF(SUM(G3,H3/12)=0,1,SUM(G3,H3/12)),IF(SUM(I3,J3/12)=0,1,SUM(I3,J3/12)),IF(SUM(K3,L3/12)=0,1,SUM(K3,L3/12)))</f>
        <v>40</v>
      </c>
      <c r="N3" t="s">
        <v>15</v>
      </c>
      <c r="O3" s="18">
        <v>75</v>
      </c>
      <c r="P3" s="18">
        <f>Table1[[#This Row],[Rate]]*Table1[[#This Row],[Column5]]</f>
        <v>3000</v>
      </c>
    </row>
    <row r="4" spans="1:16" x14ac:dyDescent="0.25">
      <c r="A4" s="9"/>
      <c r="B4" s="10" t="s">
        <v>12</v>
      </c>
      <c r="C4" s="6" t="s">
        <v>18</v>
      </c>
      <c r="D4" s="6" t="s">
        <v>19</v>
      </c>
      <c r="E4" s="6"/>
      <c r="F4" s="6">
        <v>1</v>
      </c>
      <c r="G4" s="13">
        <v>20</v>
      </c>
      <c r="H4" s="14">
        <v>0</v>
      </c>
      <c r="I4" s="13">
        <v>8</v>
      </c>
      <c r="J4" s="14">
        <v>0</v>
      </c>
      <c r="K4" s="13">
        <v>0</v>
      </c>
      <c r="L4" s="14">
        <v>8</v>
      </c>
      <c r="M4" s="6">
        <f>PRODUCT(F4,IF(SUM(G4,H4/12)=0,1,SUM(G4,H4/12)),IF(SUM(I4,J4/12)=0,1,SUM(I4,J4/12)),IF(SUM(K4,L4/12)=0,1,SUM(K4,L4/12)))</f>
        <v>106.66666666666666</v>
      </c>
      <c r="N4" t="s">
        <v>15</v>
      </c>
      <c r="O4" s="18">
        <v>160</v>
      </c>
      <c r="P4" s="18">
        <f>Table1[[#This Row],[Rate]]*Table1[[#This Row],[Column5]]</f>
        <v>17066.666666666664</v>
      </c>
    </row>
    <row r="5" spans="1:16" x14ac:dyDescent="0.25">
      <c r="A5" s="2"/>
      <c r="B5" t="s">
        <v>12</v>
      </c>
      <c r="C5" s="3" t="s">
        <v>20</v>
      </c>
      <c r="D5" t="s">
        <v>21</v>
      </c>
      <c r="F5" s="3">
        <v>2</v>
      </c>
      <c r="G5" s="15">
        <v>18</v>
      </c>
      <c r="H5" s="16">
        <v>0</v>
      </c>
      <c r="I5" s="15">
        <v>6</v>
      </c>
      <c r="J5" s="16">
        <v>0</v>
      </c>
      <c r="K5" s="15">
        <v>1</v>
      </c>
      <c r="L5" s="16">
        <v>0</v>
      </c>
      <c r="M5" s="3">
        <f t="shared" ref="M5:M11" si="0">PRODUCT(F5,IF(SUM(G5,H5/12)=0,1,SUM(G5,H5/12)),IF(SUM(I5,J5/12)=0,1,SUM(I5,J5/12)),IF(SUM(K5,L5/12)=0,1,SUM(K5,L5/12)))</f>
        <v>216</v>
      </c>
      <c r="N5" t="s">
        <v>22</v>
      </c>
      <c r="O5" s="18">
        <v>211</v>
      </c>
      <c r="P5" s="18">
        <f>Table1[[#This Row],[Rate]]*Table1[[#This Row],[Column5]]</f>
        <v>45576</v>
      </c>
    </row>
    <row r="6" spans="1:16" x14ac:dyDescent="0.25">
      <c r="A6" s="2"/>
      <c r="B6" t="s">
        <v>12</v>
      </c>
      <c r="C6" s="3" t="s">
        <v>20</v>
      </c>
      <c r="D6" t="s">
        <v>23</v>
      </c>
      <c r="F6" s="3">
        <v>3</v>
      </c>
      <c r="G6" s="15">
        <v>6</v>
      </c>
      <c r="H6" s="16">
        <v>0</v>
      </c>
      <c r="I6" s="15">
        <v>6</v>
      </c>
      <c r="J6" s="16">
        <v>0</v>
      </c>
      <c r="K6" s="15">
        <v>1</v>
      </c>
      <c r="L6" s="16">
        <v>0</v>
      </c>
      <c r="M6" s="3">
        <f t="shared" si="0"/>
        <v>108</v>
      </c>
      <c r="N6" t="s">
        <v>22</v>
      </c>
      <c r="O6" s="18">
        <v>211</v>
      </c>
      <c r="P6" s="18">
        <f>Table1[[#This Row],[Rate]]*Table1[[#This Row],[Column5]]</f>
        <v>22788</v>
      </c>
    </row>
    <row r="7" spans="1:16" x14ac:dyDescent="0.25">
      <c r="A7" s="2"/>
      <c r="B7" t="s">
        <v>12</v>
      </c>
      <c r="C7" s="3" t="s">
        <v>18</v>
      </c>
      <c r="D7" t="s">
        <v>24</v>
      </c>
      <c r="F7" s="3">
        <v>1</v>
      </c>
      <c r="G7" s="15">
        <v>18</v>
      </c>
      <c r="H7" s="16">
        <v>0</v>
      </c>
      <c r="I7" s="15">
        <v>6</v>
      </c>
      <c r="J7" s="16">
        <v>0</v>
      </c>
      <c r="K7" s="15">
        <v>0</v>
      </c>
      <c r="L7" s="16">
        <v>3</v>
      </c>
      <c r="M7" s="3">
        <f t="shared" si="0"/>
        <v>27</v>
      </c>
      <c r="N7" t="s">
        <v>15</v>
      </c>
      <c r="O7" s="18">
        <v>160</v>
      </c>
      <c r="P7" s="18">
        <f>Table1[[#This Row],[Rate]]*Table1[[#This Row],[Column5]]</f>
        <v>4320</v>
      </c>
    </row>
    <row r="8" spans="1:16" x14ac:dyDescent="0.25">
      <c r="A8" s="2"/>
      <c r="B8" t="s">
        <v>12</v>
      </c>
      <c r="C8" s="3" t="s">
        <v>25</v>
      </c>
      <c r="D8" t="s">
        <v>26</v>
      </c>
      <c r="F8" s="3">
        <v>1</v>
      </c>
      <c r="G8" s="15">
        <v>18</v>
      </c>
      <c r="H8" s="16">
        <v>6</v>
      </c>
      <c r="I8" s="15">
        <v>6</v>
      </c>
      <c r="J8" s="16">
        <v>6</v>
      </c>
      <c r="K8" s="15">
        <v>0</v>
      </c>
      <c r="L8" s="16">
        <v>6</v>
      </c>
      <c r="M8" s="3">
        <f t="shared" si="0"/>
        <v>60.125</v>
      </c>
      <c r="N8" t="s">
        <v>15</v>
      </c>
      <c r="O8" s="18">
        <v>585</v>
      </c>
      <c r="P8" s="18">
        <f>Table1[[#This Row],[Rate]]*Table1[[#This Row],[Column5]]</f>
        <v>35173.125</v>
      </c>
    </row>
    <row r="9" spans="1:16" x14ac:dyDescent="0.25">
      <c r="A9" s="2"/>
      <c r="B9" t="s">
        <v>12</v>
      </c>
      <c r="C9" s="3" t="s">
        <v>27</v>
      </c>
      <c r="D9" t="s">
        <v>28</v>
      </c>
      <c r="F9" s="3">
        <v>2</v>
      </c>
      <c r="G9" s="15">
        <v>28</v>
      </c>
      <c r="H9" s="16">
        <v>0</v>
      </c>
      <c r="I9" s="15">
        <v>1</v>
      </c>
      <c r="J9" s="16">
        <v>0</v>
      </c>
      <c r="K9" s="15">
        <v>6</v>
      </c>
      <c r="L9" s="16">
        <v>0</v>
      </c>
      <c r="M9" s="3">
        <f t="shared" si="0"/>
        <v>336</v>
      </c>
      <c r="N9" t="s">
        <v>22</v>
      </c>
      <c r="O9" s="18">
        <v>70</v>
      </c>
      <c r="P9" s="18">
        <f>Table1[[#This Row],[Rate]]*Table1[[#This Row],[Column5]]</f>
        <v>23520</v>
      </c>
    </row>
    <row r="10" spans="1:16" x14ac:dyDescent="0.25">
      <c r="A10" s="2"/>
      <c r="B10" t="s">
        <v>12</v>
      </c>
      <c r="C10" s="3" t="s">
        <v>27</v>
      </c>
      <c r="D10" t="s">
        <v>29</v>
      </c>
      <c r="F10" s="3">
        <v>2</v>
      </c>
      <c r="G10" s="15">
        <v>18</v>
      </c>
      <c r="H10" s="16">
        <v>0</v>
      </c>
      <c r="I10" s="15">
        <v>1</v>
      </c>
      <c r="J10" s="16">
        <v>0</v>
      </c>
      <c r="K10" s="15">
        <v>6</v>
      </c>
      <c r="L10" s="16">
        <v>0</v>
      </c>
      <c r="M10" s="3">
        <f t="shared" si="0"/>
        <v>216</v>
      </c>
      <c r="N10" t="s">
        <v>22</v>
      </c>
      <c r="O10" s="18">
        <v>70</v>
      </c>
      <c r="P10" s="18">
        <f>Table1[[#This Row],[Rate]]*Table1[[#This Row],[Column5]]</f>
        <v>15120</v>
      </c>
    </row>
    <row r="11" spans="1:16" x14ac:dyDescent="0.25">
      <c r="A11" s="2"/>
      <c r="B11" t="s">
        <v>12</v>
      </c>
      <c r="C11" s="3" t="s">
        <v>30</v>
      </c>
      <c r="D11" t="s">
        <v>31</v>
      </c>
      <c r="F11" s="3">
        <v>2</v>
      </c>
      <c r="G11" s="15">
        <v>0</v>
      </c>
      <c r="H11" s="16">
        <v>0</v>
      </c>
      <c r="I11" s="15">
        <v>0</v>
      </c>
      <c r="J11" s="16">
        <v>0</v>
      </c>
      <c r="K11" s="15">
        <v>0</v>
      </c>
      <c r="L11" s="16">
        <v>0</v>
      </c>
      <c r="M11" s="3">
        <f t="shared" si="0"/>
        <v>2</v>
      </c>
      <c r="N11" t="s">
        <v>32</v>
      </c>
      <c r="O11" s="18">
        <v>2800</v>
      </c>
      <c r="P11" s="18">
        <f>Table1[[#This Row],[Rate]]*Table1[[#This Row],[Column5]]</f>
        <v>5600</v>
      </c>
    </row>
    <row r="12" spans="1:16" x14ac:dyDescent="0.25">
      <c r="A12" s="9"/>
      <c r="B12" s="10"/>
      <c r="C12" s="6"/>
      <c r="D12" s="10"/>
      <c r="E12" s="10"/>
      <c r="F12" s="6"/>
      <c r="G12" s="13"/>
      <c r="H12" s="14"/>
      <c r="I12" s="13"/>
      <c r="J12" s="14"/>
      <c r="K12" s="13"/>
      <c r="L12" s="14"/>
      <c r="M12" s="6"/>
      <c r="N12" s="10"/>
      <c r="O12" s="19"/>
      <c r="P12" s="19">
        <f>SUM(P2:P11)</f>
        <v>185603.79166666666</v>
      </c>
    </row>
    <row r="13" spans="1:16" x14ac:dyDescent="0.25">
      <c r="G13">
        <v>17</v>
      </c>
      <c r="H13">
        <v>0</v>
      </c>
      <c r="I13">
        <v>6</v>
      </c>
      <c r="J13">
        <v>0</v>
      </c>
      <c r="K13">
        <v>6</v>
      </c>
      <c r="L13">
        <v>0</v>
      </c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Associates</dc:creator>
  <cp:lastModifiedBy>Arihant Associates</cp:lastModifiedBy>
  <cp:lastPrinted>2018-07-03T08:01:11Z</cp:lastPrinted>
  <dcterms:created xsi:type="dcterms:W3CDTF">2018-05-22T13:48:37Z</dcterms:created>
  <dcterms:modified xsi:type="dcterms:W3CDTF">2018-07-03T10:23:23Z</dcterms:modified>
</cp:coreProperties>
</file>