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BBBCF1A0-4C83-0243-AF60-FB79C015A566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Sheet1!$A$3:$A$18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3" i="1" a="1"/>
  <c r="D3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<sst xmlns="http://schemas.openxmlformats.org/spreadsheetml/2006/main" count="14" uniqueCount="14">
  <si>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Characteristic</t>
  </si>
  <si>
    <t>Fossil fuel consumption in terawatt-hours</t>
  </si>
  <si>
    <t>country</t>
  </si>
  <si>
    <t>millon gallons</t>
  </si>
  <si>
    <t>United States*</t>
  </si>
  <si>
    <t>Brazil</t>
  </si>
  <si>
    <t>European Union</t>
  </si>
  <si>
    <t>India</t>
  </si>
  <si>
    <t>China</t>
  </si>
  <si>
    <t>Canada</t>
  </si>
  <si>
    <t>Thailand</t>
  </si>
  <si>
    <t>Argentina</t>
  </si>
  <si>
    <t>Rest of world</t>
  </si>
  <si>
    <t>https://www.statista.com/statistics/281606/ethanol-production-in-selected-countries/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</si>
</sst>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F4F4F"/>
      <name val="Open Sans"/>
      <family val="34"/>
    </font>
    <font>
      <sz val="11"/>
      <color rgb="FF696969"/>
      <name val="Open Sans"/>
      <family val="34"/>
    </font>
    <font>
      <sz val="11"/>
      <color theme="1"/>
      <name val="Arial"/>
      <family val="1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8F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AEAE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4" fontId="2" fillId="2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" fontId="2" fillId="3" borderId="2" xfId="0" applyNumberFormat="1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 readingOrder="1"/>
    </xf>
    <xf numFmtId="3" fontId="2" fillId="2" borderId="3" xfId="0" applyNumberFormat="1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  <xf numFmtId="3" fontId="2" fillId="3" borderId="3" xfId="0" applyNumberFormat="1" applyFont="1" applyFill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4" fillId="0" borderId="4" xfId="1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Sheet1!$C$3:$C$18</c:f>
              <c:numCache>
                <c:formatCode>General</c:formatCode>
                <c:ptCount val="16"/>
                <c:pt idx="0">
                  <c:v>1965</c:v>
                </c:pt>
                <c:pt idx="1">
                  <c:v>1970</c:v>
                </c:pt>
                <c:pt idx="2">
                  <c:v>1975</c:v>
                </c:pt>
                <c:pt idx="3">
                  <c:v>1980</c:v>
                </c:pt>
                <c:pt idx="4">
                  <c:v>1985</c:v>
                </c:pt>
                <c:pt idx="5">
                  <c:v>1990</c:v>
                </c:pt>
                <c:pt idx="6">
                  <c:v>1995</c:v>
                </c:pt>
                <c:pt idx="7">
                  <c:v>2000</c:v>
                </c:pt>
                <c:pt idx="8">
                  <c:v>2005</c:v>
                </c:pt>
                <c:pt idx="9">
                  <c:v>2010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cat>
          <c:val>
            <c:numRef>
              <c:f>Sheet1!$D$3:$D$18</c:f>
              <c:numCache>
                <c:formatCode>General</c:formatCode>
                <c:ptCount val="16"/>
                <c:pt idx="0">
                  <c:v>40421.54</c:v>
                </c:pt>
                <c:pt idx="1">
                  <c:v>53157.8</c:v>
                </c:pt>
                <c:pt idx="2">
                  <c:v>61393.58</c:v>
                </c:pt>
                <c:pt idx="3">
                  <c:v>70656.87</c:v>
                </c:pt>
                <c:pt idx="4">
                  <c:v>73980.55</c:v>
                </c:pt>
                <c:pt idx="5">
                  <c:v>83048.399999999994</c:v>
                </c:pt>
                <c:pt idx="6">
                  <c:v>86613.18</c:v>
                </c:pt>
                <c:pt idx="7">
                  <c:v>94306.38</c:v>
                </c:pt>
                <c:pt idx="8">
                  <c:v>110330.5</c:v>
                </c:pt>
                <c:pt idx="9">
                  <c:v>121531</c:v>
                </c:pt>
                <c:pt idx="10">
                  <c:v>129855.5</c:v>
                </c:pt>
                <c:pt idx="11">
                  <c:v>130996.1</c:v>
                </c:pt>
                <c:pt idx="12">
                  <c:v>132898.1</c:v>
                </c:pt>
                <c:pt idx="13">
                  <c:v>135764.70000000001</c:v>
                </c:pt>
                <c:pt idx="14">
                  <c:v>136130.70000000001</c:v>
                </c:pt>
                <c:pt idx="15">
                  <c:v>128549.5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6-B848-B420-5F20D90C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2640512"/>
        <c:axId val="612789952"/>
      </c:barChart>
      <c:catAx>
        <c:axId val="4726405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89952"/>
        <c:crosses val="autoZero"/>
        <c:auto val="1"/>
        <c:lblAlgn val="ctr"/>
        <c:lblOffset val="100"/>
        <c:noMultiLvlLbl val="0"/>
      </c:catAx>
      <c:valAx>
        <c:axId val="6127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4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millon gallons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2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Sheet2!$A$2:$A$10</c:f>
              <c:strCache>
                <c:ptCount val="9"/>
                <c:pt idx="0">
                  <c:v>China</c:v>
                </c:pt>
                <c:pt idx="1">
                  <c:v>Canada</c:v>
                </c:pt>
                <c:pt idx="2">
                  <c:v>Thailand</c:v>
                </c:pt>
                <c:pt idx="3">
                  <c:v>Argentina</c:v>
                </c:pt>
                <c:pt idx="4">
                  <c:v>Rest of world</c:v>
                </c:pt>
                <c:pt idx="5">
                  <c:v>United States*</c:v>
                </c:pt>
                <c:pt idx="6">
                  <c:v>Brazil</c:v>
                </c:pt>
                <c:pt idx="7">
                  <c:v>European Union</c:v>
                </c:pt>
                <c:pt idx="8">
                  <c:v>India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920</c:v>
                </c:pt>
                <c:pt idx="1">
                  <c:v>460</c:v>
                </c:pt>
                <c:pt idx="2">
                  <c:v>380</c:v>
                </c:pt>
                <c:pt idx="3">
                  <c:v>290</c:v>
                </c:pt>
                <c:pt idx="4">
                  <c:v>870</c:v>
                </c:pt>
                <c:pt idx="5" formatCode="#,##0">
                  <c:v>15400</c:v>
                </c:pt>
                <c:pt idx="6" formatCode="#,##0">
                  <c:v>7420</c:v>
                </c:pt>
                <c:pt idx="7" formatCode="#,##0">
                  <c:v>1330</c:v>
                </c:pt>
                <c:pt idx="8" formatCode="#,##0">
                  <c:v>1090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96-0841-8D98-04C74E545BF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170075</xdr:colOff>
      <xdr:row>18</xdr:row>
      <xdr:rowOff>53178</xdr:rowOff>
    </xdr:from>
    <xdr:to>
      <xdr:col>2</xdr:col>
      <xdr:colOff>210877</xdr:colOff>
      <xdr:row>31</xdr:row>
      <xdr:rowOff>140173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A894B8-8FF4-B10E-5F58-B5BBADB78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26670</xdr:rowOff>
    </xdr:from>
    <xdr:to>
      <xdr:col>3</xdr:col>
      <xdr:colOff>598170</xdr:colOff>
      <xdr:row>18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BCE6C4-4B29-B0C7-DA7D-18E73E167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hyperlink" Target="https://www.statista.com/statistics/281606/ethanol-production-in-selected-count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BD05-202F-5B4D-A0EB-84E3FEF3CB06}">
  <dimension ref="A1:D19"/>
  <sheetViews>
    <sheetView topLeftCell="A6" zoomScaleNormal="60" zoomScaleSheetLayoutView="100" workbookViewId="0">
      <selection activeCell="B41" sqref="B41"/>
    </sheetView>
  </sheetViews>
  <sheetFormatPr defaultRowHeight="15" x14ac:dyDescent="0.2"/>
  <cols>
    <col min="1" max="2" width="34.4375" bestFit="1" customWidth="1"/>
    <col min="3" max="3" width="10.0859375" bestFit="1" customWidth="1"/>
    <col min="4" max="4" width="8.7421875" bestFit="1" customWidth="1"/>
  </cols>
  <sheetData>
    <row r="1" spans="1:4" ht="27.75" x14ac:dyDescent="0.25">
      <c r="A1" s="1" t="s">
        <v>0</v>
      </c>
      <c r="B1" s="1" t="s">
        <v>1</v>
      </c>
    </row>
    <row r="2" spans="1:4" ht="15.75" x14ac:dyDescent="0.25">
      <c r="A2" s="1">
        <v>2025</v>
      </c>
      <c r="B2" s="1">
        <f>_xlfn.FORECAST.LINEAR(2025,B3:B18,A3:A18)</f>
        <v>144237.28365032095</v>
      </c>
      <c r="C2">
        <f>-6665.8*1+156011</f>
        <v>149345.20000000001</v>
      </c>
    </row>
    <row r="3" spans="1:4" ht="15.75" x14ac:dyDescent="0.25">
      <c r="A3" s="2">
        <v>2020</v>
      </c>
      <c r="B3" s="3">
        <v>128549.5</v>
      </c>
      <c r="C3" s="4">
        <v>1965</v>
      </c>
      <c r="D3" cm="1">
        <f t="array" ref="D3:D18">_xlfn.SORTBY(B3:B18,A3:A18)</f>
        <v>40421.54</v>
      </c>
    </row>
    <row r="4" spans="1:4" ht="15.75" x14ac:dyDescent="0.25">
      <c r="A4" s="4">
        <v>2019</v>
      </c>
      <c r="B4" s="5">
        <v>136130.70000000001</v>
      </c>
      <c r="C4" s="2">
        <v>1970</v>
      </c>
      <c r="D4">
        <v>53157.8</v>
      </c>
    </row>
    <row r="5" spans="1:4" ht="15.75" x14ac:dyDescent="0.25">
      <c r="A5" s="2">
        <v>2018</v>
      </c>
      <c r="B5" s="3">
        <v>135764.70000000001</v>
      </c>
      <c r="C5" s="4">
        <v>1975</v>
      </c>
      <c r="D5">
        <v>61393.58</v>
      </c>
    </row>
    <row r="6" spans="1:4" ht="15.75" x14ac:dyDescent="0.25">
      <c r="A6" s="4">
        <v>2017</v>
      </c>
      <c r="B6" s="5">
        <v>132898.1</v>
      </c>
      <c r="C6" s="2">
        <v>1980</v>
      </c>
      <c r="D6">
        <v>70656.87</v>
      </c>
    </row>
    <row r="7" spans="1:4" ht="15.75" x14ac:dyDescent="0.25">
      <c r="A7" s="2">
        <v>2016</v>
      </c>
      <c r="B7" s="3">
        <v>130996.1</v>
      </c>
      <c r="C7" s="4">
        <v>1985</v>
      </c>
      <c r="D7">
        <v>73980.55</v>
      </c>
    </row>
    <row r="8" spans="1:4" ht="15.75" x14ac:dyDescent="0.25">
      <c r="A8" s="4">
        <v>2015</v>
      </c>
      <c r="B8" s="5">
        <v>129855.5</v>
      </c>
      <c r="C8" s="2">
        <v>1990</v>
      </c>
      <c r="D8">
        <v>83048.399999999994</v>
      </c>
    </row>
    <row r="9" spans="1:4" ht="15.75" x14ac:dyDescent="0.25">
      <c r="A9" s="2">
        <v>2010</v>
      </c>
      <c r="B9" s="6">
        <v>121531</v>
      </c>
      <c r="C9" s="4">
        <v>1995</v>
      </c>
      <c r="D9">
        <v>86613.18</v>
      </c>
    </row>
    <row r="10" spans="1:4" ht="15.75" x14ac:dyDescent="0.25">
      <c r="A10" s="4">
        <v>2005</v>
      </c>
      <c r="B10" s="5">
        <v>110330.5</v>
      </c>
      <c r="C10" s="2">
        <v>2000</v>
      </c>
      <c r="D10">
        <v>94306.38</v>
      </c>
    </row>
    <row r="11" spans="1:4" ht="15.75" x14ac:dyDescent="0.25">
      <c r="A11" s="2">
        <v>2000</v>
      </c>
      <c r="B11" s="3">
        <v>94306.38</v>
      </c>
      <c r="C11" s="4">
        <v>2005</v>
      </c>
      <c r="D11">
        <v>110330.5</v>
      </c>
    </row>
    <row r="12" spans="1:4" ht="15.75" x14ac:dyDescent="0.25">
      <c r="A12" s="4">
        <v>1995</v>
      </c>
      <c r="B12" s="5">
        <v>86613.18</v>
      </c>
      <c r="C12" s="2">
        <v>2010</v>
      </c>
      <c r="D12">
        <v>121531</v>
      </c>
    </row>
    <row r="13" spans="1:4" ht="15.75" x14ac:dyDescent="0.25">
      <c r="A13" s="2">
        <v>1990</v>
      </c>
      <c r="B13" s="3">
        <v>83048.399999999994</v>
      </c>
      <c r="C13" s="4">
        <v>2015</v>
      </c>
      <c r="D13">
        <v>129855.5</v>
      </c>
    </row>
    <row r="14" spans="1:4" ht="15.75" x14ac:dyDescent="0.25">
      <c r="A14" s="4">
        <v>1985</v>
      </c>
      <c r="B14" s="5">
        <v>73980.55</v>
      </c>
      <c r="C14" s="2">
        <v>2016</v>
      </c>
      <c r="D14">
        <v>130996.1</v>
      </c>
    </row>
    <row r="15" spans="1:4" ht="15.75" x14ac:dyDescent="0.25">
      <c r="A15" s="2">
        <v>1980</v>
      </c>
      <c r="B15" s="3">
        <v>70656.87</v>
      </c>
      <c r="C15" s="4">
        <v>2017</v>
      </c>
      <c r="D15">
        <v>132898.1</v>
      </c>
    </row>
    <row r="16" spans="1:4" ht="15.75" x14ac:dyDescent="0.25">
      <c r="A16" s="4">
        <v>1975</v>
      </c>
      <c r="B16" s="5">
        <v>61393.58</v>
      </c>
      <c r="C16" s="2">
        <v>2018</v>
      </c>
      <c r="D16">
        <v>135764.70000000001</v>
      </c>
    </row>
    <row r="17" spans="1:4" ht="15.75" x14ac:dyDescent="0.25">
      <c r="A17" s="2">
        <v>1970</v>
      </c>
      <c r="B17" s="3">
        <v>53157.8</v>
      </c>
      <c r="C17" s="4">
        <v>2019</v>
      </c>
      <c r="D17">
        <v>136130.70000000001</v>
      </c>
    </row>
    <row r="18" spans="1:4" ht="15.75" x14ac:dyDescent="0.25">
      <c r="A18" s="4">
        <v>1965</v>
      </c>
      <c r="B18" s="5">
        <v>40421.54</v>
      </c>
      <c r="C18" s="4">
        <v>2020</v>
      </c>
      <c r="D18">
        <v>128549.5</v>
      </c>
    </row>
    <row r="19" spans="1:4" x14ac:dyDescent="0.2">
      <c r="C19">
        <v>2025</v>
      </c>
      <c r="D19">
        <f>6665.8*1+42693</f>
        <v>49358.8</v>
      </c>
    </row>
  </sheetData>
  <autoFilter ref="A3:A18" xr:uid="{C7ADBD05-202F-5B4D-A0EB-84E3FEF3CB06}">
    <sortState xmlns:xlrd2="http://schemas.microsoft.com/office/spreadsheetml/2017/richdata2" ref="A4:A18">
      <sortCondition descending="1" ref="A3:A18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60FA-D6AC-0948-8D7B-4B2CDB33E301}">
  <dimension ref="A1:B11"/>
  <sheetViews>
    <sheetView tabSelected="1" topLeftCell="A3" zoomScaleNormal="60" zoomScaleSheetLayoutView="100" workbookViewId="0">
      <selection activeCell="B30" sqref="B30"/>
    </sheetView>
  </sheetViews>
  <sheetFormatPr defaultRowHeight="15" x14ac:dyDescent="0.2"/>
  <cols>
    <col min="1" max="1" width="34.4375" bestFit="1" customWidth="1"/>
    <col min="2" max="2" width="13.046875" bestFit="1" customWidth="1"/>
  </cols>
  <sheetData>
    <row r="1" spans="1:2" x14ac:dyDescent="0.2">
      <c r="A1" s="11" t="s">
        <v>2</v>
      </c>
      <c r="B1" s="11" t="s">
        <v>3</v>
      </c>
    </row>
    <row r="2" spans="1:2" ht="16.5" x14ac:dyDescent="0.2">
      <c r="A2" s="7" t="s">
        <v>8</v>
      </c>
      <c r="B2" s="7">
        <v>920</v>
      </c>
    </row>
    <row r="3" spans="1:2" ht="16.5" x14ac:dyDescent="0.2">
      <c r="A3" s="9" t="s">
        <v>9</v>
      </c>
      <c r="B3" s="9">
        <v>460</v>
      </c>
    </row>
    <row r="4" spans="1:2" ht="16.5" x14ac:dyDescent="0.2">
      <c r="A4" s="7" t="s">
        <v>10</v>
      </c>
      <c r="B4" s="7">
        <v>380</v>
      </c>
    </row>
    <row r="5" spans="1:2" ht="16.5" x14ac:dyDescent="0.2">
      <c r="A5" s="9" t="s">
        <v>11</v>
      </c>
      <c r="B5" s="9">
        <v>290</v>
      </c>
    </row>
    <row r="6" spans="1:2" ht="16.5" x14ac:dyDescent="0.2">
      <c r="A6" s="7" t="s">
        <v>12</v>
      </c>
      <c r="B6" s="7">
        <v>870</v>
      </c>
    </row>
    <row r="7" spans="1:2" ht="16.5" x14ac:dyDescent="0.2">
      <c r="A7" s="7" t="s">
        <v>4</v>
      </c>
      <c r="B7" s="8">
        <v>15400</v>
      </c>
    </row>
    <row r="8" spans="1:2" ht="16.5" x14ac:dyDescent="0.2">
      <c r="A8" s="9" t="s">
        <v>5</v>
      </c>
      <c r="B8" s="10">
        <v>7420</v>
      </c>
    </row>
    <row r="9" spans="1:2" ht="16.5" x14ac:dyDescent="0.2">
      <c r="A9" s="7" t="s">
        <v>6</v>
      </c>
      <c r="B9" s="8">
        <v>1330</v>
      </c>
    </row>
    <row r="10" spans="1:2" ht="16.5" x14ac:dyDescent="0.2">
      <c r="A10" s="9" t="s">
        <v>7</v>
      </c>
      <c r="B10" s="10">
        <v>1090</v>
      </c>
    </row>
    <row r="11" spans="1:2" ht="41.25" x14ac:dyDescent="0.2">
      <c r="A11" s="12" t="s">
        <v>13</v>
      </c>
      <c r="B11" s="13"/>
    </row>
  </sheetData>
  <hyperlinks>
    <hyperlink ref="A11" r:id="rId1" xr:uid="{77CB40AC-ED66-014C-9C3C-FF6FF4305EC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KMC</dc:creator>
  <dcterms:created xsi:type="dcterms:W3CDTF">2023-06-30T07:34:57Z</dcterms:created>
</cp:coreProperties>
</file>