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chu\Downloads\"/>
    </mc:Choice>
  </mc:AlternateContent>
  <xr:revisionPtr revIDLastSave="0" documentId="13_ncr:1_{D1D99449-526C-462E-80F9-7DFF361B261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chart.v1.0" hidden="1">Sheet1!$A$1</definedName>
    <definedName name="_xlchart.v1.1" hidden="1">Sheet1!$A$2:$A$11</definedName>
    <definedName name="_xlchart.v1.2" hidden="1">Sheet1!$A$1</definedName>
    <definedName name="_xlchart.v1.3" hidden="1">Sheet1!$A$2:$A$11</definedName>
  </definedNames>
  <calcPr calcId="191029"/>
</workbook>
</file>

<file path=xl/calcChain.xml><?xml version="1.0" encoding="utf-8"?>
<calcChain xmlns="http://schemas.openxmlformats.org/spreadsheetml/2006/main">
  <c r="C96" i="1" l="1"/>
  <c r="E90" i="1"/>
  <c r="E17" i="1"/>
  <c r="E14" i="1"/>
  <c r="D14" i="1"/>
  <c r="B14" i="1"/>
  <c r="D2" i="1"/>
  <c r="C2" i="1"/>
  <c r="B2" i="1"/>
  <c r="H6" i="1" l="1"/>
  <c r="H7" i="1"/>
  <c r="H8" i="1"/>
  <c r="H9" i="1"/>
  <c r="H2" i="1"/>
  <c r="H10" i="1"/>
  <c r="H3" i="1"/>
  <c r="H11" i="1"/>
  <c r="H4" i="1"/>
  <c r="H5" i="1"/>
</calcChain>
</file>

<file path=xl/sharedStrings.xml><?xml version="1.0" encoding="utf-8"?>
<sst xmlns="http://schemas.openxmlformats.org/spreadsheetml/2006/main" count="48" uniqueCount="47">
  <si>
    <t>Data</t>
  </si>
  <si>
    <t>mean</t>
  </si>
  <si>
    <t>median</t>
  </si>
  <si>
    <t>mode</t>
  </si>
  <si>
    <r>
      <rPr>
        <sz val="10"/>
        <color rgb="FF990000"/>
        <rFont val="Arial"/>
      </rPr>
      <t>percentile</t>
    </r>
    <r>
      <rPr>
        <sz val="10"/>
        <color theme="1"/>
        <rFont val="Arial"/>
      </rPr>
      <t>= 24</t>
    </r>
  </si>
  <si>
    <r>
      <rPr>
        <sz val="10"/>
        <color rgb="FF990000"/>
        <rFont val="Arial"/>
      </rPr>
      <t>LB</t>
    </r>
    <r>
      <rPr>
        <sz val="10"/>
        <color theme="1"/>
        <rFont val="Arial"/>
      </rPr>
      <t>= Q1-1.5*IQR= 6</t>
    </r>
  </si>
  <si>
    <t>Z-Score</t>
  </si>
  <si>
    <r>
      <rPr>
        <sz val="10"/>
        <color rgb="FF990000"/>
        <rFont val="Arial"/>
      </rPr>
      <t>Q1</t>
    </r>
    <r>
      <rPr>
        <sz val="10"/>
        <color theme="1"/>
        <rFont val="Arial"/>
      </rPr>
      <t>= 14.25</t>
    </r>
  </si>
  <si>
    <r>
      <rPr>
        <sz val="10"/>
        <color rgb="FF990000"/>
        <rFont val="Arial"/>
      </rPr>
      <t>UB</t>
    </r>
    <r>
      <rPr>
        <sz val="10"/>
        <color theme="1"/>
        <rFont val="Arial"/>
      </rPr>
      <t>= Q3+1.5*IQR= 28</t>
    </r>
  </si>
  <si>
    <r>
      <rPr>
        <sz val="10"/>
        <color rgb="FF990000"/>
        <rFont val="Arial"/>
      </rPr>
      <t>Q2</t>
    </r>
    <r>
      <rPr>
        <sz val="10"/>
        <color theme="1"/>
        <rFont val="Arial"/>
      </rPr>
      <t>= 17.5</t>
    </r>
  </si>
  <si>
    <r>
      <rPr>
        <sz val="10"/>
        <color rgb="FF990000"/>
        <rFont val="Arial"/>
      </rPr>
      <t>max</t>
    </r>
    <r>
      <rPr>
        <sz val="10"/>
        <color theme="1"/>
        <rFont val="Arial"/>
      </rPr>
      <t>= 24</t>
    </r>
  </si>
  <si>
    <r>
      <rPr>
        <sz val="10"/>
        <color rgb="FF990000"/>
        <rFont val="Arial"/>
      </rPr>
      <t>Outliers</t>
    </r>
    <r>
      <rPr>
        <sz val="10"/>
        <color theme="1"/>
        <rFont val="Arial"/>
      </rPr>
      <t xml:space="preserve"> = nil</t>
    </r>
  </si>
  <si>
    <r>
      <rPr>
        <sz val="10"/>
        <color rgb="FF990000"/>
        <rFont val="Arial"/>
      </rPr>
      <t>min</t>
    </r>
    <r>
      <rPr>
        <sz val="10"/>
        <color theme="1"/>
        <rFont val="Arial"/>
      </rPr>
      <t>=10</t>
    </r>
  </si>
  <si>
    <r>
      <rPr>
        <sz val="10"/>
        <color rgb="FF990000"/>
        <rFont val="Arial"/>
      </rPr>
      <t>Q3</t>
    </r>
    <r>
      <rPr>
        <sz val="10"/>
        <color theme="1"/>
        <rFont val="Arial"/>
      </rPr>
      <t>= 19.75</t>
    </r>
  </si>
  <si>
    <r>
      <rPr>
        <sz val="10"/>
        <color rgb="FF990000"/>
        <rFont val="Arial"/>
      </rPr>
      <t>IQR</t>
    </r>
    <r>
      <rPr>
        <sz val="10"/>
        <color theme="1"/>
        <rFont val="Arial"/>
      </rPr>
      <t>= Q3-Q1= 5.5</t>
    </r>
  </si>
  <si>
    <r>
      <rPr>
        <sz val="10"/>
        <color rgb="FF990000"/>
        <rFont val="Arial"/>
      </rPr>
      <t>Range</t>
    </r>
    <r>
      <rPr>
        <sz val="10"/>
        <color theme="1"/>
        <rFont val="Arial"/>
      </rPr>
      <t xml:space="preserve">= </t>
    </r>
  </si>
  <si>
    <r>
      <rPr>
        <sz val="10"/>
        <color rgb="FF990000"/>
        <rFont val="Arial"/>
      </rPr>
      <t>Standard Deviation</t>
    </r>
    <r>
      <rPr>
        <sz val="10"/>
        <color theme="1"/>
        <rFont val="Arial"/>
      </rPr>
      <t xml:space="preserve">= </t>
    </r>
  </si>
  <si>
    <r>
      <rPr>
        <sz val="10"/>
        <color rgb="FF990000"/>
        <rFont val="Arial"/>
      </rPr>
      <t>Range</t>
    </r>
    <r>
      <rPr>
        <sz val="10"/>
        <color theme="1"/>
        <rFont val="Arial"/>
      </rPr>
      <t>=</t>
    </r>
  </si>
  <si>
    <t>Z-Score helps transform data from its original scale to a standard scale with a mean of 0 and a standard deviation of 1.</t>
  </si>
  <si>
    <t>X</t>
  </si>
  <si>
    <t>Y</t>
  </si>
  <si>
    <r>
      <rPr>
        <sz val="10"/>
        <color rgb="FF990000"/>
        <rFont val="Arial"/>
      </rPr>
      <t>Pearson coefficient</t>
    </r>
    <r>
      <rPr>
        <sz val="10"/>
        <color theme="1"/>
        <rFont val="Arial"/>
      </rPr>
      <t xml:space="preserve">= </t>
    </r>
  </si>
  <si>
    <t>Scatter graph</t>
  </si>
  <si>
    <t>Boxer chart</t>
  </si>
  <si>
    <t>Histogram Analysis</t>
  </si>
  <si>
    <t>Inferential Statistics</t>
  </si>
  <si>
    <t>Inferential statistics allow us to make informed conclusions about a population based on data from a sample. By generalizing findings, testing hypotheses, and identifying relationships between variables, they enable predictions and data-driven decisions across various fields like science, business, and healthcare. They are essential for analyzing patterns, evaluating risks, and building predictive models.</t>
  </si>
  <si>
    <t>The key difference between correlation and causation is that correlation refers to a relationship or association between two variables, while causation indicates that one variable directly causes a change in the other.
For example, imagine a study finds a correlation between ice cream sales and drowning incidents—they both increase during the summer. This does not mean that eating ice cream causes drowning (causation). Instead, a third factor—hot weather—causes both variables to rise. Correlation is about observing a connection, but causation requires evidence of a cause-and-effect relationship.</t>
  </si>
  <si>
    <t>Population: This refers to the entire group of individuals, items, or data points that you want to study or gather information about. For example, all the citizens of India would be a population if you’re studying national voting trends.
Sample: This is a subset of the population, selected to represent the larger group. A sample allows researchers to make inferences about the population without needing to study every single member. For instance, surveying 1,000 voters from different states in India is a sample of the entire voter population</t>
  </si>
  <si>
    <t>Sampling is needed because studying an entire population is often impractical, time-consuming, and expensive. Sampling allows us to analyze a manageable subset of the population to make accurate inferences about the whole group. This approach is especially vital in scenarios where data collection from the entire population is impossible or inefficient.
Real-World Example: Suppose a smartphone company wants to gauge customer satisfaction with their latest model. Instead of surveying every single customer who purchased the phone (which could run into millions), they select a representative sample of 5,000 users from different regions, age groups, and usage patterns. By analyzing the feedback from this sample, the company can draw insights about the overall satisfaction levels of their customer base and make data-driven decisions.</t>
  </si>
  <si>
    <t>Null Hypothesis (H₀): This is the default assumption that there is no effect, no relationship, or no difference in the population. It acts as the starting point for statistical testing. For example, "There is no difference in test scores between students who study in the morning and those who study at night."
Alternate Hypothesis (H₁): This is the opposing claim to the null hypothesis, suggesting that there is an effect, a relationship, or a difference. For example, "Students who study in the morning have higher test scores than those who study at night."
Significance Level (α): This is the threshold for determining whether to reject the null hypothesis. Commonly set at 0.05, it represents the probability of rejecting the null hypothesis when it is actually true (Type I error). Lower α values imply stricter criteria for rejecting H₀.
P-value: This is the probability of observing the sample data, or something more extreme, assuming the null hypothesis is true. A small p-value (e.g., less than α) indicates strong evidence against H₀, suggesting that the observed result is unlikely due to chance alone.</t>
  </si>
  <si>
    <t>Z-Test</t>
  </si>
  <si>
    <t>Sample mean= 25</t>
  </si>
  <si>
    <t>Population mean= 22</t>
  </si>
  <si>
    <t>Population standard deviation= 3</t>
  </si>
  <si>
    <t>Sample size= 40</t>
  </si>
  <si>
    <t>Z-test=</t>
  </si>
  <si>
    <t>P value&lt; 0.0001</t>
  </si>
  <si>
    <t>Data2</t>
  </si>
  <si>
    <t>Sample T- test</t>
  </si>
  <si>
    <t>stdev</t>
  </si>
  <si>
    <t>population mean</t>
  </si>
  <si>
    <t>sample size</t>
  </si>
  <si>
    <t>(Xi-mean)^2</t>
  </si>
  <si>
    <t>T-test=</t>
  </si>
  <si>
    <t>Independent Sample Test (Python)</t>
  </si>
  <si>
    <t>Critical t- value = 2.306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</si>
</sst>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rgb="FF990000"/>
      <name val="Arial"/>
      <scheme val="minor"/>
    </font>
    <font>
      <sz val="10"/>
      <color theme="1"/>
      <name val="Arial"/>
      <scheme val="minor"/>
    </font>
    <font>
      <sz val="10"/>
      <color rgb="FF990000"/>
      <name val="Arial"/>
    </font>
    <font>
      <sz val="10"/>
      <color theme="1"/>
      <name val="Arial"/>
    </font>
    <font>
      <sz val="10"/>
      <color rgb="FFFF0000"/>
      <name val="Arial"/>
      <family val="2"/>
      <scheme val="minor"/>
    </font>
    <font>
      <sz val="10"/>
      <color rgb="FF000000"/>
      <name val="Arial"/>
      <family val="2"/>
      <scheme val="minor"/>
    </font>
    <font>
      <sz val="18"/>
      <color rgb="FF000000"/>
      <name val="Arial"/>
      <family val="2"/>
      <scheme val="minor"/>
    </font>
    <font>
      <sz val="24"/>
      <color rgb="FF000000"/>
      <name val="Arial"/>
      <family val="2"/>
      <scheme val="minor"/>
    </font>
    <font>
      <sz val="12"/>
      <color rgb="FF000000"/>
      <name val="Arial"/>
      <family val="2"/>
      <scheme val="minor"/>
    </font>
    <font>
      <sz val="14"/>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2" fillId="0" borderId="0" xfId="0" applyFont="1" applyAlignment="1">
      <alignment wrapText="1"/>
    </xf>
    <xf numFmtId="0" fontId="5" fillId="0" borderId="0" xfId="0" applyFont="1"/>
    <xf numFmtId="0" fontId="7" fillId="0" borderId="0" xfId="0" applyFont="1"/>
    <xf numFmtId="0" fontId="6" fillId="0" borderId="0" xfId="0" applyFont="1"/>
    <xf numFmtId="0" fontId="10" fillId="0" borderId="0" xfId="0" applyFont="1"/>
    <xf numFmtId="0" fontId="8" fillId="0" borderId="0" xfId="0" applyFont="1"/>
    <xf numFmtId="0" fontId="0" fillId="0" borderId="0" xfId="0"/>
    <xf numFmtId="0" fontId="9" fillId="0" borderId="0" xfId="0" applyFont="1" applyAlignment="1">
      <alignment horizontal="left" vertical="top" wrapText="1"/>
    </xf>
    <xf numFmtId="0" fontId="0" fillId="0" borderId="0" xfId="0" applyAlignment="1">
      <alignment horizontal="left" vertical="top" wrapText="1"/>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IN" b="0">
                <a:solidFill>
                  <a:srgbClr val="757575"/>
                </a:solidFill>
                <a:latin typeface="+mn-lt"/>
              </a:rPr>
              <a:t>Y vs. X</a:t>
            </a:r>
          </a:p>
        </c:rich>
      </c:tx>
      <c:overlay val="0"/>
    </c:title>
    <c:autoTitleDeleted val="0"/>
    <c:plotArea>
      <c:layout/>
      <c:scatterChart>
        <c:scatterStyle val="lineMarker"/>
        <c:varyColors val="0"/>
        <c:ser>
          <c:idx val="0"/>
          <c:order val="0"/>
          <c:tx>
            <c:strRef>
              <c:f>Sheet1!$B$16</c:f>
              <c:strCache>
                <c:ptCount val="1"/>
                <c:pt idx="0">
                  <c:v>Y</c:v>
                </c:pt>
              </c:strCache>
            </c:strRef>
          </c:tx>
          <c:spPr>
            <a:ln>
              <a:noFill/>
            </a:ln>
          </c:spPr>
          <c:marker>
            <c:symbol val="circle"/>
            <c:size val="7"/>
            <c:spPr>
              <a:solidFill>
                <a:schemeClr val="accent1"/>
              </a:solidFill>
              <a:ln cmpd="sng">
                <a:solidFill>
                  <a:schemeClr val="accent1"/>
                </a:solidFill>
              </a:ln>
            </c:spPr>
          </c:marker>
          <c:xVal>
            <c:numRef>
              <c:f>Sheet1!$A$17:$A$21</c:f>
              <c:numCache>
                <c:formatCode>General</c:formatCode>
                <c:ptCount val="5"/>
                <c:pt idx="0">
                  <c:v>10</c:v>
                </c:pt>
                <c:pt idx="1">
                  <c:v>20</c:v>
                </c:pt>
                <c:pt idx="2">
                  <c:v>30</c:v>
                </c:pt>
                <c:pt idx="3">
                  <c:v>40</c:v>
                </c:pt>
                <c:pt idx="4">
                  <c:v>50</c:v>
                </c:pt>
              </c:numCache>
            </c:numRef>
          </c:xVal>
          <c:yVal>
            <c:numRef>
              <c:f>Sheet1!$B$17:$B$21</c:f>
              <c:numCache>
                <c:formatCode>General</c:formatCode>
                <c:ptCount val="5"/>
                <c:pt idx="0">
                  <c:v>5</c:v>
                </c:pt>
                <c:pt idx="1">
                  <c:v>10</c:v>
                </c:pt>
                <c:pt idx="2">
                  <c:v>15</c:v>
                </c:pt>
                <c:pt idx="3">
                  <c:v>20</c:v>
                </c:pt>
                <c:pt idx="4">
                  <c:v>25</c:v>
                </c:pt>
              </c:numCache>
            </c:numRef>
          </c:yVal>
          <c:smooth val="1"/>
          <c:extLst>
            <c:ext xmlns:c16="http://schemas.microsoft.com/office/drawing/2014/chart" uri="{C3380CC4-5D6E-409C-BE32-E72D297353CC}">
              <c16:uniqueId val="{00000000-DF9F-4D07-B391-C0BD11C6D1BD}"/>
            </c:ext>
          </c:extLst>
        </c:ser>
        <c:dLbls>
          <c:showLegendKey val="0"/>
          <c:showVal val="0"/>
          <c:showCatName val="0"/>
          <c:showSerName val="0"/>
          <c:showPercent val="0"/>
          <c:showBubbleSize val="0"/>
        </c:dLbls>
        <c:axId val="1745277446"/>
        <c:axId val="1342724385"/>
      </c:scatterChart>
      <c:valAx>
        <c:axId val="174527744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IN" b="0">
                    <a:solidFill>
                      <a:srgbClr val="000000"/>
                    </a:solidFill>
                    <a:latin typeface="+mn-lt"/>
                  </a:rPr>
                  <a:t>X</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342724385"/>
        <c:crosses val="autoZero"/>
        <c:crossBetween val="midCat"/>
      </c:valAx>
      <c:valAx>
        <c:axId val="13427243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IN" b="0">
                    <a:solidFill>
                      <a:srgbClr val="000000"/>
                    </a:solidFill>
                    <a:latin typeface="+mn-lt"/>
                  </a:rPr>
                  <a:t>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745277446"/>
        <c:crosses val="autoZero"/>
        <c:crossBetween val="midCat"/>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Arial"/>
                <a:cs typeface="Arial"/>
              </a:rPr>
              <a:t>V</a:t>
            </a:r>
            <a:r>
              <a:rPr lang="en-IN"/>
              <a:t>isualize Q1, Q2, Q3, lower bound, upper bound, and outlier</a:t>
            </a:r>
          </a:p>
        </cx:rich>
      </cx:tx>
    </cx:title>
    <cx:plotArea>
      <cx:plotAreaRegion>
        <cx:series layoutId="boxWhisker" uniqueId="{10FD526A-3D70-40B3-B9B1-817C1A5DF0DA}">
          <cx:tx>
            <cx:txData>
              <cx:f>_xlchart.v1.0</cx:f>
              <cx:v>Data</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plotArea>
      <cx:plotAreaRegion>
        <cx:series layoutId="clusteredColumn" uniqueId="{2F9743D4-3334-4F49-B0A2-47DFE20613AC}">
          <cx:tx>
            <cx:txData>
              <cx:f>_xlchart.v1.2</cx:f>
              <cx:v>Data</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0</xdr:colOff>
      <xdr:row>23</xdr:row>
      <xdr:rowOff>51435</xdr:rowOff>
    </xdr:from>
    <xdr:ext cx="5715000" cy="3533775"/>
    <xdr:graphicFrame macro="">
      <xdr:nvGraphicFramePr>
        <xdr:cNvPr id="2" name="Chart 1" title="Chart">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xdr:from>
      <xdr:col>0</xdr:col>
      <xdr:colOff>0</xdr:colOff>
      <xdr:row>43</xdr:row>
      <xdr:rowOff>64770</xdr:rowOff>
    </xdr:from>
    <xdr:to>
      <xdr:col>5</xdr:col>
      <xdr:colOff>228600</xdr:colOff>
      <xdr:row>57</xdr:row>
      <xdr:rowOff>34290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A0DD87D4-6577-2440-975C-BD3F7882265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86448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59</xdr:row>
      <xdr:rowOff>80010</xdr:rowOff>
    </xdr:from>
    <xdr:to>
      <xdr:col>5</xdr:col>
      <xdr:colOff>228600</xdr:colOff>
      <xdr:row>73</xdr:row>
      <xdr:rowOff>49530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846F95B8-B3B8-7DE5-3604-9BDB4DF1151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118300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106"/>
  <sheetViews>
    <sheetView tabSelected="1" topLeftCell="A95" workbookViewId="0">
      <selection activeCell="H102" sqref="G102:H102"/>
    </sheetView>
  </sheetViews>
  <sheetFormatPr defaultColWidth="12.6640625" defaultRowHeight="15.75" customHeight="1" x14ac:dyDescent="0.25"/>
  <cols>
    <col min="8" max="8" width="25.33203125" customWidth="1"/>
  </cols>
  <sheetData>
    <row r="1" spans="1:8" ht="13.2" x14ac:dyDescent="0.25">
      <c r="A1" s="1" t="s">
        <v>0</v>
      </c>
      <c r="B1" s="1" t="s">
        <v>1</v>
      </c>
      <c r="C1" s="1" t="s">
        <v>2</v>
      </c>
      <c r="D1" s="1" t="s">
        <v>3</v>
      </c>
      <c r="E1" s="2" t="s">
        <v>4</v>
      </c>
      <c r="F1" s="2" t="s">
        <v>5</v>
      </c>
      <c r="H1" s="2" t="s">
        <v>6</v>
      </c>
    </row>
    <row r="2" spans="1:8" ht="13.2" x14ac:dyDescent="0.25">
      <c r="A2" s="2">
        <v>12</v>
      </c>
      <c r="B2" s="2">
        <f>AVERAGE(A2:A11)</f>
        <v>17.100000000000001</v>
      </c>
      <c r="C2" s="2">
        <f>MEDIAN(A2:A11)</f>
        <v>17.5</v>
      </c>
      <c r="D2" s="2" t="e">
        <f>MODE(A2:A11)</f>
        <v>#N/A</v>
      </c>
      <c r="H2" s="2">
        <f>(A2-B2)/D14</f>
        <v>-1.156901878035941</v>
      </c>
    </row>
    <row r="3" spans="1:8" ht="13.2" x14ac:dyDescent="0.25">
      <c r="A3" s="2">
        <v>15</v>
      </c>
      <c r="E3" s="2" t="s">
        <v>7</v>
      </c>
      <c r="F3" s="2" t="s">
        <v>8</v>
      </c>
      <c r="H3" s="2">
        <f>(A3-B2)/D14</f>
        <v>-0.47637136154421117</v>
      </c>
    </row>
    <row r="4" spans="1:8" ht="13.2" x14ac:dyDescent="0.25">
      <c r="A4" s="2">
        <v>14</v>
      </c>
      <c r="H4" s="2">
        <f>(A4-B2)/D14</f>
        <v>-0.70321486704145442</v>
      </c>
    </row>
    <row r="5" spans="1:8" ht="13.2" x14ac:dyDescent="0.25">
      <c r="A5" s="2">
        <v>10</v>
      </c>
      <c r="E5" s="2" t="s">
        <v>9</v>
      </c>
      <c r="H5" s="2">
        <f>(A5-B2)/D14</f>
        <v>-1.6105888890304276</v>
      </c>
    </row>
    <row r="6" spans="1:8" ht="13.2" x14ac:dyDescent="0.25">
      <c r="A6" s="2">
        <v>18</v>
      </c>
      <c r="C6" s="2" t="s">
        <v>10</v>
      </c>
      <c r="F6" s="2" t="s">
        <v>11</v>
      </c>
      <c r="H6" s="2">
        <f>(A6-B2)/D14</f>
        <v>0.20415915494751863</v>
      </c>
    </row>
    <row r="7" spans="1:8" ht="13.2" x14ac:dyDescent="0.25">
      <c r="A7" s="2">
        <v>20</v>
      </c>
      <c r="C7" s="2" t="s">
        <v>12</v>
      </c>
      <c r="E7" s="2" t="s">
        <v>13</v>
      </c>
      <c r="H7" s="2">
        <f>(A7-B2)/D14</f>
        <v>0.65784616594200518</v>
      </c>
    </row>
    <row r="8" spans="1:8" ht="13.2" x14ac:dyDescent="0.25">
      <c r="A8" s="2">
        <v>22</v>
      </c>
      <c r="H8" s="2">
        <f>(A8-B2)/D14</f>
        <v>1.1115331769364918</v>
      </c>
    </row>
    <row r="9" spans="1:8" ht="13.2" x14ac:dyDescent="0.25">
      <c r="A9" s="2">
        <v>24</v>
      </c>
      <c r="E9" s="2" t="s">
        <v>14</v>
      </c>
      <c r="H9" s="2">
        <f>(A9-B2)/D14</f>
        <v>1.5652201879309782</v>
      </c>
    </row>
    <row r="10" spans="1:8" ht="13.2" x14ac:dyDescent="0.25">
      <c r="A10" s="2">
        <v>17</v>
      </c>
      <c r="H10" s="2">
        <f>(A10-B2)/D14</f>
        <v>-2.268435054972465E-2</v>
      </c>
    </row>
    <row r="11" spans="1:8" ht="13.2" x14ac:dyDescent="0.25">
      <c r="A11" s="2">
        <v>19</v>
      </c>
      <c r="H11" s="2">
        <f>(A11-B2)/D14</f>
        <v>0.43100266044476188</v>
      </c>
    </row>
    <row r="13" spans="1:8" ht="66" x14ac:dyDescent="0.25">
      <c r="B13" s="2" t="s">
        <v>15</v>
      </c>
      <c r="C13" s="2" t="s">
        <v>16</v>
      </c>
      <c r="E13" s="2" t="s">
        <v>17</v>
      </c>
      <c r="H13" s="3" t="s">
        <v>18</v>
      </c>
    </row>
    <row r="14" spans="1:8" ht="13.2" x14ac:dyDescent="0.25">
      <c r="B14" s="2">
        <f>VAR(A2:A11)</f>
        <v>19.433333333333344</v>
      </c>
      <c r="D14" s="2">
        <f>STDEV(A2:A11)</f>
        <v>4.4083254568297638</v>
      </c>
      <c r="E14" s="2">
        <f>A9-A5</f>
        <v>14</v>
      </c>
      <c r="H14" s="3"/>
    </row>
    <row r="16" spans="1:8" ht="13.2" x14ac:dyDescent="0.25">
      <c r="A16" s="1" t="s">
        <v>19</v>
      </c>
      <c r="B16" s="1" t="s">
        <v>20</v>
      </c>
      <c r="D16" s="2" t="s">
        <v>21</v>
      </c>
    </row>
    <row r="17" spans="1:5" ht="13.2" x14ac:dyDescent="0.25">
      <c r="A17" s="2">
        <v>10</v>
      </c>
      <c r="B17" s="2">
        <v>5</v>
      </c>
      <c r="E17" s="2">
        <f>PEARSON(A17:A21,B17:B21)</f>
        <v>0.99999999999999989</v>
      </c>
    </row>
    <row r="18" spans="1:5" ht="13.2" x14ac:dyDescent="0.25">
      <c r="A18" s="2">
        <v>20</v>
      </c>
      <c r="B18" s="2">
        <v>10</v>
      </c>
    </row>
    <row r="19" spans="1:5" ht="13.2" x14ac:dyDescent="0.25">
      <c r="A19" s="2">
        <v>30</v>
      </c>
      <c r="B19" s="2">
        <v>15</v>
      </c>
    </row>
    <row r="20" spans="1:5" ht="13.2" x14ac:dyDescent="0.25">
      <c r="A20" s="2">
        <v>40</v>
      </c>
      <c r="B20" s="2">
        <v>20</v>
      </c>
    </row>
    <row r="21" spans="1:5" ht="13.2" x14ac:dyDescent="0.25">
      <c r="A21" s="2">
        <v>50</v>
      </c>
      <c r="B21" s="2">
        <v>25</v>
      </c>
    </row>
    <row r="23" spans="1:5" ht="13.2" x14ac:dyDescent="0.25">
      <c r="A23" s="1" t="s">
        <v>22</v>
      </c>
    </row>
    <row r="43" spans="1:1" ht="15.75" customHeight="1" x14ac:dyDescent="0.25">
      <c r="A43" s="4" t="s">
        <v>23</v>
      </c>
    </row>
    <row r="59" spans="1:1" ht="15.75" customHeight="1" x14ac:dyDescent="0.25">
      <c r="A59" s="4" t="s">
        <v>24</v>
      </c>
    </row>
    <row r="76" spans="1:45" s="9" customFormat="1" ht="37.200000000000003" customHeight="1" x14ac:dyDescent="0.5">
      <c r="A76" s="8" t="s">
        <v>25</v>
      </c>
    </row>
    <row r="77" spans="1:45" ht="21.6" customHeight="1" x14ac:dyDescent="0.25">
      <c r="A77" s="10" t="s">
        <v>26</v>
      </c>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row>
    <row r="79" spans="1:45" s="11" customFormat="1" ht="53.4" customHeight="1" x14ac:dyDescent="0.25">
      <c r="A79" s="10" t="s">
        <v>27</v>
      </c>
    </row>
    <row r="81" spans="1:13" ht="139.19999999999999" customHeight="1" x14ac:dyDescent="0.25">
      <c r="A81" s="10" t="s">
        <v>28</v>
      </c>
      <c r="B81" s="10"/>
      <c r="C81" s="10"/>
      <c r="D81" s="10"/>
      <c r="E81" s="10"/>
      <c r="F81" s="10"/>
    </row>
    <row r="83" spans="1:13" ht="124.2" customHeight="1" x14ac:dyDescent="0.25">
      <c r="A83" s="10" t="s">
        <v>29</v>
      </c>
      <c r="B83" s="11"/>
      <c r="C83" s="11"/>
      <c r="D83" s="11"/>
      <c r="E83" s="11"/>
      <c r="F83" s="11"/>
      <c r="G83" s="11"/>
      <c r="H83" s="11"/>
      <c r="I83" s="11"/>
      <c r="J83" s="11"/>
    </row>
    <row r="85" spans="1:13" ht="171.6" customHeight="1" x14ac:dyDescent="0.25">
      <c r="A85" s="10" t="s">
        <v>30</v>
      </c>
      <c r="B85" s="11"/>
      <c r="C85" s="11"/>
      <c r="D85" s="11"/>
      <c r="E85" s="11"/>
      <c r="F85" s="11"/>
      <c r="G85" s="11"/>
      <c r="H85" s="11"/>
      <c r="I85" s="11"/>
      <c r="J85" s="11"/>
      <c r="K85" s="11"/>
      <c r="L85" s="11"/>
      <c r="M85" s="11"/>
    </row>
    <row r="86" spans="1:13" ht="14.4" customHeight="1" x14ac:dyDescent="0.25"/>
    <row r="87" spans="1:13" ht="31.2" customHeight="1" x14ac:dyDescent="0.4">
      <c r="A87" s="5" t="s">
        <v>31</v>
      </c>
    </row>
    <row r="89" spans="1:13" ht="15.75" customHeight="1" x14ac:dyDescent="0.25">
      <c r="A89" s="6" t="s">
        <v>32</v>
      </c>
      <c r="D89" s="6"/>
    </row>
    <row r="90" spans="1:13" ht="15.75" customHeight="1" x14ac:dyDescent="0.25">
      <c r="A90" s="6" t="s">
        <v>33</v>
      </c>
      <c r="D90" s="6" t="s">
        <v>36</v>
      </c>
      <c r="E90">
        <f>(25-22)/(3/6.324)</f>
        <v>6.3239999999999998</v>
      </c>
    </row>
    <row r="91" spans="1:13" ht="15.75" customHeight="1" x14ac:dyDescent="0.25">
      <c r="A91" s="6" t="s">
        <v>34</v>
      </c>
      <c r="D91" s="6"/>
    </row>
    <row r="92" spans="1:13" ht="15.75" customHeight="1" x14ac:dyDescent="0.25">
      <c r="A92" s="6" t="s">
        <v>35</v>
      </c>
      <c r="D92" s="6" t="s">
        <v>37</v>
      </c>
    </row>
    <row r="94" spans="1:13" ht="15.75" customHeight="1" x14ac:dyDescent="0.3">
      <c r="A94" s="7" t="s">
        <v>38</v>
      </c>
      <c r="C94" s="7" t="s">
        <v>39</v>
      </c>
    </row>
    <row r="95" spans="1:13" ht="15.75" customHeight="1" x14ac:dyDescent="0.25">
      <c r="A95">
        <v>45</v>
      </c>
      <c r="B95" s="6" t="s">
        <v>40</v>
      </c>
      <c r="C95">
        <v>6.2297290319999998</v>
      </c>
      <c r="E95" s="6" t="s">
        <v>43</v>
      </c>
      <c r="G95" s="6" t="s">
        <v>44</v>
      </c>
      <c r="H95" s="6">
        <v>1.3347640590000001</v>
      </c>
    </row>
    <row r="96" spans="1:13" ht="15.75" customHeight="1" x14ac:dyDescent="0.25">
      <c r="A96">
        <v>50</v>
      </c>
      <c r="B96" s="6" t="s">
        <v>1</v>
      </c>
      <c r="C96">
        <f>AVERAGE(A95:A101)</f>
        <v>53.142857142857146</v>
      </c>
      <c r="E96">
        <v>66.306122450000004</v>
      </c>
      <c r="H96" s="6"/>
    </row>
    <row r="97" spans="1:5" ht="15.75" customHeight="1" x14ac:dyDescent="0.25">
      <c r="A97">
        <v>55</v>
      </c>
      <c r="B97" s="6" t="s">
        <v>41</v>
      </c>
      <c r="C97">
        <v>50</v>
      </c>
      <c r="E97">
        <v>9.8775510200000003</v>
      </c>
    </row>
    <row r="98" spans="1:5" ht="15.75" customHeight="1" x14ac:dyDescent="0.25">
      <c r="A98">
        <v>60</v>
      </c>
      <c r="B98" s="6" t="s">
        <v>42</v>
      </c>
      <c r="C98">
        <v>7</v>
      </c>
      <c r="E98">
        <v>3.4489795920000001</v>
      </c>
    </row>
    <row r="99" spans="1:5" ht="15.75" customHeight="1" x14ac:dyDescent="0.25">
      <c r="A99">
        <v>62</v>
      </c>
      <c r="E99">
        <v>47.020408816</v>
      </c>
    </row>
    <row r="100" spans="1:5" ht="15.75" customHeight="1" x14ac:dyDescent="0.25">
      <c r="A100">
        <v>48</v>
      </c>
      <c r="E100">
        <v>78.448979589999993</v>
      </c>
    </row>
    <row r="101" spans="1:5" ht="15.75" customHeight="1" x14ac:dyDescent="0.25">
      <c r="A101">
        <v>52</v>
      </c>
      <c r="E101">
        <v>26.44897959</v>
      </c>
    </row>
    <row r="102" spans="1:5" ht="15.75" customHeight="1" x14ac:dyDescent="0.25">
      <c r="E102">
        <v>1.3061224490000001</v>
      </c>
    </row>
    <row r="103" spans="1:5" ht="15.75" customHeight="1" x14ac:dyDescent="0.25">
      <c r="E103">
        <v>232.85714290000001</v>
      </c>
    </row>
    <row r="105" spans="1:5" ht="15.75" customHeight="1" x14ac:dyDescent="0.25">
      <c r="A105" s="10" t="s">
        <v>45</v>
      </c>
      <c r="B105" s="11"/>
      <c r="C105" s="11"/>
      <c r="D105" s="11"/>
      <c r="E105" s="11"/>
    </row>
    <row r="106" spans="1:5" ht="15.75" customHeight="1" x14ac:dyDescent="0.25">
      <c r="A106" s="12" t="s">
        <v>46</v>
      </c>
      <c r="B106" s="11"/>
      <c r="C106" s="11"/>
      <c r="D106" s="11"/>
      <c r="E106" s="11"/>
    </row>
  </sheetData>
  <mergeCells count="8">
    <mergeCell ref="A85:M85"/>
    <mergeCell ref="A105:E105"/>
    <mergeCell ref="A106:E106"/>
    <mergeCell ref="A76:XFD76"/>
    <mergeCell ref="A77:AS77"/>
    <mergeCell ref="A79:XFD79"/>
    <mergeCell ref="A81:F81"/>
    <mergeCell ref="A83:J8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Sachu Philip</cp:lastModifiedBy>
  <dcterms:modified xsi:type="dcterms:W3CDTF">2025-03-06T04:04:27Z</dcterms:modified>
</cp:coreProperties>
</file>